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H:\DFE\FEADER\0. FEADER-23-27\05-AAF\1- Forêt\RDR4\7306 Desserte\AAP\AAP\Echanges_ultimes\Annexe_v1.0\"/>
    </mc:Choice>
  </mc:AlternateContent>
  <workbookProtection workbookAlgorithmName="SHA-512" workbookHashValue="kW1Aa3IlBUrjZuBReUVSK7+8xyonzzgm6pHJVuzeLQH+MXfplM9iLzYJoySyk3cMxlJL6fkvrgSXuJVrf7mutg==" workbookSaltValue="4rut2HaLFfAdj/PylIGxGA==" workbookSpinCount="100000" lockStructure="1"/>
  <bookViews>
    <workbookView xWindow="0" yWindow="0" windowWidth="28800" windowHeight="12450" tabRatio="588" activeTab="2"/>
  </bookViews>
  <sheets>
    <sheet name="Notice d'accueil" sheetId="49" r:id="rId1"/>
    <sheet name="Instruction" sheetId="47" r:id="rId2"/>
    <sheet name="Dépenses sur devis" sheetId="50" r:id="rId3"/>
    <sheet name="Synthèse des dépenses" sheetId="31" r:id="rId4"/>
    <sheet name="Auto-construction hors majo" sheetId="33" state="hidden" r:id="rId5"/>
    <sheet name="Dépenses de rémunération FR" sheetId="28" state="hidden" r:id="rId6"/>
    <sheet name="Dépenses sur frais réels" sheetId="36" state="hidden" r:id="rId7"/>
    <sheet name="Dépenses proratisées" sheetId="37" state="hidden" r:id="rId8"/>
    <sheet name="Dépenses taux forfaitaires" sheetId="46" state="hidden" r:id="rId9"/>
    <sheet name="Frais de personnels CU" sheetId="34" state="hidden" r:id="rId10"/>
    <sheet name="Dépenses barèmes et forfaits" sheetId="38" state="hidden" r:id="rId11"/>
    <sheet name="Bénévolat" sheetId="40" state="hidden" r:id="rId12"/>
    <sheet name="Contributions en nature B&amp;S" sheetId="41" state="hidden" r:id="rId13"/>
    <sheet name="Charges d'amortissement" sheetId="42" state="hidden" r:id="rId14"/>
    <sheet name="Recettes générées" sheetId="43" state="hidden" r:id="rId15"/>
    <sheet name="Synthèse dépenses - Partenaires" sheetId="48" state="hidden" r:id="rId16"/>
    <sheet name="Paramétrage V2" sheetId="44" state="hidden" r:id="rId17"/>
  </sheets>
  <externalReferences>
    <externalReference r:id="rId18"/>
    <externalReference r:id="rId19"/>
  </externalReferences>
  <definedNames>
    <definedName name="à_choisir_dans_le_menu_déroulant" localSheetId="2">#REF!</definedName>
    <definedName name="à_choisir_dans_le_menu_déroulant" localSheetId="0">#REF!</definedName>
    <definedName name="à_choisir_dans_le_menu_déroulant" localSheetId="15">#REF!</definedName>
    <definedName name="à_choisir_dans_le_menu_déroulant">#REF!</definedName>
    <definedName name="DepCUeligible" localSheetId="2">'[1]Dépenses de rémunération CU'!$U$5:$U$304</definedName>
    <definedName name="DepCUeligible" localSheetId="0">'[2]Dépenses de rémunération CU'!$U$5:$U$304</definedName>
    <definedName name="DepCUeligible">'Frais de personnels CU'!$U$5:$U$454</definedName>
    <definedName name="DepCUpartenaire" localSheetId="2">'[1]Dépenses de rémunération CU'!$O$5:$O$304</definedName>
    <definedName name="DepCUpartenaire" localSheetId="0">'[2]Dépenses de rémunération CU'!$O$5:$O$304</definedName>
    <definedName name="DepCUpartenaire">'Frais de personnels CU'!$O$5:$O$454</definedName>
    <definedName name="DepCUposte" localSheetId="2">'[1]Dépenses de rémunération CU'!$P$5:$P$304</definedName>
    <definedName name="DepCUposte" localSheetId="0">'[2]Dépenses de rémunération CU'!$P$5:$P$304</definedName>
    <definedName name="DepCUposte">'Frais de personnels CU'!$P$5:$P$454</definedName>
    <definedName name="DepCUpresente" localSheetId="2">'[1]Dépenses de rémunération CU'!$J$5:$J$304</definedName>
    <definedName name="DepCUpresente" localSheetId="0">'[2]Dépenses de rémunération CU'!$J$5:$J$304</definedName>
    <definedName name="DepCUpresente">'Frais de personnels CU'!$J$5:$J$454</definedName>
    <definedName name="DepProrateligible" localSheetId="2">'[1]Dépenses proratisées'!$AB$5:$AB$304</definedName>
    <definedName name="DepProrateligible" localSheetId="0">'[2]Dépenses proratisées'!$AB$5:$AB$304</definedName>
    <definedName name="DepProrateligible">'Dépenses proratisées'!$AB$5:$AB$304</definedName>
    <definedName name="DepproratPartenaire" localSheetId="2">'[1]Dépenses proratisées'!$S$5:$S$304</definedName>
    <definedName name="DepproratPartenaire" localSheetId="0">'[2]Dépenses proratisées'!$S$5:$S$304</definedName>
    <definedName name="DepproratPartenaire">'Dépenses proratisées'!$S$5:$S$304</definedName>
    <definedName name="DepProratposte" localSheetId="2">'[1]Dépenses proratisées'!$T$5:$T$304</definedName>
    <definedName name="DepProratposte" localSheetId="0">'[2]Dépenses proratisées'!$T$5:$T$304</definedName>
    <definedName name="DepProratposte">'Dépenses proratisées'!$T$5:$T$304</definedName>
    <definedName name="DepProratpresente" localSheetId="2">'[1]Dépenses proratisées'!$N$5:$N$304</definedName>
    <definedName name="DepProratpresente" localSheetId="0">'[2]Dépenses proratisées'!$N$5:$N$304</definedName>
    <definedName name="DepProratpresente">'Dépenses proratisées'!$N$5:$N$304</definedName>
    <definedName name="Deptauxforfeligible" localSheetId="2">'[1]Dépenses taux forfaitaires'!$O$5:$O$54</definedName>
    <definedName name="Deptauxforfeligible" localSheetId="0">'[2]Dépenses taux forfaitaires'!$O$5:$O$54</definedName>
    <definedName name="Deptauxforfeligible">'Dépenses taux forfaitaires'!$O$5:$O$54</definedName>
    <definedName name="Deptauxforfpartenaire" localSheetId="2">'[1]Dépenses taux forfaitaires'!$L$5:$L$54</definedName>
    <definedName name="Deptauxforfpartenaire" localSheetId="0">'[2]Dépenses taux forfaitaires'!$L$5:$L$54</definedName>
    <definedName name="Deptauxforfpartenaire">'Dépenses taux forfaitaires'!$L$5:$L$54</definedName>
    <definedName name="Deptauxforfposte" localSheetId="2">'[1]Dépenses taux forfaitaires'!$J$5:$J$54</definedName>
    <definedName name="Deptauxforfposte" localSheetId="0">'[2]Dépenses taux forfaitaires'!$J$5:$J$54</definedName>
    <definedName name="Deptauxforfposte">'Dépenses taux forfaitaires'!$J$5:$J$54</definedName>
    <definedName name="Deptauxforfpresente" localSheetId="2">'[1]Dépenses taux forfaitaires'!$H$5:$H$54</definedName>
    <definedName name="Deptauxforfpresente" localSheetId="0">'[2]Dépenses taux forfaitaires'!$H$5:$H$54</definedName>
    <definedName name="Deptauxforfpresente">'Dépenses taux forfaitaires'!$H$5:$H$54</definedName>
    <definedName name="Deviseligible" localSheetId="2">'[1]Dépenses sur devis'!$AR$5:$AR$304</definedName>
    <definedName name="Deviseligible" localSheetId="0">'[2]Dépenses sur devis'!$AP$5:$AP$304</definedName>
    <definedName name="Deviseligibleraisonnable">'Dépenses sur devis'!$AL$5:$AL$304</definedName>
    <definedName name="Devispartenaire" localSheetId="2">'[1]Dépenses sur devis'!$AC$5:$AC$304</definedName>
    <definedName name="Devispartenaire" localSheetId="0">'[2]Dépenses sur devis'!$AC$5:$AC$304</definedName>
    <definedName name="Devispartenaire">'Dépenses sur devis'!$S$5:$S$304</definedName>
    <definedName name="Devisposte" localSheetId="2">'[1]Dépenses sur devis'!$AB$5:$AB$304</definedName>
    <definedName name="Devisposte" localSheetId="0">'[2]Dépenses sur devis'!$AB$5:$AB$304</definedName>
    <definedName name="Devisposte">'Dépenses sur devis'!#REF!</definedName>
    <definedName name="Devispresente" localSheetId="2">'[1]Dépenses sur devis'!$W$5:$W$604</definedName>
    <definedName name="Devispresente" localSheetId="0">'[2]Dépenses sur devis'!$W$5:$W$604</definedName>
    <definedName name="Devispresente">'Dépenses sur devis'!#REF!</definedName>
    <definedName name="Devisraisonnable">#REF!</definedName>
    <definedName name="P.Z.Gestion_de_la_feuille" localSheetId="2">#REF!</definedName>
    <definedName name="P.Z.Gestion_de_la_feuille" localSheetId="0">#REF!</definedName>
    <definedName name="P.Z.Gestion_de_la_feuille" localSheetId="15">#REF!</definedName>
    <definedName name="P.Z.Gestion_de_la_feuille">#REF!</definedName>
    <definedName name="P_Z_0_B_COLONNE_COMMENTAIRE_SI_INDICATION_STANDARD" localSheetId="0">#REF!</definedName>
    <definedName name="P_Z_0_B_COLONNE_COMMENTAIRE_SI_INDICATION_STANDARD" localSheetId="15">#REF!</definedName>
    <definedName name="P_Z_0_B_COLONNE_COMMENTAIRE_SI_INDICATION_STANDARD">#REF!</definedName>
    <definedName name="P_Z_0_B_COLONNE_COMMENTAIRE_SI_LIBELLE_STANDARD" localSheetId="0">#REF!</definedName>
    <definedName name="P_Z_0_B_COLONNE_COMMENTAIRE_SI_LIBELLE_STANDARD" localSheetId="15">#REF!</definedName>
    <definedName name="P_Z_0_B_COLONNE_COMMENTAIRE_SI_LIBELLE_STANDARD">#REF!</definedName>
    <definedName name="P_Z_0_B_COLONNE_MOTIFS_INELIGIBILITE_INDICATION_STANDARD" localSheetId="0">#REF!</definedName>
    <definedName name="P_Z_0_B_COLONNE_MOTIFS_INELIGIBILITE_INDICATION_STANDARD" localSheetId="15">#REF!</definedName>
    <definedName name="P_Z_0_B_COLONNE_MOTIFS_INELIGIBILITE_INDICATION_STANDARD">#REF!</definedName>
    <definedName name="P_Z_0_B_COLONNE_MOTIFS_INELIGIBILITE_LIBELLE_STANDARD" localSheetId="0">#REF!</definedName>
    <definedName name="P_Z_0_B_COLONNE_MOTIFS_INELIGIBILITE_LIBELLE_STANDARD" localSheetId="15">#REF!</definedName>
    <definedName name="P_Z_0_B_COLONNE_MOTIFS_INELIGIBILITE_LIBELLE_STANDARD">#REF!</definedName>
    <definedName name="P_Z_0_B_COLONNE_MT_ELIGIBLE_LIBELLE_STANDARD" localSheetId="0">#REF!</definedName>
    <definedName name="P_Z_0_B_COLONNE_MT_ELIGIBLE_LIBELLE_STANDARD" localSheetId="15">#REF!</definedName>
    <definedName name="P_Z_0_B_COLONNE_MT_ELIGIBLE_LIBELLE_STANDARD">#REF!</definedName>
    <definedName name="P_Z_0_B_COLONNE_MT_INELIGIBLE_LIBELLE_STANDARD" localSheetId="0">#REF!</definedName>
    <definedName name="P_Z_0_B_COLONNE_MT_INELIGIBLE_LIBELLE_STANDARD" localSheetId="15">#REF!</definedName>
    <definedName name="P_Z_0_B_COLONNE_MT_INELIGIBLE_LIBELLE_STANDARD">#REF!</definedName>
    <definedName name="P_Z_0_B_COLONNE_MT_MAX_LIBELLE_STANDARD" localSheetId="0">#REF!</definedName>
    <definedName name="P_Z_0_B_COLONNE_MT_MAX_LIBELLE_STANDARD" localSheetId="15">#REF!</definedName>
    <definedName name="P_Z_0_B_COLONNE_MT_MAX_LIBELLE_STANDARD">#REF!</definedName>
    <definedName name="P_Z_0_B_COLONNE_MT_PRES_HT_INDICATION_STANDARD" localSheetId="0">#REF!</definedName>
    <definedName name="P_Z_0_B_COLONNE_MT_PRES_HT_INDICATION_STANDARD" localSheetId="15">#REF!</definedName>
    <definedName name="P_Z_0_B_COLONNE_MT_PRES_HT_INDICATION_STANDARD">#REF!</definedName>
    <definedName name="P_Z_0_B_COLONNE_MT_PRES_HT_LIBELLE_STANDARD" localSheetId="0">#REF!</definedName>
    <definedName name="P_Z_0_B_COLONNE_MT_PRES_HT_LIBELLE_STANDARD" localSheetId="15">#REF!</definedName>
    <definedName name="P_Z_0_B_COLONNE_MT_PRES_HT_LIBELLE_STANDARD">#REF!</definedName>
    <definedName name="P_Z_0_B_COLONNE_MT_PRES_INDICATION_STANDARD" localSheetId="0">#REF!</definedName>
    <definedName name="P_Z_0_B_COLONNE_MT_PRES_INDICATION_STANDARD" localSheetId="15">#REF!</definedName>
    <definedName name="P_Z_0_B_COLONNE_MT_PRES_INDICATION_STANDARD">#REF!</definedName>
    <definedName name="P_Z_0_B_COLONNE_MT_PRES_LIBELLE_STANDARD" localSheetId="0">#REF!</definedName>
    <definedName name="P_Z_0_B_COLONNE_MT_PRES_LIBELLE_STANDARD" localSheetId="15">#REF!</definedName>
    <definedName name="P_Z_0_B_COLONNE_MT_PRES_LIBELLE_STANDARD">#REF!</definedName>
    <definedName name="P_Z_0_B_COLONNE_MT_PRES_TVA_INDICATION_STANDARD" localSheetId="0">#REF!</definedName>
    <definedName name="P_Z_0_B_COLONNE_MT_PRES_TVA_INDICATION_STANDARD" localSheetId="15">#REF!</definedName>
    <definedName name="P_Z_0_B_COLONNE_MT_PRES_TVA_INDICATION_STANDARD">#REF!</definedName>
    <definedName name="P_Z_0_B_COLONNE_MT_PRES_TVA_LIBELLE_STANDARD" localSheetId="0">#REF!</definedName>
    <definedName name="P_Z_0_B_COLONNE_MT_PRES_TVA_LIBELLE_STANDARD" localSheetId="15">#REF!</definedName>
    <definedName name="P_Z_0_B_COLONNE_MT_PRES_TVA_LIBELLE_STANDARD">#REF!</definedName>
    <definedName name="P_Z_0_B_COLONNE_MT_RAISONNABLE_LIBELLE_STANDARD" localSheetId="0">#REF!</definedName>
    <definedName name="P_Z_0_B_COLONNE_MT_RAISONNABLE_LIBELLE_STANDARD" localSheetId="15">#REF!</definedName>
    <definedName name="P_Z_0_B_COLONNE_MT_RAISONNABLE_LIBELLE_STANDARD">#REF!</definedName>
    <definedName name="P_Z_0_B_COLONNE_POSTE_INDICATION_STANDARD" localSheetId="0">#REF!</definedName>
    <definedName name="P_Z_0_B_COLONNE_POSTE_INDICATION_STANDARD" localSheetId="15">#REF!</definedName>
    <definedName name="P_Z_0_B_COLONNE_POSTE_INDICATION_STANDARD">#REF!</definedName>
    <definedName name="P_Z_0_B_COLONNE_POSTE_LIBELLE_STANDARD" localSheetId="0">#REF!</definedName>
    <definedName name="P_Z_0_B_COLONNE_POSTE_LIBELLE_STANDARD" localSheetId="15">#REF!</definedName>
    <definedName name="P_Z_0_B_COLONNE_POSTE_LIBELLE_STANDARD">#REF!</definedName>
    <definedName name="P_Z_0_B_COLONNE_SOUS_OPERATION_INDICATION_STANDARD" localSheetId="0">#REF!</definedName>
    <definedName name="P_Z_0_B_COLONNE_SOUS_OPERATION_INDICATION_STANDARD" localSheetId="15">#REF!</definedName>
    <definedName name="P_Z_0_B_COLONNE_SOUS_OPERATION_INDICATION_STANDARD">#REF!</definedName>
    <definedName name="P_Z_0_B_COLONNE_SOUS_OPERATION_LIBELLE_STANDARD" localSheetId="0">#REF!</definedName>
    <definedName name="P_Z_0_B_COLONNE_SOUS_OPERATION_LIBELLE_STANDARD" localSheetId="15">#REF!</definedName>
    <definedName name="P_Z_0_B_COLONNE_SOUS_OPERATION_LIBELLE_STANDARD">#REF!</definedName>
    <definedName name="P_Z_0_B_COLONNES_MARCHE_2_DEVIS" localSheetId="0">#REF!</definedName>
    <definedName name="P_Z_0_B_COLONNES_MARCHE_2_DEVIS" localSheetId="15">#REF!</definedName>
    <definedName name="P_Z_0_B_COLONNES_MARCHE_2_DEVIS">#REF!</definedName>
    <definedName name="P_Z_0_B_COLONNES_MARCHE_3_DEVIS" localSheetId="0">#REF!</definedName>
    <definedName name="P_Z_0_B_COLONNES_MARCHE_3_DEVIS" localSheetId="15">#REF!</definedName>
    <definedName name="P_Z_0_B_COLONNES_MARCHE_3_DEVIS">#REF!</definedName>
    <definedName name="P_Z_0_B_UTILISATION_COUT_RAISONNABLE" localSheetId="0">#REF!</definedName>
    <definedName name="P_Z_0_B_UTILISATION_COUT_RAISONNABLE" localSheetId="15">#REF!</definedName>
    <definedName name="P_Z_0_B_UTILISATION_COUT_RAISONNABLE">#REF!</definedName>
    <definedName name="P_Z_0_B_UTILISATION_LIBELLES_DESCRIPTIONS" localSheetId="0">#REF!</definedName>
    <definedName name="P_Z_0_B_UTILISATION_LIBELLES_DESCRIPTIONS" localSheetId="15">#REF!</definedName>
    <definedName name="P_Z_0_B_UTILISATION_LIBELLES_DESCRIPTIONS">#REF!</definedName>
    <definedName name="P_Z_0_B_UTILISATION_MT_MAX" localSheetId="0">#REF!</definedName>
    <definedName name="P_Z_0_B_UTILISATION_MT_MAX" localSheetId="15">#REF!</definedName>
    <definedName name="P_Z_0_B_UTILISATION_MT_MAX">#REF!</definedName>
    <definedName name="P_Z_0_B_UTILISATION_SOUS_OPERATIONS" localSheetId="0">#REF!</definedName>
    <definedName name="P_Z_0_B_UTILISATION_SOUS_OPERATIONS" localSheetId="15">#REF!</definedName>
    <definedName name="P_Z_0_B_UTILISATION_SOUS_OPERATIONS">#REF!</definedName>
    <definedName name="P_Z_0_B_UTILISATION_TVA" localSheetId="0">#REF!</definedName>
    <definedName name="P_Z_0_B_UTILISATION_TVA" localSheetId="15">#REF!</definedName>
    <definedName name="P_Z_0_B_UTILISATION_TVA">#REF!</definedName>
    <definedName name="P_Z_0_N_COLONNE_COMMENTAIRE_SI_INDICATION_DEFAUT" localSheetId="0">#REF!</definedName>
    <definedName name="P_Z_0_N_COLONNE_COMMENTAIRE_SI_INDICATION_DEFAUT" localSheetId="15">#REF!</definedName>
    <definedName name="P_Z_0_N_COLONNE_COMMENTAIRE_SI_INDICATION_DEFAUT">#REF!</definedName>
    <definedName name="P_Z_0_N_COLONNE_COMMENTAIRE_SI_INDICATION_STANDARD" localSheetId="0">#REF!</definedName>
    <definedName name="P_Z_0_N_COLONNE_COMMENTAIRE_SI_INDICATION_STANDARD" localSheetId="15">#REF!</definedName>
    <definedName name="P_Z_0_N_COLONNE_COMMENTAIRE_SI_INDICATION_STANDARD">#REF!</definedName>
    <definedName name="P_Z_0_N_COLONNE_COMMENTAIRE_SI_LIBELLE_DEFAUT" localSheetId="0">#REF!</definedName>
    <definedName name="P_Z_0_N_COLONNE_COMMENTAIRE_SI_LIBELLE_DEFAUT" localSheetId="15">#REF!</definedName>
    <definedName name="P_Z_0_N_COLONNE_COMMENTAIRE_SI_LIBELLE_DEFAUT">#REF!</definedName>
    <definedName name="P_Z_0_N_COLONNE_COMMENTAIRE_SI_LIBELLE_STANDARD" localSheetId="0">#REF!</definedName>
    <definedName name="P_Z_0_N_COLONNE_COMMENTAIRE_SI_LIBELLE_STANDARD" localSheetId="15">#REF!</definedName>
    <definedName name="P_Z_0_N_COLONNE_COMMENTAIRE_SI_LIBELLE_STANDARD">#REF!</definedName>
    <definedName name="P_Z_0_N_COLONNE_MOTIFS_INELIGIBILITE_INDICATION_DEFAUT" localSheetId="0">#REF!</definedName>
    <definedName name="P_Z_0_N_COLONNE_MOTIFS_INELIGIBILITE_INDICATION_DEFAUT" localSheetId="15">#REF!</definedName>
    <definedName name="P_Z_0_N_COLONNE_MOTIFS_INELIGIBILITE_INDICATION_DEFAUT">#REF!</definedName>
    <definedName name="P_Z_0_N_COLONNE_MOTIFS_INELIGIBILITE_INDICATION_STANDARD" localSheetId="0">#REF!</definedName>
    <definedName name="P_Z_0_N_COLONNE_MOTIFS_INELIGIBILITE_INDICATION_STANDARD" localSheetId="15">#REF!</definedName>
    <definedName name="P_Z_0_N_COLONNE_MOTIFS_INELIGIBILITE_INDICATION_STANDARD">#REF!</definedName>
    <definedName name="P_Z_0_N_COLONNE_MOTIFS_INELIGIBILITE_LIBELLE_DEFAUT" localSheetId="0">#REF!</definedName>
    <definedName name="P_Z_0_N_COLONNE_MOTIFS_INELIGIBILITE_LIBELLE_DEFAUT" localSheetId="15">#REF!</definedName>
    <definedName name="P_Z_0_N_COLONNE_MOTIFS_INELIGIBILITE_LIBELLE_DEFAUT">#REF!</definedName>
    <definedName name="P_Z_0_N_COLONNE_MOTIFS_INELIGIBILITE_LIBELLE_STANDARD" localSheetId="0">#REF!</definedName>
    <definedName name="P_Z_0_N_COLONNE_MOTIFS_INELIGIBILITE_LIBELLE_STANDARD" localSheetId="15">#REF!</definedName>
    <definedName name="P_Z_0_N_COLONNE_MOTIFS_INELIGIBILITE_LIBELLE_STANDARD">#REF!</definedName>
    <definedName name="P_Z_0_N_COLONNE_MT_ELIGIBLE_LIBELLE_DEFAUT" localSheetId="0">#REF!</definedName>
    <definedName name="P_Z_0_N_COLONNE_MT_ELIGIBLE_LIBELLE_DEFAUT" localSheetId="15">#REF!</definedName>
    <definedName name="P_Z_0_N_COLONNE_MT_ELIGIBLE_LIBELLE_DEFAUT">#REF!</definedName>
    <definedName name="P_Z_0_N_COLONNE_MT_ELIGIBLE_LIBELLE_STANDARD" localSheetId="0">#REF!</definedName>
    <definedName name="P_Z_0_N_COLONNE_MT_ELIGIBLE_LIBELLE_STANDARD" localSheetId="15">#REF!</definedName>
    <definedName name="P_Z_0_N_COLONNE_MT_ELIGIBLE_LIBELLE_STANDARD">#REF!</definedName>
    <definedName name="P_Z_0_N_COLONNE_MT_INELIGIBLE_LIBELLE_DEFAUT" localSheetId="0">#REF!</definedName>
    <definedName name="P_Z_0_N_COLONNE_MT_INELIGIBLE_LIBELLE_DEFAUT" localSheetId="15">#REF!</definedName>
    <definedName name="P_Z_0_N_COLONNE_MT_INELIGIBLE_LIBELLE_DEFAUT">#REF!</definedName>
    <definedName name="P_Z_0_N_COLONNE_MT_INELIGIBLE_LIBELLE_STANDARD" localSheetId="0">#REF!</definedName>
    <definedName name="P_Z_0_N_COLONNE_MT_INELIGIBLE_LIBELLE_STANDARD" localSheetId="15">#REF!</definedName>
    <definedName name="P_Z_0_N_COLONNE_MT_INELIGIBLE_LIBELLE_STANDARD">#REF!</definedName>
    <definedName name="P_Z_0_N_COLONNE_MT_MAX_LIBELLE_DEFAUT" localSheetId="0">#REF!</definedName>
    <definedName name="P_Z_0_N_COLONNE_MT_MAX_LIBELLE_DEFAUT" localSheetId="15">#REF!</definedName>
    <definedName name="P_Z_0_N_COLONNE_MT_MAX_LIBELLE_DEFAUT">#REF!</definedName>
    <definedName name="P_Z_0_N_COLONNE_MT_MAX_LIBELLE_STANDARD" localSheetId="0">#REF!</definedName>
    <definedName name="P_Z_0_N_COLONNE_MT_MAX_LIBELLE_STANDARD" localSheetId="15">#REF!</definedName>
    <definedName name="P_Z_0_N_COLONNE_MT_MAX_LIBELLE_STANDARD">#REF!</definedName>
    <definedName name="P_Z_0_N_COLONNE_MT_PRES_HT_INDICATION_DEFAUT" localSheetId="0">#REF!</definedName>
    <definedName name="P_Z_0_N_COLONNE_MT_PRES_HT_INDICATION_DEFAUT" localSheetId="15">#REF!</definedName>
    <definedName name="P_Z_0_N_COLONNE_MT_PRES_HT_INDICATION_DEFAUT">#REF!</definedName>
    <definedName name="P_Z_0_N_COLONNE_MT_PRES_HT_INDICATION_STANDARD" localSheetId="0">#REF!</definedName>
    <definedName name="P_Z_0_N_COLONNE_MT_PRES_HT_INDICATION_STANDARD" localSheetId="15">#REF!</definedName>
    <definedName name="P_Z_0_N_COLONNE_MT_PRES_HT_INDICATION_STANDARD">#REF!</definedName>
    <definedName name="P_Z_0_N_COLONNE_MT_PRES_HT_LIBELLE_DEFAUT" localSheetId="0">#REF!</definedName>
    <definedName name="P_Z_0_N_COLONNE_MT_PRES_HT_LIBELLE_DEFAUT" localSheetId="15">#REF!</definedName>
    <definedName name="P_Z_0_N_COLONNE_MT_PRES_HT_LIBELLE_DEFAUT">#REF!</definedName>
    <definedName name="P_Z_0_N_COLONNE_MT_PRES_HT_LIBELLE_STANDARD" localSheetId="0">#REF!</definedName>
    <definedName name="P_Z_0_N_COLONNE_MT_PRES_HT_LIBELLE_STANDARD" localSheetId="15">#REF!</definedName>
    <definedName name="P_Z_0_N_COLONNE_MT_PRES_HT_LIBELLE_STANDARD">#REF!</definedName>
    <definedName name="P_Z_0_N_COLONNE_MT_PRES_INDICATION_DEFAUT" localSheetId="0">#REF!</definedName>
    <definedName name="P_Z_0_N_COLONNE_MT_PRES_INDICATION_DEFAUT" localSheetId="15">#REF!</definedName>
    <definedName name="P_Z_0_N_COLONNE_MT_PRES_INDICATION_DEFAUT">#REF!</definedName>
    <definedName name="P_Z_0_N_COLONNE_MT_PRES_INDICATION_STANDARD" localSheetId="0">#REF!</definedName>
    <definedName name="P_Z_0_N_COLONNE_MT_PRES_INDICATION_STANDARD" localSheetId="15">#REF!</definedName>
    <definedName name="P_Z_0_N_COLONNE_MT_PRES_INDICATION_STANDARD">#REF!</definedName>
    <definedName name="P_Z_0_N_COLONNE_MT_PRES_LIBELLE_DEFAUT" localSheetId="0">#REF!</definedName>
    <definedName name="P_Z_0_N_COLONNE_MT_PRES_LIBELLE_DEFAUT" localSheetId="15">#REF!</definedName>
    <definedName name="P_Z_0_N_COLONNE_MT_PRES_LIBELLE_DEFAUT">#REF!</definedName>
    <definedName name="P_Z_0_N_COLONNE_MT_PRES_LIBELLE_STANDARD" localSheetId="0">#REF!</definedName>
    <definedName name="P_Z_0_N_COLONNE_MT_PRES_LIBELLE_STANDARD" localSheetId="15">#REF!</definedName>
    <definedName name="P_Z_0_N_COLONNE_MT_PRES_LIBELLE_STANDARD">#REF!</definedName>
    <definedName name="P_Z_0_N_COLONNE_MT_PRES_TVA_INDICATION_DEFAUT" localSheetId="0">#REF!</definedName>
    <definedName name="P_Z_0_N_COLONNE_MT_PRES_TVA_INDICATION_DEFAUT" localSheetId="15">#REF!</definedName>
    <definedName name="P_Z_0_N_COLONNE_MT_PRES_TVA_INDICATION_DEFAUT">#REF!</definedName>
    <definedName name="P_Z_0_N_COLONNE_MT_PRES_TVA_INDICATION_STANDARD" localSheetId="0">#REF!</definedName>
    <definedName name="P_Z_0_N_COLONNE_MT_PRES_TVA_INDICATION_STANDARD" localSheetId="15">#REF!</definedName>
    <definedName name="P_Z_0_N_COLONNE_MT_PRES_TVA_INDICATION_STANDARD">#REF!</definedName>
    <definedName name="P_Z_0_N_COLONNE_MT_PRES_TVA_LIBELLE_DEFAUT" localSheetId="0">#REF!</definedName>
    <definedName name="P_Z_0_N_COLONNE_MT_PRES_TVA_LIBELLE_DEFAUT" localSheetId="15">#REF!</definedName>
    <definedName name="P_Z_0_N_COLONNE_MT_PRES_TVA_LIBELLE_DEFAUT">#REF!</definedName>
    <definedName name="P_Z_0_N_COLONNE_MT_PRES_TVA_LIBELLE_STANDARD" localSheetId="0">#REF!</definedName>
    <definedName name="P_Z_0_N_COLONNE_MT_PRES_TVA_LIBELLE_STANDARD" localSheetId="15">#REF!</definedName>
    <definedName name="P_Z_0_N_COLONNE_MT_PRES_TVA_LIBELLE_STANDARD">#REF!</definedName>
    <definedName name="P_Z_0_N_COLONNE_MT_RAISONNABLE_DEFAUT" localSheetId="0">#REF!</definedName>
    <definedName name="P_Z_0_N_COLONNE_MT_RAISONNABLE_DEFAUT" localSheetId="15">#REF!</definedName>
    <definedName name="P_Z_0_N_COLONNE_MT_RAISONNABLE_DEFAUT">#REF!</definedName>
    <definedName name="P_Z_0_N_COLONNE_MT_RAISONNABLE_STANDARD" localSheetId="0">#REF!</definedName>
    <definedName name="P_Z_0_N_COLONNE_MT_RAISONNABLE_STANDARD" localSheetId="15">#REF!</definedName>
    <definedName name="P_Z_0_N_COLONNE_MT_RAISONNABLE_STANDARD">#REF!</definedName>
    <definedName name="P_Z_0_N_COLONNE_POSTE_INDICATION_DEFAUT" localSheetId="0">#REF!</definedName>
    <definedName name="P_Z_0_N_COLONNE_POSTE_INDICATION_DEFAUT" localSheetId="15">#REF!</definedName>
    <definedName name="P_Z_0_N_COLONNE_POSTE_INDICATION_DEFAUT">#REF!</definedName>
    <definedName name="P_Z_0_N_COLONNE_POSTE_INDICATION_STANDARD" localSheetId="0">#REF!</definedName>
    <definedName name="P_Z_0_N_COLONNE_POSTE_INDICATION_STANDARD" localSheetId="15">#REF!</definedName>
    <definedName name="P_Z_0_N_COLONNE_POSTE_INDICATION_STANDARD">#REF!</definedName>
    <definedName name="P_Z_0_N_COLONNE_POSTE_LIBELLE_DEFAUT" localSheetId="0">#REF!</definedName>
    <definedName name="P_Z_0_N_COLONNE_POSTE_LIBELLE_DEFAUT" localSheetId="15">#REF!</definedName>
    <definedName name="P_Z_0_N_COLONNE_POSTE_LIBELLE_DEFAUT">#REF!</definedName>
    <definedName name="P_Z_0_N_COLONNE_POSTE_LIBELLE_STANDARD" localSheetId="0">#REF!</definedName>
    <definedName name="P_Z_0_N_COLONNE_POSTE_LIBELLE_STANDARD" localSheetId="15">#REF!</definedName>
    <definedName name="P_Z_0_N_COLONNE_POSTE_LIBELLE_STANDARD">#REF!</definedName>
    <definedName name="P_Z_0_N_COLONNE_SOUS_OPERATION_INDICATION_DEFAUT" localSheetId="0">#REF!</definedName>
    <definedName name="P_Z_0_N_COLONNE_SOUS_OPERATION_INDICATION_DEFAUT" localSheetId="15">#REF!</definedName>
    <definedName name="P_Z_0_N_COLONNE_SOUS_OPERATION_INDICATION_DEFAUT">#REF!</definedName>
    <definedName name="P_Z_0_N_COLONNE_SOUS_OPERATION_INDICATION_STANDARD" localSheetId="0">#REF!</definedName>
    <definedName name="P_Z_0_N_COLONNE_SOUS_OPERATION_INDICATION_STANDARD" localSheetId="15">#REF!</definedName>
    <definedName name="P_Z_0_N_COLONNE_SOUS_OPERATION_INDICATION_STANDARD">#REF!</definedName>
    <definedName name="P_Z_0_N_COLONNE_SOUS_OPERATION_LIBELLE_DEFAUT" localSheetId="0">#REF!</definedName>
    <definedName name="P_Z_0_N_COLONNE_SOUS_OPERATION_LIBELLE_DEFAUT" localSheetId="15">#REF!</definedName>
    <definedName name="P_Z_0_N_COLONNE_SOUS_OPERATION_LIBELLE_DEFAUT">#REF!</definedName>
    <definedName name="P_Z_0_N_COLONNE_SOUS_OPERATION_LIBELLE_STANDARD" localSheetId="0">#REF!</definedName>
    <definedName name="P_Z_0_N_COLONNE_SOUS_OPERATION_LIBELLE_STANDARD" localSheetId="15">#REF!</definedName>
    <definedName name="P_Z_0_N_COLONNE_SOUS_OPERATION_LIBELLE_STANDARD">#REF!</definedName>
    <definedName name="P_Z_0_N_COLONNES_MARCHE_2_DEVIS_SEUIL" localSheetId="0">#REF!</definedName>
    <definedName name="P_Z_0_N_COLONNES_MARCHE_2_DEVIS_SEUIL" localSheetId="15">#REF!</definedName>
    <definedName name="P_Z_0_N_COLONNES_MARCHE_2_DEVIS_SEUIL">#REF!</definedName>
    <definedName name="P_Z_0_N_COLONNES_MARCHE_3_DEVIS_SEUIL" localSheetId="0">#REF!</definedName>
    <definedName name="P_Z_0_N_COLONNES_MARCHE_3_DEVIS_SEUIL" localSheetId="15">#REF!</definedName>
    <definedName name="P_Z_0_N_COLONNES_MARCHE_3_DEVIS_SEUIL">#REF!</definedName>
    <definedName name="P_Z_0_R_LIBELLES_DESCRIPTIONS" localSheetId="0">#REF!</definedName>
    <definedName name="P_Z_0_R_LIBELLES_DESCRIPTIONS" localSheetId="15">#REF!</definedName>
    <definedName name="P_Z_0_R_LIBELLES_DESCRIPTIONS">#REF!</definedName>
    <definedName name="P_Z_0_R_LIBELLES_DESCRIPTIONS_1" localSheetId="0">#REF!</definedName>
    <definedName name="P_Z_0_R_LIBELLES_DESCRIPTIONS_1" localSheetId="15">#REF!</definedName>
    <definedName name="P_Z_0_R_LIBELLES_DESCRIPTIONS_1">#REF!</definedName>
    <definedName name="P_Z_0_R_LIBELLES_DESCRIPTIONS_10" localSheetId="0">#REF!</definedName>
    <definedName name="P_Z_0_R_LIBELLES_DESCRIPTIONS_10" localSheetId="15">#REF!</definedName>
    <definedName name="P_Z_0_R_LIBELLES_DESCRIPTIONS_10">#REF!</definedName>
    <definedName name="P_Z_0_R_LIBELLES_DESCRIPTIONS_11" localSheetId="0">#REF!</definedName>
    <definedName name="P_Z_0_R_LIBELLES_DESCRIPTIONS_11" localSheetId="15">#REF!</definedName>
    <definedName name="P_Z_0_R_LIBELLES_DESCRIPTIONS_11">#REF!</definedName>
    <definedName name="P_Z_0_R_LIBELLES_DESCRIPTIONS_12" localSheetId="0">#REF!</definedName>
    <definedName name="P_Z_0_R_LIBELLES_DESCRIPTIONS_12" localSheetId="15">#REF!</definedName>
    <definedName name="P_Z_0_R_LIBELLES_DESCRIPTIONS_12">#REF!</definedName>
    <definedName name="P_Z_0_R_LIBELLES_DESCRIPTIONS_13" localSheetId="0">#REF!</definedName>
    <definedName name="P_Z_0_R_LIBELLES_DESCRIPTIONS_13" localSheetId="15">#REF!</definedName>
    <definedName name="P_Z_0_R_LIBELLES_DESCRIPTIONS_13">#REF!</definedName>
    <definedName name="P_Z_0_R_LIBELLES_DESCRIPTIONS_14" localSheetId="0">#REF!</definedName>
    <definedName name="P_Z_0_R_LIBELLES_DESCRIPTIONS_14" localSheetId="15">#REF!</definedName>
    <definedName name="P_Z_0_R_LIBELLES_DESCRIPTIONS_14">#REF!</definedName>
    <definedName name="P_Z_0_R_LIBELLES_DESCRIPTIONS_15" localSheetId="0">#REF!</definedName>
    <definedName name="P_Z_0_R_LIBELLES_DESCRIPTIONS_15" localSheetId="15">#REF!</definedName>
    <definedName name="P_Z_0_R_LIBELLES_DESCRIPTIONS_15">#REF!</definedName>
    <definedName name="P_Z_0_R_LIBELLES_DESCRIPTIONS_16" localSheetId="0">#REF!</definedName>
    <definedName name="P_Z_0_R_LIBELLES_DESCRIPTIONS_16" localSheetId="15">#REF!</definedName>
    <definedName name="P_Z_0_R_LIBELLES_DESCRIPTIONS_16">#REF!</definedName>
    <definedName name="P_Z_0_R_LIBELLES_DESCRIPTIONS_17" localSheetId="0">#REF!</definedName>
    <definedName name="P_Z_0_R_LIBELLES_DESCRIPTIONS_17" localSheetId="15">#REF!</definedName>
    <definedName name="P_Z_0_R_LIBELLES_DESCRIPTIONS_17">#REF!</definedName>
    <definedName name="P_Z_0_R_LIBELLES_DESCRIPTIONS_18" localSheetId="0">#REF!</definedName>
    <definedName name="P_Z_0_R_LIBELLES_DESCRIPTIONS_18" localSheetId="15">#REF!</definedName>
    <definedName name="P_Z_0_R_LIBELLES_DESCRIPTIONS_18">#REF!</definedName>
    <definedName name="P_Z_0_R_LIBELLES_DESCRIPTIONS_19" localSheetId="0">#REF!</definedName>
    <definedName name="P_Z_0_R_LIBELLES_DESCRIPTIONS_19" localSheetId="15">#REF!</definedName>
    <definedName name="P_Z_0_R_LIBELLES_DESCRIPTIONS_19">#REF!</definedName>
    <definedName name="P_Z_0_R_LIBELLES_DESCRIPTIONS_2" localSheetId="0">#REF!</definedName>
    <definedName name="P_Z_0_R_LIBELLES_DESCRIPTIONS_2" localSheetId="15">#REF!</definedName>
    <definedName name="P_Z_0_R_LIBELLES_DESCRIPTIONS_2">#REF!</definedName>
    <definedName name="P_Z_0_R_LIBELLES_DESCRIPTIONS_20" localSheetId="0">#REF!</definedName>
    <definedName name="P_Z_0_R_LIBELLES_DESCRIPTIONS_20" localSheetId="15">#REF!</definedName>
    <definedName name="P_Z_0_R_LIBELLES_DESCRIPTIONS_20">#REF!</definedName>
    <definedName name="P_Z_0_R_LIBELLES_DESCRIPTIONS_3" localSheetId="0">#REF!</definedName>
    <definedName name="P_Z_0_R_LIBELLES_DESCRIPTIONS_3" localSheetId="15">#REF!</definedName>
    <definedName name="P_Z_0_R_LIBELLES_DESCRIPTIONS_3">#REF!</definedName>
    <definedName name="P_Z_0_R_LIBELLES_DESCRIPTIONS_4" localSheetId="0">#REF!</definedName>
    <definedName name="P_Z_0_R_LIBELLES_DESCRIPTIONS_4" localSheetId="15">#REF!</definedName>
    <definedName name="P_Z_0_R_LIBELLES_DESCRIPTIONS_4">#REF!</definedName>
    <definedName name="P_Z_0_R_LIBELLES_DESCRIPTIONS_5" localSheetId="0">#REF!</definedName>
    <definedName name="P_Z_0_R_LIBELLES_DESCRIPTIONS_5" localSheetId="15">#REF!</definedName>
    <definedName name="P_Z_0_R_LIBELLES_DESCRIPTIONS_5">#REF!</definedName>
    <definedName name="P_Z_0_R_LIBELLES_DESCRIPTIONS_6" localSheetId="0">#REF!</definedName>
    <definedName name="P_Z_0_R_LIBELLES_DESCRIPTIONS_6" localSheetId="15">#REF!</definedName>
    <definedName name="P_Z_0_R_LIBELLES_DESCRIPTIONS_6">#REF!</definedName>
    <definedName name="P_Z_0_R_LIBELLES_DESCRIPTIONS_7" localSheetId="0">#REF!</definedName>
    <definedName name="P_Z_0_R_LIBELLES_DESCRIPTIONS_7" localSheetId="15">#REF!</definedName>
    <definedName name="P_Z_0_R_LIBELLES_DESCRIPTIONS_7">#REF!</definedName>
    <definedName name="P_Z_0_R_LIBELLES_DESCRIPTIONS_8" localSheetId="0">#REF!</definedName>
    <definedName name="P_Z_0_R_LIBELLES_DESCRIPTIONS_8" localSheetId="15">#REF!</definedName>
    <definedName name="P_Z_0_R_LIBELLES_DESCRIPTIONS_8">#REF!</definedName>
    <definedName name="P_Z_0_R_LIBELLES_DESCRIPTIONS_9" localSheetId="0">#REF!</definedName>
    <definedName name="P_Z_0_R_LIBELLES_DESCRIPTIONS_9" localSheetId="15">#REF!</definedName>
    <definedName name="P_Z_0_R_LIBELLES_DESCRIPTIONS_9">#REF!</definedName>
    <definedName name="P_Z_0_R_LIBELLES_MARCHES_RAISONNABLES" localSheetId="0">#REF!</definedName>
    <definedName name="P_Z_0_R_LIBELLES_MARCHES_RAISONNABLES" localSheetId="15">#REF!</definedName>
    <definedName name="P_Z_0_R_LIBELLES_MARCHES_RAISONNABLES">#REF!</definedName>
    <definedName name="P_Z_0_R_LIBELLES_MARCHES_RAISONNABLES_1" localSheetId="0">#REF!</definedName>
    <definedName name="P_Z_0_R_LIBELLES_MARCHES_RAISONNABLES_1" localSheetId="15">#REF!</definedName>
    <definedName name="P_Z_0_R_LIBELLES_MARCHES_RAISONNABLES_1">#REF!</definedName>
    <definedName name="P_Z_0_R_LIBELLES_MARCHES_RAISONNABLES_2" localSheetId="0">#REF!</definedName>
    <definedName name="P_Z_0_R_LIBELLES_MARCHES_RAISONNABLES_2" localSheetId="15">#REF!</definedName>
    <definedName name="P_Z_0_R_LIBELLES_MARCHES_RAISONNABLES_2">#REF!</definedName>
    <definedName name="P_Z_0_R_LIBELLES_MARCHES_RAISONNABLES_3" localSheetId="0">#REF!</definedName>
    <definedName name="P_Z_0_R_LIBELLES_MARCHES_RAISONNABLES_3" localSheetId="15">#REF!</definedName>
    <definedName name="P_Z_0_R_LIBELLES_MARCHES_RAISONNABLES_3">#REF!</definedName>
    <definedName name="P_Z_0_R_LIBELLES_MARCHES_RAISONNABLES_4" localSheetId="0">#REF!</definedName>
    <definedName name="P_Z_0_R_LIBELLES_MARCHES_RAISONNABLES_4" localSheetId="15">#REF!</definedName>
    <definedName name="P_Z_0_R_LIBELLES_MARCHES_RAISONNABLES_4">#REF!</definedName>
    <definedName name="P_Z_0_R_LIBELLES_MARCHES_RAISONNABLES_5" localSheetId="0">#REF!</definedName>
    <definedName name="P_Z_0_R_LIBELLES_MARCHES_RAISONNABLES_5" localSheetId="15">#REF!</definedName>
    <definedName name="P_Z_0_R_LIBELLES_MARCHES_RAISONNABLES_5">#REF!</definedName>
    <definedName name="P_Z_0_R_LIBELLES_MARCHES_RAISONNABLES_OK" localSheetId="0">#REF!</definedName>
    <definedName name="P_Z_0_R_LIBELLES_MARCHES_RAISONNABLES_OK" localSheetId="15">#REF!</definedName>
    <definedName name="P_Z_0_R_LIBELLES_MARCHES_RAISONNABLES_OK">#REF!</definedName>
    <definedName name="P_Z_0_R_LIBELLES_MOTIFS_INELIGIBILITE" localSheetId="0">#REF!</definedName>
    <definedName name="P_Z_0_R_LIBELLES_MOTIFS_INELIGIBILITE" localSheetId="15">#REF!</definedName>
    <definedName name="P_Z_0_R_LIBELLES_MOTIFS_INELIGIBILITE">#REF!</definedName>
    <definedName name="P_Z_0_R_LIBELLES_POSTES" localSheetId="0">#REF!</definedName>
    <definedName name="P_Z_0_R_LIBELLES_POSTES" localSheetId="15">#REF!</definedName>
    <definedName name="P_Z_0_R_LIBELLES_POSTES">#REF!</definedName>
    <definedName name="P_Z_0_R_LIBELLES_POSTES_1" localSheetId="0">#REF!</definedName>
    <definedName name="P_Z_0_R_LIBELLES_POSTES_1" localSheetId="15">#REF!</definedName>
    <definedName name="P_Z_0_R_LIBELLES_POSTES_1">#REF!</definedName>
    <definedName name="P_Z_0_R_LIBELLES_POSTES_10" localSheetId="0">#REF!</definedName>
    <definedName name="P_Z_0_R_LIBELLES_POSTES_10" localSheetId="15">#REF!</definedName>
    <definedName name="P_Z_0_R_LIBELLES_POSTES_10">#REF!</definedName>
    <definedName name="P_Z_0_R_LIBELLES_POSTES_11" localSheetId="0">#REF!</definedName>
    <definedName name="P_Z_0_R_LIBELLES_POSTES_11" localSheetId="15">#REF!</definedName>
    <definedName name="P_Z_0_R_LIBELLES_POSTES_11">#REF!</definedName>
    <definedName name="P_Z_0_R_LIBELLES_POSTES_12" localSheetId="0">#REF!</definedName>
    <definedName name="P_Z_0_R_LIBELLES_POSTES_12" localSheetId="15">#REF!</definedName>
    <definedName name="P_Z_0_R_LIBELLES_POSTES_12">#REF!</definedName>
    <definedName name="P_Z_0_R_LIBELLES_POSTES_13" localSheetId="0">#REF!</definedName>
    <definedName name="P_Z_0_R_LIBELLES_POSTES_13" localSheetId="15">#REF!</definedName>
    <definedName name="P_Z_0_R_LIBELLES_POSTES_13">#REF!</definedName>
    <definedName name="P_Z_0_R_LIBELLES_POSTES_14" localSheetId="0">#REF!</definedName>
    <definedName name="P_Z_0_R_LIBELLES_POSTES_14" localSheetId="15">#REF!</definedName>
    <definedName name="P_Z_0_R_LIBELLES_POSTES_14">#REF!</definedName>
    <definedName name="P_Z_0_R_LIBELLES_POSTES_15" localSheetId="0">#REF!</definedName>
    <definedName name="P_Z_0_R_LIBELLES_POSTES_15" localSheetId="15">#REF!</definedName>
    <definedName name="P_Z_0_R_LIBELLES_POSTES_15">#REF!</definedName>
    <definedName name="P_Z_0_R_LIBELLES_POSTES_16" localSheetId="0">#REF!</definedName>
    <definedName name="P_Z_0_R_LIBELLES_POSTES_16" localSheetId="15">#REF!</definedName>
    <definedName name="P_Z_0_R_LIBELLES_POSTES_16">#REF!</definedName>
    <definedName name="P_Z_0_R_LIBELLES_POSTES_17" localSheetId="0">#REF!</definedName>
    <definedName name="P_Z_0_R_LIBELLES_POSTES_17" localSheetId="15">#REF!</definedName>
    <definedName name="P_Z_0_R_LIBELLES_POSTES_17">#REF!</definedName>
    <definedName name="P_Z_0_R_LIBELLES_POSTES_18" localSheetId="0">#REF!</definedName>
    <definedName name="P_Z_0_R_LIBELLES_POSTES_18" localSheetId="15">#REF!</definedName>
    <definedName name="P_Z_0_R_LIBELLES_POSTES_18">#REF!</definedName>
    <definedName name="P_Z_0_R_LIBELLES_POSTES_19" localSheetId="0">#REF!</definedName>
    <definedName name="P_Z_0_R_LIBELLES_POSTES_19" localSheetId="15">#REF!</definedName>
    <definedName name="P_Z_0_R_LIBELLES_POSTES_19">#REF!</definedName>
    <definedName name="P_Z_0_R_LIBELLES_POSTES_2" localSheetId="0">#REF!</definedName>
    <definedName name="P_Z_0_R_LIBELLES_POSTES_2" localSheetId="15">#REF!</definedName>
    <definedName name="P_Z_0_R_LIBELLES_POSTES_2">#REF!</definedName>
    <definedName name="P_Z_0_R_LIBELLES_POSTES_20" localSheetId="0">#REF!</definedName>
    <definedName name="P_Z_0_R_LIBELLES_POSTES_20" localSheetId="15">#REF!</definedName>
    <definedName name="P_Z_0_R_LIBELLES_POSTES_20">#REF!</definedName>
    <definedName name="P_Z_0_R_LIBELLES_POSTES_3" localSheetId="0">#REF!</definedName>
    <definedName name="P_Z_0_R_LIBELLES_POSTES_3" localSheetId="15">#REF!</definedName>
    <definedName name="P_Z_0_R_LIBELLES_POSTES_3">#REF!</definedName>
    <definedName name="P_Z_0_R_LIBELLES_POSTES_4" localSheetId="0">#REF!</definedName>
    <definedName name="P_Z_0_R_LIBELLES_POSTES_4" localSheetId="15">#REF!</definedName>
    <definedName name="P_Z_0_R_LIBELLES_POSTES_4">#REF!</definedName>
    <definedName name="P_Z_0_R_LIBELLES_POSTES_5" localSheetId="0">#REF!</definedName>
    <definedName name="P_Z_0_R_LIBELLES_POSTES_5" localSheetId="15">#REF!</definedName>
    <definedName name="P_Z_0_R_LIBELLES_POSTES_5">#REF!</definedName>
    <definedName name="P_Z_0_R_LIBELLES_POSTES_6" localSheetId="0">#REF!</definedName>
    <definedName name="P_Z_0_R_LIBELLES_POSTES_6" localSheetId="15">#REF!</definedName>
    <definedName name="P_Z_0_R_LIBELLES_POSTES_6">#REF!</definedName>
    <definedName name="P_Z_0_R_LIBELLES_POSTES_7" localSheetId="0">#REF!</definedName>
    <definedName name="P_Z_0_R_LIBELLES_POSTES_7" localSheetId="15">#REF!</definedName>
    <definedName name="P_Z_0_R_LIBELLES_POSTES_7">#REF!</definedName>
    <definedName name="P_Z_0_R_LIBELLES_POSTES_8" localSheetId="0">#REF!</definedName>
    <definedName name="P_Z_0_R_LIBELLES_POSTES_8" localSheetId="15">#REF!</definedName>
    <definedName name="P_Z_0_R_LIBELLES_POSTES_8">#REF!</definedName>
    <definedName name="P_Z_0_R_LIBELLES_POSTES_9" localSheetId="0">#REF!</definedName>
    <definedName name="P_Z_0_R_LIBELLES_POSTES_9" localSheetId="15">#REF!</definedName>
    <definedName name="P_Z_0_R_LIBELLES_POSTES_9">#REF!</definedName>
    <definedName name="P_Z_0_R_LIBELLES_SOUS_OPERATIONS" localSheetId="0">#REF!</definedName>
    <definedName name="P_Z_0_R_LIBELLES_SOUS_OPERATIONS" localSheetId="15">#REF!</definedName>
    <definedName name="P_Z_0_R_LIBELLES_SOUS_OPERATIONS">#REF!</definedName>
    <definedName name="P_Z_0_R_LIBELLES_SOUS_OPERATIONS_" localSheetId="0">#REF!</definedName>
    <definedName name="P_Z_0_R_LIBELLES_SOUS_OPERATIONS_" localSheetId="15">#REF!</definedName>
    <definedName name="P_Z_0_R_LIBELLES_SOUS_OPERATIONS_">#REF!</definedName>
    <definedName name="P_Z_0_R_LIBELLES_SOUS_OPERATIONS_1" localSheetId="0">#REF!</definedName>
    <definedName name="P_Z_0_R_LIBELLES_SOUS_OPERATIONS_1" localSheetId="15">#REF!</definedName>
    <definedName name="P_Z_0_R_LIBELLES_SOUS_OPERATIONS_1">#REF!</definedName>
    <definedName name="P_Z_0_R_LIBELLES_SOUS_OPERATIONS_10" localSheetId="0">#REF!</definedName>
    <definedName name="P_Z_0_R_LIBELLES_SOUS_OPERATIONS_10" localSheetId="15">#REF!</definedName>
    <definedName name="P_Z_0_R_LIBELLES_SOUS_OPERATIONS_10">#REF!</definedName>
    <definedName name="P_Z_0_R_LIBELLES_SOUS_OPERATIONS_11" localSheetId="0">#REF!</definedName>
    <definedName name="P_Z_0_R_LIBELLES_SOUS_OPERATIONS_11" localSheetId="15">#REF!</definedName>
    <definedName name="P_Z_0_R_LIBELLES_SOUS_OPERATIONS_11">#REF!</definedName>
    <definedName name="P_Z_0_R_LIBELLES_SOUS_OPERATIONS_12" localSheetId="0">#REF!</definedName>
    <definedName name="P_Z_0_R_LIBELLES_SOUS_OPERATIONS_12" localSheetId="15">#REF!</definedName>
    <definedName name="P_Z_0_R_LIBELLES_SOUS_OPERATIONS_12">#REF!</definedName>
    <definedName name="P_Z_0_R_LIBELLES_SOUS_OPERATIONS_13" localSheetId="0">#REF!</definedName>
    <definedName name="P_Z_0_R_LIBELLES_SOUS_OPERATIONS_13" localSheetId="15">#REF!</definedName>
    <definedName name="P_Z_0_R_LIBELLES_SOUS_OPERATIONS_13">#REF!</definedName>
    <definedName name="P_Z_0_R_LIBELLES_SOUS_OPERATIONS_14" localSheetId="0">#REF!</definedName>
    <definedName name="P_Z_0_R_LIBELLES_SOUS_OPERATIONS_14" localSheetId="15">#REF!</definedName>
    <definedName name="P_Z_0_R_LIBELLES_SOUS_OPERATIONS_14">#REF!</definedName>
    <definedName name="P_Z_0_R_LIBELLES_SOUS_OPERATIONS_15" localSheetId="0">#REF!</definedName>
    <definedName name="P_Z_0_R_LIBELLES_SOUS_OPERATIONS_15" localSheetId="15">#REF!</definedName>
    <definedName name="P_Z_0_R_LIBELLES_SOUS_OPERATIONS_15">#REF!</definedName>
    <definedName name="P_Z_0_R_LIBELLES_SOUS_OPERATIONS_16" localSheetId="0">#REF!</definedName>
    <definedName name="P_Z_0_R_LIBELLES_SOUS_OPERATIONS_16" localSheetId="15">#REF!</definedName>
    <definedName name="P_Z_0_R_LIBELLES_SOUS_OPERATIONS_16">#REF!</definedName>
    <definedName name="P_Z_0_R_LIBELLES_SOUS_OPERATIONS_17" localSheetId="0">#REF!</definedName>
    <definedName name="P_Z_0_R_LIBELLES_SOUS_OPERATIONS_17" localSheetId="15">#REF!</definedName>
    <definedName name="P_Z_0_R_LIBELLES_SOUS_OPERATIONS_17">#REF!</definedName>
    <definedName name="P_Z_0_R_LIBELLES_SOUS_OPERATIONS_18" localSheetId="0">#REF!</definedName>
    <definedName name="P_Z_0_R_LIBELLES_SOUS_OPERATIONS_18" localSheetId="15">#REF!</definedName>
    <definedName name="P_Z_0_R_LIBELLES_SOUS_OPERATIONS_18">#REF!</definedName>
    <definedName name="P_Z_0_R_LIBELLES_SOUS_OPERATIONS_19" localSheetId="0">#REF!</definedName>
    <definedName name="P_Z_0_R_LIBELLES_SOUS_OPERATIONS_19" localSheetId="15">#REF!</definedName>
    <definedName name="P_Z_0_R_LIBELLES_SOUS_OPERATIONS_19">#REF!</definedName>
    <definedName name="P_Z_0_R_LIBELLES_SOUS_OPERATIONS_2" localSheetId="0">#REF!</definedName>
    <definedName name="P_Z_0_R_LIBELLES_SOUS_OPERATIONS_2" localSheetId="15">#REF!</definedName>
    <definedName name="P_Z_0_R_LIBELLES_SOUS_OPERATIONS_2">#REF!</definedName>
    <definedName name="P_Z_0_R_LIBELLES_SOUS_OPERATIONS_20" localSheetId="0">#REF!</definedName>
    <definedName name="P_Z_0_R_LIBELLES_SOUS_OPERATIONS_20" localSheetId="15">#REF!</definedName>
    <definedName name="P_Z_0_R_LIBELLES_SOUS_OPERATIONS_20">#REF!</definedName>
    <definedName name="P_Z_0_R_LIBELLES_SOUS_OPERATIONS_3" localSheetId="0">#REF!</definedName>
    <definedName name="P_Z_0_R_LIBELLES_SOUS_OPERATIONS_3" localSheetId="15">#REF!</definedName>
    <definedName name="P_Z_0_R_LIBELLES_SOUS_OPERATIONS_3">#REF!</definedName>
    <definedName name="P_Z_0_R_LIBELLES_SOUS_OPERATIONS_4" localSheetId="0">#REF!</definedName>
    <definedName name="P_Z_0_R_LIBELLES_SOUS_OPERATIONS_4" localSheetId="15">#REF!</definedName>
    <definedName name="P_Z_0_R_LIBELLES_SOUS_OPERATIONS_4">#REF!</definedName>
    <definedName name="P_Z_0_R_LIBELLES_SOUS_OPERATIONS_5" localSheetId="0">#REF!</definedName>
    <definedName name="P_Z_0_R_LIBELLES_SOUS_OPERATIONS_5" localSheetId="15">#REF!</definedName>
    <definedName name="P_Z_0_R_LIBELLES_SOUS_OPERATIONS_5">#REF!</definedName>
    <definedName name="P_Z_0_R_LIBELLES_SOUS_OPERATIONS_6" localSheetId="0">#REF!</definedName>
    <definedName name="P_Z_0_R_LIBELLES_SOUS_OPERATIONS_6" localSheetId="15">#REF!</definedName>
    <definedName name="P_Z_0_R_LIBELLES_SOUS_OPERATIONS_6">#REF!</definedName>
    <definedName name="P_Z_0_R_LIBELLES_SOUS_OPERATIONS_7" localSheetId="0">#REF!</definedName>
    <definedName name="P_Z_0_R_LIBELLES_SOUS_OPERATIONS_7" localSheetId="15">#REF!</definedName>
    <definedName name="P_Z_0_R_LIBELLES_SOUS_OPERATIONS_7">#REF!</definedName>
    <definedName name="P_Z_0_R_LIBELLES_SOUS_OPERATIONS_8" localSheetId="0">#REF!</definedName>
    <definedName name="P_Z_0_R_LIBELLES_SOUS_OPERATIONS_8" localSheetId="15">#REF!</definedName>
    <definedName name="P_Z_0_R_LIBELLES_SOUS_OPERATIONS_8">#REF!</definedName>
    <definedName name="P_Z_0_R_LIBELLES_SOUS_OPERATIONS_9" localSheetId="0">#REF!</definedName>
    <definedName name="P_Z_0_R_LIBELLES_SOUS_OPERATIONS_9" localSheetId="15">#REF!</definedName>
    <definedName name="P_Z_0_R_LIBELLES_SOUS_OPERATIONS_9">#REF!</definedName>
    <definedName name="P_Z_0_R_LIBELLES_UNITES" localSheetId="0">#REF!</definedName>
    <definedName name="P_Z_0_R_LIBELLES_UNITES" localSheetId="15">#REF!</definedName>
    <definedName name="P_Z_0_R_LIBELLES_UNITES">#REF!</definedName>
    <definedName name="P_Z_0_R_LIBELLES_UNITES_1" localSheetId="0">#REF!</definedName>
    <definedName name="P_Z_0_R_LIBELLES_UNITES_1" localSheetId="15">#REF!</definedName>
    <definedName name="P_Z_0_R_LIBELLES_UNITES_1">#REF!</definedName>
    <definedName name="P_Z_0_R_LIBELLES_UNITES_10" localSheetId="0">#REF!</definedName>
    <definedName name="P_Z_0_R_LIBELLES_UNITES_10" localSheetId="15">#REF!</definedName>
    <definedName name="P_Z_0_R_LIBELLES_UNITES_10">#REF!</definedName>
    <definedName name="P_Z_0_R_LIBELLES_UNITES_11" localSheetId="0">#REF!</definedName>
    <definedName name="P_Z_0_R_LIBELLES_UNITES_11" localSheetId="15">#REF!</definedName>
    <definedName name="P_Z_0_R_LIBELLES_UNITES_11">#REF!</definedName>
    <definedName name="P_Z_0_R_LIBELLES_UNITES_12" localSheetId="0">#REF!</definedName>
    <definedName name="P_Z_0_R_LIBELLES_UNITES_12" localSheetId="15">#REF!</definedName>
    <definedName name="P_Z_0_R_LIBELLES_UNITES_12">#REF!</definedName>
    <definedName name="P_Z_0_R_LIBELLES_UNITES_13" localSheetId="0">#REF!</definedName>
    <definedName name="P_Z_0_R_LIBELLES_UNITES_13" localSheetId="15">#REF!</definedName>
    <definedName name="P_Z_0_R_LIBELLES_UNITES_13">#REF!</definedName>
    <definedName name="P_Z_0_R_LIBELLES_UNITES_14" localSheetId="0">#REF!</definedName>
    <definedName name="P_Z_0_R_LIBELLES_UNITES_14" localSheetId="15">#REF!</definedName>
    <definedName name="P_Z_0_R_LIBELLES_UNITES_14">#REF!</definedName>
    <definedName name="P_Z_0_R_LIBELLES_UNITES_15" localSheetId="0">#REF!</definedName>
    <definedName name="P_Z_0_R_LIBELLES_UNITES_15" localSheetId="15">#REF!</definedName>
    <definedName name="P_Z_0_R_LIBELLES_UNITES_15">#REF!</definedName>
    <definedName name="P_Z_0_R_LIBELLES_UNITES_16" localSheetId="0">#REF!</definedName>
    <definedName name="P_Z_0_R_LIBELLES_UNITES_16" localSheetId="15">#REF!</definedName>
    <definedName name="P_Z_0_R_LIBELLES_UNITES_16">#REF!</definedName>
    <definedName name="P_Z_0_R_LIBELLES_UNITES_17" localSheetId="0">#REF!</definedName>
    <definedName name="P_Z_0_R_LIBELLES_UNITES_17" localSheetId="15">#REF!</definedName>
    <definedName name="P_Z_0_R_LIBELLES_UNITES_17">#REF!</definedName>
    <definedName name="P_Z_0_R_LIBELLES_UNITES_18" localSheetId="0">#REF!</definedName>
    <definedName name="P_Z_0_R_LIBELLES_UNITES_18" localSheetId="15">#REF!</definedName>
    <definedName name="P_Z_0_R_LIBELLES_UNITES_18">#REF!</definedName>
    <definedName name="P_Z_0_R_LIBELLES_UNITES_19" localSheetId="0">#REF!</definedName>
    <definedName name="P_Z_0_R_LIBELLES_UNITES_19" localSheetId="15">#REF!</definedName>
    <definedName name="P_Z_0_R_LIBELLES_UNITES_19">#REF!</definedName>
    <definedName name="P_Z_0_R_LIBELLES_UNITES_2" localSheetId="0">#REF!</definedName>
    <definedName name="P_Z_0_R_LIBELLES_UNITES_2" localSheetId="15">#REF!</definedName>
    <definedName name="P_Z_0_R_LIBELLES_UNITES_2">#REF!</definedName>
    <definedName name="P_Z_0_R_LIBELLES_UNITES_20" localSheetId="0">#REF!</definedName>
    <definedName name="P_Z_0_R_LIBELLES_UNITES_20" localSheetId="15">#REF!</definedName>
    <definedName name="P_Z_0_R_LIBELLES_UNITES_20">#REF!</definedName>
    <definedName name="P_Z_0_R_LIBELLES_UNITES_3" localSheetId="0">#REF!</definedName>
    <definedName name="P_Z_0_R_LIBELLES_UNITES_3" localSheetId="15">#REF!</definedName>
    <definedName name="P_Z_0_R_LIBELLES_UNITES_3">#REF!</definedName>
    <definedName name="P_Z_0_R_LIBELLES_UNITES_4" localSheetId="0">#REF!</definedName>
    <definedName name="P_Z_0_R_LIBELLES_UNITES_4" localSheetId="15">#REF!</definedName>
    <definedName name="P_Z_0_R_LIBELLES_UNITES_4">#REF!</definedName>
    <definedName name="P_Z_0_R_LIBELLES_UNITES_5" localSheetId="0">#REF!</definedName>
    <definedName name="P_Z_0_R_LIBELLES_UNITES_5" localSheetId="15">#REF!</definedName>
    <definedName name="P_Z_0_R_LIBELLES_UNITES_5">#REF!</definedName>
    <definedName name="P_Z_0_R_LIBELLES_UNITES_6" localSheetId="0">#REF!</definedName>
    <definedName name="P_Z_0_R_LIBELLES_UNITES_6" localSheetId="15">#REF!</definedName>
    <definedName name="P_Z_0_R_LIBELLES_UNITES_6">#REF!</definedName>
    <definedName name="P_Z_0_R_LIBELLES_UNITES_7" localSheetId="0">#REF!</definedName>
    <definedName name="P_Z_0_R_LIBELLES_UNITES_7" localSheetId="15">#REF!</definedName>
    <definedName name="P_Z_0_R_LIBELLES_UNITES_7">#REF!</definedName>
    <definedName name="P_Z_0_R_LIBELLES_UNITES_8" localSheetId="0">#REF!</definedName>
    <definedName name="P_Z_0_R_LIBELLES_UNITES_8" localSheetId="15">#REF!</definedName>
    <definedName name="P_Z_0_R_LIBELLES_UNITES_8">#REF!</definedName>
    <definedName name="P_Z_0_R_LIBELLES_UNITES_9" localSheetId="0">#REF!</definedName>
    <definedName name="P_Z_0_R_LIBELLES_UNITES_9" localSheetId="15">#REF!</definedName>
    <definedName name="P_Z_0_R_LIBELLES_UNITES_9">#REF!</definedName>
    <definedName name="P_Z_1_B_COLONNE_COMMENTAIRE" localSheetId="0">#REF!</definedName>
    <definedName name="P_Z_1_B_COLONNE_COMMENTAIRE" localSheetId="15">#REF!</definedName>
    <definedName name="P_Z_1_B_COLONNE_COMMENTAIRE">#REF!</definedName>
    <definedName name="P_Z_1_B_COLONNE_COMMENTAIRE_ACTIVE" localSheetId="0">#REF!</definedName>
    <definedName name="P_Z_1_B_COLONNE_COMMENTAIRE_ACTIVE" localSheetId="15">#REF!</definedName>
    <definedName name="P_Z_1_B_COLONNE_COMMENTAIRE_ACTIVE">#REF!</definedName>
    <definedName name="P_Z_1_B_COLONNE_COMMENTAIRE_INDICATION" localSheetId="0">#REF!</definedName>
    <definedName name="P_Z_1_B_COLONNE_COMMENTAIRE_INDICATION" localSheetId="15">#REF!</definedName>
    <definedName name="P_Z_1_B_COLONNE_COMMENTAIRE_INDICATION">#REF!</definedName>
    <definedName name="P_Z_1_B_COLONNE_COMMENTAIRE_OBLIGATOIRE" localSheetId="0">#REF!</definedName>
    <definedName name="P_Z_1_B_COLONNE_COMMENTAIRE_OBLIGATOIRE" localSheetId="15">#REF!</definedName>
    <definedName name="P_Z_1_B_COLONNE_COMMENTAIRE_OBLIGATOIRE">#REF!</definedName>
    <definedName name="P_Z_1_B_COLONNE_COMMENTAIRE_SI_LIBELLE_STANDARD" localSheetId="0">#REF!</definedName>
    <definedName name="P_Z_1_B_COLONNE_COMMENTAIRE_SI_LIBELLE_STANDARD" localSheetId="15">#REF!</definedName>
    <definedName name="P_Z_1_B_COLONNE_COMMENTAIRE_SI_LIBELLE_STANDARD">#REF!</definedName>
    <definedName name="P_Z_1_B_COLONNE_CT_RAISONNABLE_FOURNISSEUR_2" localSheetId="0">#REF!</definedName>
    <definedName name="P_Z_1_B_COLONNE_CT_RAISONNABLE_FOURNISSEUR_2" localSheetId="15">#REF!</definedName>
    <definedName name="P_Z_1_B_COLONNE_CT_RAISONNABLE_FOURNISSEUR_2">#REF!</definedName>
    <definedName name="P_Z_1_B_COLONNE_CT_RAISONNABLE_FOURNISSEUR_2_INDICATION" localSheetId="0">#REF!</definedName>
    <definedName name="P_Z_1_B_COLONNE_CT_RAISONNABLE_FOURNISSEUR_2_INDICATION" localSheetId="15">#REF!</definedName>
    <definedName name="P_Z_1_B_COLONNE_CT_RAISONNABLE_FOURNISSEUR_2_INDICATION">#REF!</definedName>
    <definedName name="P_Z_1_B_COLONNE_CT_RAISONNABLE_FOURNISSEUR_3" localSheetId="0">#REF!</definedName>
    <definedName name="P_Z_1_B_COLONNE_CT_RAISONNABLE_FOURNISSEUR_3" localSheetId="15">#REF!</definedName>
    <definedName name="P_Z_1_B_COLONNE_CT_RAISONNABLE_FOURNISSEUR_3">#REF!</definedName>
    <definedName name="P_Z_1_B_COLONNE_CT_RAISONNABLE_FOURNISSEUR_3_INDICATION" localSheetId="0">#REF!</definedName>
    <definedName name="P_Z_1_B_COLONNE_CT_RAISONNABLE_FOURNISSEUR_3_INDICATION" localSheetId="15">#REF!</definedName>
    <definedName name="P_Z_1_B_COLONNE_CT_RAISONNABLE_FOURNISSEUR_3_INDICATION">#REF!</definedName>
    <definedName name="P_Z_1_B_COLONNE_CT_RAISONNABLE_JUSTIFICATIF_2" localSheetId="0">#REF!</definedName>
    <definedName name="P_Z_1_B_COLONNE_CT_RAISONNABLE_JUSTIFICATIF_2" localSheetId="15">#REF!</definedName>
    <definedName name="P_Z_1_B_COLONNE_CT_RAISONNABLE_JUSTIFICATIF_2">#REF!</definedName>
    <definedName name="P_Z_1_B_COLONNE_CT_RAISONNABLE_JUSTIFICATIF_2_INDICATION" localSheetId="0">#REF!</definedName>
    <definedName name="P_Z_1_B_COLONNE_CT_RAISONNABLE_JUSTIFICATIF_2_INDICATION" localSheetId="15">#REF!</definedName>
    <definedName name="P_Z_1_B_COLONNE_CT_RAISONNABLE_JUSTIFICATIF_2_INDICATION">#REF!</definedName>
    <definedName name="P_Z_1_B_COLONNE_CT_RAISONNABLE_JUSTIFICATIF_3" localSheetId="0">#REF!</definedName>
    <definedName name="P_Z_1_B_COLONNE_CT_RAISONNABLE_JUSTIFICATIF_3" localSheetId="15">#REF!</definedName>
    <definedName name="P_Z_1_B_COLONNE_CT_RAISONNABLE_JUSTIFICATIF_3">#REF!</definedName>
    <definedName name="P_Z_1_B_COLONNE_CT_RAISONNABLE_JUSTIFICATIF_3_INDICATION" localSheetId="0">#REF!</definedName>
    <definedName name="P_Z_1_B_COLONNE_CT_RAISONNABLE_JUSTIFICATIF_3_INDICATION" localSheetId="15">#REF!</definedName>
    <definedName name="P_Z_1_B_COLONNE_CT_RAISONNABLE_JUSTIFICATIF_3_INDICATION">#REF!</definedName>
    <definedName name="P_Z_1_B_COLONNE_CT_RAISONNABLE_MARCHE" localSheetId="0">#REF!</definedName>
    <definedName name="P_Z_1_B_COLONNE_CT_RAISONNABLE_MARCHE" localSheetId="15">#REF!</definedName>
    <definedName name="P_Z_1_B_COLONNE_CT_RAISONNABLE_MARCHE">#REF!</definedName>
    <definedName name="P_Z_1_B_COLONNE_CT_RAISONNABLE_MARCHE_INDICATION" localSheetId="0">#REF!</definedName>
    <definedName name="P_Z_1_B_COLONNE_CT_RAISONNABLE_MARCHE_INDICATION" localSheetId="15">#REF!</definedName>
    <definedName name="P_Z_1_B_COLONNE_CT_RAISONNABLE_MARCHE_INDICATION">#REF!</definedName>
    <definedName name="P_Z_1_B_COLONNE_CT_RAISONNABLE_MT_HT_2" localSheetId="0">#REF!</definedName>
    <definedName name="P_Z_1_B_COLONNE_CT_RAISONNABLE_MT_HT_2" localSheetId="15">#REF!</definedName>
    <definedName name="P_Z_1_B_COLONNE_CT_RAISONNABLE_MT_HT_2">#REF!</definedName>
    <definedName name="P_Z_1_B_COLONNE_CT_RAISONNABLE_MT_HT_2_INDICATION" localSheetId="0">#REF!</definedName>
    <definedName name="P_Z_1_B_COLONNE_CT_RAISONNABLE_MT_HT_2_INDICATION" localSheetId="15">#REF!</definedName>
    <definedName name="P_Z_1_B_COLONNE_CT_RAISONNABLE_MT_HT_2_INDICATION">#REF!</definedName>
    <definedName name="P_Z_1_B_COLONNE_CT_RAISONNABLE_MT_HT_3" localSheetId="0">#REF!</definedName>
    <definedName name="P_Z_1_B_COLONNE_CT_RAISONNABLE_MT_HT_3" localSheetId="15">#REF!</definedName>
    <definedName name="P_Z_1_B_COLONNE_CT_RAISONNABLE_MT_HT_3">#REF!</definedName>
    <definedName name="P_Z_1_B_COLONNE_CT_RAISONNABLE_MT_HT_3_INDICATION" localSheetId="0">#REF!</definedName>
    <definedName name="P_Z_1_B_COLONNE_CT_RAISONNABLE_MT_HT_3_INDICATION" localSheetId="15">#REF!</definedName>
    <definedName name="P_Z_1_B_COLONNE_CT_RAISONNABLE_MT_HT_3_INDICATION">#REF!</definedName>
    <definedName name="P_Z_1_B_COLONNE_CT_RAISONNABLE_MT_TVA_2" localSheetId="0">#REF!</definedName>
    <definedName name="P_Z_1_B_COLONNE_CT_RAISONNABLE_MT_TVA_2" localSheetId="15">#REF!</definedName>
    <definedName name="P_Z_1_B_COLONNE_CT_RAISONNABLE_MT_TVA_2">#REF!</definedName>
    <definedName name="P_Z_1_B_COLONNE_CT_RAISONNABLE_MT_TVA_2_INDICATION" localSheetId="0">#REF!</definedName>
    <definedName name="P_Z_1_B_COLONNE_CT_RAISONNABLE_MT_TVA_2_INDICATION" localSheetId="15">#REF!</definedName>
    <definedName name="P_Z_1_B_COLONNE_CT_RAISONNABLE_MT_TVA_2_INDICATION">#REF!</definedName>
    <definedName name="P_Z_1_B_COLONNE_CT_RAISONNABLE_MT_TVA_3" localSheetId="0">#REF!</definedName>
    <definedName name="P_Z_1_B_COLONNE_CT_RAISONNABLE_MT_TVA_3" localSheetId="15">#REF!</definedName>
    <definedName name="P_Z_1_B_COLONNE_CT_RAISONNABLE_MT_TVA_3">#REF!</definedName>
    <definedName name="P_Z_1_B_COLONNE_CT_RAISONNABLE_MT_TVA_3_INDICATION" localSheetId="0">#REF!</definedName>
    <definedName name="P_Z_1_B_COLONNE_CT_RAISONNABLE_MT_TVA_3_INDICATION" localSheetId="15">#REF!</definedName>
    <definedName name="P_Z_1_B_COLONNE_CT_RAISONNABLE_MT_TVA_3_INDICATION">#REF!</definedName>
    <definedName name="P_Z_1_B_COLONNE_DESCRIPTION" localSheetId="0">#REF!</definedName>
    <definedName name="P_Z_1_B_COLONNE_DESCRIPTION" localSheetId="15">#REF!</definedName>
    <definedName name="P_Z_1_B_COLONNE_DESCRIPTION">#REF!</definedName>
    <definedName name="P_Z_1_B_COLONNE_DESCRIPTION_INDICATION" localSheetId="0">#REF!</definedName>
    <definedName name="P_Z_1_B_COLONNE_DESCRIPTION_INDICATION" localSheetId="15">#REF!</definedName>
    <definedName name="P_Z_1_B_COLONNE_DESCRIPTION_INDICATION">#REF!</definedName>
    <definedName name="P_Z_1_B_COLONNE_FOURNISSEUR" localSheetId="0">#REF!</definedName>
    <definedName name="P_Z_1_B_COLONNE_FOURNISSEUR" localSheetId="15">#REF!</definedName>
    <definedName name="P_Z_1_B_COLONNE_FOURNISSEUR">#REF!</definedName>
    <definedName name="P_Z_1_B_COLONNE_FOURNISSEUR_INDICATION" localSheetId="0">#REF!</definedName>
    <definedName name="P_Z_1_B_COLONNE_FOURNISSEUR_INDICATION" localSheetId="15">#REF!</definedName>
    <definedName name="P_Z_1_B_COLONNE_FOURNISSEUR_INDICATION">#REF!</definedName>
    <definedName name="P_Z_1_B_COLONNE_JUSTIFICATIF" localSheetId="0">#REF!</definedName>
    <definedName name="P_Z_1_B_COLONNE_JUSTIFICATIF" localSheetId="15">#REF!</definedName>
    <definedName name="P_Z_1_B_COLONNE_JUSTIFICATIF">#REF!</definedName>
    <definedName name="P_Z_1_B_COLONNE_JUSTIFICATIF_INDICATION" localSheetId="0">#REF!</definedName>
    <definedName name="P_Z_1_B_COLONNE_JUSTIFICATIF_INDICATION" localSheetId="15">#REF!</definedName>
    <definedName name="P_Z_1_B_COLONNE_JUSTIFICATIF_INDICATION">#REF!</definedName>
    <definedName name="P_Z_1_B_COLONNE_MOTIFS_INELIGIBILITE_LIBELLE_STANDARD" localSheetId="0">#REF!</definedName>
    <definedName name="P_Z_1_B_COLONNE_MOTIFS_INELIGIBILITE_LIBELLE_STANDARD" localSheetId="15">#REF!</definedName>
    <definedName name="P_Z_1_B_COLONNE_MOTIFS_INELIGIBILITE_LIBELLE_STANDARD">#REF!</definedName>
    <definedName name="P_Z_1_B_COLONNE_MT_ELIGIBLE_LIBELLE_STANDARD" localSheetId="0">#REF!</definedName>
    <definedName name="P_Z_1_B_COLONNE_MT_ELIGIBLE_LIBELLE_STANDARD" localSheetId="15">#REF!</definedName>
    <definedName name="P_Z_1_B_COLONNE_MT_ELIGIBLE_LIBELLE_STANDARD">#REF!</definedName>
    <definedName name="P_Z_1_B_COLONNE_MT_INELIGIBLE_LIBELLE_STANDARD" localSheetId="0">#REF!</definedName>
    <definedName name="P_Z_1_B_COLONNE_MT_INELIGIBLE_LIBELLE_STANDARD" localSheetId="15">#REF!</definedName>
    <definedName name="P_Z_1_B_COLONNE_MT_INELIGIBLE_LIBELLE_STANDARD">#REF!</definedName>
    <definedName name="P_Z_1_B_COLONNE_MT_MAX_ACTIVE" localSheetId="0">#REF!</definedName>
    <definedName name="P_Z_1_B_COLONNE_MT_MAX_ACTIVE" localSheetId="15">#REF!</definedName>
    <definedName name="P_Z_1_B_COLONNE_MT_MAX_ACTIVE">#REF!</definedName>
    <definedName name="P_Z_1_B_COLONNE_MT_MAX_LIBELLE_STANDARD" localSheetId="0">#REF!</definedName>
    <definedName name="P_Z_1_B_COLONNE_MT_MAX_LIBELLE_STANDARD" localSheetId="15">#REF!</definedName>
    <definedName name="P_Z_1_B_COLONNE_MT_MAX_LIBELLE_STANDARD">#REF!</definedName>
    <definedName name="P_Z_1_B_COLONNE_MT_PRESENTE_HT" localSheetId="0">#REF!</definedName>
    <definedName name="P_Z_1_B_COLONNE_MT_PRESENTE_HT" localSheetId="15">#REF!</definedName>
    <definedName name="P_Z_1_B_COLONNE_MT_PRESENTE_HT">#REF!</definedName>
    <definedName name="P_Z_1_B_COLONNE_MT_PRESENTE_HT_INDICATION" localSheetId="0">#REF!</definedName>
    <definedName name="P_Z_1_B_COLONNE_MT_PRESENTE_HT_INDICATION" localSheetId="15">#REF!</definedName>
    <definedName name="P_Z_1_B_COLONNE_MT_PRESENTE_HT_INDICATION">#REF!</definedName>
    <definedName name="P_Z_1_B_COLONNE_MT_PRESENTE_TVA" localSheetId="0">#REF!</definedName>
    <definedName name="P_Z_1_B_COLONNE_MT_PRESENTE_TVA" localSheetId="15">#REF!</definedName>
    <definedName name="P_Z_1_B_COLONNE_MT_PRESENTE_TVA">#REF!</definedName>
    <definedName name="P_Z_1_B_COLONNE_MT_PRESENTE_TVA_INDICATION" localSheetId="0">#REF!</definedName>
    <definedName name="P_Z_1_B_COLONNE_MT_PRESENTE_TVA_INDICATION" localSheetId="15">#REF!</definedName>
    <definedName name="P_Z_1_B_COLONNE_MT_PRESENTE_TVA_INDICATION">#REF!</definedName>
    <definedName name="P_Z_1_B_COLONNE_MT_RAISONNABLE_LIBELLE_STANDARD" localSheetId="0">#REF!</definedName>
    <definedName name="P_Z_1_B_COLONNE_MT_RAISONNABLE_LIBELLE_STANDARD" localSheetId="15">#REF!</definedName>
    <definedName name="P_Z_1_B_COLONNE_MT_RAISONNABLE_LIBELLE_STANDARD">#REF!</definedName>
    <definedName name="P_Z_1_B_COLONNE_POSTE" localSheetId="0">#REF!</definedName>
    <definedName name="P_Z_1_B_COLONNE_POSTE" localSheetId="15">#REF!</definedName>
    <definedName name="P_Z_1_B_COLONNE_POSTE">#REF!</definedName>
    <definedName name="P_Z_1_B_COLONNE_POSTE_INDICATION" localSheetId="0">#REF!</definedName>
    <definedName name="P_Z_1_B_COLONNE_POSTE_INDICATION" localSheetId="15">#REF!</definedName>
    <definedName name="P_Z_1_B_COLONNE_POSTE_INDICATION">#REF!</definedName>
    <definedName name="P_Z_1_B_COLONNE_QUANTITE" localSheetId="0">#REF!</definedName>
    <definedName name="P_Z_1_B_COLONNE_QUANTITE" localSheetId="15">#REF!</definedName>
    <definedName name="P_Z_1_B_COLONNE_QUANTITE">#REF!</definedName>
    <definedName name="P_Z_1_B_COLONNE_QUANTITE_ACTIVE" localSheetId="0">#REF!</definedName>
    <definedName name="P_Z_1_B_COLONNE_QUANTITE_ACTIVE" localSheetId="15">#REF!</definedName>
    <definedName name="P_Z_1_B_COLONNE_QUANTITE_ACTIVE">#REF!</definedName>
    <definedName name="P_Z_1_B_COLONNE_QUANTITE_INDICATION" localSheetId="0">#REF!</definedName>
    <definedName name="P_Z_1_B_COLONNE_QUANTITE_INDICATION" localSheetId="15">#REF!</definedName>
    <definedName name="P_Z_1_B_COLONNE_QUANTITE_INDICATION">#REF!</definedName>
    <definedName name="P_Z_1_B_COLONNE_QUANTITE_OBLIGATOIRE" localSheetId="0">#REF!</definedName>
    <definedName name="P_Z_1_B_COLONNE_QUANTITE_OBLIGATOIRE" localSheetId="15">#REF!</definedName>
    <definedName name="P_Z_1_B_COLONNE_QUANTITE_OBLIGATOIRE">#REF!</definedName>
    <definedName name="P_Z_1_B_COLONNE_SOUS_OPERATION" localSheetId="0">#REF!</definedName>
    <definedName name="P_Z_1_B_COLONNE_SOUS_OPERATION" localSheetId="15">#REF!</definedName>
    <definedName name="P_Z_1_B_COLONNE_SOUS_OPERATION">#REF!</definedName>
    <definedName name="P_Z_1_B_COLONNE_SOUS_OPERATION_INDICATION" localSheetId="0">#REF!</definedName>
    <definedName name="P_Z_1_B_COLONNE_SOUS_OPERATION_INDICATION" localSheetId="15">#REF!</definedName>
    <definedName name="P_Z_1_B_COLONNE_SOUS_OPERATION_INDICATION">#REF!</definedName>
    <definedName name="P_Z_1_B_COLONNE_UNITE" localSheetId="0">#REF!</definedName>
    <definedName name="P_Z_1_B_COLONNE_UNITE" localSheetId="15">#REF!</definedName>
    <definedName name="P_Z_1_B_COLONNE_UNITE">#REF!</definedName>
    <definedName name="P_Z_1_B_COLONNE_UNITE_ACTIVE" localSheetId="0">#REF!</definedName>
    <definedName name="P_Z_1_B_COLONNE_UNITE_ACTIVE" localSheetId="15">#REF!</definedName>
    <definedName name="P_Z_1_B_COLONNE_UNITE_ACTIVE">#REF!</definedName>
    <definedName name="P_Z_1_B_COLONNE_UNITE_INDICATION" localSheetId="0">#REF!</definedName>
    <definedName name="P_Z_1_B_COLONNE_UNITE_INDICATION" localSheetId="15">#REF!</definedName>
    <definedName name="P_Z_1_B_COLONNE_UNITE_INDICATION">#REF!</definedName>
    <definedName name="P_Z_1_B_COLONNE_UNITE_OBLIGATOIRE" localSheetId="0">#REF!</definedName>
    <definedName name="P_Z_1_B_COLONNE_UNITE_OBLIGATOIRE" localSheetId="15">#REF!</definedName>
    <definedName name="P_Z_1_B_COLONNE_UNITE_OBLIGATOIRE">#REF!</definedName>
    <definedName name="P_Z_1_B_EXEMPLE_UTILISATION" localSheetId="0">#REF!</definedName>
    <definedName name="P_Z_1_B_EXEMPLE_UTILISATION" localSheetId="15">#REF!</definedName>
    <definedName name="P_Z_1_B_EXEMPLE_UTILISATION">#REF!</definedName>
    <definedName name="P_Z_1_B_INTITULE_DEPENSES_DEVIS_STANDARD" localSheetId="0">#REF!</definedName>
    <definedName name="P_Z_1_B_INTITULE_DEPENSES_DEVIS_STANDARD" localSheetId="15">#REF!</definedName>
    <definedName name="P_Z_1_B_INTITULE_DEPENSES_DEVIS_STANDARD">#REF!</definedName>
    <definedName name="P_Z_1_B_UFD" localSheetId="0">#REF!</definedName>
    <definedName name="P_Z_1_B_UFD" localSheetId="15">#REF!</definedName>
    <definedName name="P_Z_1_B_UFD">#REF!</definedName>
    <definedName name="P_Z_1_B_ULD" localSheetId="0">#REF!</definedName>
    <definedName name="P_Z_1_B_ULD" localSheetId="15">#REF!</definedName>
    <definedName name="P_Z_1_B_ULD">#REF!</definedName>
    <definedName name="P_Z_1_B_UTILISATION_FILTRE_DESCRIPTIONS" localSheetId="0">#REF!</definedName>
    <definedName name="P_Z_1_B_UTILISATION_FILTRE_DESCRIPTIONS" localSheetId="15">#REF!</definedName>
    <definedName name="P_Z_1_B_UTILISATION_FILTRE_DESCRIPTIONS">#REF!</definedName>
    <definedName name="P_Z_1_B_UTILISATION_FILTRE_POSTES" localSheetId="0">#REF!</definedName>
    <definedName name="P_Z_1_B_UTILISATION_FILTRE_POSTES" localSheetId="15">#REF!</definedName>
    <definedName name="P_Z_1_B_UTILISATION_FILTRE_POSTES">#REF!</definedName>
    <definedName name="P_Z_1_B_UTILISATION_FILTRE_SOUS_OPERATIONS" localSheetId="0">#REF!</definedName>
    <definedName name="P_Z_1_B_UTILISATION_FILTRE_SOUS_OPERATIONS" localSheetId="15">#REF!</definedName>
    <definedName name="P_Z_1_B_UTILISATION_FILTRE_SOUS_OPERATIONS">#REF!</definedName>
    <definedName name="P_Z_1_B_UTILISATION_FILTRE_UNITES" localSheetId="0">#REF!</definedName>
    <definedName name="P_Z_1_B_UTILISATION_FILTRE_UNITES" localSheetId="15">#REF!</definedName>
    <definedName name="P_Z_1_B_UTILISATION_FILTRE_UNITES">#REF!</definedName>
    <definedName name="P_Z_1_B_UTILISATION_LIBELLES_DESCRIPTIONS" localSheetId="0">#REF!</definedName>
    <definedName name="P_Z_1_B_UTILISATION_LIBELLES_DESCRIPTIONS" localSheetId="15">#REF!</definedName>
    <definedName name="P_Z_1_B_UTILISATION_LIBELLES_DESCRIPTIONS">#REF!</definedName>
    <definedName name="P_Z_1_N_COLONNE_COMMENTAIRE_INDICATION" localSheetId="0">#REF!</definedName>
    <definedName name="P_Z_1_N_COLONNE_COMMENTAIRE_INDICATION" localSheetId="15">#REF!</definedName>
    <definedName name="P_Z_1_N_COLONNE_COMMENTAIRE_INDICATION">#REF!</definedName>
    <definedName name="P_Z_1_N_COLONNE_COMMENTAIRE_INDICATION_STANDARD" localSheetId="0">#REF!</definedName>
    <definedName name="P_Z_1_N_COLONNE_COMMENTAIRE_INDICATION_STANDARD" localSheetId="15">#REF!</definedName>
    <definedName name="P_Z_1_N_COLONNE_COMMENTAIRE_INDICATION_STANDARD">#REF!</definedName>
    <definedName name="P_Z_1_N_COLONNE_COMMENTAIRE_SI_LIBELLE_DEFAUT" localSheetId="0">#REF!</definedName>
    <definedName name="P_Z_1_N_COLONNE_COMMENTAIRE_SI_LIBELLE_DEFAUT" localSheetId="15">#REF!</definedName>
    <definedName name="P_Z_1_N_COLONNE_COMMENTAIRE_SI_LIBELLE_DEFAUT">#REF!</definedName>
    <definedName name="P_Z_1_N_COLONNE_COMMENTAIRE_SI_LIBELLE_STANDARD" localSheetId="0">#REF!</definedName>
    <definedName name="P_Z_1_N_COLONNE_COMMENTAIRE_SI_LIBELLE_STANDARD" localSheetId="15">#REF!</definedName>
    <definedName name="P_Z_1_N_COLONNE_COMMENTAIRE_SI_LIBELLE_STANDARD">#REF!</definedName>
    <definedName name="P_Z_1_N_COLONNE_COMMENTAIRE_SPECIFIQUE" localSheetId="0">#REF!</definedName>
    <definedName name="P_Z_1_N_COLONNE_COMMENTAIRE_SPECIFIQUE" localSheetId="15">#REF!</definedName>
    <definedName name="P_Z_1_N_COLONNE_COMMENTAIRE_SPECIFIQUE">#REF!</definedName>
    <definedName name="P_Z_1_N_COLONNE_COMMENTAIRE_STANDARD" localSheetId="0">#REF!</definedName>
    <definedName name="P_Z_1_N_COLONNE_COMMENTAIRE_STANDARD" localSheetId="15">#REF!</definedName>
    <definedName name="P_Z_1_N_COLONNE_COMMENTAIRE_STANDARD">#REF!</definedName>
    <definedName name="P_Z_1_N_COLONNE_CT_RAISONNABLE_FOURNISSEUR_2_INDICATION" localSheetId="0">#REF!</definedName>
    <definedName name="P_Z_1_N_COLONNE_CT_RAISONNABLE_FOURNISSEUR_2_INDICATION" localSheetId="15">#REF!</definedName>
    <definedName name="P_Z_1_N_COLONNE_CT_RAISONNABLE_FOURNISSEUR_2_INDICATION">#REF!</definedName>
    <definedName name="P_Z_1_N_COLONNE_CT_RAISONNABLE_FOURNISSEUR_2_INDICATION_STANDARD" localSheetId="0">#REF!</definedName>
    <definedName name="P_Z_1_N_COLONNE_CT_RAISONNABLE_FOURNISSEUR_2_INDICATION_STANDARD" localSheetId="15">#REF!</definedName>
    <definedName name="P_Z_1_N_COLONNE_CT_RAISONNABLE_FOURNISSEUR_2_INDICATION_STANDARD">#REF!</definedName>
    <definedName name="P_Z_1_N_COLONNE_CT_RAISONNABLE_FOURNISSEUR_2_SPECIFIQUE" localSheetId="0">#REF!</definedName>
    <definedName name="P_Z_1_N_COLONNE_CT_RAISONNABLE_FOURNISSEUR_2_SPECIFIQUE" localSheetId="15">#REF!</definedName>
    <definedName name="P_Z_1_N_COLONNE_CT_RAISONNABLE_FOURNISSEUR_2_SPECIFIQUE">#REF!</definedName>
    <definedName name="P_Z_1_N_COLONNE_CT_RAISONNABLE_FOURNISSEUR_2_STANDARD" localSheetId="0">#REF!</definedName>
    <definedName name="P_Z_1_N_COLONNE_CT_RAISONNABLE_FOURNISSEUR_2_STANDARD" localSheetId="15">#REF!</definedName>
    <definedName name="P_Z_1_N_COLONNE_CT_RAISONNABLE_FOURNISSEUR_2_STANDARD">#REF!</definedName>
    <definedName name="P_Z_1_N_COLONNE_CT_RAISONNABLE_FOURNISSEUR_3_INDICATION" localSheetId="0">#REF!</definedName>
    <definedName name="P_Z_1_N_COLONNE_CT_RAISONNABLE_FOURNISSEUR_3_INDICATION" localSheetId="15">#REF!</definedName>
    <definedName name="P_Z_1_N_COLONNE_CT_RAISONNABLE_FOURNISSEUR_3_INDICATION">#REF!</definedName>
    <definedName name="P_Z_1_N_COLONNE_CT_RAISONNABLE_FOURNISSEUR_3_INDICATION_STANDARD" localSheetId="0">#REF!</definedName>
    <definedName name="P_Z_1_N_COLONNE_CT_RAISONNABLE_FOURNISSEUR_3_INDICATION_STANDARD" localSheetId="15">#REF!</definedName>
    <definedName name="P_Z_1_N_COLONNE_CT_RAISONNABLE_FOURNISSEUR_3_INDICATION_STANDARD">#REF!</definedName>
    <definedName name="P_Z_1_N_COLONNE_CT_RAISONNABLE_FOURNISSEUR_3_SPECIFIQUE" localSheetId="0">#REF!</definedName>
    <definedName name="P_Z_1_N_COLONNE_CT_RAISONNABLE_FOURNISSEUR_3_SPECIFIQUE" localSheetId="15">#REF!</definedName>
    <definedName name="P_Z_1_N_COLONNE_CT_RAISONNABLE_FOURNISSEUR_3_SPECIFIQUE">#REF!</definedName>
    <definedName name="P_Z_1_N_COLONNE_CT_RAISONNABLE_FOURNISSEUR_3_STANDARD" localSheetId="0">#REF!</definedName>
    <definedName name="P_Z_1_N_COLONNE_CT_RAISONNABLE_FOURNISSEUR_3_STANDARD" localSheetId="15">#REF!</definedName>
    <definedName name="P_Z_1_N_COLONNE_CT_RAISONNABLE_FOURNISSEUR_3_STANDARD">#REF!</definedName>
    <definedName name="P_Z_1_N_COLONNE_CT_RAISONNABLE_JUSTIFICATIF_2_INDICATION" localSheetId="0">#REF!</definedName>
    <definedName name="P_Z_1_N_COLONNE_CT_RAISONNABLE_JUSTIFICATIF_2_INDICATION" localSheetId="15">#REF!</definedName>
    <definedName name="P_Z_1_N_COLONNE_CT_RAISONNABLE_JUSTIFICATIF_2_INDICATION">#REF!</definedName>
    <definedName name="P_Z_1_N_COLONNE_CT_RAISONNABLE_JUSTIFICATIF_2_INDICATION_STANDARD" localSheetId="0">#REF!</definedName>
    <definedName name="P_Z_1_N_COLONNE_CT_RAISONNABLE_JUSTIFICATIF_2_INDICATION_STANDARD" localSheetId="15">#REF!</definedName>
    <definedName name="P_Z_1_N_COLONNE_CT_RAISONNABLE_JUSTIFICATIF_2_INDICATION_STANDARD">#REF!</definedName>
    <definedName name="P_Z_1_N_COLONNE_CT_RAISONNABLE_JUSTIFICATIF_2_SPECIFIQUE" localSheetId="0">#REF!</definedName>
    <definedName name="P_Z_1_N_COLONNE_CT_RAISONNABLE_JUSTIFICATIF_2_SPECIFIQUE" localSheetId="15">#REF!</definedName>
    <definedName name="P_Z_1_N_COLONNE_CT_RAISONNABLE_JUSTIFICATIF_2_SPECIFIQUE">#REF!</definedName>
    <definedName name="P_Z_1_N_COLONNE_CT_RAISONNABLE_JUSTIFICATIF_2_STANDARD" localSheetId="0">#REF!</definedName>
    <definedName name="P_Z_1_N_COLONNE_CT_RAISONNABLE_JUSTIFICATIF_2_STANDARD" localSheetId="15">#REF!</definedName>
    <definedName name="P_Z_1_N_COLONNE_CT_RAISONNABLE_JUSTIFICATIF_2_STANDARD">#REF!</definedName>
    <definedName name="P_Z_1_N_COLONNE_CT_RAISONNABLE_JUSTIFICATIF_3_INDICATION" localSheetId="0">#REF!</definedName>
    <definedName name="P_Z_1_N_COLONNE_CT_RAISONNABLE_JUSTIFICATIF_3_INDICATION" localSheetId="15">#REF!</definedName>
    <definedName name="P_Z_1_N_COLONNE_CT_RAISONNABLE_JUSTIFICATIF_3_INDICATION">#REF!</definedName>
    <definedName name="P_Z_1_N_COLONNE_CT_RAISONNABLE_JUSTIFICATIF_3_INDICATION_STANDARD" localSheetId="0">#REF!</definedName>
    <definedName name="P_Z_1_N_COLONNE_CT_RAISONNABLE_JUSTIFICATIF_3_INDICATION_STANDARD" localSheetId="15">#REF!</definedName>
    <definedName name="P_Z_1_N_COLONNE_CT_RAISONNABLE_JUSTIFICATIF_3_INDICATION_STANDARD">#REF!</definedName>
    <definedName name="P_Z_1_N_COLONNE_CT_RAISONNABLE_JUSTIFICATIF_3_SPECIFIQUE" localSheetId="0">#REF!</definedName>
    <definedName name="P_Z_1_N_COLONNE_CT_RAISONNABLE_JUSTIFICATIF_3_SPECIFIQUE" localSheetId="15">#REF!</definedName>
    <definedName name="P_Z_1_N_COLONNE_CT_RAISONNABLE_JUSTIFICATIF_3_SPECIFIQUE">#REF!</definedName>
    <definedName name="P_Z_1_N_COLONNE_CT_RAISONNABLE_JUSTIFICATIF_3_STANDARD" localSheetId="0">#REF!</definedName>
    <definedName name="P_Z_1_N_COLONNE_CT_RAISONNABLE_JUSTIFICATIF_3_STANDARD" localSheetId="15">#REF!</definedName>
    <definedName name="P_Z_1_N_COLONNE_CT_RAISONNABLE_JUSTIFICATIF_3_STANDARD">#REF!</definedName>
    <definedName name="P_Z_1_N_COLONNE_CT_RAISONNABLE_MARCHE_INDICATION" localSheetId="0">#REF!</definedName>
    <definedName name="P_Z_1_N_COLONNE_CT_RAISONNABLE_MARCHE_INDICATION" localSheetId="15">#REF!</definedName>
    <definedName name="P_Z_1_N_COLONNE_CT_RAISONNABLE_MARCHE_INDICATION">#REF!</definedName>
    <definedName name="P_Z_1_N_COLONNE_CT_RAISONNABLE_MARCHE_INDICATION_STANDARD" localSheetId="0">#REF!</definedName>
    <definedName name="P_Z_1_N_COLONNE_CT_RAISONNABLE_MARCHE_INDICATION_STANDARD" localSheetId="15">#REF!</definedName>
    <definedName name="P_Z_1_N_COLONNE_CT_RAISONNABLE_MARCHE_INDICATION_STANDARD">#REF!</definedName>
    <definedName name="P_Z_1_N_COLONNE_CT_RAISONNABLE_MARCHE_SPECIFIQUE" localSheetId="0">#REF!</definedName>
    <definedName name="P_Z_1_N_COLONNE_CT_RAISONNABLE_MARCHE_SPECIFIQUE" localSheetId="15">#REF!</definedName>
    <definedName name="P_Z_1_N_COLONNE_CT_RAISONNABLE_MARCHE_SPECIFIQUE">#REF!</definedName>
    <definedName name="P_Z_1_N_COLONNE_CT_RAISONNABLE_MARCHE_STANDARD" localSheetId="0">#REF!</definedName>
    <definedName name="P_Z_1_N_COLONNE_CT_RAISONNABLE_MARCHE_STANDARD" localSheetId="15">#REF!</definedName>
    <definedName name="P_Z_1_N_COLONNE_CT_RAISONNABLE_MARCHE_STANDARD">#REF!</definedName>
    <definedName name="P_Z_1_N_COLONNE_CT_RAISONNABLE_MT_HT_2_INDICATION" localSheetId="0">#REF!</definedName>
    <definedName name="P_Z_1_N_COLONNE_CT_RAISONNABLE_MT_HT_2_INDICATION" localSheetId="15">#REF!</definedName>
    <definedName name="P_Z_1_N_COLONNE_CT_RAISONNABLE_MT_HT_2_INDICATION">#REF!</definedName>
    <definedName name="P_Z_1_N_COLONNE_CT_RAISONNABLE_MT_HT_2_INDICATION_STANDARD" localSheetId="0">#REF!</definedName>
    <definedName name="P_Z_1_N_COLONNE_CT_RAISONNABLE_MT_HT_2_INDICATION_STANDARD" localSheetId="15">#REF!</definedName>
    <definedName name="P_Z_1_N_COLONNE_CT_RAISONNABLE_MT_HT_2_INDICATION_STANDARD">#REF!</definedName>
    <definedName name="P_Z_1_N_COLONNE_CT_RAISONNABLE_MT_HT_2_SPECIFIQUE" localSheetId="0">#REF!</definedName>
    <definedName name="P_Z_1_N_COLONNE_CT_RAISONNABLE_MT_HT_2_SPECIFIQUE" localSheetId="15">#REF!</definedName>
    <definedName name="P_Z_1_N_COLONNE_CT_RAISONNABLE_MT_HT_2_SPECIFIQUE">#REF!</definedName>
    <definedName name="P_Z_1_N_COLONNE_CT_RAISONNABLE_MT_HT_2_STANDARD" localSheetId="0">#REF!</definedName>
    <definedName name="P_Z_1_N_COLONNE_CT_RAISONNABLE_MT_HT_2_STANDARD" localSheetId="15">#REF!</definedName>
    <definedName name="P_Z_1_N_COLONNE_CT_RAISONNABLE_MT_HT_2_STANDARD">#REF!</definedName>
    <definedName name="P_Z_1_N_COLONNE_CT_RAISONNABLE_MT_HT_3_INDICATION" localSheetId="0">#REF!</definedName>
    <definedName name="P_Z_1_N_COLONNE_CT_RAISONNABLE_MT_HT_3_INDICATION" localSheetId="15">#REF!</definedName>
    <definedName name="P_Z_1_N_COLONNE_CT_RAISONNABLE_MT_HT_3_INDICATION">#REF!</definedName>
    <definedName name="P_Z_1_N_COLONNE_CT_RAISONNABLE_MT_HT_3_INDICATION_STANDARD" localSheetId="0">#REF!</definedName>
    <definedName name="P_Z_1_N_COLONNE_CT_RAISONNABLE_MT_HT_3_INDICATION_STANDARD" localSheetId="15">#REF!</definedName>
    <definedName name="P_Z_1_N_COLONNE_CT_RAISONNABLE_MT_HT_3_INDICATION_STANDARD">#REF!</definedName>
    <definedName name="P_Z_1_N_COLONNE_CT_RAISONNABLE_MT_HT_3_SPECIFIQUE" localSheetId="0">#REF!</definedName>
    <definedName name="P_Z_1_N_COLONNE_CT_RAISONNABLE_MT_HT_3_SPECIFIQUE" localSheetId="15">#REF!</definedName>
    <definedName name="P_Z_1_N_COLONNE_CT_RAISONNABLE_MT_HT_3_SPECIFIQUE">#REF!</definedName>
    <definedName name="P_Z_1_N_COLONNE_CT_RAISONNABLE_MT_HT_3_STANDARD" localSheetId="0">#REF!</definedName>
    <definedName name="P_Z_1_N_COLONNE_CT_RAISONNABLE_MT_HT_3_STANDARD" localSheetId="15">#REF!</definedName>
    <definedName name="P_Z_1_N_COLONNE_CT_RAISONNABLE_MT_HT_3_STANDARD">#REF!</definedName>
    <definedName name="P_Z_1_N_COLONNE_CT_RAISONNABLE_MT_TVA_2_INDICATION" localSheetId="0">#REF!</definedName>
    <definedName name="P_Z_1_N_COLONNE_CT_RAISONNABLE_MT_TVA_2_INDICATION" localSheetId="15">#REF!</definedName>
    <definedName name="P_Z_1_N_COLONNE_CT_RAISONNABLE_MT_TVA_2_INDICATION">#REF!</definedName>
    <definedName name="P_Z_1_N_COLONNE_CT_RAISONNABLE_MT_TVA_2_INDICATION_STANDARD" localSheetId="0">#REF!</definedName>
    <definedName name="P_Z_1_N_COLONNE_CT_RAISONNABLE_MT_TVA_2_INDICATION_STANDARD" localSheetId="15">#REF!</definedName>
    <definedName name="P_Z_1_N_COLONNE_CT_RAISONNABLE_MT_TVA_2_INDICATION_STANDARD">#REF!</definedName>
    <definedName name="P_Z_1_N_COLONNE_CT_RAISONNABLE_MT_TVA_2_SPECIFIQUE" localSheetId="0">#REF!</definedName>
    <definedName name="P_Z_1_N_COLONNE_CT_RAISONNABLE_MT_TVA_2_SPECIFIQUE" localSheetId="15">#REF!</definedName>
    <definedName name="P_Z_1_N_COLONNE_CT_RAISONNABLE_MT_TVA_2_SPECIFIQUE">#REF!</definedName>
    <definedName name="P_Z_1_N_COLONNE_CT_RAISONNABLE_MT_TVA_2_STANDARD" localSheetId="0">#REF!</definedName>
    <definedName name="P_Z_1_N_COLONNE_CT_RAISONNABLE_MT_TVA_2_STANDARD" localSheetId="15">#REF!</definedName>
    <definedName name="P_Z_1_N_COLONNE_CT_RAISONNABLE_MT_TVA_2_STANDARD">#REF!</definedName>
    <definedName name="P_Z_1_N_COLONNE_CT_RAISONNABLE_MT_TVA_3_INDICATION" localSheetId="0">#REF!</definedName>
    <definedName name="P_Z_1_N_COLONNE_CT_RAISONNABLE_MT_TVA_3_INDICATION" localSheetId="15">#REF!</definedName>
    <definedName name="P_Z_1_N_COLONNE_CT_RAISONNABLE_MT_TVA_3_INDICATION">#REF!</definedName>
    <definedName name="P_Z_1_N_COLONNE_CT_RAISONNABLE_MT_TVA_3_INDICATION_STANDARD" localSheetId="0">#REF!</definedName>
    <definedName name="P_Z_1_N_COLONNE_CT_RAISONNABLE_MT_TVA_3_INDICATION_STANDARD" localSheetId="15">#REF!</definedName>
    <definedName name="P_Z_1_N_COLONNE_CT_RAISONNABLE_MT_TVA_3_INDICATION_STANDARD">#REF!</definedName>
    <definedName name="P_Z_1_N_COLONNE_CT_RAISONNABLE_MT_TVA_3_SPECIFIQUE" localSheetId="0">#REF!</definedName>
    <definedName name="P_Z_1_N_COLONNE_CT_RAISONNABLE_MT_TVA_3_SPECIFIQUE" localSheetId="15">#REF!</definedName>
    <definedName name="P_Z_1_N_COLONNE_CT_RAISONNABLE_MT_TVA_3_SPECIFIQUE">#REF!</definedName>
    <definedName name="P_Z_1_N_COLONNE_CT_RAISONNABLE_MT_TVA_3_STANDARD" localSheetId="0">#REF!</definedName>
    <definedName name="P_Z_1_N_COLONNE_CT_RAISONNABLE_MT_TVA_3_STANDARD" localSheetId="15">#REF!</definedName>
    <definedName name="P_Z_1_N_COLONNE_CT_RAISONNABLE_MT_TVA_3_STANDARD">#REF!</definedName>
    <definedName name="P_Z_1_N_COLONNE_DESCRIPTION_INDICATION" localSheetId="0">#REF!</definedName>
    <definedName name="P_Z_1_N_COLONNE_DESCRIPTION_INDICATION" localSheetId="15">#REF!</definedName>
    <definedName name="P_Z_1_N_COLONNE_DESCRIPTION_INDICATION">#REF!</definedName>
    <definedName name="P_Z_1_N_COLONNE_DESCRIPTION_INDICATION_STANDARD" localSheetId="0">#REF!</definedName>
    <definedName name="P_Z_1_N_COLONNE_DESCRIPTION_INDICATION_STANDARD" localSheetId="15">#REF!</definedName>
    <definedName name="P_Z_1_N_COLONNE_DESCRIPTION_INDICATION_STANDARD">#REF!</definedName>
    <definedName name="P_Z_1_N_COLONNE_DESCRIPTION_SPECIFIQUE" localSheetId="0">#REF!</definedName>
    <definedName name="P_Z_1_N_COLONNE_DESCRIPTION_SPECIFIQUE" localSheetId="15">#REF!</definedName>
    <definedName name="P_Z_1_N_COLONNE_DESCRIPTION_SPECIFIQUE">#REF!</definedName>
    <definedName name="P_Z_1_N_COLONNE_DESCRIPTION_STANDARD" localSheetId="0">#REF!</definedName>
    <definedName name="P_Z_1_N_COLONNE_DESCRIPTION_STANDARD" localSheetId="15">#REF!</definedName>
    <definedName name="P_Z_1_N_COLONNE_DESCRIPTION_STANDARD">#REF!</definedName>
    <definedName name="P_Z_1_N_COLONNE_FOURNISSEUR_INDICATION" localSheetId="0">#REF!</definedName>
    <definedName name="P_Z_1_N_COLONNE_FOURNISSEUR_INDICATION" localSheetId="15">#REF!</definedName>
    <definedName name="P_Z_1_N_COLONNE_FOURNISSEUR_INDICATION">#REF!</definedName>
    <definedName name="P_Z_1_N_COLONNE_FOURNISSEUR_INDICATION_STANDARD" localSheetId="0">#REF!</definedName>
    <definedName name="P_Z_1_N_COLONNE_FOURNISSEUR_INDICATION_STANDARD" localSheetId="15">#REF!</definedName>
    <definedName name="P_Z_1_N_COLONNE_FOURNISSEUR_INDICATION_STANDARD">#REF!</definedName>
    <definedName name="P_Z_1_N_COLONNE_FOURNISSEUR_SPECIFIQUE" localSheetId="0">#REF!</definedName>
    <definedName name="P_Z_1_N_COLONNE_FOURNISSEUR_SPECIFIQUE" localSheetId="15">#REF!</definedName>
    <definedName name="P_Z_1_N_COLONNE_FOURNISSEUR_SPECIFIQUE">#REF!</definedName>
    <definedName name="P_Z_1_N_COLONNE_FOURNISSEUR_STANDARD" localSheetId="0">#REF!</definedName>
    <definedName name="P_Z_1_N_COLONNE_FOURNISSEUR_STANDARD" localSheetId="15">#REF!</definedName>
    <definedName name="P_Z_1_N_COLONNE_FOURNISSEUR_STANDARD">#REF!</definedName>
    <definedName name="P_Z_1_N_COLONNE_JUSTIFICATIF_INDICATION" localSheetId="0">#REF!</definedName>
    <definedName name="P_Z_1_N_COLONNE_JUSTIFICATIF_INDICATION" localSheetId="15">#REF!</definedName>
    <definedName name="P_Z_1_N_COLONNE_JUSTIFICATIF_INDICATION">#REF!</definedName>
    <definedName name="P_Z_1_N_COLONNE_JUSTIFICATIF_INDICATION_STANDARD" localSheetId="0">#REF!</definedName>
    <definedName name="P_Z_1_N_COLONNE_JUSTIFICATIF_INDICATION_STANDARD" localSheetId="15">#REF!</definedName>
    <definedName name="P_Z_1_N_COLONNE_JUSTIFICATIF_INDICATION_STANDARD">#REF!</definedName>
    <definedName name="P_Z_1_N_COLONNE_JUSTIFICATIF_SPECIFIQUE" localSheetId="0">#REF!</definedName>
    <definedName name="P_Z_1_N_COLONNE_JUSTIFICATIF_SPECIFIQUE" localSheetId="15">#REF!</definedName>
    <definedName name="P_Z_1_N_COLONNE_JUSTIFICATIF_SPECIFIQUE">#REF!</definedName>
    <definedName name="P_Z_1_N_COLONNE_JUSTIFICATIF_STANDARD" localSheetId="0">#REF!</definedName>
    <definedName name="P_Z_1_N_COLONNE_JUSTIFICATIF_STANDARD" localSheetId="15">#REF!</definedName>
    <definedName name="P_Z_1_N_COLONNE_JUSTIFICATIF_STANDARD">#REF!</definedName>
    <definedName name="P_Z_1_N_COLONNE_MOTIFS_INELIGIBILITE_LIBELLE_DEFAUT" localSheetId="0">#REF!</definedName>
    <definedName name="P_Z_1_N_COLONNE_MOTIFS_INELIGIBILITE_LIBELLE_DEFAUT" localSheetId="15">#REF!</definedName>
    <definedName name="P_Z_1_N_COLONNE_MOTIFS_INELIGIBILITE_LIBELLE_DEFAUT">#REF!</definedName>
    <definedName name="P_Z_1_N_COLONNE_MOTIFS_INELIGIBILITE_LIBELLE_STANDARD" localSheetId="0">#REF!</definedName>
    <definedName name="P_Z_1_N_COLONNE_MOTIFS_INELIGIBILITE_LIBELLE_STANDARD" localSheetId="15">#REF!</definedName>
    <definedName name="P_Z_1_N_COLONNE_MOTIFS_INELIGIBILITE_LIBELLE_STANDARD">#REF!</definedName>
    <definedName name="P_Z_1_N_COLONNE_MT_ELIGIBLE_LIBELLE_DEFAUT" localSheetId="0">#REF!</definedName>
    <definedName name="P_Z_1_N_COLONNE_MT_ELIGIBLE_LIBELLE_DEFAUT" localSheetId="15">#REF!</definedName>
    <definedName name="P_Z_1_N_COLONNE_MT_ELIGIBLE_LIBELLE_DEFAUT">#REF!</definedName>
    <definedName name="P_Z_1_N_COLONNE_MT_ELIGIBLE_LIBELLE_STANDARD" localSheetId="0">#REF!</definedName>
    <definedName name="P_Z_1_N_COLONNE_MT_ELIGIBLE_LIBELLE_STANDARD" localSheetId="15">#REF!</definedName>
    <definedName name="P_Z_1_N_COLONNE_MT_ELIGIBLE_LIBELLE_STANDARD">#REF!</definedName>
    <definedName name="P_Z_1_N_COLONNE_MT_INELIGIBLE_LIBELLE_DEFAUT" localSheetId="0">#REF!</definedName>
    <definedName name="P_Z_1_N_COLONNE_MT_INELIGIBLE_LIBELLE_DEFAUT" localSheetId="15">#REF!</definedName>
    <definedName name="P_Z_1_N_COLONNE_MT_INELIGIBLE_LIBELLE_DEFAUT">#REF!</definedName>
    <definedName name="P_Z_1_N_COLONNE_MT_INELIGIBLE_LIBELLE_STANDARD" localSheetId="0">#REF!</definedName>
    <definedName name="P_Z_1_N_COLONNE_MT_INELIGIBLE_LIBELLE_STANDARD" localSheetId="15">#REF!</definedName>
    <definedName name="P_Z_1_N_COLONNE_MT_INELIGIBLE_LIBELLE_STANDARD">#REF!</definedName>
    <definedName name="P_Z_1_N_COLONNE_MT_MAX_LIBELLE_DEFAUT" localSheetId="0">#REF!</definedName>
    <definedName name="P_Z_1_N_COLONNE_MT_MAX_LIBELLE_DEFAUT" localSheetId="15">#REF!</definedName>
    <definedName name="P_Z_1_N_COLONNE_MT_MAX_LIBELLE_DEFAUT">#REF!</definedName>
    <definedName name="P_Z_1_N_COLONNE_MT_MAX_LIBELLE_STANDARD" localSheetId="0">#REF!</definedName>
    <definedName name="P_Z_1_N_COLONNE_MT_MAX_LIBELLE_STANDARD" localSheetId="15">#REF!</definedName>
    <definedName name="P_Z_1_N_COLONNE_MT_MAX_LIBELLE_STANDARD">#REF!</definedName>
    <definedName name="P_Z_1_N_COLONNE_MT_PRESENTE_HT_INDICATION" localSheetId="0">#REF!</definedName>
    <definedName name="P_Z_1_N_COLONNE_MT_PRESENTE_HT_INDICATION" localSheetId="15">#REF!</definedName>
    <definedName name="P_Z_1_N_COLONNE_MT_PRESENTE_HT_INDICATION">#REF!</definedName>
    <definedName name="P_Z_1_N_COLONNE_MT_PRESENTE_HT_INDICATION_STANDARD" localSheetId="0">#REF!</definedName>
    <definedName name="P_Z_1_N_COLONNE_MT_PRESENTE_HT_INDICATION_STANDARD" localSheetId="15">#REF!</definedName>
    <definedName name="P_Z_1_N_COLONNE_MT_PRESENTE_HT_INDICATION_STANDARD">#REF!</definedName>
    <definedName name="P_Z_1_N_COLONNE_MT_PRESENTE_HT_SPECIFIQUE" localSheetId="0">#REF!</definedName>
    <definedName name="P_Z_1_N_COLONNE_MT_PRESENTE_HT_SPECIFIQUE" localSheetId="15">#REF!</definedName>
    <definedName name="P_Z_1_N_COLONNE_MT_PRESENTE_HT_SPECIFIQUE">#REF!</definedName>
    <definedName name="P_Z_1_N_COLONNE_MT_PRESENTE_HT_STANDARD" localSheetId="0">#REF!</definedName>
    <definedName name="P_Z_1_N_COLONNE_MT_PRESENTE_HT_STANDARD" localSheetId="15">#REF!</definedName>
    <definedName name="P_Z_1_N_COLONNE_MT_PRESENTE_HT_STANDARD">#REF!</definedName>
    <definedName name="P_Z_1_N_COLONNE_MT_PRESENTE_TVA_INDICATION" localSheetId="0">#REF!</definedName>
    <definedName name="P_Z_1_N_COLONNE_MT_PRESENTE_TVA_INDICATION" localSheetId="15">#REF!</definedName>
    <definedName name="P_Z_1_N_COLONNE_MT_PRESENTE_TVA_INDICATION">#REF!</definedName>
    <definedName name="P_Z_1_N_COLONNE_MT_PRESENTE_TVA_INDICATION_STANDARD" localSheetId="0">#REF!</definedName>
    <definedName name="P_Z_1_N_COLONNE_MT_PRESENTE_TVA_INDICATION_STANDARD" localSheetId="15">#REF!</definedName>
    <definedName name="P_Z_1_N_COLONNE_MT_PRESENTE_TVA_INDICATION_STANDARD">#REF!</definedName>
    <definedName name="P_Z_1_N_COLONNE_MT_PRESENTE_TVA_SPECIFIQUE" localSheetId="0">#REF!</definedName>
    <definedName name="P_Z_1_N_COLONNE_MT_PRESENTE_TVA_SPECIFIQUE" localSheetId="15">#REF!</definedName>
    <definedName name="P_Z_1_N_COLONNE_MT_PRESENTE_TVA_SPECIFIQUE">#REF!</definedName>
    <definedName name="P_Z_1_N_COLONNE_MT_PRESENTE_TVA_STANDARD" localSheetId="0">#REF!</definedName>
    <definedName name="P_Z_1_N_COLONNE_MT_PRESENTE_TVA_STANDARD" localSheetId="15">#REF!</definedName>
    <definedName name="P_Z_1_N_COLONNE_MT_PRESENTE_TVA_STANDARD">#REF!</definedName>
    <definedName name="P_Z_1_N_COLONNE_MT_RAISONNABLE_DEFAUT" localSheetId="0">#REF!</definedName>
    <definedName name="P_Z_1_N_COLONNE_MT_RAISONNABLE_DEFAUT" localSheetId="15">#REF!</definedName>
    <definedName name="P_Z_1_N_COLONNE_MT_RAISONNABLE_DEFAUT">#REF!</definedName>
    <definedName name="P_Z_1_N_COLONNE_MT_RAISONNABLE_STANDARD" localSheetId="0">#REF!</definedName>
    <definedName name="P_Z_1_N_COLONNE_MT_RAISONNABLE_STANDARD" localSheetId="15">#REF!</definedName>
    <definedName name="P_Z_1_N_COLONNE_MT_RAISONNABLE_STANDARD">#REF!</definedName>
    <definedName name="P_Z_1_N_COLONNE_POSTE_INDICATION" localSheetId="0">#REF!</definedName>
    <definedName name="P_Z_1_N_COLONNE_POSTE_INDICATION" localSheetId="15">#REF!</definedName>
    <definedName name="P_Z_1_N_COLONNE_POSTE_INDICATION">#REF!</definedName>
    <definedName name="P_Z_1_N_COLONNE_POSTE_INDICATION_STANDARD" localSheetId="0">#REF!</definedName>
    <definedName name="P_Z_1_N_COLONNE_POSTE_INDICATION_STANDARD" localSheetId="15">#REF!</definedName>
    <definedName name="P_Z_1_N_COLONNE_POSTE_INDICATION_STANDARD">#REF!</definedName>
    <definedName name="P_Z_1_N_COLONNE_POSTE_SPECIFIQUE" localSheetId="0">#REF!</definedName>
    <definedName name="P_Z_1_N_COLONNE_POSTE_SPECIFIQUE" localSheetId="15">#REF!</definedName>
    <definedName name="P_Z_1_N_COLONNE_POSTE_SPECIFIQUE">#REF!</definedName>
    <definedName name="P_Z_1_N_COLONNE_POSTE_STANDARD" localSheetId="0">#REF!</definedName>
    <definedName name="P_Z_1_N_COLONNE_POSTE_STANDARD" localSheetId="15">#REF!</definedName>
    <definedName name="P_Z_1_N_COLONNE_POSTE_STANDARD">#REF!</definedName>
    <definedName name="P_Z_1_N_COLONNE_QUANTITE_INDICATION" localSheetId="0">#REF!</definedName>
    <definedName name="P_Z_1_N_COLONNE_QUANTITE_INDICATION" localSheetId="15">#REF!</definedName>
    <definedName name="P_Z_1_N_COLONNE_QUANTITE_INDICATION">#REF!</definedName>
    <definedName name="P_Z_1_N_COLONNE_QUANTITE_INDICATION_STANDARD" localSheetId="0">#REF!</definedName>
    <definedName name="P_Z_1_N_COLONNE_QUANTITE_INDICATION_STANDARD" localSheetId="15">#REF!</definedName>
    <definedName name="P_Z_1_N_COLONNE_QUANTITE_INDICATION_STANDARD">#REF!</definedName>
    <definedName name="P_Z_1_N_COLONNE_QUANTITE_SPECIFIQUE" localSheetId="0">#REF!</definedName>
    <definedName name="P_Z_1_N_COLONNE_QUANTITE_SPECIFIQUE" localSheetId="15">#REF!</definedName>
    <definedName name="P_Z_1_N_COLONNE_QUANTITE_SPECIFIQUE">#REF!</definedName>
    <definedName name="P_Z_1_N_COLONNE_QUANTITE_STANDARD" localSheetId="0">#REF!</definedName>
    <definedName name="P_Z_1_N_COLONNE_QUANTITE_STANDARD" localSheetId="15">#REF!</definedName>
    <definedName name="P_Z_1_N_COLONNE_QUANTITE_STANDARD">#REF!</definedName>
    <definedName name="P_Z_1_N_COLONNE_SOUS_OPERATION_INDICATION" localSheetId="0">#REF!</definedName>
    <definedName name="P_Z_1_N_COLONNE_SOUS_OPERATION_INDICATION" localSheetId="15">#REF!</definedName>
    <definedName name="P_Z_1_N_COLONNE_SOUS_OPERATION_INDICATION">#REF!</definedName>
    <definedName name="P_Z_1_N_COLONNE_SOUS_OPERATION_INDICATION_STANDARD" localSheetId="0">#REF!</definedName>
    <definedName name="P_Z_1_N_COLONNE_SOUS_OPERATION_INDICATION_STANDARD" localSheetId="15">#REF!</definedName>
    <definedName name="P_Z_1_N_COLONNE_SOUS_OPERATION_INDICATION_STANDARD">#REF!</definedName>
    <definedName name="P_Z_1_N_COLONNE_SOUS_OPERATION_SPECIFIQUE" localSheetId="0">#REF!</definedName>
    <definedName name="P_Z_1_N_COLONNE_SOUS_OPERATION_SPECIFIQUE" localSheetId="15">#REF!</definedName>
    <definedName name="P_Z_1_N_COLONNE_SOUS_OPERATION_SPECIFIQUE">#REF!</definedName>
    <definedName name="P_Z_1_N_COLONNE_SOUS_OPERATION_STANDARD" localSheetId="0">#REF!</definedName>
    <definedName name="P_Z_1_N_COLONNE_SOUS_OPERATION_STANDARD" localSheetId="15">#REF!</definedName>
    <definedName name="P_Z_1_N_COLONNE_SOUS_OPERATION_STANDARD">#REF!</definedName>
    <definedName name="P_Z_1_N_COLONNE_UNITE_INDICATION" localSheetId="0">#REF!</definedName>
    <definedName name="P_Z_1_N_COLONNE_UNITE_INDICATION" localSheetId="15">#REF!</definedName>
    <definedName name="P_Z_1_N_COLONNE_UNITE_INDICATION">#REF!</definedName>
    <definedName name="P_Z_1_N_COLONNE_UNITE_INDICATION_STANDARD" localSheetId="0">#REF!</definedName>
    <definedName name="P_Z_1_N_COLONNE_UNITE_INDICATION_STANDARD" localSheetId="15">#REF!</definedName>
    <definedName name="P_Z_1_N_COLONNE_UNITE_INDICATION_STANDARD">#REF!</definedName>
    <definedName name="P_Z_1_N_COLONNE_UNITE_SPECIFIQUE" localSheetId="0">#REF!</definedName>
    <definedName name="P_Z_1_N_COLONNE_UNITE_SPECIFIQUE" localSheetId="15">#REF!</definedName>
    <definedName name="P_Z_1_N_COLONNE_UNITE_SPECIFIQUE">#REF!</definedName>
    <definedName name="P_Z_1_N_COLONNE_UNITE_STANDARD" localSheetId="0">#REF!</definedName>
    <definedName name="P_Z_1_N_COLONNE_UNITE_STANDARD" localSheetId="15">#REF!</definedName>
    <definedName name="P_Z_1_N_COLONNE_UNITE_STANDARD">#REF!</definedName>
    <definedName name="P_Z_1_N_CONSIGNE_DEPENSES_DEVIS" localSheetId="0">#REF!</definedName>
    <definedName name="P_Z_1_N_CONSIGNE_DEPENSES_DEVIS" localSheetId="15">#REF!</definedName>
    <definedName name="P_Z_1_N_CONSIGNE_DEPENSES_DEVIS">#REF!</definedName>
    <definedName name="P_Z_1_N_EXEMPLE_COMMENTAIRE" localSheetId="0">#REF!</definedName>
    <definedName name="P_Z_1_N_EXEMPLE_COMMENTAIRE" localSheetId="15">#REF!</definedName>
    <definedName name="P_Z_1_N_EXEMPLE_COMMENTAIRE">#REF!</definedName>
    <definedName name="P_Z_1_N_EXEMPLE_CT_RAISONNABLE_FOURNISSEUR_2" localSheetId="0">#REF!</definedName>
    <definedName name="P_Z_1_N_EXEMPLE_CT_RAISONNABLE_FOURNISSEUR_2" localSheetId="15">#REF!</definedName>
    <definedName name="P_Z_1_N_EXEMPLE_CT_RAISONNABLE_FOURNISSEUR_2">#REF!</definedName>
    <definedName name="P_Z_1_N_EXEMPLE_CT_RAISONNABLE_FOURNISSEUR_3" localSheetId="0">#REF!</definedName>
    <definedName name="P_Z_1_N_EXEMPLE_CT_RAISONNABLE_FOURNISSEUR_3" localSheetId="15">#REF!</definedName>
    <definedName name="P_Z_1_N_EXEMPLE_CT_RAISONNABLE_FOURNISSEUR_3">#REF!</definedName>
    <definedName name="P_Z_1_N_EXEMPLE_CT_RAISONNABLE_JUSTIFICATIF_2" localSheetId="0">#REF!</definedName>
    <definedName name="P_Z_1_N_EXEMPLE_CT_RAISONNABLE_JUSTIFICATIF_2" localSheetId="15">#REF!</definedName>
    <definedName name="P_Z_1_N_EXEMPLE_CT_RAISONNABLE_JUSTIFICATIF_2">#REF!</definedName>
    <definedName name="P_Z_1_N_EXEMPLE_CT_RAISONNABLE_JUSTIFICATIF_3" localSheetId="0">#REF!</definedName>
    <definedName name="P_Z_1_N_EXEMPLE_CT_RAISONNABLE_JUSTIFICATIF_3" localSheetId="15">#REF!</definedName>
    <definedName name="P_Z_1_N_EXEMPLE_CT_RAISONNABLE_JUSTIFICATIF_3">#REF!</definedName>
    <definedName name="P_Z_1_N_EXEMPLE_CT_RAISONNABLE_MARCHE" localSheetId="0">#REF!</definedName>
    <definedName name="P_Z_1_N_EXEMPLE_CT_RAISONNABLE_MARCHE" localSheetId="15">#REF!</definedName>
    <definedName name="P_Z_1_N_EXEMPLE_CT_RAISONNABLE_MARCHE">#REF!</definedName>
    <definedName name="P_Z_1_N_EXEMPLE_CT_RAISONNABLE_MT_HT_2" localSheetId="0">#REF!</definedName>
    <definedName name="P_Z_1_N_EXEMPLE_CT_RAISONNABLE_MT_HT_2" localSheetId="15">#REF!</definedName>
    <definedName name="P_Z_1_N_EXEMPLE_CT_RAISONNABLE_MT_HT_2">#REF!</definedName>
    <definedName name="P_Z_1_N_EXEMPLE_CT_RAISONNABLE_MT_HT_3" localSheetId="0">#REF!</definedName>
    <definedName name="P_Z_1_N_EXEMPLE_CT_RAISONNABLE_MT_HT_3" localSheetId="15">#REF!</definedName>
    <definedName name="P_Z_1_N_EXEMPLE_CT_RAISONNABLE_MT_HT_3">#REF!</definedName>
    <definedName name="P_Z_1_N_EXEMPLE_CT_RAISONNABLE_MT_TVA_2" localSheetId="0">#REF!</definedName>
    <definedName name="P_Z_1_N_EXEMPLE_CT_RAISONNABLE_MT_TVA_2" localSheetId="15">#REF!</definedName>
    <definedName name="P_Z_1_N_EXEMPLE_CT_RAISONNABLE_MT_TVA_2">#REF!</definedName>
    <definedName name="P_Z_1_N_EXEMPLE_CT_RAISONNABLE_MT_TVA_3" localSheetId="0">#REF!</definedName>
    <definedName name="P_Z_1_N_EXEMPLE_CT_RAISONNABLE_MT_TVA_3" localSheetId="15">#REF!</definedName>
    <definedName name="P_Z_1_N_EXEMPLE_CT_RAISONNABLE_MT_TVA_3">#REF!</definedName>
    <definedName name="P_Z_1_N_EXEMPLE_DESCRIPTION" localSheetId="0">#REF!</definedName>
    <definedName name="P_Z_1_N_EXEMPLE_DESCRIPTION" localSheetId="15">#REF!</definedName>
    <definedName name="P_Z_1_N_EXEMPLE_DESCRIPTION">#REF!</definedName>
    <definedName name="P_Z_1_N_EXEMPLE_FOURNISSEUR" localSheetId="0">#REF!</definedName>
    <definedName name="P_Z_1_N_EXEMPLE_FOURNISSEUR" localSheetId="15">#REF!</definedName>
    <definedName name="P_Z_1_N_EXEMPLE_FOURNISSEUR">#REF!</definedName>
    <definedName name="P_Z_1_N_EXEMPLE_JUSTIFICATIF" localSheetId="0">#REF!</definedName>
    <definedName name="P_Z_1_N_EXEMPLE_JUSTIFICATIF" localSheetId="15">#REF!</definedName>
    <definedName name="P_Z_1_N_EXEMPLE_JUSTIFICATIF">#REF!</definedName>
    <definedName name="P_Z_1_N_EXEMPLE_MT_PRESENTE_HT" localSheetId="0">#REF!</definedName>
    <definedName name="P_Z_1_N_EXEMPLE_MT_PRESENTE_HT" localSheetId="15">#REF!</definedName>
    <definedName name="P_Z_1_N_EXEMPLE_MT_PRESENTE_HT">#REF!</definedName>
    <definedName name="P_Z_1_N_EXEMPLE_MT_PRESENTE_TVA" localSheetId="0">#REF!</definedName>
    <definedName name="P_Z_1_N_EXEMPLE_MT_PRESENTE_TVA" localSheetId="15">#REF!</definedName>
    <definedName name="P_Z_1_N_EXEMPLE_MT_PRESENTE_TVA">#REF!</definedName>
    <definedName name="P_Z_1_N_EXEMPLE_POSTE" localSheetId="0">#REF!</definedName>
    <definedName name="P_Z_1_N_EXEMPLE_POSTE" localSheetId="15">#REF!</definedName>
    <definedName name="P_Z_1_N_EXEMPLE_POSTE">#REF!</definedName>
    <definedName name="P_Z_1_N_EXEMPLE_QUANTITE" localSheetId="0">#REF!</definedName>
    <definedName name="P_Z_1_N_EXEMPLE_QUANTITE" localSheetId="15">#REF!</definedName>
    <definedName name="P_Z_1_N_EXEMPLE_QUANTITE">#REF!</definedName>
    <definedName name="P_Z_1_N_EXEMPLE_SOUS_OPERATION" localSheetId="0">#REF!</definedName>
    <definedName name="P_Z_1_N_EXEMPLE_SOUS_OPERATION" localSheetId="15">#REF!</definedName>
    <definedName name="P_Z_1_N_EXEMPLE_SOUS_OPERATION">#REF!</definedName>
    <definedName name="P_Z_1_N_EXEMPLE_UNITE" localSheetId="0">#REF!</definedName>
    <definedName name="P_Z_1_N_EXEMPLE_UNITE" localSheetId="15">#REF!</definedName>
    <definedName name="P_Z_1_N_EXEMPLE_UNITE">#REF!</definedName>
    <definedName name="P_Z_1_N_INTITULE_DEPENSES_DEVIS_DEFAUT" localSheetId="0">#REF!</definedName>
    <definedName name="P_Z_1_N_INTITULE_DEPENSES_DEVIS_DEFAUT" localSheetId="15">#REF!</definedName>
    <definedName name="P_Z_1_N_INTITULE_DEPENSES_DEVIS_DEFAUT">#REF!</definedName>
    <definedName name="P_Z_1_N_INTITULE_DEPENSES_DEVIS_STANDARD" localSheetId="0">#REF!</definedName>
    <definedName name="P_Z_1_N_INTITULE_DEPENSES_DEVIS_STANDARD" localSheetId="15">#REF!</definedName>
    <definedName name="P_Z_1_N_INTITULE_DEPENSES_DEVIS_STANDARD">#REF!</definedName>
    <definedName name="P_Z_1_R_LIBELLES_DESCRIPTIONS" localSheetId="0">#REF!</definedName>
    <definedName name="P_Z_1_R_LIBELLES_DESCRIPTIONS" localSheetId="15">#REF!</definedName>
    <definedName name="P_Z_1_R_LIBELLES_DESCRIPTIONS">#REF!</definedName>
    <definedName name="P_Z_1_R_LIBELLES_DESCRIPTIONS_1" localSheetId="0">#REF!</definedName>
    <definedName name="P_Z_1_R_LIBELLES_DESCRIPTIONS_1" localSheetId="15">#REF!</definedName>
    <definedName name="P_Z_1_R_LIBELLES_DESCRIPTIONS_1">#REF!</definedName>
    <definedName name="P_Z_1_R_LIBELLES_DESCRIPTIONS_10" localSheetId="0">#REF!</definedName>
    <definedName name="P_Z_1_R_LIBELLES_DESCRIPTIONS_10" localSheetId="15">#REF!</definedName>
    <definedName name="P_Z_1_R_LIBELLES_DESCRIPTIONS_10">#REF!</definedName>
    <definedName name="P_Z_1_R_LIBELLES_DESCRIPTIONS_11" localSheetId="0">#REF!</definedName>
    <definedName name="P_Z_1_R_LIBELLES_DESCRIPTIONS_11" localSheetId="15">#REF!</definedName>
    <definedName name="P_Z_1_R_LIBELLES_DESCRIPTIONS_11">#REF!</definedName>
    <definedName name="P_Z_1_R_LIBELLES_DESCRIPTIONS_12" localSheetId="0">#REF!</definedName>
    <definedName name="P_Z_1_R_LIBELLES_DESCRIPTIONS_12" localSheetId="15">#REF!</definedName>
    <definedName name="P_Z_1_R_LIBELLES_DESCRIPTIONS_12">#REF!</definedName>
    <definedName name="P_Z_1_R_LIBELLES_DESCRIPTIONS_13" localSheetId="0">#REF!</definedName>
    <definedName name="P_Z_1_R_LIBELLES_DESCRIPTIONS_13" localSheetId="15">#REF!</definedName>
    <definedName name="P_Z_1_R_LIBELLES_DESCRIPTIONS_13">#REF!</definedName>
    <definedName name="P_Z_1_R_LIBELLES_DESCRIPTIONS_14" localSheetId="0">#REF!</definedName>
    <definedName name="P_Z_1_R_LIBELLES_DESCRIPTIONS_14" localSheetId="15">#REF!</definedName>
    <definedName name="P_Z_1_R_LIBELLES_DESCRIPTIONS_14">#REF!</definedName>
    <definedName name="P_Z_1_R_LIBELLES_DESCRIPTIONS_15" localSheetId="0">#REF!</definedName>
    <definedName name="P_Z_1_R_LIBELLES_DESCRIPTIONS_15" localSheetId="15">#REF!</definedName>
    <definedName name="P_Z_1_R_LIBELLES_DESCRIPTIONS_15">#REF!</definedName>
    <definedName name="P_Z_1_R_LIBELLES_DESCRIPTIONS_16" localSheetId="0">#REF!</definedName>
    <definedName name="P_Z_1_R_LIBELLES_DESCRIPTIONS_16" localSheetId="15">#REF!</definedName>
    <definedName name="P_Z_1_R_LIBELLES_DESCRIPTIONS_16">#REF!</definedName>
    <definedName name="P_Z_1_R_LIBELLES_DESCRIPTIONS_17" localSheetId="0">#REF!</definedName>
    <definedName name="P_Z_1_R_LIBELLES_DESCRIPTIONS_17" localSheetId="15">#REF!</definedName>
    <definedName name="P_Z_1_R_LIBELLES_DESCRIPTIONS_17">#REF!</definedName>
    <definedName name="P_Z_1_R_LIBELLES_DESCRIPTIONS_18" localSheetId="0">#REF!</definedName>
    <definedName name="P_Z_1_R_LIBELLES_DESCRIPTIONS_18" localSheetId="15">#REF!</definedName>
    <definedName name="P_Z_1_R_LIBELLES_DESCRIPTIONS_18">#REF!</definedName>
    <definedName name="P_Z_1_R_LIBELLES_DESCRIPTIONS_19" localSheetId="0">#REF!</definedName>
    <definedName name="P_Z_1_R_LIBELLES_DESCRIPTIONS_19" localSheetId="15">#REF!</definedName>
    <definedName name="P_Z_1_R_LIBELLES_DESCRIPTIONS_19">#REF!</definedName>
    <definedName name="P_Z_1_R_LIBELLES_DESCRIPTIONS_2" localSheetId="0">#REF!</definedName>
    <definedName name="P_Z_1_R_LIBELLES_DESCRIPTIONS_2" localSheetId="15">#REF!</definedName>
    <definedName name="P_Z_1_R_LIBELLES_DESCRIPTIONS_2">#REF!</definedName>
    <definedName name="P_Z_1_R_LIBELLES_DESCRIPTIONS_20" localSheetId="0">#REF!</definedName>
    <definedName name="P_Z_1_R_LIBELLES_DESCRIPTIONS_20" localSheetId="15">#REF!</definedName>
    <definedName name="P_Z_1_R_LIBELLES_DESCRIPTIONS_20">#REF!</definedName>
    <definedName name="P_Z_1_R_LIBELLES_DESCRIPTIONS_3" localSheetId="0">#REF!</definedName>
    <definedName name="P_Z_1_R_LIBELLES_DESCRIPTIONS_3" localSheetId="15">#REF!</definedName>
    <definedName name="P_Z_1_R_LIBELLES_DESCRIPTIONS_3">#REF!</definedName>
    <definedName name="P_Z_1_R_LIBELLES_DESCRIPTIONS_4" localSheetId="0">#REF!</definedName>
    <definedName name="P_Z_1_R_LIBELLES_DESCRIPTIONS_4" localSheetId="15">#REF!</definedName>
    <definedName name="P_Z_1_R_LIBELLES_DESCRIPTIONS_4">#REF!</definedName>
    <definedName name="P_Z_1_R_LIBELLES_DESCRIPTIONS_5" localSheetId="0">#REF!</definedName>
    <definedName name="P_Z_1_R_LIBELLES_DESCRIPTIONS_5" localSheetId="15">#REF!</definedName>
    <definedName name="P_Z_1_R_LIBELLES_DESCRIPTIONS_5">#REF!</definedName>
    <definedName name="P_Z_1_R_LIBELLES_DESCRIPTIONS_6" localSheetId="0">#REF!</definedName>
    <definedName name="P_Z_1_R_LIBELLES_DESCRIPTIONS_6" localSheetId="15">#REF!</definedName>
    <definedName name="P_Z_1_R_LIBELLES_DESCRIPTIONS_6">#REF!</definedName>
    <definedName name="P_Z_1_R_LIBELLES_DESCRIPTIONS_7" localSheetId="0">#REF!</definedName>
    <definedName name="P_Z_1_R_LIBELLES_DESCRIPTIONS_7" localSheetId="15">#REF!</definedName>
    <definedName name="P_Z_1_R_LIBELLES_DESCRIPTIONS_7">#REF!</definedName>
    <definedName name="P_Z_1_R_LIBELLES_DESCRIPTIONS_8" localSheetId="0">#REF!</definedName>
    <definedName name="P_Z_1_R_LIBELLES_DESCRIPTIONS_8" localSheetId="15">#REF!</definedName>
    <definedName name="P_Z_1_R_LIBELLES_DESCRIPTIONS_8">#REF!</definedName>
    <definedName name="P_Z_1_R_LIBELLES_DESCRIPTIONS_9" localSheetId="0">#REF!</definedName>
    <definedName name="P_Z_1_R_LIBELLES_DESCRIPTIONS_9" localSheetId="15">#REF!</definedName>
    <definedName name="P_Z_1_R_LIBELLES_DESCRIPTIONS_9">#REF!</definedName>
    <definedName name="P_Z_1_R_LIBELLES_POSTES" localSheetId="0">#REF!</definedName>
    <definedName name="P_Z_1_R_LIBELLES_POSTES" localSheetId="15">#REF!</definedName>
    <definedName name="P_Z_1_R_LIBELLES_POSTES">#REF!</definedName>
    <definedName name="P_Z_1_R_LIBELLES_POSTES_1" localSheetId="0">#REF!</definedName>
    <definedName name="P_Z_1_R_LIBELLES_POSTES_1" localSheetId="15">#REF!</definedName>
    <definedName name="P_Z_1_R_LIBELLES_POSTES_1">#REF!</definedName>
    <definedName name="P_Z_1_R_LIBELLES_POSTES_10" localSheetId="0">#REF!</definedName>
    <definedName name="P_Z_1_R_LIBELLES_POSTES_10" localSheetId="15">#REF!</definedName>
    <definedName name="P_Z_1_R_LIBELLES_POSTES_10">#REF!</definedName>
    <definedName name="P_Z_1_R_LIBELLES_POSTES_11" localSheetId="0">#REF!</definedName>
    <definedName name="P_Z_1_R_LIBELLES_POSTES_11" localSheetId="15">#REF!</definedName>
    <definedName name="P_Z_1_R_LIBELLES_POSTES_11">#REF!</definedName>
    <definedName name="P_Z_1_R_LIBELLES_POSTES_12" localSheetId="0">#REF!</definedName>
    <definedName name="P_Z_1_R_LIBELLES_POSTES_12" localSheetId="15">#REF!</definedName>
    <definedName name="P_Z_1_R_LIBELLES_POSTES_12">#REF!</definedName>
    <definedName name="P_Z_1_R_LIBELLES_POSTES_13" localSheetId="0">#REF!</definedName>
    <definedName name="P_Z_1_R_LIBELLES_POSTES_13" localSheetId="15">#REF!</definedName>
    <definedName name="P_Z_1_R_LIBELLES_POSTES_13">#REF!</definedName>
    <definedName name="P_Z_1_R_LIBELLES_POSTES_14" localSheetId="0">#REF!</definedName>
    <definedName name="P_Z_1_R_LIBELLES_POSTES_14" localSheetId="15">#REF!</definedName>
    <definedName name="P_Z_1_R_LIBELLES_POSTES_14">#REF!</definedName>
    <definedName name="P_Z_1_R_LIBELLES_POSTES_15" localSheetId="0">#REF!</definedName>
    <definedName name="P_Z_1_R_LIBELLES_POSTES_15" localSheetId="15">#REF!</definedName>
    <definedName name="P_Z_1_R_LIBELLES_POSTES_15">#REF!</definedName>
    <definedName name="P_Z_1_R_LIBELLES_POSTES_16" localSheetId="0">#REF!</definedName>
    <definedName name="P_Z_1_R_LIBELLES_POSTES_16" localSheetId="15">#REF!</definedName>
    <definedName name="P_Z_1_R_LIBELLES_POSTES_16">#REF!</definedName>
    <definedName name="P_Z_1_R_LIBELLES_POSTES_17" localSheetId="0">#REF!</definedName>
    <definedName name="P_Z_1_R_LIBELLES_POSTES_17" localSheetId="15">#REF!</definedName>
    <definedName name="P_Z_1_R_LIBELLES_POSTES_17">#REF!</definedName>
    <definedName name="P_Z_1_R_LIBELLES_POSTES_18" localSheetId="0">#REF!</definedName>
    <definedName name="P_Z_1_R_LIBELLES_POSTES_18" localSheetId="15">#REF!</definedName>
    <definedName name="P_Z_1_R_LIBELLES_POSTES_18">#REF!</definedName>
    <definedName name="P_Z_1_R_LIBELLES_POSTES_19" localSheetId="0">#REF!</definedName>
    <definedName name="P_Z_1_R_LIBELLES_POSTES_19" localSheetId="15">#REF!</definedName>
    <definedName name="P_Z_1_R_LIBELLES_POSTES_19">#REF!</definedName>
    <definedName name="P_Z_1_R_LIBELLES_POSTES_2" localSheetId="0">#REF!</definedName>
    <definedName name="P_Z_1_R_LIBELLES_POSTES_2" localSheetId="15">#REF!</definedName>
    <definedName name="P_Z_1_R_LIBELLES_POSTES_2">#REF!</definedName>
    <definedName name="P_Z_1_R_LIBELLES_POSTES_20" localSheetId="0">#REF!</definedName>
    <definedName name="P_Z_1_R_LIBELLES_POSTES_20" localSheetId="15">#REF!</definedName>
    <definedName name="P_Z_1_R_LIBELLES_POSTES_20">#REF!</definedName>
    <definedName name="P_Z_1_R_LIBELLES_POSTES_3" localSheetId="0">#REF!</definedName>
    <definedName name="P_Z_1_R_LIBELLES_POSTES_3" localSheetId="15">#REF!</definedName>
    <definedName name="P_Z_1_R_LIBELLES_POSTES_3">#REF!</definedName>
    <definedName name="P_Z_1_R_LIBELLES_POSTES_4" localSheetId="0">#REF!</definedName>
    <definedName name="P_Z_1_R_LIBELLES_POSTES_4" localSheetId="15">#REF!</definedName>
    <definedName name="P_Z_1_R_LIBELLES_POSTES_4">#REF!</definedName>
    <definedName name="P_Z_1_R_LIBELLES_POSTES_5" localSheetId="0">#REF!</definedName>
    <definedName name="P_Z_1_R_LIBELLES_POSTES_5" localSheetId="15">#REF!</definedName>
    <definedName name="P_Z_1_R_LIBELLES_POSTES_5">#REF!</definedName>
    <definedName name="P_Z_1_R_LIBELLES_POSTES_6" localSheetId="0">#REF!</definedName>
    <definedName name="P_Z_1_R_LIBELLES_POSTES_6" localSheetId="15">#REF!</definedName>
    <definedName name="P_Z_1_R_LIBELLES_POSTES_6">#REF!</definedName>
    <definedName name="P_Z_1_R_LIBELLES_POSTES_7" localSheetId="0">#REF!</definedName>
    <definedName name="P_Z_1_R_LIBELLES_POSTES_7" localSheetId="15">#REF!</definedName>
    <definedName name="P_Z_1_R_LIBELLES_POSTES_7">#REF!</definedName>
    <definedName name="P_Z_1_R_LIBELLES_POSTES_8" localSheetId="0">#REF!</definedName>
    <definedName name="P_Z_1_R_LIBELLES_POSTES_8" localSheetId="15">#REF!</definedName>
    <definedName name="P_Z_1_R_LIBELLES_POSTES_8">#REF!</definedName>
    <definedName name="P_Z_1_R_LIBELLES_POSTES_9" localSheetId="0">#REF!</definedName>
    <definedName name="P_Z_1_R_LIBELLES_POSTES_9" localSheetId="15">#REF!</definedName>
    <definedName name="P_Z_1_R_LIBELLES_POSTES_9">#REF!</definedName>
    <definedName name="P_Z_1_R_LIBELLES_SOUS_OPERATIONS" localSheetId="0">#REF!</definedName>
    <definedName name="P_Z_1_R_LIBELLES_SOUS_OPERATIONS" localSheetId="15">#REF!</definedName>
    <definedName name="P_Z_1_R_LIBELLES_SOUS_OPERATIONS">#REF!</definedName>
    <definedName name="P_Z_1_R_LIBELLES_SOUS_OPERATIONS_1" localSheetId="0">#REF!</definedName>
    <definedName name="P_Z_1_R_LIBELLES_SOUS_OPERATIONS_1" localSheetId="15">#REF!</definedName>
    <definedName name="P_Z_1_R_LIBELLES_SOUS_OPERATIONS_1">#REF!</definedName>
    <definedName name="P_Z_1_R_LIBELLES_SOUS_OPERATIONS_10" localSheetId="0">#REF!</definedName>
    <definedName name="P_Z_1_R_LIBELLES_SOUS_OPERATIONS_10" localSheetId="15">#REF!</definedName>
    <definedName name="P_Z_1_R_LIBELLES_SOUS_OPERATIONS_10">#REF!</definedName>
    <definedName name="P_Z_1_R_LIBELLES_SOUS_OPERATIONS_11" localSheetId="0">#REF!</definedName>
    <definedName name="P_Z_1_R_LIBELLES_SOUS_OPERATIONS_11" localSheetId="15">#REF!</definedName>
    <definedName name="P_Z_1_R_LIBELLES_SOUS_OPERATIONS_11">#REF!</definedName>
    <definedName name="P_Z_1_R_LIBELLES_SOUS_OPERATIONS_12" localSheetId="0">#REF!</definedName>
    <definedName name="P_Z_1_R_LIBELLES_SOUS_OPERATIONS_12" localSheetId="15">#REF!</definedName>
    <definedName name="P_Z_1_R_LIBELLES_SOUS_OPERATIONS_12">#REF!</definedName>
    <definedName name="P_Z_1_R_LIBELLES_SOUS_OPERATIONS_13" localSheetId="0">#REF!</definedName>
    <definedName name="P_Z_1_R_LIBELLES_SOUS_OPERATIONS_13" localSheetId="15">#REF!</definedName>
    <definedName name="P_Z_1_R_LIBELLES_SOUS_OPERATIONS_13">#REF!</definedName>
    <definedName name="P_Z_1_R_LIBELLES_SOUS_OPERATIONS_14" localSheetId="0">#REF!</definedName>
    <definedName name="P_Z_1_R_LIBELLES_SOUS_OPERATIONS_14" localSheetId="15">#REF!</definedName>
    <definedName name="P_Z_1_R_LIBELLES_SOUS_OPERATIONS_14">#REF!</definedName>
    <definedName name="P_Z_1_R_LIBELLES_SOUS_OPERATIONS_15" localSheetId="0">#REF!</definedName>
    <definedName name="P_Z_1_R_LIBELLES_SOUS_OPERATIONS_15" localSheetId="15">#REF!</definedName>
    <definedName name="P_Z_1_R_LIBELLES_SOUS_OPERATIONS_15">#REF!</definedName>
    <definedName name="P_Z_1_R_LIBELLES_SOUS_OPERATIONS_16" localSheetId="0">#REF!</definedName>
    <definedName name="P_Z_1_R_LIBELLES_SOUS_OPERATIONS_16" localSheetId="15">#REF!</definedName>
    <definedName name="P_Z_1_R_LIBELLES_SOUS_OPERATIONS_16">#REF!</definedName>
    <definedName name="P_Z_1_R_LIBELLES_SOUS_OPERATIONS_17" localSheetId="0">#REF!</definedName>
    <definedName name="P_Z_1_R_LIBELLES_SOUS_OPERATIONS_17" localSheetId="15">#REF!</definedName>
    <definedName name="P_Z_1_R_LIBELLES_SOUS_OPERATIONS_17">#REF!</definedName>
    <definedName name="P_Z_1_R_LIBELLES_SOUS_OPERATIONS_18" localSheetId="0">#REF!</definedName>
    <definedName name="P_Z_1_R_LIBELLES_SOUS_OPERATIONS_18" localSheetId="15">#REF!</definedName>
    <definedName name="P_Z_1_R_LIBELLES_SOUS_OPERATIONS_18">#REF!</definedName>
    <definedName name="P_Z_1_R_LIBELLES_SOUS_OPERATIONS_19" localSheetId="0">#REF!</definedName>
    <definedName name="P_Z_1_R_LIBELLES_SOUS_OPERATIONS_19" localSheetId="15">#REF!</definedName>
    <definedName name="P_Z_1_R_LIBELLES_SOUS_OPERATIONS_19">#REF!</definedName>
    <definedName name="P_Z_1_R_LIBELLES_SOUS_OPERATIONS_2" localSheetId="0">#REF!</definedName>
    <definedName name="P_Z_1_R_LIBELLES_SOUS_OPERATIONS_2" localSheetId="15">#REF!</definedName>
    <definedName name="P_Z_1_R_LIBELLES_SOUS_OPERATIONS_2">#REF!</definedName>
    <definedName name="P_Z_1_R_LIBELLES_SOUS_OPERATIONS_20" localSheetId="0">#REF!</definedName>
    <definedName name="P_Z_1_R_LIBELLES_SOUS_OPERATIONS_20" localSheetId="15">#REF!</definedName>
    <definedName name="P_Z_1_R_LIBELLES_SOUS_OPERATIONS_20">#REF!</definedName>
    <definedName name="P_Z_1_R_LIBELLES_SOUS_OPERATIONS_3" localSheetId="0">#REF!</definedName>
    <definedName name="P_Z_1_R_LIBELLES_SOUS_OPERATIONS_3" localSheetId="15">#REF!</definedName>
    <definedName name="P_Z_1_R_LIBELLES_SOUS_OPERATIONS_3">#REF!</definedName>
    <definedName name="P_Z_1_R_LIBELLES_SOUS_OPERATIONS_4" localSheetId="0">#REF!</definedName>
    <definedName name="P_Z_1_R_LIBELLES_SOUS_OPERATIONS_4" localSheetId="15">#REF!</definedName>
    <definedName name="P_Z_1_R_LIBELLES_SOUS_OPERATIONS_4">#REF!</definedName>
    <definedName name="P_Z_1_R_LIBELLES_SOUS_OPERATIONS_5" localSheetId="0">#REF!</definedName>
    <definedName name="P_Z_1_R_LIBELLES_SOUS_OPERATIONS_5" localSheetId="15">#REF!</definedName>
    <definedName name="P_Z_1_R_LIBELLES_SOUS_OPERATIONS_5">#REF!</definedName>
    <definedName name="P_Z_1_R_LIBELLES_SOUS_OPERATIONS_6" localSheetId="0">#REF!</definedName>
    <definedName name="P_Z_1_R_LIBELLES_SOUS_OPERATIONS_6" localSheetId="15">#REF!</definedName>
    <definedName name="P_Z_1_R_LIBELLES_SOUS_OPERATIONS_6">#REF!</definedName>
    <definedName name="P_Z_1_R_LIBELLES_SOUS_OPERATIONS_7" localSheetId="0">#REF!</definedName>
    <definedName name="P_Z_1_R_LIBELLES_SOUS_OPERATIONS_7" localSheetId="15">#REF!</definedName>
    <definedName name="P_Z_1_R_LIBELLES_SOUS_OPERATIONS_7">#REF!</definedName>
    <definedName name="P_Z_1_R_LIBELLES_SOUS_OPERATIONS_8" localSheetId="0">#REF!</definedName>
    <definedName name="P_Z_1_R_LIBELLES_SOUS_OPERATIONS_8" localSheetId="15">#REF!</definedName>
    <definedName name="P_Z_1_R_LIBELLES_SOUS_OPERATIONS_8">#REF!</definedName>
    <definedName name="P_Z_1_R_LIBELLES_SOUS_OPERATIONS_9" localSheetId="0">#REF!</definedName>
    <definedName name="P_Z_1_R_LIBELLES_SOUS_OPERATIONS_9" localSheetId="15">#REF!</definedName>
    <definedName name="P_Z_1_R_LIBELLES_SOUS_OPERATIONS_9">#REF!</definedName>
    <definedName name="P_Z_1_R_LIBELLES_UNITES" localSheetId="0">#REF!</definedName>
    <definedName name="P_Z_1_R_LIBELLES_UNITES" localSheetId="15">#REF!</definedName>
    <definedName name="P_Z_1_R_LIBELLES_UNITES">#REF!</definedName>
    <definedName name="P_Z_1_R_LIBELLES_UNITES_1" localSheetId="0">#REF!</definedName>
    <definedName name="P_Z_1_R_LIBELLES_UNITES_1" localSheetId="15">#REF!</definedName>
    <definedName name="P_Z_1_R_LIBELLES_UNITES_1">#REF!</definedName>
    <definedName name="P_Z_1_R_LIBELLES_UNITES_10" localSheetId="0">#REF!</definedName>
    <definedName name="P_Z_1_R_LIBELLES_UNITES_10" localSheetId="15">#REF!</definedName>
    <definedName name="P_Z_1_R_LIBELLES_UNITES_10">#REF!</definedName>
    <definedName name="P_Z_1_R_LIBELLES_UNITES_11" localSheetId="0">#REF!</definedName>
    <definedName name="P_Z_1_R_LIBELLES_UNITES_11" localSheetId="15">#REF!</definedName>
    <definedName name="P_Z_1_R_LIBELLES_UNITES_11">#REF!</definedName>
    <definedName name="P_Z_1_R_LIBELLES_UNITES_12" localSheetId="0">#REF!</definedName>
    <definedName name="P_Z_1_R_LIBELLES_UNITES_12" localSheetId="15">#REF!</definedName>
    <definedName name="P_Z_1_R_LIBELLES_UNITES_12">#REF!</definedName>
    <definedName name="P_Z_1_R_LIBELLES_UNITES_13" localSheetId="0">#REF!</definedName>
    <definedName name="P_Z_1_R_LIBELLES_UNITES_13" localSheetId="15">#REF!</definedName>
    <definedName name="P_Z_1_R_LIBELLES_UNITES_13">#REF!</definedName>
    <definedName name="P_Z_1_R_LIBELLES_UNITES_14" localSheetId="0">#REF!</definedName>
    <definedName name="P_Z_1_R_LIBELLES_UNITES_14" localSheetId="15">#REF!</definedName>
    <definedName name="P_Z_1_R_LIBELLES_UNITES_14">#REF!</definedName>
    <definedName name="P_Z_1_R_LIBELLES_UNITES_15" localSheetId="0">#REF!</definedName>
    <definedName name="P_Z_1_R_LIBELLES_UNITES_15" localSheetId="15">#REF!</definedName>
    <definedName name="P_Z_1_R_LIBELLES_UNITES_15">#REF!</definedName>
    <definedName name="P_Z_1_R_LIBELLES_UNITES_16" localSheetId="0">#REF!</definedName>
    <definedName name="P_Z_1_R_LIBELLES_UNITES_16" localSheetId="15">#REF!</definedName>
    <definedName name="P_Z_1_R_LIBELLES_UNITES_16">#REF!</definedName>
    <definedName name="P_Z_1_R_LIBELLES_UNITES_17" localSheetId="0">#REF!</definedName>
    <definedName name="P_Z_1_R_LIBELLES_UNITES_17" localSheetId="15">#REF!</definedName>
    <definedName name="P_Z_1_R_LIBELLES_UNITES_17">#REF!</definedName>
    <definedName name="P_Z_1_R_LIBELLES_UNITES_18" localSheetId="0">#REF!</definedName>
    <definedName name="P_Z_1_R_LIBELLES_UNITES_18" localSheetId="15">#REF!</definedName>
    <definedName name="P_Z_1_R_LIBELLES_UNITES_18">#REF!</definedName>
    <definedName name="P_Z_1_R_LIBELLES_UNITES_19" localSheetId="0">#REF!</definedName>
    <definedName name="P_Z_1_R_LIBELLES_UNITES_19" localSheetId="15">#REF!</definedName>
    <definedName name="P_Z_1_R_LIBELLES_UNITES_19">#REF!</definedName>
    <definedName name="P_Z_1_R_LIBELLES_UNITES_2" localSheetId="0">#REF!</definedName>
    <definedName name="P_Z_1_R_LIBELLES_UNITES_2" localSheetId="15">#REF!</definedName>
    <definedName name="P_Z_1_R_LIBELLES_UNITES_2">#REF!</definedName>
    <definedName name="P_Z_1_R_LIBELLES_UNITES_20" localSheetId="0">#REF!</definedName>
    <definedName name="P_Z_1_R_LIBELLES_UNITES_20" localSheetId="15">#REF!</definedName>
    <definedName name="P_Z_1_R_LIBELLES_UNITES_20">#REF!</definedName>
    <definedName name="P_Z_1_R_LIBELLES_UNITES_3" localSheetId="0">#REF!</definedName>
    <definedName name="P_Z_1_R_LIBELLES_UNITES_3" localSheetId="15">#REF!</definedName>
    <definedName name="P_Z_1_R_LIBELLES_UNITES_3">#REF!</definedName>
    <definedName name="P_Z_1_R_LIBELLES_UNITES_4" localSheetId="0">#REF!</definedName>
    <definedName name="P_Z_1_R_LIBELLES_UNITES_4" localSheetId="15">#REF!</definedName>
    <definedName name="P_Z_1_R_LIBELLES_UNITES_4">#REF!</definedName>
    <definedName name="P_Z_1_R_LIBELLES_UNITES_5" localSheetId="0">#REF!</definedName>
    <definedName name="P_Z_1_R_LIBELLES_UNITES_5" localSheetId="15">#REF!</definedName>
    <definedName name="P_Z_1_R_LIBELLES_UNITES_5">#REF!</definedName>
    <definedName name="P_Z_1_R_LIBELLES_UNITES_6" localSheetId="0">#REF!</definedName>
    <definedName name="P_Z_1_R_LIBELLES_UNITES_6" localSheetId="15">#REF!</definedName>
    <definedName name="P_Z_1_R_LIBELLES_UNITES_6">#REF!</definedName>
    <definedName name="P_Z_1_R_LIBELLES_UNITES_7" localSheetId="0">#REF!</definedName>
    <definedName name="P_Z_1_R_LIBELLES_UNITES_7" localSheetId="15">#REF!</definedName>
    <definedName name="P_Z_1_R_LIBELLES_UNITES_7">#REF!</definedName>
    <definedName name="P_Z_1_R_LIBELLES_UNITES_8" localSheetId="0">#REF!</definedName>
    <definedName name="P_Z_1_R_LIBELLES_UNITES_8" localSheetId="15">#REF!</definedName>
    <definedName name="P_Z_1_R_LIBELLES_UNITES_8">#REF!</definedName>
    <definedName name="P_Z_1_R_LIBELLES_UNITES_9" localSheetId="0">#REF!</definedName>
    <definedName name="P_Z_1_R_LIBELLES_UNITES_9" localSheetId="15">#REF!</definedName>
    <definedName name="P_Z_1_R_LIBELLES_UNITES_9">#REF!</definedName>
    <definedName name="P_Z_4_B_COLONNE_COMMENTAIRE" localSheetId="0">#REF!</definedName>
    <definedName name="P_Z_4_B_COLONNE_COMMENTAIRE" localSheetId="15">#REF!</definedName>
    <definedName name="P_Z_4_B_COLONNE_COMMENTAIRE">#REF!</definedName>
    <definedName name="P_Z_4_B_COLONNE_COMMENTAIRE_ACTIVE" localSheetId="0">#REF!</definedName>
    <definedName name="P_Z_4_B_COLONNE_COMMENTAIRE_ACTIVE" localSheetId="15">#REF!</definedName>
    <definedName name="P_Z_4_B_COLONNE_COMMENTAIRE_ACTIVE">#REF!</definedName>
    <definedName name="P_Z_4_B_COLONNE_COMMENTAIRE_INDICATION" localSheetId="0">#REF!</definedName>
    <definedName name="P_Z_4_B_COLONNE_COMMENTAIRE_INDICATION" localSheetId="15">#REF!</definedName>
    <definedName name="P_Z_4_B_COLONNE_COMMENTAIRE_INDICATION">#REF!</definedName>
    <definedName name="P_Z_4_B_COLONNE_COMMENTAIRE_OBLIGATOIRE" localSheetId="0">#REF!</definedName>
    <definedName name="P_Z_4_B_COLONNE_COMMENTAIRE_OBLIGATOIRE" localSheetId="15">#REF!</definedName>
    <definedName name="P_Z_4_B_COLONNE_COMMENTAIRE_OBLIGATOIRE">#REF!</definedName>
    <definedName name="P_Z_4_B_COLONNE_COMMENTAIRE_SI_LIBELLE_STANDARD" localSheetId="0">#REF!</definedName>
    <definedName name="P_Z_4_B_COLONNE_COMMENTAIRE_SI_LIBELLE_STANDARD" localSheetId="15">#REF!</definedName>
    <definedName name="P_Z_4_B_COLONNE_COMMENTAIRE_SI_LIBELLE_STANDARD">#REF!</definedName>
    <definedName name="P_Z_4_B_COLONNE_COUT" localSheetId="0">#REF!</definedName>
    <definedName name="P_Z_4_B_COLONNE_COUT" localSheetId="15">#REF!</definedName>
    <definedName name="P_Z_4_B_COLONNE_COUT">#REF!</definedName>
    <definedName name="P_Z_4_B_COLONNE_COUT_ELIGIBLE_LIBELLE_STANDARD" localSheetId="0">#REF!</definedName>
    <definedName name="P_Z_4_B_COLONNE_COUT_ELIGIBLE_LIBELLE_STANDARD" localSheetId="15">#REF!</definedName>
    <definedName name="P_Z_4_B_COLONNE_COUT_ELIGIBLE_LIBELLE_STANDARD">#REF!</definedName>
    <definedName name="P_Z_4_B_COLONNE_COUT_INDICATION" localSheetId="0">#REF!</definedName>
    <definedName name="P_Z_4_B_COLONNE_COUT_INDICATION" localSheetId="15">#REF!</definedName>
    <definedName name="P_Z_4_B_COLONNE_COUT_INDICATION">#REF!</definedName>
    <definedName name="P_Z_4_B_COLONNE_COUT_RAISONNABLE_LIBELLE_STANDARD" localSheetId="0">#REF!</definedName>
    <definedName name="P_Z_4_B_COLONNE_COUT_RAISONNABLE_LIBELLE_STANDARD" localSheetId="15">#REF!</definedName>
    <definedName name="P_Z_4_B_COLONNE_COUT_RAISONNABLE_LIBELLE_STANDARD">#REF!</definedName>
    <definedName name="P_Z_4_B_COLONNE_DESCRIPTION" localSheetId="0">#REF!</definedName>
    <definedName name="P_Z_4_B_COLONNE_DESCRIPTION" localSheetId="15">#REF!</definedName>
    <definedName name="P_Z_4_B_COLONNE_DESCRIPTION">#REF!</definedName>
    <definedName name="P_Z_4_B_COLONNE_DESCRIPTION_INDICATION" localSheetId="0">#REF!</definedName>
    <definedName name="P_Z_4_B_COLONNE_DESCRIPTION_INDICATION" localSheetId="15">#REF!</definedName>
    <definedName name="P_Z_4_B_COLONNE_DESCRIPTION_INDICATION">#REF!</definedName>
    <definedName name="P_Z_4_B_COLONNE_INTERVENANT" localSheetId="0">#REF!</definedName>
    <definedName name="P_Z_4_B_COLONNE_INTERVENANT" localSheetId="15">#REF!</definedName>
    <definedName name="P_Z_4_B_COLONNE_INTERVENANT">#REF!</definedName>
    <definedName name="P_Z_4_B_COLONNE_INTERVENANT_INDICATION" localSheetId="0">#REF!</definedName>
    <definedName name="P_Z_4_B_COLONNE_INTERVENANT_INDICATION" localSheetId="15">#REF!</definedName>
    <definedName name="P_Z_4_B_COLONNE_INTERVENANT_INDICATION">#REF!</definedName>
    <definedName name="P_Z_4_B_COLONNE_JUSTIFICATIF" localSheetId="0">#REF!</definedName>
    <definedName name="P_Z_4_B_COLONNE_JUSTIFICATIF" localSheetId="15">#REF!</definedName>
    <definedName name="P_Z_4_B_COLONNE_JUSTIFICATIF">#REF!</definedName>
    <definedName name="P_Z_4_B_COLONNE_JUSTIFICATIF_INDICATION" localSheetId="0">#REF!</definedName>
    <definedName name="P_Z_4_B_COLONNE_JUSTIFICATIF_INDICATION" localSheetId="15">#REF!</definedName>
    <definedName name="P_Z_4_B_COLONNE_JUSTIFICATIF_INDICATION">#REF!</definedName>
    <definedName name="P_Z_4_B_COLONNE_MOTIFS_INELIGIBILITE_LIBELLE_STANDARD" localSheetId="0">#REF!</definedName>
    <definedName name="P_Z_4_B_COLONNE_MOTIFS_INELIGIBILITE_LIBELLE_STANDARD" localSheetId="15">#REF!</definedName>
    <definedName name="P_Z_4_B_COLONNE_MOTIFS_INELIGIBILITE_LIBELLE_STANDARD">#REF!</definedName>
    <definedName name="P_Z_4_B_COLONNE_MT_ELIGIBLE_LIBELLE_STANDARD" localSheetId="0">#REF!</definedName>
    <definedName name="P_Z_4_B_COLONNE_MT_ELIGIBLE_LIBELLE_STANDARD" localSheetId="15">#REF!</definedName>
    <definedName name="P_Z_4_B_COLONNE_MT_ELIGIBLE_LIBELLE_STANDARD">#REF!</definedName>
    <definedName name="P_Z_4_B_COLONNE_MT_MAX_ACTIVE" localSheetId="0">#REF!</definedName>
    <definedName name="P_Z_4_B_COLONNE_MT_MAX_ACTIVE" localSheetId="15">#REF!</definedName>
    <definedName name="P_Z_4_B_COLONNE_MT_MAX_ACTIVE">#REF!</definedName>
    <definedName name="P_Z_4_B_COLONNE_MT_MAX_LIBELLE_STANDARD" localSheetId="0">#REF!</definedName>
    <definedName name="P_Z_4_B_COLONNE_MT_MAX_LIBELLE_STANDARD" localSheetId="15">#REF!</definedName>
    <definedName name="P_Z_4_B_COLONNE_MT_MAX_LIBELLE_STANDARD">#REF!</definedName>
    <definedName name="P_Z_4_B_COLONNE_MT_PRESENTE" localSheetId="0">#REF!</definedName>
    <definedName name="P_Z_4_B_COLONNE_MT_PRESENTE" localSheetId="15">#REF!</definedName>
    <definedName name="P_Z_4_B_COLONNE_MT_PRESENTE">#REF!</definedName>
    <definedName name="P_Z_4_B_COLONNE_MT_PRESENTE_INDICATION" localSheetId="0">#REF!</definedName>
    <definedName name="P_Z_4_B_COLONNE_MT_PRESENTE_INDICATION" localSheetId="15">#REF!</definedName>
    <definedName name="P_Z_4_B_COLONNE_MT_PRESENTE_INDICATION">#REF!</definedName>
    <definedName name="P_Z_4_B_COLONNE_MT_RAISONNABLE_LIBELLE_STANDARD" localSheetId="0">#REF!</definedName>
    <definedName name="P_Z_4_B_COLONNE_MT_RAISONNABLE_LIBELLE_STANDARD" localSheetId="15">#REF!</definedName>
    <definedName name="P_Z_4_B_COLONNE_MT_RAISONNABLE_LIBELLE_STANDARD">#REF!</definedName>
    <definedName name="P_Z_4_B_COLONNE_POSTE" localSheetId="0">#REF!</definedName>
    <definedName name="P_Z_4_B_COLONNE_POSTE" localSheetId="15">#REF!</definedName>
    <definedName name="P_Z_4_B_COLONNE_POSTE">#REF!</definedName>
    <definedName name="P_Z_4_B_COLONNE_POSTE_INDICATION" localSheetId="0">#REF!</definedName>
    <definedName name="P_Z_4_B_COLONNE_POSTE_INDICATION" localSheetId="15">#REF!</definedName>
    <definedName name="P_Z_4_B_COLONNE_POSTE_INDICATION">#REF!</definedName>
    <definedName name="P_Z_4_B_COLONNE_QUALIFICATION" localSheetId="0">#REF!</definedName>
    <definedName name="P_Z_4_B_COLONNE_QUALIFICATION" localSheetId="15">#REF!</definedName>
    <definedName name="P_Z_4_B_COLONNE_QUALIFICATION">#REF!</definedName>
    <definedName name="P_Z_4_B_COLONNE_QUALIFICATION_ACTIVE" localSheetId="0">#REF!</definedName>
    <definedName name="P_Z_4_B_COLONNE_QUALIFICATION_ACTIVE" localSheetId="15">#REF!</definedName>
    <definedName name="P_Z_4_B_COLONNE_QUALIFICATION_ACTIVE">#REF!</definedName>
    <definedName name="P_Z_4_B_COLONNE_QUALIFICATION_INDICATION" localSheetId="0">#REF!</definedName>
    <definedName name="P_Z_4_B_COLONNE_QUALIFICATION_INDICATION" localSheetId="15">#REF!</definedName>
    <definedName name="P_Z_4_B_COLONNE_QUALIFICATION_INDICATION">#REF!</definedName>
    <definedName name="P_Z_4_B_COLONNE_QUALIFICATION_OBLIGATOIRE" localSheetId="0">#REF!</definedName>
    <definedName name="P_Z_4_B_COLONNE_QUALIFICATION_OBLIGATOIRE" localSheetId="15">#REF!</definedName>
    <definedName name="P_Z_4_B_COLONNE_QUALIFICATION_OBLIGATOIRE">#REF!</definedName>
    <definedName name="P_Z_4_B_COLONNE_SOUS_OPERATION" localSheetId="0">#REF!</definedName>
    <definedName name="P_Z_4_B_COLONNE_SOUS_OPERATION" localSheetId="15">#REF!</definedName>
    <definedName name="P_Z_4_B_COLONNE_SOUS_OPERATION">#REF!</definedName>
    <definedName name="P_Z_4_B_COLONNE_SOUS_OPERATION_INDICATION" localSheetId="0">#REF!</definedName>
    <definedName name="P_Z_4_B_COLONNE_SOUS_OPERATION_INDICATION" localSheetId="15">#REF!</definedName>
    <definedName name="P_Z_4_B_COLONNE_SOUS_OPERATION_INDICATION">#REF!</definedName>
    <definedName name="P_Z_4_B_COLONNE_TEMPS_OPERATION" localSheetId="0">#REF!</definedName>
    <definedName name="P_Z_4_B_COLONNE_TEMPS_OPERATION" localSheetId="15">#REF!</definedName>
    <definedName name="P_Z_4_B_COLONNE_TEMPS_OPERATION">#REF!</definedName>
    <definedName name="P_Z_4_B_COLONNE_TEMPS_OPERATION_ELIGIBLE_LIBELLE_STANDARD" localSheetId="0">#REF!</definedName>
    <definedName name="P_Z_4_B_COLONNE_TEMPS_OPERATION_ELIGIBLE_LIBELLE_STANDARD" localSheetId="15">#REF!</definedName>
    <definedName name="P_Z_4_B_COLONNE_TEMPS_OPERATION_ELIGIBLE_LIBELLE_STANDARD">#REF!</definedName>
    <definedName name="P_Z_4_B_COLONNE_TEMPS_OPERATION_INDICATION" localSheetId="0">#REF!</definedName>
    <definedName name="P_Z_4_B_COLONNE_TEMPS_OPERATION_INDICATION" localSheetId="15">#REF!</definedName>
    <definedName name="P_Z_4_B_COLONNE_TEMPS_OPERATION_INDICATION">#REF!</definedName>
    <definedName name="P_Z_4_B_COLONNE_TEMPS_OPERATION_RAISONNABLE_LIBELLE_STANDARD" localSheetId="0">#REF!</definedName>
    <definedName name="P_Z_4_B_COLONNE_TEMPS_OPERATION_RAISONNABLE_LIBELLE_STANDARD" localSheetId="15">#REF!</definedName>
    <definedName name="P_Z_4_B_COLONNE_TEMPS_OPERATION_RAISONNABLE_LIBELLE_STANDARD">#REF!</definedName>
    <definedName name="P_Z_4_B_COLONNE_TEMPS_PERIODE" localSheetId="0">#REF!</definedName>
    <definedName name="P_Z_4_B_COLONNE_TEMPS_PERIODE" localSheetId="15">#REF!</definedName>
    <definedName name="P_Z_4_B_COLONNE_TEMPS_PERIODE">#REF!</definedName>
    <definedName name="P_Z_4_B_COLONNE_TEMPS_PERIODE_ELIGIBLE_LIBELLE_STANDARD" localSheetId="0">#REF!</definedName>
    <definedName name="P_Z_4_B_COLONNE_TEMPS_PERIODE_ELIGIBLE_LIBELLE_STANDARD" localSheetId="15">#REF!</definedName>
    <definedName name="P_Z_4_B_COLONNE_TEMPS_PERIODE_ELIGIBLE_LIBELLE_STANDARD">#REF!</definedName>
    <definedName name="P_Z_4_B_COLONNE_TEMPS_PERIODE_INDICATION" localSheetId="0">#REF!</definedName>
    <definedName name="P_Z_4_B_COLONNE_TEMPS_PERIODE_INDICATION" localSheetId="15">#REF!</definedName>
    <definedName name="P_Z_4_B_COLONNE_TEMPS_PERIODE_INDICATION">#REF!</definedName>
    <definedName name="P_Z_4_B_COLONNE_TEMPS_PERIODE_RAISONNABLE_LIBELLE_STANDARD" localSheetId="0">#REF!</definedName>
    <definedName name="P_Z_4_B_COLONNE_TEMPS_PERIODE_RAISONNABLE_LIBELLE_STANDARD" localSheetId="15">#REF!</definedName>
    <definedName name="P_Z_4_B_COLONNE_TEMPS_PERIODE_RAISONNABLE_LIBELLE_STANDARD">#REF!</definedName>
    <definedName name="P_Z_4_B_COLONNE_UNITE" localSheetId="0">#REF!</definedName>
    <definedName name="P_Z_4_B_COLONNE_UNITE" localSheetId="15">#REF!</definedName>
    <definedName name="P_Z_4_B_COLONNE_UNITE">#REF!</definedName>
    <definedName name="P_Z_4_B_COLONNE_UNITE_ELIGIBLE_LIBELLE_STANDARD" localSheetId="0">#REF!</definedName>
    <definedName name="P_Z_4_B_COLONNE_UNITE_ELIGIBLE_LIBELLE_STANDARD" localSheetId="15">#REF!</definedName>
    <definedName name="P_Z_4_B_COLONNE_UNITE_ELIGIBLE_LIBELLE_STANDARD">#REF!</definedName>
    <definedName name="P_Z_4_B_COLONNE_UNITE_INDICATION" localSheetId="0">#REF!</definedName>
    <definedName name="P_Z_4_B_COLONNE_UNITE_INDICATION" localSheetId="15">#REF!</definedName>
    <definedName name="P_Z_4_B_COLONNE_UNITE_INDICATION">#REF!</definedName>
    <definedName name="P_Z_4_B_EXEMPLE_UTILISATION" localSheetId="0">#REF!</definedName>
    <definedName name="P_Z_4_B_EXEMPLE_UTILISATION" localSheetId="15">#REF!</definedName>
    <definedName name="P_Z_4_B_EXEMPLE_UTILISATION">#REF!</definedName>
    <definedName name="P_Z_4_B_INTITULE_DEPENSES_REMUNERATION_STANDARD" localSheetId="0">#REF!</definedName>
    <definedName name="P_Z_4_B_INTITULE_DEPENSES_REMUNERATION_STANDARD" localSheetId="15">#REF!</definedName>
    <definedName name="P_Z_4_B_INTITULE_DEPENSES_REMUNERATION_STANDARD">#REF!</definedName>
    <definedName name="P_Z_4_B_UFD" localSheetId="0">#REF!</definedName>
    <definedName name="P_Z_4_B_UFD" localSheetId="15">#REF!</definedName>
    <definedName name="P_Z_4_B_UFD">#REF!</definedName>
    <definedName name="P_Z_4_B_ULD" localSheetId="0">#REF!</definedName>
    <definedName name="P_Z_4_B_ULD" localSheetId="15">#REF!</definedName>
    <definedName name="P_Z_4_B_ULD">#REF!</definedName>
    <definedName name="P_Z_4_B_UTILISATION_FILTRE_POSTES" localSheetId="0">#REF!</definedName>
    <definedName name="P_Z_4_B_UTILISATION_FILTRE_POSTES" localSheetId="15">#REF!</definedName>
    <definedName name="P_Z_4_B_UTILISATION_FILTRE_POSTES">#REF!</definedName>
    <definedName name="P_Z_4_B_UTILISATION_FILTRE_SOUS_OPERATIONS" localSheetId="0">#REF!</definedName>
    <definedName name="P_Z_4_B_UTILISATION_FILTRE_SOUS_OPERATIONS" localSheetId="15">#REF!</definedName>
    <definedName name="P_Z_4_B_UTILISATION_FILTRE_SOUS_OPERATIONS">#REF!</definedName>
    <definedName name="P_Z_4_B_UTILISATION_FILTRE_UNITES" localSheetId="0">#REF!</definedName>
    <definedName name="P_Z_4_B_UTILISATION_FILTRE_UNITES" localSheetId="15">#REF!</definedName>
    <definedName name="P_Z_4_B_UTILISATION_FILTRE_UNITES">#REF!</definedName>
    <definedName name="P_Z_4_N_COLONNE_COMMENTAIRE_INDICATION_SPECIFIQUE" localSheetId="0">#REF!</definedName>
    <definedName name="P_Z_4_N_COLONNE_COMMENTAIRE_INDICATION_SPECIFIQUE" localSheetId="15">#REF!</definedName>
    <definedName name="P_Z_4_N_COLONNE_COMMENTAIRE_INDICATION_SPECIFIQUE">#REF!</definedName>
    <definedName name="P_Z_4_N_COLONNE_COMMENTAIRE_INDICATION_STANDARD" localSheetId="0">#REF!</definedName>
    <definedName name="P_Z_4_N_COLONNE_COMMENTAIRE_INDICATION_STANDARD" localSheetId="15">#REF!</definedName>
    <definedName name="P_Z_4_N_COLONNE_COMMENTAIRE_INDICATION_STANDARD">#REF!</definedName>
    <definedName name="P_Z_4_N_COLONNE_COMMENTAIRE_SI_LIBELLE_DEFAUT" localSheetId="0">#REF!</definedName>
    <definedName name="P_Z_4_N_COLONNE_COMMENTAIRE_SI_LIBELLE_DEFAUT" localSheetId="15">#REF!</definedName>
    <definedName name="P_Z_4_N_COLONNE_COMMENTAIRE_SI_LIBELLE_DEFAUT">#REF!</definedName>
    <definedName name="P_Z_4_N_COLONNE_COMMENTAIRE_SI_LIBELLE_SPECIFIQUE" localSheetId="0">#REF!</definedName>
    <definedName name="P_Z_4_N_COLONNE_COMMENTAIRE_SI_LIBELLE_SPECIFIQUE" localSheetId="15">#REF!</definedName>
    <definedName name="P_Z_4_N_COLONNE_COMMENTAIRE_SI_LIBELLE_SPECIFIQUE">#REF!</definedName>
    <definedName name="P_Z_4_N_COLONNE_COMMENTAIRE_SPECIFIQUE" localSheetId="0">#REF!</definedName>
    <definedName name="P_Z_4_N_COLONNE_COMMENTAIRE_SPECIFIQUE" localSheetId="15">#REF!</definedName>
    <definedName name="P_Z_4_N_COLONNE_COMMENTAIRE_SPECIFIQUE">#REF!</definedName>
    <definedName name="P_Z_4_N_COLONNE_COMMENTAIRE_STANDARD" localSheetId="0">#REF!</definedName>
    <definedName name="P_Z_4_N_COLONNE_COMMENTAIRE_STANDARD" localSheetId="15">#REF!</definedName>
    <definedName name="P_Z_4_N_COLONNE_COMMENTAIRE_STANDARD">#REF!</definedName>
    <definedName name="P_Z_4_N_COLONNE_COUT_ELIGIBLE_LIBELLE_DEFAUT" localSheetId="0">#REF!</definedName>
    <definedName name="P_Z_4_N_COLONNE_COUT_ELIGIBLE_LIBELLE_DEFAUT" localSheetId="15">#REF!</definedName>
    <definedName name="P_Z_4_N_COLONNE_COUT_ELIGIBLE_LIBELLE_DEFAUT">#REF!</definedName>
    <definedName name="P_Z_4_N_COLONNE_COUT_ELIGIBLE_LIBELLE_SPECIFIQUE" localSheetId="0">#REF!</definedName>
    <definedName name="P_Z_4_N_COLONNE_COUT_ELIGIBLE_LIBELLE_SPECIFIQUE" localSheetId="15">#REF!</definedName>
    <definedName name="P_Z_4_N_COLONNE_COUT_ELIGIBLE_LIBELLE_SPECIFIQUE">#REF!</definedName>
    <definedName name="P_Z_4_N_COLONNE_COUT_INDICATION_SPECIFIQUE" localSheetId="0">#REF!</definedName>
    <definedName name="P_Z_4_N_COLONNE_COUT_INDICATION_SPECIFIQUE" localSheetId="15">#REF!</definedName>
    <definedName name="P_Z_4_N_COLONNE_COUT_INDICATION_SPECIFIQUE">#REF!</definedName>
    <definedName name="P_Z_4_N_COLONNE_COUT_INDICATION_STANDARD" localSheetId="0">#REF!</definedName>
    <definedName name="P_Z_4_N_COLONNE_COUT_INDICATION_STANDARD" localSheetId="15">#REF!</definedName>
    <definedName name="P_Z_4_N_COLONNE_COUT_INDICATION_STANDARD">#REF!</definedName>
    <definedName name="P_Z_4_N_COLONNE_COUT_RAISONNABLE_LIBELLE_DEFAUT" localSheetId="0">#REF!</definedName>
    <definedName name="P_Z_4_N_COLONNE_COUT_RAISONNABLE_LIBELLE_DEFAUT" localSheetId="15">#REF!</definedName>
    <definedName name="P_Z_4_N_COLONNE_COUT_RAISONNABLE_LIBELLE_DEFAUT">#REF!</definedName>
    <definedName name="P_Z_4_N_COLONNE_COUT_RAISONNABLE_LIBELLE_SPECIFIQUE" localSheetId="0">#REF!</definedName>
    <definedName name="P_Z_4_N_COLONNE_COUT_RAISONNABLE_LIBELLE_SPECIFIQUE" localSheetId="15">#REF!</definedName>
    <definedName name="P_Z_4_N_COLONNE_COUT_RAISONNABLE_LIBELLE_SPECIFIQUE">#REF!</definedName>
    <definedName name="P_Z_4_N_COLONNE_COUT_SPECIFIQUE" localSheetId="0">#REF!</definedName>
    <definedName name="P_Z_4_N_COLONNE_COUT_SPECIFIQUE" localSheetId="15">#REF!</definedName>
    <definedName name="P_Z_4_N_COLONNE_COUT_SPECIFIQUE">#REF!</definedName>
    <definedName name="P_Z_4_N_COLONNE_COUT_STANDARD" localSheetId="0">#REF!</definedName>
    <definedName name="P_Z_4_N_COLONNE_COUT_STANDARD" localSheetId="15">#REF!</definedName>
    <definedName name="P_Z_4_N_COLONNE_COUT_STANDARD">#REF!</definedName>
    <definedName name="P_Z_4_N_COLONNE_DESCRIPTION_INDICATION_SPECIFIQUE" localSheetId="0">#REF!</definedName>
    <definedName name="P_Z_4_N_COLONNE_DESCRIPTION_INDICATION_SPECIFIQUE" localSheetId="15">#REF!</definedName>
    <definedName name="P_Z_4_N_COLONNE_DESCRIPTION_INDICATION_SPECIFIQUE">#REF!</definedName>
    <definedName name="P_Z_4_N_COLONNE_DESCRIPTION_INDICATION_STANDARD" localSheetId="0">#REF!</definedName>
    <definedName name="P_Z_4_N_COLONNE_DESCRIPTION_INDICATION_STANDARD" localSheetId="15">#REF!</definedName>
    <definedName name="P_Z_4_N_COLONNE_DESCRIPTION_INDICATION_STANDARD">#REF!</definedName>
    <definedName name="P_Z_4_N_COLONNE_DESCRIPTION_SPECIFIQUE" localSheetId="0">#REF!</definedName>
    <definedName name="P_Z_4_N_COLONNE_DESCRIPTION_SPECIFIQUE" localSheetId="15">#REF!</definedName>
    <definedName name="P_Z_4_N_COLONNE_DESCRIPTION_SPECIFIQUE">#REF!</definedName>
    <definedName name="P_Z_4_N_COLONNE_DESCRIPTION_STANDARD" localSheetId="0">#REF!</definedName>
    <definedName name="P_Z_4_N_COLONNE_DESCRIPTION_STANDARD" localSheetId="15">#REF!</definedName>
    <definedName name="P_Z_4_N_COLONNE_DESCRIPTION_STANDARD">#REF!</definedName>
    <definedName name="P_Z_4_N_COLONNE_INTERVENANT_INDICATION_SPECIFIQUE" localSheetId="0">#REF!</definedName>
    <definedName name="P_Z_4_N_COLONNE_INTERVENANT_INDICATION_SPECIFIQUE" localSheetId="15">#REF!</definedName>
    <definedName name="P_Z_4_N_COLONNE_INTERVENANT_INDICATION_SPECIFIQUE">#REF!</definedName>
    <definedName name="P_Z_4_N_COLONNE_INTERVENANT_INDICATION_STANDARD" localSheetId="0">#REF!</definedName>
    <definedName name="P_Z_4_N_COLONNE_INTERVENANT_INDICATION_STANDARD" localSheetId="15">#REF!</definedName>
    <definedName name="P_Z_4_N_COLONNE_INTERVENANT_INDICATION_STANDARD">#REF!</definedName>
    <definedName name="P_Z_4_N_COLONNE_INTERVENANT_SPECIFIQUE" localSheetId="0">#REF!</definedName>
    <definedName name="P_Z_4_N_COLONNE_INTERVENANT_SPECIFIQUE" localSheetId="15">#REF!</definedName>
    <definedName name="P_Z_4_N_COLONNE_INTERVENANT_SPECIFIQUE">#REF!</definedName>
    <definedName name="P_Z_4_N_COLONNE_INTERVENANT_STANDARD" localSheetId="0">#REF!</definedName>
    <definedName name="P_Z_4_N_COLONNE_INTERVENANT_STANDARD" localSheetId="15">#REF!</definedName>
    <definedName name="P_Z_4_N_COLONNE_INTERVENANT_STANDARD">#REF!</definedName>
    <definedName name="P_Z_4_N_COLONNE_JUSTIFICATIF_INDICATION_SPECIFIQUE" localSheetId="0">#REF!</definedName>
    <definedName name="P_Z_4_N_COLONNE_JUSTIFICATIF_INDICATION_SPECIFIQUE" localSheetId="15">#REF!</definedName>
    <definedName name="P_Z_4_N_COLONNE_JUSTIFICATIF_INDICATION_SPECIFIQUE">#REF!</definedName>
    <definedName name="P_Z_4_N_COLONNE_JUSTIFICATIF_INDICATION_STANDARD" localSheetId="0">#REF!</definedName>
    <definedName name="P_Z_4_N_COLONNE_JUSTIFICATIF_INDICATION_STANDARD" localSheetId="15">#REF!</definedName>
    <definedName name="P_Z_4_N_COLONNE_JUSTIFICATIF_INDICATION_STANDARD">#REF!</definedName>
    <definedName name="P_Z_4_N_COLONNE_JUSTIFICATIF_SPECIFIQUE" localSheetId="0">#REF!</definedName>
    <definedName name="P_Z_4_N_COLONNE_JUSTIFICATIF_SPECIFIQUE" localSheetId="15">#REF!</definedName>
    <definedName name="P_Z_4_N_COLONNE_JUSTIFICATIF_SPECIFIQUE">#REF!</definedName>
    <definedName name="P_Z_4_N_COLONNE_JUSTIFICATIF_STANDARD" localSheetId="0">#REF!</definedName>
    <definedName name="P_Z_4_N_COLONNE_JUSTIFICATIF_STANDARD" localSheetId="15">#REF!</definedName>
    <definedName name="P_Z_4_N_COLONNE_JUSTIFICATIF_STANDARD">#REF!</definedName>
    <definedName name="P_Z_4_N_COLONNE_MOTIFS_INELIGIBILITE_LIBELLE_DEFAUT" localSheetId="0">#REF!</definedName>
    <definedName name="P_Z_4_N_COLONNE_MOTIFS_INELIGIBILITE_LIBELLE_DEFAUT" localSheetId="15">#REF!</definedName>
    <definedName name="P_Z_4_N_COLONNE_MOTIFS_INELIGIBILITE_LIBELLE_DEFAUT">#REF!</definedName>
    <definedName name="P_Z_4_N_COLONNE_MOTIFS_INELIGIBILITE_LIBELLE_SPECIFIQUE" localSheetId="0">#REF!</definedName>
    <definedName name="P_Z_4_N_COLONNE_MOTIFS_INELIGIBILITE_LIBELLE_SPECIFIQUE" localSheetId="15">#REF!</definedName>
    <definedName name="P_Z_4_N_COLONNE_MOTIFS_INELIGIBILITE_LIBELLE_SPECIFIQUE">#REF!</definedName>
    <definedName name="P_Z_4_N_COLONNE_MT_ELIGIBLE_LIBELLE_DEFAUT" localSheetId="0">#REF!</definedName>
    <definedName name="P_Z_4_N_COLONNE_MT_ELIGIBLE_LIBELLE_DEFAUT" localSheetId="15">#REF!</definedName>
    <definedName name="P_Z_4_N_COLONNE_MT_ELIGIBLE_LIBELLE_DEFAUT">#REF!</definedName>
    <definedName name="P_Z_4_N_COLONNE_MT_ELIGIBLE_LIBELLE_SPECIFIQUE" localSheetId="0">#REF!</definedName>
    <definedName name="P_Z_4_N_COLONNE_MT_ELIGIBLE_LIBELLE_SPECIFIQUE" localSheetId="15">#REF!</definedName>
    <definedName name="P_Z_4_N_COLONNE_MT_ELIGIBLE_LIBELLE_SPECIFIQUE">#REF!</definedName>
    <definedName name="P_Z_4_N_COLONNE_MT_MAX_LIBELLE_DEFAUT" localSheetId="0">#REF!</definedName>
    <definedName name="P_Z_4_N_COLONNE_MT_MAX_LIBELLE_DEFAUT" localSheetId="15">#REF!</definedName>
    <definedName name="P_Z_4_N_COLONNE_MT_MAX_LIBELLE_DEFAUT">#REF!</definedName>
    <definedName name="P_Z_4_N_COLONNE_MT_MAX_LIBELLE_SPECIFIQUE" localSheetId="0">#REF!</definedName>
    <definedName name="P_Z_4_N_COLONNE_MT_MAX_LIBELLE_SPECIFIQUE" localSheetId="15">#REF!</definedName>
    <definedName name="P_Z_4_N_COLONNE_MT_MAX_LIBELLE_SPECIFIQUE">#REF!</definedName>
    <definedName name="P_Z_4_N_COLONNE_MT_PRESENTE_INDICATION_SPECIFIQUE" localSheetId="0">#REF!</definedName>
    <definedName name="P_Z_4_N_COLONNE_MT_PRESENTE_INDICATION_SPECIFIQUE" localSheetId="15">#REF!</definedName>
    <definedName name="P_Z_4_N_COLONNE_MT_PRESENTE_INDICATION_SPECIFIQUE">#REF!</definedName>
    <definedName name="P_Z_4_N_COLONNE_MT_PRESENTE_INDICATION_STANDARD" localSheetId="0">#REF!</definedName>
    <definedName name="P_Z_4_N_COLONNE_MT_PRESENTE_INDICATION_STANDARD" localSheetId="15">#REF!</definedName>
    <definedName name="P_Z_4_N_COLONNE_MT_PRESENTE_INDICATION_STANDARD">#REF!</definedName>
    <definedName name="P_Z_4_N_COLONNE_MT_PRESENTE_SPECIFIQUE" localSheetId="0">#REF!</definedName>
    <definedName name="P_Z_4_N_COLONNE_MT_PRESENTE_SPECIFIQUE" localSheetId="15">#REF!</definedName>
    <definedName name="P_Z_4_N_COLONNE_MT_PRESENTE_SPECIFIQUE">#REF!</definedName>
    <definedName name="P_Z_4_N_COLONNE_MT_PRESENTE_STANDARD" localSheetId="0">#REF!</definedName>
    <definedName name="P_Z_4_N_COLONNE_MT_PRESENTE_STANDARD" localSheetId="15">#REF!</definedName>
    <definedName name="P_Z_4_N_COLONNE_MT_PRESENTE_STANDARD">#REF!</definedName>
    <definedName name="P_Z_4_N_COLONNE_MT_RAISONNABLE_LIBELLE_DEFAUT" localSheetId="0">#REF!</definedName>
    <definedName name="P_Z_4_N_COLONNE_MT_RAISONNABLE_LIBELLE_DEFAUT" localSheetId="15">#REF!</definedName>
    <definedName name="P_Z_4_N_COLONNE_MT_RAISONNABLE_LIBELLE_DEFAUT">#REF!</definedName>
    <definedName name="P_Z_4_N_COLONNE_MT_RAISONNABLE_LIBELLE_SPECIFIQUE" localSheetId="0">#REF!</definedName>
    <definedName name="P_Z_4_N_COLONNE_MT_RAISONNABLE_LIBELLE_SPECIFIQUE" localSheetId="15">#REF!</definedName>
    <definedName name="P_Z_4_N_COLONNE_MT_RAISONNABLE_LIBELLE_SPECIFIQUE">#REF!</definedName>
    <definedName name="P_Z_4_N_COLONNE_POSTE_INDICATION_SPECIFIQUE" localSheetId="0">#REF!</definedName>
    <definedName name="P_Z_4_N_COLONNE_POSTE_INDICATION_SPECIFIQUE" localSheetId="15">#REF!</definedName>
    <definedName name="P_Z_4_N_COLONNE_POSTE_INDICATION_SPECIFIQUE">#REF!</definedName>
    <definedName name="P_Z_4_N_COLONNE_POSTE_INDICATION_STANDARD" localSheetId="0">#REF!</definedName>
    <definedName name="P_Z_4_N_COLONNE_POSTE_INDICATION_STANDARD" localSheetId="15">#REF!</definedName>
    <definedName name="P_Z_4_N_COLONNE_POSTE_INDICATION_STANDARD">#REF!</definedName>
    <definedName name="P_Z_4_N_COLONNE_POSTE_SPECIFIQUE" localSheetId="0">#REF!</definedName>
    <definedName name="P_Z_4_N_COLONNE_POSTE_SPECIFIQUE" localSheetId="15">#REF!</definedName>
    <definedName name="P_Z_4_N_COLONNE_POSTE_SPECIFIQUE">#REF!</definedName>
    <definedName name="P_Z_4_N_COLONNE_POSTE_STANDARD" localSheetId="0">#REF!</definedName>
    <definedName name="P_Z_4_N_COLONNE_POSTE_STANDARD" localSheetId="15">#REF!</definedName>
    <definedName name="P_Z_4_N_COLONNE_POSTE_STANDARD">#REF!</definedName>
    <definedName name="P_Z_4_N_COLONNE_QUALIFICATION_INDICATION_SPECIFIQUE" localSheetId="0">#REF!</definedName>
    <definedName name="P_Z_4_N_COLONNE_QUALIFICATION_INDICATION_SPECIFIQUE" localSheetId="15">#REF!</definedName>
    <definedName name="P_Z_4_N_COLONNE_QUALIFICATION_INDICATION_SPECIFIQUE">#REF!</definedName>
    <definedName name="P_Z_4_N_COLONNE_QUALIFICATION_INDICATION_STANDARD" localSheetId="0">#REF!</definedName>
    <definedName name="P_Z_4_N_COLONNE_QUALIFICATION_INDICATION_STANDARD" localSheetId="15">#REF!</definedName>
    <definedName name="P_Z_4_N_COLONNE_QUALIFICATION_INDICATION_STANDARD">#REF!</definedName>
    <definedName name="P_Z_4_N_COLONNE_QUALIFICATION_SPECIFIQUE" localSheetId="0">#REF!</definedName>
    <definedName name="P_Z_4_N_COLONNE_QUALIFICATION_SPECIFIQUE" localSheetId="15">#REF!</definedName>
    <definedName name="P_Z_4_N_COLONNE_QUALIFICATION_SPECIFIQUE">#REF!</definedName>
    <definedName name="P_Z_4_N_COLONNE_QUALIFICATION_STANDARD" localSheetId="0">#REF!</definedName>
    <definedName name="P_Z_4_N_COLONNE_QUALIFICATION_STANDARD" localSheetId="15">#REF!</definedName>
    <definedName name="P_Z_4_N_COLONNE_QUALIFICATION_STANDARD">#REF!</definedName>
    <definedName name="P_Z_4_N_COLONNE_SOUS_OPERATION_INDICATION_SPECIFIQUE" localSheetId="0">#REF!</definedName>
    <definedName name="P_Z_4_N_COLONNE_SOUS_OPERATION_INDICATION_SPECIFIQUE" localSheetId="15">#REF!</definedName>
    <definedName name="P_Z_4_N_COLONNE_SOUS_OPERATION_INDICATION_SPECIFIQUE">#REF!</definedName>
    <definedName name="P_Z_4_N_COLONNE_SOUS_OPERATION_INDICATION_STANDARD" localSheetId="0">#REF!</definedName>
    <definedName name="P_Z_4_N_COLONNE_SOUS_OPERATION_INDICATION_STANDARD" localSheetId="15">#REF!</definedName>
    <definedName name="P_Z_4_N_COLONNE_SOUS_OPERATION_INDICATION_STANDARD">#REF!</definedName>
    <definedName name="P_Z_4_N_COLONNE_SOUS_OPERATION_SPECIFIQUE" localSheetId="0">#REF!</definedName>
    <definedName name="P_Z_4_N_COLONNE_SOUS_OPERATION_SPECIFIQUE" localSheetId="15">#REF!</definedName>
    <definedName name="P_Z_4_N_COLONNE_SOUS_OPERATION_SPECIFIQUE">#REF!</definedName>
    <definedName name="P_Z_4_N_COLONNE_SOUS_OPERATION_STANDARD" localSheetId="0">#REF!</definedName>
    <definedName name="P_Z_4_N_COLONNE_SOUS_OPERATION_STANDARD" localSheetId="15">#REF!</definedName>
    <definedName name="P_Z_4_N_COLONNE_SOUS_OPERATION_STANDARD">#REF!</definedName>
    <definedName name="P_Z_4_N_COLONNE_TEMPS_OPERATION_ELIGIBLE_LIBELLE_DEFAUT" localSheetId="0">#REF!</definedName>
    <definedName name="P_Z_4_N_COLONNE_TEMPS_OPERATION_ELIGIBLE_LIBELLE_DEFAUT" localSheetId="15">#REF!</definedName>
    <definedName name="P_Z_4_N_COLONNE_TEMPS_OPERATION_ELIGIBLE_LIBELLE_DEFAUT">#REF!</definedName>
    <definedName name="P_Z_4_N_COLONNE_TEMPS_OPERATION_ELIGIBLE_LIBELLE_SPECIFIQUE" localSheetId="0">#REF!</definedName>
    <definedName name="P_Z_4_N_COLONNE_TEMPS_OPERATION_ELIGIBLE_LIBELLE_SPECIFIQUE" localSheetId="15">#REF!</definedName>
    <definedName name="P_Z_4_N_COLONNE_TEMPS_OPERATION_ELIGIBLE_LIBELLE_SPECIFIQUE">#REF!</definedName>
    <definedName name="P_Z_4_N_COLONNE_TEMPS_OPERATION_INDICATION_SPECIFIQUE" localSheetId="0">#REF!</definedName>
    <definedName name="P_Z_4_N_COLONNE_TEMPS_OPERATION_INDICATION_SPECIFIQUE" localSheetId="15">#REF!</definedName>
    <definedName name="P_Z_4_N_COLONNE_TEMPS_OPERATION_INDICATION_SPECIFIQUE">#REF!</definedName>
    <definedName name="P_Z_4_N_COLONNE_TEMPS_OPERATION_INDICATION_STANDARD" localSheetId="0">#REF!</definedName>
    <definedName name="P_Z_4_N_COLONNE_TEMPS_OPERATION_INDICATION_STANDARD" localSheetId="15">#REF!</definedName>
    <definedName name="P_Z_4_N_COLONNE_TEMPS_OPERATION_INDICATION_STANDARD">#REF!</definedName>
    <definedName name="P_Z_4_N_COLONNE_TEMPS_OPERATION_RAISONNABLE_LIBELLE_DEFAUT" localSheetId="0">#REF!</definedName>
    <definedName name="P_Z_4_N_COLONNE_TEMPS_OPERATION_RAISONNABLE_LIBELLE_DEFAUT" localSheetId="15">#REF!</definedName>
    <definedName name="P_Z_4_N_COLONNE_TEMPS_OPERATION_RAISONNABLE_LIBELLE_DEFAUT">#REF!</definedName>
    <definedName name="P_Z_4_N_COLONNE_TEMPS_OPERATION_RAISONNABLE_LIBELLE_SPECIFIQUE" localSheetId="0">#REF!</definedName>
    <definedName name="P_Z_4_N_COLONNE_TEMPS_OPERATION_RAISONNABLE_LIBELLE_SPECIFIQUE" localSheetId="15">#REF!</definedName>
    <definedName name="P_Z_4_N_COLONNE_TEMPS_OPERATION_RAISONNABLE_LIBELLE_SPECIFIQUE">#REF!</definedName>
    <definedName name="P_Z_4_N_COLONNE_TEMPS_OPERATION_SPECIFIQUE" localSheetId="0">#REF!</definedName>
    <definedName name="P_Z_4_N_COLONNE_TEMPS_OPERATION_SPECIFIQUE" localSheetId="15">#REF!</definedName>
    <definedName name="P_Z_4_N_COLONNE_TEMPS_OPERATION_SPECIFIQUE">#REF!</definedName>
    <definedName name="P_Z_4_N_COLONNE_TEMPS_OPERATION_STANDARD" localSheetId="0">#REF!</definedName>
    <definedName name="P_Z_4_N_COLONNE_TEMPS_OPERATION_STANDARD" localSheetId="15">#REF!</definedName>
    <definedName name="P_Z_4_N_COLONNE_TEMPS_OPERATION_STANDARD">#REF!</definedName>
    <definedName name="P_Z_4_N_COLONNE_TEMPS_PERIODE_ELIGIBLE_LIBELLE_DEFAUT" localSheetId="0">#REF!</definedName>
    <definedName name="P_Z_4_N_COLONNE_TEMPS_PERIODE_ELIGIBLE_LIBELLE_DEFAUT" localSheetId="15">#REF!</definedName>
    <definedName name="P_Z_4_N_COLONNE_TEMPS_PERIODE_ELIGIBLE_LIBELLE_DEFAUT">#REF!</definedName>
    <definedName name="P_Z_4_N_COLONNE_TEMPS_PERIODE_ELIGIBLE_LIBELLE_SPECIFIQUE" localSheetId="0">#REF!</definedName>
    <definedName name="P_Z_4_N_COLONNE_TEMPS_PERIODE_ELIGIBLE_LIBELLE_SPECIFIQUE" localSheetId="15">#REF!</definedName>
    <definedName name="P_Z_4_N_COLONNE_TEMPS_PERIODE_ELIGIBLE_LIBELLE_SPECIFIQUE">#REF!</definedName>
    <definedName name="P_Z_4_N_COLONNE_TEMPS_PERIODE_INDICATION_SPECIFIQUE" localSheetId="0">#REF!</definedName>
    <definedName name="P_Z_4_N_COLONNE_TEMPS_PERIODE_INDICATION_SPECIFIQUE" localSheetId="15">#REF!</definedName>
    <definedName name="P_Z_4_N_COLONNE_TEMPS_PERIODE_INDICATION_SPECIFIQUE">#REF!</definedName>
    <definedName name="P_Z_4_N_COLONNE_TEMPS_PERIODE_INDICATION_STANDARD" localSheetId="0">#REF!</definedName>
    <definedName name="P_Z_4_N_COLONNE_TEMPS_PERIODE_INDICATION_STANDARD" localSheetId="15">#REF!</definedName>
    <definedName name="P_Z_4_N_COLONNE_TEMPS_PERIODE_INDICATION_STANDARD">#REF!</definedName>
    <definedName name="P_Z_4_N_COLONNE_TEMPS_PERIODE_RAISONNABLE_LIBELLE_DEFAUT" localSheetId="0">#REF!</definedName>
    <definedName name="P_Z_4_N_COLONNE_TEMPS_PERIODE_RAISONNABLE_LIBELLE_DEFAUT" localSheetId="15">#REF!</definedName>
    <definedName name="P_Z_4_N_COLONNE_TEMPS_PERIODE_RAISONNABLE_LIBELLE_DEFAUT">#REF!</definedName>
    <definedName name="P_Z_4_N_COLONNE_TEMPS_PERIODE_RAISONNABLE_LIBELLE_SPECIFIQUE" localSheetId="0">#REF!</definedName>
    <definedName name="P_Z_4_N_COLONNE_TEMPS_PERIODE_RAISONNABLE_LIBELLE_SPECIFIQUE" localSheetId="15">#REF!</definedName>
    <definedName name="P_Z_4_N_COLONNE_TEMPS_PERIODE_RAISONNABLE_LIBELLE_SPECIFIQUE">#REF!</definedName>
    <definedName name="P_Z_4_N_COLONNE_TEMPS_PERIODE_SPECIFIQUE" localSheetId="0">#REF!</definedName>
    <definedName name="P_Z_4_N_COLONNE_TEMPS_PERIODE_SPECIFIQUE" localSheetId="15">#REF!</definedName>
    <definedName name="P_Z_4_N_COLONNE_TEMPS_PERIODE_SPECIFIQUE">#REF!</definedName>
    <definedName name="P_Z_4_N_COLONNE_TEMPS_PERIODE_STANDARD" localSheetId="0">#REF!</definedName>
    <definedName name="P_Z_4_N_COLONNE_TEMPS_PERIODE_STANDARD" localSheetId="15">#REF!</definedName>
    <definedName name="P_Z_4_N_COLONNE_TEMPS_PERIODE_STANDARD">#REF!</definedName>
    <definedName name="P_Z_4_N_COLONNE_UNITE_ELIGIBLE_LIBELLE_DEFAUT" localSheetId="0">#REF!</definedName>
    <definedName name="P_Z_4_N_COLONNE_UNITE_ELIGIBLE_LIBELLE_DEFAUT" localSheetId="15">#REF!</definedName>
    <definedName name="P_Z_4_N_COLONNE_UNITE_ELIGIBLE_LIBELLE_DEFAUT">#REF!</definedName>
    <definedName name="P_Z_4_N_COLONNE_UNITE_ELIGIBLE_LIBELLE_SPECIFIQUE" localSheetId="0">#REF!</definedName>
    <definedName name="P_Z_4_N_COLONNE_UNITE_ELIGIBLE_LIBELLE_SPECIFIQUE" localSheetId="15">#REF!</definedName>
    <definedName name="P_Z_4_N_COLONNE_UNITE_ELIGIBLE_LIBELLE_SPECIFIQUE">#REF!</definedName>
    <definedName name="P_Z_4_N_COLONNE_UNITE_INDICATION_SPECIFIQUE" localSheetId="0">#REF!</definedName>
    <definedName name="P_Z_4_N_COLONNE_UNITE_INDICATION_SPECIFIQUE" localSheetId="15">#REF!</definedName>
    <definedName name="P_Z_4_N_COLONNE_UNITE_INDICATION_SPECIFIQUE">#REF!</definedName>
    <definedName name="P_Z_4_N_COLONNE_UNITE_INDICATION_STANDARD" localSheetId="0">#REF!</definedName>
    <definedName name="P_Z_4_N_COLONNE_UNITE_INDICATION_STANDARD" localSheetId="15">#REF!</definedName>
    <definedName name="P_Z_4_N_COLONNE_UNITE_INDICATION_STANDARD">#REF!</definedName>
    <definedName name="P_Z_4_N_COLONNE_UNITE_SPECIFIQUE" localSheetId="0">#REF!</definedName>
    <definedName name="P_Z_4_N_COLONNE_UNITE_SPECIFIQUE" localSheetId="15">#REF!</definedName>
    <definedName name="P_Z_4_N_COLONNE_UNITE_SPECIFIQUE">#REF!</definedName>
    <definedName name="P_Z_4_N_COLONNE_UNITE_STANDARD" localSheetId="0">#REF!</definedName>
    <definedName name="P_Z_4_N_COLONNE_UNITE_STANDARD" localSheetId="15">#REF!</definedName>
    <definedName name="P_Z_4_N_COLONNE_UNITE_STANDARD">#REF!</definedName>
    <definedName name="P_Z_4_N_CONSIGNE_DEPENSES_REMUNERATION" localSheetId="0">#REF!</definedName>
    <definedName name="P_Z_4_N_CONSIGNE_DEPENSES_REMUNERATION" localSheetId="15">#REF!</definedName>
    <definedName name="P_Z_4_N_CONSIGNE_DEPENSES_REMUNERATION">#REF!</definedName>
    <definedName name="P_Z_4_N_EXEMPLE_COMMENTAIRE" localSheetId="0">#REF!</definedName>
    <definedName name="P_Z_4_N_EXEMPLE_COMMENTAIRE" localSheetId="15">#REF!</definedName>
    <definedName name="P_Z_4_N_EXEMPLE_COMMENTAIRE">#REF!</definedName>
    <definedName name="P_Z_4_N_EXEMPLE_COUT" localSheetId="0">#REF!</definedName>
    <definedName name="P_Z_4_N_EXEMPLE_COUT" localSheetId="15">#REF!</definedName>
    <definedName name="P_Z_4_N_EXEMPLE_COUT">#REF!</definedName>
    <definedName name="P_Z_4_N_EXEMPLE_DESCRIPTION" localSheetId="0">#REF!</definedName>
    <definedName name="P_Z_4_N_EXEMPLE_DESCRIPTION" localSheetId="15">#REF!</definedName>
    <definedName name="P_Z_4_N_EXEMPLE_DESCRIPTION">#REF!</definedName>
    <definedName name="P_Z_4_N_EXEMPLE_INTERVENANT" localSheetId="0">#REF!</definedName>
    <definedName name="P_Z_4_N_EXEMPLE_INTERVENANT" localSheetId="15">#REF!</definedName>
    <definedName name="P_Z_4_N_EXEMPLE_INTERVENANT">#REF!</definedName>
    <definedName name="P_Z_4_N_EXEMPLE_JUSTIFICATIF" localSheetId="0">#REF!</definedName>
    <definedName name="P_Z_4_N_EXEMPLE_JUSTIFICATIF" localSheetId="15">#REF!</definedName>
    <definedName name="P_Z_4_N_EXEMPLE_JUSTIFICATIF">#REF!</definedName>
    <definedName name="P_Z_4_N_EXEMPLE_MT_PRESENTE" localSheetId="0">#REF!</definedName>
    <definedName name="P_Z_4_N_EXEMPLE_MT_PRESENTE" localSheetId="15">#REF!</definedName>
    <definedName name="P_Z_4_N_EXEMPLE_MT_PRESENTE">#REF!</definedName>
    <definedName name="P_Z_4_N_EXEMPLE_POSTE" localSheetId="0">#REF!</definedName>
    <definedName name="P_Z_4_N_EXEMPLE_POSTE" localSheetId="15">#REF!</definedName>
    <definedName name="P_Z_4_N_EXEMPLE_POSTE">#REF!</definedName>
    <definedName name="P_Z_4_N_EXEMPLE_QUALIFICATION" localSheetId="0">#REF!</definedName>
    <definedName name="P_Z_4_N_EXEMPLE_QUALIFICATION" localSheetId="15">#REF!</definedName>
    <definedName name="P_Z_4_N_EXEMPLE_QUALIFICATION">#REF!</definedName>
    <definedName name="P_Z_4_N_EXEMPLE_SOUS_OPERATION" localSheetId="0">#REF!</definedName>
    <definedName name="P_Z_4_N_EXEMPLE_SOUS_OPERATION" localSheetId="15">#REF!</definedName>
    <definedName name="P_Z_4_N_EXEMPLE_SOUS_OPERATION">#REF!</definedName>
    <definedName name="P_Z_4_N_EXEMPLE_TEMPS_OPERATION" localSheetId="0">#REF!</definedName>
    <definedName name="P_Z_4_N_EXEMPLE_TEMPS_OPERATION" localSheetId="15">#REF!</definedName>
    <definedName name="P_Z_4_N_EXEMPLE_TEMPS_OPERATION">#REF!</definedName>
    <definedName name="P_Z_4_N_EXEMPLE_TEMPS_PERIODE" localSheetId="0">#REF!</definedName>
    <definedName name="P_Z_4_N_EXEMPLE_TEMPS_PERIODE" localSheetId="15">#REF!</definedName>
    <definedName name="P_Z_4_N_EXEMPLE_TEMPS_PERIODE">#REF!</definedName>
    <definedName name="P_Z_4_N_EXEMPLE_UNITE" localSheetId="0">#REF!</definedName>
    <definedName name="P_Z_4_N_EXEMPLE_UNITE" localSheetId="15">#REF!</definedName>
    <definedName name="P_Z_4_N_EXEMPLE_UNITE">#REF!</definedName>
    <definedName name="P_Z_4_N_INTITULE_DEPENSES_REMUNERATION_DEFAUT" localSheetId="0">#REF!</definedName>
    <definedName name="P_Z_4_N_INTITULE_DEPENSES_REMUNERATION_DEFAUT" localSheetId="15">#REF!</definedName>
    <definedName name="P_Z_4_N_INTITULE_DEPENSES_REMUNERATION_DEFAUT">#REF!</definedName>
    <definedName name="P_Z_4_N_INTITULE_DEPENSES_REMUNERATION_STANDARD" localSheetId="0">#REF!</definedName>
    <definedName name="P_Z_4_N_INTITULE_DEPENSES_REMUNERATION_STANDARD" localSheetId="15">#REF!</definedName>
    <definedName name="P_Z_4_N_INTITULE_DEPENSES_REMUNERATION_STANDARD">#REF!</definedName>
    <definedName name="P_Z_4_R_LIBELLES_DESCRIPTIONS" localSheetId="0">#REF!</definedName>
    <definedName name="P_Z_4_R_LIBELLES_DESCRIPTIONS" localSheetId="15">#REF!</definedName>
    <definedName name="P_Z_4_R_LIBELLES_DESCRIPTIONS">#REF!</definedName>
    <definedName name="P_Z_4_R_LIBELLES_DESCRIPTIONS_1" localSheetId="0">#REF!</definedName>
    <definedName name="P_Z_4_R_LIBELLES_DESCRIPTIONS_1" localSheetId="15">#REF!</definedName>
    <definedName name="P_Z_4_R_LIBELLES_DESCRIPTIONS_1">#REF!</definedName>
    <definedName name="P_Z_4_R_LIBELLES_DESCRIPTIONS_10" localSheetId="0">#REF!</definedName>
    <definedName name="P_Z_4_R_LIBELLES_DESCRIPTIONS_10" localSheetId="15">#REF!</definedName>
    <definedName name="P_Z_4_R_LIBELLES_DESCRIPTIONS_10">#REF!</definedName>
    <definedName name="P_Z_4_R_LIBELLES_DESCRIPTIONS_11" localSheetId="0">#REF!</definedName>
    <definedName name="P_Z_4_R_LIBELLES_DESCRIPTIONS_11" localSheetId="15">#REF!</definedName>
    <definedName name="P_Z_4_R_LIBELLES_DESCRIPTIONS_11">#REF!</definedName>
    <definedName name="P_Z_4_R_LIBELLES_DESCRIPTIONS_12" localSheetId="0">#REF!</definedName>
    <definedName name="P_Z_4_R_LIBELLES_DESCRIPTIONS_12" localSheetId="15">#REF!</definedName>
    <definedName name="P_Z_4_R_LIBELLES_DESCRIPTIONS_12">#REF!</definedName>
    <definedName name="P_Z_4_R_LIBELLES_DESCRIPTIONS_13" localSheetId="0">#REF!</definedName>
    <definedName name="P_Z_4_R_LIBELLES_DESCRIPTIONS_13" localSheetId="15">#REF!</definedName>
    <definedName name="P_Z_4_R_LIBELLES_DESCRIPTIONS_13">#REF!</definedName>
    <definedName name="P_Z_4_R_LIBELLES_DESCRIPTIONS_14" localSheetId="0">#REF!</definedName>
    <definedName name="P_Z_4_R_LIBELLES_DESCRIPTIONS_14" localSheetId="15">#REF!</definedName>
    <definedName name="P_Z_4_R_LIBELLES_DESCRIPTIONS_14">#REF!</definedName>
    <definedName name="P_Z_4_R_LIBELLES_DESCRIPTIONS_15" localSheetId="0">#REF!</definedName>
    <definedName name="P_Z_4_R_LIBELLES_DESCRIPTIONS_15" localSheetId="15">#REF!</definedName>
    <definedName name="P_Z_4_R_LIBELLES_DESCRIPTIONS_15">#REF!</definedName>
    <definedName name="P_Z_4_R_LIBELLES_DESCRIPTIONS_16" localSheetId="0">#REF!</definedName>
    <definedName name="P_Z_4_R_LIBELLES_DESCRIPTIONS_16" localSheetId="15">#REF!</definedName>
    <definedName name="P_Z_4_R_LIBELLES_DESCRIPTIONS_16">#REF!</definedName>
    <definedName name="P_Z_4_R_LIBELLES_DESCRIPTIONS_17" localSheetId="0">#REF!</definedName>
    <definedName name="P_Z_4_R_LIBELLES_DESCRIPTIONS_17" localSheetId="15">#REF!</definedName>
    <definedName name="P_Z_4_R_LIBELLES_DESCRIPTIONS_17">#REF!</definedName>
    <definedName name="P_Z_4_R_LIBELLES_DESCRIPTIONS_18" localSheetId="0">#REF!</definedName>
    <definedName name="P_Z_4_R_LIBELLES_DESCRIPTIONS_18" localSheetId="15">#REF!</definedName>
    <definedName name="P_Z_4_R_LIBELLES_DESCRIPTIONS_18">#REF!</definedName>
    <definedName name="P_Z_4_R_LIBELLES_DESCRIPTIONS_19" localSheetId="0">#REF!</definedName>
    <definedName name="P_Z_4_R_LIBELLES_DESCRIPTIONS_19" localSheetId="15">#REF!</definedName>
    <definedName name="P_Z_4_R_LIBELLES_DESCRIPTIONS_19">#REF!</definedName>
    <definedName name="P_Z_4_R_LIBELLES_DESCRIPTIONS_2" localSheetId="0">#REF!</definedName>
    <definedName name="P_Z_4_R_LIBELLES_DESCRIPTIONS_2" localSheetId="15">#REF!</definedName>
    <definedName name="P_Z_4_R_LIBELLES_DESCRIPTIONS_2">#REF!</definedName>
    <definedName name="P_Z_4_R_LIBELLES_DESCRIPTIONS_20" localSheetId="0">#REF!</definedName>
    <definedName name="P_Z_4_R_LIBELLES_DESCRIPTIONS_20" localSheetId="15">#REF!</definedName>
    <definedName name="P_Z_4_R_LIBELLES_DESCRIPTIONS_20">#REF!</definedName>
    <definedName name="P_Z_4_R_LIBELLES_DESCRIPTIONS_3" localSheetId="0">#REF!</definedName>
    <definedName name="P_Z_4_R_LIBELLES_DESCRIPTIONS_3" localSheetId="15">#REF!</definedName>
    <definedName name="P_Z_4_R_LIBELLES_DESCRIPTIONS_3">#REF!</definedName>
    <definedName name="P_Z_4_R_LIBELLES_DESCRIPTIONS_4" localSheetId="0">#REF!</definedName>
    <definedName name="P_Z_4_R_LIBELLES_DESCRIPTIONS_4" localSheetId="15">#REF!</definedName>
    <definedName name="P_Z_4_R_LIBELLES_DESCRIPTIONS_4">#REF!</definedName>
    <definedName name="P_Z_4_R_LIBELLES_DESCRIPTIONS_5" localSheetId="0">#REF!</definedName>
    <definedName name="P_Z_4_R_LIBELLES_DESCRIPTIONS_5" localSheetId="15">#REF!</definedName>
    <definedName name="P_Z_4_R_LIBELLES_DESCRIPTIONS_5">#REF!</definedName>
    <definedName name="P_Z_4_R_LIBELLES_DESCRIPTIONS_6" localSheetId="0">#REF!</definedName>
    <definedName name="P_Z_4_R_LIBELLES_DESCRIPTIONS_6" localSheetId="15">#REF!</definedName>
    <definedName name="P_Z_4_R_LIBELLES_DESCRIPTIONS_6">#REF!</definedName>
    <definedName name="P_Z_4_R_LIBELLES_DESCRIPTIONS_7" localSheetId="0">#REF!</definedName>
    <definedName name="P_Z_4_R_LIBELLES_DESCRIPTIONS_7" localSheetId="15">#REF!</definedName>
    <definedName name="P_Z_4_R_LIBELLES_DESCRIPTIONS_7">#REF!</definedName>
    <definedName name="P_Z_4_R_LIBELLES_DESCRIPTIONS_8" localSheetId="0">#REF!</definedName>
    <definedName name="P_Z_4_R_LIBELLES_DESCRIPTIONS_8" localSheetId="15">#REF!</definedName>
    <definedName name="P_Z_4_R_LIBELLES_DESCRIPTIONS_8">#REF!</definedName>
    <definedName name="P_Z_4_R_LIBELLES_DESCRIPTIONS_9" localSheetId="0">#REF!</definedName>
    <definedName name="P_Z_4_R_LIBELLES_DESCRIPTIONS_9" localSheetId="15">#REF!</definedName>
    <definedName name="P_Z_4_R_LIBELLES_DESCRIPTIONS_9">#REF!</definedName>
    <definedName name="P_Z_4_R_LIBELLES_POSTES" localSheetId="0">#REF!</definedName>
    <definedName name="P_Z_4_R_LIBELLES_POSTES" localSheetId="15">#REF!</definedName>
    <definedName name="P_Z_4_R_LIBELLES_POSTES">#REF!</definedName>
    <definedName name="P_Z_4_R_LIBELLES_POSTES_1" localSheetId="0">#REF!</definedName>
    <definedName name="P_Z_4_R_LIBELLES_POSTES_1" localSheetId="15">#REF!</definedName>
    <definedName name="P_Z_4_R_LIBELLES_POSTES_1">#REF!</definedName>
    <definedName name="P_Z_4_R_LIBELLES_POSTES_10" localSheetId="0">#REF!</definedName>
    <definedName name="P_Z_4_R_LIBELLES_POSTES_10" localSheetId="15">#REF!</definedName>
    <definedName name="P_Z_4_R_LIBELLES_POSTES_10">#REF!</definedName>
    <definedName name="P_Z_4_R_LIBELLES_POSTES_11" localSheetId="0">#REF!</definedName>
    <definedName name="P_Z_4_R_LIBELLES_POSTES_11" localSheetId="15">#REF!</definedName>
    <definedName name="P_Z_4_R_LIBELLES_POSTES_11">#REF!</definedName>
    <definedName name="P_Z_4_R_LIBELLES_POSTES_12" localSheetId="0">#REF!</definedName>
    <definedName name="P_Z_4_R_LIBELLES_POSTES_12" localSheetId="15">#REF!</definedName>
    <definedName name="P_Z_4_R_LIBELLES_POSTES_12">#REF!</definedName>
    <definedName name="P_Z_4_R_LIBELLES_POSTES_13" localSheetId="0">#REF!</definedName>
    <definedName name="P_Z_4_R_LIBELLES_POSTES_13" localSheetId="15">#REF!</definedName>
    <definedName name="P_Z_4_R_LIBELLES_POSTES_13">#REF!</definedName>
    <definedName name="P_Z_4_R_LIBELLES_POSTES_14" localSheetId="0">#REF!</definedName>
    <definedName name="P_Z_4_R_LIBELLES_POSTES_14" localSheetId="15">#REF!</definedName>
    <definedName name="P_Z_4_R_LIBELLES_POSTES_14">#REF!</definedName>
    <definedName name="P_Z_4_R_LIBELLES_POSTES_15" localSheetId="0">#REF!</definedName>
    <definedName name="P_Z_4_R_LIBELLES_POSTES_15" localSheetId="15">#REF!</definedName>
    <definedName name="P_Z_4_R_LIBELLES_POSTES_15">#REF!</definedName>
    <definedName name="P_Z_4_R_LIBELLES_POSTES_16" localSheetId="0">#REF!</definedName>
    <definedName name="P_Z_4_R_LIBELLES_POSTES_16" localSheetId="15">#REF!</definedName>
    <definedName name="P_Z_4_R_LIBELLES_POSTES_16">#REF!</definedName>
    <definedName name="P_Z_4_R_LIBELLES_POSTES_17" localSheetId="0">#REF!</definedName>
    <definedName name="P_Z_4_R_LIBELLES_POSTES_17" localSheetId="15">#REF!</definedName>
    <definedName name="P_Z_4_R_LIBELLES_POSTES_17">#REF!</definedName>
    <definedName name="P_Z_4_R_LIBELLES_POSTES_18" localSheetId="0">#REF!</definedName>
    <definedName name="P_Z_4_R_LIBELLES_POSTES_18" localSheetId="15">#REF!</definedName>
    <definedName name="P_Z_4_R_LIBELLES_POSTES_18">#REF!</definedName>
    <definedName name="P_Z_4_R_LIBELLES_POSTES_19" localSheetId="0">#REF!</definedName>
    <definedName name="P_Z_4_R_LIBELLES_POSTES_19" localSheetId="15">#REF!</definedName>
    <definedName name="P_Z_4_R_LIBELLES_POSTES_19">#REF!</definedName>
    <definedName name="P_Z_4_R_LIBELLES_POSTES_2" localSheetId="0">#REF!</definedName>
    <definedName name="P_Z_4_R_LIBELLES_POSTES_2" localSheetId="15">#REF!</definedName>
    <definedName name="P_Z_4_R_LIBELLES_POSTES_2">#REF!</definedName>
    <definedName name="P_Z_4_R_LIBELLES_POSTES_20" localSheetId="0">#REF!</definedName>
    <definedName name="P_Z_4_R_LIBELLES_POSTES_20" localSheetId="15">#REF!</definedName>
    <definedName name="P_Z_4_R_LIBELLES_POSTES_20">#REF!</definedName>
    <definedName name="P_Z_4_R_LIBELLES_POSTES_3" localSheetId="0">#REF!</definedName>
    <definedName name="P_Z_4_R_LIBELLES_POSTES_3" localSheetId="15">#REF!</definedName>
    <definedName name="P_Z_4_R_LIBELLES_POSTES_3">#REF!</definedName>
    <definedName name="P_Z_4_R_LIBELLES_POSTES_4" localSheetId="0">#REF!</definedName>
    <definedName name="P_Z_4_R_LIBELLES_POSTES_4" localSheetId="15">#REF!</definedName>
    <definedName name="P_Z_4_R_LIBELLES_POSTES_4">#REF!</definedName>
    <definedName name="P_Z_4_R_LIBELLES_POSTES_5" localSheetId="0">#REF!</definedName>
    <definedName name="P_Z_4_R_LIBELLES_POSTES_5" localSheetId="15">#REF!</definedName>
    <definedName name="P_Z_4_R_LIBELLES_POSTES_5">#REF!</definedName>
    <definedName name="P_Z_4_R_LIBELLES_POSTES_6" localSheetId="0">#REF!</definedName>
    <definedName name="P_Z_4_R_LIBELLES_POSTES_6" localSheetId="15">#REF!</definedName>
    <definedName name="P_Z_4_R_LIBELLES_POSTES_6">#REF!</definedName>
    <definedName name="P_Z_4_R_LIBELLES_POSTES_7" localSheetId="0">#REF!</definedName>
    <definedName name="P_Z_4_R_LIBELLES_POSTES_7" localSheetId="15">#REF!</definedName>
    <definedName name="P_Z_4_R_LIBELLES_POSTES_7">#REF!</definedName>
    <definedName name="P_Z_4_R_LIBELLES_POSTES_8" localSheetId="0">#REF!</definedName>
    <definedName name="P_Z_4_R_LIBELLES_POSTES_8" localSheetId="15">#REF!</definedName>
    <definedName name="P_Z_4_R_LIBELLES_POSTES_8">#REF!</definedName>
    <definedName name="P_Z_4_R_LIBELLES_POSTES_9" localSheetId="0">#REF!</definedName>
    <definedName name="P_Z_4_R_LIBELLES_POSTES_9" localSheetId="15">#REF!</definedName>
    <definedName name="P_Z_4_R_LIBELLES_POSTES_9">#REF!</definedName>
    <definedName name="P_Z_4_R_LIBELLES_SOUS_OPERATIONS" localSheetId="0">#REF!</definedName>
    <definedName name="P_Z_4_R_LIBELLES_SOUS_OPERATIONS" localSheetId="15">#REF!</definedName>
    <definedName name="P_Z_4_R_LIBELLES_SOUS_OPERATIONS">#REF!</definedName>
    <definedName name="P_Z_4_R_LIBELLES_SOUS_OPERATIONS_1" localSheetId="0">#REF!</definedName>
    <definedName name="P_Z_4_R_LIBELLES_SOUS_OPERATIONS_1" localSheetId="15">#REF!</definedName>
    <definedName name="P_Z_4_R_LIBELLES_SOUS_OPERATIONS_1">#REF!</definedName>
    <definedName name="P_Z_4_R_LIBELLES_SOUS_OPERATIONS_10" localSheetId="0">#REF!</definedName>
    <definedName name="P_Z_4_R_LIBELLES_SOUS_OPERATIONS_10" localSheetId="15">#REF!</definedName>
    <definedName name="P_Z_4_R_LIBELLES_SOUS_OPERATIONS_10">#REF!</definedName>
    <definedName name="P_Z_4_R_LIBELLES_SOUS_OPERATIONS_11" localSheetId="0">#REF!</definedName>
    <definedName name="P_Z_4_R_LIBELLES_SOUS_OPERATIONS_11" localSheetId="15">#REF!</definedName>
    <definedName name="P_Z_4_R_LIBELLES_SOUS_OPERATIONS_11">#REF!</definedName>
    <definedName name="P_Z_4_R_LIBELLES_SOUS_OPERATIONS_12" localSheetId="0">#REF!</definedName>
    <definedName name="P_Z_4_R_LIBELLES_SOUS_OPERATIONS_12" localSheetId="15">#REF!</definedName>
    <definedName name="P_Z_4_R_LIBELLES_SOUS_OPERATIONS_12">#REF!</definedName>
    <definedName name="P_Z_4_R_LIBELLES_SOUS_OPERATIONS_13" localSheetId="0">#REF!</definedName>
    <definedName name="P_Z_4_R_LIBELLES_SOUS_OPERATIONS_13" localSheetId="15">#REF!</definedName>
    <definedName name="P_Z_4_R_LIBELLES_SOUS_OPERATIONS_13">#REF!</definedName>
    <definedName name="P_Z_4_R_LIBELLES_SOUS_OPERATIONS_14" localSheetId="0">#REF!</definedName>
    <definedName name="P_Z_4_R_LIBELLES_SOUS_OPERATIONS_14" localSheetId="15">#REF!</definedName>
    <definedName name="P_Z_4_R_LIBELLES_SOUS_OPERATIONS_14">#REF!</definedName>
    <definedName name="P_Z_4_R_LIBELLES_SOUS_OPERATIONS_15" localSheetId="0">#REF!</definedName>
    <definedName name="P_Z_4_R_LIBELLES_SOUS_OPERATIONS_15" localSheetId="15">#REF!</definedName>
    <definedName name="P_Z_4_R_LIBELLES_SOUS_OPERATIONS_15">#REF!</definedName>
    <definedName name="P_Z_4_R_LIBELLES_SOUS_OPERATIONS_16" localSheetId="0">#REF!</definedName>
    <definedName name="P_Z_4_R_LIBELLES_SOUS_OPERATIONS_16" localSheetId="15">#REF!</definedName>
    <definedName name="P_Z_4_R_LIBELLES_SOUS_OPERATIONS_16">#REF!</definedName>
    <definedName name="P_Z_4_R_LIBELLES_SOUS_OPERATIONS_17" localSheetId="0">#REF!</definedName>
    <definedName name="P_Z_4_R_LIBELLES_SOUS_OPERATIONS_17" localSheetId="15">#REF!</definedName>
    <definedName name="P_Z_4_R_LIBELLES_SOUS_OPERATIONS_17">#REF!</definedName>
    <definedName name="P_Z_4_R_LIBELLES_SOUS_OPERATIONS_18" localSheetId="0">#REF!</definedName>
    <definedName name="P_Z_4_R_LIBELLES_SOUS_OPERATIONS_18" localSheetId="15">#REF!</definedName>
    <definedName name="P_Z_4_R_LIBELLES_SOUS_OPERATIONS_18">#REF!</definedName>
    <definedName name="P_Z_4_R_LIBELLES_SOUS_OPERATIONS_19" localSheetId="0">#REF!</definedName>
    <definedName name="P_Z_4_R_LIBELLES_SOUS_OPERATIONS_19" localSheetId="15">#REF!</definedName>
    <definedName name="P_Z_4_R_LIBELLES_SOUS_OPERATIONS_19">#REF!</definedName>
    <definedName name="P_Z_4_R_LIBELLES_SOUS_OPERATIONS_2" localSheetId="0">#REF!</definedName>
    <definedName name="P_Z_4_R_LIBELLES_SOUS_OPERATIONS_2" localSheetId="15">#REF!</definedName>
    <definedName name="P_Z_4_R_LIBELLES_SOUS_OPERATIONS_2">#REF!</definedName>
    <definedName name="P_Z_4_R_LIBELLES_SOUS_OPERATIONS_20" localSheetId="0">#REF!</definedName>
    <definedName name="P_Z_4_R_LIBELLES_SOUS_OPERATIONS_20" localSheetId="15">#REF!</definedName>
    <definedName name="P_Z_4_R_LIBELLES_SOUS_OPERATIONS_20">#REF!</definedName>
    <definedName name="P_Z_4_R_LIBELLES_SOUS_OPERATIONS_3" localSheetId="0">#REF!</definedName>
    <definedName name="P_Z_4_R_LIBELLES_SOUS_OPERATIONS_3" localSheetId="15">#REF!</definedName>
    <definedName name="P_Z_4_R_LIBELLES_SOUS_OPERATIONS_3">#REF!</definedName>
    <definedName name="P_Z_4_R_LIBELLES_SOUS_OPERATIONS_4" localSheetId="0">#REF!</definedName>
    <definedName name="P_Z_4_R_LIBELLES_SOUS_OPERATIONS_4" localSheetId="15">#REF!</definedName>
    <definedName name="P_Z_4_R_LIBELLES_SOUS_OPERATIONS_4">#REF!</definedName>
    <definedName name="P_Z_4_R_LIBELLES_SOUS_OPERATIONS_5" localSheetId="0">#REF!</definedName>
    <definedName name="P_Z_4_R_LIBELLES_SOUS_OPERATIONS_5" localSheetId="15">#REF!</definedName>
    <definedName name="P_Z_4_R_LIBELLES_SOUS_OPERATIONS_5">#REF!</definedName>
    <definedName name="P_Z_4_R_LIBELLES_SOUS_OPERATIONS_6" localSheetId="0">#REF!</definedName>
    <definedName name="P_Z_4_R_LIBELLES_SOUS_OPERATIONS_6" localSheetId="15">#REF!</definedName>
    <definedName name="P_Z_4_R_LIBELLES_SOUS_OPERATIONS_6">#REF!</definedName>
    <definedName name="P_Z_4_R_LIBELLES_SOUS_OPERATIONS_7" localSheetId="0">#REF!</definedName>
    <definedName name="P_Z_4_R_LIBELLES_SOUS_OPERATIONS_7" localSheetId="15">#REF!</definedName>
    <definedName name="P_Z_4_R_LIBELLES_SOUS_OPERATIONS_7">#REF!</definedName>
    <definedName name="P_Z_4_R_LIBELLES_SOUS_OPERATIONS_8" localSheetId="0">#REF!</definedName>
    <definedName name="P_Z_4_R_LIBELLES_SOUS_OPERATIONS_8" localSheetId="15">#REF!</definedName>
    <definedName name="P_Z_4_R_LIBELLES_SOUS_OPERATIONS_8">#REF!</definedName>
    <definedName name="P_Z_4_R_LIBELLES_SOUS_OPERATIONS_9" localSheetId="0">#REF!</definedName>
    <definedName name="P_Z_4_R_LIBELLES_SOUS_OPERATIONS_9" localSheetId="15">#REF!</definedName>
    <definedName name="P_Z_4_R_LIBELLES_SOUS_OPERATIONS_9">#REF!</definedName>
    <definedName name="P_Z_4_R_LIBELLES_UNITES" localSheetId="0">#REF!</definedName>
    <definedName name="P_Z_4_R_LIBELLES_UNITES" localSheetId="15">#REF!</definedName>
    <definedName name="P_Z_4_R_LIBELLES_UNITES">#REF!</definedName>
    <definedName name="P_Z_4_R_LIBELLES_UNITES_1" localSheetId="0">#REF!</definedName>
    <definedName name="P_Z_4_R_LIBELLES_UNITES_1" localSheetId="15">#REF!</definedName>
    <definedName name="P_Z_4_R_LIBELLES_UNITES_1">#REF!</definedName>
    <definedName name="P_Z_4_R_LIBELLES_UNITES_10" localSheetId="0">#REF!</definedName>
    <definedName name="P_Z_4_R_LIBELLES_UNITES_10" localSheetId="15">#REF!</definedName>
    <definedName name="P_Z_4_R_LIBELLES_UNITES_10">#REF!</definedName>
    <definedName name="P_Z_4_R_LIBELLES_UNITES_11" localSheetId="0">#REF!</definedName>
    <definedName name="P_Z_4_R_LIBELLES_UNITES_11" localSheetId="15">#REF!</definedName>
    <definedName name="P_Z_4_R_LIBELLES_UNITES_11">#REF!</definedName>
    <definedName name="P_Z_4_R_LIBELLES_UNITES_12" localSheetId="0">#REF!</definedName>
    <definedName name="P_Z_4_R_LIBELLES_UNITES_12" localSheetId="15">#REF!</definedName>
    <definedName name="P_Z_4_R_LIBELLES_UNITES_12">#REF!</definedName>
    <definedName name="P_Z_4_R_LIBELLES_UNITES_13" localSheetId="0">#REF!</definedName>
    <definedName name="P_Z_4_R_LIBELLES_UNITES_13" localSheetId="15">#REF!</definedName>
    <definedName name="P_Z_4_R_LIBELLES_UNITES_13">#REF!</definedName>
    <definedName name="P_Z_4_R_LIBELLES_UNITES_14" localSheetId="0">#REF!</definedName>
    <definedName name="P_Z_4_R_LIBELLES_UNITES_14" localSheetId="15">#REF!</definedName>
    <definedName name="P_Z_4_R_LIBELLES_UNITES_14">#REF!</definedName>
    <definedName name="P_Z_4_R_LIBELLES_UNITES_15" localSheetId="0">#REF!</definedName>
    <definedName name="P_Z_4_R_LIBELLES_UNITES_15" localSheetId="15">#REF!</definedName>
    <definedName name="P_Z_4_R_LIBELLES_UNITES_15">#REF!</definedName>
    <definedName name="P_Z_4_R_LIBELLES_UNITES_16" localSheetId="0">#REF!</definedName>
    <definedName name="P_Z_4_R_LIBELLES_UNITES_16" localSheetId="15">#REF!</definedName>
    <definedName name="P_Z_4_R_LIBELLES_UNITES_16">#REF!</definedName>
    <definedName name="P_Z_4_R_LIBELLES_UNITES_17" localSheetId="0">#REF!</definedName>
    <definedName name="P_Z_4_R_LIBELLES_UNITES_17" localSheetId="15">#REF!</definedName>
    <definedName name="P_Z_4_R_LIBELLES_UNITES_17">#REF!</definedName>
    <definedName name="P_Z_4_R_LIBELLES_UNITES_18" localSheetId="0">#REF!</definedName>
    <definedName name="P_Z_4_R_LIBELLES_UNITES_18" localSheetId="15">#REF!</definedName>
    <definedName name="P_Z_4_R_LIBELLES_UNITES_18">#REF!</definedName>
    <definedName name="P_Z_4_R_LIBELLES_UNITES_19" localSheetId="0">#REF!</definedName>
    <definedName name="P_Z_4_R_LIBELLES_UNITES_19" localSheetId="15">#REF!</definedName>
    <definedName name="P_Z_4_R_LIBELLES_UNITES_19">#REF!</definedName>
    <definedName name="P_Z_4_R_LIBELLES_UNITES_2" localSheetId="0">#REF!</definedName>
    <definedName name="P_Z_4_R_LIBELLES_UNITES_2" localSheetId="15">#REF!</definedName>
    <definedName name="P_Z_4_R_LIBELLES_UNITES_2">#REF!</definedName>
    <definedName name="P_Z_4_R_LIBELLES_UNITES_20" localSheetId="0">#REF!</definedName>
    <definedName name="P_Z_4_R_LIBELLES_UNITES_20" localSheetId="15">#REF!</definedName>
    <definedName name="P_Z_4_R_LIBELLES_UNITES_20">#REF!</definedName>
    <definedName name="P_Z_4_R_LIBELLES_UNITES_3" localSheetId="0">#REF!</definedName>
    <definedName name="P_Z_4_R_LIBELLES_UNITES_3" localSheetId="15">#REF!</definedName>
    <definedName name="P_Z_4_R_LIBELLES_UNITES_3">#REF!</definedName>
    <definedName name="P_Z_4_R_LIBELLES_UNITES_4" localSheetId="0">#REF!</definedName>
    <definedName name="P_Z_4_R_LIBELLES_UNITES_4" localSheetId="15">#REF!</definedName>
    <definedName name="P_Z_4_R_LIBELLES_UNITES_4">#REF!</definedName>
    <definedName name="P_Z_4_R_LIBELLES_UNITES_5" localSheetId="0">#REF!</definedName>
    <definedName name="P_Z_4_R_LIBELLES_UNITES_5" localSheetId="15">#REF!</definedName>
    <definedName name="P_Z_4_R_LIBELLES_UNITES_5">#REF!</definedName>
    <definedName name="P_Z_4_R_LIBELLES_UNITES_6" localSheetId="0">#REF!</definedName>
    <definedName name="P_Z_4_R_LIBELLES_UNITES_6" localSheetId="15">#REF!</definedName>
    <definedName name="P_Z_4_R_LIBELLES_UNITES_6">#REF!</definedName>
    <definedName name="P_Z_4_R_LIBELLES_UNITES_7" localSheetId="0">#REF!</definedName>
    <definedName name="P_Z_4_R_LIBELLES_UNITES_7" localSheetId="15">#REF!</definedName>
    <definedName name="P_Z_4_R_LIBELLES_UNITES_7">#REF!</definedName>
    <definedName name="P_Z_4_R_LIBELLES_UNITES_8" localSheetId="0">#REF!</definedName>
    <definedName name="P_Z_4_R_LIBELLES_UNITES_8" localSheetId="15">#REF!</definedName>
    <definedName name="P_Z_4_R_LIBELLES_UNITES_8">#REF!</definedName>
    <definedName name="P_Z_4_R_LIBELLES_UNITES_9" localSheetId="0">#REF!</definedName>
    <definedName name="P_Z_4_R_LIBELLES_UNITES_9" localSheetId="15">#REF!</definedName>
    <definedName name="P_Z_4_R_LIBELLES_UNITES_9">#REF!</definedName>
    <definedName name="P_Z_8_B_COLONNE_BAREME" localSheetId="0">#REF!</definedName>
    <definedName name="P_Z_8_B_COLONNE_BAREME" localSheetId="15">#REF!</definedName>
    <definedName name="P_Z_8_B_COLONNE_BAREME">#REF!</definedName>
    <definedName name="P_Z_8_B_COLONNE_BAREME_INDICATION" localSheetId="0">#REF!</definedName>
    <definedName name="P_Z_8_B_COLONNE_BAREME_INDICATION" localSheetId="15">#REF!</definedName>
    <definedName name="P_Z_8_B_COLONNE_BAREME_INDICATION">#REF!</definedName>
    <definedName name="P_Z_8_B_COLONNE_COMMENTAIRE" localSheetId="0">#REF!</definedName>
    <definedName name="P_Z_8_B_COLONNE_COMMENTAIRE" localSheetId="15">#REF!</definedName>
    <definedName name="P_Z_8_B_COLONNE_COMMENTAIRE">#REF!</definedName>
    <definedName name="P_Z_8_B_COLONNE_COMMENTAIRE_ACTIVE" localSheetId="0">#REF!</definedName>
    <definedName name="P_Z_8_B_COLONNE_COMMENTAIRE_ACTIVE" localSheetId="15">#REF!</definedName>
    <definedName name="P_Z_8_B_COLONNE_COMMENTAIRE_ACTIVE">#REF!</definedName>
    <definedName name="P_Z_8_B_COLONNE_COMMENTAIRE_INDICATION" localSheetId="0">#REF!</definedName>
    <definedName name="P_Z_8_B_COLONNE_COMMENTAIRE_INDICATION" localSheetId="15">#REF!</definedName>
    <definedName name="P_Z_8_B_COLONNE_COMMENTAIRE_INDICATION">#REF!</definedName>
    <definedName name="P_Z_8_B_COLONNE_COMMENTAIRE_OBLIGATOIRE" localSheetId="0">#REF!</definedName>
    <definedName name="P_Z_8_B_COLONNE_COMMENTAIRE_OBLIGATOIRE" localSheetId="15">#REF!</definedName>
    <definedName name="P_Z_8_B_COLONNE_COMMENTAIRE_OBLIGATOIRE">#REF!</definedName>
    <definedName name="P_Z_8_B_COLONNE_COMMENTAIRE_SI_LIBELLE_STANDARD" localSheetId="0">#REF!</definedName>
    <definedName name="P_Z_8_B_COLONNE_COMMENTAIRE_SI_LIBELLE_STANDARD" localSheetId="15">#REF!</definedName>
    <definedName name="P_Z_8_B_COLONNE_COMMENTAIRE_SI_LIBELLE_STANDARD">#REF!</definedName>
    <definedName name="P_Z_8_B_COLONNE_DESCRIPTION" localSheetId="0">#REF!</definedName>
    <definedName name="P_Z_8_B_COLONNE_DESCRIPTION" localSheetId="15">#REF!</definedName>
    <definedName name="P_Z_8_B_COLONNE_DESCRIPTION">#REF!</definedName>
    <definedName name="P_Z_8_B_COLONNE_DESCRIPTION_INDICATION" localSheetId="0">#REF!</definedName>
    <definedName name="P_Z_8_B_COLONNE_DESCRIPTION_INDICATION" localSheetId="15">#REF!</definedName>
    <definedName name="P_Z_8_B_COLONNE_DESCRIPTION_INDICATION">#REF!</definedName>
    <definedName name="P_Z_8_B_COLONNE_JUSTIFICATIF" localSheetId="0">#REF!</definedName>
    <definedName name="P_Z_8_B_COLONNE_JUSTIFICATIF" localSheetId="15">#REF!</definedName>
    <definedName name="P_Z_8_B_COLONNE_JUSTIFICATIF">#REF!</definedName>
    <definedName name="P_Z_8_B_COLONNE_JUSTIFICATIF_ACTIVE" localSheetId="0">#REF!</definedName>
    <definedName name="P_Z_8_B_COLONNE_JUSTIFICATIF_ACTIVE" localSheetId="15">#REF!</definedName>
    <definedName name="P_Z_8_B_COLONNE_JUSTIFICATIF_ACTIVE">#REF!</definedName>
    <definedName name="P_Z_8_B_COLONNE_JUSTIFICATIF_INDICATION" localSheetId="0">#REF!</definedName>
    <definedName name="P_Z_8_B_COLONNE_JUSTIFICATIF_INDICATION" localSheetId="15">#REF!</definedName>
    <definedName name="P_Z_8_B_COLONNE_JUSTIFICATIF_INDICATION">#REF!</definedName>
    <definedName name="P_Z_8_B_COLONNE_JUSTIFICATIF_OBLIGATOIRE" localSheetId="0">#REF!</definedName>
    <definedName name="P_Z_8_B_COLONNE_JUSTIFICATIF_OBLIGATOIRE" localSheetId="15">#REF!</definedName>
    <definedName name="P_Z_8_B_COLONNE_JUSTIFICATIF_OBLIGATOIRE">#REF!</definedName>
    <definedName name="P_Z_8_B_COLONNE_MOTIFS_INELIGIBILITE_LIBELLE_STANDARD" localSheetId="0">#REF!</definedName>
    <definedName name="P_Z_8_B_COLONNE_MOTIFS_INELIGIBILITE_LIBELLE_STANDARD" localSheetId="15">#REF!</definedName>
    <definedName name="P_Z_8_B_COLONNE_MOTIFS_INELIGIBILITE_LIBELLE_STANDARD">#REF!</definedName>
    <definedName name="P_Z_8_B_COLONNE_MT_ELIGIBLE_LIBELLE_STANDARD" localSheetId="0">#REF!</definedName>
    <definedName name="P_Z_8_B_COLONNE_MT_ELIGIBLE_LIBELLE_STANDARD" localSheetId="15">#REF!</definedName>
    <definedName name="P_Z_8_B_COLONNE_MT_ELIGIBLE_LIBELLE_STANDARD">#REF!</definedName>
    <definedName name="P_Z_8_B_COLONNE_MT_MAX_ACTIVE" localSheetId="0">#REF!</definedName>
    <definedName name="P_Z_8_B_COLONNE_MT_MAX_ACTIVE" localSheetId="15">#REF!</definedName>
    <definedName name="P_Z_8_B_COLONNE_MT_MAX_ACTIVE">#REF!</definedName>
    <definedName name="P_Z_8_B_COLONNE_MT_MAX_LIBELLE_STANDARD" localSheetId="0">#REF!</definedName>
    <definedName name="P_Z_8_B_COLONNE_MT_MAX_LIBELLE_STANDARD" localSheetId="15">#REF!</definedName>
    <definedName name="P_Z_8_B_COLONNE_MT_MAX_LIBELLE_STANDARD">#REF!</definedName>
    <definedName name="P_Z_8_B_COLONNE_MT_PRESENTE" localSheetId="0">#REF!</definedName>
    <definedName name="P_Z_8_B_COLONNE_MT_PRESENTE" localSheetId="15">#REF!</definedName>
    <definedName name="P_Z_8_B_COLONNE_MT_PRESENTE">#REF!</definedName>
    <definedName name="P_Z_8_B_COLONNE_MT_PRESENTE_INDICATION" localSheetId="0">#REF!</definedName>
    <definedName name="P_Z_8_B_COLONNE_MT_PRESENTE_INDICATION" localSheetId="15">#REF!</definedName>
    <definedName name="P_Z_8_B_COLONNE_MT_PRESENTE_INDICATION">#REF!</definedName>
    <definedName name="P_Z_8_B_COLONNE_MT_RAISONNABLE_LIBELLE_STANDARD" localSheetId="0">#REF!</definedName>
    <definedName name="P_Z_8_B_COLONNE_MT_RAISONNABLE_LIBELLE_STANDARD" localSheetId="15">#REF!</definedName>
    <definedName name="P_Z_8_B_COLONNE_MT_RAISONNABLE_LIBELLE_STANDARD">#REF!</definedName>
    <definedName name="P_Z_8_B_COLONNE_POSTE" localSheetId="0">#REF!</definedName>
    <definedName name="P_Z_8_B_COLONNE_POSTE" localSheetId="15">#REF!</definedName>
    <definedName name="P_Z_8_B_COLONNE_POSTE">#REF!</definedName>
    <definedName name="P_Z_8_B_COLONNE_POSTE_INDICATION" localSheetId="0">#REF!</definedName>
    <definedName name="P_Z_8_B_COLONNE_POSTE_INDICATION" localSheetId="15">#REF!</definedName>
    <definedName name="P_Z_8_B_COLONNE_POSTE_INDICATION">#REF!</definedName>
    <definedName name="P_Z_8_B_COLONNE_QT_ELIGIBLE_LIBELLE_STANDARD" localSheetId="0">#REF!</definedName>
    <definedName name="P_Z_8_B_COLONNE_QT_ELIGIBLE_LIBELLE_STANDARD" localSheetId="15">#REF!</definedName>
    <definedName name="P_Z_8_B_COLONNE_QT_ELIGIBLE_LIBELLE_STANDARD">#REF!</definedName>
    <definedName name="P_Z_8_B_COLONNE_QT_RAISONNABLE_LIBELLE_STANDARD" localSheetId="0">#REF!</definedName>
    <definedName name="P_Z_8_B_COLONNE_QT_RAISONNABLE_LIBELLE_STANDARD" localSheetId="15">#REF!</definedName>
    <definedName name="P_Z_8_B_COLONNE_QT_RAISONNABLE_LIBELLE_STANDARD">#REF!</definedName>
    <definedName name="P_Z_8_B_COLONNE_QUANTITE" localSheetId="0">#REF!</definedName>
    <definedName name="P_Z_8_B_COLONNE_QUANTITE" localSheetId="15">#REF!</definedName>
    <definedName name="P_Z_8_B_COLONNE_QUANTITE">#REF!</definedName>
    <definedName name="P_Z_8_B_COLONNE_QUANTITE_INDICATION" localSheetId="0">#REF!</definedName>
    <definedName name="P_Z_8_B_COLONNE_QUANTITE_INDICATION" localSheetId="15">#REF!</definedName>
    <definedName name="P_Z_8_B_COLONNE_QUANTITE_INDICATION">#REF!</definedName>
    <definedName name="P_Z_8_B_COLONNE_SOUS_OPERATION" localSheetId="0">#REF!</definedName>
    <definedName name="P_Z_8_B_COLONNE_SOUS_OPERATION" localSheetId="15">#REF!</definedName>
    <definedName name="P_Z_8_B_COLONNE_SOUS_OPERATION">#REF!</definedName>
    <definedName name="P_Z_8_B_COLONNE_SOUS_OPERATION_INDICATION" localSheetId="0">#REF!</definedName>
    <definedName name="P_Z_8_B_COLONNE_SOUS_OPERATION_INDICATION" localSheetId="15">#REF!</definedName>
    <definedName name="P_Z_8_B_COLONNE_SOUS_OPERATION_INDICATION">#REF!</definedName>
    <definedName name="P_Z_8_B_COLONNE_UNITE" localSheetId="0">#REF!</definedName>
    <definedName name="P_Z_8_B_COLONNE_UNITE" localSheetId="15">#REF!</definedName>
    <definedName name="P_Z_8_B_COLONNE_UNITE">#REF!</definedName>
    <definedName name="P_Z_8_B_COLONNE_UNITE_INDICATION" localSheetId="0">#REF!</definedName>
    <definedName name="P_Z_8_B_COLONNE_UNITE_INDICATION" localSheetId="15">#REF!</definedName>
    <definedName name="P_Z_8_B_COLONNE_UNITE_INDICATION">#REF!</definedName>
    <definedName name="P_Z_8_B_COLONNE_VALEUR_BAREME" localSheetId="0">#REF!</definedName>
    <definedName name="P_Z_8_B_COLONNE_VALEUR_BAREME" localSheetId="15">#REF!</definedName>
    <definedName name="P_Z_8_B_COLONNE_VALEUR_BAREME">#REF!</definedName>
    <definedName name="P_Z_8_B_COLONNE_VALEUR_BAREME_INDICATION" localSheetId="0">#REF!</definedName>
    <definedName name="P_Z_8_B_COLONNE_VALEUR_BAREME_INDICATION" localSheetId="15">#REF!</definedName>
    <definedName name="P_Z_8_B_COLONNE_VALEUR_BAREME_INDICATION">#REF!</definedName>
    <definedName name="P_Z_8_B_EXEMPLE_UTILISATION" localSheetId="0">#REF!</definedName>
    <definedName name="P_Z_8_B_EXEMPLE_UTILISATION" localSheetId="15">#REF!</definedName>
    <definedName name="P_Z_8_B_EXEMPLE_UTILISATION">#REF!</definedName>
    <definedName name="P_Z_8_B_INTITULE_DEPENSES_BAREMES_STANDARD" localSheetId="0">#REF!</definedName>
    <definedName name="P_Z_8_B_INTITULE_DEPENSES_BAREMES_STANDARD" localSheetId="15">#REF!</definedName>
    <definedName name="P_Z_8_B_INTITULE_DEPENSES_BAREMES_STANDARD">#REF!</definedName>
    <definedName name="P_Z_8_B_UFD" localSheetId="0">#REF!</definedName>
    <definedName name="P_Z_8_B_UFD" localSheetId="15">#REF!</definedName>
    <definedName name="P_Z_8_B_UFD">#REF!</definedName>
    <definedName name="P_Z_8_B_ULD" localSheetId="0">#REF!</definedName>
    <definedName name="P_Z_8_B_ULD" localSheetId="15">#REF!</definedName>
    <definedName name="P_Z_8_B_ULD">#REF!</definedName>
    <definedName name="P_Z_8_B_UTILISATION_FILTRE_POSTES" localSheetId="0">#REF!</definedName>
    <definedName name="P_Z_8_B_UTILISATION_FILTRE_POSTES" localSheetId="15">#REF!</definedName>
    <definedName name="P_Z_8_B_UTILISATION_FILTRE_POSTES">#REF!</definedName>
    <definedName name="P_Z_8_B_UTILISATION_FILTRE_SOUS_OPERATIONS" localSheetId="0">#REF!</definedName>
    <definedName name="P_Z_8_B_UTILISATION_FILTRE_SOUS_OPERATIONS" localSheetId="15">#REF!</definedName>
    <definedName name="P_Z_8_B_UTILISATION_FILTRE_SOUS_OPERATIONS">#REF!</definedName>
    <definedName name="P_Z_8_N_COLONNE_BAREME_INDICATION_SPECIFIQUE" localSheetId="0">#REF!</definedName>
    <definedName name="P_Z_8_N_COLONNE_BAREME_INDICATION_SPECIFIQUE" localSheetId="15">#REF!</definedName>
    <definedName name="P_Z_8_N_COLONNE_BAREME_INDICATION_SPECIFIQUE">#REF!</definedName>
    <definedName name="P_Z_8_N_COLONNE_BAREME_INDICATION_STANDARD" localSheetId="0">#REF!</definedName>
    <definedName name="P_Z_8_N_COLONNE_BAREME_INDICATION_STANDARD" localSheetId="15">#REF!</definedName>
    <definedName name="P_Z_8_N_COLONNE_BAREME_INDICATION_STANDARD">#REF!</definedName>
    <definedName name="P_Z_8_N_COLONNE_BAREME_SPECIFIQUE" localSheetId="0">#REF!</definedName>
    <definedName name="P_Z_8_N_COLONNE_BAREME_SPECIFIQUE" localSheetId="15">#REF!</definedName>
    <definedName name="P_Z_8_N_COLONNE_BAREME_SPECIFIQUE">#REF!</definedName>
    <definedName name="P_Z_8_N_COLONNE_BAREME_STANDARD" localSheetId="0">#REF!</definedName>
    <definedName name="P_Z_8_N_COLONNE_BAREME_STANDARD" localSheetId="15">#REF!</definedName>
    <definedName name="P_Z_8_N_COLONNE_BAREME_STANDARD">#REF!</definedName>
    <definedName name="P_Z_8_N_COLONNE_COMMENTAIRE_INDICATION_SPECIFIQUE" localSheetId="0">#REF!</definedName>
    <definedName name="P_Z_8_N_COLONNE_COMMENTAIRE_INDICATION_SPECIFIQUE" localSheetId="15">#REF!</definedName>
    <definedName name="P_Z_8_N_COLONNE_COMMENTAIRE_INDICATION_SPECIFIQUE">#REF!</definedName>
    <definedName name="P_Z_8_N_COLONNE_COMMENTAIRE_INDICATION_STANDARD" localSheetId="0">#REF!</definedName>
    <definedName name="P_Z_8_N_COLONNE_COMMENTAIRE_INDICATION_STANDARD" localSheetId="15">#REF!</definedName>
    <definedName name="P_Z_8_N_COLONNE_COMMENTAIRE_INDICATION_STANDARD">#REF!</definedName>
    <definedName name="P_Z_8_N_COLONNE_COMMENTAIRE_SI_LIBELLE_DEFAUT" localSheetId="0">#REF!</definedName>
    <definedName name="P_Z_8_N_COLONNE_COMMENTAIRE_SI_LIBELLE_DEFAUT" localSheetId="15">#REF!</definedName>
    <definedName name="P_Z_8_N_COLONNE_COMMENTAIRE_SI_LIBELLE_DEFAUT">#REF!</definedName>
    <definedName name="P_Z_8_N_COLONNE_COMMENTAIRE_SI_LIBELLE_SPECIFIQUE" localSheetId="0">#REF!</definedName>
    <definedName name="P_Z_8_N_COLONNE_COMMENTAIRE_SI_LIBELLE_SPECIFIQUE" localSheetId="15">#REF!</definedName>
    <definedName name="P_Z_8_N_COLONNE_COMMENTAIRE_SI_LIBELLE_SPECIFIQUE">#REF!</definedName>
    <definedName name="P_Z_8_N_COLONNE_COMMENTAIRE_SPECIFIQUE" localSheetId="0">#REF!</definedName>
    <definedName name="P_Z_8_N_COLONNE_COMMENTAIRE_SPECIFIQUE" localSheetId="15">#REF!</definedName>
    <definedName name="P_Z_8_N_COLONNE_COMMENTAIRE_SPECIFIQUE">#REF!</definedName>
    <definedName name="P_Z_8_N_COLONNE_COMMENTAIRE_STANDARD" localSheetId="0">#REF!</definedName>
    <definedName name="P_Z_8_N_COLONNE_COMMENTAIRE_STANDARD" localSheetId="15">#REF!</definedName>
    <definedName name="P_Z_8_N_COLONNE_COMMENTAIRE_STANDARD">#REF!</definedName>
    <definedName name="P_Z_8_N_COLONNE_DESCRIPTION_INDICATION_SPECIFIQUE" localSheetId="0">#REF!</definedName>
    <definedName name="P_Z_8_N_COLONNE_DESCRIPTION_INDICATION_SPECIFIQUE" localSheetId="15">#REF!</definedName>
    <definedName name="P_Z_8_N_COLONNE_DESCRIPTION_INDICATION_SPECIFIQUE">#REF!</definedName>
    <definedName name="P_Z_8_N_COLONNE_DESCRIPTION_INDICATION_STANDARD" localSheetId="0">#REF!</definedName>
    <definedName name="P_Z_8_N_COLONNE_DESCRIPTION_INDICATION_STANDARD" localSheetId="15">#REF!</definedName>
    <definedName name="P_Z_8_N_COLONNE_DESCRIPTION_INDICATION_STANDARD">#REF!</definedName>
    <definedName name="P_Z_8_N_COLONNE_DESCRIPTION_SPECIFIQUE" localSheetId="0">#REF!</definedName>
    <definedName name="P_Z_8_N_COLONNE_DESCRIPTION_SPECIFIQUE" localSheetId="15">#REF!</definedName>
    <definedName name="P_Z_8_N_COLONNE_DESCRIPTION_SPECIFIQUE">#REF!</definedName>
    <definedName name="P_Z_8_N_COLONNE_DESCRIPTION_STANDARD" localSheetId="0">#REF!</definedName>
    <definedName name="P_Z_8_N_COLONNE_DESCRIPTION_STANDARD" localSheetId="15">#REF!</definedName>
    <definedName name="P_Z_8_N_COLONNE_DESCRIPTION_STANDARD">#REF!</definedName>
    <definedName name="P_Z_8_N_COLONNE_JUSTIFICATIF_INDICATION_SPECIFIQUE" localSheetId="0">#REF!</definedName>
    <definedName name="P_Z_8_N_COLONNE_JUSTIFICATIF_INDICATION_SPECIFIQUE" localSheetId="15">#REF!</definedName>
    <definedName name="P_Z_8_N_COLONNE_JUSTIFICATIF_INDICATION_SPECIFIQUE">#REF!</definedName>
    <definedName name="P_Z_8_N_COLONNE_JUSTIFICATIF_INDICATION_STANDARD" localSheetId="0">#REF!</definedName>
    <definedName name="P_Z_8_N_COLONNE_JUSTIFICATIF_INDICATION_STANDARD" localSheetId="15">#REF!</definedName>
    <definedName name="P_Z_8_N_COLONNE_JUSTIFICATIF_INDICATION_STANDARD">#REF!</definedName>
    <definedName name="P_Z_8_N_COLONNE_JUSTIFICATIF_SPECIFIQUE" localSheetId="0">#REF!</definedName>
    <definedName name="P_Z_8_N_COLONNE_JUSTIFICATIF_SPECIFIQUE" localSheetId="15">#REF!</definedName>
    <definedName name="P_Z_8_N_COLONNE_JUSTIFICATIF_SPECIFIQUE">#REF!</definedName>
    <definedName name="P_Z_8_N_COLONNE_JUSTIFICATIF_STANDARD" localSheetId="0">#REF!</definedName>
    <definedName name="P_Z_8_N_COLONNE_JUSTIFICATIF_STANDARD" localSheetId="15">#REF!</definedName>
    <definedName name="P_Z_8_N_COLONNE_JUSTIFICATIF_STANDARD">#REF!</definedName>
    <definedName name="P_Z_8_N_COLONNE_MOTIFS_INELIGIBILITE_LIBELLE_DEFAUT" localSheetId="0">#REF!</definedName>
    <definedName name="P_Z_8_N_COLONNE_MOTIFS_INELIGIBILITE_LIBELLE_DEFAUT" localSheetId="15">#REF!</definedName>
    <definedName name="P_Z_8_N_COLONNE_MOTIFS_INELIGIBILITE_LIBELLE_DEFAUT">#REF!</definedName>
    <definedName name="P_Z_8_N_COLONNE_MOTIFS_INELIGIBILITE_LIBELLE_SPECIFIQUE" localSheetId="0">#REF!</definedName>
    <definedName name="P_Z_8_N_COLONNE_MOTIFS_INELIGIBILITE_LIBELLE_SPECIFIQUE" localSheetId="15">#REF!</definedName>
    <definedName name="P_Z_8_N_COLONNE_MOTIFS_INELIGIBILITE_LIBELLE_SPECIFIQUE">#REF!</definedName>
    <definedName name="P_Z_8_N_COLONNE_MT_ELIGIBLE_LIBELLE_DEFAUT" localSheetId="0">#REF!</definedName>
    <definedName name="P_Z_8_N_COLONNE_MT_ELIGIBLE_LIBELLE_DEFAUT" localSheetId="15">#REF!</definedName>
    <definedName name="P_Z_8_N_COLONNE_MT_ELIGIBLE_LIBELLE_DEFAUT">#REF!</definedName>
    <definedName name="P_Z_8_N_COLONNE_MT_ELIGIBLE_LIBELLE_SPECIFIQUE" localSheetId="0">#REF!</definedName>
    <definedName name="P_Z_8_N_COLONNE_MT_ELIGIBLE_LIBELLE_SPECIFIQUE" localSheetId="15">#REF!</definedName>
    <definedName name="P_Z_8_N_COLONNE_MT_ELIGIBLE_LIBELLE_SPECIFIQUE">#REF!</definedName>
    <definedName name="P_Z_8_N_COLONNE_MT_MAX_LIBELLE_DEFAUT" localSheetId="0">#REF!</definedName>
    <definedName name="P_Z_8_N_COLONNE_MT_MAX_LIBELLE_DEFAUT" localSheetId="15">#REF!</definedName>
    <definedName name="P_Z_8_N_COLONNE_MT_MAX_LIBELLE_DEFAUT">#REF!</definedName>
    <definedName name="P_Z_8_N_COLONNE_MT_MAX_LIBELLE_SPECIFIQUE" localSheetId="0">#REF!</definedName>
    <definedName name="P_Z_8_N_COLONNE_MT_MAX_LIBELLE_SPECIFIQUE" localSheetId="15">#REF!</definedName>
    <definedName name="P_Z_8_N_COLONNE_MT_MAX_LIBELLE_SPECIFIQUE">#REF!</definedName>
    <definedName name="P_Z_8_N_COLONNE_MT_PRESENTE_INDICATION_SPECIFIQUE" localSheetId="0">#REF!</definedName>
    <definedName name="P_Z_8_N_COLONNE_MT_PRESENTE_INDICATION_SPECIFIQUE" localSheetId="15">#REF!</definedName>
    <definedName name="P_Z_8_N_COLONNE_MT_PRESENTE_INDICATION_SPECIFIQUE">#REF!</definedName>
    <definedName name="P_Z_8_N_COLONNE_MT_PRESENTE_INDICATION_STANDARD" localSheetId="0">#REF!</definedName>
    <definedName name="P_Z_8_N_COLONNE_MT_PRESENTE_INDICATION_STANDARD" localSheetId="15">#REF!</definedName>
    <definedName name="P_Z_8_N_COLONNE_MT_PRESENTE_INDICATION_STANDARD">#REF!</definedName>
    <definedName name="P_Z_8_N_COLONNE_MT_PRESENTE_SPECIFIQUE" localSheetId="0">#REF!</definedName>
    <definedName name="P_Z_8_N_COLONNE_MT_PRESENTE_SPECIFIQUE" localSheetId="15">#REF!</definedName>
    <definedName name="P_Z_8_N_COLONNE_MT_PRESENTE_SPECIFIQUE">#REF!</definedName>
    <definedName name="P_Z_8_N_COLONNE_MT_PRESENTE_STANDARD" localSheetId="0">#REF!</definedName>
    <definedName name="P_Z_8_N_COLONNE_MT_PRESENTE_STANDARD" localSheetId="15">#REF!</definedName>
    <definedName name="P_Z_8_N_COLONNE_MT_PRESENTE_STANDARD">#REF!</definedName>
    <definedName name="P_Z_8_N_COLONNE_MT_RAISONNABLE_LIBELLE_DEFAUT" localSheetId="0">#REF!</definedName>
    <definedName name="P_Z_8_N_COLONNE_MT_RAISONNABLE_LIBELLE_DEFAUT" localSheetId="15">#REF!</definedName>
    <definedName name="P_Z_8_N_COLONNE_MT_RAISONNABLE_LIBELLE_DEFAUT">#REF!</definedName>
    <definedName name="P_Z_8_N_COLONNE_MT_RAISONNABLE_LIBELLE_SPECIFIQUE" localSheetId="0">#REF!</definedName>
    <definedName name="P_Z_8_N_COLONNE_MT_RAISONNABLE_LIBELLE_SPECIFIQUE" localSheetId="15">#REF!</definedName>
    <definedName name="P_Z_8_N_COLONNE_MT_RAISONNABLE_LIBELLE_SPECIFIQUE">#REF!</definedName>
    <definedName name="P_Z_8_N_COLONNE_POSTE_INDICATION_SPECIFIQUE" localSheetId="0">#REF!</definedName>
    <definedName name="P_Z_8_N_COLONNE_POSTE_INDICATION_SPECIFIQUE" localSheetId="15">#REF!</definedName>
    <definedName name="P_Z_8_N_COLONNE_POSTE_INDICATION_SPECIFIQUE">#REF!</definedName>
    <definedName name="P_Z_8_N_COLONNE_POSTE_INDICATION_STANDARD" localSheetId="0">#REF!</definedName>
    <definedName name="P_Z_8_N_COLONNE_POSTE_INDICATION_STANDARD" localSheetId="15">#REF!</definedName>
    <definedName name="P_Z_8_N_COLONNE_POSTE_INDICATION_STANDARD">#REF!</definedName>
    <definedName name="P_Z_8_N_COLONNE_POSTE_SPECIFIQUE" localSheetId="0">#REF!</definedName>
    <definedName name="P_Z_8_N_COLONNE_POSTE_SPECIFIQUE" localSheetId="15">#REF!</definedName>
    <definedName name="P_Z_8_N_COLONNE_POSTE_SPECIFIQUE">#REF!</definedName>
    <definedName name="P_Z_8_N_COLONNE_POSTE_STANDARD" localSheetId="0">#REF!</definedName>
    <definedName name="P_Z_8_N_COLONNE_POSTE_STANDARD" localSheetId="15">#REF!</definedName>
    <definedName name="P_Z_8_N_COLONNE_POSTE_STANDARD">#REF!</definedName>
    <definedName name="P_Z_8_N_COLONNE_QT_ELIGIBLE_LIBELLE_DEFAUT" localSheetId="0">#REF!</definedName>
    <definedName name="P_Z_8_N_COLONNE_QT_ELIGIBLE_LIBELLE_DEFAUT" localSheetId="15">#REF!</definedName>
    <definedName name="P_Z_8_N_COLONNE_QT_ELIGIBLE_LIBELLE_DEFAUT">#REF!</definedName>
    <definedName name="P_Z_8_N_COLONNE_QT_ELIGIBLE_LIBELLE_SPECIFIQUE" localSheetId="0">#REF!</definedName>
    <definedName name="P_Z_8_N_COLONNE_QT_ELIGIBLE_LIBELLE_SPECIFIQUE" localSheetId="15">#REF!</definedName>
    <definedName name="P_Z_8_N_COLONNE_QT_ELIGIBLE_LIBELLE_SPECIFIQUE">#REF!</definedName>
    <definedName name="P_Z_8_N_COLONNE_QT_RAISONNABLE_LIBELLE_DEFAUT" localSheetId="0">#REF!</definedName>
    <definedName name="P_Z_8_N_COLONNE_QT_RAISONNABLE_LIBELLE_DEFAUT" localSheetId="15">#REF!</definedName>
    <definedName name="P_Z_8_N_COLONNE_QT_RAISONNABLE_LIBELLE_DEFAUT">#REF!</definedName>
    <definedName name="P_Z_8_N_COLONNE_QT_RAISONNABLE_LIBELLE_SPECIFIQUE" localSheetId="0">#REF!</definedName>
    <definedName name="P_Z_8_N_COLONNE_QT_RAISONNABLE_LIBELLE_SPECIFIQUE" localSheetId="15">#REF!</definedName>
    <definedName name="P_Z_8_N_COLONNE_QT_RAISONNABLE_LIBELLE_SPECIFIQUE">#REF!</definedName>
    <definedName name="P_Z_8_N_COLONNE_QUANTITE_INDICATION_SPECIFIQUE" localSheetId="0">#REF!</definedName>
    <definedName name="P_Z_8_N_COLONNE_QUANTITE_INDICATION_SPECIFIQUE" localSheetId="15">#REF!</definedName>
    <definedName name="P_Z_8_N_COLONNE_QUANTITE_INDICATION_SPECIFIQUE">#REF!</definedName>
    <definedName name="P_Z_8_N_COLONNE_QUANTITE_INDICATION_STANDARD" localSheetId="0">#REF!</definedName>
    <definedName name="P_Z_8_N_COLONNE_QUANTITE_INDICATION_STANDARD" localSheetId="15">#REF!</definedName>
    <definedName name="P_Z_8_N_COLONNE_QUANTITE_INDICATION_STANDARD">#REF!</definedName>
    <definedName name="P_Z_8_N_COLONNE_QUANTITE_SPECIFIQUE" localSheetId="0">#REF!</definedName>
    <definedName name="P_Z_8_N_COLONNE_QUANTITE_SPECIFIQUE" localSheetId="15">#REF!</definedName>
    <definedName name="P_Z_8_N_COLONNE_QUANTITE_SPECIFIQUE">#REF!</definedName>
    <definedName name="P_Z_8_N_COLONNE_QUANTITE_STANDARD" localSheetId="0">#REF!</definedName>
    <definedName name="P_Z_8_N_COLONNE_QUANTITE_STANDARD" localSheetId="15">#REF!</definedName>
    <definedName name="P_Z_8_N_COLONNE_QUANTITE_STANDARD">#REF!</definedName>
    <definedName name="P_Z_8_N_COLONNE_SOUS_OPERATION_INDICATION_SPECIFIQUE" localSheetId="0">#REF!</definedName>
    <definedName name="P_Z_8_N_COLONNE_SOUS_OPERATION_INDICATION_SPECIFIQUE" localSheetId="15">#REF!</definedName>
    <definedName name="P_Z_8_N_COLONNE_SOUS_OPERATION_INDICATION_SPECIFIQUE">#REF!</definedName>
    <definedName name="P_Z_8_N_COLONNE_SOUS_OPERATION_INDICATION_STANDARD" localSheetId="0">#REF!</definedName>
    <definedName name="P_Z_8_N_COLONNE_SOUS_OPERATION_INDICATION_STANDARD" localSheetId="15">#REF!</definedName>
    <definedName name="P_Z_8_N_COLONNE_SOUS_OPERATION_INDICATION_STANDARD">#REF!</definedName>
    <definedName name="P_Z_8_N_COLONNE_SOUS_OPERATION_SPECIFIQUE" localSheetId="0">#REF!</definedName>
    <definedName name="P_Z_8_N_COLONNE_SOUS_OPERATION_SPECIFIQUE" localSheetId="15">#REF!</definedName>
    <definedName name="P_Z_8_N_COLONNE_SOUS_OPERATION_SPECIFIQUE">#REF!</definedName>
    <definedName name="P_Z_8_N_COLONNE_SOUS_OPERATION_STANDARD" localSheetId="0">#REF!</definedName>
    <definedName name="P_Z_8_N_COLONNE_SOUS_OPERATION_STANDARD" localSheetId="15">#REF!</definedName>
    <definedName name="P_Z_8_N_COLONNE_SOUS_OPERATION_STANDARD">#REF!</definedName>
    <definedName name="P_Z_8_N_COLONNE_UNITE_INDICATION_SPECIFIQUE" localSheetId="0">#REF!</definedName>
    <definedName name="P_Z_8_N_COLONNE_UNITE_INDICATION_SPECIFIQUE" localSheetId="15">#REF!</definedName>
    <definedName name="P_Z_8_N_COLONNE_UNITE_INDICATION_SPECIFIQUE">#REF!</definedName>
    <definedName name="P_Z_8_N_COLONNE_UNITE_INDICATION_STANDARD" localSheetId="0">#REF!</definedName>
    <definedName name="P_Z_8_N_COLONNE_UNITE_INDICATION_STANDARD" localSheetId="15">#REF!</definedName>
    <definedName name="P_Z_8_N_COLONNE_UNITE_INDICATION_STANDARD">#REF!</definedName>
    <definedName name="P_Z_8_N_COLONNE_UNITE_SPECIFIQUE" localSheetId="0">#REF!</definedName>
    <definedName name="P_Z_8_N_COLONNE_UNITE_SPECIFIQUE" localSheetId="15">#REF!</definedName>
    <definedName name="P_Z_8_N_COLONNE_UNITE_SPECIFIQUE">#REF!</definedName>
    <definedName name="P_Z_8_N_COLONNE_UNITE_STANDARD" localSheetId="0">#REF!</definedName>
    <definedName name="P_Z_8_N_COLONNE_UNITE_STANDARD" localSheetId="15">#REF!</definedName>
    <definedName name="P_Z_8_N_COLONNE_UNITE_STANDARD">#REF!</definedName>
    <definedName name="P_Z_8_N_COLONNE_VALEUR_BAREME_INDICATION_SPECIFIQUE" localSheetId="0">#REF!</definedName>
    <definedName name="P_Z_8_N_COLONNE_VALEUR_BAREME_INDICATION_SPECIFIQUE" localSheetId="15">#REF!</definedName>
    <definedName name="P_Z_8_N_COLONNE_VALEUR_BAREME_INDICATION_SPECIFIQUE">#REF!</definedName>
    <definedName name="P_Z_8_N_COLONNE_VALEUR_BAREME_INDICATION_STANDARD" localSheetId="0">#REF!</definedName>
    <definedName name="P_Z_8_N_COLONNE_VALEUR_BAREME_INDICATION_STANDARD" localSheetId="15">#REF!</definedName>
    <definedName name="P_Z_8_N_COLONNE_VALEUR_BAREME_INDICATION_STANDARD">#REF!</definedName>
    <definedName name="P_Z_8_N_COLONNE_VALEUR_BAREME_SPECIFIQUE" localSheetId="0">#REF!</definedName>
    <definedName name="P_Z_8_N_COLONNE_VALEUR_BAREME_SPECIFIQUE" localSheetId="15">#REF!</definedName>
    <definedName name="P_Z_8_N_COLONNE_VALEUR_BAREME_SPECIFIQUE">#REF!</definedName>
    <definedName name="P_Z_8_N_COLONNE_VALEUR_BAREME_STANDARD" localSheetId="0">#REF!</definedName>
    <definedName name="P_Z_8_N_COLONNE_VALEUR_BAREME_STANDARD" localSheetId="15">#REF!</definedName>
    <definedName name="P_Z_8_N_COLONNE_VALEUR_BAREME_STANDARD">#REF!</definedName>
    <definedName name="P_Z_8_N_CONSIGNE_DEPENSES_BAREMES" localSheetId="0">#REF!</definedName>
    <definedName name="P_Z_8_N_CONSIGNE_DEPENSES_BAREMES" localSheetId="15">#REF!</definedName>
    <definedName name="P_Z_8_N_CONSIGNE_DEPENSES_BAREMES">#REF!</definedName>
    <definedName name="P_Z_8_N_EXEMPLE_BAREME" localSheetId="0">#REF!</definedName>
    <definedName name="P_Z_8_N_EXEMPLE_BAREME" localSheetId="15">#REF!</definedName>
    <definedName name="P_Z_8_N_EXEMPLE_BAREME">#REF!</definedName>
    <definedName name="P_Z_8_N_EXEMPLE_COMMENTAIRE" localSheetId="0">#REF!</definedName>
    <definedName name="P_Z_8_N_EXEMPLE_COMMENTAIRE" localSheetId="15">#REF!</definedName>
    <definedName name="P_Z_8_N_EXEMPLE_COMMENTAIRE">#REF!</definedName>
    <definedName name="P_Z_8_N_EXEMPLE_DESCRIPTION" localSheetId="0">#REF!</definedName>
    <definedName name="P_Z_8_N_EXEMPLE_DESCRIPTION" localSheetId="15">#REF!</definedName>
    <definedName name="P_Z_8_N_EXEMPLE_DESCRIPTION">#REF!</definedName>
    <definedName name="P_Z_8_N_EXEMPLE_DONNEES" localSheetId="0">#REF!</definedName>
    <definedName name="P_Z_8_N_EXEMPLE_DONNEES" localSheetId="15">#REF!</definedName>
    <definedName name="P_Z_8_N_EXEMPLE_DONNEES">#REF!</definedName>
    <definedName name="P_Z_8_N_EXEMPLE_JUSTIFICATIF" localSheetId="0">#REF!</definedName>
    <definedName name="P_Z_8_N_EXEMPLE_JUSTIFICATIF" localSheetId="15">#REF!</definedName>
    <definedName name="P_Z_8_N_EXEMPLE_JUSTIFICATIF">#REF!</definedName>
    <definedName name="P_Z_8_N_EXEMPLE_MT_PRESENTE" localSheetId="0">#REF!</definedName>
    <definedName name="P_Z_8_N_EXEMPLE_MT_PRESENTE" localSheetId="15">#REF!</definedName>
    <definedName name="P_Z_8_N_EXEMPLE_MT_PRESENTE">#REF!</definedName>
    <definedName name="P_Z_8_N_EXEMPLE_POSTE" localSheetId="0">#REF!</definedName>
    <definedName name="P_Z_8_N_EXEMPLE_POSTE" localSheetId="15">#REF!</definedName>
    <definedName name="P_Z_8_N_EXEMPLE_POSTE">#REF!</definedName>
    <definedName name="P_Z_8_N_EXEMPLE_QUANTITE" localSheetId="0">#REF!</definedName>
    <definedName name="P_Z_8_N_EXEMPLE_QUANTITE" localSheetId="15">#REF!</definedName>
    <definedName name="P_Z_8_N_EXEMPLE_QUANTITE">#REF!</definedName>
    <definedName name="P_Z_8_N_EXEMPLE_SOUS_OPERATION" localSheetId="0">#REF!</definedName>
    <definedName name="P_Z_8_N_EXEMPLE_SOUS_OPERATION" localSheetId="15">#REF!</definedName>
    <definedName name="P_Z_8_N_EXEMPLE_SOUS_OPERATION">#REF!</definedName>
    <definedName name="P_Z_8_N_EXEMPLE_UNITE" localSheetId="0">#REF!</definedName>
    <definedName name="P_Z_8_N_EXEMPLE_UNITE" localSheetId="15">#REF!</definedName>
    <definedName name="P_Z_8_N_EXEMPLE_UNITE">#REF!</definedName>
    <definedName name="P_Z_8_N_EXEMPLE_VALEUR_BAREME" localSheetId="0">#REF!</definedName>
    <definedName name="P_Z_8_N_EXEMPLE_VALEUR_BAREME" localSheetId="15">#REF!</definedName>
    <definedName name="P_Z_8_N_EXEMPLE_VALEUR_BAREME">#REF!</definedName>
    <definedName name="P_Z_8_N_INTITULE_DEPENSES_BAREMES_DEFAUT" localSheetId="0">#REF!</definedName>
    <definedName name="P_Z_8_N_INTITULE_DEPENSES_BAREMES_DEFAUT" localSheetId="15">#REF!</definedName>
    <definedName name="P_Z_8_N_INTITULE_DEPENSES_BAREMES_DEFAUT">#REF!</definedName>
    <definedName name="P_Z_8_N_INTITULE_DEPENSES_BAREMES_SPECIFIQUE" localSheetId="0">#REF!</definedName>
    <definedName name="P_Z_8_N_INTITULE_DEPENSES_BAREMES_SPECIFIQUE" localSheetId="15">#REF!</definedName>
    <definedName name="P_Z_8_N_INTITULE_DEPENSES_BAREMES_SPECIFIQUE">#REF!</definedName>
    <definedName name="P_Z_8_R_LIBELLES_CODES_BAREMES" localSheetId="0">#REF!</definedName>
    <definedName name="P_Z_8_R_LIBELLES_CODES_BAREMES" localSheetId="15">#REF!</definedName>
    <definedName name="P_Z_8_R_LIBELLES_CODES_BAREMES">#REF!</definedName>
    <definedName name="P_Z_8_R_LIBELLES_CODES_BAREMES_1" localSheetId="0">#REF!</definedName>
    <definedName name="P_Z_8_R_LIBELLES_CODES_BAREMES_1" localSheetId="15">#REF!</definedName>
    <definedName name="P_Z_8_R_LIBELLES_CODES_BAREMES_1">#REF!</definedName>
    <definedName name="P_Z_8_R_LIBELLES_CODES_BAREMES_10" localSheetId="0">#REF!</definedName>
    <definedName name="P_Z_8_R_LIBELLES_CODES_BAREMES_10" localSheetId="15">#REF!</definedName>
    <definedName name="P_Z_8_R_LIBELLES_CODES_BAREMES_10">#REF!</definedName>
    <definedName name="P_Z_8_R_LIBELLES_CODES_BAREMES_11" localSheetId="0">#REF!</definedName>
    <definedName name="P_Z_8_R_LIBELLES_CODES_BAREMES_11" localSheetId="15">#REF!</definedName>
    <definedName name="P_Z_8_R_LIBELLES_CODES_BAREMES_11">#REF!</definedName>
    <definedName name="P_Z_8_R_LIBELLES_CODES_BAREMES_12" localSheetId="0">#REF!</definedName>
    <definedName name="P_Z_8_R_LIBELLES_CODES_BAREMES_12" localSheetId="15">#REF!</definedName>
    <definedName name="P_Z_8_R_LIBELLES_CODES_BAREMES_12">#REF!</definedName>
    <definedName name="P_Z_8_R_LIBELLES_CODES_BAREMES_13" localSheetId="0">#REF!</definedName>
    <definedName name="P_Z_8_R_LIBELLES_CODES_BAREMES_13" localSheetId="15">#REF!</definedName>
    <definedName name="P_Z_8_R_LIBELLES_CODES_BAREMES_13">#REF!</definedName>
    <definedName name="P_Z_8_R_LIBELLES_CODES_BAREMES_14" localSheetId="0">#REF!</definedName>
    <definedName name="P_Z_8_R_LIBELLES_CODES_BAREMES_14" localSheetId="15">#REF!</definedName>
    <definedName name="P_Z_8_R_LIBELLES_CODES_BAREMES_14">#REF!</definedName>
    <definedName name="P_Z_8_R_LIBELLES_CODES_BAREMES_15" localSheetId="0">#REF!</definedName>
    <definedName name="P_Z_8_R_LIBELLES_CODES_BAREMES_15" localSheetId="15">#REF!</definedName>
    <definedName name="P_Z_8_R_LIBELLES_CODES_BAREMES_15">#REF!</definedName>
    <definedName name="P_Z_8_R_LIBELLES_CODES_BAREMES_16" localSheetId="0">#REF!</definedName>
    <definedName name="P_Z_8_R_LIBELLES_CODES_BAREMES_16" localSheetId="15">#REF!</definedName>
    <definedName name="P_Z_8_R_LIBELLES_CODES_BAREMES_16">#REF!</definedName>
    <definedName name="P_Z_8_R_LIBELLES_CODES_BAREMES_17" localSheetId="0">#REF!</definedName>
    <definedName name="P_Z_8_R_LIBELLES_CODES_BAREMES_17" localSheetId="15">#REF!</definedName>
    <definedName name="P_Z_8_R_LIBELLES_CODES_BAREMES_17">#REF!</definedName>
    <definedName name="P_Z_8_R_LIBELLES_CODES_BAREMES_18" localSheetId="0">#REF!</definedName>
    <definedName name="P_Z_8_R_LIBELLES_CODES_BAREMES_18" localSheetId="15">#REF!</definedName>
    <definedName name="P_Z_8_R_LIBELLES_CODES_BAREMES_18">#REF!</definedName>
    <definedName name="P_Z_8_R_LIBELLES_CODES_BAREMES_19" localSheetId="0">#REF!</definedName>
    <definedName name="P_Z_8_R_LIBELLES_CODES_BAREMES_19" localSheetId="15">#REF!</definedName>
    <definedName name="P_Z_8_R_LIBELLES_CODES_BAREMES_19">#REF!</definedName>
    <definedName name="P_Z_8_R_LIBELLES_CODES_BAREMES_2" localSheetId="0">#REF!</definedName>
    <definedName name="P_Z_8_R_LIBELLES_CODES_BAREMES_2" localSheetId="15">#REF!</definedName>
    <definedName name="P_Z_8_R_LIBELLES_CODES_BAREMES_2">#REF!</definedName>
    <definedName name="P_Z_8_R_LIBELLES_CODES_BAREMES_20" localSheetId="0">#REF!</definedName>
    <definedName name="P_Z_8_R_LIBELLES_CODES_BAREMES_20" localSheetId="15">#REF!</definedName>
    <definedName name="P_Z_8_R_LIBELLES_CODES_BAREMES_20">#REF!</definedName>
    <definedName name="P_Z_8_R_LIBELLES_CODES_BAREMES_21" localSheetId="0">#REF!</definedName>
    <definedName name="P_Z_8_R_LIBELLES_CODES_BAREMES_21" localSheetId="15">#REF!</definedName>
    <definedName name="P_Z_8_R_LIBELLES_CODES_BAREMES_21">#REF!</definedName>
    <definedName name="P_Z_8_R_LIBELLES_CODES_BAREMES_22" localSheetId="0">#REF!</definedName>
    <definedName name="P_Z_8_R_LIBELLES_CODES_BAREMES_22" localSheetId="15">#REF!</definedName>
    <definedName name="P_Z_8_R_LIBELLES_CODES_BAREMES_22">#REF!</definedName>
    <definedName name="P_Z_8_R_LIBELLES_CODES_BAREMES_23" localSheetId="0">#REF!</definedName>
    <definedName name="P_Z_8_R_LIBELLES_CODES_BAREMES_23" localSheetId="15">#REF!</definedName>
    <definedName name="P_Z_8_R_LIBELLES_CODES_BAREMES_23">#REF!</definedName>
    <definedName name="P_Z_8_R_LIBELLES_CODES_BAREMES_24" localSheetId="0">#REF!</definedName>
    <definedName name="P_Z_8_R_LIBELLES_CODES_BAREMES_24" localSheetId="15">#REF!</definedName>
    <definedName name="P_Z_8_R_LIBELLES_CODES_BAREMES_24">#REF!</definedName>
    <definedName name="P_Z_8_R_LIBELLES_CODES_BAREMES_25" localSheetId="0">#REF!</definedName>
    <definedName name="P_Z_8_R_LIBELLES_CODES_BAREMES_25" localSheetId="15">#REF!</definedName>
    <definedName name="P_Z_8_R_LIBELLES_CODES_BAREMES_25">#REF!</definedName>
    <definedName name="P_Z_8_R_LIBELLES_CODES_BAREMES_26" localSheetId="0">#REF!</definedName>
    <definedName name="P_Z_8_R_LIBELLES_CODES_BAREMES_26" localSheetId="15">#REF!</definedName>
    <definedName name="P_Z_8_R_LIBELLES_CODES_BAREMES_26">#REF!</definedName>
    <definedName name="P_Z_8_R_LIBELLES_CODES_BAREMES_27" localSheetId="0">#REF!</definedName>
    <definedName name="P_Z_8_R_LIBELLES_CODES_BAREMES_27" localSheetId="15">#REF!</definedName>
    <definedName name="P_Z_8_R_LIBELLES_CODES_BAREMES_27">#REF!</definedName>
    <definedName name="P_Z_8_R_LIBELLES_CODES_BAREMES_28" localSheetId="0">#REF!</definedName>
    <definedName name="P_Z_8_R_LIBELLES_CODES_BAREMES_28" localSheetId="15">#REF!</definedName>
    <definedName name="P_Z_8_R_LIBELLES_CODES_BAREMES_28">#REF!</definedName>
    <definedName name="P_Z_8_R_LIBELLES_CODES_BAREMES_29" localSheetId="0">#REF!</definedName>
    <definedName name="P_Z_8_R_LIBELLES_CODES_BAREMES_29" localSheetId="15">#REF!</definedName>
    <definedName name="P_Z_8_R_LIBELLES_CODES_BAREMES_29">#REF!</definedName>
    <definedName name="P_Z_8_R_LIBELLES_CODES_BAREMES_3" localSheetId="0">#REF!</definedName>
    <definedName name="P_Z_8_R_LIBELLES_CODES_BAREMES_3" localSheetId="15">#REF!</definedName>
    <definedName name="P_Z_8_R_LIBELLES_CODES_BAREMES_3">#REF!</definedName>
    <definedName name="P_Z_8_R_LIBELLES_CODES_BAREMES_30" localSheetId="0">#REF!</definedName>
    <definedName name="P_Z_8_R_LIBELLES_CODES_BAREMES_30" localSheetId="15">#REF!</definedName>
    <definedName name="P_Z_8_R_LIBELLES_CODES_BAREMES_30">#REF!</definedName>
    <definedName name="P_Z_8_R_LIBELLES_CODES_BAREMES_31" localSheetId="0">#REF!</definedName>
    <definedName name="P_Z_8_R_LIBELLES_CODES_BAREMES_31" localSheetId="15">#REF!</definedName>
    <definedName name="P_Z_8_R_LIBELLES_CODES_BAREMES_31">#REF!</definedName>
    <definedName name="P_Z_8_R_LIBELLES_CODES_BAREMES_32" localSheetId="0">#REF!</definedName>
    <definedName name="P_Z_8_R_LIBELLES_CODES_BAREMES_32" localSheetId="15">#REF!</definedName>
    <definedName name="P_Z_8_R_LIBELLES_CODES_BAREMES_32">#REF!</definedName>
    <definedName name="P_Z_8_R_LIBELLES_CODES_BAREMES_33" localSheetId="0">#REF!</definedName>
    <definedName name="P_Z_8_R_LIBELLES_CODES_BAREMES_33" localSheetId="15">#REF!</definedName>
    <definedName name="P_Z_8_R_LIBELLES_CODES_BAREMES_33">#REF!</definedName>
    <definedName name="P_Z_8_R_LIBELLES_CODES_BAREMES_34" localSheetId="0">#REF!</definedName>
    <definedName name="P_Z_8_R_LIBELLES_CODES_BAREMES_34" localSheetId="15">#REF!</definedName>
    <definedName name="P_Z_8_R_LIBELLES_CODES_BAREMES_34">#REF!</definedName>
    <definedName name="P_Z_8_R_LIBELLES_CODES_BAREMES_35" localSheetId="0">#REF!</definedName>
    <definedName name="P_Z_8_R_LIBELLES_CODES_BAREMES_35" localSheetId="15">#REF!</definedName>
    <definedName name="P_Z_8_R_LIBELLES_CODES_BAREMES_35">#REF!</definedName>
    <definedName name="P_Z_8_R_LIBELLES_CODES_BAREMES_36" localSheetId="0">#REF!</definedName>
    <definedName name="P_Z_8_R_LIBELLES_CODES_BAREMES_36" localSheetId="15">#REF!</definedName>
    <definedName name="P_Z_8_R_LIBELLES_CODES_BAREMES_36">#REF!</definedName>
    <definedName name="P_Z_8_R_LIBELLES_CODES_BAREMES_37" localSheetId="0">#REF!</definedName>
    <definedName name="P_Z_8_R_LIBELLES_CODES_BAREMES_37" localSheetId="15">#REF!</definedName>
    <definedName name="P_Z_8_R_LIBELLES_CODES_BAREMES_37">#REF!</definedName>
    <definedName name="P_Z_8_R_LIBELLES_CODES_BAREMES_38" localSheetId="0">#REF!</definedName>
    <definedName name="P_Z_8_R_LIBELLES_CODES_BAREMES_38" localSheetId="15">#REF!</definedName>
    <definedName name="P_Z_8_R_LIBELLES_CODES_BAREMES_38">#REF!</definedName>
    <definedName name="P_Z_8_R_LIBELLES_CODES_BAREMES_39" localSheetId="0">#REF!</definedName>
    <definedName name="P_Z_8_R_LIBELLES_CODES_BAREMES_39" localSheetId="15">#REF!</definedName>
    <definedName name="P_Z_8_R_LIBELLES_CODES_BAREMES_39">#REF!</definedName>
    <definedName name="P_Z_8_R_LIBELLES_CODES_BAREMES_4" localSheetId="0">#REF!</definedName>
    <definedName name="P_Z_8_R_LIBELLES_CODES_BAREMES_4" localSheetId="15">#REF!</definedName>
    <definedName name="P_Z_8_R_LIBELLES_CODES_BAREMES_4">#REF!</definedName>
    <definedName name="P_Z_8_R_LIBELLES_CODES_BAREMES_40" localSheetId="0">#REF!</definedName>
    <definedName name="P_Z_8_R_LIBELLES_CODES_BAREMES_40" localSheetId="15">#REF!</definedName>
    <definedName name="P_Z_8_R_LIBELLES_CODES_BAREMES_40">#REF!</definedName>
    <definedName name="P_Z_8_R_LIBELLES_CODES_BAREMES_5" localSheetId="0">#REF!</definedName>
    <definedName name="P_Z_8_R_LIBELLES_CODES_BAREMES_5" localSheetId="15">#REF!</definedName>
    <definedName name="P_Z_8_R_LIBELLES_CODES_BAREMES_5">#REF!</definedName>
    <definedName name="P_Z_8_R_LIBELLES_CODES_BAREMES_6" localSheetId="0">#REF!</definedName>
    <definedName name="P_Z_8_R_LIBELLES_CODES_BAREMES_6" localSheetId="15">#REF!</definedName>
    <definedName name="P_Z_8_R_LIBELLES_CODES_BAREMES_6">#REF!</definedName>
    <definedName name="P_Z_8_R_LIBELLES_CODES_BAREMES_7" localSheetId="0">#REF!</definedName>
    <definedName name="P_Z_8_R_LIBELLES_CODES_BAREMES_7" localSheetId="15">#REF!</definedName>
    <definedName name="P_Z_8_R_LIBELLES_CODES_BAREMES_7">#REF!</definedName>
    <definedName name="P_Z_8_R_LIBELLES_CODES_BAREMES_8" localSheetId="0">#REF!</definedName>
    <definedName name="P_Z_8_R_LIBELLES_CODES_BAREMES_8" localSheetId="15">#REF!</definedName>
    <definedName name="P_Z_8_R_LIBELLES_CODES_BAREMES_8">#REF!</definedName>
    <definedName name="P_Z_8_R_LIBELLES_CODES_BAREMES_9" localSheetId="0">#REF!</definedName>
    <definedName name="P_Z_8_R_LIBELLES_CODES_BAREMES_9" localSheetId="15">#REF!</definedName>
    <definedName name="P_Z_8_R_LIBELLES_CODES_BAREMES_9">#REF!</definedName>
    <definedName name="P_Z_8_R_LIBELLES_DESCRIPTIONS" localSheetId="0">#REF!</definedName>
    <definedName name="P_Z_8_R_LIBELLES_DESCRIPTIONS" localSheetId="15">#REF!</definedName>
    <definedName name="P_Z_8_R_LIBELLES_DESCRIPTIONS">#REF!</definedName>
    <definedName name="P_Z_8_R_LIBELLES_DESCRIPTIONS_1" localSheetId="0">#REF!</definedName>
    <definedName name="P_Z_8_R_LIBELLES_DESCRIPTIONS_1" localSheetId="15">#REF!</definedName>
    <definedName name="P_Z_8_R_LIBELLES_DESCRIPTIONS_1">#REF!</definedName>
    <definedName name="P_Z_8_R_LIBELLES_DESCRIPTIONS_10" localSheetId="0">#REF!</definedName>
    <definedName name="P_Z_8_R_LIBELLES_DESCRIPTIONS_10" localSheetId="15">#REF!</definedName>
    <definedName name="P_Z_8_R_LIBELLES_DESCRIPTIONS_10">#REF!</definedName>
    <definedName name="P_Z_8_R_LIBELLES_DESCRIPTIONS_11" localSheetId="0">#REF!</definedName>
    <definedName name="P_Z_8_R_LIBELLES_DESCRIPTIONS_11" localSheetId="15">#REF!</definedName>
    <definedName name="P_Z_8_R_LIBELLES_DESCRIPTIONS_11">#REF!</definedName>
    <definedName name="P_Z_8_R_LIBELLES_DESCRIPTIONS_12" localSheetId="0">#REF!</definedName>
    <definedName name="P_Z_8_R_LIBELLES_DESCRIPTIONS_12" localSheetId="15">#REF!</definedName>
    <definedName name="P_Z_8_R_LIBELLES_DESCRIPTIONS_12">#REF!</definedName>
    <definedName name="P_Z_8_R_LIBELLES_DESCRIPTIONS_13" localSheetId="0">#REF!</definedName>
    <definedName name="P_Z_8_R_LIBELLES_DESCRIPTIONS_13" localSheetId="15">#REF!</definedName>
    <definedName name="P_Z_8_R_LIBELLES_DESCRIPTIONS_13">#REF!</definedName>
    <definedName name="P_Z_8_R_LIBELLES_DESCRIPTIONS_14" localSheetId="0">#REF!</definedName>
    <definedName name="P_Z_8_R_LIBELLES_DESCRIPTIONS_14" localSheetId="15">#REF!</definedName>
    <definedName name="P_Z_8_R_LIBELLES_DESCRIPTIONS_14">#REF!</definedName>
    <definedName name="P_Z_8_R_LIBELLES_DESCRIPTIONS_15" localSheetId="0">#REF!</definedName>
    <definedName name="P_Z_8_R_LIBELLES_DESCRIPTIONS_15" localSheetId="15">#REF!</definedName>
    <definedName name="P_Z_8_R_LIBELLES_DESCRIPTIONS_15">#REF!</definedName>
    <definedName name="P_Z_8_R_LIBELLES_DESCRIPTIONS_16" localSheetId="0">#REF!</definedName>
    <definedName name="P_Z_8_R_LIBELLES_DESCRIPTIONS_16" localSheetId="15">#REF!</definedName>
    <definedName name="P_Z_8_R_LIBELLES_DESCRIPTIONS_16">#REF!</definedName>
    <definedName name="P_Z_8_R_LIBELLES_DESCRIPTIONS_17" localSheetId="0">#REF!</definedName>
    <definedName name="P_Z_8_R_LIBELLES_DESCRIPTIONS_17" localSheetId="15">#REF!</definedName>
    <definedName name="P_Z_8_R_LIBELLES_DESCRIPTIONS_17">#REF!</definedName>
    <definedName name="P_Z_8_R_LIBELLES_DESCRIPTIONS_18" localSheetId="0">#REF!</definedName>
    <definedName name="P_Z_8_R_LIBELLES_DESCRIPTIONS_18" localSheetId="15">#REF!</definedName>
    <definedName name="P_Z_8_R_LIBELLES_DESCRIPTIONS_18">#REF!</definedName>
    <definedName name="P_Z_8_R_LIBELLES_DESCRIPTIONS_19" localSheetId="0">#REF!</definedName>
    <definedName name="P_Z_8_R_LIBELLES_DESCRIPTIONS_19" localSheetId="15">#REF!</definedName>
    <definedName name="P_Z_8_R_LIBELLES_DESCRIPTIONS_19">#REF!</definedName>
    <definedName name="P_Z_8_R_LIBELLES_DESCRIPTIONS_2" localSheetId="0">#REF!</definedName>
    <definedName name="P_Z_8_R_LIBELLES_DESCRIPTIONS_2" localSheetId="15">#REF!</definedName>
    <definedName name="P_Z_8_R_LIBELLES_DESCRIPTIONS_2">#REF!</definedName>
    <definedName name="P_Z_8_R_LIBELLES_DESCRIPTIONS_20" localSheetId="0">#REF!</definedName>
    <definedName name="P_Z_8_R_LIBELLES_DESCRIPTIONS_20" localSheetId="15">#REF!</definedName>
    <definedName name="P_Z_8_R_LIBELLES_DESCRIPTIONS_20">#REF!</definedName>
    <definedName name="P_Z_8_R_LIBELLES_DESCRIPTIONS_3" localSheetId="0">#REF!</definedName>
    <definedName name="P_Z_8_R_LIBELLES_DESCRIPTIONS_3" localSheetId="15">#REF!</definedName>
    <definedName name="P_Z_8_R_LIBELLES_DESCRIPTIONS_3">#REF!</definedName>
    <definedName name="P_Z_8_R_LIBELLES_DESCRIPTIONS_4" localSheetId="0">#REF!</definedName>
    <definedName name="P_Z_8_R_LIBELLES_DESCRIPTIONS_4" localSheetId="15">#REF!</definedName>
    <definedName name="P_Z_8_R_LIBELLES_DESCRIPTIONS_4">#REF!</definedName>
    <definedName name="P_Z_8_R_LIBELLES_DESCRIPTIONS_5" localSheetId="0">#REF!</definedName>
    <definedName name="P_Z_8_R_LIBELLES_DESCRIPTIONS_5" localSheetId="15">#REF!</definedName>
    <definedName name="P_Z_8_R_LIBELLES_DESCRIPTIONS_5">#REF!</definedName>
    <definedName name="P_Z_8_R_LIBELLES_DESCRIPTIONS_6" localSheetId="0">#REF!</definedName>
    <definedName name="P_Z_8_R_LIBELLES_DESCRIPTIONS_6" localSheetId="15">#REF!</definedName>
    <definedName name="P_Z_8_R_LIBELLES_DESCRIPTIONS_6">#REF!</definedName>
    <definedName name="P_Z_8_R_LIBELLES_DESCRIPTIONS_7" localSheetId="0">#REF!</definedName>
    <definedName name="P_Z_8_R_LIBELLES_DESCRIPTIONS_7" localSheetId="15">#REF!</definedName>
    <definedName name="P_Z_8_R_LIBELLES_DESCRIPTIONS_7">#REF!</definedName>
    <definedName name="P_Z_8_R_LIBELLES_DESCRIPTIONS_8" localSheetId="0">#REF!</definedName>
    <definedName name="P_Z_8_R_LIBELLES_DESCRIPTIONS_8" localSheetId="15">#REF!</definedName>
    <definedName name="P_Z_8_R_LIBELLES_DESCRIPTIONS_8">#REF!</definedName>
    <definedName name="P_Z_8_R_LIBELLES_DESCRIPTIONS_9" localSheetId="0">#REF!</definedName>
    <definedName name="P_Z_8_R_LIBELLES_DESCRIPTIONS_9" localSheetId="15">#REF!</definedName>
    <definedName name="P_Z_8_R_LIBELLES_DESCRIPTIONS_9">#REF!</definedName>
    <definedName name="P_Z_8_R_LIBELLES_POSTES" localSheetId="0">#REF!</definedName>
    <definedName name="P_Z_8_R_LIBELLES_POSTES" localSheetId="15">#REF!</definedName>
    <definedName name="P_Z_8_R_LIBELLES_POSTES">#REF!</definedName>
    <definedName name="P_Z_8_R_LIBELLES_POSTES_1" localSheetId="0">#REF!</definedName>
    <definedName name="P_Z_8_R_LIBELLES_POSTES_1" localSheetId="15">#REF!</definedName>
    <definedName name="P_Z_8_R_LIBELLES_POSTES_1">#REF!</definedName>
    <definedName name="P_Z_8_R_LIBELLES_POSTES_10" localSheetId="0">#REF!</definedName>
    <definedName name="P_Z_8_R_LIBELLES_POSTES_10" localSheetId="15">#REF!</definedName>
    <definedName name="P_Z_8_R_LIBELLES_POSTES_10">#REF!</definedName>
    <definedName name="P_Z_8_R_LIBELLES_POSTES_11" localSheetId="0">#REF!</definedName>
    <definedName name="P_Z_8_R_LIBELLES_POSTES_11" localSheetId="15">#REF!</definedName>
    <definedName name="P_Z_8_R_LIBELLES_POSTES_11">#REF!</definedName>
    <definedName name="P_Z_8_R_LIBELLES_POSTES_12" localSheetId="0">#REF!</definedName>
    <definedName name="P_Z_8_R_LIBELLES_POSTES_12" localSheetId="15">#REF!</definedName>
    <definedName name="P_Z_8_R_LIBELLES_POSTES_12">#REF!</definedName>
    <definedName name="P_Z_8_R_LIBELLES_POSTES_13" localSheetId="0">#REF!</definedName>
    <definedName name="P_Z_8_R_LIBELLES_POSTES_13" localSheetId="15">#REF!</definedName>
    <definedName name="P_Z_8_R_LIBELLES_POSTES_13">#REF!</definedName>
    <definedName name="P_Z_8_R_LIBELLES_POSTES_14" localSheetId="0">#REF!</definedName>
    <definedName name="P_Z_8_R_LIBELLES_POSTES_14" localSheetId="15">#REF!</definedName>
    <definedName name="P_Z_8_R_LIBELLES_POSTES_14">#REF!</definedName>
    <definedName name="P_Z_8_R_LIBELLES_POSTES_15" localSheetId="0">#REF!</definedName>
    <definedName name="P_Z_8_R_LIBELLES_POSTES_15" localSheetId="15">#REF!</definedName>
    <definedName name="P_Z_8_R_LIBELLES_POSTES_15">#REF!</definedName>
    <definedName name="P_Z_8_R_LIBELLES_POSTES_16" localSheetId="0">#REF!</definedName>
    <definedName name="P_Z_8_R_LIBELLES_POSTES_16" localSheetId="15">#REF!</definedName>
    <definedName name="P_Z_8_R_LIBELLES_POSTES_16">#REF!</definedName>
    <definedName name="P_Z_8_R_LIBELLES_POSTES_17" localSheetId="0">#REF!</definedName>
    <definedName name="P_Z_8_R_LIBELLES_POSTES_17" localSheetId="15">#REF!</definedName>
    <definedName name="P_Z_8_R_LIBELLES_POSTES_17">#REF!</definedName>
    <definedName name="P_Z_8_R_LIBELLES_POSTES_18" localSheetId="0">#REF!</definedName>
    <definedName name="P_Z_8_R_LIBELLES_POSTES_18" localSheetId="15">#REF!</definedName>
    <definedName name="P_Z_8_R_LIBELLES_POSTES_18">#REF!</definedName>
    <definedName name="P_Z_8_R_LIBELLES_POSTES_19" localSheetId="0">#REF!</definedName>
    <definedName name="P_Z_8_R_LIBELLES_POSTES_19" localSheetId="15">#REF!</definedName>
    <definedName name="P_Z_8_R_LIBELLES_POSTES_19">#REF!</definedName>
    <definedName name="P_Z_8_R_LIBELLES_POSTES_2" localSheetId="0">#REF!</definedName>
    <definedName name="P_Z_8_R_LIBELLES_POSTES_2" localSheetId="15">#REF!</definedName>
    <definedName name="P_Z_8_R_LIBELLES_POSTES_2">#REF!</definedName>
    <definedName name="P_Z_8_R_LIBELLES_POSTES_20" localSheetId="0">#REF!</definedName>
    <definedName name="P_Z_8_R_LIBELLES_POSTES_20" localSheetId="15">#REF!</definedName>
    <definedName name="P_Z_8_R_LIBELLES_POSTES_20">#REF!</definedName>
    <definedName name="P_Z_8_R_LIBELLES_POSTES_3" localSheetId="0">#REF!</definedName>
    <definedName name="P_Z_8_R_LIBELLES_POSTES_3" localSheetId="15">#REF!</definedName>
    <definedName name="P_Z_8_R_LIBELLES_POSTES_3">#REF!</definedName>
    <definedName name="P_Z_8_R_LIBELLES_POSTES_4" localSheetId="0">#REF!</definedName>
    <definedName name="P_Z_8_R_LIBELLES_POSTES_4" localSheetId="15">#REF!</definedName>
    <definedName name="P_Z_8_R_LIBELLES_POSTES_4">#REF!</definedName>
    <definedName name="P_Z_8_R_LIBELLES_POSTES_5" localSheetId="0">#REF!</definedName>
    <definedName name="P_Z_8_R_LIBELLES_POSTES_5" localSheetId="15">#REF!</definedName>
    <definedName name="P_Z_8_R_LIBELLES_POSTES_5">#REF!</definedName>
    <definedName name="P_Z_8_R_LIBELLES_POSTES_6" localSheetId="0">#REF!</definedName>
    <definedName name="P_Z_8_R_LIBELLES_POSTES_6" localSheetId="15">#REF!</definedName>
    <definedName name="P_Z_8_R_LIBELLES_POSTES_6">#REF!</definedName>
    <definedName name="P_Z_8_R_LIBELLES_POSTES_7" localSheetId="0">#REF!</definedName>
    <definedName name="P_Z_8_R_LIBELLES_POSTES_7" localSheetId="15">#REF!</definedName>
    <definedName name="P_Z_8_R_LIBELLES_POSTES_7">#REF!</definedName>
    <definedName name="P_Z_8_R_LIBELLES_POSTES_8" localSheetId="0">#REF!</definedName>
    <definedName name="P_Z_8_R_LIBELLES_POSTES_8" localSheetId="15">#REF!</definedName>
    <definedName name="P_Z_8_R_LIBELLES_POSTES_8">#REF!</definedName>
    <definedName name="P_Z_8_R_LIBELLES_POSTES_9" localSheetId="0">#REF!</definedName>
    <definedName name="P_Z_8_R_LIBELLES_POSTES_9" localSheetId="15">#REF!</definedName>
    <definedName name="P_Z_8_R_LIBELLES_POSTES_9">#REF!</definedName>
    <definedName name="P_Z_8_R_LIBELLES_SOUS_OPERATIONS" localSheetId="0">#REF!</definedName>
    <definedName name="P_Z_8_R_LIBELLES_SOUS_OPERATIONS" localSheetId="15">#REF!</definedName>
    <definedName name="P_Z_8_R_LIBELLES_SOUS_OPERATIONS">#REF!</definedName>
    <definedName name="P_Z_8_R_LIBELLES_SOUS_OPERATIONS_1" localSheetId="0">#REF!</definedName>
    <definedName name="P_Z_8_R_LIBELLES_SOUS_OPERATIONS_1" localSheetId="15">#REF!</definedName>
    <definedName name="P_Z_8_R_LIBELLES_SOUS_OPERATIONS_1">#REF!</definedName>
    <definedName name="P_Z_8_R_LIBELLES_SOUS_OPERATIONS_10" localSheetId="0">#REF!</definedName>
    <definedName name="P_Z_8_R_LIBELLES_SOUS_OPERATIONS_10" localSheetId="15">#REF!</definedName>
    <definedName name="P_Z_8_R_LIBELLES_SOUS_OPERATIONS_10">#REF!</definedName>
    <definedName name="P_Z_8_R_LIBELLES_SOUS_OPERATIONS_11" localSheetId="0">#REF!</definedName>
    <definedName name="P_Z_8_R_LIBELLES_SOUS_OPERATIONS_11" localSheetId="15">#REF!</definedName>
    <definedName name="P_Z_8_R_LIBELLES_SOUS_OPERATIONS_11">#REF!</definedName>
    <definedName name="P_Z_8_R_LIBELLES_SOUS_OPERATIONS_12" localSheetId="0">#REF!</definedName>
    <definedName name="P_Z_8_R_LIBELLES_SOUS_OPERATIONS_12" localSheetId="15">#REF!</definedName>
    <definedName name="P_Z_8_R_LIBELLES_SOUS_OPERATIONS_12">#REF!</definedName>
    <definedName name="P_Z_8_R_LIBELLES_SOUS_OPERATIONS_13" localSheetId="0">#REF!</definedName>
    <definedName name="P_Z_8_R_LIBELLES_SOUS_OPERATIONS_13" localSheetId="15">#REF!</definedName>
    <definedName name="P_Z_8_R_LIBELLES_SOUS_OPERATIONS_13">#REF!</definedName>
    <definedName name="P_Z_8_R_LIBELLES_SOUS_OPERATIONS_14" localSheetId="0">#REF!</definedName>
    <definedName name="P_Z_8_R_LIBELLES_SOUS_OPERATIONS_14" localSheetId="15">#REF!</definedName>
    <definedName name="P_Z_8_R_LIBELLES_SOUS_OPERATIONS_14">#REF!</definedName>
    <definedName name="P_Z_8_R_LIBELLES_SOUS_OPERATIONS_15" localSheetId="0">#REF!</definedName>
    <definedName name="P_Z_8_R_LIBELLES_SOUS_OPERATIONS_15" localSheetId="15">#REF!</definedName>
    <definedName name="P_Z_8_R_LIBELLES_SOUS_OPERATIONS_15">#REF!</definedName>
    <definedName name="P_Z_8_R_LIBELLES_SOUS_OPERATIONS_16" localSheetId="0">#REF!</definedName>
    <definedName name="P_Z_8_R_LIBELLES_SOUS_OPERATIONS_16" localSheetId="15">#REF!</definedName>
    <definedName name="P_Z_8_R_LIBELLES_SOUS_OPERATIONS_16">#REF!</definedName>
    <definedName name="P_Z_8_R_LIBELLES_SOUS_OPERATIONS_17" localSheetId="0">#REF!</definedName>
    <definedName name="P_Z_8_R_LIBELLES_SOUS_OPERATIONS_17" localSheetId="15">#REF!</definedName>
    <definedName name="P_Z_8_R_LIBELLES_SOUS_OPERATIONS_17">#REF!</definedName>
    <definedName name="P_Z_8_R_LIBELLES_SOUS_OPERATIONS_18" localSheetId="0">#REF!</definedName>
    <definedName name="P_Z_8_R_LIBELLES_SOUS_OPERATIONS_18" localSheetId="15">#REF!</definedName>
    <definedName name="P_Z_8_R_LIBELLES_SOUS_OPERATIONS_18">#REF!</definedName>
    <definedName name="P_Z_8_R_LIBELLES_SOUS_OPERATIONS_19" localSheetId="0">#REF!</definedName>
    <definedName name="P_Z_8_R_LIBELLES_SOUS_OPERATIONS_19" localSheetId="15">#REF!</definedName>
    <definedName name="P_Z_8_R_LIBELLES_SOUS_OPERATIONS_19">#REF!</definedName>
    <definedName name="P_Z_8_R_LIBELLES_SOUS_OPERATIONS_2" localSheetId="0">#REF!</definedName>
    <definedName name="P_Z_8_R_LIBELLES_SOUS_OPERATIONS_2" localSheetId="15">#REF!</definedName>
    <definedName name="P_Z_8_R_LIBELLES_SOUS_OPERATIONS_2">#REF!</definedName>
    <definedName name="P_Z_8_R_LIBELLES_SOUS_OPERATIONS_20" localSheetId="0">#REF!</definedName>
    <definedName name="P_Z_8_R_LIBELLES_SOUS_OPERATIONS_20" localSheetId="15">#REF!</definedName>
    <definedName name="P_Z_8_R_LIBELLES_SOUS_OPERATIONS_20">#REF!</definedName>
    <definedName name="P_Z_8_R_LIBELLES_SOUS_OPERATIONS_3" localSheetId="0">#REF!</definedName>
    <definedName name="P_Z_8_R_LIBELLES_SOUS_OPERATIONS_3" localSheetId="15">#REF!</definedName>
    <definedName name="P_Z_8_R_LIBELLES_SOUS_OPERATIONS_3">#REF!</definedName>
    <definedName name="P_Z_8_R_LIBELLES_SOUS_OPERATIONS_4" localSheetId="0">#REF!</definedName>
    <definedName name="P_Z_8_R_LIBELLES_SOUS_OPERATIONS_4" localSheetId="15">#REF!</definedName>
    <definedName name="P_Z_8_R_LIBELLES_SOUS_OPERATIONS_4">#REF!</definedName>
    <definedName name="P_Z_8_R_LIBELLES_SOUS_OPERATIONS_5" localSheetId="0">#REF!</definedName>
    <definedName name="P_Z_8_R_LIBELLES_SOUS_OPERATIONS_5" localSheetId="15">#REF!</definedName>
    <definedName name="P_Z_8_R_LIBELLES_SOUS_OPERATIONS_5">#REF!</definedName>
    <definedName name="P_Z_8_R_LIBELLES_SOUS_OPERATIONS_6" localSheetId="0">#REF!</definedName>
    <definedName name="P_Z_8_R_LIBELLES_SOUS_OPERATIONS_6" localSheetId="15">#REF!</definedName>
    <definedName name="P_Z_8_R_LIBELLES_SOUS_OPERATIONS_6">#REF!</definedName>
    <definedName name="P_Z_8_R_LIBELLES_SOUS_OPERATIONS_7" localSheetId="0">#REF!</definedName>
    <definedName name="P_Z_8_R_LIBELLES_SOUS_OPERATIONS_7" localSheetId="15">#REF!</definedName>
    <definedName name="P_Z_8_R_LIBELLES_SOUS_OPERATIONS_7">#REF!</definedName>
    <definedName name="P_Z_8_R_LIBELLES_SOUS_OPERATIONS_8" localSheetId="0">#REF!</definedName>
    <definedName name="P_Z_8_R_LIBELLES_SOUS_OPERATIONS_8" localSheetId="15">#REF!</definedName>
    <definedName name="P_Z_8_R_LIBELLES_SOUS_OPERATIONS_8">#REF!</definedName>
    <definedName name="P_Z_8_R_LIBELLES_SOUS_OPERATIONS_9" localSheetId="0">#REF!</definedName>
    <definedName name="P_Z_8_R_LIBELLES_SOUS_OPERATIONS_9" localSheetId="15">#REF!</definedName>
    <definedName name="P_Z_8_R_LIBELLES_SOUS_OPERATIONS_9">#REF!</definedName>
    <definedName name="P_Z_F_B_TYPE_1_ACTIVE" localSheetId="0">#REF!</definedName>
    <definedName name="P_Z_F_B_TYPE_1_ACTIVE" localSheetId="15">#REF!</definedName>
    <definedName name="P_Z_F_B_TYPE_1_ACTIVE">#REF!</definedName>
    <definedName name="P_Z_F_B_TYPE_10_ACTIVE" localSheetId="0">#REF!</definedName>
    <definedName name="P_Z_F_B_TYPE_10_ACTIVE" localSheetId="15">#REF!</definedName>
    <definedName name="P_Z_F_B_TYPE_10_ACTIVE">#REF!</definedName>
    <definedName name="P_Z_F_B_TYPE_11_ACTIVE" localSheetId="0">#REF!</definedName>
    <definedName name="P_Z_F_B_TYPE_11_ACTIVE" localSheetId="15">#REF!</definedName>
    <definedName name="P_Z_F_B_TYPE_11_ACTIVE">#REF!</definedName>
    <definedName name="P_Z_F_B_TYPE_12_ACTIVE" localSheetId="0">#REF!</definedName>
    <definedName name="P_Z_F_B_TYPE_12_ACTIVE" localSheetId="15">#REF!</definedName>
    <definedName name="P_Z_F_B_TYPE_12_ACTIVE">#REF!</definedName>
    <definedName name="P_Z_F_B_TYPE_13_ACTIVE" localSheetId="0">#REF!</definedName>
    <definedName name="P_Z_F_B_TYPE_13_ACTIVE" localSheetId="15">#REF!</definedName>
    <definedName name="P_Z_F_B_TYPE_13_ACTIVE">#REF!</definedName>
    <definedName name="P_Z_F_B_TYPE_2_ACTIVE" localSheetId="0">#REF!</definedName>
    <definedName name="P_Z_F_B_TYPE_2_ACTIVE" localSheetId="15">#REF!</definedName>
    <definedName name="P_Z_F_B_TYPE_2_ACTIVE">#REF!</definedName>
    <definedName name="P_Z_F_B_TYPE_3_ACTIVE" localSheetId="0">#REF!</definedName>
    <definedName name="P_Z_F_B_TYPE_3_ACTIVE" localSheetId="15">#REF!</definedName>
    <definedName name="P_Z_F_B_TYPE_3_ACTIVE">#REF!</definedName>
    <definedName name="P_Z_F_B_TYPE_4_ACTIVE" localSheetId="0">#REF!</definedName>
    <definedName name="P_Z_F_B_TYPE_4_ACTIVE" localSheetId="15">#REF!</definedName>
    <definedName name="P_Z_F_B_TYPE_4_ACTIVE">#REF!</definedName>
    <definedName name="P_Z_F_B_TYPE_5_ACTIVE" localSheetId="0">#REF!</definedName>
    <definedName name="P_Z_F_B_TYPE_5_ACTIVE" localSheetId="15">#REF!</definedName>
    <definedName name="P_Z_F_B_TYPE_5_ACTIVE">#REF!</definedName>
    <definedName name="P_Z_F_B_TYPE_6_ACTIVE" localSheetId="0">#REF!</definedName>
    <definedName name="P_Z_F_B_TYPE_6_ACTIVE" localSheetId="15">#REF!</definedName>
    <definedName name="P_Z_F_B_TYPE_6_ACTIVE">#REF!</definedName>
    <definedName name="P_Z_F_B_TYPE_7_ACTIVE" localSheetId="0">#REF!</definedName>
    <definedName name="P_Z_F_B_TYPE_7_ACTIVE" localSheetId="15">#REF!</definedName>
    <definedName name="P_Z_F_B_TYPE_7_ACTIVE">#REF!</definedName>
    <definedName name="P_Z_F_B_TYPE_8_ACTIVE" localSheetId="0">#REF!</definedName>
    <definedName name="P_Z_F_B_TYPE_8_ACTIVE" localSheetId="15">#REF!</definedName>
    <definedName name="P_Z_F_B_TYPE_8_ACTIVE">#REF!</definedName>
    <definedName name="P_Z_F_B_TYPE_9_ACTIVE" localSheetId="0">#REF!</definedName>
    <definedName name="P_Z_F_B_TYPE_9_ACTIVE" localSheetId="15">#REF!</definedName>
    <definedName name="P_Z_F_B_TYPE_9_ACTIVE">#REF!</definedName>
    <definedName name="P_Z_F_N_CODE_INTERVENTION" localSheetId="0">#REF!</definedName>
    <definedName name="P_Z_F_N_CODE_INTERVENTION" localSheetId="15">#REF!</definedName>
    <definedName name="P_Z_F_N_CODE_INTERVENTION">#REF!</definedName>
    <definedName name="P_Z_F_N_CONSIGNES_UTILISATION" localSheetId="0">#REF!</definedName>
    <definedName name="P_Z_F_N_CONSIGNES_UTILISATION" localSheetId="15">#REF!</definedName>
    <definedName name="P_Z_F_N_CONSIGNES_UTILISATION">#REF!</definedName>
    <definedName name="P_Z_F_N_CONSIGNES_UTILISATION_FIN" localSheetId="0">#REF!</definedName>
    <definedName name="P_Z_F_N_CONSIGNES_UTILISATION_FIN" localSheetId="15">#REF!</definedName>
    <definedName name="P_Z_F_N_CONSIGNES_UTILISATION_FIN">#REF!</definedName>
    <definedName name="P_Z_F_N_LIBELLE_DISPOSITIF" localSheetId="0">#REF!</definedName>
    <definedName name="P_Z_F_N_LIBELLE_DISPOSITIF" localSheetId="15">#REF!</definedName>
    <definedName name="P_Z_F_N_LIBELLE_DISPOSITIF">#REF!</definedName>
    <definedName name="P_Z_F_N_NB_LOGOS_FINANCEURS" localSheetId="0">#REF!</definedName>
    <definedName name="P_Z_F_N_NB_LOGOS_FINANCEURS" localSheetId="15">#REF!</definedName>
    <definedName name="P_Z_F_N_NB_LOGOS_FINANCEURS">#REF!</definedName>
    <definedName name="P_Z_F_N_RAPPELS" localSheetId="0">#REF!</definedName>
    <definedName name="P_Z_F_N_RAPPELS" localSheetId="15">#REF!</definedName>
    <definedName name="P_Z_F_N_RAPPELS">#REF!</definedName>
    <definedName name="P_Z_G_R_G_BOOLEEN" localSheetId="0">#REF!</definedName>
    <definedName name="P_Z_G_R_G_BOOLEEN" localSheetId="15">#REF!</definedName>
    <definedName name="P_Z_G_R_G_BOOLEEN">#REF!</definedName>
    <definedName name="P_Z_G_R_G_BOOLEEN_NON" localSheetId="0">#REF!</definedName>
    <definedName name="P_Z_G_R_G_BOOLEEN_NON" localSheetId="15">#REF!</definedName>
    <definedName name="P_Z_G_R_G_BOOLEEN_NON">#REF!</definedName>
    <definedName name="P_Z_G_R_G_BOOLEEN_OUI" localSheetId="0">#REF!</definedName>
    <definedName name="P_Z_G_R_G_BOOLEEN_OUI" localSheetId="15">#REF!</definedName>
    <definedName name="P_Z_G_R_G_BOOLEEN_OUI">#REF!</definedName>
    <definedName name="P_Z_G_R_G_INTERVENTIONS_PSN" localSheetId="0">#REF!</definedName>
    <definedName name="P_Z_G_R_G_INTERVENTIONS_PSN" localSheetId="15">#REF!</definedName>
    <definedName name="P_Z_G_R_G_INTERVENTIONS_PSN">#REF!</definedName>
    <definedName name="P_Z_G_R_G_NB_CATEGORIES" localSheetId="0">#REF!</definedName>
    <definedName name="P_Z_G_R_G_NB_CATEGORIES" localSheetId="15">#REF!</definedName>
    <definedName name="P_Z_G_R_G_NB_CATEGORIES">#REF!</definedName>
    <definedName name="P_Z_G_R_G_NB_LOGOS_FINANCEURS" localSheetId="0">#REF!</definedName>
    <definedName name="P_Z_G_R_G_NB_LOGOS_FINANCEURS" localSheetId="15">#REF!</definedName>
    <definedName name="P_Z_G_R_G_NB_LOGOS_FINANCEURS">#REF!</definedName>
    <definedName name="_xlnm.Print_Area" localSheetId="0">'Notice d''accueil'!$A$1:$W$43</definedName>
    <definedName name="zz" localSheetId="2">#REF!</definedName>
    <definedName name="zz" localSheetId="0">#REF!</definedName>
    <definedName name="zz" localSheetId="15">#REF!</definedName>
    <definedName name="zz">#REF!</definedName>
  </definedNames>
  <calcPr calcId="162913"/>
</workbook>
</file>

<file path=xl/calcChain.xml><?xml version="1.0" encoding="utf-8"?>
<calcChain xmlns="http://schemas.openxmlformats.org/spreadsheetml/2006/main">
  <c r="C12" i="47" l="1"/>
  <c r="AJ5" i="50" l="1"/>
  <c r="AJ6" i="50"/>
  <c r="T5" i="50" l="1"/>
  <c r="U5" i="50" s="1"/>
  <c r="AK5" i="50" s="1"/>
  <c r="AL5" i="50" s="1"/>
  <c r="AO5" i="50" s="1"/>
  <c r="N305" i="50" l="1"/>
  <c r="K305" i="50"/>
  <c r="F305" i="50"/>
  <c r="Y6" i="50"/>
  <c r="Y7" i="50"/>
  <c r="Y8" i="50"/>
  <c r="Y9" i="50"/>
  <c r="Y10" i="50"/>
  <c r="Y11" i="50"/>
  <c r="Y12" i="50"/>
  <c r="Y13" i="50"/>
  <c r="Y14" i="50"/>
  <c r="Y15" i="50"/>
  <c r="Y16" i="50"/>
  <c r="Y17" i="50"/>
  <c r="Y18" i="50"/>
  <c r="Y19" i="50"/>
  <c r="Y20" i="50"/>
  <c r="Y21" i="50"/>
  <c r="Y22" i="50"/>
  <c r="Y23" i="50"/>
  <c r="Y24" i="50"/>
  <c r="Y25" i="50"/>
  <c r="Y26" i="50"/>
  <c r="Y27" i="50"/>
  <c r="Y28" i="50"/>
  <c r="Y29" i="50"/>
  <c r="Y30" i="50"/>
  <c r="Y31" i="50"/>
  <c r="Y32" i="50"/>
  <c r="Y33" i="50"/>
  <c r="Y34" i="50"/>
  <c r="Y35" i="50"/>
  <c r="Y36" i="50"/>
  <c r="Y37" i="50"/>
  <c r="Y38" i="50"/>
  <c r="Y39" i="50"/>
  <c r="Y40" i="50"/>
  <c r="Y41" i="50"/>
  <c r="Y42" i="50"/>
  <c r="Y43" i="50"/>
  <c r="Y44" i="50"/>
  <c r="Y45" i="50"/>
  <c r="Y46" i="50"/>
  <c r="Y47" i="50"/>
  <c r="Y48" i="50"/>
  <c r="Y49" i="50"/>
  <c r="Y50" i="50"/>
  <c r="Y51" i="50"/>
  <c r="Y52" i="50"/>
  <c r="Y53" i="50"/>
  <c r="Y54" i="50"/>
  <c r="Y55" i="50"/>
  <c r="Y56" i="50"/>
  <c r="Y57" i="50"/>
  <c r="Y58" i="50"/>
  <c r="Y59" i="50"/>
  <c r="Y60" i="50"/>
  <c r="Y61" i="50"/>
  <c r="Y62" i="50"/>
  <c r="Y63" i="50"/>
  <c r="Y64" i="50"/>
  <c r="Y65" i="50"/>
  <c r="Y66" i="50"/>
  <c r="Y67" i="50"/>
  <c r="Y68" i="50"/>
  <c r="Y69" i="50"/>
  <c r="Y70" i="50"/>
  <c r="Y71" i="50"/>
  <c r="Y72" i="50"/>
  <c r="Y73" i="50"/>
  <c r="Y74" i="50"/>
  <c r="Y75" i="50"/>
  <c r="Y76" i="50"/>
  <c r="Y77" i="50"/>
  <c r="Y78" i="50"/>
  <c r="Y79" i="50"/>
  <c r="Y80" i="50"/>
  <c r="Y81" i="50"/>
  <c r="Y82" i="50"/>
  <c r="Y83" i="50"/>
  <c r="Y84" i="50"/>
  <c r="Y85" i="50"/>
  <c r="Y86" i="50"/>
  <c r="Y87" i="50"/>
  <c r="Y88" i="50"/>
  <c r="Y89" i="50"/>
  <c r="Y90" i="50"/>
  <c r="Y91" i="50"/>
  <c r="Y92" i="50"/>
  <c r="Y93" i="50"/>
  <c r="Y94" i="50"/>
  <c r="Y95" i="50"/>
  <c r="Y96" i="50"/>
  <c r="Y97" i="50"/>
  <c r="Y98" i="50"/>
  <c r="Y99" i="50"/>
  <c r="Y100" i="50"/>
  <c r="Y101" i="50"/>
  <c r="Y102" i="50"/>
  <c r="Y103" i="50"/>
  <c r="Y104" i="50"/>
  <c r="Y105" i="50"/>
  <c r="Y106" i="50"/>
  <c r="Y107" i="50"/>
  <c r="Y108" i="50"/>
  <c r="Y109" i="50"/>
  <c r="Y110" i="50"/>
  <c r="Y111" i="50"/>
  <c r="Y112" i="50"/>
  <c r="Y113" i="50"/>
  <c r="Y114" i="50"/>
  <c r="Y115" i="50"/>
  <c r="Y116" i="50"/>
  <c r="Y117" i="50"/>
  <c r="Y118" i="50"/>
  <c r="Y119" i="50"/>
  <c r="Y120" i="50"/>
  <c r="Y121" i="50"/>
  <c r="Y122" i="50"/>
  <c r="Y123" i="50"/>
  <c r="Y124" i="50"/>
  <c r="Y125" i="50"/>
  <c r="Y126" i="50"/>
  <c r="Y127" i="50"/>
  <c r="Y128" i="50"/>
  <c r="Y129" i="50"/>
  <c r="Y130" i="50"/>
  <c r="Y131" i="50"/>
  <c r="Y132" i="50"/>
  <c r="Y133" i="50"/>
  <c r="Y134" i="50"/>
  <c r="Y135" i="50"/>
  <c r="Y136" i="50"/>
  <c r="Y137" i="50"/>
  <c r="Y138" i="50"/>
  <c r="Y139" i="50"/>
  <c r="Y140" i="50"/>
  <c r="Y141" i="50"/>
  <c r="Y142" i="50"/>
  <c r="Y143" i="50"/>
  <c r="Y144" i="50"/>
  <c r="Y145" i="50"/>
  <c r="Y146" i="50"/>
  <c r="Y147" i="50"/>
  <c r="Y148" i="50"/>
  <c r="Y149" i="50"/>
  <c r="Y150" i="50"/>
  <c r="Y151" i="50"/>
  <c r="Y152" i="50"/>
  <c r="Y153" i="50"/>
  <c r="Y154" i="50"/>
  <c r="Y155" i="50"/>
  <c r="Y156" i="50"/>
  <c r="Y157" i="50"/>
  <c r="Y158" i="50"/>
  <c r="Y159" i="50"/>
  <c r="Y160" i="50"/>
  <c r="Y161" i="50"/>
  <c r="Y162" i="50"/>
  <c r="Y163" i="50"/>
  <c r="Y164" i="50"/>
  <c r="Y165" i="50"/>
  <c r="Y166" i="50"/>
  <c r="Y167" i="50"/>
  <c r="Y168" i="50"/>
  <c r="Y169" i="50"/>
  <c r="Y170" i="50"/>
  <c r="Y171" i="50"/>
  <c r="Y172" i="50"/>
  <c r="Y173" i="50"/>
  <c r="Y174" i="50"/>
  <c r="Y175" i="50"/>
  <c r="Y176" i="50"/>
  <c r="Y177" i="50"/>
  <c r="Y178" i="50"/>
  <c r="Y179" i="50"/>
  <c r="Y180" i="50"/>
  <c r="Y181" i="50"/>
  <c r="Y182" i="50"/>
  <c r="Y183" i="50"/>
  <c r="Y184" i="50"/>
  <c r="Y185" i="50"/>
  <c r="Y186" i="50"/>
  <c r="Y187" i="50"/>
  <c r="Y188" i="50"/>
  <c r="Y189" i="50"/>
  <c r="Y190" i="50"/>
  <c r="Y191" i="50"/>
  <c r="Y192" i="50"/>
  <c r="Y193" i="50"/>
  <c r="Y194" i="50"/>
  <c r="Y195" i="50"/>
  <c r="Y196" i="50"/>
  <c r="Y197" i="50"/>
  <c r="Y198" i="50"/>
  <c r="Y199" i="50"/>
  <c r="Y200" i="50"/>
  <c r="Y201" i="50"/>
  <c r="Y202" i="50"/>
  <c r="Y203" i="50"/>
  <c r="Y204" i="50"/>
  <c r="Y205" i="50"/>
  <c r="Y206" i="50"/>
  <c r="Y207" i="50"/>
  <c r="Y208" i="50"/>
  <c r="Y209" i="50"/>
  <c r="Y210" i="50"/>
  <c r="Y211" i="50"/>
  <c r="Y212" i="50"/>
  <c r="Y213" i="50"/>
  <c r="Y214" i="50"/>
  <c r="Y215" i="50"/>
  <c r="Y216" i="50"/>
  <c r="Y217" i="50"/>
  <c r="Y218" i="50"/>
  <c r="Y219" i="50"/>
  <c r="Y220" i="50"/>
  <c r="Y221" i="50"/>
  <c r="Y222" i="50"/>
  <c r="Y223" i="50"/>
  <c r="Y224" i="50"/>
  <c r="Y225" i="50"/>
  <c r="Y226" i="50"/>
  <c r="Y227" i="50"/>
  <c r="Y228" i="50"/>
  <c r="Y229" i="50"/>
  <c r="Y230" i="50"/>
  <c r="Y231" i="50"/>
  <c r="Y232" i="50"/>
  <c r="Y233" i="50"/>
  <c r="Y234" i="50"/>
  <c r="Y235" i="50"/>
  <c r="Y236" i="50"/>
  <c r="Y237" i="50"/>
  <c r="Y238" i="50"/>
  <c r="Y239" i="50"/>
  <c r="Y240" i="50"/>
  <c r="Y241" i="50"/>
  <c r="Y242" i="50"/>
  <c r="Y243" i="50"/>
  <c r="Y244" i="50"/>
  <c r="Y245" i="50"/>
  <c r="Y246" i="50"/>
  <c r="Y247" i="50"/>
  <c r="Y248" i="50"/>
  <c r="Y249" i="50"/>
  <c r="Y250" i="50"/>
  <c r="Y251" i="50"/>
  <c r="Y252" i="50"/>
  <c r="Y253" i="50"/>
  <c r="Y254" i="50"/>
  <c r="Y255" i="50"/>
  <c r="Y256" i="50"/>
  <c r="Y257" i="50"/>
  <c r="Y258" i="50"/>
  <c r="Y259" i="50"/>
  <c r="Y260" i="50"/>
  <c r="Y261" i="50"/>
  <c r="Y262" i="50"/>
  <c r="Y263" i="50"/>
  <c r="Y264" i="50"/>
  <c r="Y265" i="50"/>
  <c r="Y266" i="50"/>
  <c r="Y267" i="50"/>
  <c r="Y268" i="50"/>
  <c r="Y269" i="50"/>
  <c r="Y270" i="50"/>
  <c r="Y271" i="50"/>
  <c r="Y272" i="50"/>
  <c r="Y273" i="50"/>
  <c r="Y274" i="50"/>
  <c r="Y275" i="50"/>
  <c r="Y276" i="50"/>
  <c r="Y277" i="50"/>
  <c r="Y278" i="50"/>
  <c r="Y279" i="50"/>
  <c r="Y280" i="50"/>
  <c r="Y281" i="50"/>
  <c r="Y282" i="50"/>
  <c r="Y283" i="50"/>
  <c r="Y284" i="50"/>
  <c r="Y285" i="50"/>
  <c r="Y286" i="50"/>
  <c r="Y287" i="50"/>
  <c r="Y288" i="50"/>
  <c r="Y289" i="50"/>
  <c r="Y290" i="50"/>
  <c r="Y291" i="50"/>
  <c r="Y292" i="50"/>
  <c r="Y293" i="50"/>
  <c r="Y294" i="50"/>
  <c r="Y295" i="50"/>
  <c r="Y296" i="50"/>
  <c r="Y297" i="50"/>
  <c r="Y298" i="50"/>
  <c r="Y299" i="50"/>
  <c r="Y300" i="50"/>
  <c r="Y301" i="50"/>
  <c r="Y302" i="50"/>
  <c r="Y303" i="50"/>
  <c r="Y304" i="50"/>
  <c r="X6" i="50"/>
  <c r="X7" i="50"/>
  <c r="X8" i="50"/>
  <c r="X9" i="50"/>
  <c r="X10" i="50"/>
  <c r="X11" i="50"/>
  <c r="X12" i="50"/>
  <c r="X13" i="50"/>
  <c r="X14" i="50"/>
  <c r="X15" i="50"/>
  <c r="X16" i="50"/>
  <c r="X17" i="50"/>
  <c r="X18" i="50"/>
  <c r="X19" i="50"/>
  <c r="X20" i="50"/>
  <c r="X21" i="50"/>
  <c r="X22" i="50"/>
  <c r="X23" i="50"/>
  <c r="X24" i="50"/>
  <c r="X25" i="50"/>
  <c r="X26" i="50"/>
  <c r="X27" i="50"/>
  <c r="X28" i="50"/>
  <c r="X29" i="50"/>
  <c r="X30" i="50"/>
  <c r="X31" i="50"/>
  <c r="X32" i="50"/>
  <c r="X33" i="50"/>
  <c r="X34" i="50"/>
  <c r="X35" i="50"/>
  <c r="X36" i="50"/>
  <c r="X37" i="50"/>
  <c r="X38" i="50"/>
  <c r="X39" i="50"/>
  <c r="X40" i="50"/>
  <c r="X41" i="50"/>
  <c r="X42" i="50"/>
  <c r="X43" i="50"/>
  <c r="X44" i="50"/>
  <c r="X45" i="50"/>
  <c r="X46" i="50"/>
  <c r="X47" i="50"/>
  <c r="X48" i="50"/>
  <c r="X49" i="50"/>
  <c r="X50" i="50"/>
  <c r="X51" i="50"/>
  <c r="X52" i="50"/>
  <c r="X53" i="50"/>
  <c r="X54" i="50"/>
  <c r="X55" i="50"/>
  <c r="X56" i="50"/>
  <c r="X57" i="50"/>
  <c r="X58" i="50"/>
  <c r="X59" i="50"/>
  <c r="X60" i="50"/>
  <c r="X61" i="50"/>
  <c r="X62" i="50"/>
  <c r="X63" i="50"/>
  <c r="X64" i="50"/>
  <c r="X65" i="50"/>
  <c r="X66" i="50"/>
  <c r="X67" i="50"/>
  <c r="X68" i="50"/>
  <c r="X69" i="50"/>
  <c r="X70" i="50"/>
  <c r="X71" i="50"/>
  <c r="X72" i="50"/>
  <c r="X73" i="50"/>
  <c r="X74" i="50"/>
  <c r="X75" i="50"/>
  <c r="X76" i="50"/>
  <c r="X77" i="50"/>
  <c r="X78" i="50"/>
  <c r="X79" i="50"/>
  <c r="X80" i="50"/>
  <c r="X81" i="50"/>
  <c r="X82" i="50"/>
  <c r="X83" i="50"/>
  <c r="X84" i="50"/>
  <c r="X85" i="50"/>
  <c r="X86" i="50"/>
  <c r="X87" i="50"/>
  <c r="X88" i="50"/>
  <c r="X89" i="50"/>
  <c r="X90" i="50"/>
  <c r="X91" i="50"/>
  <c r="X92" i="50"/>
  <c r="X93" i="50"/>
  <c r="X94" i="50"/>
  <c r="X95" i="50"/>
  <c r="X96" i="50"/>
  <c r="X97" i="50"/>
  <c r="X98" i="50"/>
  <c r="X99" i="50"/>
  <c r="X100" i="50"/>
  <c r="X101" i="50"/>
  <c r="X102" i="50"/>
  <c r="X103" i="50"/>
  <c r="X104" i="50"/>
  <c r="X105" i="50"/>
  <c r="X106" i="50"/>
  <c r="X107" i="50"/>
  <c r="X108" i="50"/>
  <c r="X109" i="50"/>
  <c r="X110" i="50"/>
  <c r="X111" i="50"/>
  <c r="X112" i="50"/>
  <c r="X113" i="50"/>
  <c r="X114" i="50"/>
  <c r="X115" i="50"/>
  <c r="X116" i="50"/>
  <c r="X117" i="50"/>
  <c r="X118" i="50"/>
  <c r="X119" i="50"/>
  <c r="X120" i="50"/>
  <c r="X121" i="50"/>
  <c r="X122" i="50"/>
  <c r="X123" i="50"/>
  <c r="X124" i="50"/>
  <c r="X125" i="50"/>
  <c r="X126" i="50"/>
  <c r="X127" i="50"/>
  <c r="X128" i="50"/>
  <c r="X129" i="50"/>
  <c r="X130" i="50"/>
  <c r="X131" i="50"/>
  <c r="X132" i="50"/>
  <c r="X133" i="50"/>
  <c r="X134" i="50"/>
  <c r="X135" i="50"/>
  <c r="X136" i="50"/>
  <c r="X137" i="50"/>
  <c r="X138" i="50"/>
  <c r="X139" i="50"/>
  <c r="X140" i="50"/>
  <c r="X141" i="50"/>
  <c r="X142" i="50"/>
  <c r="X143" i="50"/>
  <c r="X144" i="50"/>
  <c r="X145" i="50"/>
  <c r="X146" i="50"/>
  <c r="X147" i="50"/>
  <c r="X148" i="50"/>
  <c r="X149" i="50"/>
  <c r="X150" i="50"/>
  <c r="X151" i="50"/>
  <c r="X152" i="50"/>
  <c r="X153" i="50"/>
  <c r="X154" i="50"/>
  <c r="X155" i="50"/>
  <c r="X156" i="50"/>
  <c r="X157" i="50"/>
  <c r="X158" i="50"/>
  <c r="X159" i="50"/>
  <c r="X160" i="50"/>
  <c r="X161" i="50"/>
  <c r="X162" i="50"/>
  <c r="X163" i="50"/>
  <c r="X164" i="50"/>
  <c r="X165" i="50"/>
  <c r="X166" i="50"/>
  <c r="X167" i="50"/>
  <c r="X168" i="50"/>
  <c r="X169" i="50"/>
  <c r="X170" i="50"/>
  <c r="X171" i="50"/>
  <c r="X172" i="50"/>
  <c r="X173" i="50"/>
  <c r="X174" i="50"/>
  <c r="X175" i="50"/>
  <c r="X176" i="50"/>
  <c r="X177" i="50"/>
  <c r="X178" i="50"/>
  <c r="X179" i="50"/>
  <c r="X180" i="50"/>
  <c r="X181" i="50"/>
  <c r="X182" i="50"/>
  <c r="X183" i="50"/>
  <c r="X184" i="50"/>
  <c r="X185" i="50"/>
  <c r="X186" i="50"/>
  <c r="X187" i="50"/>
  <c r="X188" i="50"/>
  <c r="X189" i="50"/>
  <c r="X190" i="50"/>
  <c r="X191" i="50"/>
  <c r="X192" i="50"/>
  <c r="X193" i="50"/>
  <c r="X194" i="50"/>
  <c r="X195" i="50"/>
  <c r="X196" i="50"/>
  <c r="X197" i="50"/>
  <c r="X198" i="50"/>
  <c r="X199" i="50"/>
  <c r="X200" i="50"/>
  <c r="X201" i="50"/>
  <c r="X202" i="50"/>
  <c r="X203" i="50"/>
  <c r="X204" i="50"/>
  <c r="X205" i="50"/>
  <c r="X206" i="50"/>
  <c r="X207" i="50"/>
  <c r="X208" i="50"/>
  <c r="X209" i="50"/>
  <c r="X210" i="50"/>
  <c r="X211" i="50"/>
  <c r="X212" i="50"/>
  <c r="X213" i="50"/>
  <c r="X214" i="50"/>
  <c r="X215" i="50"/>
  <c r="X216" i="50"/>
  <c r="X217" i="50"/>
  <c r="X218" i="50"/>
  <c r="X219" i="50"/>
  <c r="X220" i="50"/>
  <c r="X221" i="50"/>
  <c r="X222" i="50"/>
  <c r="X223" i="50"/>
  <c r="X224" i="50"/>
  <c r="X225" i="50"/>
  <c r="X226" i="50"/>
  <c r="X227" i="50"/>
  <c r="X228" i="50"/>
  <c r="X229" i="50"/>
  <c r="X230" i="50"/>
  <c r="X231" i="50"/>
  <c r="X232" i="50"/>
  <c r="X233" i="50"/>
  <c r="X234" i="50"/>
  <c r="X235" i="50"/>
  <c r="X236" i="50"/>
  <c r="X237" i="50"/>
  <c r="X238" i="50"/>
  <c r="X239" i="50"/>
  <c r="X240" i="50"/>
  <c r="X241" i="50"/>
  <c r="X242" i="50"/>
  <c r="X243" i="50"/>
  <c r="X244" i="50"/>
  <c r="X245" i="50"/>
  <c r="X246" i="50"/>
  <c r="X247" i="50"/>
  <c r="X248" i="50"/>
  <c r="X249" i="50"/>
  <c r="X250" i="50"/>
  <c r="X251" i="50"/>
  <c r="X252" i="50"/>
  <c r="X253" i="50"/>
  <c r="X254" i="50"/>
  <c r="X255" i="50"/>
  <c r="X256" i="50"/>
  <c r="X257" i="50"/>
  <c r="X258" i="50"/>
  <c r="X259" i="50"/>
  <c r="X260" i="50"/>
  <c r="X261" i="50"/>
  <c r="X262" i="50"/>
  <c r="X263" i="50"/>
  <c r="X264" i="50"/>
  <c r="X265" i="50"/>
  <c r="X266" i="50"/>
  <c r="X267" i="50"/>
  <c r="X268" i="50"/>
  <c r="X269" i="50"/>
  <c r="X270" i="50"/>
  <c r="X271" i="50"/>
  <c r="X272" i="50"/>
  <c r="X273" i="50"/>
  <c r="X274" i="50"/>
  <c r="X275" i="50"/>
  <c r="X276" i="50"/>
  <c r="X277" i="50"/>
  <c r="X278" i="50"/>
  <c r="X279" i="50"/>
  <c r="X280" i="50"/>
  <c r="X281" i="50"/>
  <c r="X282" i="50"/>
  <c r="X283" i="50"/>
  <c r="X284" i="50"/>
  <c r="X285" i="50"/>
  <c r="X286" i="50"/>
  <c r="X287" i="50"/>
  <c r="X288" i="50"/>
  <c r="X289" i="50"/>
  <c r="X290" i="50"/>
  <c r="X291" i="50"/>
  <c r="X292" i="50"/>
  <c r="X293" i="50"/>
  <c r="X294" i="50"/>
  <c r="X295" i="50"/>
  <c r="X296" i="50"/>
  <c r="X297" i="50"/>
  <c r="X298" i="50"/>
  <c r="X299" i="50"/>
  <c r="X300" i="50"/>
  <c r="X301" i="50"/>
  <c r="X302" i="50"/>
  <c r="X303" i="50"/>
  <c r="X304" i="50"/>
  <c r="S6" i="50"/>
  <c r="S7" i="50"/>
  <c r="S8" i="50"/>
  <c r="S9" i="50"/>
  <c r="S10" i="50"/>
  <c r="S11" i="50"/>
  <c r="S12" i="50"/>
  <c r="S13" i="50"/>
  <c r="S14" i="50"/>
  <c r="S15" i="50"/>
  <c r="S16" i="50"/>
  <c r="S17" i="50"/>
  <c r="S18" i="50"/>
  <c r="S19" i="50"/>
  <c r="S20" i="50"/>
  <c r="S21" i="50"/>
  <c r="S22" i="50"/>
  <c r="S23" i="50"/>
  <c r="S24" i="50"/>
  <c r="S25" i="50"/>
  <c r="S26" i="50"/>
  <c r="S27" i="50"/>
  <c r="S28" i="50"/>
  <c r="S29" i="50"/>
  <c r="S30" i="50"/>
  <c r="S31" i="50"/>
  <c r="S32" i="50"/>
  <c r="S33" i="50"/>
  <c r="S34" i="50"/>
  <c r="S35" i="50"/>
  <c r="S36" i="50"/>
  <c r="S37" i="50"/>
  <c r="S38" i="50"/>
  <c r="S39" i="50"/>
  <c r="S40" i="50"/>
  <c r="S41" i="50"/>
  <c r="S42" i="50"/>
  <c r="S43" i="50"/>
  <c r="S44" i="50"/>
  <c r="S45" i="50"/>
  <c r="S46" i="50"/>
  <c r="S47" i="50"/>
  <c r="S48" i="50"/>
  <c r="S49" i="50"/>
  <c r="S50" i="50"/>
  <c r="S51" i="50"/>
  <c r="S52" i="50"/>
  <c r="S53" i="50"/>
  <c r="S54" i="50"/>
  <c r="S55" i="50"/>
  <c r="S56" i="50"/>
  <c r="S57" i="50"/>
  <c r="S58" i="50"/>
  <c r="S59" i="50"/>
  <c r="S60" i="50"/>
  <c r="S61" i="50"/>
  <c r="S62" i="50"/>
  <c r="S63" i="50"/>
  <c r="S64" i="50"/>
  <c r="S65" i="50"/>
  <c r="S66" i="50"/>
  <c r="S67" i="50"/>
  <c r="S68" i="50"/>
  <c r="S69" i="50"/>
  <c r="S70" i="50"/>
  <c r="S71" i="50"/>
  <c r="S72" i="50"/>
  <c r="S73" i="50"/>
  <c r="S74" i="50"/>
  <c r="S75" i="50"/>
  <c r="S76" i="50"/>
  <c r="S77" i="50"/>
  <c r="S78" i="50"/>
  <c r="S79" i="50"/>
  <c r="S80" i="50"/>
  <c r="S81" i="50"/>
  <c r="S82" i="50"/>
  <c r="S83" i="50"/>
  <c r="S84" i="50"/>
  <c r="S85" i="50"/>
  <c r="S86" i="50"/>
  <c r="S87" i="50"/>
  <c r="S88" i="50"/>
  <c r="S89" i="50"/>
  <c r="S90" i="50"/>
  <c r="S91" i="50"/>
  <c r="S92" i="50"/>
  <c r="S93" i="50"/>
  <c r="S94" i="50"/>
  <c r="S95" i="50"/>
  <c r="S96" i="50"/>
  <c r="S97" i="50"/>
  <c r="S98" i="50"/>
  <c r="S99" i="50"/>
  <c r="S100" i="50"/>
  <c r="S101" i="50"/>
  <c r="S102" i="50"/>
  <c r="S103" i="50"/>
  <c r="S104" i="50"/>
  <c r="S105" i="50"/>
  <c r="S106" i="50"/>
  <c r="S107" i="50"/>
  <c r="S108" i="50"/>
  <c r="S109" i="50"/>
  <c r="S110" i="50"/>
  <c r="S111" i="50"/>
  <c r="S112" i="50"/>
  <c r="S113" i="50"/>
  <c r="S114" i="50"/>
  <c r="S115" i="50"/>
  <c r="S116" i="50"/>
  <c r="S117" i="50"/>
  <c r="S118" i="50"/>
  <c r="S119" i="50"/>
  <c r="S120" i="50"/>
  <c r="S121" i="50"/>
  <c r="S122" i="50"/>
  <c r="S123" i="50"/>
  <c r="S124" i="50"/>
  <c r="S125" i="50"/>
  <c r="S126" i="50"/>
  <c r="S127" i="50"/>
  <c r="S128" i="50"/>
  <c r="S129" i="50"/>
  <c r="S130" i="50"/>
  <c r="S131" i="50"/>
  <c r="S132" i="50"/>
  <c r="S133" i="50"/>
  <c r="S134" i="50"/>
  <c r="S135" i="50"/>
  <c r="S136" i="50"/>
  <c r="S137" i="50"/>
  <c r="S138" i="50"/>
  <c r="S139" i="50"/>
  <c r="S140" i="50"/>
  <c r="S141" i="50"/>
  <c r="S142" i="50"/>
  <c r="S143" i="50"/>
  <c r="S144" i="50"/>
  <c r="S145" i="50"/>
  <c r="S146" i="50"/>
  <c r="S147" i="50"/>
  <c r="S148" i="50"/>
  <c r="S149" i="50"/>
  <c r="S150" i="50"/>
  <c r="S151" i="50"/>
  <c r="S152" i="50"/>
  <c r="S153" i="50"/>
  <c r="S154" i="50"/>
  <c r="S155" i="50"/>
  <c r="S156" i="50"/>
  <c r="S157" i="50"/>
  <c r="S158" i="50"/>
  <c r="S159" i="50"/>
  <c r="S160" i="50"/>
  <c r="S161" i="50"/>
  <c r="S162" i="50"/>
  <c r="S163" i="50"/>
  <c r="S164" i="50"/>
  <c r="S165" i="50"/>
  <c r="S166" i="50"/>
  <c r="S167" i="50"/>
  <c r="S168" i="50"/>
  <c r="S169" i="50"/>
  <c r="S170" i="50"/>
  <c r="S171" i="50"/>
  <c r="S172" i="50"/>
  <c r="S173" i="50"/>
  <c r="S174" i="50"/>
  <c r="S175" i="50"/>
  <c r="S176" i="50"/>
  <c r="S177" i="50"/>
  <c r="S178" i="50"/>
  <c r="S179" i="50"/>
  <c r="S180" i="50"/>
  <c r="S181" i="50"/>
  <c r="S182" i="50"/>
  <c r="S183" i="50"/>
  <c r="S184" i="50"/>
  <c r="S185" i="50"/>
  <c r="S186" i="50"/>
  <c r="S187" i="50"/>
  <c r="S188" i="50"/>
  <c r="S189" i="50"/>
  <c r="S190" i="50"/>
  <c r="S191" i="50"/>
  <c r="S192" i="50"/>
  <c r="S193" i="50"/>
  <c r="S194" i="50"/>
  <c r="S195" i="50"/>
  <c r="S196" i="50"/>
  <c r="S197" i="50"/>
  <c r="S198" i="50"/>
  <c r="S199" i="50"/>
  <c r="S200" i="50"/>
  <c r="S201" i="50"/>
  <c r="S202" i="50"/>
  <c r="S203" i="50"/>
  <c r="S204" i="50"/>
  <c r="S205" i="50"/>
  <c r="S206" i="50"/>
  <c r="S207" i="50"/>
  <c r="S208" i="50"/>
  <c r="S209" i="50"/>
  <c r="S210" i="50"/>
  <c r="S211" i="50"/>
  <c r="S212" i="50"/>
  <c r="S213" i="50"/>
  <c r="S214" i="50"/>
  <c r="S215" i="50"/>
  <c r="S216" i="50"/>
  <c r="S217" i="50"/>
  <c r="S218" i="50"/>
  <c r="S219" i="50"/>
  <c r="S220" i="50"/>
  <c r="S221" i="50"/>
  <c r="S222" i="50"/>
  <c r="S223" i="50"/>
  <c r="S224" i="50"/>
  <c r="S225" i="50"/>
  <c r="S226" i="50"/>
  <c r="S227" i="50"/>
  <c r="S228" i="50"/>
  <c r="S229" i="50"/>
  <c r="S230" i="50"/>
  <c r="S231" i="50"/>
  <c r="S232" i="50"/>
  <c r="S233" i="50"/>
  <c r="S234" i="50"/>
  <c r="S235" i="50"/>
  <c r="S236" i="50"/>
  <c r="S237" i="50"/>
  <c r="S238" i="50"/>
  <c r="S239" i="50"/>
  <c r="S240" i="50"/>
  <c r="S241" i="50"/>
  <c r="S242" i="50"/>
  <c r="S243" i="50"/>
  <c r="S244" i="50"/>
  <c r="S245" i="50"/>
  <c r="S246" i="50"/>
  <c r="S247" i="50"/>
  <c r="S248" i="50"/>
  <c r="S249" i="50"/>
  <c r="S250" i="50"/>
  <c r="S251" i="50"/>
  <c r="S252" i="50"/>
  <c r="S253" i="50"/>
  <c r="S254" i="50"/>
  <c r="S255" i="50"/>
  <c r="S256" i="50"/>
  <c r="S257" i="50"/>
  <c r="S258" i="50"/>
  <c r="S259" i="50"/>
  <c r="S260" i="50"/>
  <c r="S261" i="50"/>
  <c r="S262" i="50"/>
  <c r="S263" i="50"/>
  <c r="S264" i="50"/>
  <c r="S265" i="50"/>
  <c r="S266" i="50"/>
  <c r="S267" i="50"/>
  <c r="S268" i="50"/>
  <c r="S269" i="50"/>
  <c r="S270" i="50"/>
  <c r="S271" i="50"/>
  <c r="S272" i="50"/>
  <c r="S273" i="50"/>
  <c r="S274" i="50"/>
  <c r="S275" i="50"/>
  <c r="S276" i="50"/>
  <c r="S277" i="50"/>
  <c r="S278" i="50"/>
  <c r="S279" i="50"/>
  <c r="S280" i="50"/>
  <c r="S281" i="50"/>
  <c r="S282" i="50"/>
  <c r="S283" i="50"/>
  <c r="S284" i="50"/>
  <c r="S285" i="50"/>
  <c r="S286" i="50"/>
  <c r="S287" i="50"/>
  <c r="S288" i="50"/>
  <c r="S289" i="50"/>
  <c r="S290" i="50"/>
  <c r="S291" i="50"/>
  <c r="S292" i="50"/>
  <c r="S293" i="50"/>
  <c r="S294" i="50"/>
  <c r="S295" i="50"/>
  <c r="S296" i="50"/>
  <c r="S297" i="50"/>
  <c r="S298" i="50"/>
  <c r="S299" i="50"/>
  <c r="S300" i="50"/>
  <c r="S301" i="50"/>
  <c r="S302" i="50"/>
  <c r="S303" i="50"/>
  <c r="S304" i="50"/>
  <c r="S5" i="50"/>
  <c r="P86" i="50"/>
  <c r="Q86" i="50"/>
  <c r="R86" i="50"/>
  <c r="T86" i="50"/>
  <c r="U86" i="50" s="1"/>
  <c r="Z86" i="50"/>
  <c r="AA86" i="50"/>
  <c r="AB86" i="50"/>
  <c r="AD86" i="50"/>
  <c r="AE86" i="50"/>
  <c r="AF86" i="50"/>
  <c r="AJ86" i="50"/>
  <c r="P87" i="50"/>
  <c r="Q87" i="50"/>
  <c r="R87" i="50"/>
  <c r="T87" i="50"/>
  <c r="Z87" i="50"/>
  <c r="AA87" i="50"/>
  <c r="AB87" i="50"/>
  <c r="AD87" i="50"/>
  <c r="AE87" i="50"/>
  <c r="AF87" i="50"/>
  <c r="AJ87" i="50"/>
  <c r="P88" i="50"/>
  <c r="Q88" i="50"/>
  <c r="R88" i="50"/>
  <c r="T88" i="50"/>
  <c r="Z88" i="50"/>
  <c r="AA88" i="50"/>
  <c r="AB88" i="50"/>
  <c r="AD88" i="50"/>
  <c r="AE88" i="50"/>
  <c r="AF88" i="50"/>
  <c r="AJ88" i="50"/>
  <c r="P89" i="50"/>
  <c r="Q89" i="50"/>
  <c r="R89" i="50"/>
  <c r="T89" i="50"/>
  <c r="U89" i="50" s="1"/>
  <c r="Z89" i="50"/>
  <c r="AA89" i="50"/>
  <c r="AB89" i="50"/>
  <c r="AD89" i="50"/>
  <c r="AE89" i="50"/>
  <c r="AF89" i="50"/>
  <c r="AJ89" i="50"/>
  <c r="P90" i="50"/>
  <c r="Q90" i="50"/>
  <c r="R90" i="50"/>
  <c r="T90" i="50"/>
  <c r="Z90" i="50"/>
  <c r="AA90" i="50"/>
  <c r="AB90" i="50"/>
  <c r="AD90" i="50"/>
  <c r="AE90" i="50"/>
  <c r="AF90" i="50"/>
  <c r="AJ90" i="50"/>
  <c r="P91" i="50"/>
  <c r="Q91" i="50"/>
  <c r="R91" i="50"/>
  <c r="T91" i="50"/>
  <c r="Z91" i="50"/>
  <c r="AA91" i="50"/>
  <c r="AB91" i="50"/>
  <c r="AD91" i="50"/>
  <c r="AE91" i="50"/>
  <c r="AF91" i="50"/>
  <c r="AJ91" i="50"/>
  <c r="P92" i="50"/>
  <c r="Q92" i="50"/>
  <c r="R92" i="50"/>
  <c r="T92" i="50"/>
  <c r="U92" i="50" s="1"/>
  <c r="Z92" i="50"/>
  <c r="AA92" i="50"/>
  <c r="AB92" i="50"/>
  <c r="AD92" i="50"/>
  <c r="AE92" i="50"/>
  <c r="AF92" i="50"/>
  <c r="AJ92" i="50"/>
  <c r="P93" i="50"/>
  <c r="Q93" i="50"/>
  <c r="R93" i="50"/>
  <c r="T93" i="50"/>
  <c r="U93" i="50" s="1"/>
  <c r="Z93" i="50"/>
  <c r="AA93" i="50"/>
  <c r="AB93" i="50"/>
  <c r="AD93" i="50"/>
  <c r="AE93" i="50"/>
  <c r="AF93" i="50"/>
  <c r="AJ93" i="50"/>
  <c r="P94" i="50"/>
  <c r="Q94" i="50"/>
  <c r="R94" i="50"/>
  <c r="T94" i="50"/>
  <c r="Z94" i="50"/>
  <c r="AA94" i="50"/>
  <c r="AB94" i="50"/>
  <c r="AD94" i="50"/>
  <c r="AE94" i="50"/>
  <c r="AF94" i="50"/>
  <c r="AJ94" i="50"/>
  <c r="P95" i="50"/>
  <c r="Q95" i="50"/>
  <c r="R95" i="50"/>
  <c r="T95" i="50"/>
  <c r="U95" i="50" s="1"/>
  <c r="Z95" i="50"/>
  <c r="AA95" i="50"/>
  <c r="AB95" i="50"/>
  <c r="AD95" i="50"/>
  <c r="AE95" i="50"/>
  <c r="AF95" i="50"/>
  <c r="AJ95" i="50"/>
  <c r="P96" i="50"/>
  <c r="Q96" i="50"/>
  <c r="R96" i="50"/>
  <c r="T96" i="50"/>
  <c r="U96" i="50" s="1"/>
  <c r="Z96" i="50"/>
  <c r="AA96" i="50"/>
  <c r="AB96" i="50"/>
  <c r="AD96" i="50"/>
  <c r="AE96" i="50"/>
  <c r="AF96" i="50"/>
  <c r="AJ96" i="50"/>
  <c r="P97" i="50"/>
  <c r="Q97" i="50"/>
  <c r="R97" i="50"/>
  <c r="T97" i="50"/>
  <c r="U97" i="50" s="1"/>
  <c r="Z97" i="50"/>
  <c r="AA97" i="50"/>
  <c r="AB97" i="50"/>
  <c r="AD97" i="50"/>
  <c r="AE97" i="50"/>
  <c r="AF97" i="50"/>
  <c r="AJ97" i="50"/>
  <c r="P98" i="50"/>
  <c r="Q98" i="50"/>
  <c r="R98" i="50"/>
  <c r="T98" i="50"/>
  <c r="Z98" i="50"/>
  <c r="AA98" i="50"/>
  <c r="AB98" i="50"/>
  <c r="AD98" i="50"/>
  <c r="AE98" i="50"/>
  <c r="AF98" i="50"/>
  <c r="AJ98" i="50"/>
  <c r="P99" i="50"/>
  <c r="Q99" i="50"/>
  <c r="R99" i="50"/>
  <c r="T99" i="50"/>
  <c r="Z99" i="50"/>
  <c r="AA99" i="50"/>
  <c r="AB99" i="50"/>
  <c r="AD99" i="50"/>
  <c r="AE99" i="50"/>
  <c r="AF99" i="50"/>
  <c r="AJ99" i="50"/>
  <c r="P100" i="50"/>
  <c r="Q100" i="50"/>
  <c r="R100" i="50"/>
  <c r="T100" i="50"/>
  <c r="Z100" i="50"/>
  <c r="AA100" i="50"/>
  <c r="AB100" i="50"/>
  <c r="AD100" i="50"/>
  <c r="AE100" i="50"/>
  <c r="AF100" i="50"/>
  <c r="AJ100" i="50"/>
  <c r="P101" i="50"/>
  <c r="Q101" i="50"/>
  <c r="R101" i="50"/>
  <c r="T101" i="50"/>
  <c r="U101" i="50" s="1"/>
  <c r="Z101" i="50"/>
  <c r="AA101" i="50"/>
  <c r="AB101" i="50"/>
  <c r="AD101" i="50"/>
  <c r="AE101" i="50"/>
  <c r="AF101" i="50"/>
  <c r="AJ101" i="50"/>
  <c r="P102" i="50"/>
  <c r="Q102" i="50"/>
  <c r="R102" i="50"/>
  <c r="T102" i="50"/>
  <c r="U102" i="50" s="1"/>
  <c r="Z102" i="50"/>
  <c r="AA102" i="50"/>
  <c r="AB102" i="50"/>
  <c r="AD102" i="50"/>
  <c r="AE102" i="50"/>
  <c r="AF102" i="50"/>
  <c r="AJ102" i="50"/>
  <c r="P103" i="50"/>
  <c r="Q103" i="50"/>
  <c r="R103" i="50"/>
  <c r="T103" i="50"/>
  <c r="U103" i="50" s="1"/>
  <c r="Z103" i="50"/>
  <c r="AA103" i="50"/>
  <c r="AB103" i="50"/>
  <c r="AD103" i="50"/>
  <c r="AE103" i="50"/>
  <c r="AF103" i="50"/>
  <c r="AJ103" i="50"/>
  <c r="P104" i="50"/>
  <c r="Q104" i="50"/>
  <c r="R104" i="50"/>
  <c r="T104" i="50"/>
  <c r="U104" i="50" s="1"/>
  <c r="Z104" i="50"/>
  <c r="AA104" i="50"/>
  <c r="AB104" i="50"/>
  <c r="AD104" i="50"/>
  <c r="AE104" i="50"/>
  <c r="AF104" i="50"/>
  <c r="AJ104" i="50"/>
  <c r="P105" i="50"/>
  <c r="Q105" i="50"/>
  <c r="R105" i="50"/>
  <c r="T105" i="50"/>
  <c r="U105" i="50" s="1"/>
  <c r="Z105" i="50"/>
  <c r="AA105" i="50"/>
  <c r="AB105" i="50"/>
  <c r="AD105" i="50"/>
  <c r="AE105" i="50"/>
  <c r="AF105" i="50"/>
  <c r="AJ105" i="50"/>
  <c r="P106" i="50"/>
  <c r="Q106" i="50"/>
  <c r="R106" i="50"/>
  <c r="T106" i="50"/>
  <c r="Z106" i="50"/>
  <c r="AA106" i="50"/>
  <c r="AB106" i="50"/>
  <c r="AD106" i="50"/>
  <c r="AE106" i="50"/>
  <c r="AF106" i="50"/>
  <c r="AJ106" i="50"/>
  <c r="P107" i="50"/>
  <c r="Q107" i="50"/>
  <c r="R107" i="50"/>
  <c r="T107" i="50"/>
  <c r="U107" i="50" s="1"/>
  <c r="Z107" i="50"/>
  <c r="AA107" i="50"/>
  <c r="AB107" i="50"/>
  <c r="AD107" i="50"/>
  <c r="AE107" i="50"/>
  <c r="AF107" i="50"/>
  <c r="AJ107" i="50"/>
  <c r="P108" i="50"/>
  <c r="Q108" i="50"/>
  <c r="R108" i="50"/>
  <c r="T108" i="50"/>
  <c r="U108" i="50" s="1"/>
  <c r="Z108" i="50"/>
  <c r="AA108" i="50"/>
  <c r="AB108" i="50"/>
  <c r="AD108" i="50"/>
  <c r="AE108" i="50"/>
  <c r="AF108" i="50"/>
  <c r="AJ108" i="50"/>
  <c r="P109" i="50"/>
  <c r="Q109" i="50"/>
  <c r="R109" i="50"/>
  <c r="T109" i="50"/>
  <c r="Z109" i="50"/>
  <c r="AA109" i="50"/>
  <c r="AB109" i="50"/>
  <c r="AD109" i="50"/>
  <c r="AE109" i="50"/>
  <c r="AF109" i="50"/>
  <c r="AJ109" i="50"/>
  <c r="P110" i="50"/>
  <c r="Q110" i="50"/>
  <c r="R110" i="50"/>
  <c r="T110" i="50"/>
  <c r="U110" i="50" s="1"/>
  <c r="Z110" i="50"/>
  <c r="AA110" i="50"/>
  <c r="AB110" i="50"/>
  <c r="AD110" i="50"/>
  <c r="AE110" i="50"/>
  <c r="AF110" i="50"/>
  <c r="AJ110" i="50"/>
  <c r="P111" i="50"/>
  <c r="Q111" i="50"/>
  <c r="R111" i="50"/>
  <c r="T111" i="50"/>
  <c r="U111" i="50" s="1"/>
  <c r="Z111" i="50"/>
  <c r="AA111" i="50"/>
  <c r="AB111" i="50"/>
  <c r="AD111" i="50"/>
  <c r="AE111" i="50"/>
  <c r="AF111" i="50"/>
  <c r="AJ111" i="50"/>
  <c r="P112" i="50"/>
  <c r="Q112" i="50"/>
  <c r="R112" i="50"/>
  <c r="T112" i="50"/>
  <c r="U112" i="50" s="1"/>
  <c r="Z112" i="50"/>
  <c r="AA112" i="50"/>
  <c r="AB112" i="50"/>
  <c r="AD112" i="50"/>
  <c r="AE112" i="50"/>
  <c r="AF112" i="50"/>
  <c r="AJ112" i="50"/>
  <c r="P113" i="50"/>
  <c r="Q113" i="50"/>
  <c r="R113" i="50"/>
  <c r="T113" i="50"/>
  <c r="U113" i="50" s="1"/>
  <c r="Z113" i="50"/>
  <c r="AA113" i="50"/>
  <c r="AB113" i="50"/>
  <c r="AD113" i="50"/>
  <c r="AE113" i="50"/>
  <c r="AF113" i="50"/>
  <c r="AJ113" i="50"/>
  <c r="P114" i="50"/>
  <c r="Q114" i="50"/>
  <c r="R114" i="50"/>
  <c r="T114" i="50"/>
  <c r="U114" i="50" s="1"/>
  <c r="Z114" i="50"/>
  <c r="AA114" i="50"/>
  <c r="AB114" i="50"/>
  <c r="AD114" i="50"/>
  <c r="AE114" i="50"/>
  <c r="AF114" i="50"/>
  <c r="AJ114" i="50"/>
  <c r="P115" i="50"/>
  <c r="Q115" i="50"/>
  <c r="R115" i="50"/>
  <c r="T115" i="50"/>
  <c r="U115" i="50" s="1"/>
  <c r="Z115" i="50"/>
  <c r="AA115" i="50"/>
  <c r="AB115" i="50"/>
  <c r="AD115" i="50"/>
  <c r="AE115" i="50"/>
  <c r="AF115" i="50"/>
  <c r="AJ115" i="50"/>
  <c r="P116" i="50"/>
  <c r="Q116" i="50"/>
  <c r="R116" i="50"/>
  <c r="T116" i="50"/>
  <c r="Z116" i="50"/>
  <c r="AA116" i="50"/>
  <c r="AB116" i="50"/>
  <c r="AD116" i="50"/>
  <c r="AE116" i="50"/>
  <c r="AF116" i="50"/>
  <c r="AJ116" i="50"/>
  <c r="P117" i="50"/>
  <c r="Q117" i="50"/>
  <c r="R117" i="50"/>
  <c r="T117" i="50"/>
  <c r="U117" i="50" s="1"/>
  <c r="Z117" i="50"/>
  <c r="AA117" i="50"/>
  <c r="AB117" i="50"/>
  <c r="AD117" i="50"/>
  <c r="AE117" i="50"/>
  <c r="AF117" i="50"/>
  <c r="AJ117" i="50"/>
  <c r="P118" i="50"/>
  <c r="Q118" i="50"/>
  <c r="R118" i="50"/>
  <c r="T118" i="50"/>
  <c r="U118" i="50" s="1"/>
  <c r="Z118" i="50"/>
  <c r="AA118" i="50"/>
  <c r="AB118" i="50"/>
  <c r="AD118" i="50"/>
  <c r="AE118" i="50"/>
  <c r="AF118" i="50"/>
  <c r="AJ118" i="50"/>
  <c r="P119" i="50"/>
  <c r="Q119" i="50"/>
  <c r="R119" i="50"/>
  <c r="T119" i="50"/>
  <c r="Z119" i="50"/>
  <c r="AA119" i="50"/>
  <c r="AB119" i="50"/>
  <c r="AD119" i="50"/>
  <c r="AE119" i="50"/>
  <c r="AF119" i="50"/>
  <c r="AG119" i="50" s="1"/>
  <c r="AJ119" i="50"/>
  <c r="P120" i="50"/>
  <c r="Q120" i="50"/>
  <c r="R120" i="50"/>
  <c r="T120" i="50"/>
  <c r="U120" i="50" s="1"/>
  <c r="Z120" i="50"/>
  <c r="AA120" i="50"/>
  <c r="AB120" i="50"/>
  <c r="AD120" i="50"/>
  <c r="AE120" i="50"/>
  <c r="AF120" i="50"/>
  <c r="AG120" i="50" s="1"/>
  <c r="AJ120" i="50"/>
  <c r="P121" i="50"/>
  <c r="Q121" i="50"/>
  <c r="R121" i="50"/>
  <c r="T121" i="50"/>
  <c r="U121" i="50" s="1"/>
  <c r="Z121" i="50"/>
  <c r="AA121" i="50"/>
  <c r="AB121" i="50"/>
  <c r="AD121" i="50"/>
  <c r="AE121" i="50"/>
  <c r="AF121" i="50"/>
  <c r="AJ121" i="50"/>
  <c r="P122" i="50"/>
  <c r="Q122" i="50"/>
  <c r="R122" i="50"/>
  <c r="T122" i="50"/>
  <c r="U122" i="50" s="1"/>
  <c r="Z122" i="50"/>
  <c r="AA122" i="50"/>
  <c r="AB122" i="50"/>
  <c r="AD122" i="50"/>
  <c r="AE122" i="50"/>
  <c r="AF122" i="50"/>
  <c r="AJ122" i="50"/>
  <c r="P123" i="50"/>
  <c r="Q123" i="50"/>
  <c r="R123" i="50"/>
  <c r="T123" i="50"/>
  <c r="U123" i="50" s="1"/>
  <c r="Z123" i="50"/>
  <c r="AA123" i="50"/>
  <c r="AB123" i="50"/>
  <c r="AD123" i="50"/>
  <c r="AE123" i="50"/>
  <c r="AF123" i="50"/>
  <c r="AJ123" i="50"/>
  <c r="P124" i="50"/>
  <c r="Q124" i="50"/>
  <c r="R124" i="50"/>
  <c r="T124" i="50"/>
  <c r="Z124" i="50"/>
  <c r="AA124" i="50"/>
  <c r="AB124" i="50"/>
  <c r="AD124" i="50"/>
  <c r="AE124" i="50"/>
  <c r="AF124" i="50"/>
  <c r="AJ124" i="50"/>
  <c r="P125" i="50"/>
  <c r="Q125" i="50"/>
  <c r="R125" i="50"/>
  <c r="T125" i="50"/>
  <c r="Z125" i="50"/>
  <c r="AA125" i="50"/>
  <c r="AB125" i="50"/>
  <c r="AD125" i="50"/>
  <c r="AE125" i="50"/>
  <c r="AF125" i="50"/>
  <c r="AJ125" i="50"/>
  <c r="P126" i="50"/>
  <c r="Q126" i="50"/>
  <c r="R126" i="50"/>
  <c r="T126" i="50"/>
  <c r="Z126" i="50"/>
  <c r="AA126" i="50"/>
  <c r="AB126" i="50"/>
  <c r="AD126" i="50"/>
  <c r="AE126" i="50"/>
  <c r="AF126" i="50"/>
  <c r="AJ126" i="50"/>
  <c r="P127" i="50"/>
  <c r="Q127" i="50"/>
  <c r="R127" i="50"/>
  <c r="T127" i="50"/>
  <c r="U127" i="50" s="1"/>
  <c r="Z127" i="50"/>
  <c r="AA127" i="50"/>
  <c r="AB127" i="50"/>
  <c r="AD127" i="50"/>
  <c r="AE127" i="50"/>
  <c r="AF127" i="50"/>
  <c r="AJ127" i="50"/>
  <c r="P128" i="50"/>
  <c r="Q128" i="50"/>
  <c r="R128" i="50"/>
  <c r="T128" i="50"/>
  <c r="U128" i="50" s="1"/>
  <c r="Z128" i="50"/>
  <c r="AA128" i="50"/>
  <c r="AB128" i="50"/>
  <c r="AD128" i="50"/>
  <c r="AE128" i="50"/>
  <c r="AF128" i="50"/>
  <c r="AJ128" i="50"/>
  <c r="P129" i="50"/>
  <c r="Q129" i="50"/>
  <c r="R129" i="50"/>
  <c r="T129" i="50"/>
  <c r="Z129" i="50"/>
  <c r="AA129" i="50"/>
  <c r="AB129" i="50"/>
  <c r="AD129" i="50"/>
  <c r="AE129" i="50"/>
  <c r="AF129" i="50"/>
  <c r="AJ129" i="50"/>
  <c r="P130" i="50"/>
  <c r="Q130" i="50"/>
  <c r="R130" i="50"/>
  <c r="T130" i="50"/>
  <c r="U130" i="50" s="1"/>
  <c r="Z130" i="50"/>
  <c r="AA130" i="50"/>
  <c r="AB130" i="50"/>
  <c r="AD130" i="50"/>
  <c r="AE130" i="50"/>
  <c r="AF130" i="50"/>
  <c r="AJ130" i="50"/>
  <c r="P131" i="50"/>
  <c r="Q131" i="50"/>
  <c r="R131" i="50"/>
  <c r="T131" i="50"/>
  <c r="Z131" i="50"/>
  <c r="AA131" i="50"/>
  <c r="AB131" i="50"/>
  <c r="AD131" i="50"/>
  <c r="AE131" i="50"/>
  <c r="AF131" i="50"/>
  <c r="AJ131" i="50"/>
  <c r="P132" i="50"/>
  <c r="Q132" i="50"/>
  <c r="R132" i="50"/>
  <c r="T132" i="50"/>
  <c r="U132" i="50" s="1"/>
  <c r="Z132" i="50"/>
  <c r="AA132" i="50"/>
  <c r="AB132" i="50"/>
  <c r="AD132" i="50"/>
  <c r="AE132" i="50"/>
  <c r="AF132" i="50"/>
  <c r="AJ132" i="50"/>
  <c r="P133" i="50"/>
  <c r="Q133" i="50"/>
  <c r="R133" i="50"/>
  <c r="T133" i="50"/>
  <c r="Z133" i="50"/>
  <c r="AA133" i="50"/>
  <c r="AB133" i="50"/>
  <c r="AD133" i="50"/>
  <c r="AE133" i="50"/>
  <c r="AF133" i="50"/>
  <c r="AJ133" i="50"/>
  <c r="P134" i="50"/>
  <c r="Q134" i="50"/>
  <c r="R134" i="50"/>
  <c r="T134" i="50"/>
  <c r="Z134" i="50"/>
  <c r="AA134" i="50"/>
  <c r="AB134" i="50"/>
  <c r="AD134" i="50"/>
  <c r="AE134" i="50"/>
  <c r="AF134" i="50"/>
  <c r="AJ134" i="50"/>
  <c r="P135" i="50"/>
  <c r="Q135" i="50"/>
  <c r="R135" i="50"/>
  <c r="T135" i="50"/>
  <c r="U135" i="50" s="1"/>
  <c r="Z135" i="50"/>
  <c r="AA135" i="50"/>
  <c r="AB135" i="50"/>
  <c r="AD135" i="50"/>
  <c r="AE135" i="50"/>
  <c r="AF135" i="50"/>
  <c r="AJ135" i="50"/>
  <c r="P136" i="50"/>
  <c r="Q136" i="50"/>
  <c r="R136" i="50"/>
  <c r="T136" i="50"/>
  <c r="Z136" i="50"/>
  <c r="AA136" i="50"/>
  <c r="AB136" i="50"/>
  <c r="AD136" i="50"/>
  <c r="AE136" i="50"/>
  <c r="AF136" i="50"/>
  <c r="AJ136" i="50"/>
  <c r="P137" i="50"/>
  <c r="Q137" i="50"/>
  <c r="R137" i="50"/>
  <c r="T137" i="50"/>
  <c r="Z137" i="50"/>
  <c r="AA137" i="50"/>
  <c r="AB137" i="50"/>
  <c r="AD137" i="50"/>
  <c r="AE137" i="50"/>
  <c r="AF137" i="50"/>
  <c r="AJ137" i="50"/>
  <c r="P138" i="50"/>
  <c r="Q138" i="50"/>
  <c r="R138" i="50"/>
  <c r="T138" i="50"/>
  <c r="U138" i="50" s="1"/>
  <c r="Z138" i="50"/>
  <c r="AA138" i="50"/>
  <c r="AB138" i="50"/>
  <c r="AD138" i="50"/>
  <c r="AE138" i="50"/>
  <c r="AF138" i="50"/>
  <c r="AJ138" i="50"/>
  <c r="P139" i="50"/>
  <c r="Q139" i="50"/>
  <c r="R139" i="50"/>
  <c r="T139" i="50"/>
  <c r="Z139" i="50"/>
  <c r="AA139" i="50"/>
  <c r="AB139" i="50"/>
  <c r="AD139" i="50"/>
  <c r="AE139" i="50"/>
  <c r="AF139" i="50"/>
  <c r="AJ139" i="50"/>
  <c r="P140" i="50"/>
  <c r="Q140" i="50"/>
  <c r="R140" i="50"/>
  <c r="T140" i="50"/>
  <c r="U140" i="50" s="1"/>
  <c r="Z140" i="50"/>
  <c r="AA140" i="50"/>
  <c r="AB140" i="50"/>
  <c r="AD140" i="50"/>
  <c r="AE140" i="50"/>
  <c r="AF140" i="50"/>
  <c r="AJ140" i="50"/>
  <c r="P141" i="50"/>
  <c r="Q141" i="50"/>
  <c r="R141" i="50"/>
  <c r="T141" i="50"/>
  <c r="U141" i="50" s="1"/>
  <c r="Z141" i="50"/>
  <c r="AA141" i="50"/>
  <c r="AB141" i="50"/>
  <c r="AD141" i="50"/>
  <c r="AE141" i="50"/>
  <c r="AF141" i="50"/>
  <c r="AJ141" i="50"/>
  <c r="P142" i="50"/>
  <c r="Q142" i="50"/>
  <c r="R142" i="50"/>
  <c r="T142" i="50"/>
  <c r="Z142" i="50"/>
  <c r="AA142" i="50"/>
  <c r="AB142" i="50"/>
  <c r="AD142" i="50"/>
  <c r="AE142" i="50"/>
  <c r="AF142" i="50"/>
  <c r="AJ142" i="50"/>
  <c r="P143" i="50"/>
  <c r="Q143" i="50"/>
  <c r="R143" i="50"/>
  <c r="T143" i="50"/>
  <c r="Z143" i="50"/>
  <c r="AA143" i="50"/>
  <c r="AB143" i="50"/>
  <c r="AD143" i="50"/>
  <c r="AE143" i="50"/>
  <c r="AF143" i="50"/>
  <c r="AJ143" i="50"/>
  <c r="P144" i="50"/>
  <c r="Q144" i="50"/>
  <c r="R144" i="50"/>
  <c r="T144" i="50"/>
  <c r="Z144" i="50"/>
  <c r="AA144" i="50"/>
  <c r="AB144" i="50"/>
  <c r="AD144" i="50"/>
  <c r="AE144" i="50"/>
  <c r="AF144" i="50"/>
  <c r="AJ144" i="50"/>
  <c r="P145" i="50"/>
  <c r="Q145" i="50"/>
  <c r="R145" i="50"/>
  <c r="T145" i="50"/>
  <c r="Z145" i="50"/>
  <c r="AA145" i="50"/>
  <c r="AB145" i="50"/>
  <c r="AD145" i="50"/>
  <c r="AE145" i="50"/>
  <c r="AF145" i="50"/>
  <c r="AJ145" i="50"/>
  <c r="P146" i="50"/>
  <c r="Q146" i="50"/>
  <c r="R146" i="50"/>
  <c r="T146" i="50"/>
  <c r="Z146" i="50"/>
  <c r="AA146" i="50"/>
  <c r="AB146" i="50"/>
  <c r="AD146" i="50"/>
  <c r="AE146" i="50"/>
  <c r="AF146" i="50"/>
  <c r="AJ146" i="50"/>
  <c r="P147" i="50"/>
  <c r="Q147" i="50"/>
  <c r="R147" i="50"/>
  <c r="T147" i="50"/>
  <c r="U147" i="50" s="1"/>
  <c r="Z147" i="50"/>
  <c r="AA147" i="50"/>
  <c r="AB147" i="50"/>
  <c r="AD147" i="50"/>
  <c r="AE147" i="50"/>
  <c r="AF147" i="50"/>
  <c r="AJ147" i="50"/>
  <c r="P148" i="50"/>
  <c r="Q148" i="50"/>
  <c r="R148" i="50"/>
  <c r="T148" i="50"/>
  <c r="Z148" i="50"/>
  <c r="AA148" i="50"/>
  <c r="AB148" i="50"/>
  <c r="AD148" i="50"/>
  <c r="AE148" i="50"/>
  <c r="AF148" i="50"/>
  <c r="AJ148" i="50"/>
  <c r="P149" i="50"/>
  <c r="Q149" i="50"/>
  <c r="R149" i="50"/>
  <c r="T149" i="50"/>
  <c r="U149" i="50" s="1"/>
  <c r="Z149" i="50"/>
  <c r="AA149" i="50"/>
  <c r="AB149" i="50"/>
  <c r="AD149" i="50"/>
  <c r="AE149" i="50"/>
  <c r="AF149" i="50"/>
  <c r="AJ149" i="50"/>
  <c r="P150" i="50"/>
  <c r="Q150" i="50"/>
  <c r="R150" i="50"/>
  <c r="T150" i="50"/>
  <c r="Z150" i="50"/>
  <c r="AA150" i="50"/>
  <c r="AB150" i="50"/>
  <c r="AD150" i="50"/>
  <c r="AE150" i="50"/>
  <c r="AF150" i="50"/>
  <c r="AJ150" i="50"/>
  <c r="P151" i="50"/>
  <c r="Q151" i="50"/>
  <c r="R151" i="50"/>
  <c r="T151" i="50"/>
  <c r="Z151" i="50"/>
  <c r="AA151" i="50"/>
  <c r="AB151" i="50"/>
  <c r="AD151" i="50"/>
  <c r="AE151" i="50"/>
  <c r="AF151" i="50"/>
  <c r="AG151" i="50" s="1"/>
  <c r="AJ151" i="50"/>
  <c r="P152" i="50"/>
  <c r="Q152" i="50"/>
  <c r="R152" i="50"/>
  <c r="T152" i="50"/>
  <c r="U152" i="50" s="1"/>
  <c r="Z152" i="50"/>
  <c r="AA152" i="50"/>
  <c r="AB152" i="50"/>
  <c r="AD152" i="50"/>
  <c r="AE152" i="50"/>
  <c r="AF152" i="50"/>
  <c r="AJ152" i="50"/>
  <c r="P153" i="50"/>
  <c r="Q153" i="50"/>
  <c r="R153" i="50"/>
  <c r="T153" i="50"/>
  <c r="U153" i="50" s="1"/>
  <c r="Z153" i="50"/>
  <c r="AA153" i="50"/>
  <c r="AB153" i="50"/>
  <c r="AD153" i="50"/>
  <c r="AE153" i="50"/>
  <c r="AF153" i="50"/>
  <c r="AJ153" i="50"/>
  <c r="P154" i="50"/>
  <c r="Q154" i="50"/>
  <c r="R154" i="50"/>
  <c r="T154" i="50"/>
  <c r="U154" i="50" s="1"/>
  <c r="Z154" i="50"/>
  <c r="AA154" i="50"/>
  <c r="AB154" i="50"/>
  <c r="AD154" i="50"/>
  <c r="AE154" i="50"/>
  <c r="AF154" i="50"/>
  <c r="AJ154" i="50"/>
  <c r="P155" i="50"/>
  <c r="Q155" i="50"/>
  <c r="R155" i="50"/>
  <c r="T155" i="50"/>
  <c r="U155" i="50" s="1"/>
  <c r="Z155" i="50"/>
  <c r="AA155" i="50"/>
  <c r="AB155" i="50"/>
  <c r="AD155" i="50"/>
  <c r="AE155" i="50"/>
  <c r="AF155" i="50"/>
  <c r="AG155" i="50" s="1"/>
  <c r="AJ155" i="50"/>
  <c r="P156" i="50"/>
  <c r="Q156" i="50"/>
  <c r="R156" i="50"/>
  <c r="T156" i="50"/>
  <c r="U156" i="50" s="1"/>
  <c r="Z156" i="50"/>
  <c r="AA156" i="50"/>
  <c r="AB156" i="50"/>
  <c r="AD156" i="50"/>
  <c r="AE156" i="50"/>
  <c r="AF156" i="50"/>
  <c r="AJ156" i="50"/>
  <c r="P157" i="50"/>
  <c r="Q157" i="50"/>
  <c r="R157" i="50"/>
  <c r="T157" i="50"/>
  <c r="U157" i="50" s="1"/>
  <c r="Z157" i="50"/>
  <c r="AA157" i="50"/>
  <c r="AB157" i="50"/>
  <c r="AD157" i="50"/>
  <c r="AE157" i="50"/>
  <c r="AF157" i="50"/>
  <c r="AJ157" i="50"/>
  <c r="P158" i="50"/>
  <c r="Q158" i="50"/>
  <c r="R158" i="50"/>
  <c r="T158" i="50"/>
  <c r="Z158" i="50"/>
  <c r="AA158" i="50"/>
  <c r="AB158" i="50"/>
  <c r="AD158" i="50"/>
  <c r="AE158" i="50"/>
  <c r="AF158" i="50"/>
  <c r="AJ158" i="50"/>
  <c r="P159" i="50"/>
  <c r="Q159" i="50"/>
  <c r="R159" i="50"/>
  <c r="T159" i="50"/>
  <c r="Z159" i="50"/>
  <c r="AA159" i="50"/>
  <c r="AB159" i="50"/>
  <c r="AD159" i="50"/>
  <c r="AE159" i="50"/>
  <c r="AF159" i="50"/>
  <c r="AJ159" i="50"/>
  <c r="P160" i="50"/>
  <c r="Q160" i="50"/>
  <c r="R160" i="50"/>
  <c r="T160" i="50"/>
  <c r="U160" i="50" s="1"/>
  <c r="Z160" i="50"/>
  <c r="AA160" i="50"/>
  <c r="AB160" i="50"/>
  <c r="AD160" i="50"/>
  <c r="AE160" i="50"/>
  <c r="AF160" i="50"/>
  <c r="AJ160" i="50"/>
  <c r="P161" i="50"/>
  <c r="Q161" i="50"/>
  <c r="R161" i="50"/>
  <c r="T161" i="50"/>
  <c r="Z161" i="50"/>
  <c r="AA161" i="50"/>
  <c r="AB161" i="50"/>
  <c r="AD161" i="50"/>
  <c r="AE161" i="50"/>
  <c r="AF161" i="50"/>
  <c r="AJ161" i="50"/>
  <c r="P162" i="50"/>
  <c r="Q162" i="50"/>
  <c r="R162" i="50"/>
  <c r="T162" i="50"/>
  <c r="Z162" i="50"/>
  <c r="AA162" i="50"/>
  <c r="AB162" i="50"/>
  <c r="AD162" i="50"/>
  <c r="AE162" i="50"/>
  <c r="AF162" i="50"/>
  <c r="AJ162" i="50"/>
  <c r="P163" i="50"/>
  <c r="Q163" i="50"/>
  <c r="R163" i="50"/>
  <c r="T163" i="50"/>
  <c r="U163" i="50" s="1"/>
  <c r="Z163" i="50"/>
  <c r="AA163" i="50"/>
  <c r="AB163" i="50"/>
  <c r="AD163" i="50"/>
  <c r="AE163" i="50"/>
  <c r="AF163" i="50"/>
  <c r="AJ163" i="50"/>
  <c r="P164" i="50"/>
  <c r="Q164" i="50"/>
  <c r="R164" i="50"/>
  <c r="T164" i="50"/>
  <c r="Z164" i="50"/>
  <c r="AA164" i="50"/>
  <c r="AB164" i="50"/>
  <c r="AD164" i="50"/>
  <c r="AE164" i="50"/>
  <c r="AF164" i="50"/>
  <c r="AJ164" i="50"/>
  <c r="P165" i="50"/>
  <c r="Q165" i="50"/>
  <c r="R165" i="50"/>
  <c r="T165" i="50"/>
  <c r="Z165" i="50"/>
  <c r="AA165" i="50"/>
  <c r="AB165" i="50"/>
  <c r="AD165" i="50"/>
  <c r="AE165" i="50"/>
  <c r="AF165" i="50"/>
  <c r="AG165" i="50" s="1"/>
  <c r="AJ165" i="50"/>
  <c r="P166" i="50"/>
  <c r="Q166" i="50"/>
  <c r="R166" i="50"/>
  <c r="T166" i="50"/>
  <c r="U166" i="50" s="1"/>
  <c r="Z166" i="50"/>
  <c r="AA166" i="50"/>
  <c r="AB166" i="50"/>
  <c r="AD166" i="50"/>
  <c r="AE166" i="50"/>
  <c r="AF166" i="50"/>
  <c r="AJ166" i="50"/>
  <c r="P167" i="50"/>
  <c r="Q167" i="50"/>
  <c r="R167" i="50"/>
  <c r="T167" i="50"/>
  <c r="Z167" i="50"/>
  <c r="AA167" i="50"/>
  <c r="AB167" i="50"/>
  <c r="AD167" i="50"/>
  <c r="AE167" i="50"/>
  <c r="AF167" i="50"/>
  <c r="AJ167" i="50"/>
  <c r="P168" i="50"/>
  <c r="Q168" i="50"/>
  <c r="R168" i="50"/>
  <c r="T168" i="50"/>
  <c r="Z168" i="50"/>
  <c r="AA168" i="50"/>
  <c r="AB168" i="50"/>
  <c r="AD168" i="50"/>
  <c r="AE168" i="50"/>
  <c r="AF168" i="50"/>
  <c r="AJ168" i="50"/>
  <c r="P169" i="50"/>
  <c r="Q169" i="50"/>
  <c r="R169" i="50"/>
  <c r="T169" i="50"/>
  <c r="Z169" i="50"/>
  <c r="AA169" i="50"/>
  <c r="AB169" i="50"/>
  <c r="AD169" i="50"/>
  <c r="AE169" i="50"/>
  <c r="AF169" i="50"/>
  <c r="AJ169" i="50"/>
  <c r="P170" i="50"/>
  <c r="Q170" i="50"/>
  <c r="R170" i="50"/>
  <c r="T170" i="50"/>
  <c r="Z170" i="50"/>
  <c r="AA170" i="50"/>
  <c r="AB170" i="50"/>
  <c r="AD170" i="50"/>
  <c r="AE170" i="50"/>
  <c r="AF170" i="50"/>
  <c r="AJ170" i="50"/>
  <c r="P171" i="50"/>
  <c r="Q171" i="50"/>
  <c r="R171" i="50"/>
  <c r="T171" i="50"/>
  <c r="U171" i="50" s="1"/>
  <c r="Z171" i="50"/>
  <c r="AA171" i="50"/>
  <c r="AB171" i="50"/>
  <c r="AD171" i="50"/>
  <c r="AE171" i="50"/>
  <c r="AF171" i="50"/>
  <c r="AJ171" i="50"/>
  <c r="P172" i="50"/>
  <c r="Q172" i="50"/>
  <c r="R172" i="50"/>
  <c r="T172" i="50"/>
  <c r="U172" i="50" s="1"/>
  <c r="Z172" i="50"/>
  <c r="AA172" i="50"/>
  <c r="AB172" i="50"/>
  <c r="AD172" i="50"/>
  <c r="AE172" i="50"/>
  <c r="AF172" i="50"/>
  <c r="AJ172" i="50"/>
  <c r="P173" i="50"/>
  <c r="Q173" i="50"/>
  <c r="R173" i="50"/>
  <c r="T173" i="50"/>
  <c r="Z173" i="50"/>
  <c r="AA173" i="50"/>
  <c r="AB173" i="50"/>
  <c r="AD173" i="50"/>
  <c r="AE173" i="50"/>
  <c r="AF173" i="50"/>
  <c r="AJ173" i="50"/>
  <c r="P174" i="50"/>
  <c r="Q174" i="50"/>
  <c r="R174" i="50"/>
  <c r="T174" i="50"/>
  <c r="Z174" i="50"/>
  <c r="AA174" i="50"/>
  <c r="AB174" i="50"/>
  <c r="AD174" i="50"/>
  <c r="AE174" i="50"/>
  <c r="AF174" i="50"/>
  <c r="AJ174" i="50"/>
  <c r="P175" i="50"/>
  <c r="Q175" i="50"/>
  <c r="R175" i="50"/>
  <c r="T175" i="50"/>
  <c r="U175" i="50" s="1"/>
  <c r="Z175" i="50"/>
  <c r="AA175" i="50"/>
  <c r="AB175" i="50"/>
  <c r="AD175" i="50"/>
  <c r="AE175" i="50"/>
  <c r="AF175" i="50"/>
  <c r="AJ175" i="50"/>
  <c r="P176" i="50"/>
  <c r="Q176" i="50"/>
  <c r="R176" i="50"/>
  <c r="T176" i="50"/>
  <c r="Z176" i="50"/>
  <c r="AA176" i="50"/>
  <c r="AB176" i="50"/>
  <c r="AD176" i="50"/>
  <c r="AE176" i="50"/>
  <c r="AF176" i="50"/>
  <c r="AJ176" i="50"/>
  <c r="P177" i="50"/>
  <c r="Q177" i="50"/>
  <c r="R177" i="50"/>
  <c r="T177" i="50"/>
  <c r="Z177" i="50"/>
  <c r="AA177" i="50"/>
  <c r="AB177" i="50"/>
  <c r="AD177" i="50"/>
  <c r="AE177" i="50"/>
  <c r="AF177" i="50"/>
  <c r="AJ177" i="50"/>
  <c r="P178" i="50"/>
  <c r="Q178" i="50"/>
  <c r="R178" i="50"/>
  <c r="T178" i="50"/>
  <c r="U178" i="50" s="1"/>
  <c r="Z178" i="50"/>
  <c r="AA178" i="50"/>
  <c r="AB178" i="50"/>
  <c r="AD178" i="50"/>
  <c r="AE178" i="50"/>
  <c r="AF178" i="50"/>
  <c r="AG178" i="50" s="1"/>
  <c r="AJ178" i="50"/>
  <c r="P179" i="50"/>
  <c r="Q179" i="50"/>
  <c r="R179" i="50"/>
  <c r="T179" i="50"/>
  <c r="U179" i="50" s="1"/>
  <c r="Z179" i="50"/>
  <c r="AA179" i="50"/>
  <c r="AB179" i="50"/>
  <c r="AD179" i="50"/>
  <c r="AE179" i="50"/>
  <c r="AF179" i="50"/>
  <c r="AG179" i="50" s="1"/>
  <c r="AJ179" i="50"/>
  <c r="P180" i="50"/>
  <c r="Q180" i="50"/>
  <c r="R180" i="50"/>
  <c r="T180" i="50"/>
  <c r="Z180" i="50"/>
  <c r="AA180" i="50"/>
  <c r="AB180" i="50"/>
  <c r="AD180" i="50"/>
  <c r="AE180" i="50"/>
  <c r="AF180" i="50"/>
  <c r="AJ180" i="50"/>
  <c r="P181" i="50"/>
  <c r="Q181" i="50"/>
  <c r="R181" i="50"/>
  <c r="T181" i="50"/>
  <c r="Z181" i="50"/>
  <c r="AA181" i="50"/>
  <c r="AB181" i="50"/>
  <c r="AD181" i="50"/>
  <c r="AE181" i="50"/>
  <c r="AF181" i="50"/>
  <c r="AJ181" i="50"/>
  <c r="P182" i="50"/>
  <c r="Q182" i="50"/>
  <c r="R182" i="50"/>
  <c r="T182" i="50"/>
  <c r="Z182" i="50"/>
  <c r="AA182" i="50"/>
  <c r="AB182" i="50"/>
  <c r="AD182" i="50"/>
  <c r="AE182" i="50"/>
  <c r="AF182" i="50"/>
  <c r="AJ182" i="50"/>
  <c r="P183" i="50"/>
  <c r="Q183" i="50"/>
  <c r="R183" i="50"/>
  <c r="T183" i="50"/>
  <c r="U183" i="50" s="1"/>
  <c r="Z183" i="50"/>
  <c r="AA183" i="50"/>
  <c r="AB183" i="50"/>
  <c r="AD183" i="50"/>
  <c r="AE183" i="50"/>
  <c r="AF183" i="50"/>
  <c r="AJ183" i="50"/>
  <c r="P184" i="50"/>
  <c r="Q184" i="50"/>
  <c r="R184" i="50"/>
  <c r="T184" i="50"/>
  <c r="U184" i="50" s="1"/>
  <c r="Z184" i="50"/>
  <c r="AA184" i="50"/>
  <c r="AB184" i="50"/>
  <c r="AD184" i="50"/>
  <c r="AE184" i="50"/>
  <c r="AF184" i="50"/>
  <c r="AJ184" i="50"/>
  <c r="P185" i="50"/>
  <c r="Q185" i="50"/>
  <c r="R185" i="50"/>
  <c r="T185" i="50"/>
  <c r="U185" i="50" s="1"/>
  <c r="Z185" i="50"/>
  <c r="AA185" i="50"/>
  <c r="AB185" i="50"/>
  <c r="AC185" i="50" s="1"/>
  <c r="AD185" i="50"/>
  <c r="AE185" i="50"/>
  <c r="AF185" i="50"/>
  <c r="AG185" i="50" s="1"/>
  <c r="AJ185" i="50"/>
  <c r="P186" i="50"/>
  <c r="Q186" i="50"/>
  <c r="R186" i="50"/>
  <c r="T186" i="50"/>
  <c r="Z186" i="50"/>
  <c r="AA186" i="50"/>
  <c r="AB186" i="50"/>
  <c r="AD186" i="50"/>
  <c r="AE186" i="50"/>
  <c r="AF186" i="50"/>
  <c r="AJ186" i="50"/>
  <c r="P187" i="50"/>
  <c r="Q187" i="50"/>
  <c r="R187" i="50"/>
  <c r="T187" i="50"/>
  <c r="Z187" i="50"/>
  <c r="AA187" i="50"/>
  <c r="AB187" i="50"/>
  <c r="AC187" i="50" s="1"/>
  <c r="AD187" i="50"/>
  <c r="AE187" i="50"/>
  <c r="AF187" i="50"/>
  <c r="AJ187" i="50"/>
  <c r="P188" i="50"/>
  <c r="Q188" i="50"/>
  <c r="R188" i="50"/>
  <c r="T188" i="50"/>
  <c r="Z188" i="50"/>
  <c r="AA188" i="50"/>
  <c r="AB188" i="50"/>
  <c r="AD188" i="50"/>
  <c r="AE188" i="50"/>
  <c r="AF188" i="50"/>
  <c r="AJ188" i="50"/>
  <c r="P189" i="50"/>
  <c r="Q189" i="50"/>
  <c r="R189" i="50"/>
  <c r="T189" i="50"/>
  <c r="U189" i="50" s="1"/>
  <c r="Z189" i="50"/>
  <c r="AA189" i="50"/>
  <c r="AB189" i="50"/>
  <c r="AD189" i="50"/>
  <c r="AE189" i="50"/>
  <c r="AF189" i="50"/>
  <c r="AJ189" i="50"/>
  <c r="P190" i="50"/>
  <c r="Q190" i="50"/>
  <c r="R190" i="50"/>
  <c r="T190" i="50"/>
  <c r="U190" i="50" s="1"/>
  <c r="Z190" i="50"/>
  <c r="AA190" i="50"/>
  <c r="AB190" i="50"/>
  <c r="AD190" i="50"/>
  <c r="AE190" i="50"/>
  <c r="AF190" i="50"/>
  <c r="AJ190" i="50"/>
  <c r="P191" i="50"/>
  <c r="Q191" i="50"/>
  <c r="R191" i="50"/>
  <c r="T191" i="50"/>
  <c r="U191" i="50" s="1"/>
  <c r="Z191" i="50"/>
  <c r="AA191" i="50"/>
  <c r="AB191" i="50"/>
  <c r="AD191" i="50"/>
  <c r="AE191" i="50"/>
  <c r="AF191" i="50"/>
  <c r="AJ191" i="50"/>
  <c r="P192" i="50"/>
  <c r="Q192" i="50"/>
  <c r="R192" i="50"/>
  <c r="T192" i="50"/>
  <c r="U192" i="50" s="1"/>
  <c r="Z192" i="50"/>
  <c r="AA192" i="50"/>
  <c r="AB192" i="50"/>
  <c r="AD192" i="50"/>
  <c r="AE192" i="50"/>
  <c r="AF192" i="50"/>
  <c r="AJ192" i="50"/>
  <c r="P193" i="50"/>
  <c r="Q193" i="50"/>
  <c r="R193" i="50"/>
  <c r="T193" i="50"/>
  <c r="U193" i="50" s="1"/>
  <c r="Z193" i="50"/>
  <c r="AA193" i="50"/>
  <c r="AB193" i="50"/>
  <c r="AD193" i="50"/>
  <c r="AE193" i="50"/>
  <c r="AF193" i="50"/>
  <c r="AJ193" i="50"/>
  <c r="P194" i="50"/>
  <c r="Q194" i="50"/>
  <c r="R194" i="50"/>
  <c r="T194" i="50"/>
  <c r="Z194" i="50"/>
  <c r="AA194" i="50"/>
  <c r="AB194" i="50"/>
  <c r="AD194" i="50"/>
  <c r="AE194" i="50"/>
  <c r="AF194" i="50"/>
  <c r="AJ194" i="50"/>
  <c r="P195" i="50"/>
  <c r="Q195" i="50"/>
  <c r="R195" i="50"/>
  <c r="T195" i="50"/>
  <c r="U195" i="50" s="1"/>
  <c r="Z195" i="50"/>
  <c r="AA195" i="50"/>
  <c r="AB195" i="50"/>
  <c r="AD195" i="50"/>
  <c r="AE195" i="50"/>
  <c r="AF195" i="50"/>
  <c r="AJ195" i="50"/>
  <c r="P196" i="50"/>
  <c r="Q196" i="50"/>
  <c r="R196" i="50"/>
  <c r="T196" i="50"/>
  <c r="U196" i="50" s="1"/>
  <c r="Z196" i="50"/>
  <c r="AA196" i="50"/>
  <c r="AB196" i="50"/>
  <c r="AD196" i="50"/>
  <c r="AE196" i="50"/>
  <c r="AF196" i="50"/>
  <c r="AG196" i="50" s="1"/>
  <c r="AJ196" i="50"/>
  <c r="P197" i="50"/>
  <c r="Q197" i="50"/>
  <c r="R197" i="50"/>
  <c r="T197" i="50"/>
  <c r="U197" i="50" s="1"/>
  <c r="Z197" i="50"/>
  <c r="AA197" i="50"/>
  <c r="AB197" i="50"/>
  <c r="AD197" i="50"/>
  <c r="AE197" i="50"/>
  <c r="AF197" i="50"/>
  <c r="AJ197" i="50"/>
  <c r="P198" i="50"/>
  <c r="Q198" i="50"/>
  <c r="R198" i="50"/>
  <c r="T198" i="50"/>
  <c r="U198" i="50" s="1"/>
  <c r="Z198" i="50"/>
  <c r="AA198" i="50"/>
  <c r="AB198" i="50"/>
  <c r="AD198" i="50"/>
  <c r="AE198" i="50"/>
  <c r="AF198" i="50"/>
  <c r="AJ198" i="50"/>
  <c r="P199" i="50"/>
  <c r="Q199" i="50"/>
  <c r="R199" i="50"/>
  <c r="T199" i="50"/>
  <c r="U199" i="50" s="1"/>
  <c r="Z199" i="50"/>
  <c r="AA199" i="50"/>
  <c r="AB199" i="50"/>
  <c r="AD199" i="50"/>
  <c r="AE199" i="50"/>
  <c r="AF199" i="50"/>
  <c r="AJ199" i="50"/>
  <c r="P200" i="50"/>
  <c r="Q200" i="50"/>
  <c r="R200" i="50"/>
  <c r="T200" i="50"/>
  <c r="U200" i="50" s="1"/>
  <c r="Z200" i="50"/>
  <c r="AA200" i="50"/>
  <c r="AB200" i="50"/>
  <c r="AD200" i="50"/>
  <c r="AE200" i="50"/>
  <c r="AF200" i="50"/>
  <c r="AJ200" i="50"/>
  <c r="P201" i="50"/>
  <c r="Q201" i="50"/>
  <c r="R201" i="50"/>
  <c r="T201" i="50"/>
  <c r="U201" i="50" s="1"/>
  <c r="Z201" i="50"/>
  <c r="AA201" i="50"/>
  <c r="AB201" i="50"/>
  <c r="AD201" i="50"/>
  <c r="AE201" i="50"/>
  <c r="AF201" i="50"/>
  <c r="AJ201" i="50"/>
  <c r="P202" i="50"/>
  <c r="Q202" i="50"/>
  <c r="R202" i="50"/>
  <c r="T202" i="50"/>
  <c r="U202" i="50" s="1"/>
  <c r="Z202" i="50"/>
  <c r="AA202" i="50"/>
  <c r="AB202" i="50"/>
  <c r="AD202" i="50"/>
  <c r="AE202" i="50"/>
  <c r="AF202" i="50"/>
  <c r="AJ202" i="50"/>
  <c r="P203" i="50"/>
  <c r="Q203" i="50"/>
  <c r="R203" i="50"/>
  <c r="T203" i="50"/>
  <c r="Z203" i="50"/>
  <c r="AA203" i="50"/>
  <c r="AB203" i="50"/>
  <c r="AD203" i="50"/>
  <c r="AE203" i="50"/>
  <c r="AF203" i="50"/>
  <c r="AJ203" i="50"/>
  <c r="P204" i="50"/>
  <c r="Q204" i="50"/>
  <c r="R204" i="50"/>
  <c r="T204" i="50"/>
  <c r="U204" i="50" s="1"/>
  <c r="Z204" i="50"/>
  <c r="AA204" i="50"/>
  <c r="AB204" i="50"/>
  <c r="AD204" i="50"/>
  <c r="AE204" i="50"/>
  <c r="AF204" i="50"/>
  <c r="AJ204" i="50"/>
  <c r="P205" i="50"/>
  <c r="Q205" i="50"/>
  <c r="R205" i="50"/>
  <c r="T205" i="50"/>
  <c r="U205" i="50" s="1"/>
  <c r="Z205" i="50"/>
  <c r="AA205" i="50"/>
  <c r="AB205" i="50"/>
  <c r="AD205" i="50"/>
  <c r="AE205" i="50"/>
  <c r="AF205" i="50"/>
  <c r="AJ205" i="50"/>
  <c r="P206" i="50"/>
  <c r="Q206" i="50"/>
  <c r="R206" i="50"/>
  <c r="T206" i="50"/>
  <c r="U206" i="50" s="1"/>
  <c r="Z206" i="50"/>
  <c r="AA206" i="50"/>
  <c r="AB206" i="50"/>
  <c r="AD206" i="50"/>
  <c r="AE206" i="50"/>
  <c r="AF206" i="50"/>
  <c r="AJ206" i="50"/>
  <c r="P207" i="50"/>
  <c r="Q207" i="50"/>
  <c r="R207" i="50"/>
  <c r="T207" i="50"/>
  <c r="U207" i="50" s="1"/>
  <c r="Z207" i="50"/>
  <c r="AA207" i="50"/>
  <c r="AB207" i="50"/>
  <c r="AD207" i="50"/>
  <c r="AE207" i="50"/>
  <c r="AF207" i="50"/>
  <c r="AJ207" i="50"/>
  <c r="P208" i="50"/>
  <c r="Q208" i="50"/>
  <c r="R208" i="50"/>
  <c r="T208" i="50"/>
  <c r="U208" i="50" s="1"/>
  <c r="Z208" i="50"/>
  <c r="AA208" i="50"/>
  <c r="AB208" i="50"/>
  <c r="AD208" i="50"/>
  <c r="AE208" i="50"/>
  <c r="AF208" i="50"/>
  <c r="AJ208" i="50"/>
  <c r="P209" i="50"/>
  <c r="Q209" i="50"/>
  <c r="R209" i="50"/>
  <c r="T209" i="50"/>
  <c r="U209" i="50" s="1"/>
  <c r="Z209" i="50"/>
  <c r="AA209" i="50"/>
  <c r="AB209" i="50"/>
  <c r="AD209" i="50"/>
  <c r="AE209" i="50"/>
  <c r="AF209" i="50"/>
  <c r="AJ209" i="50"/>
  <c r="P210" i="50"/>
  <c r="Q210" i="50"/>
  <c r="R210" i="50"/>
  <c r="T210" i="50"/>
  <c r="Z210" i="50"/>
  <c r="AA210" i="50"/>
  <c r="AB210" i="50"/>
  <c r="AD210" i="50"/>
  <c r="AE210" i="50"/>
  <c r="AF210" i="50"/>
  <c r="AJ210" i="50"/>
  <c r="P211" i="50"/>
  <c r="Q211" i="50"/>
  <c r="R211" i="50"/>
  <c r="T211" i="50"/>
  <c r="U211" i="50" s="1"/>
  <c r="Z211" i="50"/>
  <c r="AA211" i="50"/>
  <c r="AB211" i="50"/>
  <c r="AD211" i="50"/>
  <c r="AE211" i="50"/>
  <c r="AF211" i="50"/>
  <c r="AJ211" i="50"/>
  <c r="P212" i="50"/>
  <c r="Q212" i="50"/>
  <c r="R212" i="50"/>
  <c r="T212" i="50"/>
  <c r="U212" i="50" s="1"/>
  <c r="Z212" i="50"/>
  <c r="AA212" i="50"/>
  <c r="AB212" i="50"/>
  <c r="AD212" i="50"/>
  <c r="AE212" i="50"/>
  <c r="AF212" i="50"/>
  <c r="AJ212" i="50"/>
  <c r="P213" i="50"/>
  <c r="Q213" i="50"/>
  <c r="R213" i="50"/>
  <c r="T213" i="50"/>
  <c r="U213" i="50" s="1"/>
  <c r="Z213" i="50"/>
  <c r="AA213" i="50"/>
  <c r="AB213" i="50"/>
  <c r="AD213" i="50"/>
  <c r="AE213" i="50"/>
  <c r="AF213" i="50"/>
  <c r="AJ213" i="50"/>
  <c r="P214" i="50"/>
  <c r="Q214" i="50"/>
  <c r="R214" i="50"/>
  <c r="T214" i="50"/>
  <c r="Z214" i="50"/>
  <c r="AA214" i="50"/>
  <c r="AB214" i="50"/>
  <c r="AD214" i="50"/>
  <c r="AE214" i="50"/>
  <c r="AF214" i="50"/>
  <c r="AJ214" i="50"/>
  <c r="P215" i="50"/>
  <c r="Q215" i="50"/>
  <c r="R215" i="50"/>
  <c r="T215" i="50"/>
  <c r="U215" i="50" s="1"/>
  <c r="Z215" i="50"/>
  <c r="AA215" i="50"/>
  <c r="AB215" i="50"/>
  <c r="AD215" i="50"/>
  <c r="AE215" i="50"/>
  <c r="AF215" i="50"/>
  <c r="AJ215" i="50"/>
  <c r="P216" i="50"/>
  <c r="Q216" i="50"/>
  <c r="R216" i="50"/>
  <c r="T216" i="50"/>
  <c r="U216" i="50" s="1"/>
  <c r="Z216" i="50"/>
  <c r="AA216" i="50"/>
  <c r="AB216" i="50"/>
  <c r="AD216" i="50"/>
  <c r="AE216" i="50"/>
  <c r="AF216" i="50"/>
  <c r="AJ216" i="50"/>
  <c r="P217" i="50"/>
  <c r="Q217" i="50"/>
  <c r="R217" i="50"/>
  <c r="T217" i="50"/>
  <c r="Z217" i="50"/>
  <c r="AA217" i="50"/>
  <c r="AB217" i="50"/>
  <c r="AC217" i="50" s="1"/>
  <c r="AD217" i="50"/>
  <c r="AE217" i="50"/>
  <c r="AF217" i="50"/>
  <c r="AJ217" i="50"/>
  <c r="P218" i="50"/>
  <c r="Q218" i="50"/>
  <c r="R218" i="50"/>
  <c r="T218" i="50"/>
  <c r="U218" i="50" s="1"/>
  <c r="Z218" i="50"/>
  <c r="AA218" i="50"/>
  <c r="AB218" i="50"/>
  <c r="AD218" i="50"/>
  <c r="AE218" i="50"/>
  <c r="AF218" i="50"/>
  <c r="AG218" i="50" s="1"/>
  <c r="AJ218" i="50"/>
  <c r="P219" i="50"/>
  <c r="Q219" i="50"/>
  <c r="R219" i="50"/>
  <c r="T219" i="50"/>
  <c r="Z219" i="50"/>
  <c r="AA219" i="50"/>
  <c r="AB219" i="50"/>
  <c r="AD219" i="50"/>
  <c r="AE219" i="50"/>
  <c r="AF219" i="50"/>
  <c r="AJ219" i="50"/>
  <c r="P220" i="50"/>
  <c r="Q220" i="50"/>
  <c r="R220" i="50"/>
  <c r="T220" i="50"/>
  <c r="U220" i="50" s="1"/>
  <c r="Z220" i="50"/>
  <c r="AA220" i="50"/>
  <c r="AB220" i="50"/>
  <c r="AD220" i="50"/>
  <c r="AE220" i="50"/>
  <c r="AF220" i="50"/>
  <c r="AJ220" i="50"/>
  <c r="P221" i="50"/>
  <c r="Q221" i="50"/>
  <c r="R221" i="50"/>
  <c r="T221" i="50"/>
  <c r="U221" i="50" s="1"/>
  <c r="Z221" i="50"/>
  <c r="AA221" i="50"/>
  <c r="AB221" i="50"/>
  <c r="AD221" i="50"/>
  <c r="AE221" i="50"/>
  <c r="AF221" i="50"/>
  <c r="AJ221" i="50"/>
  <c r="P222" i="50"/>
  <c r="Q222" i="50"/>
  <c r="R222" i="50"/>
  <c r="T222" i="50"/>
  <c r="Z222" i="50"/>
  <c r="AA222" i="50"/>
  <c r="AB222" i="50"/>
  <c r="AD222" i="50"/>
  <c r="AE222" i="50"/>
  <c r="AF222" i="50"/>
  <c r="AJ222" i="50"/>
  <c r="P223" i="50"/>
  <c r="Q223" i="50"/>
  <c r="R223" i="50"/>
  <c r="T223" i="50"/>
  <c r="U223" i="50" s="1"/>
  <c r="Z223" i="50"/>
  <c r="AA223" i="50"/>
  <c r="AB223" i="50"/>
  <c r="AD223" i="50"/>
  <c r="AE223" i="50"/>
  <c r="AF223" i="50"/>
  <c r="AJ223" i="50"/>
  <c r="P224" i="50"/>
  <c r="Q224" i="50"/>
  <c r="R224" i="50"/>
  <c r="T224" i="50"/>
  <c r="Z224" i="50"/>
  <c r="AA224" i="50"/>
  <c r="AB224" i="50"/>
  <c r="AD224" i="50"/>
  <c r="AE224" i="50"/>
  <c r="AF224" i="50"/>
  <c r="AJ224" i="50"/>
  <c r="P225" i="50"/>
  <c r="Q225" i="50"/>
  <c r="R225" i="50"/>
  <c r="T225" i="50"/>
  <c r="U225" i="50" s="1"/>
  <c r="Z225" i="50"/>
  <c r="AA225" i="50"/>
  <c r="AB225" i="50"/>
  <c r="AD225" i="50"/>
  <c r="AE225" i="50"/>
  <c r="AF225" i="50"/>
  <c r="AJ225" i="50"/>
  <c r="P226" i="50"/>
  <c r="Q226" i="50"/>
  <c r="R226" i="50"/>
  <c r="T226" i="50"/>
  <c r="U226" i="50" s="1"/>
  <c r="Z226" i="50"/>
  <c r="AA226" i="50"/>
  <c r="AB226" i="50"/>
  <c r="AD226" i="50"/>
  <c r="AE226" i="50"/>
  <c r="AF226" i="50"/>
  <c r="AJ226" i="50"/>
  <c r="P227" i="50"/>
  <c r="Q227" i="50"/>
  <c r="R227" i="50"/>
  <c r="T227" i="50"/>
  <c r="U227" i="50" s="1"/>
  <c r="Z227" i="50"/>
  <c r="AA227" i="50"/>
  <c r="AB227" i="50"/>
  <c r="AD227" i="50"/>
  <c r="AE227" i="50"/>
  <c r="AF227" i="50"/>
  <c r="AJ227" i="50"/>
  <c r="P228" i="50"/>
  <c r="Q228" i="50"/>
  <c r="R228" i="50"/>
  <c r="T228" i="50"/>
  <c r="U228" i="50" s="1"/>
  <c r="Z228" i="50"/>
  <c r="AA228" i="50"/>
  <c r="AB228" i="50"/>
  <c r="AD228" i="50"/>
  <c r="AE228" i="50"/>
  <c r="AF228" i="50"/>
  <c r="AJ228" i="50"/>
  <c r="P229" i="50"/>
  <c r="Q229" i="50"/>
  <c r="R229" i="50"/>
  <c r="T229" i="50"/>
  <c r="Z229" i="50"/>
  <c r="AA229" i="50"/>
  <c r="AB229" i="50"/>
  <c r="AD229" i="50"/>
  <c r="AE229" i="50"/>
  <c r="AF229" i="50"/>
  <c r="AJ229" i="50"/>
  <c r="P230" i="50"/>
  <c r="Q230" i="50"/>
  <c r="R230" i="50"/>
  <c r="T230" i="50"/>
  <c r="U230" i="50" s="1"/>
  <c r="Z230" i="50"/>
  <c r="AA230" i="50"/>
  <c r="AB230" i="50"/>
  <c r="AD230" i="50"/>
  <c r="AE230" i="50"/>
  <c r="AF230" i="50"/>
  <c r="AJ230" i="50"/>
  <c r="P231" i="50"/>
  <c r="Q231" i="50"/>
  <c r="R231" i="50"/>
  <c r="T231" i="50"/>
  <c r="Z231" i="50"/>
  <c r="AA231" i="50"/>
  <c r="AB231" i="50"/>
  <c r="AD231" i="50"/>
  <c r="AE231" i="50"/>
  <c r="AF231" i="50"/>
  <c r="AJ231" i="50"/>
  <c r="P232" i="50"/>
  <c r="Q232" i="50"/>
  <c r="R232" i="50"/>
  <c r="T232" i="50"/>
  <c r="Z232" i="50"/>
  <c r="AA232" i="50"/>
  <c r="AB232" i="50"/>
  <c r="AD232" i="50"/>
  <c r="AE232" i="50"/>
  <c r="AF232" i="50"/>
  <c r="AJ232" i="50"/>
  <c r="P233" i="50"/>
  <c r="Q233" i="50"/>
  <c r="R233" i="50"/>
  <c r="T233" i="50"/>
  <c r="Z233" i="50"/>
  <c r="AA233" i="50"/>
  <c r="AB233" i="50"/>
  <c r="AD233" i="50"/>
  <c r="AE233" i="50"/>
  <c r="AF233" i="50"/>
  <c r="AJ233" i="50"/>
  <c r="P234" i="50"/>
  <c r="Q234" i="50"/>
  <c r="R234" i="50"/>
  <c r="T234" i="50"/>
  <c r="U234" i="50" s="1"/>
  <c r="Z234" i="50"/>
  <c r="AA234" i="50"/>
  <c r="AB234" i="50"/>
  <c r="AD234" i="50"/>
  <c r="AE234" i="50"/>
  <c r="AF234" i="50"/>
  <c r="AJ234" i="50"/>
  <c r="P235" i="50"/>
  <c r="Q235" i="50"/>
  <c r="R235" i="50"/>
  <c r="T235" i="50"/>
  <c r="U235" i="50" s="1"/>
  <c r="Z235" i="50"/>
  <c r="AA235" i="50"/>
  <c r="AB235" i="50"/>
  <c r="AD235" i="50"/>
  <c r="AE235" i="50"/>
  <c r="AF235" i="50"/>
  <c r="AJ235" i="50"/>
  <c r="P236" i="50"/>
  <c r="Q236" i="50"/>
  <c r="R236" i="50"/>
  <c r="T236" i="50"/>
  <c r="U236" i="50" s="1"/>
  <c r="Z236" i="50"/>
  <c r="AA236" i="50"/>
  <c r="AB236" i="50"/>
  <c r="AD236" i="50"/>
  <c r="AE236" i="50"/>
  <c r="AF236" i="50"/>
  <c r="AJ236" i="50"/>
  <c r="P237" i="50"/>
  <c r="Q237" i="50"/>
  <c r="R237" i="50"/>
  <c r="T237" i="50"/>
  <c r="Z237" i="50"/>
  <c r="AA237" i="50"/>
  <c r="AB237" i="50"/>
  <c r="AD237" i="50"/>
  <c r="AE237" i="50"/>
  <c r="AF237" i="50"/>
  <c r="AJ237" i="50"/>
  <c r="P238" i="50"/>
  <c r="Q238" i="50"/>
  <c r="R238" i="50"/>
  <c r="T238" i="50"/>
  <c r="U238" i="50" s="1"/>
  <c r="Z238" i="50"/>
  <c r="AA238" i="50"/>
  <c r="AB238" i="50"/>
  <c r="AD238" i="50"/>
  <c r="AE238" i="50"/>
  <c r="AF238" i="50"/>
  <c r="AJ238" i="50"/>
  <c r="P239" i="50"/>
  <c r="Q239" i="50"/>
  <c r="R239" i="50"/>
  <c r="T239" i="50"/>
  <c r="U239" i="50" s="1"/>
  <c r="Z239" i="50"/>
  <c r="AA239" i="50"/>
  <c r="AB239" i="50"/>
  <c r="AD239" i="50"/>
  <c r="AE239" i="50"/>
  <c r="AF239" i="50"/>
  <c r="AJ239" i="50"/>
  <c r="P240" i="50"/>
  <c r="Q240" i="50"/>
  <c r="R240" i="50"/>
  <c r="T240" i="50"/>
  <c r="U240" i="50" s="1"/>
  <c r="Z240" i="50"/>
  <c r="AA240" i="50"/>
  <c r="AB240" i="50"/>
  <c r="AD240" i="50"/>
  <c r="AE240" i="50"/>
  <c r="AF240" i="50"/>
  <c r="AG240" i="50" s="1"/>
  <c r="AJ240" i="50"/>
  <c r="P241" i="50"/>
  <c r="Q241" i="50"/>
  <c r="R241" i="50"/>
  <c r="T241" i="50"/>
  <c r="U241" i="50" s="1"/>
  <c r="Z241" i="50"/>
  <c r="AA241" i="50"/>
  <c r="AB241" i="50"/>
  <c r="AC241" i="50" s="1"/>
  <c r="AD241" i="50"/>
  <c r="AE241" i="50"/>
  <c r="AF241" i="50"/>
  <c r="AJ241" i="50"/>
  <c r="P242" i="50"/>
  <c r="Q242" i="50"/>
  <c r="R242" i="50"/>
  <c r="T242" i="50"/>
  <c r="U242" i="50" s="1"/>
  <c r="Z242" i="50"/>
  <c r="AA242" i="50"/>
  <c r="AB242" i="50"/>
  <c r="AD242" i="50"/>
  <c r="AE242" i="50"/>
  <c r="AF242" i="50"/>
  <c r="AJ242" i="50"/>
  <c r="P243" i="50"/>
  <c r="Q243" i="50"/>
  <c r="R243" i="50"/>
  <c r="T243" i="50"/>
  <c r="U243" i="50" s="1"/>
  <c r="Z243" i="50"/>
  <c r="AA243" i="50"/>
  <c r="AB243" i="50"/>
  <c r="AD243" i="50"/>
  <c r="AE243" i="50"/>
  <c r="AF243" i="50"/>
  <c r="AJ243" i="50"/>
  <c r="P244" i="50"/>
  <c r="Q244" i="50"/>
  <c r="R244" i="50"/>
  <c r="T244" i="50"/>
  <c r="U244" i="50" s="1"/>
  <c r="Z244" i="50"/>
  <c r="AA244" i="50"/>
  <c r="AB244" i="50"/>
  <c r="AD244" i="50"/>
  <c r="AE244" i="50"/>
  <c r="AF244" i="50"/>
  <c r="AJ244" i="50"/>
  <c r="P245" i="50"/>
  <c r="Q245" i="50"/>
  <c r="R245" i="50"/>
  <c r="T245" i="50"/>
  <c r="U245" i="50" s="1"/>
  <c r="Z245" i="50"/>
  <c r="AA245" i="50"/>
  <c r="AB245" i="50"/>
  <c r="AC245" i="50" s="1"/>
  <c r="AD245" i="50"/>
  <c r="AE245" i="50"/>
  <c r="AF245" i="50"/>
  <c r="AJ245" i="50"/>
  <c r="P246" i="50"/>
  <c r="Q246" i="50"/>
  <c r="R246" i="50"/>
  <c r="T246" i="50"/>
  <c r="Z246" i="50"/>
  <c r="AA246" i="50"/>
  <c r="AB246" i="50"/>
  <c r="AD246" i="50"/>
  <c r="AE246" i="50"/>
  <c r="AF246" i="50"/>
  <c r="AJ246" i="50"/>
  <c r="P247" i="50"/>
  <c r="Q247" i="50"/>
  <c r="R247" i="50"/>
  <c r="T247" i="50"/>
  <c r="Z247" i="50"/>
  <c r="AA247" i="50"/>
  <c r="AB247" i="50"/>
  <c r="AD247" i="50"/>
  <c r="AE247" i="50"/>
  <c r="AF247" i="50"/>
  <c r="AJ247" i="50"/>
  <c r="P248" i="50"/>
  <c r="Q248" i="50"/>
  <c r="R248" i="50"/>
  <c r="T248" i="50"/>
  <c r="U248" i="50" s="1"/>
  <c r="Z248" i="50"/>
  <c r="AA248" i="50"/>
  <c r="AB248" i="50"/>
  <c r="AD248" i="50"/>
  <c r="AE248" i="50"/>
  <c r="AF248" i="50"/>
  <c r="AJ248" i="50"/>
  <c r="P249" i="50"/>
  <c r="Q249" i="50"/>
  <c r="R249" i="50"/>
  <c r="T249" i="50"/>
  <c r="Z249" i="50"/>
  <c r="AA249" i="50"/>
  <c r="AB249" i="50"/>
  <c r="AD249" i="50"/>
  <c r="AE249" i="50"/>
  <c r="AF249" i="50"/>
  <c r="AJ249" i="50"/>
  <c r="P250" i="50"/>
  <c r="Q250" i="50"/>
  <c r="R250" i="50"/>
  <c r="T250" i="50"/>
  <c r="U250" i="50" s="1"/>
  <c r="Z250" i="50"/>
  <c r="AA250" i="50"/>
  <c r="AB250" i="50"/>
  <c r="AD250" i="50"/>
  <c r="AE250" i="50"/>
  <c r="AF250" i="50"/>
  <c r="AJ250" i="50"/>
  <c r="P251" i="50"/>
  <c r="Q251" i="50"/>
  <c r="R251" i="50"/>
  <c r="T251" i="50"/>
  <c r="Z251" i="50"/>
  <c r="AA251" i="50"/>
  <c r="AB251" i="50"/>
  <c r="AD251" i="50"/>
  <c r="AE251" i="50"/>
  <c r="AF251" i="50"/>
  <c r="AJ251" i="50"/>
  <c r="P252" i="50"/>
  <c r="Q252" i="50"/>
  <c r="R252" i="50"/>
  <c r="T252" i="50"/>
  <c r="U252" i="50" s="1"/>
  <c r="Z252" i="50"/>
  <c r="AA252" i="50"/>
  <c r="AB252" i="50"/>
  <c r="AD252" i="50"/>
  <c r="AE252" i="50"/>
  <c r="AF252" i="50"/>
  <c r="AJ252" i="50"/>
  <c r="P253" i="50"/>
  <c r="Q253" i="50"/>
  <c r="R253" i="50"/>
  <c r="T253" i="50"/>
  <c r="U253" i="50" s="1"/>
  <c r="Z253" i="50"/>
  <c r="AA253" i="50"/>
  <c r="AB253" i="50"/>
  <c r="AD253" i="50"/>
  <c r="AE253" i="50"/>
  <c r="AF253" i="50"/>
  <c r="AJ253" i="50"/>
  <c r="P254" i="50"/>
  <c r="Q254" i="50"/>
  <c r="R254" i="50"/>
  <c r="T254" i="50"/>
  <c r="Z254" i="50"/>
  <c r="AA254" i="50"/>
  <c r="AB254" i="50"/>
  <c r="AD254" i="50"/>
  <c r="AE254" i="50"/>
  <c r="AF254" i="50"/>
  <c r="AJ254" i="50"/>
  <c r="P255" i="50"/>
  <c r="Q255" i="50"/>
  <c r="R255" i="50"/>
  <c r="T255" i="50"/>
  <c r="Z255" i="50"/>
  <c r="AA255" i="50"/>
  <c r="AB255" i="50"/>
  <c r="AD255" i="50"/>
  <c r="AE255" i="50"/>
  <c r="AF255" i="50"/>
  <c r="AJ255" i="50"/>
  <c r="P256" i="50"/>
  <c r="Q256" i="50"/>
  <c r="R256" i="50"/>
  <c r="T256" i="50"/>
  <c r="Z256" i="50"/>
  <c r="AA256" i="50"/>
  <c r="AB256" i="50"/>
  <c r="AD256" i="50"/>
  <c r="AE256" i="50"/>
  <c r="AF256" i="50"/>
  <c r="AJ256" i="50"/>
  <c r="P257" i="50"/>
  <c r="Q257" i="50"/>
  <c r="R257" i="50"/>
  <c r="T257" i="50"/>
  <c r="U257" i="50" s="1"/>
  <c r="V257" i="50" s="1"/>
  <c r="Z257" i="50"/>
  <c r="AA257" i="50"/>
  <c r="AB257" i="50"/>
  <c r="AD257" i="50"/>
  <c r="AE257" i="50"/>
  <c r="AF257" i="50"/>
  <c r="AJ257" i="50"/>
  <c r="P258" i="50"/>
  <c r="Q258" i="50"/>
  <c r="R258" i="50"/>
  <c r="T258" i="50"/>
  <c r="U258" i="50" s="1"/>
  <c r="Z258" i="50"/>
  <c r="AA258" i="50"/>
  <c r="AB258" i="50"/>
  <c r="AD258" i="50"/>
  <c r="AE258" i="50"/>
  <c r="AF258" i="50"/>
  <c r="AJ258" i="50"/>
  <c r="P259" i="50"/>
  <c r="Q259" i="50"/>
  <c r="R259" i="50"/>
  <c r="T259" i="50"/>
  <c r="U259" i="50" s="1"/>
  <c r="Z259" i="50"/>
  <c r="AA259" i="50"/>
  <c r="AB259" i="50"/>
  <c r="AD259" i="50"/>
  <c r="AE259" i="50"/>
  <c r="AF259" i="50"/>
  <c r="AJ259" i="50"/>
  <c r="P260" i="50"/>
  <c r="Q260" i="50"/>
  <c r="R260" i="50"/>
  <c r="T260" i="50"/>
  <c r="Z260" i="50"/>
  <c r="AA260" i="50"/>
  <c r="AB260" i="50"/>
  <c r="AD260" i="50"/>
  <c r="AE260" i="50"/>
  <c r="AF260" i="50"/>
  <c r="AJ260" i="50"/>
  <c r="P261" i="50"/>
  <c r="Q261" i="50"/>
  <c r="R261" i="50"/>
  <c r="T261" i="50"/>
  <c r="Z261" i="50"/>
  <c r="AA261" i="50"/>
  <c r="AB261" i="50"/>
  <c r="AD261" i="50"/>
  <c r="AE261" i="50"/>
  <c r="AF261" i="50"/>
  <c r="AJ261" i="50"/>
  <c r="P262" i="50"/>
  <c r="Q262" i="50"/>
  <c r="R262" i="50"/>
  <c r="T262" i="50"/>
  <c r="U262" i="50" s="1"/>
  <c r="Z262" i="50"/>
  <c r="AA262" i="50"/>
  <c r="AB262" i="50"/>
  <c r="AD262" i="50"/>
  <c r="AE262" i="50"/>
  <c r="AF262" i="50"/>
  <c r="AJ262" i="50"/>
  <c r="P263" i="50"/>
  <c r="Q263" i="50"/>
  <c r="R263" i="50"/>
  <c r="T263" i="50"/>
  <c r="U263" i="50" s="1"/>
  <c r="Z263" i="50"/>
  <c r="AA263" i="50"/>
  <c r="AB263" i="50"/>
  <c r="AD263" i="50"/>
  <c r="AE263" i="50"/>
  <c r="AF263" i="50"/>
  <c r="AJ263" i="50"/>
  <c r="P264" i="50"/>
  <c r="Q264" i="50"/>
  <c r="R264" i="50"/>
  <c r="T264" i="50"/>
  <c r="Z264" i="50"/>
  <c r="AA264" i="50"/>
  <c r="AB264" i="50"/>
  <c r="AD264" i="50"/>
  <c r="AE264" i="50"/>
  <c r="AF264" i="50"/>
  <c r="AJ264" i="50"/>
  <c r="P265" i="50"/>
  <c r="Q265" i="50"/>
  <c r="R265" i="50"/>
  <c r="T265" i="50"/>
  <c r="U265" i="50" s="1"/>
  <c r="Z265" i="50"/>
  <c r="AA265" i="50"/>
  <c r="AB265" i="50"/>
  <c r="AD265" i="50"/>
  <c r="AE265" i="50"/>
  <c r="AF265" i="50"/>
  <c r="AJ265" i="50"/>
  <c r="P266" i="50"/>
  <c r="Q266" i="50"/>
  <c r="R266" i="50"/>
  <c r="T266" i="50"/>
  <c r="U266" i="50" s="1"/>
  <c r="Z266" i="50"/>
  <c r="AA266" i="50"/>
  <c r="AB266" i="50"/>
  <c r="AD266" i="50"/>
  <c r="AE266" i="50"/>
  <c r="AF266" i="50"/>
  <c r="AJ266" i="50"/>
  <c r="P267" i="50"/>
  <c r="Q267" i="50"/>
  <c r="R267" i="50"/>
  <c r="T267" i="50"/>
  <c r="U267" i="50" s="1"/>
  <c r="Z267" i="50"/>
  <c r="AA267" i="50"/>
  <c r="AB267" i="50"/>
  <c r="AD267" i="50"/>
  <c r="AE267" i="50"/>
  <c r="AF267" i="50"/>
  <c r="AJ267" i="50"/>
  <c r="P268" i="50"/>
  <c r="Q268" i="50"/>
  <c r="R268" i="50"/>
  <c r="T268" i="50"/>
  <c r="U268" i="50" s="1"/>
  <c r="Z268" i="50"/>
  <c r="AA268" i="50"/>
  <c r="AB268" i="50"/>
  <c r="AD268" i="50"/>
  <c r="AE268" i="50"/>
  <c r="AF268" i="50"/>
  <c r="AJ268" i="50"/>
  <c r="P269" i="50"/>
  <c r="Q269" i="50"/>
  <c r="R269" i="50"/>
  <c r="T269" i="50"/>
  <c r="U269" i="50" s="1"/>
  <c r="Z269" i="50"/>
  <c r="AA269" i="50"/>
  <c r="AB269" i="50"/>
  <c r="AD269" i="50"/>
  <c r="AE269" i="50"/>
  <c r="AF269" i="50"/>
  <c r="AJ269" i="50"/>
  <c r="P270" i="50"/>
  <c r="Q270" i="50"/>
  <c r="R270" i="50"/>
  <c r="T270" i="50"/>
  <c r="Z270" i="50"/>
  <c r="AA270" i="50"/>
  <c r="AB270" i="50"/>
  <c r="AD270" i="50"/>
  <c r="AE270" i="50"/>
  <c r="AF270" i="50"/>
  <c r="AJ270" i="50"/>
  <c r="P271" i="50"/>
  <c r="Q271" i="50"/>
  <c r="R271" i="50"/>
  <c r="T271" i="50"/>
  <c r="Z271" i="50"/>
  <c r="AA271" i="50"/>
  <c r="AB271" i="50"/>
  <c r="AC271" i="50" s="1"/>
  <c r="AD271" i="50"/>
  <c r="AE271" i="50"/>
  <c r="AF271" i="50"/>
  <c r="AJ271" i="50"/>
  <c r="P272" i="50"/>
  <c r="Q272" i="50"/>
  <c r="R272" i="50"/>
  <c r="T272" i="50"/>
  <c r="U272" i="50" s="1"/>
  <c r="Z272" i="50"/>
  <c r="AA272" i="50"/>
  <c r="AB272" i="50"/>
  <c r="AD272" i="50"/>
  <c r="AE272" i="50"/>
  <c r="AF272" i="50"/>
  <c r="AJ272" i="50"/>
  <c r="P273" i="50"/>
  <c r="Q273" i="50"/>
  <c r="R273" i="50"/>
  <c r="T273" i="50"/>
  <c r="Z273" i="50"/>
  <c r="AA273" i="50"/>
  <c r="AB273" i="50"/>
  <c r="AD273" i="50"/>
  <c r="AE273" i="50"/>
  <c r="AF273" i="50"/>
  <c r="AJ273" i="50"/>
  <c r="P274" i="50"/>
  <c r="Q274" i="50"/>
  <c r="R274" i="50"/>
  <c r="T274" i="50"/>
  <c r="U274" i="50" s="1"/>
  <c r="Z274" i="50"/>
  <c r="AA274" i="50"/>
  <c r="AB274" i="50"/>
  <c r="AD274" i="50"/>
  <c r="AE274" i="50"/>
  <c r="AF274" i="50"/>
  <c r="AJ274" i="50"/>
  <c r="P275" i="50"/>
  <c r="Q275" i="50"/>
  <c r="R275" i="50"/>
  <c r="T275" i="50"/>
  <c r="U275" i="50" s="1"/>
  <c r="V275" i="50" s="1"/>
  <c r="Z275" i="50"/>
  <c r="AA275" i="50"/>
  <c r="AB275" i="50"/>
  <c r="AD275" i="50"/>
  <c r="AE275" i="50"/>
  <c r="AF275" i="50"/>
  <c r="AJ275" i="50"/>
  <c r="P276" i="50"/>
  <c r="Q276" i="50"/>
  <c r="R276" i="50"/>
  <c r="T276" i="50"/>
  <c r="U276" i="50" s="1"/>
  <c r="Z276" i="50"/>
  <c r="AA276" i="50"/>
  <c r="AB276" i="50"/>
  <c r="AD276" i="50"/>
  <c r="AE276" i="50"/>
  <c r="AF276" i="50"/>
  <c r="AJ276" i="50"/>
  <c r="P277" i="50"/>
  <c r="Q277" i="50"/>
  <c r="R277" i="50"/>
  <c r="T277" i="50"/>
  <c r="U277" i="50" s="1"/>
  <c r="V277" i="50" s="1"/>
  <c r="Z277" i="50"/>
  <c r="AA277" i="50"/>
  <c r="AB277" i="50"/>
  <c r="AD277" i="50"/>
  <c r="AE277" i="50"/>
  <c r="AF277" i="50"/>
  <c r="AJ277" i="50"/>
  <c r="P278" i="50"/>
  <c r="Q278" i="50"/>
  <c r="R278" i="50"/>
  <c r="T278" i="50"/>
  <c r="Z278" i="50"/>
  <c r="AA278" i="50"/>
  <c r="AB278" i="50"/>
  <c r="AD278" i="50"/>
  <c r="AE278" i="50"/>
  <c r="AF278" i="50"/>
  <c r="AJ278" i="50"/>
  <c r="P279" i="50"/>
  <c r="Q279" i="50"/>
  <c r="R279" i="50"/>
  <c r="T279" i="50"/>
  <c r="Z279" i="50"/>
  <c r="AA279" i="50"/>
  <c r="AB279" i="50"/>
  <c r="AD279" i="50"/>
  <c r="AE279" i="50"/>
  <c r="AF279" i="50"/>
  <c r="AJ279" i="50"/>
  <c r="P280" i="50"/>
  <c r="Q280" i="50"/>
  <c r="R280" i="50"/>
  <c r="T280" i="50"/>
  <c r="Z280" i="50"/>
  <c r="AA280" i="50"/>
  <c r="AB280" i="50"/>
  <c r="AD280" i="50"/>
  <c r="AE280" i="50"/>
  <c r="AF280" i="50"/>
  <c r="AJ280" i="50"/>
  <c r="P281" i="50"/>
  <c r="Q281" i="50"/>
  <c r="R281" i="50"/>
  <c r="T281" i="50"/>
  <c r="U281" i="50" s="1"/>
  <c r="Z281" i="50"/>
  <c r="AA281" i="50"/>
  <c r="AB281" i="50"/>
  <c r="AD281" i="50"/>
  <c r="AE281" i="50"/>
  <c r="AF281" i="50"/>
  <c r="AJ281" i="50"/>
  <c r="P282" i="50"/>
  <c r="Q282" i="50"/>
  <c r="R282" i="50"/>
  <c r="T282" i="50"/>
  <c r="U282" i="50" s="1"/>
  <c r="Z282" i="50"/>
  <c r="AA282" i="50"/>
  <c r="AB282" i="50"/>
  <c r="AD282" i="50"/>
  <c r="AE282" i="50"/>
  <c r="AF282" i="50"/>
  <c r="AJ282" i="50"/>
  <c r="P283" i="50"/>
  <c r="Q283" i="50"/>
  <c r="R283" i="50"/>
  <c r="T283" i="50"/>
  <c r="Z283" i="50"/>
  <c r="AA283" i="50"/>
  <c r="AB283" i="50"/>
  <c r="AD283" i="50"/>
  <c r="AE283" i="50"/>
  <c r="AF283" i="50"/>
  <c r="AJ283" i="50"/>
  <c r="P284" i="50"/>
  <c r="Q284" i="50"/>
  <c r="R284" i="50"/>
  <c r="T284" i="50"/>
  <c r="Z284" i="50"/>
  <c r="AA284" i="50"/>
  <c r="AB284" i="50"/>
  <c r="AD284" i="50"/>
  <c r="AE284" i="50"/>
  <c r="AF284" i="50"/>
  <c r="AJ284" i="50"/>
  <c r="P285" i="50"/>
  <c r="Q285" i="50"/>
  <c r="R285" i="50"/>
  <c r="T285" i="50"/>
  <c r="Z285" i="50"/>
  <c r="AA285" i="50"/>
  <c r="AB285" i="50"/>
  <c r="AD285" i="50"/>
  <c r="AE285" i="50"/>
  <c r="AF285" i="50"/>
  <c r="AJ285" i="50"/>
  <c r="P286" i="50"/>
  <c r="Q286" i="50"/>
  <c r="R286" i="50"/>
  <c r="T286" i="50"/>
  <c r="U286" i="50" s="1"/>
  <c r="Z286" i="50"/>
  <c r="AA286" i="50"/>
  <c r="AB286" i="50"/>
  <c r="AD286" i="50"/>
  <c r="AE286" i="50"/>
  <c r="AF286" i="50"/>
  <c r="AJ286" i="50"/>
  <c r="P287" i="50"/>
  <c r="Q287" i="50"/>
  <c r="R287" i="50"/>
  <c r="T287" i="50"/>
  <c r="Z287" i="50"/>
  <c r="AA287" i="50"/>
  <c r="AB287" i="50"/>
  <c r="AD287" i="50"/>
  <c r="AE287" i="50"/>
  <c r="AF287" i="50"/>
  <c r="AJ287" i="50"/>
  <c r="P288" i="50"/>
  <c r="Q288" i="50"/>
  <c r="R288" i="50"/>
  <c r="T288" i="50"/>
  <c r="U288" i="50" s="1"/>
  <c r="Z288" i="50"/>
  <c r="AA288" i="50"/>
  <c r="AB288" i="50"/>
  <c r="AD288" i="50"/>
  <c r="AE288" i="50"/>
  <c r="AF288" i="50"/>
  <c r="AG288" i="50" s="1"/>
  <c r="AJ288" i="50"/>
  <c r="P289" i="50"/>
  <c r="Q289" i="50"/>
  <c r="R289" i="50"/>
  <c r="T289" i="50"/>
  <c r="Z289" i="50"/>
  <c r="AA289" i="50"/>
  <c r="AB289" i="50"/>
  <c r="AD289" i="50"/>
  <c r="AE289" i="50"/>
  <c r="AF289" i="50"/>
  <c r="AJ289" i="50"/>
  <c r="P290" i="50"/>
  <c r="Q290" i="50"/>
  <c r="R290" i="50"/>
  <c r="T290" i="50"/>
  <c r="U290" i="50" s="1"/>
  <c r="Z290" i="50"/>
  <c r="AA290" i="50"/>
  <c r="AB290" i="50"/>
  <c r="AD290" i="50"/>
  <c r="AE290" i="50"/>
  <c r="AF290" i="50"/>
  <c r="AJ290" i="50"/>
  <c r="P291" i="50"/>
  <c r="Q291" i="50"/>
  <c r="R291" i="50"/>
  <c r="T291" i="50"/>
  <c r="U291" i="50" s="1"/>
  <c r="Z291" i="50"/>
  <c r="AA291" i="50"/>
  <c r="AB291" i="50"/>
  <c r="AD291" i="50"/>
  <c r="AE291" i="50"/>
  <c r="AF291" i="50"/>
  <c r="AJ291" i="50"/>
  <c r="P292" i="50"/>
  <c r="Q292" i="50"/>
  <c r="R292" i="50"/>
  <c r="T292" i="50"/>
  <c r="U292" i="50" s="1"/>
  <c r="Z292" i="50"/>
  <c r="AA292" i="50"/>
  <c r="AB292" i="50"/>
  <c r="AD292" i="50"/>
  <c r="AE292" i="50"/>
  <c r="AF292" i="50"/>
  <c r="AJ292" i="50"/>
  <c r="P293" i="50"/>
  <c r="Q293" i="50"/>
  <c r="R293" i="50"/>
  <c r="T293" i="50"/>
  <c r="Z293" i="50"/>
  <c r="AA293" i="50"/>
  <c r="AB293" i="50"/>
  <c r="AD293" i="50"/>
  <c r="AE293" i="50"/>
  <c r="AF293" i="50"/>
  <c r="AJ293" i="50"/>
  <c r="P294" i="50"/>
  <c r="Q294" i="50"/>
  <c r="R294" i="50"/>
  <c r="T294" i="50"/>
  <c r="U294" i="50" s="1"/>
  <c r="Z294" i="50"/>
  <c r="AA294" i="50"/>
  <c r="AB294" i="50"/>
  <c r="AD294" i="50"/>
  <c r="AE294" i="50"/>
  <c r="AF294" i="50"/>
  <c r="AJ294" i="50"/>
  <c r="P295" i="50"/>
  <c r="Q295" i="50"/>
  <c r="R295" i="50"/>
  <c r="T295" i="50"/>
  <c r="Z295" i="50"/>
  <c r="AA295" i="50"/>
  <c r="AB295" i="50"/>
  <c r="AD295" i="50"/>
  <c r="AE295" i="50"/>
  <c r="AF295" i="50"/>
  <c r="AJ295" i="50"/>
  <c r="P296" i="50"/>
  <c r="Q296" i="50"/>
  <c r="R296" i="50"/>
  <c r="T296" i="50"/>
  <c r="U296" i="50" s="1"/>
  <c r="Z296" i="50"/>
  <c r="AA296" i="50"/>
  <c r="AB296" i="50"/>
  <c r="AD296" i="50"/>
  <c r="AE296" i="50"/>
  <c r="AF296" i="50"/>
  <c r="AJ296" i="50"/>
  <c r="P297" i="50"/>
  <c r="Q297" i="50"/>
  <c r="R297" i="50"/>
  <c r="T297" i="50"/>
  <c r="Z297" i="50"/>
  <c r="AA297" i="50"/>
  <c r="AB297" i="50"/>
  <c r="AD297" i="50"/>
  <c r="AE297" i="50"/>
  <c r="AF297" i="50"/>
  <c r="AJ297" i="50"/>
  <c r="P298" i="50"/>
  <c r="Q298" i="50"/>
  <c r="R298" i="50"/>
  <c r="T298" i="50"/>
  <c r="U298" i="50" s="1"/>
  <c r="Z298" i="50"/>
  <c r="AA298" i="50"/>
  <c r="AB298" i="50"/>
  <c r="AD298" i="50"/>
  <c r="AE298" i="50"/>
  <c r="AF298" i="50"/>
  <c r="AJ298" i="50"/>
  <c r="P299" i="50"/>
  <c r="Q299" i="50"/>
  <c r="R299" i="50"/>
  <c r="T299" i="50"/>
  <c r="Z299" i="50"/>
  <c r="AA299" i="50"/>
  <c r="AB299" i="50"/>
  <c r="AD299" i="50"/>
  <c r="AE299" i="50"/>
  <c r="AF299" i="50"/>
  <c r="AJ299" i="50"/>
  <c r="P300" i="50"/>
  <c r="Q300" i="50"/>
  <c r="R300" i="50"/>
  <c r="T300" i="50"/>
  <c r="U300" i="50" s="1"/>
  <c r="Z300" i="50"/>
  <c r="AA300" i="50"/>
  <c r="AB300" i="50"/>
  <c r="AD300" i="50"/>
  <c r="AE300" i="50"/>
  <c r="AF300" i="50"/>
  <c r="AJ300" i="50"/>
  <c r="P301" i="50"/>
  <c r="Q301" i="50"/>
  <c r="R301" i="50"/>
  <c r="T301" i="50"/>
  <c r="Z301" i="50"/>
  <c r="AA301" i="50"/>
  <c r="AB301" i="50"/>
  <c r="AD301" i="50"/>
  <c r="AE301" i="50"/>
  <c r="AF301" i="50"/>
  <c r="AJ301" i="50"/>
  <c r="P302" i="50"/>
  <c r="Q302" i="50"/>
  <c r="R302" i="50"/>
  <c r="T302" i="50"/>
  <c r="U302" i="50" s="1"/>
  <c r="Z302" i="50"/>
  <c r="AA302" i="50"/>
  <c r="AB302" i="50"/>
  <c r="AD302" i="50"/>
  <c r="AE302" i="50"/>
  <c r="AF302" i="50"/>
  <c r="AJ302" i="50"/>
  <c r="P303" i="50"/>
  <c r="Q303" i="50"/>
  <c r="R303" i="50"/>
  <c r="T303" i="50"/>
  <c r="U303" i="50" s="1"/>
  <c r="Z303" i="50"/>
  <c r="AA303" i="50"/>
  <c r="AB303" i="50"/>
  <c r="AD303" i="50"/>
  <c r="AE303" i="50"/>
  <c r="AF303" i="50"/>
  <c r="AJ303" i="50"/>
  <c r="P304" i="50"/>
  <c r="Q304" i="50"/>
  <c r="R304" i="50"/>
  <c r="T304" i="50"/>
  <c r="U304" i="50" s="1"/>
  <c r="Z304" i="50"/>
  <c r="AA304" i="50"/>
  <c r="AB304" i="50"/>
  <c r="AD304" i="50"/>
  <c r="AE304" i="50"/>
  <c r="AF304" i="50"/>
  <c r="AJ304" i="50"/>
  <c r="C3" i="31" l="1"/>
  <c r="B9" i="31"/>
  <c r="V250" i="50"/>
  <c r="V226" i="50"/>
  <c r="V253" i="50"/>
  <c r="V252" i="50"/>
  <c r="V228" i="50"/>
  <c r="AC191" i="50"/>
  <c r="V259" i="50"/>
  <c r="AC198" i="50"/>
  <c r="U270" i="50"/>
  <c r="V270" i="50" s="1"/>
  <c r="AC200" i="50"/>
  <c r="AC195" i="50"/>
  <c r="AK89" i="50"/>
  <c r="AL89" i="50" s="1"/>
  <c r="AM89" i="50" s="1"/>
  <c r="V191" i="50"/>
  <c r="AG266" i="50"/>
  <c r="AG260" i="50"/>
  <c r="AC233" i="50"/>
  <c r="AC231" i="50"/>
  <c r="AC227" i="50"/>
  <c r="AG175" i="50"/>
  <c r="AG90" i="50"/>
  <c r="AG88" i="50"/>
  <c r="AC288" i="50"/>
  <c r="AG160" i="50"/>
  <c r="AC145" i="50"/>
  <c r="AC141" i="50"/>
  <c r="V300" i="50"/>
  <c r="V288" i="50"/>
  <c r="AK211" i="50"/>
  <c r="AL211" i="50" s="1"/>
  <c r="AM211" i="50" s="1"/>
  <c r="AG150" i="50"/>
  <c r="AK132" i="50"/>
  <c r="AL132" i="50" s="1"/>
  <c r="AM132" i="50" s="1"/>
  <c r="V110" i="50"/>
  <c r="AC109" i="50"/>
  <c r="V294" i="50"/>
  <c r="AC303" i="50"/>
  <c r="AK282" i="50"/>
  <c r="AL282" i="50" s="1"/>
  <c r="AC261" i="50"/>
  <c r="AG207" i="50"/>
  <c r="AG205" i="50"/>
  <c r="AC172" i="50"/>
  <c r="AK155" i="50"/>
  <c r="AL155" i="50" s="1"/>
  <c r="AM155" i="50" s="1"/>
  <c r="AG96" i="50"/>
  <c r="AC91" i="50"/>
  <c r="AK197" i="50"/>
  <c r="AL197" i="50" s="1"/>
  <c r="AK105" i="50"/>
  <c r="AL105" i="50" s="1"/>
  <c r="AM105" i="50" s="1"/>
  <c r="AC104" i="50"/>
  <c r="AC186" i="50"/>
  <c r="V128" i="50"/>
  <c r="AC96" i="50"/>
  <c r="AK212" i="50"/>
  <c r="AL212" i="50" s="1"/>
  <c r="AM212" i="50" s="1"/>
  <c r="AG181" i="50"/>
  <c r="AC131" i="50"/>
  <c r="AC125" i="50"/>
  <c r="AC209" i="50"/>
  <c r="AK157" i="50"/>
  <c r="AL157" i="50" s="1"/>
  <c r="AC156" i="50"/>
  <c r="AG124" i="50"/>
  <c r="AG216" i="50"/>
  <c r="AG280" i="50"/>
  <c r="AG278" i="50"/>
  <c r="AG276" i="50"/>
  <c r="AG274" i="50"/>
  <c r="AG272" i="50"/>
  <c r="V268" i="50"/>
  <c r="AK266" i="50"/>
  <c r="AL266" i="50" s="1"/>
  <c r="AC232" i="50"/>
  <c r="AC228" i="50"/>
  <c r="AK223" i="50"/>
  <c r="AL223" i="50" s="1"/>
  <c r="AM223" i="50" s="1"/>
  <c r="AC222" i="50"/>
  <c r="AG210" i="50"/>
  <c r="AC181" i="50"/>
  <c r="AC107" i="50"/>
  <c r="AC101" i="50"/>
  <c r="AC150" i="50"/>
  <c r="AG118" i="50"/>
  <c r="AC296" i="50"/>
  <c r="AG239" i="50"/>
  <c r="AG147" i="50"/>
  <c r="AC169" i="50"/>
  <c r="AC165" i="50"/>
  <c r="AG137" i="50"/>
  <c r="AC114" i="50"/>
  <c r="AC95" i="50"/>
  <c r="AG259" i="50"/>
  <c r="V225" i="50"/>
  <c r="AG293" i="50"/>
  <c r="AG291" i="50"/>
  <c r="AG289" i="50"/>
  <c r="AC280" i="50"/>
  <c r="AG131" i="50"/>
  <c r="AG127" i="50"/>
  <c r="AK93" i="50"/>
  <c r="AL93" i="50" s="1"/>
  <c r="AK221" i="50"/>
  <c r="AK294" i="50"/>
  <c r="AC225" i="50"/>
  <c r="AC97" i="50"/>
  <c r="U256" i="50"/>
  <c r="AK256" i="50" s="1"/>
  <c r="AL256" i="50" s="1"/>
  <c r="AG283" i="50"/>
  <c r="AG249" i="50"/>
  <c r="AG169" i="50"/>
  <c r="AG161" i="50"/>
  <c r="AG142" i="50"/>
  <c r="AC139" i="50"/>
  <c r="AK138" i="50"/>
  <c r="AL138" i="50" s="1"/>
  <c r="AM138" i="50" s="1"/>
  <c r="AC137" i="50"/>
  <c r="AC133" i="50"/>
  <c r="U222" i="50"/>
  <c r="V222" i="50" s="1"/>
  <c r="AG285" i="50"/>
  <c r="V292" i="50"/>
  <c r="V290" i="50"/>
  <c r="AG279" i="50"/>
  <c r="AG277" i="50"/>
  <c r="AG275" i="50"/>
  <c r="V269" i="50"/>
  <c r="V267" i="50"/>
  <c r="AC259" i="50"/>
  <c r="AC242" i="50"/>
  <c r="AG226" i="50"/>
  <c r="AC196" i="50"/>
  <c r="AC179" i="50"/>
  <c r="AC90" i="50"/>
  <c r="AC293" i="50"/>
  <c r="AC289" i="50"/>
  <c r="AG247" i="50"/>
  <c r="AC218" i="50"/>
  <c r="AC216" i="50"/>
  <c r="AC207" i="50"/>
  <c r="AC194" i="50"/>
  <c r="AC192" i="50"/>
  <c r="V178" i="50"/>
  <c r="AC175" i="50"/>
  <c r="AC173" i="50"/>
  <c r="AG149" i="50"/>
  <c r="AG136" i="50"/>
  <c r="AK122" i="50"/>
  <c r="AL122" i="50" s="1"/>
  <c r="AC112" i="50"/>
  <c r="AC119" i="50"/>
  <c r="AC117" i="50"/>
  <c r="AC115" i="50"/>
  <c r="AC100" i="50"/>
  <c r="AC98" i="50"/>
  <c r="V276" i="50"/>
  <c r="AC251" i="50"/>
  <c r="AG303" i="50"/>
  <c r="AG301" i="50"/>
  <c r="U264" i="50"/>
  <c r="V264" i="50" s="1"/>
  <c r="AK242" i="50"/>
  <c r="AL242" i="50" s="1"/>
  <c r="AM242" i="50" s="1"/>
  <c r="AC224" i="50"/>
  <c r="AG158" i="50"/>
  <c r="AG145" i="50"/>
  <c r="AG141" i="50"/>
  <c r="AC130" i="50"/>
  <c r="V114" i="50"/>
  <c r="V97" i="50"/>
  <c r="AC302" i="50"/>
  <c r="AC300" i="50"/>
  <c r="AG290" i="50"/>
  <c r="AC287" i="50"/>
  <c r="AK252" i="50"/>
  <c r="AL252" i="50" s="1"/>
  <c r="AK250" i="50"/>
  <c r="AL250" i="50" s="1"/>
  <c r="V227" i="50"/>
  <c r="AC212" i="50"/>
  <c r="AG191" i="50"/>
  <c r="AC144" i="50"/>
  <c r="AK141" i="50"/>
  <c r="AL141" i="50" s="1"/>
  <c r="AK120" i="50"/>
  <c r="AL120" i="50" s="1"/>
  <c r="AC279" i="50"/>
  <c r="AK274" i="50"/>
  <c r="AL274" i="50" s="1"/>
  <c r="AK263" i="50"/>
  <c r="AL263" i="50" s="1"/>
  <c r="AG237" i="50"/>
  <c r="AG235" i="50"/>
  <c r="AC221" i="50"/>
  <c r="U249" i="50"/>
  <c r="AK249" i="50" s="1"/>
  <c r="AL249" i="50" s="1"/>
  <c r="AG292" i="50"/>
  <c r="AG233" i="50"/>
  <c r="V238" i="50"/>
  <c r="AK220" i="50"/>
  <c r="AL220" i="50" s="1"/>
  <c r="AK268" i="50"/>
  <c r="AL268" i="50" s="1"/>
  <c r="AG248" i="50"/>
  <c r="AK238" i="50"/>
  <c r="AL238" i="50" s="1"/>
  <c r="AC208" i="50"/>
  <c r="AC204" i="50"/>
  <c r="AC178" i="50"/>
  <c r="AG133" i="50"/>
  <c r="AK127" i="50"/>
  <c r="AK123" i="50"/>
  <c r="AK121" i="50"/>
  <c r="AC89" i="50"/>
  <c r="AC170" i="50"/>
  <c r="AC105" i="50"/>
  <c r="AK300" i="50"/>
  <c r="AK226" i="50"/>
  <c r="AL226" i="50" s="1"/>
  <c r="AK241" i="50"/>
  <c r="AL241" i="50" s="1"/>
  <c r="AM241" i="50" s="1"/>
  <c r="AK258" i="50"/>
  <c r="AL258" i="50" s="1"/>
  <c r="AK227" i="50"/>
  <c r="AL227" i="50" s="1"/>
  <c r="AK288" i="50"/>
  <c r="AL288" i="50" s="1"/>
  <c r="AM288" i="50" s="1"/>
  <c r="AK272" i="50"/>
  <c r="AL272" i="50" s="1"/>
  <c r="AK257" i="50"/>
  <c r="AK191" i="50"/>
  <c r="AC282" i="50"/>
  <c r="U273" i="50"/>
  <c r="V273" i="50" s="1"/>
  <c r="AG267" i="50"/>
  <c r="AG254" i="50"/>
  <c r="AG252" i="50"/>
  <c r="AG250" i="50"/>
  <c r="AG243" i="50"/>
  <c r="AC230" i="50"/>
  <c r="U224" i="50"/>
  <c r="V224" i="50" s="1"/>
  <c r="AC211" i="50"/>
  <c r="AG198" i="50"/>
  <c r="AC197" i="50"/>
  <c r="AG186" i="50"/>
  <c r="AG170" i="50"/>
  <c r="AC167" i="50"/>
  <c r="AG148" i="50"/>
  <c r="AG143" i="50"/>
  <c r="AC140" i="50"/>
  <c r="AG130" i="50"/>
  <c r="AG128" i="50"/>
  <c r="AG125" i="50"/>
  <c r="AC124" i="50"/>
  <c r="AC122" i="50"/>
  <c r="AG111" i="50"/>
  <c r="AC108" i="50"/>
  <c r="AG100" i="50"/>
  <c r="AG98" i="50"/>
  <c r="V263" i="50"/>
  <c r="AG304" i="50"/>
  <c r="AG302" i="50"/>
  <c r="AG297" i="50"/>
  <c r="AG295" i="50"/>
  <c r="AC237" i="50"/>
  <c r="AK236" i="50"/>
  <c r="AL236" i="50" s="1"/>
  <c r="V234" i="50"/>
  <c r="AG223" i="50"/>
  <c r="V221" i="50"/>
  <c r="AC214" i="50"/>
  <c r="AG203" i="50"/>
  <c r="AC190" i="50"/>
  <c r="AG184" i="50"/>
  <c r="AK175" i="50"/>
  <c r="AL175" i="50" s="1"/>
  <c r="AM175" i="50" s="1"/>
  <c r="AG166" i="50"/>
  <c r="AG164" i="50"/>
  <c r="AC152" i="50"/>
  <c r="AC138" i="50"/>
  <c r="AG123" i="50"/>
  <c r="AG121" i="50"/>
  <c r="AC118" i="50"/>
  <c r="AC113" i="50"/>
  <c r="AC106" i="50"/>
  <c r="AC102" i="50"/>
  <c r="AC94" i="50"/>
  <c r="AC88" i="50"/>
  <c r="AC86" i="50"/>
  <c r="AC267" i="50"/>
  <c r="AG246" i="50"/>
  <c r="AC188" i="50"/>
  <c r="AG173" i="50"/>
  <c r="AC134" i="50"/>
  <c r="AC116" i="50"/>
  <c r="V93" i="50"/>
  <c r="AC290" i="50"/>
  <c r="V282" i="50"/>
  <c r="AG234" i="50"/>
  <c r="AG189" i="50"/>
  <c r="AC148" i="50"/>
  <c r="AC143" i="50"/>
  <c r="AC132" i="50"/>
  <c r="AG117" i="50"/>
  <c r="AG112" i="50"/>
  <c r="AC299" i="50"/>
  <c r="AC295" i="50"/>
  <c r="AG268" i="50"/>
  <c r="AC265" i="50"/>
  <c r="AG258" i="50"/>
  <c r="AG253" i="50"/>
  <c r="AG251" i="50"/>
  <c r="AG244" i="50"/>
  <c r="AG242" i="50"/>
  <c r="AC229" i="50"/>
  <c r="AK228" i="50"/>
  <c r="AL228" i="50" s="1"/>
  <c r="AC223" i="50"/>
  <c r="AC220" i="50"/>
  <c r="U219" i="50"/>
  <c r="V219" i="50" s="1"/>
  <c r="AC201" i="50"/>
  <c r="AG199" i="50"/>
  <c r="AG187" i="50"/>
  <c r="AG171" i="50"/>
  <c r="AC168" i="50"/>
  <c r="AC164" i="50"/>
  <c r="AC162" i="50"/>
  <c r="AC155" i="50"/>
  <c r="AG144" i="50"/>
  <c r="V140" i="50"/>
  <c r="AG129" i="50"/>
  <c r="AG126" i="50"/>
  <c r="AC123" i="50"/>
  <c r="AG115" i="50"/>
  <c r="AK108" i="50"/>
  <c r="AL108" i="50" s="1"/>
  <c r="AM108" i="50" s="1"/>
  <c r="U94" i="50"/>
  <c r="AK94" i="50" s="1"/>
  <c r="AC92" i="50"/>
  <c r="AK239" i="50"/>
  <c r="AK171" i="50"/>
  <c r="AL171" i="50" s="1"/>
  <c r="AG273" i="50"/>
  <c r="AG232" i="50"/>
  <c r="AG227" i="50"/>
  <c r="AC226" i="50"/>
  <c r="AG208" i="50"/>
  <c r="V185" i="50"/>
  <c r="U231" i="50"/>
  <c r="AK231" i="50" s="1"/>
  <c r="AC257" i="50"/>
  <c r="AG236" i="50"/>
  <c r="AK225" i="50"/>
  <c r="AG298" i="50"/>
  <c r="AG296" i="50"/>
  <c r="AG282" i="50"/>
  <c r="AC277" i="50"/>
  <c r="AK276" i="50"/>
  <c r="AL276" i="50" s="1"/>
  <c r="AC275" i="50"/>
  <c r="V274" i="50"/>
  <c r="AC273" i="50"/>
  <c r="AG261" i="50"/>
  <c r="AC248" i="50"/>
  <c r="AC236" i="50"/>
  <c r="AC234" i="50"/>
  <c r="AG230" i="50"/>
  <c r="AG228" i="50"/>
  <c r="AC189" i="50"/>
  <c r="AC180" i="50"/>
  <c r="AG167" i="50"/>
  <c r="AC153" i="50"/>
  <c r="AC146" i="50"/>
  <c r="AG140" i="50"/>
  <c r="AC135" i="50"/>
  <c r="AG122" i="50"/>
  <c r="AK113" i="50"/>
  <c r="AC103" i="50"/>
  <c r="V298" i="50"/>
  <c r="V265" i="50"/>
  <c r="AC263" i="50"/>
  <c r="AC255" i="50"/>
  <c r="AC253" i="50"/>
  <c r="AK243" i="50"/>
  <c r="AL243" i="50" s="1"/>
  <c r="AM243" i="50" s="1"/>
  <c r="V223" i="50"/>
  <c r="AG286" i="50"/>
  <c r="AK259" i="50"/>
  <c r="AL259" i="50" s="1"/>
  <c r="AC249" i="50"/>
  <c r="AG225" i="50"/>
  <c r="V220" i="50"/>
  <c r="AG214" i="50"/>
  <c r="AC206" i="50"/>
  <c r="AC199" i="50"/>
  <c r="AG195" i="50"/>
  <c r="AC158" i="50"/>
  <c r="V157" i="50"/>
  <c r="AG152" i="50"/>
  <c r="AC149" i="50"/>
  <c r="U139" i="50"/>
  <c r="V139" i="50" s="1"/>
  <c r="V130" i="50"/>
  <c r="AC129" i="50"/>
  <c r="AG113" i="50"/>
  <c r="AC110" i="50"/>
  <c r="AG106" i="50"/>
  <c r="AG102" i="50"/>
  <c r="AC99" i="50"/>
  <c r="AK95" i="50"/>
  <c r="AL95" i="50" s="1"/>
  <c r="AG94" i="50"/>
  <c r="AC93" i="50"/>
  <c r="AK230" i="50"/>
  <c r="AL230" i="50" s="1"/>
  <c r="AK163" i="50"/>
  <c r="AL163" i="50" s="1"/>
  <c r="V163" i="50"/>
  <c r="AC284" i="50"/>
  <c r="V262" i="50"/>
  <c r="V218" i="50"/>
  <c r="AC215" i="50"/>
  <c r="AK265" i="50"/>
  <c r="AK277" i="50"/>
  <c r="AL277" i="50" s="1"/>
  <c r="AK253" i="50"/>
  <c r="AL253" i="50" s="1"/>
  <c r="V302" i="50"/>
  <c r="U297" i="50"/>
  <c r="AK297" i="50" s="1"/>
  <c r="AC294" i="50"/>
  <c r="U285" i="50"/>
  <c r="V285" i="50" s="1"/>
  <c r="AC281" i="50"/>
  <c r="U278" i="50"/>
  <c r="V278" i="50" s="1"/>
  <c r="AK269" i="50"/>
  <c r="AL269" i="50" s="1"/>
  <c r="U254" i="50"/>
  <c r="V254" i="50" s="1"/>
  <c r="AC240" i="50"/>
  <c r="AC239" i="50"/>
  <c r="AG229" i="50"/>
  <c r="AK215" i="50"/>
  <c r="U194" i="50"/>
  <c r="V194" i="50" s="1"/>
  <c r="AG193" i="50"/>
  <c r="AC184" i="50"/>
  <c r="U136" i="50"/>
  <c r="V136" i="50" s="1"/>
  <c r="AC111" i="50"/>
  <c r="AC87" i="50"/>
  <c r="V304" i="50"/>
  <c r="U279" i="50"/>
  <c r="V279" i="50" s="1"/>
  <c r="U261" i="50"/>
  <c r="V261" i="50" s="1"/>
  <c r="U260" i="50"/>
  <c r="V260" i="50" s="1"/>
  <c r="U255" i="50"/>
  <c r="V255" i="50" s="1"/>
  <c r="U246" i="50"/>
  <c r="AK244" i="50"/>
  <c r="AK140" i="50"/>
  <c r="AL140" i="50" s="1"/>
  <c r="U133" i="50"/>
  <c r="V133" i="50" s="1"/>
  <c r="AK114" i="50"/>
  <c r="AC301" i="50"/>
  <c r="AG284" i="50"/>
  <c r="AC283" i="50"/>
  <c r="U280" i="50"/>
  <c r="V280" i="50" s="1"/>
  <c r="U271" i="50"/>
  <c r="V271" i="50" s="1"/>
  <c r="AG269" i="50"/>
  <c r="U247" i="50"/>
  <c r="V247" i="50" s="1"/>
  <c r="V245" i="50"/>
  <c r="U237" i="50"/>
  <c r="V237" i="50" s="1"/>
  <c r="AG231" i="50"/>
  <c r="U217" i="50"/>
  <c r="V217" i="50" s="1"/>
  <c r="AG215" i="50"/>
  <c r="V215" i="50"/>
  <c r="AC213" i="50"/>
  <c r="U210" i="50"/>
  <c r="V210" i="50" s="1"/>
  <c r="V200" i="50"/>
  <c r="V179" i="50"/>
  <c r="AK152" i="50"/>
  <c r="AL152" i="50" s="1"/>
  <c r="AM152" i="50" s="1"/>
  <c r="V152" i="50"/>
  <c r="U109" i="50"/>
  <c r="V109" i="50" s="1"/>
  <c r="V209" i="50"/>
  <c r="AG156" i="50"/>
  <c r="AK149" i="50"/>
  <c r="V89" i="50"/>
  <c r="AK298" i="50"/>
  <c r="AL298" i="50" s="1"/>
  <c r="V272" i="50"/>
  <c r="AG271" i="50"/>
  <c r="AG270" i="50"/>
  <c r="AK262" i="50"/>
  <c r="AG255" i="50"/>
  <c r="AG217" i="50"/>
  <c r="V216" i="50"/>
  <c r="AC203" i="50"/>
  <c r="AG200" i="50"/>
  <c r="AC193" i="50"/>
  <c r="V183" i="50"/>
  <c r="U144" i="50"/>
  <c r="V144" i="50" s="1"/>
  <c r="U98" i="50"/>
  <c r="V98" i="50" s="1"/>
  <c r="AG238" i="50"/>
  <c r="AC159" i="50"/>
  <c r="AG134" i="50"/>
  <c r="AG263" i="50"/>
  <c r="AG257" i="50"/>
  <c r="AC244" i="50"/>
  <c r="AG220" i="50"/>
  <c r="AG219" i="50"/>
  <c r="V211" i="50"/>
  <c r="U176" i="50"/>
  <c r="V176" i="50" s="1"/>
  <c r="U161" i="50"/>
  <c r="U106" i="50"/>
  <c r="V106" i="50" s="1"/>
  <c r="U99" i="50"/>
  <c r="AK99" i="50" s="1"/>
  <c r="AC246" i="50"/>
  <c r="AG222" i="50"/>
  <c r="AG221" i="50"/>
  <c r="V212" i="50"/>
  <c r="AG206" i="50"/>
  <c r="U116" i="50"/>
  <c r="AK116" i="50" s="1"/>
  <c r="AL116" i="50" s="1"/>
  <c r="AM116" i="50" s="1"/>
  <c r="AC269" i="50"/>
  <c r="AG262" i="50"/>
  <c r="AG256" i="50"/>
  <c r="AC243" i="50"/>
  <c r="U187" i="50"/>
  <c r="V187" i="50" s="1"/>
  <c r="AG299" i="50"/>
  <c r="AG294" i="50"/>
  <c r="V266" i="50"/>
  <c r="AC247" i="50"/>
  <c r="AG300" i="50"/>
  <c r="AK275" i="50"/>
  <c r="AL275" i="50" s="1"/>
  <c r="AK267" i="50"/>
  <c r="AL267" i="50" s="1"/>
  <c r="AG265" i="50"/>
  <c r="AG264" i="50"/>
  <c r="V258" i="50"/>
  <c r="U251" i="50"/>
  <c r="V251" i="50" s="1"/>
  <c r="V241" i="50"/>
  <c r="AK234" i="50"/>
  <c r="AL234" i="50" s="1"/>
  <c r="U233" i="50"/>
  <c r="U232" i="50"/>
  <c r="U229" i="50"/>
  <c r="V229" i="50" s="1"/>
  <c r="AG224" i="50"/>
  <c r="U214" i="50"/>
  <c r="V214" i="50" s="1"/>
  <c r="AC210" i="50"/>
  <c r="V206" i="50"/>
  <c r="U203" i="50"/>
  <c r="V203" i="50" s="1"/>
  <c r="U188" i="50"/>
  <c r="V188" i="50" s="1"/>
  <c r="AG135" i="50"/>
  <c r="V135" i="50"/>
  <c r="AK135" i="50"/>
  <c r="V95" i="50"/>
  <c r="V242" i="50"/>
  <c r="AK147" i="50"/>
  <c r="AL147" i="50" s="1"/>
  <c r="AM147" i="50" s="1"/>
  <c r="V147" i="50"/>
  <c r="AK117" i="50"/>
  <c r="AK296" i="50"/>
  <c r="U284" i="50"/>
  <c r="AK235" i="50"/>
  <c r="AL235" i="50" s="1"/>
  <c r="AK97" i="50"/>
  <c r="U167" i="50"/>
  <c r="AG159" i="50"/>
  <c r="AK104" i="50"/>
  <c r="AL104" i="50" s="1"/>
  <c r="U100" i="50"/>
  <c r="AK100" i="50" s="1"/>
  <c r="U88" i="50"/>
  <c r="AK88" i="50" s="1"/>
  <c r="U87" i="50"/>
  <c r="V87" i="50" s="1"/>
  <c r="AK115" i="50"/>
  <c r="AL115" i="50" s="1"/>
  <c r="AK107" i="50"/>
  <c r="V184" i="50"/>
  <c r="AG168" i="50"/>
  <c r="AC147" i="50"/>
  <c r="AC127" i="50"/>
  <c r="AC120" i="50"/>
  <c r="AG109" i="50"/>
  <c r="AG104" i="50"/>
  <c r="AG194" i="50"/>
  <c r="AK96" i="50"/>
  <c r="AL96" i="50" s="1"/>
  <c r="AC205" i="50"/>
  <c r="AG201" i="50"/>
  <c r="AG188" i="50"/>
  <c r="AC183" i="50"/>
  <c r="AG176" i="50"/>
  <c r="AG162" i="50"/>
  <c r="AK156" i="50"/>
  <c r="AL156" i="50" s="1"/>
  <c r="AC151" i="50"/>
  <c r="AG132" i="50"/>
  <c r="AC121" i="50"/>
  <c r="AG116" i="50"/>
  <c r="AC219" i="50"/>
  <c r="AG209" i="50"/>
  <c r="AG202" i="50"/>
  <c r="V197" i="50"/>
  <c r="AG180" i="50"/>
  <c r="AG177" i="50"/>
  <c r="V172" i="50"/>
  <c r="U164" i="50"/>
  <c r="AG163" i="50"/>
  <c r="AC161" i="50"/>
  <c r="AC160" i="50"/>
  <c r="AG146" i="50"/>
  <c r="U146" i="50"/>
  <c r="AK146" i="50" s="1"/>
  <c r="AL146" i="50" s="1"/>
  <c r="AK92" i="50"/>
  <c r="AL92" i="50" s="1"/>
  <c r="AM92" i="50" s="1"/>
  <c r="AG245" i="50"/>
  <c r="AG241" i="50"/>
  <c r="AC235" i="50"/>
  <c r="AG212" i="50"/>
  <c r="AG211" i="50"/>
  <c r="AG204" i="50"/>
  <c r="AG197" i="50"/>
  <c r="AG190" i="50"/>
  <c r="U182" i="50"/>
  <c r="AK182" i="50" s="1"/>
  <c r="AG172" i="50"/>
  <c r="U158" i="50"/>
  <c r="AK158" i="50" s="1"/>
  <c r="AG157" i="50"/>
  <c r="AC154" i="50"/>
  <c r="U151" i="50"/>
  <c r="AK151" i="50" s="1"/>
  <c r="AL151" i="50" s="1"/>
  <c r="AM151" i="50" s="1"/>
  <c r="U148" i="50"/>
  <c r="U142" i="50"/>
  <c r="V142" i="50" s="1"/>
  <c r="V127" i="50"/>
  <c r="AG92" i="50"/>
  <c r="U91" i="50"/>
  <c r="V91" i="50" s="1"/>
  <c r="U90" i="50"/>
  <c r="AK90" i="50" s="1"/>
  <c r="AL90" i="50" s="1"/>
  <c r="AK184" i="50"/>
  <c r="AL184" i="50" s="1"/>
  <c r="AM184" i="50" s="1"/>
  <c r="U150" i="50"/>
  <c r="V149" i="50"/>
  <c r="AK128" i="50"/>
  <c r="AL128" i="50" s="1"/>
  <c r="V122" i="50"/>
  <c r="AK103" i="50"/>
  <c r="AL103" i="50" s="1"/>
  <c r="AM103" i="50" s="1"/>
  <c r="V103" i="50"/>
  <c r="AK102" i="50"/>
  <c r="AK101" i="50"/>
  <c r="AL101" i="50" s="1"/>
  <c r="AG287" i="50"/>
  <c r="AG281" i="50"/>
  <c r="AC238" i="50"/>
  <c r="AK218" i="50"/>
  <c r="AL218" i="50" s="1"/>
  <c r="AK216" i="50"/>
  <c r="AG213" i="50"/>
  <c r="AC202" i="50"/>
  <c r="AG192" i="50"/>
  <c r="AG183" i="50"/>
  <c r="AG182" i="50"/>
  <c r="U174" i="50"/>
  <c r="V174" i="50" s="1"/>
  <c r="AG139" i="50"/>
  <c r="AG138" i="50"/>
  <c r="V123" i="50"/>
  <c r="AK112" i="50"/>
  <c r="AL112" i="50" s="1"/>
  <c r="AM112" i="50" s="1"/>
  <c r="AK111" i="50"/>
  <c r="AL111" i="50" s="1"/>
  <c r="V111" i="50"/>
  <c r="AL257" i="50"/>
  <c r="V296" i="50"/>
  <c r="V230" i="50"/>
  <c r="AC304" i="50"/>
  <c r="AC297" i="50"/>
  <c r="V286" i="50"/>
  <c r="AK286" i="50"/>
  <c r="V281" i="50"/>
  <c r="AK281" i="50"/>
  <c r="AK245" i="50"/>
  <c r="AK292" i="50"/>
  <c r="U289" i="50"/>
  <c r="U295" i="50"/>
  <c r="V291" i="50"/>
  <c r="AK291" i="50"/>
  <c r="AK290" i="50"/>
  <c r="AC286" i="50"/>
  <c r="AC285" i="50"/>
  <c r="AK304" i="50"/>
  <c r="U301" i="50"/>
  <c r="AC278" i="50"/>
  <c r="AC276" i="50"/>
  <c r="AC274" i="50"/>
  <c r="AC272" i="50"/>
  <c r="AC270" i="50"/>
  <c r="AC268" i="50"/>
  <c r="AC266" i="50"/>
  <c r="AC264" i="50"/>
  <c r="AC262" i="50"/>
  <c r="AC260" i="50"/>
  <c r="AC258" i="50"/>
  <c r="AC256" i="50"/>
  <c r="AC254" i="50"/>
  <c r="AC252" i="50"/>
  <c r="AC250" i="50"/>
  <c r="AK240" i="50"/>
  <c r="V243" i="50"/>
  <c r="V303" i="50"/>
  <c r="AK303" i="50"/>
  <c r="AK302" i="50"/>
  <c r="AC292" i="50"/>
  <c r="AC298" i="50"/>
  <c r="AC291" i="50"/>
  <c r="U283" i="50"/>
  <c r="AK222" i="50"/>
  <c r="V244" i="50"/>
  <c r="V239" i="50"/>
  <c r="V236" i="50"/>
  <c r="V196" i="50"/>
  <c r="AK196" i="50"/>
  <c r="AK195" i="50"/>
  <c r="AK166" i="50"/>
  <c r="V166" i="50"/>
  <c r="AK153" i="50"/>
  <c r="V153" i="50"/>
  <c r="V208" i="50"/>
  <c r="AK208" i="50"/>
  <c r="V198" i="50"/>
  <c r="V193" i="50"/>
  <c r="AK193" i="50"/>
  <c r="AK192" i="50"/>
  <c r="AK183" i="50"/>
  <c r="AK154" i="50"/>
  <c r="V154" i="50"/>
  <c r="AK207" i="50"/>
  <c r="AK206" i="50"/>
  <c r="V195" i="50"/>
  <c r="V190" i="50"/>
  <c r="AK190" i="50"/>
  <c r="AK189" i="50"/>
  <c r="U177" i="50"/>
  <c r="V177" i="50" s="1"/>
  <c r="V213" i="50"/>
  <c r="AK213" i="50"/>
  <c r="V192" i="50"/>
  <c r="AK118" i="50"/>
  <c r="V118" i="50"/>
  <c r="V207" i="50"/>
  <c r="V205" i="50"/>
  <c r="AK205" i="50"/>
  <c r="V189" i="50"/>
  <c r="V156" i="50"/>
  <c r="V240" i="50"/>
  <c r="V235" i="50"/>
  <c r="AK204" i="50"/>
  <c r="V86" i="50"/>
  <c r="AK86" i="50"/>
  <c r="U299" i="50"/>
  <c r="U293" i="50"/>
  <c r="V293" i="50" s="1"/>
  <c r="U287" i="50"/>
  <c r="AK248" i="50"/>
  <c r="AC177" i="50"/>
  <c r="AC166" i="50"/>
  <c r="V132" i="50"/>
  <c r="V204" i="50"/>
  <c r="V202" i="50"/>
  <c r="AK202" i="50"/>
  <c r="AK160" i="50"/>
  <c r="V160" i="50"/>
  <c r="AK201" i="50"/>
  <c r="AK200" i="50"/>
  <c r="U181" i="50"/>
  <c r="V181" i="50" s="1"/>
  <c r="AK178" i="50"/>
  <c r="U159" i="50"/>
  <c r="V201" i="50"/>
  <c r="V199" i="50"/>
  <c r="AK199" i="50"/>
  <c r="U186" i="50"/>
  <c r="V186" i="50" s="1"/>
  <c r="V171" i="50"/>
  <c r="V248" i="50"/>
  <c r="AK209" i="50"/>
  <c r="AK198" i="50"/>
  <c r="AC182" i="50"/>
  <c r="U169" i="50"/>
  <c r="U143" i="50"/>
  <c r="V143" i="50" s="1"/>
  <c r="AC174" i="50"/>
  <c r="U173" i="50"/>
  <c r="V173" i="50" s="1"/>
  <c r="U162" i="50"/>
  <c r="U126" i="50"/>
  <c r="U134" i="50"/>
  <c r="V134" i="50" s="1"/>
  <c r="AC128" i="50"/>
  <c r="V120" i="50"/>
  <c r="U180" i="50"/>
  <c r="V180" i="50" s="1"/>
  <c r="AC176" i="50"/>
  <c r="V175" i="50"/>
  <c r="AG174" i="50"/>
  <c r="AC171" i="50"/>
  <c r="U170" i="50"/>
  <c r="V170" i="50" s="1"/>
  <c r="U168" i="50"/>
  <c r="V101" i="50"/>
  <c r="AC163" i="50"/>
  <c r="AG153" i="50"/>
  <c r="U131" i="50"/>
  <c r="V131" i="50" s="1"/>
  <c r="U165" i="50"/>
  <c r="U145" i="50"/>
  <c r="V141" i="50"/>
  <c r="U129" i="50"/>
  <c r="V108" i="50"/>
  <c r="AK185" i="50"/>
  <c r="AK179" i="50"/>
  <c r="AC157" i="50"/>
  <c r="U119" i="50"/>
  <c r="AC142" i="50"/>
  <c r="AK172" i="50"/>
  <c r="AG154" i="50"/>
  <c r="U137" i="50"/>
  <c r="V137" i="50" s="1"/>
  <c r="U124" i="50"/>
  <c r="V104" i="50"/>
  <c r="AK130" i="50"/>
  <c r="AC126" i="50"/>
  <c r="V155" i="50"/>
  <c r="V121" i="50"/>
  <c r="AL121" i="50"/>
  <c r="V138" i="50"/>
  <c r="AC136" i="50"/>
  <c r="AL123" i="50"/>
  <c r="AM123" i="50" s="1"/>
  <c r="U125" i="50"/>
  <c r="V105" i="50"/>
  <c r="AG114" i="50"/>
  <c r="AK110" i="50"/>
  <c r="V107" i="50"/>
  <c r="V113" i="50"/>
  <c r="AG108" i="50"/>
  <c r="V102" i="50"/>
  <c r="V96" i="50"/>
  <c r="V92" i="50"/>
  <c r="AG86" i="50"/>
  <c r="V117" i="50"/>
  <c r="V112" i="50"/>
  <c r="AG107" i="50"/>
  <c r="AG105" i="50"/>
  <c r="AG103" i="50"/>
  <c r="AG101" i="50"/>
  <c r="AG99" i="50"/>
  <c r="AG97" i="50"/>
  <c r="AG95" i="50"/>
  <c r="AG93" i="50"/>
  <c r="AG91" i="50"/>
  <c r="AG89" i="50"/>
  <c r="AG87" i="50"/>
  <c r="V115" i="50"/>
  <c r="AG110" i="50"/>
  <c r="V94" i="50" l="1"/>
  <c r="AK270" i="50"/>
  <c r="AL270" i="50" s="1"/>
  <c r="AK273" i="50"/>
  <c r="AK280" i="50"/>
  <c r="V231" i="50"/>
  <c r="AK139" i="50"/>
  <c r="AL139" i="50" s="1"/>
  <c r="V256" i="50"/>
  <c r="V249" i="50"/>
  <c r="V116" i="50"/>
  <c r="V182" i="50"/>
  <c r="V88" i="50"/>
  <c r="V90" i="50"/>
  <c r="AK173" i="50"/>
  <c r="AL173" i="50" s="1"/>
  <c r="AK194" i="50"/>
  <c r="AL194" i="50" s="1"/>
  <c r="AO223" i="50"/>
  <c r="AL294" i="50"/>
  <c r="AM294" i="50" s="1"/>
  <c r="AL221" i="50"/>
  <c r="AM221" i="50" s="1"/>
  <c r="AL113" i="50"/>
  <c r="AM113" i="50" s="1"/>
  <c r="AL114" i="50"/>
  <c r="AM114" i="50" s="1"/>
  <c r="AL273" i="50"/>
  <c r="AM273" i="50" s="1"/>
  <c r="AK264" i="50"/>
  <c r="AL264" i="50" s="1"/>
  <c r="AO264" i="50" s="1"/>
  <c r="AL127" i="50"/>
  <c r="AK134" i="50"/>
  <c r="AL134" i="50" s="1"/>
  <c r="AK188" i="50"/>
  <c r="AL188" i="50" s="1"/>
  <c r="AL239" i="50"/>
  <c r="AM239" i="50" s="1"/>
  <c r="AL215" i="50"/>
  <c r="AM215" i="50" s="1"/>
  <c r="AO105" i="50"/>
  <c r="AL225" i="50"/>
  <c r="AM225" i="50" s="1"/>
  <c r="AK260" i="50"/>
  <c r="AL260" i="50" s="1"/>
  <c r="AM260" i="50" s="1"/>
  <c r="AL100" i="50"/>
  <c r="AL231" i="50"/>
  <c r="AL94" i="50"/>
  <c r="AM282" i="50"/>
  <c r="AO282" i="50"/>
  <c r="AM238" i="50"/>
  <c r="AO238" i="50"/>
  <c r="AM146" i="50"/>
  <c r="AO146" i="50"/>
  <c r="AL191" i="50"/>
  <c r="AK229" i="50"/>
  <c r="AL229" i="50" s="1"/>
  <c r="AO229" i="50" s="1"/>
  <c r="V146" i="50"/>
  <c r="V100" i="50"/>
  <c r="AK87" i="50"/>
  <c r="AL87" i="50" s="1"/>
  <c r="AO87" i="50" s="1"/>
  <c r="AK187" i="50"/>
  <c r="AL265" i="50"/>
  <c r="AM265" i="50" s="1"/>
  <c r="V297" i="50"/>
  <c r="AK98" i="50"/>
  <c r="AL98" i="50" s="1"/>
  <c r="AM98" i="50" s="1"/>
  <c r="AL296" i="50"/>
  <c r="AK144" i="50"/>
  <c r="AL144" i="50" s="1"/>
  <c r="AO89" i="50"/>
  <c r="AL102" i="50"/>
  <c r="AM102" i="50" s="1"/>
  <c r="AK133" i="50"/>
  <c r="AL133" i="50" s="1"/>
  <c r="AK106" i="50"/>
  <c r="AK261" i="50"/>
  <c r="AL261" i="50" s="1"/>
  <c r="AM261" i="50" s="1"/>
  <c r="AK237" i="50"/>
  <c r="AL237" i="50" s="1"/>
  <c r="AO237" i="50" s="1"/>
  <c r="AK219" i="50"/>
  <c r="AK224" i="50"/>
  <c r="AL224" i="50" s="1"/>
  <c r="AM224" i="50" s="1"/>
  <c r="AO108" i="50"/>
  <c r="V158" i="50"/>
  <c r="V99" i="50"/>
  <c r="AO151" i="50"/>
  <c r="AK109" i="50"/>
  <c r="AL149" i="50"/>
  <c r="AM149" i="50" s="1"/>
  <c r="AL300" i="50"/>
  <c r="AL117" i="50"/>
  <c r="AM117" i="50" s="1"/>
  <c r="AK210" i="50"/>
  <c r="AL210" i="50" s="1"/>
  <c r="AK255" i="50"/>
  <c r="AL255" i="50" s="1"/>
  <c r="AM255" i="50" s="1"/>
  <c r="AM269" i="50"/>
  <c r="AO269" i="50"/>
  <c r="AL99" i="50"/>
  <c r="AL88" i="50"/>
  <c r="AM95" i="50"/>
  <c r="AO95" i="50"/>
  <c r="AM227" i="50"/>
  <c r="AO227" i="50"/>
  <c r="AM259" i="50"/>
  <c r="AO259" i="50"/>
  <c r="AM249" i="50"/>
  <c r="AO249" i="50"/>
  <c r="AM257" i="50"/>
  <c r="AO257" i="50"/>
  <c r="AO122" i="50"/>
  <c r="AM122" i="50"/>
  <c r="AL135" i="50"/>
  <c r="V232" i="50"/>
  <c r="AK232" i="50"/>
  <c r="AL232" i="50" s="1"/>
  <c r="AM232" i="50" s="1"/>
  <c r="V233" i="50"/>
  <c r="AK233" i="50"/>
  <c r="AO147" i="50"/>
  <c r="AO132" i="50"/>
  <c r="AK143" i="50"/>
  <c r="AL143" i="50" s="1"/>
  <c r="AK136" i="50"/>
  <c r="AL136" i="50" s="1"/>
  <c r="AM136" i="50" s="1"/>
  <c r="AK148" i="50"/>
  <c r="AL148" i="50" s="1"/>
  <c r="V148" i="50"/>
  <c r="AK164" i="50"/>
  <c r="V164" i="50"/>
  <c r="AK167" i="50"/>
  <c r="AL167" i="50" s="1"/>
  <c r="V167" i="50"/>
  <c r="AK254" i="50"/>
  <c r="AK278" i="50"/>
  <c r="AK137" i="50"/>
  <c r="AL137" i="50" s="1"/>
  <c r="AK161" i="50"/>
  <c r="V161" i="50"/>
  <c r="AL107" i="50"/>
  <c r="AK251" i="50"/>
  <c r="AL251" i="50" s="1"/>
  <c r="AM251" i="50" s="1"/>
  <c r="AL244" i="50"/>
  <c r="V246" i="50"/>
  <c r="AK246" i="50"/>
  <c r="AK279" i="50"/>
  <c r="AK247" i="50"/>
  <c r="AK131" i="50"/>
  <c r="AL131" i="50" s="1"/>
  <c r="AO155" i="50"/>
  <c r="AL97" i="50"/>
  <c r="AM97" i="50" s="1"/>
  <c r="V151" i="50"/>
  <c r="AK217" i="50"/>
  <c r="AK285" i="50"/>
  <c r="AL216" i="50"/>
  <c r="AK271" i="50"/>
  <c r="AL271" i="50" s="1"/>
  <c r="AO271" i="50" s="1"/>
  <c r="AK150" i="50"/>
  <c r="AL150" i="50" s="1"/>
  <c r="AM150" i="50" s="1"/>
  <c r="V150" i="50"/>
  <c r="AO123" i="50"/>
  <c r="AK142" i="50"/>
  <c r="AL142" i="50" s="1"/>
  <c r="AK176" i="50"/>
  <c r="AL176" i="50" s="1"/>
  <c r="AK214" i="50"/>
  <c r="AL214" i="50" s="1"/>
  <c r="AL262" i="50"/>
  <c r="AO262" i="50" s="1"/>
  <c r="V284" i="50"/>
  <c r="AK284" i="50"/>
  <c r="AL284" i="50" s="1"/>
  <c r="AM284" i="50" s="1"/>
  <c r="AK203" i="50"/>
  <c r="AL203" i="50" s="1"/>
  <c r="AO203" i="50" s="1"/>
  <c r="AK174" i="50"/>
  <c r="AL174" i="50" s="1"/>
  <c r="AM174" i="50" s="1"/>
  <c r="AK91" i="50"/>
  <c r="AM226" i="50"/>
  <c r="AO226" i="50"/>
  <c r="AM267" i="50"/>
  <c r="AO267" i="50"/>
  <c r="AM163" i="50"/>
  <c r="AO163" i="50"/>
  <c r="AM228" i="50"/>
  <c r="AO228" i="50"/>
  <c r="AM236" i="50"/>
  <c r="AO236" i="50"/>
  <c r="AM258" i="50"/>
  <c r="AO258" i="50"/>
  <c r="AM115" i="50"/>
  <c r="AO115" i="50"/>
  <c r="AM298" i="50"/>
  <c r="AO298" i="50"/>
  <c r="AM234" i="50"/>
  <c r="AO234" i="50"/>
  <c r="AM277" i="50"/>
  <c r="AO277" i="50"/>
  <c r="AM268" i="50"/>
  <c r="AO268" i="50"/>
  <c r="AM111" i="50"/>
  <c r="AO111" i="50"/>
  <c r="AM141" i="50"/>
  <c r="AO141" i="50"/>
  <c r="AM270" i="50"/>
  <c r="AO270" i="50"/>
  <c r="AM171" i="50"/>
  <c r="AO171" i="50"/>
  <c r="AM93" i="50"/>
  <c r="AO93" i="50"/>
  <c r="AM220" i="50"/>
  <c r="AO220" i="50"/>
  <c r="AM235" i="50"/>
  <c r="AO235" i="50"/>
  <c r="AM253" i="50"/>
  <c r="AO253" i="50"/>
  <c r="AM90" i="50"/>
  <c r="AO90" i="50"/>
  <c r="AM252" i="50"/>
  <c r="AO252" i="50"/>
  <c r="AM104" i="50"/>
  <c r="AO104" i="50"/>
  <c r="AM230" i="50"/>
  <c r="AO230" i="50"/>
  <c r="AM275" i="50"/>
  <c r="AO275" i="50"/>
  <c r="AM266" i="50"/>
  <c r="AO266" i="50"/>
  <c r="AM140" i="50"/>
  <c r="AO140" i="50"/>
  <c r="AM263" i="50"/>
  <c r="AO263" i="50"/>
  <c r="AM197" i="50"/>
  <c r="AO197" i="50"/>
  <c r="AM101" i="50"/>
  <c r="AO101" i="50"/>
  <c r="AM96" i="50"/>
  <c r="AO96" i="50"/>
  <c r="AM218" i="50"/>
  <c r="AO218" i="50"/>
  <c r="AK181" i="50"/>
  <c r="AM274" i="50"/>
  <c r="AO274" i="50"/>
  <c r="AM128" i="50"/>
  <c r="AO128" i="50"/>
  <c r="AK170" i="50"/>
  <c r="AO242" i="50"/>
  <c r="AL304" i="50"/>
  <c r="AL110" i="50"/>
  <c r="AO92" i="50"/>
  <c r="AM121" i="50"/>
  <c r="AO121" i="50"/>
  <c r="AK186" i="50"/>
  <c r="AK177" i="50"/>
  <c r="V295" i="50"/>
  <c r="AK295" i="50"/>
  <c r="AL292" i="50"/>
  <c r="AK125" i="50"/>
  <c r="V125" i="50"/>
  <c r="AL199" i="50"/>
  <c r="AL160" i="50"/>
  <c r="AK165" i="50"/>
  <c r="V165" i="50"/>
  <c r="AL202" i="50"/>
  <c r="AO116" i="50"/>
  <c r="AK180" i="50"/>
  <c r="AL185" i="50"/>
  <c r="AK169" i="50"/>
  <c r="V169" i="50"/>
  <c r="AL190" i="50"/>
  <c r="AM250" i="50"/>
  <c r="AO250" i="50"/>
  <c r="AL240" i="50"/>
  <c r="V289" i="50"/>
  <c r="AK289" i="50"/>
  <c r="AL172" i="50"/>
  <c r="AO184" i="50"/>
  <c r="AO212" i="50"/>
  <c r="AL209" i="50"/>
  <c r="AL178" i="50"/>
  <c r="AO175" i="50"/>
  <c r="AL248" i="50"/>
  <c r="AL158" i="50"/>
  <c r="AL205" i="50"/>
  <c r="AL154" i="50"/>
  <c r="AL208" i="50"/>
  <c r="AL302" i="50"/>
  <c r="V287" i="50"/>
  <c r="AK287" i="50"/>
  <c r="AL213" i="50"/>
  <c r="AL183" i="50"/>
  <c r="AL195" i="50"/>
  <c r="AK124" i="50"/>
  <c r="V124" i="50"/>
  <c r="AK293" i="50"/>
  <c r="AK145" i="50"/>
  <c r="V145" i="50"/>
  <c r="AM157" i="50"/>
  <c r="AO157" i="50"/>
  <c r="AM120" i="50"/>
  <c r="AO120" i="50"/>
  <c r="AL206" i="50"/>
  <c r="AL207" i="50"/>
  <c r="AL245" i="50"/>
  <c r="AL201" i="50"/>
  <c r="AL192" i="50"/>
  <c r="AL153" i="50"/>
  <c r="AO241" i="50"/>
  <c r="AL280" i="50"/>
  <c r="AO288" i="50"/>
  <c r="AL281" i="50"/>
  <c r="AM256" i="50"/>
  <c r="AO256" i="50"/>
  <c r="AM272" i="50"/>
  <c r="AO272" i="50"/>
  <c r="AK168" i="50"/>
  <c r="V168" i="50"/>
  <c r="AK119" i="50"/>
  <c r="V119" i="50"/>
  <c r="AK162" i="50"/>
  <c r="V162" i="50"/>
  <c r="AO103" i="50"/>
  <c r="AL86" i="50"/>
  <c r="AL182" i="50"/>
  <c r="AO138" i="50"/>
  <c r="AL222" i="50"/>
  <c r="AL297" i="50"/>
  <c r="AL290" i="50"/>
  <c r="AM276" i="50"/>
  <c r="AO276" i="50"/>
  <c r="AK299" i="50"/>
  <c r="V299" i="50"/>
  <c r="AL196" i="50"/>
  <c r="AK129" i="50"/>
  <c r="V129" i="50"/>
  <c r="AO152" i="50"/>
  <c r="AL204" i="50"/>
  <c r="AO156" i="50"/>
  <c r="AM156" i="50"/>
  <c r="AL118" i="50"/>
  <c r="AL189" i="50"/>
  <c r="AL193" i="50"/>
  <c r="AL166" i="50"/>
  <c r="V283" i="50"/>
  <c r="AK283" i="50"/>
  <c r="AL303" i="50"/>
  <c r="AL291" i="50"/>
  <c r="AL286" i="50"/>
  <c r="AK126" i="50"/>
  <c r="V126" i="50"/>
  <c r="AL130" i="50"/>
  <c r="AL200" i="50"/>
  <c r="AL179" i="50"/>
  <c r="AO243" i="50"/>
  <c r="AL198" i="50"/>
  <c r="AO112" i="50"/>
  <c r="AK159" i="50"/>
  <c r="V159" i="50"/>
  <c r="AO211" i="50"/>
  <c r="AK301" i="50"/>
  <c r="V301" i="50"/>
  <c r="AM264" i="50" l="1"/>
  <c r="AO294" i="50"/>
  <c r="AO102" i="50"/>
  <c r="AM87" i="50"/>
  <c r="AO149" i="50"/>
  <c r="AO221" i="50"/>
  <c r="AO136" i="50"/>
  <c r="AO113" i="50"/>
  <c r="AO255" i="50"/>
  <c r="AM229" i="50"/>
  <c r="AO284" i="50"/>
  <c r="AO273" i="50"/>
  <c r="AO215" i="50"/>
  <c r="AM191" i="50"/>
  <c r="AO191" i="50"/>
  <c r="AO127" i="50"/>
  <c r="AM127" i="50"/>
  <c r="AM94" i="50"/>
  <c r="AO94" i="50"/>
  <c r="AO239" i="50"/>
  <c r="AO225" i="50"/>
  <c r="AO260" i="50"/>
  <c r="AO232" i="50"/>
  <c r="AO114" i="50"/>
  <c r="AM262" i="50"/>
  <c r="AM237" i="50"/>
  <c r="AM300" i="50"/>
  <c r="AO300" i="50"/>
  <c r="AM231" i="50"/>
  <c r="AO231" i="50"/>
  <c r="AM100" i="50"/>
  <c r="AO100" i="50"/>
  <c r="AL219" i="50"/>
  <c r="AO261" i="50"/>
  <c r="AO224" i="50"/>
  <c r="AO117" i="50"/>
  <c r="AL109" i="50"/>
  <c r="AO98" i="50"/>
  <c r="AO251" i="50"/>
  <c r="AL187" i="50"/>
  <c r="AO265" i="50"/>
  <c r="AO97" i="50"/>
  <c r="AO174" i="50"/>
  <c r="AM296" i="50"/>
  <c r="AO296" i="50"/>
  <c r="AL106" i="50"/>
  <c r="AM107" i="50"/>
  <c r="AO107" i="50"/>
  <c r="AM88" i="50"/>
  <c r="AO88" i="50"/>
  <c r="AM135" i="50"/>
  <c r="AO135" i="50"/>
  <c r="AL161" i="50"/>
  <c r="AM99" i="50"/>
  <c r="AO99" i="50"/>
  <c r="AL254" i="50"/>
  <c r="AL285" i="50"/>
  <c r="AL246" i="50"/>
  <c r="AM271" i="50"/>
  <c r="AM203" i="50"/>
  <c r="AL217" i="50"/>
  <c r="AO167" i="50"/>
  <c r="AM167" i="50"/>
  <c r="AL233" i="50"/>
  <c r="AM148" i="50"/>
  <c r="AO148" i="50"/>
  <c r="AM216" i="50"/>
  <c r="AO216" i="50"/>
  <c r="AL247" i="50"/>
  <c r="AL278" i="50"/>
  <c r="AL279" i="50"/>
  <c r="AO150" i="50"/>
  <c r="AL91" i="50"/>
  <c r="AM244" i="50"/>
  <c r="AO244" i="50"/>
  <c r="AL164" i="50"/>
  <c r="AM182" i="50"/>
  <c r="AO182" i="50"/>
  <c r="AM210" i="50"/>
  <c r="AO210" i="50"/>
  <c r="AM110" i="50"/>
  <c r="AO110" i="50"/>
  <c r="AM245" i="50"/>
  <c r="AO245" i="50"/>
  <c r="AM172" i="50"/>
  <c r="AO172" i="50"/>
  <c r="AM200" i="50"/>
  <c r="AO200" i="50"/>
  <c r="AO185" i="50"/>
  <c r="AM185" i="50"/>
  <c r="AM198" i="50"/>
  <c r="AO198" i="50"/>
  <c r="AM193" i="50"/>
  <c r="AO193" i="50"/>
  <c r="AM194" i="50"/>
  <c r="AO194" i="50"/>
  <c r="AM280" i="50"/>
  <c r="AO280" i="50"/>
  <c r="AM190" i="50"/>
  <c r="AO190" i="50"/>
  <c r="AM304" i="50"/>
  <c r="AO304" i="50"/>
  <c r="AM118" i="50"/>
  <c r="AO118" i="50"/>
  <c r="AM292" i="50"/>
  <c r="AO292" i="50"/>
  <c r="AM188" i="50"/>
  <c r="AO188" i="50"/>
  <c r="AM195" i="50"/>
  <c r="AO195" i="50"/>
  <c r="AM204" i="50"/>
  <c r="AO204" i="50"/>
  <c r="AM173" i="50"/>
  <c r="AO173" i="50"/>
  <c r="AM208" i="50"/>
  <c r="AO208" i="50"/>
  <c r="AM154" i="50"/>
  <c r="AO154" i="50"/>
  <c r="AM189" i="50"/>
  <c r="AO189" i="50"/>
  <c r="AM201" i="50"/>
  <c r="AO201" i="50"/>
  <c r="AM160" i="50"/>
  <c r="AO160" i="50"/>
  <c r="AM207" i="50"/>
  <c r="AO207" i="50"/>
  <c r="AM137" i="50"/>
  <c r="AO137" i="50"/>
  <c r="AM144" i="50"/>
  <c r="AO144" i="50"/>
  <c r="AM134" i="50"/>
  <c r="AO134" i="50"/>
  <c r="AM206" i="50"/>
  <c r="AO206" i="50"/>
  <c r="AM281" i="50"/>
  <c r="AO281" i="50"/>
  <c r="AM178" i="50"/>
  <c r="AO178" i="50"/>
  <c r="AM202" i="50"/>
  <c r="AO202" i="50"/>
  <c r="AM166" i="50"/>
  <c r="AO166" i="50"/>
  <c r="AM196" i="50"/>
  <c r="AO196" i="50"/>
  <c r="AM158" i="50"/>
  <c r="AO158" i="50"/>
  <c r="AO179" i="50"/>
  <c r="AM179" i="50"/>
  <c r="AM139" i="50"/>
  <c r="AO139" i="50"/>
  <c r="AM133" i="50"/>
  <c r="AO133" i="50"/>
  <c r="AM286" i="50"/>
  <c r="AO286" i="50"/>
  <c r="AM297" i="50"/>
  <c r="AO297" i="50"/>
  <c r="AL168" i="50"/>
  <c r="AM176" i="50"/>
  <c r="AO176" i="50"/>
  <c r="AM183" i="50"/>
  <c r="AO183" i="50"/>
  <c r="AL170" i="50"/>
  <c r="AL126" i="50"/>
  <c r="AM199" i="50"/>
  <c r="AO199" i="50"/>
  <c r="AL162" i="50"/>
  <c r="AL180" i="50"/>
  <c r="AL295" i="50"/>
  <c r="AL119" i="50"/>
  <c r="AO131" i="50"/>
  <c r="AM131" i="50"/>
  <c r="AM302" i="50"/>
  <c r="AO302" i="50"/>
  <c r="AM214" i="50"/>
  <c r="AO214" i="50"/>
  <c r="AM222" i="50"/>
  <c r="AO222" i="50"/>
  <c r="AM142" i="50"/>
  <c r="AO142" i="50"/>
  <c r="AM213" i="50"/>
  <c r="AO213" i="50"/>
  <c r="AL283" i="50"/>
  <c r="AM205" i="50"/>
  <c r="AO205" i="50"/>
  <c r="AM240" i="50"/>
  <c r="AO240" i="50"/>
  <c r="AL125" i="50"/>
  <c r="AM248" i="50"/>
  <c r="AO248" i="50"/>
  <c r="AL129" i="50"/>
  <c r="AM86" i="50"/>
  <c r="AO86" i="50"/>
  <c r="AL186" i="50"/>
  <c r="AL293" i="50"/>
  <c r="AL287" i="50"/>
  <c r="AM209" i="50"/>
  <c r="AO209" i="50"/>
  <c r="AL145" i="50"/>
  <c r="AM291" i="50"/>
  <c r="AO291" i="50"/>
  <c r="AL301" i="50"/>
  <c r="AM303" i="50"/>
  <c r="AO303" i="50"/>
  <c r="AL169" i="50"/>
  <c r="AM130" i="50"/>
  <c r="AO130" i="50"/>
  <c r="AM143" i="50"/>
  <c r="AO143" i="50"/>
  <c r="AL181" i="50"/>
  <c r="AM290" i="50"/>
  <c r="AO290" i="50"/>
  <c r="AL177" i="50"/>
  <c r="AM153" i="50"/>
  <c r="AO153" i="50"/>
  <c r="AL165" i="50"/>
  <c r="AL159" i="50"/>
  <c r="AM192" i="50"/>
  <c r="AO192" i="50"/>
  <c r="AL299" i="50"/>
  <c r="AL124" i="50"/>
  <c r="AL289" i="50"/>
  <c r="P5" i="50"/>
  <c r="Q5" i="50"/>
  <c r="R5" i="50"/>
  <c r="X5" i="50"/>
  <c r="Y5" i="50"/>
  <c r="Z5" i="50"/>
  <c r="AA5" i="50"/>
  <c r="AB5" i="50"/>
  <c r="AC5" i="50" s="1"/>
  <c r="AD5" i="50"/>
  <c r="AE5" i="50"/>
  <c r="AF5" i="50"/>
  <c r="AG5" i="50" s="1"/>
  <c r="AM109" i="50" l="1"/>
  <c r="AO109" i="50"/>
  <c r="AM106" i="50"/>
  <c r="AO106" i="50"/>
  <c r="AM187" i="50"/>
  <c r="AO187" i="50"/>
  <c r="AM219" i="50"/>
  <c r="AO219" i="50"/>
  <c r="V5" i="50"/>
  <c r="AO285" i="50"/>
  <c r="AM285" i="50"/>
  <c r="AM161" i="50"/>
  <c r="AO161" i="50"/>
  <c r="AM247" i="50"/>
  <c r="AO247" i="50"/>
  <c r="AM233" i="50"/>
  <c r="AO233" i="50"/>
  <c r="AM279" i="50"/>
  <c r="AO279" i="50"/>
  <c r="AM246" i="50"/>
  <c r="AO246" i="50"/>
  <c r="AM217" i="50"/>
  <c r="AO217" i="50"/>
  <c r="AM254" i="50"/>
  <c r="AO254" i="50"/>
  <c r="AM278" i="50"/>
  <c r="AO278" i="50"/>
  <c r="AO164" i="50"/>
  <c r="AM164" i="50"/>
  <c r="AM91" i="50"/>
  <c r="AO91" i="50"/>
  <c r="AM289" i="50"/>
  <c r="AO289" i="50"/>
  <c r="AM181" i="50"/>
  <c r="AO181" i="50"/>
  <c r="AM119" i="50"/>
  <c r="AO119" i="50"/>
  <c r="AO168" i="50"/>
  <c r="AM168" i="50"/>
  <c r="AO159" i="50"/>
  <c r="AM159" i="50"/>
  <c r="AO162" i="50"/>
  <c r="AM162" i="50"/>
  <c r="AM287" i="50"/>
  <c r="AO287" i="50"/>
  <c r="AM293" i="50"/>
  <c r="AO293" i="50"/>
  <c r="AM170" i="50"/>
  <c r="AO170" i="50"/>
  <c r="AM180" i="50"/>
  <c r="AO180" i="50"/>
  <c r="AO165" i="50"/>
  <c r="AM165" i="50"/>
  <c r="AM186" i="50"/>
  <c r="AO186" i="50"/>
  <c r="AM177" i="50"/>
  <c r="AO177" i="50"/>
  <c r="AO301" i="50"/>
  <c r="AM301" i="50"/>
  <c r="AM283" i="50"/>
  <c r="AO283" i="50"/>
  <c r="AM124" i="50"/>
  <c r="AO124" i="50"/>
  <c r="AM125" i="50"/>
  <c r="AO125" i="50"/>
  <c r="AM145" i="50"/>
  <c r="AO145" i="50"/>
  <c r="AO126" i="50"/>
  <c r="AM126" i="50"/>
  <c r="AM299" i="50"/>
  <c r="AO299" i="50"/>
  <c r="AM129" i="50"/>
  <c r="AO129" i="50"/>
  <c r="AM169" i="50"/>
  <c r="AO169" i="50"/>
  <c r="AM295" i="50"/>
  <c r="AO295" i="50"/>
  <c r="P6" i="50"/>
  <c r="Q6" i="50"/>
  <c r="R6" i="50"/>
  <c r="T6" i="50"/>
  <c r="Z6" i="50"/>
  <c r="AA6" i="50"/>
  <c r="AB6" i="50"/>
  <c r="AC6" i="50" s="1"/>
  <c r="AD6" i="50"/>
  <c r="AE6" i="50"/>
  <c r="AF6" i="50"/>
  <c r="AG6" i="50" s="1"/>
  <c r="U6" i="50" l="1"/>
  <c r="AM5" i="50"/>
  <c r="V6" i="50" l="1"/>
  <c r="AK6" i="50"/>
  <c r="AL6" i="50" s="1"/>
  <c r="P7" i="50"/>
  <c r="Q7" i="50"/>
  <c r="R7" i="50"/>
  <c r="T7" i="50"/>
  <c r="Z7" i="50"/>
  <c r="AA7" i="50"/>
  <c r="AB7" i="50"/>
  <c r="AD7" i="50"/>
  <c r="AE7" i="50"/>
  <c r="AF7" i="50"/>
  <c r="AJ7" i="50"/>
  <c r="AO6" i="50" l="1"/>
  <c r="AM6" i="50"/>
  <c r="U7" i="50"/>
  <c r="AK7" i="50" s="1"/>
  <c r="AC7" i="50"/>
  <c r="AG7" i="50"/>
  <c r="V7" i="50" l="1"/>
  <c r="P8" i="50"/>
  <c r="Q8" i="50"/>
  <c r="R8" i="50"/>
  <c r="T8" i="50"/>
  <c r="U8" i="50" s="1"/>
  <c r="Z8" i="50"/>
  <c r="AA8" i="50"/>
  <c r="AB8" i="50"/>
  <c r="AD8" i="50"/>
  <c r="AE8" i="50"/>
  <c r="AF8" i="50"/>
  <c r="AJ8" i="50"/>
  <c r="AL7" i="50" l="1"/>
  <c r="AM7" i="50" s="1"/>
  <c r="AC8" i="50"/>
  <c r="V8" i="50"/>
  <c r="AG8" i="50"/>
  <c r="AK8" i="50"/>
  <c r="AO7" i="50" l="1"/>
  <c r="P9" i="50"/>
  <c r="Q9" i="50"/>
  <c r="R9" i="50"/>
  <c r="T9" i="50"/>
  <c r="Z9" i="50"/>
  <c r="AA9" i="50"/>
  <c r="AB9" i="50"/>
  <c r="AC9" i="50" s="1"/>
  <c r="AD9" i="50"/>
  <c r="AE9" i="50"/>
  <c r="AF9" i="50"/>
  <c r="AJ9" i="50"/>
  <c r="AL8" i="50" l="1"/>
  <c r="AM8" i="50" s="1"/>
  <c r="AG9" i="50"/>
  <c r="U9" i="50"/>
  <c r="AO8" i="50" l="1"/>
  <c r="V9" i="50"/>
  <c r="AK9" i="50"/>
  <c r="P10" i="50"/>
  <c r="Q10" i="50"/>
  <c r="R10" i="50"/>
  <c r="T10" i="50"/>
  <c r="U10" i="50" s="1"/>
  <c r="Z10" i="50"/>
  <c r="AA10" i="50"/>
  <c r="AB10" i="50"/>
  <c r="AD10" i="50"/>
  <c r="AE10" i="50"/>
  <c r="AF10" i="50"/>
  <c r="AJ10" i="50"/>
  <c r="AC10" i="50" l="1"/>
  <c r="V10" i="50"/>
  <c r="AL9" i="50"/>
  <c r="AO9" i="50" s="1"/>
  <c r="AG10" i="50"/>
  <c r="AK10" i="50"/>
  <c r="AM9" i="50" l="1"/>
  <c r="AL10" i="50"/>
  <c r="P11" i="50"/>
  <c r="Q11" i="50"/>
  <c r="R11" i="50"/>
  <c r="T11" i="50"/>
  <c r="Z11" i="50"/>
  <c r="AA11" i="50"/>
  <c r="AB11" i="50"/>
  <c r="AD11" i="50"/>
  <c r="AE11" i="50"/>
  <c r="AF11" i="50"/>
  <c r="AJ11" i="50"/>
  <c r="AC11" i="50" l="1"/>
  <c r="AG11" i="50"/>
  <c r="U11" i="50"/>
  <c r="V11" i="50" s="1"/>
  <c r="AM10" i="50"/>
  <c r="AO10" i="50"/>
  <c r="AK11" i="50" l="1"/>
  <c r="AL11" i="50" s="1"/>
  <c r="P12" i="50"/>
  <c r="Q12" i="50"/>
  <c r="R12" i="50"/>
  <c r="T12" i="50"/>
  <c r="Z12" i="50"/>
  <c r="AA12" i="50"/>
  <c r="AB12" i="50"/>
  <c r="AD12" i="50"/>
  <c r="AE12" i="50"/>
  <c r="AF12" i="50"/>
  <c r="AJ12" i="50"/>
  <c r="AC12" i="50" l="1"/>
  <c r="U12" i="50"/>
  <c r="V12" i="50" s="1"/>
  <c r="AG12" i="50"/>
  <c r="AM11" i="50"/>
  <c r="AO11" i="50"/>
  <c r="AK12" i="50" l="1"/>
  <c r="AL12" i="50" s="1"/>
  <c r="P13" i="50"/>
  <c r="Q13" i="50"/>
  <c r="R13" i="50"/>
  <c r="T13" i="50"/>
  <c r="Z13" i="50"/>
  <c r="AA13" i="50"/>
  <c r="AB13" i="50"/>
  <c r="AD13" i="50"/>
  <c r="AE13" i="50"/>
  <c r="AF13" i="50"/>
  <c r="AJ13" i="50"/>
  <c r="AC13" i="50" l="1"/>
  <c r="AG13" i="50"/>
  <c r="U13" i="50"/>
  <c r="V13" i="50" s="1"/>
  <c r="AM12" i="50"/>
  <c r="AO12" i="50"/>
  <c r="AK13" i="50" l="1"/>
  <c r="AL13" i="50" s="1"/>
  <c r="P14" i="50"/>
  <c r="Q14" i="50"/>
  <c r="R14" i="50"/>
  <c r="T14" i="50"/>
  <c r="Z14" i="50"/>
  <c r="AA14" i="50"/>
  <c r="AB14" i="50"/>
  <c r="AC14" i="50" s="1"/>
  <c r="AD14" i="50"/>
  <c r="AE14" i="50"/>
  <c r="AF14" i="50"/>
  <c r="AJ14" i="50"/>
  <c r="AG14" i="50" l="1"/>
  <c r="U14" i="50"/>
  <c r="V14" i="50" s="1"/>
  <c r="AM13" i="50"/>
  <c r="AO13" i="50"/>
  <c r="AK14" i="50" l="1"/>
  <c r="AL14" i="50" s="1"/>
  <c r="P15" i="50"/>
  <c r="Q15" i="50"/>
  <c r="R15" i="50"/>
  <c r="T15" i="50"/>
  <c r="U15" i="50" s="1"/>
  <c r="V15" i="50" s="1"/>
  <c r="Z15" i="50"/>
  <c r="AA15" i="50"/>
  <c r="AB15" i="50"/>
  <c r="AC15" i="50" s="1"/>
  <c r="AD15" i="50"/>
  <c r="AE15" i="50"/>
  <c r="AF15" i="50"/>
  <c r="AJ15" i="50"/>
  <c r="AG15" i="50" l="1"/>
  <c r="AK15" i="50"/>
  <c r="AM14" i="50"/>
  <c r="AO14" i="50"/>
  <c r="AL15" i="50" l="1"/>
  <c r="P16" i="50"/>
  <c r="Q16" i="50"/>
  <c r="R16" i="50"/>
  <c r="T16" i="50"/>
  <c r="U16" i="50" s="1"/>
  <c r="V16" i="50" s="1"/>
  <c r="Z16" i="50"/>
  <c r="AA16" i="50"/>
  <c r="AB16" i="50"/>
  <c r="AD16" i="50"/>
  <c r="AE16" i="50"/>
  <c r="AF16" i="50"/>
  <c r="AJ16" i="50"/>
  <c r="AC16" i="50" l="1"/>
  <c r="AG16" i="50"/>
  <c r="AK16" i="50"/>
  <c r="AM15" i="50"/>
  <c r="AO15" i="50"/>
  <c r="AL16" i="50" l="1"/>
  <c r="P17" i="50"/>
  <c r="Q17" i="50"/>
  <c r="R17" i="50"/>
  <c r="T17" i="50"/>
  <c r="U17" i="50" s="1"/>
  <c r="V17" i="50" s="1"/>
  <c r="Z17" i="50"/>
  <c r="AA17" i="50"/>
  <c r="AB17" i="50"/>
  <c r="AC17" i="50" s="1"/>
  <c r="AD17" i="50"/>
  <c r="AE17" i="50"/>
  <c r="AF17" i="50"/>
  <c r="AJ17" i="50"/>
  <c r="AG17" i="50" l="1"/>
  <c r="AK17" i="50"/>
  <c r="AM16" i="50"/>
  <c r="AO16" i="50"/>
  <c r="AL17" i="50" l="1"/>
  <c r="P18" i="50"/>
  <c r="Q18" i="50"/>
  <c r="R18" i="50"/>
  <c r="T18" i="50"/>
  <c r="U18" i="50" s="1"/>
  <c r="Z18" i="50"/>
  <c r="AA18" i="50"/>
  <c r="AB18" i="50"/>
  <c r="AD18" i="50"/>
  <c r="AE18" i="50"/>
  <c r="AF18" i="50"/>
  <c r="AJ18" i="50"/>
  <c r="AG18" i="50" l="1"/>
  <c r="AC18" i="50"/>
  <c r="V18" i="50"/>
  <c r="AK18" i="50"/>
  <c r="AM17" i="50"/>
  <c r="AO17" i="50"/>
  <c r="AL18" i="50" l="1"/>
  <c r="P19" i="50"/>
  <c r="Q19" i="50"/>
  <c r="R19" i="50"/>
  <c r="T19" i="50"/>
  <c r="U19" i="50" s="1"/>
  <c r="V19" i="50" s="1"/>
  <c r="Z19" i="50"/>
  <c r="AA19" i="50"/>
  <c r="AB19" i="50"/>
  <c r="AD19" i="50"/>
  <c r="AE19" i="50"/>
  <c r="AF19" i="50"/>
  <c r="AJ19" i="50"/>
  <c r="AG19" i="50" l="1"/>
  <c r="AC19" i="50"/>
  <c r="AK19" i="50"/>
  <c r="AM18" i="50"/>
  <c r="AO18" i="50"/>
  <c r="AL19" i="50" l="1"/>
  <c r="P20" i="50"/>
  <c r="Q20" i="50"/>
  <c r="R20" i="50"/>
  <c r="T20" i="50"/>
  <c r="U20" i="50" s="1"/>
  <c r="V20" i="50" s="1"/>
  <c r="Z20" i="50"/>
  <c r="AA20" i="50"/>
  <c r="AB20" i="50"/>
  <c r="AC20" i="50" s="1"/>
  <c r="AD20" i="50"/>
  <c r="AE20" i="50"/>
  <c r="AF20" i="50"/>
  <c r="AJ20" i="50"/>
  <c r="AG20" i="50" l="1"/>
  <c r="AK20" i="50"/>
  <c r="AM19" i="50"/>
  <c r="AO19" i="50"/>
  <c r="AL20" i="50" l="1"/>
  <c r="P21" i="50"/>
  <c r="Q21" i="50"/>
  <c r="R21" i="50"/>
  <c r="T21" i="50"/>
  <c r="U21" i="50" s="1"/>
  <c r="V21" i="50" s="1"/>
  <c r="Z21" i="50"/>
  <c r="AA21" i="50"/>
  <c r="AB21" i="50"/>
  <c r="AD21" i="50"/>
  <c r="AE21" i="50"/>
  <c r="AF21" i="50"/>
  <c r="AJ21" i="50"/>
  <c r="AC21" i="50" l="1"/>
  <c r="AG21" i="50"/>
  <c r="AK21" i="50"/>
  <c r="AM20" i="50"/>
  <c r="AO20" i="50"/>
  <c r="AL21" i="50" l="1"/>
  <c r="P22" i="50"/>
  <c r="Q22" i="50"/>
  <c r="R22" i="50"/>
  <c r="T22" i="50"/>
  <c r="U22" i="50" s="1"/>
  <c r="Z22" i="50"/>
  <c r="AA22" i="50"/>
  <c r="AB22" i="50"/>
  <c r="AD22" i="50"/>
  <c r="AE22" i="50"/>
  <c r="AF22" i="50"/>
  <c r="AJ22" i="50"/>
  <c r="AC22" i="50" l="1"/>
  <c r="AG22" i="50"/>
  <c r="V22" i="50"/>
  <c r="AK22" i="50"/>
  <c r="AM21" i="50"/>
  <c r="AO21" i="50"/>
  <c r="AL22" i="50" l="1"/>
  <c r="P23" i="50"/>
  <c r="Q23" i="50"/>
  <c r="R23" i="50"/>
  <c r="T23" i="50"/>
  <c r="U23" i="50" s="1"/>
  <c r="Z23" i="50"/>
  <c r="AA23" i="50"/>
  <c r="AB23" i="50"/>
  <c r="AD23" i="50"/>
  <c r="AE23" i="50"/>
  <c r="AF23" i="50"/>
  <c r="AJ23" i="50"/>
  <c r="V23" i="50" l="1"/>
  <c r="AC23" i="50"/>
  <c r="AG23" i="50"/>
  <c r="AK23" i="50"/>
  <c r="AM22" i="50"/>
  <c r="AO22" i="50"/>
  <c r="AL23" i="50" l="1"/>
  <c r="P24" i="50"/>
  <c r="Q24" i="50"/>
  <c r="R24" i="50"/>
  <c r="T24" i="50"/>
  <c r="U24" i="50" s="1"/>
  <c r="Z24" i="50"/>
  <c r="AA24" i="50"/>
  <c r="AB24" i="50"/>
  <c r="AD24" i="50"/>
  <c r="AE24" i="50"/>
  <c r="AF24" i="50"/>
  <c r="AJ24" i="50"/>
  <c r="V24" i="50" l="1"/>
  <c r="AG24" i="50"/>
  <c r="AC24" i="50"/>
  <c r="AK24" i="50"/>
  <c r="AM23" i="50"/>
  <c r="AO23" i="50"/>
  <c r="AL24" i="50" l="1"/>
  <c r="P25" i="50"/>
  <c r="Q25" i="50"/>
  <c r="R25" i="50"/>
  <c r="T25" i="50"/>
  <c r="U25" i="50" s="1"/>
  <c r="V25" i="50" s="1"/>
  <c r="Z25" i="50"/>
  <c r="AA25" i="50"/>
  <c r="AB25" i="50"/>
  <c r="AD25" i="50"/>
  <c r="AE25" i="50"/>
  <c r="AF25" i="50"/>
  <c r="AJ25" i="50"/>
  <c r="AC25" i="50" l="1"/>
  <c r="AG25" i="50"/>
  <c r="AK25" i="50"/>
  <c r="AM24" i="50"/>
  <c r="AO24" i="50"/>
  <c r="AL25" i="50" l="1"/>
  <c r="P26" i="50"/>
  <c r="Q26" i="50"/>
  <c r="R26" i="50"/>
  <c r="T26" i="50"/>
  <c r="Z26" i="50"/>
  <c r="AA26" i="50"/>
  <c r="AB26" i="50"/>
  <c r="AD26" i="50"/>
  <c r="AE26" i="50"/>
  <c r="AF26" i="50"/>
  <c r="AJ26" i="50"/>
  <c r="U26" i="50" l="1"/>
  <c r="V26" i="50" s="1"/>
  <c r="AC26" i="50"/>
  <c r="AG26" i="50"/>
  <c r="AM25" i="50"/>
  <c r="AO25" i="50"/>
  <c r="AK26" i="50" l="1"/>
  <c r="AL26" i="50" s="1"/>
  <c r="P27" i="50"/>
  <c r="Q27" i="50"/>
  <c r="R27" i="50"/>
  <c r="T27" i="50"/>
  <c r="U27" i="50" s="1"/>
  <c r="Z27" i="50"/>
  <c r="AA27" i="50"/>
  <c r="AB27" i="50"/>
  <c r="AD27" i="50"/>
  <c r="AE27" i="50"/>
  <c r="AF27" i="50"/>
  <c r="AJ27" i="50"/>
  <c r="V27" i="50" l="1"/>
  <c r="AG27" i="50"/>
  <c r="AC27" i="50"/>
  <c r="AK27" i="50"/>
  <c r="AM26" i="50"/>
  <c r="AO26" i="50"/>
  <c r="AL27" i="50" l="1"/>
  <c r="P28" i="50"/>
  <c r="Q28" i="50"/>
  <c r="R28" i="50"/>
  <c r="T28" i="50"/>
  <c r="U28" i="50" s="1"/>
  <c r="Z28" i="50"/>
  <c r="AA28" i="50"/>
  <c r="AB28" i="50"/>
  <c r="AD28" i="50"/>
  <c r="AE28" i="50"/>
  <c r="AF28" i="50"/>
  <c r="AJ28" i="50"/>
  <c r="V28" i="50" l="1"/>
  <c r="AC28" i="50"/>
  <c r="AG28" i="50"/>
  <c r="AK28" i="50"/>
  <c r="AM27" i="50"/>
  <c r="AO27" i="50"/>
  <c r="AL28" i="50" l="1"/>
  <c r="P29" i="50"/>
  <c r="Q29" i="50"/>
  <c r="R29" i="50"/>
  <c r="T29" i="50"/>
  <c r="U29" i="50" s="1"/>
  <c r="Z29" i="50"/>
  <c r="AA29" i="50"/>
  <c r="AB29" i="50"/>
  <c r="AD29" i="50"/>
  <c r="AE29" i="50"/>
  <c r="AF29" i="50"/>
  <c r="AJ29" i="50"/>
  <c r="AG29" i="50" l="1"/>
  <c r="V29" i="50"/>
  <c r="AC29" i="50"/>
  <c r="AM28" i="50"/>
  <c r="AO28" i="50"/>
  <c r="AK29" i="50"/>
  <c r="AL29" i="50" l="1"/>
  <c r="P30" i="50"/>
  <c r="Q30" i="50"/>
  <c r="R30" i="50"/>
  <c r="T30" i="50"/>
  <c r="Z30" i="50"/>
  <c r="AA30" i="50"/>
  <c r="AB30" i="50"/>
  <c r="AD30" i="50"/>
  <c r="AE30" i="50"/>
  <c r="AF30" i="50"/>
  <c r="AJ30" i="50"/>
  <c r="AC30" i="50" l="1"/>
  <c r="AG30" i="50"/>
  <c r="U30" i="50"/>
  <c r="V30" i="50" s="1"/>
  <c r="AM29" i="50"/>
  <c r="AO29" i="50"/>
  <c r="AK30" i="50" l="1"/>
  <c r="AL30" i="50" s="1"/>
  <c r="P31" i="50"/>
  <c r="Q31" i="50"/>
  <c r="R31" i="50"/>
  <c r="T31" i="50"/>
  <c r="U31" i="50" s="1"/>
  <c r="V31" i="50" s="1"/>
  <c r="Z31" i="50"/>
  <c r="AA31" i="50"/>
  <c r="AB31" i="50"/>
  <c r="AC31" i="50" s="1"/>
  <c r="AD31" i="50"/>
  <c r="AE31" i="50"/>
  <c r="AF31" i="50"/>
  <c r="AJ31" i="50"/>
  <c r="AG31" i="50" l="1"/>
  <c r="AM30" i="50"/>
  <c r="AO30" i="50"/>
  <c r="AK31" i="50"/>
  <c r="AL31" i="50" l="1"/>
  <c r="P32" i="50"/>
  <c r="Q32" i="50"/>
  <c r="R32" i="50"/>
  <c r="T32" i="50"/>
  <c r="U32" i="50" s="1"/>
  <c r="Z32" i="50"/>
  <c r="AA32" i="50"/>
  <c r="AB32" i="50"/>
  <c r="AC32" i="50" s="1"/>
  <c r="AD32" i="50"/>
  <c r="AE32" i="50"/>
  <c r="AF32" i="50"/>
  <c r="AJ32" i="50"/>
  <c r="V32" i="50" l="1"/>
  <c r="AG32" i="50"/>
  <c r="AK32" i="50"/>
  <c r="AM31" i="50"/>
  <c r="AO31" i="50"/>
  <c r="AL32" i="50" l="1"/>
  <c r="P33" i="50"/>
  <c r="Q33" i="50"/>
  <c r="R33" i="50"/>
  <c r="T33" i="50"/>
  <c r="U33" i="50" s="1"/>
  <c r="Z33" i="50"/>
  <c r="AA33" i="50"/>
  <c r="AB33" i="50"/>
  <c r="AD33" i="50"/>
  <c r="AE33" i="50"/>
  <c r="AF33" i="50"/>
  <c r="AJ33" i="50"/>
  <c r="AG33" i="50" l="1"/>
  <c r="AC33" i="50"/>
  <c r="V33" i="50"/>
  <c r="AM32" i="50"/>
  <c r="AO32" i="50"/>
  <c r="AK33" i="50"/>
  <c r="AL33" i="50" l="1"/>
  <c r="P34" i="50"/>
  <c r="Q34" i="50"/>
  <c r="R34" i="50"/>
  <c r="T34" i="50"/>
  <c r="U34" i="50" s="1"/>
  <c r="V34" i="50" s="1"/>
  <c r="Z34" i="50"/>
  <c r="AA34" i="50"/>
  <c r="AB34" i="50"/>
  <c r="AD34" i="50"/>
  <c r="AE34" i="50"/>
  <c r="AF34" i="50"/>
  <c r="AJ34" i="50"/>
  <c r="AG34" i="50" l="1"/>
  <c r="AC34" i="50"/>
  <c r="AK34" i="50"/>
  <c r="AO33" i="50"/>
  <c r="AM33" i="50"/>
  <c r="AL34" i="50" l="1"/>
  <c r="P35" i="50"/>
  <c r="Q35" i="50"/>
  <c r="R35" i="50"/>
  <c r="T35" i="50"/>
  <c r="U35" i="50" s="1"/>
  <c r="Z35" i="50"/>
  <c r="AA35" i="50"/>
  <c r="AB35" i="50"/>
  <c r="AD35" i="50"/>
  <c r="AE35" i="50"/>
  <c r="AF35" i="50"/>
  <c r="AJ35" i="50"/>
  <c r="V35" i="50" l="1"/>
  <c r="AC35" i="50"/>
  <c r="AG35" i="50"/>
  <c r="AK35" i="50"/>
  <c r="AM34" i="50"/>
  <c r="AO34" i="50"/>
  <c r="AL35" i="50" l="1"/>
  <c r="P36" i="50"/>
  <c r="Q36" i="50"/>
  <c r="R36" i="50"/>
  <c r="T36" i="50"/>
  <c r="Z36" i="50"/>
  <c r="AA36" i="50"/>
  <c r="AB36" i="50"/>
  <c r="AD36" i="50"/>
  <c r="AE36" i="50"/>
  <c r="AF36" i="50"/>
  <c r="AJ36" i="50"/>
  <c r="AC36" i="50" l="1"/>
  <c r="AG36" i="50"/>
  <c r="U36" i="50"/>
  <c r="AM35" i="50"/>
  <c r="AO35" i="50"/>
  <c r="V36" i="50" l="1"/>
  <c r="AK36" i="50"/>
  <c r="P37" i="50"/>
  <c r="Q37" i="50"/>
  <c r="R37" i="50"/>
  <c r="T37" i="50"/>
  <c r="U37" i="50" s="1"/>
  <c r="Z37" i="50"/>
  <c r="AA37" i="50"/>
  <c r="AB37" i="50"/>
  <c r="AD37" i="50"/>
  <c r="AE37" i="50"/>
  <c r="AF37" i="50"/>
  <c r="AJ37" i="50"/>
  <c r="AG37" i="50" l="1"/>
  <c r="V37" i="50"/>
  <c r="AC37" i="50"/>
  <c r="AK37" i="50"/>
  <c r="AL36" i="50"/>
  <c r="AM36" i="50" l="1"/>
  <c r="AO36" i="50"/>
  <c r="AL37" i="50"/>
  <c r="P38" i="50"/>
  <c r="Q38" i="50"/>
  <c r="R38" i="50"/>
  <c r="T38" i="50"/>
  <c r="U38" i="50" s="1"/>
  <c r="Z38" i="50"/>
  <c r="AA38" i="50"/>
  <c r="AB38" i="50"/>
  <c r="AC38" i="50" s="1"/>
  <c r="AD38" i="50"/>
  <c r="AE38" i="50"/>
  <c r="AF38" i="50"/>
  <c r="AG38" i="50" s="1"/>
  <c r="AJ38" i="50"/>
  <c r="V38" i="50" l="1"/>
  <c r="AK38" i="50"/>
  <c r="AM37" i="50"/>
  <c r="AO37" i="50"/>
  <c r="AL38" i="50" l="1"/>
  <c r="P39" i="50"/>
  <c r="Q39" i="50"/>
  <c r="R39" i="50"/>
  <c r="T39" i="50"/>
  <c r="U39" i="50" s="1"/>
  <c r="V39" i="50" s="1"/>
  <c r="Z39" i="50"/>
  <c r="AA39" i="50"/>
  <c r="AB39" i="50"/>
  <c r="AD39" i="50"/>
  <c r="AE39" i="50"/>
  <c r="AF39" i="50"/>
  <c r="AJ39" i="50"/>
  <c r="AG39" i="50" l="1"/>
  <c r="AC39" i="50"/>
  <c r="AK39" i="50"/>
  <c r="AO38" i="50"/>
  <c r="AM38" i="50"/>
  <c r="AL39" i="50" l="1"/>
  <c r="P40" i="50"/>
  <c r="Q40" i="50"/>
  <c r="R40" i="50"/>
  <c r="T40" i="50"/>
  <c r="U40" i="50" s="1"/>
  <c r="V40" i="50" s="1"/>
  <c r="Z40" i="50"/>
  <c r="AA40" i="50"/>
  <c r="AB40" i="50"/>
  <c r="AD40" i="50"/>
  <c r="AE40" i="50"/>
  <c r="AF40" i="50"/>
  <c r="AJ40" i="50"/>
  <c r="AC40" i="50" l="1"/>
  <c r="AG40" i="50"/>
  <c r="AK40" i="50"/>
  <c r="AM39" i="50"/>
  <c r="AO39" i="50"/>
  <c r="AL40" i="50" l="1"/>
  <c r="P41" i="50"/>
  <c r="Q41" i="50"/>
  <c r="R41" i="50"/>
  <c r="T41" i="50"/>
  <c r="U41" i="50" s="1"/>
  <c r="Z41" i="50"/>
  <c r="AA41" i="50"/>
  <c r="AB41" i="50"/>
  <c r="AD41" i="50"/>
  <c r="AE41" i="50"/>
  <c r="AF41" i="50"/>
  <c r="AJ41" i="50"/>
  <c r="V41" i="50" l="1"/>
  <c r="AG41" i="50"/>
  <c r="AC41" i="50"/>
  <c r="AK41" i="50"/>
  <c r="AM40" i="50"/>
  <c r="AO40" i="50"/>
  <c r="AL41" i="50" l="1"/>
  <c r="P42" i="50"/>
  <c r="Q42" i="50"/>
  <c r="R42" i="50"/>
  <c r="T42" i="50"/>
  <c r="U42" i="50" s="1"/>
  <c r="Z42" i="50"/>
  <c r="AA42" i="50"/>
  <c r="AB42" i="50"/>
  <c r="AD42" i="50"/>
  <c r="AE42" i="50"/>
  <c r="AF42" i="50"/>
  <c r="AJ42" i="50"/>
  <c r="AC42" i="50" l="1"/>
  <c r="V42" i="50"/>
  <c r="AG42" i="50"/>
  <c r="AM41" i="50"/>
  <c r="AO41" i="50"/>
  <c r="AK42" i="50"/>
  <c r="AL42" i="50" l="1"/>
  <c r="P43" i="50"/>
  <c r="Q43" i="50"/>
  <c r="R43" i="50"/>
  <c r="T43" i="50"/>
  <c r="U43" i="50" s="1"/>
  <c r="Z43" i="50"/>
  <c r="AA43" i="50"/>
  <c r="AB43" i="50"/>
  <c r="AD43" i="50"/>
  <c r="AE43" i="50"/>
  <c r="AF43" i="50"/>
  <c r="AJ43" i="50"/>
  <c r="V43" i="50" l="1"/>
  <c r="AG43" i="50"/>
  <c r="AC43" i="50"/>
  <c r="AO42" i="50"/>
  <c r="AM42" i="50"/>
  <c r="AK43" i="50"/>
  <c r="AL43" i="50" l="1"/>
  <c r="P44" i="50"/>
  <c r="Q44" i="50"/>
  <c r="R44" i="50"/>
  <c r="T44" i="50"/>
  <c r="U44" i="50" s="1"/>
  <c r="V44" i="50" s="1"/>
  <c r="Z44" i="50"/>
  <c r="AA44" i="50"/>
  <c r="AB44" i="50"/>
  <c r="AD44" i="50"/>
  <c r="AE44" i="50"/>
  <c r="AF44" i="50"/>
  <c r="AJ44" i="50"/>
  <c r="AG44" i="50" l="1"/>
  <c r="AC44" i="50"/>
  <c r="AK44" i="50"/>
  <c r="AO43" i="50"/>
  <c r="AM43" i="50"/>
  <c r="AL44" i="50" l="1"/>
  <c r="P45" i="50"/>
  <c r="Q45" i="50"/>
  <c r="R45" i="50"/>
  <c r="T45" i="50"/>
  <c r="U45" i="50" s="1"/>
  <c r="Z45" i="50"/>
  <c r="AA45" i="50"/>
  <c r="AB45" i="50"/>
  <c r="AD45" i="50"/>
  <c r="AE45" i="50"/>
  <c r="AF45" i="50"/>
  <c r="AJ45" i="50"/>
  <c r="AC45" i="50" l="1"/>
  <c r="V45" i="50"/>
  <c r="AG45" i="50"/>
  <c r="AK45" i="50"/>
  <c r="AO44" i="50"/>
  <c r="AM44" i="50"/>
  <c r="AL45" i="50" l="1"/>
  <c r="P46" i="50"/>
  <c r="Q46" i="50"/>
  <c r="R46" i="50"/>
  <c r="T46" i="50"/>
  <c r="Z46" i="50"/>
  <c r="AA46" i="50"/>
  <c r="AB46" i="50"/>
  <c r="AD46" i="50"/>
  <c r="AE46" i="50"/>
  <c r="AF46" i="50"/>
  <c r="AJ46" i="50"/>
  <c r="AC46" i="50" l="1"/>
  <c r="AG46" i="50"/>
  <c r="U46" i="50"/>
  <c r="AM45" i="50"/>
  <c r="AO45" i="50"/>
  <c r="V46" i="50" l="1"/>
  <c r="AK46" i="50"/>
  <c r="P47" i="50"/>
  <c r="Q47" i="50"/>
  <c r="R47" i="50"/>
  <c r="T47" i="50"/>
  <c r="Z47" i="50"/>
  <c r="AA47" i="50"/>
  <c r="AB47" i="50"/>
  <c r="AD47" i="50"/>
  <c r="AE47" i="50"/>
  <c r="AF47" i="50"/>
  <c r="AJ47" i="50"/>
  <c r="AC47" i="50" l="1"/>
  <c r="U47" i="50"/>
  <c r="V47" i="50" s="1"/>
  <c r="AG47" i="50"/>
  <c r="AL46" i="50"/>
  <c r="AK47" i="50" l="1"/>
  <c r="AL47" i="50" s="1"/>
  <c r="AO46" i="50"/>
  <c r="AM46" i="50"/>
  <c r="P48" i="50"/>
  <c r="Q48" i="50"/>
  <c r="R48" i="50"/>
  <c r="T48" i="50"/>
  <c r="U48" i="50" s="1"/>
  <c r="Z48" i="50"/>
  <c r="AA48" i="50"/>
  <c r="AB48" i="50"/>
  <c r="AD48" i="50"/>
  <c r="AE48" i="50"/>
  <c r="AF48" i="50"/>
  <c r="AJ48" i="50"/>
  <c r="AG48" i="50" l="1"/>
  <c r="AC48" i="50"/>
  <c r="V48" i="50"/>
  <c r="AK48" i="50"/>
  <c r="AM47" i="50"/>
  <c r="AO47" i="50"/>
  <c r="AL48" i="50" l="1"/>
  <c r="P49" i="50"/>
  <c r="Q49" i="50"/>
  <c r="R49" i="50"/>
  <c r="T49" i="50"/>
  <c r="U49" i="50" s="1"/>
  <c r="Z49" i="50"/>
  <c r="AA49" i="50"/>
  <c r="AB49" i="50"/>
  <c r="AD49" i="50"/>
  <c r="AE49" i="50"/>
  <c r="AF49" i="50"/>
  <c r="AJ49" i="50"/>
  <c r="V49" i="50" l="1"/>
  <c r="AG49" i="50"/>
  <c r="AC49" i="50"/>
  <c r="AM48" i="50"/>
  <c r="AO48" i="50"/>
  <c r="AK49" i="50"/>
  <c r="AL49" i="50" l="1"/>
  <c r="P50" i="50"/>
  <c r="Q50" i="50"/>
  <c r="R50" i="50"/>
  <c r="T50" i="50"/>
  <c r="U50" i="50" s="1"/>
  <c r="V50" i="50" s="1"/>
  <c r="Z50" i="50"/>
  <c r="AA50" i="50"/>
  <c r="AB50" i="50"/>
  <c r="AC50" i="50" s="1"/>
  <c r="AD50" i="50"/>
  <c r="AE50" i="50"/>
  <c r="AF50" i="50"/>
  <c r="AJ50" i="50"/>
  <c r="AG50" i="50" l="1"/>
  <c r="AK50" i="50"/>
  <c r="AO49" i="50"/>
  <c r="AM49" i="50"/>
  <c r="AL50" i="50" l="1"/>
  <c r="P51" i="50"/>
  <c r="Q51" i="50"/>
  <c r="R51" i="50"/>
  <c r="T51" i="50"/>
  <c r="U51" i="50" s="1"/>
  <c r="Z51" i="50"/>
  <c r="AA51" i="50"/>
  <c r="AB51" i="50"/>
  <c r="AD51" i="50"/>
  <c r="AE51" i="50"/>
  <c r="AF51" i="50"/>
  <c r="AJ51" i="50"/>
  <c r="AC51" i="50" l="1"/>
  <c r="AG51" i="50"/>
  <c r="V51" i="50"/>
  <c r="AK51" i="50"/>
  <c r="AM50" i="50"/>
  <c r="AO50" i="50"/>
  <c r="AL51" i="50" l="1"/>
  <c r="P52" i="50"/>
  <c r="Q52" i="50"/>
  <c r="R52" i="50"/>
  <c r="T52" i="50"/>
  <c r="U52" i="50" s="1"/>
  <c r="V52" i="50" s="1"/>
  <c r="Z52" i="50"/>
  <c r="AA52" i="50"/>
  <c r="AB52" i="50"/>
  <c r="AD52" i="50"/>
  <c r="AE52" i="50"/>
  <c r="AF52" i="50"/>
  <c r="AJ52" i="50"/>
  <c r="AC52" i="50" l="1"/>
  <c r="AG52" i="50"/>
  <c r="AK52" i="50"/>
  <c r="AO51" i="50"/>
  <c r="AM51" i="50"/>
  <c r="AL52" i="50" l="1"/>
  <c r="P53" i="50"/>
  <c r="Q53" i="50"/>
  <c r="R53" i="50"/>
  <c r="T53" i="50"/>
  <c r="U53" i="50" s="1"/>
  <c r="Z53" i="50"/>
  <c r="AA53" i="50"/>
  <c r="AB53" i="50"/>
  <c r="AD53" i="50"/>
  <c r="AE53" i="50"/>
  <c r="AF53" i="50"/>
  <c r="AJ53" i="50"/>
  <c r="AC53" i="50" l="1"/>
  <c r="V53" i="50"/>
  <c r="AG53" i="50"/>
  <c r="AK53" i="50"/>
  <c r="AM52" i="50"/>
  <c r="AO52" i="50"/>
  <c r="AL53" i="50" l="1"/>
  <c r="P54" i="50"/>
  <c r="Q54" i="50"/>
  <c r="R54" i="50"/>
  <c r="T54" i="50"/>
  <c r="U54" i="50" s="1"/>
  <c r="V54" i="50" s="1"/>
  <c r="Z54" i="50"/>
  <c r="AA54" i="50"/>
  <c r="AB54" i="50"/>
  <c r="AD54" i="50"/>
  <c r="AE54" i="50"/>
  <c r="AF54" i="50"/>
  <c r="AJ54" i="50"/>
  <c r="AG54" i="50" l="1"/>
  <c r="AC54" i="50"/>
  <c r="AK54" i="50"/>
  <c r="AM53" i="50"/>
  <c r="AO53" i="50"/>
  <c r="AL54" i="50" l="1"/>
  <c r="P55" i="50"/>
  <c r="Q55" i="50"/>
  <c r="R55" i="50"/>
  <c r="T55" i="50"/>
  <c r="U55" i="50" s="1"/>
  <c r="Z55" i="50"/>
  <c r="AA55" i="50"/>
  <c r="AB55" i="50"/>
  <c r="AD55" i="50"/>
  <c r="AE55" i="50"/>
  <c r="AF55" i="50"/>
  <c r="AJ55" i="50"/>
  <c r="AC55" i="50" l="1"/>
  <c r="V55" i="50"/>
  <c r="AG55" i="50"/>
  <c r="AK55" i="50"/>
  <c r="AM54" i="50"/>
  <c r="AO54" i="50"/>
  <c r="AL55" i="50" l="1"/>
  <c r="P56" i="50"/>
  <c r="Q56" i="50"/>
  <c r="R56" i="50"/>
  <c r="T56" i="50"/>
  <c r="U56" i="50" s="1"/>
  <c r="Z56" i="50"/>
  <c r="AA56" i="50"/>
  <c r="AB56" i="50"/>
  <c r="AD56" i="50"/>
  <c r="AE56" i="50"/>
  <c r="AF56" i="50"/>
  <c r="AJ56" i="50"/>
  <c r="V56" i="50" l="1"/>
  <c r="AG56" i="50"/>
  <c r="AC56" i="50"/>
  <c r="AK56" i="50"/>
  <c r="AM55" i="50"/>
  <c r="AO55" i="50"/>
  <c r="AL56" i="50" l="1"/>
  <c r="P57" i="50"/>
  <c r="Q57" i="50"/>
  <c r="R57" i="50"/>
  <c r="T57" i="50"/>
  <c r="Z57" i="50"/>
  <c r="AA57" i="50"/>
  <c r="AB57" i="50"/>
  <c r="AD57" i="50"/>
  <c r="AE57" i="50"/>
  <c r="AF57" i="50"/>
  <c r="AJ57" i="50"/>
  <c r="AC57" i="50" l="1"/>
  <c r="AG57" i="50"/>
  <c r="U57" i="50"/>
  <c r="V57" i="50" s="1"/>
  <c r="AM56" i="50"/>
  <c r="AO56" i="50"/>
  <c r="AK57" i="50" l="1"/>
  <c r="AL57" i="50" s="1"/>
  <c r="P58" i="50"/>
  <c r="Q58" i="50"/>
  <c r="R58" i="50"/>
  <c r="T58" i="50"/>
  <c r="Z58" i="50"/>
  <c r="AA58" i="50"/>
  <c r="AB58" i="50"/>
  <c r="AD58" i="50"/>
  <c r="AE58" i="50"/>
  <c r="AF58" i="50"/>
  <c r="AJ58" i="50"/>
  <c r="AC58" i="50" l="1"/>
  <c r="U58" i="50"/>
  <c r="V58" i="50" s="1"/>
  <c r="AG58" i="50"/>
  <c r="AM57" i="50"/>
  <c r="AO57" i="50"/>
  <c r="AK58" i="50" l="1"/>
  <c r="AL58" i="50" s="1"/>
  <c r="P59" i="50"/>
  <c r="Q59" i="50"/>
  <c r="R59" i="50"/>
  <c r="T59" i="50"/>
  <c r="Z59" i="50"/>
  <c r="AA59" i="50"/>
  <c r="AB59" i="50"/>
  <c r="AD59" i="50"/>
  <c r="AE59" i="50"/>
  <c r="AF59" i="50"/>
  <c r="AJ59" i="50"/>
  <c r="AG59" i="50" l="1"/>
  <c r="AC59" i="50"/>
  <c r="U59" i="50"/>
  <c r="AM58" i="50"/>
  <c r="AO58" i="50"/>
  <c r="V59" i="50" l="1"/>
  <c r="AK59" i="50"/>
  <c r="P60" i="50"/>
  <c r="Q60" i="50"/>
  <c r="R60" i="50"/>
  <c r="T60" i="50"/>
  <c r="Z60" i="50"/>
  <c r="AA60" i="50"/>
  <c r="AB60" i="50"/>
  <c r="AD60" i="50"/>
  <c r="AE60" i="50"/>
  <c r="AF60" i="50"/>
  <c r="AJ60" i="50"/>
  <c r="AG60" i="50" l="1"/>
  <c r="AC60" i="50"/>
  <c r="U60" i="50"/>
  <c r="AL59" i="50"/>
  <c r="AM59" i="50" l="1"/>
  <c r="AO59" i="50"/>
  <c r="V60" i="50"/>
  <c r="AK60" i="50"/>
  <c r="P61" i="50"/>
  <c r="Q61" i="50"/>
  <c r="R61" i="50"/>
  <c r="T61" i="50"/>
  <c r="U61" i="50" s="1"/>
  <c r="Z61" i="50"/>
  <c r="AA61" i="50"/>
  <c r="AB61" i="50"/>
  <c r="AD61" i="50"/>
  <c r="AE61" i="50"/>
  <c r="AF61" i="50"/>
  <c r="AG61" i="50" s="1"/>
  <c r="AJ61" i="50"/>
  <c r="AC61" i="50" l="1"/>
  <c r="V61" i="50"/>
  <c r="AK61" i="50"/>
  <c r="AL60" i="50"/>
  <c r="AO60" i="50" l="1"/>
  <c r="AM60" i="50"/>
  <c r="AL61" i="50"/>
  <c r="P62" i="50"/>
  <c r="Q62" i="50"/>
  <c r="R62" i="50"/>
  <c r="T62" i="50"/>
  <c r="U62" i="50" s="1"/>
  <c r="Z62" i="50"/>
  <c r="AA62" i="50"/>
  <c r="AB62" i="50"/>
  <c r="AD62" i="50"/>
  <c r="AE62" i="50"/>
  <c r="AF62" i="50"/>
  <c r="AJ62" i="50"/>
  <c r="AG62" i="50" l="1"/>
  <c r="AC62" i="50"/>
  <c r="V62" i="50"/>
  <c r="AK62" i="50"/>
  <c r="AO61" i="50"/>
  <c r="AM61" i="50"/>
  <c r="AL62" i="50" l="1"/>
  <c r="P63" i="50"/>
  <c r="Q63" i="50"/>
  <c r="R63" i="50"/>
  <c r="T63" i="50"/>
  <c r="U63" i="50" s="1"/>
  <c r="V63" i="50" s="1"/>
  <c r="Z63" i="50"/>
  <c r="AA63" i="50"/>
  <c r="AB63" i="50"/>
  <c r="AD63" i="50"/>
  <c r="AE63" i="50"/>
  <c r="AF63" i="50"/>
  <c r="AJ63" i="50"/>
  <c r="AG63" i="50" l="1"/>
  <c r="AC63" i="50"/>
  <c r="AM62" i="50"/>
  <c r="AO62" i="50"/>
  <c r="AK63" i="50"/>
  <c r="AL63" i="50" l="1"/>
  <c r="P64" i="50"/>
  <c r="Q64" i="50"/>
  <c r="R64" i="50"/>
  <c r="T64" i="50"/>
  <c r="U64" i="50" s="1"/>
  <c r="V64" i="50" s="1"/>
  <c r="Z64" i="50"/>
  <c r="AA64" i="50"/>
  <c r="AB64" i="50"/>
  <c r="AD64" i="50"/>
  <c r="AE64" i="50"/>
  <c r="AF64" i="50"/>
  <c r="AJ64" i="50"/>
  <c r="AK64" i="50" l="1"/>
  <c r="AL64" i="50" s="1"/>
  <c r="AM64" i="50" s="1"/>
  <c r="AG64" i="50"/>
  <c r="AC64" i="50"/>
  <c r="AM63" i="50"/>
  <c r="AO63" i="50"/>
  <c r="P65" i="50"/>
  <c r="Q65" i="50"/>
  <c r="R65" i="50"/>
  <c r="T65" i="50"/>
  <c r="U65" i="50" s="1"/>
  <c r="Z65" i="50"/>
  <c r="AA65" i="50"/>
  <c r="AB65" i="50"/>
  <c r="AD65" i="50"/>
  <c r="AE65" i="50"/>
  <c r="AF65" i="50"/>
  <c r="AJ65" i="50"/>
  <c r="AC65" i="50" l="1"/>
  <c r="AO64" i="50"/>
  <c r="AG65" i="50"/>
  <c r="AK65" i="50"/>
  <c r="V65" i="50"/>
  <c r="AL65" i="50" l="1"/>
  <c r="AM65" i="50" s="1"/>
  <c r="P66" i="50"/>
  <c r="Q66" i="50"/>
  <c r="R66" i="50"/>
  <c r="T66" i="50"/>
  <c r="Z66" i="50"/>
  <c r="AA66" i="50"/>
  <c r="AB66" i="50"/>
  <c r="AD66" i="50"/>
  <c r="AE66" i="50"/>
  <c r="AF66" i="50"/>
  <c r="AJ66" i="50"/>
  <c r="AO65" i="50" l="1"/>
  <c r="AC66" i="50"/>
  <c r="AG66" i="50"/>
  <c r="U66" i="50"/>
  <c r="V66" i="50" l="1"/>
  <c r="AK66" i="50"/>
  <c r="P67" i="50"/>
  <c r="Q67" i="50"/>
  <c r="R67" i="50"/>
  <c r="T67" i="50"/>
  <c r="U67" i="50" s="1"/>
  <c r="Z67" i="50"/>
  <c r="AA67" i="50"/>
  <c r="AB67" i="50"/>
  <c r="AD67" i="50"/>
  <c r="AE67" i="50"/>
  <c r="AF67" i="50"/>
  <c r="AJ67" i="50"/>
  <c r="AC67" i="50" l="1"/>
  <c r="V67" i="50"/>
  <c r="AG67" i="50"/>
  <c r="AK67" i="50"/>
  <c r="AL66" i="50"/>
  <c r="AO66" i="50" l="1"/>
  <c r="AM66" i="50"/>
  <c r="AL67" i="50"/>
  <c r="P68" i="50"/>
  <c r="Q68" i="50"/>
  <c r="R68" i="50"/>
  <c r="T68" i="50"/>
  <c r="U68" i="50" s="1"/>
  <c r="Z68" i="50"/>
  <c r="AA68" i="50"/>
  <c r="AB68" i="50"/>
  <c r="AD68" i="50"/>
  <c r="AE68" i="50"/>
  <c r="AF68" i="50"/>
  <c r="AJ68" i="50"/>
  <c r="AG68" i="50" l="1"/>
  <c r="AC68" i="50"/>
  <c r="V68" i="50"/>
  <c r="AK68" i="50"/>
  <c r="AM67" i="50"/>
  <c r="AO67" i="50"/>
  <c r="AL68" i="50" l="1"/>
  <c r="P69" i="50"/>
  <c r="Q69" i="50"/>
  <c r="R69" i="50"/>
  <c r="T69" i="50"/>
  <c r="U69" i="50" s="1"/>
  <c r="Z69" i="50"/>
  <c r="AA69" i="50"/>
  <c r="AB69" i="50"/>
  <c r="AC69" i="50" s="1"/>
  <c r="AD69" i="50"/>
  <c r="AE69" i="50"/>
  <c r="AF69" i="50"/>
  <c r="AJ69" i="50"/>
  <c r="AG69" i="50" l="1"/>
  <c r="V69" i="50"/>
  <c r="AK69" i="50"/>
  <c r="AO68" i="50"/>
  <c r="AM68" i="50"/>
  <c r="AL69" i="50" l="1"/>
  <c r="P70" i="50"/>
  <c r="Q70" i="50"/>
  <c r="R70" i="50"/>
  <c r="T70" i="50"/>
  <c r="U70" i="50" s="1"/>
  <c r="Z70" i="50"/>
  <c r="AA70" i="50"/>
  <c r="AB70" i="50"/>
  <c r="AC70" i="50" s="1"/>
  <c r="AD70" i="50"/>
  <c r="AE70" i="50"/>
  <c r="AF70" i="50"/>
  <c r="AJ70" i="50"/>
  <c r="V70" i="50" l="1"/>
  <c r="AG70" i="50"/>
  <c r="AK70" i="50"/>
  <c r="AM69" i="50"/>
  <c r="AO69" i="50"/>
  <c r="AL70" i="50" l="1"/>
  <c r="P71" i="50"/>
  <c r="Q71" i="50"/>
  <c r="R71" i="50"/>
  <c r="T71" i="50"/>
  <c r="U71" i="50" s="1"/>
  <c r="Z71" i="50"/>
  <c r="AA71" i="50"/>
  <c r="AB71" i="50"/>
  <c r="AC71" i="50" s="1"/>
  <c r="AD71" i="50"/>
  <c r="AE71" i="50"/>
  <c r="AF71" i="50"/>
  <c r="AJ71" i="50"/>
  <c r="V71" i="50" l="1"/>
  <c r="AG71" i="50"/>
  <c r="AK71" i="50"/>
  <c r="AM70" i="50"/>
  <c r="AO70" i="50"/>
  <c r="AL71" i="50" l="1"/>
  <c r="P72" i="50"/>
  <c r="Q72" i="50"/>
  <c r="R72" i="50"/>
  <c r="T72" i="50"/>
  <c r="U72" i="50" s="1"/>
  <c r="Z72" i="50"/>
  <c r="AA72" i="50"/>
  <c r="AB72" i="50"/>
  <c r="AC72" i="50" s="1"/>
  <c r="AD72" i="50"/>
  <c r="AE72" i="50"/>
  <c r="AF72" i="50"/>
  <c r="AJ72" i="50"/>
  <c r="V72" i="50" l="1"/>
  <c r="AG72" i="50"/>
  <c r="AK72" i="50"/>
  <c r="AM71" i="50"/>
  <c r="AO71" i="50"/>
  <c r="AL72" i="50" l="1"/>
  <c r="P73" i="50"/>
  <c r="Q73" i="50"/>
  <c r="R73" i="50"/>
  <c r="T73" i="50"/>
  <c r="U73" i="50" s="1"/>
  <c r="Z73" i="50"/>
  <c r="AA73" i="50"/>
  <c r="AB73" i="50"/>
  <c r="AC73" i="50" s="1"/>
  <c r="AD73" i="50"/>
  <c r="AE73" i="50"/>
  <c r="AF73" i="50"/>
  <c r="AJ73" i="50"/>
  <c r="AG73" i="50" l="1"/>
  <c r="V73" i="50"/>
  <c r="AK73" i="50"/>
  <c r="AO72" i="50"/>
  <c r="AM72" i="50"/>
  <c r="AL73" i="50" l="1"/>
  <c r="P74" i="50"/>
  <c r="Q74" i="50"/>
  <c r="R74" i="50"/>
  <c r="T74" i="50"/>
  <c r="Z74" i="50"/>
  <c r="AA74" i="50"/>
  <c r="AB74" i="50"/>
  <c r="AD74" i="50"/>
  <c r="AE74" i="50"/>
  <c r="AF74" i="50"/>
  <c r="AJ74" i="50"/>
  <c r="AC74" i="50" l="1"/>
  <c r="AG74" i="50"/>
  <c r="U74" i="50"/>
  <c r="V74" i="50" s="1"/>
  <c r="AM73" i="50"/>
  <c r="AO73" i="50"/>
  <c r="AK74" i="50" l="1"/>
  <c r="P75" i="50"/>
  <c r="Q75" i="50"/>
  <c r="R75" i="50"/>
  <c r="T75" i="50"/>
  <c r="U75" i="50" s="1"/>
  <c r="Z75" i="50"/>
  <c r="AA75" i="50"/>
  <c r="AB75" i="50"/>
  <c r="AC75" i="50" s="1"/>
  <c r="AD75" i="50"/>
  <c r="AE75" i="50"/>
  <c r="AF75" i="50"/>
  <c r="AJ75" i="50"/>
  <c r="V75" i="50" l="1"/>
  <c r="AL74" i="50"/>
  <c r="AM74" i="50" s="1"/>
  <c r="AG75" i="50"/>
  <c r="AK75" i="50"/>
  <c r="AO74" i="50" l="1"/>
  <c r="AL75" i="50"/>
  <c r="P76" i="50"/>
  <c r="Q76" i="50"/>
  <c r="R76" i="50"/>
  <c r="T76" i="50"/>
  <c r="U76" i="50" s="1"/>
  <c r="Z76" i="50"/>
  <c r="AA76" i="50"/>
  <c r="AB76" i="50"/>
  <c r="AD76" i="50"/>
  <c r="AE76" i="50"/>
  <c r="AF76" i="50"/>
  <c r="AJ76" i="50"/>
  <c r="V76" i="50" l="1"/>
  <c r="AG76" i="50"/>
  <c r="AC76" i="50"/>
  <c r="AK76" i="50"/>
  <c r="AO75" i="50"/>
  <c r="AM75" i="50"/>
  <c r="AL76" i="50" l="1"/>
  <c r="P77" i="50"/>
  <c r="Q77" i="50"/>
  <c r="R77" i="50"/>
  <c r="T77" i="50"/>
  <c r="U77" i="50" s="1"/>
  <c r="V77" i="50" s="1"/>
  <c r="Z77" i="50"/>
  <c r="AA77" i="50"/>
  <c r="AB77" i="50"/>
  <c r="AC77" i="50" s="1"/>
  <c r="AD77" i="50"/>
  <c r="AE77" i="50"/>
  <c r="AF77" i="50"/>
  <c r="AJ77" i="50"/>
  <c r="AG77" i="50" l="1"/>
  <c r="AK77" i="50"/>
  <c r="AM76" i="50"/>
  <c r="AO76" i="50"/>
  <c r="AL77" i="50" l="1"/>
  <c r="P78" i="50"/>
  <c r="Q78" i="50"/>
  <c r="R78" i="50"/>
  <c r="T78" i="50"/>
  <c r="U78" i="50" s="1"/>
  <c r="V78" i="50" s="1"/>
  <c r="Z78" i="50"/>
  <c r="AA78" i="50"/>
  <c r="AB78" i="50"/>
  <c r="AD78" i="50"/>
  <c r="AE78" i="50"/>
  <c r="AF78" i="50"/>
  <c r="AJ78" i="50"/>
  <c r="AC78" i="50" l="1"/>
  <c r="AG78" i="50"/>
  <c r="AK78" i="50"/>
  <c r="AM77" i="50"/>
  <c r="AO77" i="50"/>
  <c r="AL78" i="50" l="1"/>
  <c r="P79" i="50"/>
  <c r="Q79" i="50"/>
  <c r="R79" i="50"/>
  <c r="T79" i="50"/>
  <c r="U79" i="50" s="1"/>
  <c r="Z79" i="50"/>
  <c r="AA79" i="50"/>
  <c r="AB79" i="50"/>
  <c r="AD79" i="50"/>
  <c r="AE79" i="50"/>
  <c r="AF79" i="50"/>
  <c r="AJ79" i="50"/>
  <c r="AC79" i="50" l="1"/>
  <c r="V79" i="50"/>
  <c r="AG79" i="50"/>
  <c r="AK79" i="50"/>
  <c r="AM78" i="50"/>
  <c r="AO78" i="50"/>
  <c r="AL79" i="50" l="1"/>
  <c r="P80" i="50"/>
  <c r="Q80" i="50"/>
  <c r="R80" i="50"/>
  <c r="T80" i="50"/>
  <c r="U80" i="50" s="1"/>
  <c r="Z80" i="50"/>
  <c r="AA80" i="50"/>
  <c r="AB80" i="50"/>
  <c r="AC80" i="50" s="1"/>
  <c r="AD80" i="50"/>
  <c r="AE80" i="50"/>
  <c r="AF80" i="50"/>
  <c r="AJ80" i="50"/>
  <c r="AG80" i="50" l="1"/>
  <c r="AK80" i="50"/>
  <c r="AM79" i="50"/>
  <c r="AO79" i="50"/>
  <c r="V80" i="50" l="1"/>
  <c r="AL80" i="50"/>
  <c r="P81" i="50"/>
  <c r="Q81" i="50"/>
  <c r="R81" i="50"/>
  <c r="T81" i="50"/>
  <c r="Z81" i="50"/>
  <c r="AA81" i="50"/>
  <c r="AB81" i="50"/>
  <c r="AD81" i="50"/>
  <c r="AE81" i="50"/>
  <c r="AF81" i="50"/>
  <c r="AJ81" i="50"/>
  <c r="AC81" i="50" l="1"/>
  <c r="AG81" i="50"/>
  <c r="U81" i="50"/>
  <c r="AM80" i="50"/>
  <c r="AO80" i="50"/>
  <c r="V81" i="50" l="1"/>
  <c r="AK81" i="50"/>
  <c r="P82" i="50"/>
  <c r="Q82" i="50"/>
  <c r="R82" i="50"/>
  <c r="T82" i="50"/>
  <c r="U82" i="50" s="1"/>
  <c r="Z82" i="50"/>
  <c r="AA82" i="50"/>
  <c r="AB82" i="50"/>
  <c r="AD82" i="50"/>
  <c r="AE82" i="50"/>
  <c r="AF82" i="50"/>
  <c r="AJ82" i="50"/>
  <c r="AC82" i="50" l="1"/>
  <c r="V82" i="50"/>
  <c r="AG82" i="50"/>
  <c r="AK82" i="50"/>
  <c r="AL81" i="50"/>
  <c r="AM81" i="50" l="1"/>
  <c r="AO81" i="50"/>
  <c r="AL82" i="50"/>
  <c r="P83" i="50"/>
  <c r="Q83" i="50"/>
  <c r="R83" i="50"/>
  <c r="T83" i="50"/>
  <c r="U83" i="50" s="1"/>
  <c r="Z83" i="50"/>
  <c r="AA83" i="50"/>
  <c r="AB83" i="50"/>
  <c r="AD83" i="50"/>
  <c r="AE83" i="50"/>
  <c r="AF83" i="50"/>
  <c r="AG83" i="50" s="1"/>
  <c r="AJ83" i="50"/>
  <c r="AC83" i="50" l="1"/>
  <c r="V83" i="50"/>
  <c r="AK83" i="50"/>
  <c r="AM82" i="50"/>
  <c r="AO82" i="50"/>
  <c r="AL83" i="50" l="1"/>
  <c r="P84" i="50"/>
  <c r="Q84" i="50"/>
  <c r="R84" i="50"/>
  <c r="T84" i="50"/>
  <c r="U84" i="50" s="1"/>
  <c r="Z84" i="50"/>
  <c r="AA84" i="50"/>
  <c r="AB84" i="50"/>
  <c r="AC84" i="50" s="1"/>
  <c r="AD84" i="50"/>
  <c r="AE84" i="50"/>
  <c r="AF84" i="50"/>
  <c r="AJ84" i="50"/>
  <c r="B109" i="31"/>
  <c r="V84" i="50" l="1"/>
  <c r="AG84" i="50"/>
  <c r="AK84" i="50"/>
  <c r="AM83" i="50"/>
  <c r="AO83" i="50"/>
  <c r="AL84" i="50" l="1"/>
  <c r="P85" i="50"/>
  <c r="Q85" i="50"/>
  <c r="R85" i="50"/>
  <c r="T85" i="50"/>
  <c r="T305" i="50" s="1"/>
  <c r="Z85" i="50"/>
  <c r="AA85" i="50"/>
  <c r="AB85" i="50"/>
  <c r="AB305" i="50" s="1"/>
  <c r="AD85" i="50"/>
  <c r="AE85" i="50"/>
  <c r="AF85" i="50"/>
  <c r="AF305" i="50" s="1"/>
  <c r="AJ85" i="50"/>
  <c r="U85" i="50" l="1"/>
  <c r="U305" i="50" s="1"/>
  <c r="AG85" i="50"/>
  <c r="AG305" i="50" s="1"/>
  <c r="AC85" i="50"/>
  <c r="AC305" i="50" s="1"/>
  <c r="AM84" i="50"/>
  <c r="AO84" i="50"/>
  <c r="AK85" i="50" l="1"/>
  <c r="AK305" i="50" s="1"/>
  <c r="F3" i="31" s="1"/>
  <c r="V85" i="50"/>
  <c r="V305" i="50" s="1"/>
  <c r="AL85" i="50" l="1"/>
  <c r="AL305" i="50" s="1"/>
  <c r="E109" i="31" l="1"/>
  <c r="E9" i="31"/>
  <c r="AO85" i="50"/>
  <c r="AM85" i="50"/>
  <c r="F6" i="34" l="1"/>
  <c r="F7" i="34"/>
  <c r="F8" i="34"/>
  <c r="F9" i="34"/>
  <c r="F10" i="34"/>
  <c r="F11" i="34"/>
  <c r="F12" i="34"/>
  <c r="F13" i="34"/>
  <c r="F14" i="34"/>
  <c r="F15" i="34"/>
  <c r="F16" i="34"/>
  <c r="F17" i="34"/>
  <c r="F18" i="34"/>
  <c r="F19" i="34"/>
  <c r="F20" i="34"/>
  <c r="F21" i="34"/>
  <c r="F22" i="34"/>
  <c r="F23" i="34"/>
  <c r="F24" i="34"/>
  <c r="F25" i="34"/>
  <c r="F26" i="34"/>
  <c r="F27" i="34"/>
  <c r="F28" i="34"/>
  <c r="F29" i="34"/>
  <c r="F30" i="34"/>
  <c r="F31" i="34"/>
  <c r="F32" i="34"/>
  <c r="F33" i="34"/>
  <c r="F34" i="34"/>
  <c r="F35" i="34"/>
  <c r="F36" i="34"/>
  <c r="F37" i="34"/>
  <c r="F38" i="34"/>
  <c r="F39" i="34"/>
  <c r="F40" i="34"/>
  <c r="F41" i="34"/>
  <c r="F42" i="34"/>
  <c r="F43" i="34"/>
  <c r="F44" i="34"/>
  <c r="F45" i="34"/>
  <c r="F46" i="34"/>
  <c r="F47" i="34"/>
  <c r="F48" i="34"/>
  <c r="F49" i="34"/>
  <c r="F50" i="34"/>
  <c r="F51" i="34"/>
  <c r="F52" i="34"/>
  <c r="F53" i="34"/>
  <c r="F54" i="34"/>
  <c r="F55" i="34"/>
  <c r="F56" i="34"/>
  <c r="F57" i="34"/>
  <c r="F58" i="34"/>
  <c r="F59" i="34"/>
  <c r="F60" i="34"/>
  <c r="F61" i="34"/>
  <c r="F62" i="34"/>
  <c r="F63" i="34"/>
  <c r="F64" i="34"/>
  <c r="F65" i="34"/>
  <c r="F66" i="34"/>
  <c r="F67" i="34"/>
  <c r="F68" i="34"/>
  <c r="F69" i="34"/>
  <c r="F70" i="34"/>
  <c r="F71" i="34"/>
  <c r="F72" i="34"/>
  <c r="F73" i="34"/>
  <c r="F74" i="34"/>
  <c r="F75" i="34"/>
  <c r="F76" i="34"/>
  <c r="F77" i="34"/>
  <c r="F78" i="34"/>
  <c r="F79" i="34"/>
  <c r="F80" i="34"/>
  <c r="F81" i="34"/>
  <c r="F82" i="34"/>
  <c r="F83" i="34"/>
  <c r="F84" i="34"/>
  <c r="F85" i="34"/>
  <c r="F86" i="34"/>
  <c r="F87" i="34"/>
  <c r="F88" i="34"/>
  <c r="F89" i="34"/>
  <c r="F90" i="34"/>
  <c r="F91" i="34"/>
  <c r="F92" i="34"/>
  <c r="F93" i="34"/>
  <c r="F94" i="34"/>
  <c r="F95" i="34"/>
  <c r="F96" i="34"/>
  <c r="F97" i="34"/>
  <c r="F98" i="34"/>
  <c r="F99" i="34"/>
  <c r="F100" i="34"/>
  <c r="F101" i="34"/>
  <c r="F102" i="34"/>
  <c r="F103" i="34"/>
  <c r="F104" i="34"/>
  <c r="F105" i="34"/>
  <c r="F106" i="34"/>
  <c r="F107" i="34"/>
  <c r="F108" i="34"/>
  <c r="F109" i="34"/>
  <c r="F110" i="34"/>
  <c r="F111" i="34"/>
  <c r="F112" i="34"/>
  <c r="F113" i="34"/>
  <c r="F114" i="34"/>
  <c r="F115" i="34"/>
  <c r="F116" i="34"/>
  <c r="F117" i="34"/>
  <c r="F118" i="34"/>
  <c r="F119" i="34"/>
  <c r="F120" i="34"/>
  <c r="F121" i="34"/>
  <c r="F122" i="34"/>
  <c r="F123" i="34"/>
  <c r="F124" i="34"/>
  <c r="F125" i="34"/>
  <c r="F126" i="34"/>
  <c r="F127" i="34"/>
  <c r="F128" i="34"/>
  <c r="F129" i="34"/>
  <c r="F130" i="34"/>
  <c r="F131" i="34"/>
  <c r="F132" i="34"/>
  <c r="F133" i="34"/>
  <c r="F134" i="34"/>
  <c r="F135" i="34"/>
  <c r="F136" i="34"/>
  <c r="F137" i="34"/>
  <c r="F138" i="34"/>
  <c r="F139" i="34"/>
  <c r="F140" i="34"/>
  <c r="F141" i="34"/>
  <c r="F142" i="34"/>
  <c r="F143" i="34"/>
  <c r="F144" i="34"/>
  <c r="F145" i="34"/>
  <c r="F146" i="34"/>
  <c r="F147" i="34"/>
  <c r="F148" i="34"/>
  <c r="F149" i="34"/>
  <c r="F150" i="34"/>
  <c r="F151" i="34"/>
  <c r="F152" i="34"/>
  <c r="F153" i="34"/>
  <c r="F154" i="34"/>
  <c r="F155" i="34"/>
  <c r="F156" i="34"/>
  <c r="F157" i="34"/>
  <c r="F158" i="34"/>
  <c r="F159" i="34"/>
  <c r="F160" i="34"/>
  <c r="F161" i="34"/>
  <c r="F162" i="34"/>
  <c r="F163" i="34"/>
  <c r="F164" i="34"/>
  <c r="F165" i="34"/>
  <c r="F166" i="34"/>
  <c r="F167" i="34"/>
  <c r="F168" i="34"/>
  <c r="F169" i="34"/>
  <c r="F170" i="34"/>
  <c r="F171" i="34"/>
  <c r="F172" i="34"/>
  <c r="F173" i="34"/>
  <c r="F174" i="34"/>
  <c r="F175" i="34"/>
  <c r="F176" i="34"/>
  <c r="F177" i="34"/>
  <c r="F178" i="34"/>
  <c r="F179" i="34"/>
  <c r="F180" i="34"/>
  <c r="F181" i="34"/>
  <c r="F182" i="34"/>
  <c r="F183" i="34"/>
  <c r="F184" i="34"/>
  <c r="F185" i="34"/>
  <c r="F186" i="34"/>
  <c r="F187" i="34"/>
  <c r="F188" i="34"/>
  <c r="F189" i="34"/>
  <c r="F190" i="34"/>
  <c r="F191" i="34"/>
  <c r="F192" i="34"/>
  <c r="F193" i="34"/>
  <c r="F194" i="34"/>
  <c r="F195" i="34"/>
  <c r="F196" i="34"/>
  <c r="F197" i="34"/>
  <c r="F198" i="34"/>
  <c r="F199" i="34"/>
  <c r="F200" i="34"/>
  <c r="F201" i="34"/>
  <c r="F202" i="34"/>
  <c r="F203" i="34"/>
  <c r="F204" i="34"/>
  <c r="F205" i="34"/>
  <c r="F206" i="34"/>
  <c r="F207" i="34"/>
  <c r="F208" i="34"/>
  <c r="F209" i="34"/>
  <c r="F210" i="34"/>
  <c r="F211" i="34"/>
  <c r="F212" i="34"/>
  <c r="F213" i="34"/>
  <c r="F214" i="34"/>
  <c r="F215" i="34"/>
  <c r="F216" i="34"/>
  <c r="F217" i="34"/>
  <c r="F218" i="34"/>
  <c r="F219" i="34"/>
  <c r="F220" i="34"/>
  <c r="F221" i="34"/>
  <c r="F222" i="34"/>
  <c r="F223" i="34"/>
  <c r="F224" i="34"/>
  <c r="F225" i="34"/>
  <c r="F226" i="34"/>
  <c r="F227" i="34"/>
  <c r="F228" i="34"/>
  <c r="F229" i="34"/>
  <c r="F230" i="34"/>
  <c r="F231" i="34"/>
  <c r="F232" i="34"/>
  <c r="F233" i="34"/>
  <c r="F234" i="34"/>
  <c r="F235" i="34"/>
  <c r="F236" i="34"/>
  <c r="F237" i="34"/>
  <c r="F238" i="34"/>
  <c r="F239" i="34"/>
  <c r="F240" i="34"/>
  <c r="F241" i="34"/>
  <c r="F242" i="34"/>
  <c r="F243" i="34"/>
  <c r="F244" i="34"/>
  <c r="F245" i="34"/>
  <c r="F246" i="34"/>
  <c r="F247" i="34"/>
  <c r="F248" i="34"/>
  <c r="F249" i="34"/>
  <c r="F250" i="34"/>
  <c r="F251" i="34"/>
  <c r="F252" i="34"/>
  <c r="F253" i="34"/>
  <c r="F254" i="34"/>
  <c r="F255" i="34"/>
  <c r="F256" i="34"/>
  <c r="F257" i="34"/>
  <c r="F258" i="34"/>
  <c r="F259" i="34"/>
  <c r="F260" i="34"/>
  <c r="F261" i="34"/>
  <c r="F262" i="34"/>
  <c r="F263" i="34"/>
  <c r="F264" i="34"/>
  <c r="F265" i="34"/>
  <c r="F266" i="34"/>
  <c r="F267" i="34"/>
  <c r="F268" i="34"/>
  <c r="F269" i="34"/>
  <c r="F270" i="34"/>
  <c r="F271" i="34"/>
  <c r="F272" i="34"/>
  <c r="F273" i="34"/>
  <c r="F274" i="34"/>
  <c r="F275" i="34"/>
  <c r="F276" i="34"/>
  <c r="F277" i="34"/>
  <c r="F278" i="34"/>
  <c r="F279" i="34"/>
  <c r="F280" i="34"/>
  <c r="F281" i="34"/>
  <c r="F282" i="34"/>
  <c r="F283" i="34"/>
  <c r="F284" i="34"/>
  <c r="F285" i="34"/>
  <c r="F286" i="34"/>
  <c r="F287" i="34"/>
  <c r="F288" i="34"/>
  <c r="F289" i="34"/>
  <c r="F290" i="34"/>
  <c r="F291" i="34"/>
  <c r="F292" i="34"/>
  <c r="F293" i="34"/>
  <c r="F294" i="34"/>
  <c r="F295" i="34"/>
  <c r="F296" i="34"/>
  <c r="F297" i="34"/>
  <c r="F298" i="34"/>
  <c r="F299" i="34"/>
  <c r="F300" i="34"/>
  <c r="F301" i="34"/>
  <c r="F302" i="34"/>
  <c r="F303" i="34"/>
  <c r="F304" i="34"/>
  <c r="F305" i="34"/>
  <c r="F306" i="34"/>
  <c r="F307" i="34"/>
  <c r="F308" i="34"/>
  <c r="F309" i="34"/>
  <c r="F310" i="34"/>
  <c r="F311" i="34"/>
  <c r="F312" i="34"/>
  <c r="F313" i="34"/>
  <c r="F314" i="34"/>
  <c r="F315" i="34"/>
  <c r="F316" i="34"/>
  <c r="F317" i="34"/>
  <c r="F318" i="34"/>
  <c r="F319" i="34"/>
  <c r="F320" i="34"/>
  <c r="F321" i="34"/>
  <c r="F322" i="34"/>
  <c r="F323" i="34"/>
  <c r="F324" i="34"/>
  <c r="F325" i="34"/>
  <c r="F326" i="34"/>
  <c r="F327" i="34"/>
  <c r="F328" i="34"/>
  <c r="F329" i="34"/>
  <c r="F330" i="34"/>
  <c r="F331" i="34"/>
  <c r="F332" i="34"/>
  <c r="F333" i="34"/>
  <c r="F334" i="34"/>
  <c r="F335" i="34"/>
  <c r="F336" i="34"/>
  <c r="F337" i="34"/>
  <c r="F338" i="34"/>
  <c r="F339" i="34"/>
  <c r="F340" i="34"/>
  <c r="F341" i="34"/>
  <c r="F342" i="34"/>
  <c r="F343" i="34"/>
  <c r="F344" i="34"/>
  <c r="F345" i="34"/>
  <c r="F346" i="34"/>
  <c r="F347" i="34"/>
  <c r="F348" i="34"/>
  <c r="F349" i="34"/>
  <c r="F350" i="34"/>
  <c r="F351" i="34"/>
  <c r="F352" i="34"/>
  <c r="F353" i="34"/>
  <c r="F354" i="34"/>
  <c r="F355" i="34"/>
  <c r="F356" i="34"/>
  <c r="F357" i="34"/>
  <c r="F358" i="34"/>
  <c r="F359" i="34"/>
  <c r="F360" i="34"/>
  <c r="F361" i="34"/>
  <c r="F362" i="34"/>
  <c r="F363" i="34"/>
  <c r="F364" i="34"/>
  <c r="F365" i="34"/>
  <c r="F366" i="34"/>
  <c r="F367" i="34"/>
  <c r="F368" i="34"/>
  <c r="F369" i="34"/>
  <c r="F370" i="34"/>
  <c r="F371" i="34"/>
  <c r="F372" i="34"/>
  <c r="F373" i="34"/>
  <c r="F374" i="34"/>
  <c r="F375" i="34"/>
  <c r="F376" i="34"/>
  <c r="F377" i="34"/>
  <c r="F378" i="34"/>
  <c r="F379" i="34"/>
  <c r="F380" i="34"/>
  <c r="F381" i="34"/>
  <c r="F382" i="34"/>
  <c r="F383" i="34"/>
  <c r="F384" i="34"/>
  <c r="F385" i="34"/>
  <c r="F386" i="34"/>
  <c r="F387" i="34"/>
  <c r="F388" i="34"/>
  <c r="F389" i="34"/>
  <c r="F390" i="34"/>
  <c r="F391" i="34"/>
  <c r="F392" i="34"/>
  <c r="F393" i="34"/>
  <c r="F394" i="34"/>
  <c r="F395" i="34"/>
  <c r="F396" i="34"/>
  <c r="F397" i="34"/>
  <c r="F398" i="34"/>
  <c r="F399" i="34"/>
  <c r="F400" i="34"/>
  <c r="F401" i="34"/>
  <c r="F402" i="34"/>
  <c r="F403" i="34"/>
  <c r="F404" i="34"/>
  <c r="F405" i="34"/>
  <c r="F406" i="34"/>
  <c r="F407" i="34"/>
  <c r="F408" i="34"/>
  <c r="F409" i="34"/>
  <c r="F410" i="34"/>
  <c r="F411" i="34"/>
  <c r="F412" i="34"/>
  <c r="F413" i="34"/>
  <c r="F414" i="34"/>
  <c r="F415" i="34"/>
  <c r="F416" i="34"/>
  <c r="F417" i="34"/>
  <c r="F418" i="34"/>
  <c r="F419" i="34"/>
  <c r="F420" i="34"/>
  <c r="F421" i="34"/>
  <c r="F422" i="34"/>
  <c r="F423" i="34"/>
  <c r="F424" i="34"/>
  <c r="F425" i="34"/>
  <c r="F426" i="34"/>
  <c r="F427" i="34"/>
  <c r="F428" i="34"/>
  <c r="F429" i="34"/>
  <c r="F430" i="34"/>
  <c r="F431" i="34"/>
  <c r="F432" i="34"/>
  <c r="F433" i="34"/>
  <c r="F434" i="34"/>
  <c r="F435" i="34"/>
  <c r="F436" i="34"/>
  <c r="F437" i="34"/>
  <c r="F438" i="34"/>
  <c r="F439" i="34"/>
  <c r="F440" i="34"/>
  <c r="F441" i="34"/>
  <c r="F442" i="34"/>
  <c r="F443" i="34"/>
  <c r="F444" i="34"/>
  <c r="F445" i="34"/>
  <c r="F446" i="34"/>
  <c r="F447" i="34"/>
  <c r="F448" i="34"/>
  <c r="F449" i="34"/>
  <c r="F450" i="34"/>
  <c r="F451" i="34"/>
  <c r="F452" i="34"/>
  <c r="F453" i="34"/>
  <c r="F454" i="34"/>
  <c r="F5" i="34"/>
  <c r="J305" i="34" l="1"/>
  <c r="J306" i="34"/>
  <c r="J307" i="34"/>
  <c r="J308" i="34"/>
  <c r="J309" i="34"/>
  <c r="J310" i="34"/>
  <c r="J311" i="34"/>
  <c r="J312" i="34"/>
  <c r="J313" i="34"/>
  <c r="J314" i="34"/>
  <c r="J315" i="34"/>
  <c r="J316" i="34"/>
  <c r="J317" i="34"/>
  <c r="J318" i="34"/>
  <c r="J319" i="34"/>
  <c r="J320" i="34"/>
  <c r="J321" i="34"/>
  <c r="J322" i="34"/>
  <c r="J323" i="34"/>
  <c r="J324" i="34"/>
  <c r="J325" i="34"/>
  <c r="J326" i="34"/>
  <c r="J327" i="34"/>
  <c r="J328" i="34"/>
  <c r="J329" i="34"/>
  <c r="J330" i="34"/>
  <c r="J331" i="34"/>
  <c r="J332" i="34"/>
  <c r="J333" i="34"/>
  <c r="J334" i="34"/>
  <c r="J335" i="34"/>
  <c r="J336" i="34"/>
  <c r="J337" i="34"/>
  <c r="J338" i="34"/>
  <c r="J339" i="34"/>
  <c r="J340" i="34"/>
  <c r="J341" i="34"/>
  <c r="J342" i="34"/>
  <c r="J343" i="34"/>
  <c r="J344" i="34"/>
  <c r="J345" i="34"/>
  <c r="J346" i="34"/>
  <c r="J347" i="34"/>
  <c r="J348" i="34"/>
  <c r="J349" i="34"/>
  <c r="J350" i="34"/>
  <c r="J351" i="34"/>
  <c r="J352" i="34"/>
  <c r="J353" i="34"/>
  <c r="J354" i="34"/>
  <c r="J355" i="34"/>
  <c r="J356" i="34"/>
  <c r="J357" i="34"/>
  <c r="J358" i="34"/>
  <c r="J359" i="34"/>
  <c r="J360" i="34"/>
  <c r="J361" i="34"/>
  <c r="J362" i="34"/>
  <c r="J363" i="34"/>
  <c r="J364" i="34"/>
  <c r="J365" i="34"/>
  <c r="J366" i="34"/>
  <c r="J367" i="34"/>
  <c r="J368" i="34"/>
  <c r="J369" i="34"/>
  <c r="J370" i="34"/>
  <c r="J371" i="34"/>
  <c r="J372" i="34"/>
  <c r="J373" i="34"/>
  <c r="J374" i="34"/>
  <c r="J375" i="34"/>
  <c r="J376" i="34"/>
  <c r="J377" i="34"/>
  <c r="J378" i="34"/>
  <c r="J379" i="34"/>
  <c r="J380" i="34"/>
  <c r="J381" i="34"/>
  <c r="J382" i="34"/>
  <c r="J383" i="34"/>
  <c r="J384" i="34"/>
  <c r="J385" i="34"/>
  <c r="J386" i="34"/>
  <c r="J387" i="34"/>
  <c r="J388" i="34"/>
  <c r="J389" i="34"/>
  <c r="J390" i="34"/>
  <c r="J391" i="34"/>
  <c r="J392" i="34"/>
  <c r="J393" i="34"/>
  <c r="J394" i="34"/>
  <c r="J395" i="34"/>
  <c r="J396" i="34"/>
  <c r="J397" i="34"/>
  <c r="J398" i="34"/>
  <c r="J399" i="34"/>
  <c r="J400" i="34"/>
  <c r="J401" i="34"/>
  <c r="J402" i="34"/>
  <c r="J403" i="34"/>
  <c r="J404" i="34"/>
  <c r="J405" i="34"/>
  <c r="J406" i="34"/>
  <c r="J407" i="34"/>
  <c r="J408" i="34"/>
  <c r="J409" i="34"/>
  <c r="J410" i="34"/>
  <c r="J411" i="34"/>
  <c r="J412" i="34"/>
  <c r="J413" i="34"/>
  <c r="J414" i="34"/>
  <c r="J415" i="34"/>
  <c r="J416" i="34"/>
  <c r="J417" i="34"/>
  <c r="J418" i="34"/>
  <c r="J419" i="34"/>
  <c r="J420" i="34"/>
  <c r="J421" i="34"/>
  <c r="J422" i="34"/>
  <c r="J423" i="34"/>
  <c r="J424" i="34"/>
  <c r="J425" i="34"/>
  <c r="J426" i="34"/>
  <c r="J427" i="34"/>
  <c r="J428" i="34"/>
  <c r="J429" i="34"/>
  <c r="J430" i="34"/>
  <c r="J431" i="34"/>
  <c r="J432" i="34"/>
  <c r="J433" i="34"/>
  <c r="J434" i="34"/>
  <c r="J435" i="34"/>
  <c r="J436" i="34"/>
  <c r="J437" i="34"/>
  <c r="J438" i="34"/>
  <c r="J439" i="34"/>
  <c r="J440" i="34"/>
  <c r="J441" i="34"/>
  <c r="J442" i="34"/>
  <c r="J443" i="34"/>
  <c r="J444" i="34"/>
  <c r="J445" i="34"/>
  <c r="J446" i="34"/>
  <c r="J447" i="34"/>
  <c r="J449" i="34"/>
  <c r="J450" i="34"/>
  <c r="J451" i="34"/>
  <c r="J452" i="34"/>
  <c r="J453" i="34"/>
  <c r="J454" i="34"/>
  <c r="J7" i="34" l="1"/>
  <c r="J6" i="34"/>
  <c r="J8" i="34"/>
  <c r="J9" i="34"/>
  <c r="J10" i="34"/>
  <c r="J17" i="34"/>
  <c r="J20" i="34"/>
  <c r="J21" i="34"/>
  <c r="J22" i="34"/>
  <c r="J29" i="34"/>
  <c r="J32" i="34"/>
  <c r="J33" i="34"/>
  <c r="J34" i="34"/>
  <c r="J41" i="34"/>
  <c r="J44" i="34"/>
  <c r="J45" i="34"/>
  <c r="J46" i="34"/>
  <c r="J53" i="34"/>
  <c r="J56" i="34"/>
  <c r="J57" i="34"/>
  <c r="J58" i="34"/>
  <c r="J65" i="34"/>
  <c r="J68" i="34"/>
  <c r="J69" i="34"/>
  <c r="J70" i="34"/>
  <c r="J77" i="34"/>
  <c r="J80" i="34"/>
  <c r="J81" i="34"/>
  <c r="J82" i="34"/>
  <c r="J89" i="34"/>
  <c r="J92" i="34"/>
  <c r="J93" i="34"/>
  <c r="J94" i="34"/>
  <c r="J101" i="34"/>
  <c r="J104" i="34"/>
  <c r="J105" i="34"/>
  <c r="J106" i="34"/>
  <c r="J113" i="34"/>
  <c r="J116" i="34"/>
  <c r="J117" i="34"/>
  <c r="J118" i="34"/>
  <c r="J125" i="34"/>
  <c r="J128" i="34"/>
  <c r="J129" i="34"/>
  <c r="J130" i="34"/>
  <c r="J137" i="34"/>
  <c r="J140" i="34"/>
  <c r="J141" i="34"/>
  <c r="J142" i="34"/>
  <c r="J149" i="34"/>
  <c r="J152" i="34"/>
  <c r="J153" i="34"/>
  <c r="J154" i="34"/>
  <c r="J161" i="34"/>
  <c r="J164" i="34"/>
  <c r="J165" i="34"/>
  <c r="J166" i="34"/>
  <c r="J173" i="34"/>
  <c r="J176" i="34"/>
  <c r="J177" i="34"/>
  <c r="J178" i="34"/>
  <c r="J185" i="34"/>
  <c r="J188" i="34"/>
  <c r="J189" i="34"/>
  <c r="J190" i="34"/>
  <c r="J197" i="34"/>
  <c r="J200" i="34"/>
  <c r="J201" i="34"/>
  <c r="J202" i="34"/>
  <c r="J209" i="34"/>
  <c r="J212" i="34"/>
  <c r="J213" i="34"/>
  <c r="J214" i="34"/>
  <c r="J221" i="34"/>
  <c r="J224" i="34"/>
  <c r="J225" i="34"/>
  <c r="J226" i="34"/>
  <c r="J233" i="34"/>
  <c r="J236" i="34"/>
  <c r="J237" i="34"/>
  <c r="J238" i="34"/>
  <c r="J245" i="34"/>
  <c r="J248" i="34"/>
  <c r="J249" i="34"/>
  <c r="J250" i="34"/>
  <c r="J257" i="34"/>
  <c r="J260" i="34"/>
  <c r="J261" i="34"/>
  <c r="J262" i="34"/>
  <c r="J269" i="34"/>
  <c r="J272" i="34"/>
  <c r="J273" i="34"/>
  <c r="J274" i="34"/>
  <c r="J281" i="34"/>
  <c r="J284" i="34"/>
  <c r="J285" i="34"/>
  <c r="J286" i="34"/>
  <c r="J293" i="34"/>
  <c r="J296" i="34"/>
  <c r="J297" i="34"/>
  <c r="J298" i="34"/>
  <c r="J521" i="34"/>
  <c r="J548" i="34"/>
  <c r="J581" i="34"/>
  <c r="J584" i="34"/>
  <c r="J593" i="34"/>
  <c r="J11" i="34"/>
  <c r="J12" i="34"/>
  <c r="J13" i="34"/>
  <c r="J14" i="34"/>
  <c r="J15" i="34"/>
  <c r="J16" i="34"/>
  <c r="J18" i="34"/>
  <c r="J19" i="34"/>
  <c r="J23" i="34"/>
  <c r="J24" i="34"/>
  <c r="J25" i="34"/>
  <c r="J26" i="34"/>
  <c r="J27" i="34"/>
  <c r="J28" i="34"/>
  <c r="J30" i="34"/>
  <c r="J31" i="34"/>
  <c r="J35" i="34"/>
  <c r="J36" i="34"/>
  <c r="J37" i="34"/>
  <c r="J38" i="34"/>
  <c r="J39" i="34"/>
  <c r="J40" i="34"/>
  <c r="J42" i="34"/>
  <c r="J43" i="34"/>
  <c r="J47" i="34"/>
  <c r="J48" i="34"/>
  <c r="J49" i="34"/>
  <c r="J50" i="34"/>
  <c r="J51" i="34"/>
  <c r="J52" i="34"/>
  <c r="J54" i="34"/>
  <c r="J55" i="34"/>
  <c r="J59" i="34"/>
  <c r="J60" i="34"/>
  <c r="J61" i="34"/>
  <c r="J62" i="34"/>
  <c r="J63" i="34"/>
  <c r="J64" i="34"/>
  <c r="J66" i="34"/>
  <c r="J67" i="34"/>
  <c r="J71" i="34"/>
  <c r="J72" i="34"/>
  <c r="J73" i="34"/>
  <c r="J74" i="34"/>
  <c r="J75" i="34"/>
  <c r="J76" i="34"/>
  <c r="J78" i="34"/>
  <c r="J79" i="34"/>
  <c r="J83" i="34"/>
  <c r="J84" i="34"/>
  <c r="J85" i="34"/>
  <c r="J86" i="34"/>
  <c r="J87" i="34"/>
  <c r="J88" i="34"/>
  <c r="J90" i="34"/>
  <c r="J91" i="34"/>
  <c r="J95" i="34"/>
  <c r="J96" i="34"/>
  <c r="J97" i="34"/>
  <c r="J98" i="34"/>
  <c r="J99" i="34"/>
  <c r="J100" i="34"/>
  <c r="J102" i="34"/>
  <c r="J103" i="34"/>
  <c r="J107" i="34"/>
  <c r="J108" i="34"/>
  <c r="J109" i="34"/>
  <c r="J110" i="34"/>
  <c r="J111" i="34"/>
  <c r="J112" i="34"/>
  <c r="J114" i="34"/>
  <c r="J115" i="34"/>
  <c r="J119" i="34"/>
  <c r="J120" i="34"/>
  <c r="J121" i="34"/>
  <c r="J122" i="34"/>
  <c r="J123" i="34"/>
  <c r="J124" i="34"/>
  <c r="J126" i="34"/>
  <c r="J127" i="34"/>
  <c r="J131" i="34"/>
  <c r="J132" i="34"/>
  <c r="J133" i="34"/>
  <c r="J134" i="34"/>
  <c r="J135" i="34"/>
  <c r="J136" i="34"/>
  <c r="J138" i="34"/>
  <c r="J139" i="34"/>
  <c r="J143" i="34"/>
  <c r="J144" i="34"/>
  <c r="J145" i="34"/>
  <c r="J146" i="34"/>
  <c r="J147" i="34"/>
  <c r="J148" i="34"/>
  <c r="J150" i="34"/>
  <c r="J151" i="34"/>
  <c r="J155" i="34"/>
  <c r="J156" i="34"/>
  <c r="J157" i="34"/>
  <c r="J158" i="34"/>
  <c r="J159" i="34"/>
  <c r="J160" i="34"/>
  <c r="J162" i="34"/>
  <c r="J163" i="34"/>
  <c r="J167" i="34"/>
  <c r="J168" i="34"/>
  <c r="J169" i="34"/>
  <c r="J170" i="34"/>
  <c r="J171" i="34"/>
  <c r="J172" i="34"/>
  <c r="J174" i="34"/>
  <c r="J175" i="34"/>
  <c r="J179" i="34"/>
  <c r="J180" i="34"/>
  <c r="J181" i="34"/>
  <c r="J182" i="34"/>
  <c r="J183" i="34"/>
  <c r="J184" i="34"/>
  <c r="J186" i="34"/>
  <c r="J187" i="34"/>
  <c r="J191" i="34"/>
  <c r="J192" i="34"/>
  <c r="J193" i="34"/>
  <c r="J194" i="34"/>
  <c r="J195" i="34"/>
  <c r="J196" i="34"/>
  <c r="J198" i="34"/>
  <c r="J199" i="34"/>
  <c r="J203" i="34"/>
  <c r="J204" i="34"/>
  <c r="J205" i="34"/>
  <c r="J206" i="34"/>
  <c r="J207" i="34"/>
  <c r="J208" i="34"/>
  <c r="J210" i="34"/>
  <c r="J211" i="34"/>
  <c r="J215" i="34"/>
  <c r="J216" i="34"/>
  <c r="J217" i="34"/>
  <c r="J218" i="34"/>
  <c r="J219" i="34"/>
  <c r="J220" i="34"/>
  <c r="J222" i="34"/>
  <c r="J223" i="34"/>
  <c r="J227" i="34"/>
  <c r="J228" i="34"/>
  <c r="J229" i="34"/>
  <c r="J230" i="34"/>
  <c r="J231" i="34"/>
  <c r="J232" i="34"/>
  <c r="J234" i="34"/>
  <c r="J235" i="34"/>
  <c r="J239" i="34"/>
  <c r="J240" i="34"/>
  <c r="J241" i="34"/>
  <c r="J242" i="34"/>
  <c r="J243" i="34"/>
  <c r="J244" i="34"/>
  <c r="J246" i="34"/>
  <c r="J247" i="34"/>
  <c r="J251" i="34"/>
  <c r="J252" i="34"/>
  <c r="J253" i="34"/>
  <c r="J254" i="34"/>
  <c r="J255" i="34"/>
  <c r="J256" i="34"/>
  <c r="J258" i="34"/>
  <c r="J259" i="34"/>
  <c r="J263" i="34"/>
  <c r="J264" i="34"/>
  <c r="J265" i="34"/>
  <c r="J266" i="34"/>
  <c r="J267" i="34"/>
  <c r="J268" i="34"/>
  <c r="J270" i="34"/>
  <c r="J271" i="34"/>
  <c r="J275" i="34"/>
  <c r="J276" i="34"/>
  <c r="J277" i="34"/>
  <c r="J278" i="34"/>
  <c r="J279" i="34"/>
  <c r="J280" i="34"/>
  <c r="J282" i="34"/>
  <c r="J283" i="34"/>
  <c r="J287" i="34"/>
  <c r="J288" i="34"/>
  <c r="J289" i="34"/>
  <c r="J290" i="34"/>
  <c r="J291" i="34"/>
  <c r="J292" i="34"/>
  <c r="J294" i="34"/>
  <c r="J295" i="34"/>
  <c r="J299" i="34"/>
  <c r="J300" i="34"/>
  <c r="J301" i="34"/>
  <c r="J302" i="34"/>
  <c r="J303" i="34"/>
  <c r="J304" i="34"/>
  <c r="J448" i="34"/>
  <c r="F455" i="34"/>
  <c r="J455" i="34" s="1"/>
  <c r="F456" i="34"/>
  <c r="J456" i="34" s="1"/>
  <c r="F457" i="34"/>
  <c r="J457" i="34" s="1"/>
  <c r="F458" i="34"/>
  <c r="J458" i="34" s="1"/>
  <c r="F459" i="34"/>
  <c r="J459" i="34" s="1"/>
  <c r="F460" i="34"/>
  <c r="J460" i="34" s="1"/>
  <c r="F461" i="34"/>
  <c r="J461" i="34" s="1"/>
  <c r="F462" i="34"/>
  <c r="J462" i="34" s="1"/>
  <c r="F463" i="34"/>
  <c r="J463" i="34" s="1"/>
  <c r="F464" i="34"/>
  <c r="J464" i="34" s="1"/>
  <c r="F465" i="34"/>
  <c r="J465" i="34" s="1"/>
  <c r="F466" i="34"/>
  <c r="J466" i="34" s="1"/>
  <c r="F467" i="34"/>
  <c r="J467" i="34" s="1"/>
  <c r="F468" i="34"/>
  <c r="J468" i="34" s="1"/>
  <c r="F469" i="34"/>
  <c r="J469" i="34" s="1"/>
  <c r="F470" i="34"/>
  <c r="J470" i="34" s="1"/>
  <c r="F471" i="34"/>
  <c r="J471" i="34" s="1"/>
  <c r="F472" i="34"/>
  <c r="J472" i="34" s="1"/>
  <c r="F473" i="34"/>
  <c r="J473" i="34" s="1"/>
  <c r="F474" i="34"/>
  <c r="J474" i="34" s="1"/>
  <c r="F475" i="34"/>
  <c r="J475" i="34" s="1"/>
  <c r="F476" i="34"/>
  <c r="J476" i="34" s="1"/>
  <c r="F477" i="34"/>
  <c r="J477" i="34" s="1"/>
  <c r="F478" i="34"/>
  <c r="J478" i="34" s="1"/>
  <c r="F479" i="34"/>
  <c r="J479" i="34" s="1"/>
  <c r="F480" i="34"/>
  <c r="J480" i="34" s="1"/>
  <c r="F481" i="34"/>
  <c r="J481" i="34" s="1"/>
  <c r="F482" i="34"/>
  <c r="J482" i="34" s="1"/>
  <c r="F483" i="34"/>
  <c r="J483" i="34" s="1"/>
  <c r="F484" i="34"/>
  <c r="J484" i="34" s="1"/>
  <c r="F485" i="34"/>
  <c r="J485" i="34" s="1"/>
  <c r="F486" i="34"/>
  <c r="J486" i="34" s="1"/>
  <c r="F487" i="34"/>
  <c r="J487" i="34" s="1"/>
  <c r="F488" i="34"/>
  <c r="J488" i="34" s="1"/>
  <c r="F489" i="34"/>
  <c r="J489" i="34" s="1"/>
  <c r="F490" i="34"/>
  <c r="J490" i="34" s="1"/>
  <c r="F491" i="34"/>
  <c r="J491" i="34" s="1"/>
  <c r="F492" i="34"/>
  <c r="J492" i="34" s="1"/>
  <c r="F493" i="34"/>
  <c r="J493" i="34" s="1"/>
  <c r="F494" i="34"/>
  <c r="J494" i="34" s="1"/>
  <c r="F495" i="34"/>
  <c r="J495" i="34" s="1"/>
  <c r="F496" i="34"/>
  <c r="J496" i="34" s="1"/>
  <c r="F497" i="34"/>
  <c r="J497" i="34" s="1"/>
  <c r="F498" i="34"/>
  <c r="J498" i="34" s="1"/>
  <c r="F499" i="34"/>
  <c r="J499" i="34" s="1"/>
  <c r="F500" i="34"/>
  <c r="J500" i="34" s="1"/>
  <c r="F501" i="34"/>
  <c r="J501" i="34" s="1"/>
  <c r="F502" i="34"/>
  <c r="J502" i="34" s="1"/>
  <c r="F503" i="34"/>
  <c r="J503" i="34" s="1"/>
  <c r="F504" i="34"/>
  <c r="J504" i="34" s="1"/>
  <c r="F505" i="34"/>
  <c r="J505" i="34" s="1"/>
  <c r="F506" i="34"/>
  <c r="J506" i="34" s="1"/>
  <c r="F507" i="34"/>
  <c r="J507" i="34" s="1"/>
  <c r="F508" i="34"/>
  <c r="J508" i="34" s="1"/>
  <c r="F509" i="34"/>
  <c r="J509" i="34" s="1"/>
  <c r="F510" i="34"/>
  <c r="J510" i="34" s="1"/>
  <c r="F511" i="34"/>
  <c r="J511" i="34" s="1"/>
  <c r="F512" i="34"/>
  <c r="J512" i="34" s="1"/>
  <c r="F513" i="34"/>
  <c r="J513" i="34" s="1"/>
  <c r="F514" i="34"/>
  <c r="J514" i="34" s="1"/>
  <c r="F515" i="34"/>
  <c r="J515" i="34" s="1"/>
  <c r="F516" i="34"/>
  <c r="J516" i="34" s="1"/>
  <c r="F517" i="34"/>
  <c r="J517" i="34" s="1"/>
  <c r="F518" i="34"/>
  <c r="J518" i="34" s="1"/>
  <c r="F519" i="34"/>
  <c r="J519" i="34" s="1"/>
  <c r="F520" i="34"/>
  <c r="J520" i="34" s="1"/>
  <c r="F521" i="34"/>
  <c r="F522" i="34"/>
  <c r="J522" i="34" s="1"/>
  <c r="F523" i="34"/>
  <c r="J523" i="34" s="1"/>
  <c r="F524" i="34"/>
  <c r="J524" i="34" s="1"/>
  <c r="F525" i="34"/>
  <c r="J525" i="34" s="1"/>
  <c r="F526" i="34"/>
  <c r="J526" i="34" s="1"/>
  <c r="F527" i="34"/>
  <c r="J527" i="34" s="1"/>
  <c r="F528" i="34"/>
  <c r="J528" i="34" s="1"/>
  <c r="F529" i="34"/>
  <c r="J529" i="34" s="1"/>
  <c r="F530" i="34"/>
  <c r="J530" i="34" s="1"/>
  <c r="F531" i="34"/>
  <c r="J531" i="34" s="1"/>
  <c r="F532" i="34"/>
  <c r="J532" i="34" s="1"/>
  <c r="F533" i="34"/>
  <c r="J533" i="34" s="1"/>
  <c r="F534" i="34"/>
  <c r="J534" i="34" s="1"/>
  <c r="F535" i="34"/>
  <c r="J535" i="34" s="1"/>
  <c r="F536" i="34"/>
  <c r="J536" i="34" s="1"/>
  <c r="F537" i="34"/>
  <c r="J537" i="34" s="1"/>
  <c r="F538" i="34"/>
  <c r="J538" i="34" s="1"/>
  <c r="F539" i="34"/>
  <c r="J539" i="34" s="1"/>
  <c r="F540" i="34"/>
  <c r="J540" i="34" s="1"/>
  <c r="F541" i="34"/>
  <c r="J541" i="34" s="1"/>
  <c r="F542" i="34"/>
  <c r="J542" i="34" s="1"/>
  <c r="F543" i="34"/>
  <c r="J543" i="34" s="1"/>
  <c r="F544" i="34"/>
  <c r="J544" i="34" s="1"/>
  <c r="F545" i="34"/>
  <c r="J545" i="34" s="1"/>
  <c r="F546" i="34"/>
  <c r="J546" i="34" s="1"/>
  <c r="F547" i="34"/>
  <c r="J547" i="34" s="1"/>
  <c r="F548" i="34"/>
  <c r="F549" i="34"/>
  <c r="J549" i="34" s="1"/>
  <c r="F550" i="34"/>
  <c r="J550" i="34" s="1"/>
  <c r="F551" i="34"/>
  <c r="J551" i="34" s="1"/>
  <c r="F552" i="34"/>
  <c r="J552" i="34" s="1"/>
  <c r="F553" i="34"/>
  <c r="J553" i="34" s="1"/>
  <c r="F554" i="34"/>
  <c r="J554" i="34" s="1"/>
  <c r="F555" i="34"/>
  <c r="J555" i="34" s="1"/>
  <c r="F556" i="34"/>
  <c r="J556" i="34" s="1"/>
  <c r="F557" i="34"/>
  <c r="J557" i="34" s="1"/>
  <c r="F558" i="34"/>
  <c r="J558" i="34" s="1"/>
  <c r="F559" i="34"/>
  <c r="J559" i="34" s="1"/>
  <c r="F560" i="34"/>
  <c r="J560" i="34" s="1"/>
  <c r="F561" i="34"/>
  <c r="J561" i="34" s="1"/>
  <c r="F562" i="34"/>
  <c r="J562" i="34" s="1"/>
  <c r="F563" i="34"/>
  <c r="J563" i="34" s="1"/>
  <c r="F564" i="34"/>
  <c r="J564" i="34" s="1"/>
  <c r="F565" i="34"/>
  <c r="J565" i="34" s="1"/>
  <c r="F566" i="34"/>
  <c r="J566" i="34" s="1"/>
  <c r="F567" i="34"/>
  <c r="J567" i="34" s="1"/>
  <c r="F568" i="34"/>
  <c r="J568" i="34" s="1"/>
  <c r="F569" i="34"/>
  <c r="J569" i="34" s="1"/>
  <c r="F570" i="34"/>
  <c r="J570" i="34" s="1"/>
  <c r="F571" i="34"/>
  <c r="J571" i="34" s="1"/>
  <c r="F572" i="34"/>
  <c r="J572" i="34" s="1"/>
  <c r="F573" i="34"/>
  <c r="J573" i="34" s="1"/>
  <c r="F574" i="34"/>
  <c r="J574" i="34" s="1"/>
  <c r="F575" i="34"/>
  <c r="J575" i="34" s="1"/>
  <c r="F576" i="34"/>
  <c r="J576" i="34" s="1"/>
  <c r="F577" i="34"/>
  <c r="J577" i="34" s="1"/>
  <c r="F578" i="34"/>
  <c r="J578" i="34" s="1"/>
  <c r="F579" i="34"/>
  <c r="J579" i="34" s="1"/>
  <c r="F580" i="34"/>
  <c r="J580" i="34" s="1"/>
  <c r="F581" i="34"/>
  <c r="F582" i="34"/>
  <c r="J582" i="34" s="1"/>
  <c r="F583" i="34"/>
  <c r="J583" i="34" s="1"/>
  <c r="F584" i="34"/>
  <c r="F585" i="34"/>
  <c r="J585" i="34" s="1"/>
  <c r="F586" i="34"/>
  <c r="J586" i="34" s="1"/>
  <c r="F587" i="34"/>
  <c r="J587" i="34" s="1"/>
  <c r="F588" i="34"/>
  <c r="J588" i="34" s="1"/>
  <c r="F589" i="34"/>
  <c r="J589" i="34" s="1"/>
  <c r="F590" i="34"/>
  <c r="J590" i="34" s="1"/>
  <c r="F591" i="34"/>
  <c r="J591" i="34" s="1"/>
  <c r="F592" i="34"/>
  <c r="J592" i="34" s="1"/>
  <c r="F593" i="34"/>
  <c r="F594" i="34"/>
  <c r="J594" i="34" s="1"/>
  <c r="F595" i="34"/>
  <c r="J595" i="34" s="1"/>
  <c r="F596" i="34"/>
  <c r="J596" i="34" s="1"/>
  <c r="F597" i="34"/>
  <c r="J597" i="34" s="1"/>
  <c r="F598" i="34"/>
  <c r="J598" i="34" s="1"/>
  <c r="F599" i="34"/>
  <c r="J599" i="34" s="1"/>
  <c r="F600" i="34"/>
  <c r="J600" i="34" s="1"/>
  <c r="F601" i="34"/>
  <c r="J601" i="34" s="1"/>
  <c r="F602" i="34"/>
  <c r="J602" i="34" s="1"/>
  <c r="F603" i="34"/>
  <c r="J603" i="34" s="1"/>
  <c r="F604" i="34"/>
  <c r="J604" i="34" s="1"/>
  <c r="J5" i="34"/>
  <c r="B41" i="48" l="1"/>
  <c r="B42" i="48"/>
  <c r="B43" i="48"/>
  <c r="B44" i="48"/>
  <c r="B45" i="48"/>
  <c r="B46" i="48"/>
  <c r="B47" i="48"/>
  <c r="B48" i="48"/>
  <c r="B49" i="48"/>
  <c r="B50" i="48"/>
  <c r="B51" i="48"/>
  <c r="B52" i="48"/>
  <c r="B53" i="48"/>
  <c r="B54" i="48"/>
  <c r="B55" i="48"/>
  <c r="B56" i="48"/>
  <c r="B57" i="48"/>
  <c r="B58" i="48"/>
  <c r="B59" i="48"/>
  <c r="B60" i="48"/>
  <c r="B61" i="48"/>
  <c r="B62" i="48"/>
  <c r="B63" i="48"/>
  <c r="B64" i="48"/>
  <c r="B65" i="48"/>
  <c r="B66" i="48"/>
  <c r="B67" i="48"/>
  <c r="B68" i="48"/>
  <c r="B69" i="48"/>
  <c r="B70" i="48"/>
  <c r="B71" i="48"/>
  <c r="B72" i="48"/>
  <c r="B73" i="48"/>
  <c r="B74" i="48"/>
  <c r="B75" i="48"/>
  <c r="B76" i="48"/>
  <c r="B77" i="48"/>
  <c r="B78" i="48"/>
  <c r="B79" i="48"/>
  <c r="B80" i="48"/>
  <c r="B81" i="48"/>
  <c r="B82" i="48"/>
  <c r="B83" i="48"/>
  <c r="B84" i="48"/>
  <c r="B85" i="48"/>
  <c r="B86" i="48"/>
  <c r="B87" i="48"/>
  <c r="B88" i="48"/>
  <c r="B89" i="48"/>
  <c r="B90" i="48"/>
  <c r="B91" i="48"/>
  <c r="B92" i="48"/>
  <c r="B93" i="48"/>
  <c r="B94" i="48"/>
  <c r="B95" i="48"/>
  <c r="B96" i="48"/>
  <c r="B97" i="48"/>
  <c r="B98" i="48"/>
  <c r="B99" i="48"/>
  <c r="B100" i="48"/>
  <c r="B101" i="48"/>
  <c r="B102" i="48"/>
  <c r="B103" i="48"/>
  <c r="B104" i="48"/>
  <c r="B105" i="48"/>
  <c r="B106" i="48"/>
  <c r="B107" i="48"/>
  <c r="B108" i="48"/>
  <c r="B109" i="48"/>
  <c r="B110" i="48"/>
  <c r="I6" i="43"/>
  <c r="I7" i="43"/>
  <c r="I8" i="43"/>
  <c r="I9" i="43"/>
  <c r="I10" i="43"/>
  <c r="I11" i="43"/>
  <c r="I12" i="43"/>
  <c r="I13" i="43"/>
  <c r="I14" i="43"/>
  <c r="I15" i="43"/>
  <c r="I16" i="43"/>
  <c r="I17" i="43"/>
  <c r="I18" i="43"/>
  <c r="I19" i="43"/>
  <c r="I20" i="43"/>
  <c r="I21" i="43"/>
  <c r="I22" i="43"/>
  <c r="I23" i="43"/>
  <c r="I24" i="43"/>
  <c r="I25" i="43"/>
  <c r="I26" i="43"/>
  <c r="I27" i="43"/>
  <c r="I28" i="43"/>
  <c r="I29" i="43"/>
  <c r="I30" i="43"/>
  <c r="I31" i="43"/>
  <c r="I32" i="43"/>
  <c r="I33" i="43"/>
  <c r="I34" i="43"/>
  <c r="I35" i="43"/>
  <c r="I36" i="43"/>
  <c r="I37" i="43"/>
  <c r="I38" i="43"/>
  <c r="I39" i="43"/>
  <c r="I40" i="43"/>
  <c r="I41" i="43"/>
  <c r="I42" i="43"/>
  <c r="I43" i="43"/>
  <c r="I44" i="43"/>
  <c r="I45" i="43"/>
  <c r="I46" i="43"/>
  <c r="I47" i="43"/>
  <c r="I48" i="43"/>
  <c r="I49" i="43"/>
  <c r="I50" i="43"/>
  <c r="I51" i="43"/>
  <c r="I52" i="43"/>
  <c r="I53" i="43"/>
  <c r="I54" i="43"/>
  <c r="I55" i="43"/>
  <c r="I56" i="43"/>
  <c r="I57" i="43"/>
  <c r="I58" i="43"/>
  <c r="I59" i="43"/>
  <c r="I60" i="43"/>
  <c r="I61" i="43"/>
  <c r="I62" i="43"/>
  <c r="I63" i="43"/>
  <c r="I64" i="43"/>
  <c r="I65" i="43"/>
  <c r="I66" i="43"/>
  <c r="I67" i="43"/>
  <c r="I68" i="43"/>
  <c r="I69" i="43"/>
  <c r="I70" i="43"/>
  <c r="I71" i="43"/>
  <c r="I72" i="43"/>
  <c r="I73" i="43"/>
  <c r="I74" i="43"/>
  <c r="I75" i="43"/>
  <c r="I76" i="43"/>
  <c r="I77" i="43"/>
  <c r="I78" i="43"/>
  <c r="I79" i="43"/>
  <c r="I80" i="43"/>
  <c r="I81" i="43"/>
  <c r="I82" i="43"/>
  <c r="I83" i="43"/>
  <c r="I84" i="43"/>
  <c r="I85" i="43"/>
  <c r="I86" i="43"/>
  <c r="I87" i="43"/>
  <c r="I88" i="43"/>
  <c r="I89" i="43"/>
  <c r="I90" i="43"/>
  <c r="I91" i="43"/>
  <c r="I92" i="43"/>
  <c r="I93" i="43"/>
  <c r="I94" i="43"/>
  <c r="I95" i="43"/>
  <c r="I96" i="43"/>
  <c r="I97" i="43"/>
  <c r="I98" i="43"/>
  <c r="I99" i="43"/>
  <c r="I100" i="43"/>
  <c r="I101" i="43"/>
  <c r="I102" i="43"/>
  <c r="I103" i="43"/>
  <c r="I104" i="43"/>
  <c r="I105" i="43"/>
  <c r="I106" i="43"/>
  <c r="I107" i="43"/>
  <c r="I108" i="43"/>
  <c r="I109" i="43"/>
  <c r="I110" i="43"/>
  <c r="I111" i="43"/>
  <c r="I112" i="43"/>
  <c r="I113" i="43"/>
  <c r="I114" i="43"/>
  <c r="I115" i="43"/>
  <c r="I116" i="43"/>
  <c r="I117" i="43"/>
  <c r="I118" i="43"/>
  <c r="I119" i="43"/>
  <c r="I120" i="43"/>
  <c r="I121" i="43"/>
  <c r="I122" i="43"/>
  <c r="I123" i="43"/>
  <c r="I124" i="43"/>
  <c r="I125" i="43"/>
  <c r="I126" i="43"/>
  <c r="I127" i="43"/>
  <c r="I128" i="43"/>
  <c r="I129" i="43"/>
  <c r="I130" i="43"/>
  <c r="I131" i="43"/>
  <c r="I132" i="43"/>
  <c r="I133" i="43"/>
  <c r="I134" i="43"/>
  <c r="I135" i="43"/>
  <c r="I136" i="43"/>
  <c r="I137" i="43"/>
  <c r="I138" i="43"/>
  <c r="I139" i="43"/>
  <c r="I140" i="43"/>
  <c r="I141" i="43"/>
  <c r="I142" i="43"/>
  <c r="I143" i="43"/>
  <c r="I144" i="43"/>
  <c r="I145" i="43"/>
  <c r="I146" i="43"/>
  <c r="I147" i="43"/>
  <c r="I148" i="43"/>
  <c r="I149" i="43"/>
  <c r="I150" i="43"/>
  <c r="I151" i="43"/>
  <c r="I152" i="43"/>
  <c r="I153" i="43"/>
  <c r="I154" i="43"/>
  <c r="I155" i="43"/>
  <c r="I156" i="43"/>
  <c r="I157" i="43"/>
  <c r="I158" i="43"/>
  <c r="I159" i="43"/>
  <c r="I160" i="43"/>
  <c r="I161" i="43"/>
  <c r="I162" i="43"/>
  <c r="I163" i="43"/>
  <c r="I164" i="43"/>
  <c r="I165" i="43"/>
  <c r="I166" i="43"/>
  <c r="I167" i="43"/>
  <c r="I168" i="43"/>
  <c r="I169" i="43"/>
  <c r="I170" i="43"/>
  <c r="I171" i="43"/>
  <c r="I172" i="43"/>
  <c r="I173" i="43"/>
  <c r="I174" i="43"/>
  <c r="I175" i="43"/>
  <c r="I176" i="43"/>
  <c r="I177" i="43"/>
  <c r="I178" i="43"/>
  <c r="I179" i="43"/>
  <c r="I180" i="43"/>
  <c r="I181" i="43"/>
  <c r="I182" i="43"/>
  <c r="I183" i="43"/>
  <c r="I184" i="43"/>
  <c r="I185" i="43"/>
  <c r="I186" i="43"/>
  <c r="I187" i="43"/>
  <c r="I188" i="43"/>
  <c r="I189" i="43"/>
  <c r="I190" i="43"/>
  <c r="I191" i="43"/>
  <c r="I192" i="43"/>
  <c r="I193" i="43"/>
  <c r="I194" i="43"/>
  <c r="I195" i="43"/>
  <c r="I196" i="43"/>
  <c r="I197" i="43"/>
  <c r="I198" i="43"/>
  <c r="I199" i="43"/>
  <c r="I200" i="43"/>
  <c r="I201" i="43"/>
  <c r="I202" i="43"/>
  <c r="I203" i="43"/>
  <c r="I204" i="43"/>
  <c r="I205" i="43"/>
  <c r="I206" i="43"/>
  <c r="I207" i="43"/>
  <c r="I208" i="43"/>
  <c r="I209" i="43"/>
  <c r="I210" i="43"/>
  <c r="I211" i="43"/>
  <c r="I212" i="43"/>
  <c r="I213" i="43"/>
  <c r="I214" i="43"/>
  <c r="I215" i="43"/>
  <c r="I216" i="43"/>
  <c r="I217" i="43"/>
  <c r="I218" i="43"/>
  <c r="I219" i="43"/>
  <c r="I220" i="43"/>
  <c r="I221" i="43"/>
  <c r="I222" i="43"/>
  <c r="I223" i="43"/>
  <c r="I224" i="43"/>
  <c r="I225" i="43"/>
  <c r="I226" i="43"/>
  <c r="I227" i="43"/>
  <c r="I228" i="43"/>
  <c r="I229" i="43"/>
  <c r="I230" i="43"/>
  <c r="I231" i="43"/>
  <c r="I232" i="43"/>
  <c r="I233" i="43"/>
  <c r="I234" i="43"/>
  <c r="I235" i="43"/>
  <c r="I236" i="43"/>
  <c r="I237" i="43"/>
  <c r="I238" i="43"/>
  <c r="I239" i="43"/>
  <c r="I240" i="43"/>
  <c r="I241" i="43"/>
  <c r="I242" i="43"/>
  <c r="I243" i="43"/>
  <c r="I244" i="43"/>
  <c r="I245" i="43"/>
  <c r="I246" i="43"/>
  <c r="I247" i="43"/>
  <c r="I248" i="43"/>
  <c r="I249" i="43"/>
  <c r="I250" i="43"/>
  <c r="I251" i="43"/>
  <c r="I252" i="43"/>
  <c r="I253" i="43"/>
  <c r="I254" i="43"/>
  <c r="I255" i="43"/>
  <c r="I256" i="43"/>
  <c r="I257" i="43"/>
  <c r="I258" i="43"/>
  <c r="I259" i="43"/>
  <c r="I260" i="43"/>
  <c r="I261" i="43"/>
  <c r="I262" i="43"/>
  <c r="I263" i="43"/>
  <c r="I264" i="43"/>
  <c r="I265" i="43"/>
  <c r="I266" i="43"/>
  <c r="I267" i="43"/>
  <c r="I268" i="43"/>
  <c r="I269" i="43"/>
  <c r="I270" i="43"/>
  <c r="I271" i="43"/>
  <c r="I272" i="43"/>
  <c r="I273" i="43"/>
  <c r="I274" i="43"/>
  <c r="I275" i="43"/>
  <c r="I276" i="43"/>
  <c r="I277" i="43"/>
  <c r="I278" i="43"/>
  <c r="I279" i="43"/>
  <c r="I280" i="43"/>
  <c r="I281" i="43"/>
  <c r="I282" i="43"/>
  <c r="I283" i="43"/>
  <c r="I284" i="43"/>
  <c r="I285" i="43"/>
  <c r="I286" i="43"/>
  <c r="I287" i="43"/>
  <c r="I288" i="43"/>
  <c r="I289" i="43"/>
  <c r="I290" i="43"/>
  <c r="I291" i="43"/>
  <c r="I292" i="43"/>
  <c r="I293" i="43"/>
  <c r="I294" i="43"/>
  <c r="I295" i="43"/>
  <c r="I296" i="43"/>
  <c r="I297" i="43"/>
  <c r="I298" i="43"/>
  <c r="I299" i="43"/>
  <c r="I300" i="43"/>
  <c r="I301" i="43"/>
  <c r="I302" i="43"/>
  <c r="I303" i="43"/>
  <c r="I304" i="43"/>
  <c r="I305" i="43"/>
  <c r="I306" i="43"/>
  <c r="I307" i="43"/>
  <c r="I308" i="43"/>
  <c r="I309" i="43"/>
  <c r="I310" i="43"/>
  <c r="I311" i="43"/>
  <c r="I312" i="43"/>
  <c r="I313" i="43"/>
  <c r="I314" i="43"/>
  <c r="I315" i="43"/>
  <c r="I316" i="43"/>
  <c r="I317" i="43"/>
  <c r="I318" i="43"/>
  <c r="I319" i="43"/>
  <c r="I320" i="43"/>
  <c r="I321" i="43"/>
  <c r="I322" i="43"/>
  <c r="I323" i="43"/>
  <c r="I324" i="43"/>
  <c r="I325" i="43"/>
  <c r="I326" i="43"/>
  <c r="I327" i="43"/>
  <c r="I328" i="43"/>
  <c r="I329" i="43"/>
  <c r="I330" i="43"/>
  <c r="I331" i="43"/>
  <c r="I332" i="43"/>
  <c r="I333" i="43"/>
  <c r="I334" i="43"/>
  <c r="I335" i="43"/>
  <c r="I336" i="43"/>
  <c r="I337" i="43"/>
  <c r="I338" i="43"/>
  <c r="I339" i="43"/>
  <c r="I340" i="43"/>
  <c r="I341" i="43"/>
  <c r="I342" i="43"/>
  <c r="I343" i="43"/>
  <c r="I344" i="43"/>
  <c r="I345" i="43"/>
  <c r="I346" i="43"/>
  <c r="I347" i="43"/>
  <c r="I348" i="43"/>
  <c r="I349" i="43"/>
  <c r="I350" i="43"/>
  <c r="I351" i="43"/>
  <c r="I352" i="43"/>
  <c r="I353" i="43"/>
  <c r="I354" i="43"/>
  <c r="I355" i="43"/>
  <c r="I356" i="43"/>
  <c r="I357" i="43"/>
  <c r="I358" i="43"/>
  <c r="I359" i="43"/>
  <c r="I360" i="43"/>
  <c r="I361" i="43"/>
  <c r="I362" i="43"/>
  <c r="I363" i="43"/>
  <c r="I364" i="43"/>
  <c r="I365" i="43"/>
  <c r="I366" i="43"/>
  <c r="I367" i="43"/>
  <c r="I368" i="43"/>
  <c r="I369" i="43"/>
  <c r="I370" i="43"/>
  <c r="I371" i="43"/>
  <c r="I372" i="43"/>
  <c r="I373" i="43"/>
  <c r="I374" i="43"/>
  <c r="I375" i="43"/>
  <c r="I376" i="43"/>
  <c r="I377" i="43"/>
  <c r="I378" i="43"/>
  <c r="I379" i="43"/>
  <c r="I380" i="43"/>
  <c r="I381" i="43"/>
  <c r="I382" i="43"/>
  <c r="I383" i="43"/>
  <c r="I384" i="43"/>
  <c r="I385" i="43"/>
  <c r="I386" i="43"/>
  <c r="I387" i="43"/>
  <c r="I388" i="43"/>
  <c r="I389" i="43"/>
  <c r="I390" i="43"/>
  <c r="I391" i="43"/>
  <c r="I392" i="43"/>
  <c r="I393" i="43"/>
  <c r="I394" i="43"/>
  <c r="I395" i="43"/>
  <c r="I396" i="43"/>
  <c r="I397" i="43"/>
  <c r="I398" i="43"/>
  <c r="I399" i="43"/>
  <c r="I400" i="43"/>
  <c r="I401" i="43"/>
  <c r="I402" i="43"/>
  <c r="I403" i="43"/>
  <c r="I404" i="43"/>
  <c r="I405" i="43"/>
  <c r="I406" i="43"/>
  <c r="I407" i="43"/>
  <c r="I408" i="43"/>
  <c r="I409" i="43"/>
  <c r="I410" i="43"/>
  <c r="I411" i="43"/>
  <c r="I412" i="43"/>
  <c r="I413" i="43"/>
  <c r="I414" i="43"/>
  <c r="I415" i="43"/>
  <c r="I416" i="43"/>
  <c r="I417" i="43"/>
  <c r="I418" i="43"/>
  <c r="I419" i="43"/>
  <c r="I420" i="43"/>
  <c r="I421" i="43"/>
  <c r="I422" i="43"/>
  <c r="I423" i="43"/>
  <c r="I424" i="43"/>
  <c r="I425" i="43"/>
  <c r="I426" i="43"/>
  <c r="I427" i="43"/>
  <c r="I428" i="43"/>
  <c r="I429" i="43"/>
  <c r="I430" i="43"/>
  <c r="I431" i="43"/>
  <c r="I432" i="43"/>
  <c r="I433" i="43"/>
  <c r="I434" i="43"/>
  <c r="I435" i="43"/>
  <c r="I436" i="43"/>
  <c r="I437" i="43"/>
  <c r="I438" i="43"/>
  <c r="I439" i="43"/>
  <c r="I440" i="43"/>
  <c r="I441" i="43"/>
  <c r="I442" i="43"/>
  <c r="I443" i="43"/>
  <c r="I444" i="43"/>
  <c r="I445" i="43"/>
  <c r="I446" i="43"/>
  <c r="I447" i="43"/>
  <c r="I448" i="43"/>
  <c r="I449" i="43"/>
  <c r="I450" i="43"/>
  <c r="I451" i="43"/>
  <c r="I452" i="43"/>
  <c r="I453" i="43"/>
  <c r="I454" i="43"/>
  <c r="I455" i="43"/>
  <c r="I456" i="43"/>
  <c r="I457" i="43"/>
  <c r="I458" i="43"/>
  <c r="I459" i="43"/>
  <c r="I460" i="43"/>
  <c r="I461" i="43"/>
  <c r="I462" i="43"/>
  <c r="I463" i="43"/>
  <c r="I464" i="43"/>
  <c r="I465" i="43"/>
  <c r="I466" i="43"/>
  <c r="I467" i="43"/>
  <c r="I468" i="43"/>
  <c r="I469" i="43"/>
  <c r="I470" i="43"/>
  <c r="I471" i="43"/>
  <c r="I472" i="43"/>
  <c r="I473" i="43"/>
  <c r="I474" i="43"/>
  <c r="I475" i="43"/>
  <c r="I476" i="43"/>
  <c r="I477" i="43"/>
  <c r="I478" i="43"/>
  <c r="I479" i="43"/>
  <c r="I480" i="43"/>
  <c r="I481" i="43"/>
  <c r="I482" i="43"/>
  <c r="I483" i="43"/>
  <c r="I484" i="43"/>
  <c r="I485" i="43"/>
  <c r="I486" i="43"/>
  <c r="I487" i="43"/>
  <c r="I488" i="43"/>
  <c r="I489" i="43"/>
  <c r="I490" i="43"/>
  <c r="I491" i="43"/>
  <c r="I492" i="43"/>
  <c r="I493" i="43"/>
  <c r="I494" i="43"/>
  <c r="I495" i="43"/>
  <c r="I496" i="43"/>
  <c r="I497" i="43"/>
  <c r="I498" i="43"/>
  <c r="I499" i="43"/>
  <c r="I500" i="43"/>
  <c r="I501" i="43"/>
  <c r="I502" i="43"/>
  <c r="I503" i="43"/>
  <c r="I504" i="43"/>
  <c r="I505" i="43"/>
  <c r="I506" i="43"/>
  <c r="I507" i="43"/>
  <c r="I508" i="43"/>
  <c r="I509" i="43"/>
  <c r="I510" i="43"/>
  <c r="I511" i="43"/>
  <c r="I512" i="43"/>
  <c r="I513" i="43"/>
  <c r="I514" i="43"/>
  <c r="I515" i="43"/>
  <c r="I516" i="43"/>
  <c r="I517" i="43"/>
  <c r="I518" i="43"/>
  <c r="I519" i="43"/>
  <c r="I520" i="43"/>
  <c r="I521" i="43"/>
  <c r="I522" i="43"/>
  <c r="I523" i="43"/>
  <c r="I524" i="43"/>
  <c r="I525" i="43"/>
  <c r="I526" i="43"/>
  <c r="I527" i="43"/>
  <c r="I528" i="43"/>
  <c r="I529" i="43"/>
  <c r="I530" i="43"/>
  <c r="I531" i="43"/>
  <c r="I532" i="43"/>
  <c r="I533" i="43"/>
  <c r="I534" i="43"/>
  <c r="I535" i="43"/>
  <c r="I536" i="43"/>
  <c r="I537" i="43"/>
  <c r="I538" i="43"/>
  <c r="I539" i="43"/>
  <c r="I540" i="43"/>
  <c r="I541" i="43"/>
  <c r="I542" i="43"/>
  <c r="I543" i="43"/>
  <c r="I544" i="43"/>
  <c r="I545" i="43"/>
  <c r="I546" i="43"/>
  <c r="I547" i="43"/>
  <c r="I548" i="43"/>
  <c r="I549" i="43"/>
  <c r="I550" i="43"/>
  <c r="I551" i="43"/>
  <c r="I552" i="43"/>
  <c r="I553" i="43"/>
  <c r="I554" i="43"/>
  <c r="I555" i="43"/>
  <c r="I556" i="43"/>
  <c r="I557" i="43"/>
  <c r="I558" i="43"/>
  <c r="I559" i="43"/>
  <c r="I560" i="43"/>
  <c r="I561" i="43"/>
  <c r="I562" i="43"/>
  <c r="I563" i="43"/>
  <c r="I564" i="43"/>
  <c r="I565" i="43"/>
  <c r="I566" i="43"/>
  <c r="I567" i="43"/>
  <c r="I568" i="43"/>
  <c r="I569" i="43"/>
  <c r="I570" i="43"/>
  <c r="I571" i="43"/>
  <c r="I572" i="43"/>
  <c r="I573" i="43"/>
  <c r="I574" i="43"/>
  <c r="I575" i="43"/>
  <c r="I576" i="43"/>
  <c r="I577" i="43"/>
  <c r="I578" i="43"/>
  <c r="I579" i="43"/>
  <c r="I580" i="43"/>
  <c r="I581" i="43"/>
  <c r="I582" i="43"/>
  <c r="I583" i="43"/>
  <c r="I584" i="43"/>
  <c r="I585" i="43"/>
  <c r="I586" i="43"/>
  <c r="I587" i="43"/>
  <c r="I588" i="43"/>
  <c r="I589" i="43"/>
  <c r="I590" i="43"/>
  <c r="I591" i="43"/>
  <c r="I592" i="43"/>
  <c r="I593" i="43"/>
  <c r="I594" i="43"/>
  <c r="I595" i="43"/>
  <c r="I596" i="43"/>
  <c r="I597" i="43"/>
  <c r="I598" i="43"/>
  <c r="I599" i="43"/>
  <c r="I600" i="43"/>
  <c r="I601" i="43"/>
  <c r="I602" i="43"/>
  <c r="I603" i="43"/>
  <c r="I604" i="43"/>
  <c r="I5" i="43"/>
  <c r="K6" i="46"/>
  <c r="L6" i="46"/>
  <c r="L7" i="46"/>
  <c r="L8" i="46"/>
  <c r="L9" i="46"/>
  <c r="L10" i="46"/>
  <c r="L11" i="46"/>
  <c r="L12" i="46"/>
  <c r="L13" i="46"/>
  <c r="L14" i="46"/>
  <c r="L15" i="46"/>
  <c r="L16" i="46"/>
  <c r="L17" i="46"/>
  <c r="L18" i="46"/>
  <c r="L19" i="46"/>
  <c r="L20" i="46"/>
  <c r="L21" i="46"/>
  <c r="L22" i="46"/>
  <c r="L23" i="46"/>
  <c r="L24" i="46"/>
  <c r="L25" i="46"/>
  <c r="L26" i="46"/>
  <c r="L27" i="46"/>
  <c r="L28" i="46"/>
  <c r="L29" i="46"/>
  <c r="L30" i="46"/>
  <c r="L31" i="46"/>
  <c r="L32" i="46"/>
  <c r="L33" i="46"/>
  <c r="L34" i="46"/>
  <c r="L35" i="46"/>
  <c r="L36" i="46"/>
  <c r="L37" i="46"/>
  <c r="L38" i="46"/>
  <c r="L39" i="46"/>
  <c r="L40" i="46"/>
  <c r="L41" i="46"/>
  <c r="L42" i="46"/>
  <c r="L43" i="46"/>
  <c r="L44" i="46"/>
  <c r="L45" i="46"/>
  <c r="L46" i="46"/>
  <c r="L47" i="46"/>
  <c r="L48" i="46"/>
  <c r="L49" i="46"/>
  <c r="L50" i="46"/>
  <c r="L51" i="46"/>
  <c r="L52" i="46"/>
  <c r="L53" i="46"/>
  <c r="L54" i="46"/>
  <c r="L5" i="46"/>
  <c r="H55" i="46"/>
  <c r="H56" i="46"/>
  <c r="H57" i="46"/>
  <c r="H58" i="46"/>
  <c r="H59" i="46"/>
  <c r="H60" i="46"/>
  <c r="H61" i="46"/>
  <c r="H62" i="46"/>
  <c r="H63" i="46"/>
  <c r="H64" i="46"/>
  <c r="H65" i="46"/>
  <c r="H66" i="46"/>
  <c r="H67" i="46"/>
  <c r="H68" i="46"/>
  <c r="H69" i="46"/>
  <c r="H70" i="46"/>
  <c r="H71" i="46"/>
  <c r="H72" i="46"/>
  <c r="H73" i="46"/>
  <c r="H74" i="46"/>
  <c r="H75" i="46"/>
  <c r="H76" i="46"/>
  <c r="H77" i="46"/>
  <c r="H78" i="46"/>
  <c r="H79" i="46"/>
  <c r="H80" i="46"/>
  <c r="H81" i="46"/>
  <c r="H82" i="46"/>
  <c r="H83" i="46"/>
  <c r="H84" i="46"/>
  <c r="H85" i="46"/>
  <c r="H86" i="46"/>
  <c r="H87" i="46"/>
  <c r="H88" i="46"/>
  <c r="H89" i="46"/>
  <c r="H90" i="46"/>
  <c r="H91" i="46"/>
  <c r="H92" i="46"/>
  <c r="H93" i="46"/>
  <c r="H94" i="46"/>
  <c r="H95" i="46"/>
  <c r="H96" i="46"/>
  <c r="H97" i="46"/>
  <c r="H98" i="46"/>
  <c r="H99" i="46"/>
  <c r="H100" i="46"/>
  <c r="H101" i="46"/>
  <c r="H102" i="46"/>
  <c r="H103" i="46"/>
  <c r="H104" i="46"/>
  <c r="H105" i="46"/>
  <c r="H106" i="46"/>
  <c r="H107" i="46"/>
  <c r="H108" i="46"/>
  <c r="H109" i="46"/>
  <c r="H110" i="46"/>
  <c r="H111" i="46"/>
  <c r="H112" i="46"/>
  <c r="H113" i="46"/>
  <c r="H114" i="46"/>
  <c r="H115" i="46"/>
  <c r="H116" i="46"/>
  <c r="H117" i="46"/>
  <c r="H118" i="46"/>
  <c r="H119" i="46"/>
  <c r="H120" i="46"/>
  <c r="H121" i="46"/>
  <c r="H122" i="46"/>
  <c r="H123" i="46"/>
  <c r="H124" i="46"/>
  <c r="H125" i="46"/>
  <c r="H126" i="46"/>
  <c r="H127" i="46"/>
  <c r="H128" i="46"/>
  <c r="H129" i="46"/>
  <c r="H130" i="46"/>
  <c r="H131" i="46"/>
  <c r="H132" i="46"/>
  <c r="H133" i="46"/>
  <c r="H134" i="46"/>
  <c r="H135" i="46"/>
  <c r="H136" i="46"/>
  <c r="H137" i="46"/>
  <c r="H138" i="46"/>
  <c r="H139" i="46"/>
  <c r="H140" i="46"/>
  <c r="H141" i="46"/>
  <c r="H142" i="46"/>
  <c r="H143" i="46"/>
  <c r="H144" i="46"/>
  <c r="H145" i="46"/>
  <c r="H146" i="46"/>
  <c r="H147" i="46"/>
  <c r="H148" i="46"/>
  <c r="H149" i="46"/>
  <c r="H150" i="46"/>
  <c r="H151" i="46"/>
  <c r="H152" i="46"/>
  <c r="H153" i="46"/>
  <c r="H154" i="46"/>
  <c r="H155" i="46"/>
  <c r="H156" i="46"/>
  <c r="H157" i="46"/>
  <c r="H158" i="46"/>
  <c r="H159" i="46"/>
  <c r="H160" i="46"/>
  <c r="H161" i="46"/>
  <c r="H162" i="46"/>
  <c r="H163" i="46"/>
  <c r="H164" i="46"/>
  <c r="H165" i="46"/>
  <c r="H166" i="46"/>
  <c r="H167" i="46"/>
  <c r="H168" i="46"/>
  <c r="H169" i="46"/>
  <c r="H170" i="46"/>
  <c r="H171" i="46"/>
  <c r="H172" i="46"/>
  <c r="H173"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H200" i="46"/>
  <c r="H201" i="46"/>
  <c r="H202" i="46"/>
  <c r="H203" i="46"/>
  <c r="H204" i="46"/>
  <c r="H205" i="46"/>
  <c r="H206" i="46"/>
  <c r="H207" i="46"/>
  <c r="H208" i="46"/>
  <c r="H209" i="46"/>
  <c r="H210" i="46"/>
  <c r="H211" i="46"/>
  <c r="H212" i="46"/>
  <c r="H213" i="46"/>
  <c r="H214" i="46"/>
  <c r="H215" i="46"/>
  <c r="H216" i="46"/>
  <c r="H217" i="46"/>
  <c r="H218" i="46"/>
  <c r="H219" i="46"/>
  <c r="H220" i="46"/>
  <c r="H221" i="46"/>
  <c r="H222" i="46"/>
  <c r="H223" i="46"/>
  <c r="H224" i="46"/>
  <c r="H225" i="46"/>
  <c r="H226" i="46"/>
  <c r="H227" i="46"/>
  <c r="H228" i="46"/>
  <c r="H229" i="46"/>
  <c r="H230" i="46"/>
  <c r="H231" i="46"/>
  <c r="H232" i="46"/>
  <c r="H233" i="46"/>
  <c r="H234" i="46"/>
  <c r="H235" i="46"/>
  <c r="H236" i="46"/>
  <c r="H237" i="46"/>
  <c r="H238" i="46"/>
  <c r="H239" i="46"/>
  <c r="H240" i="46"/>
  <c r="H241" i="46"/>
  <c r="H242" i="46"/>
  <c r="H243" i="46"/>
  <c r="H244" i="46"/>
  <c r="H245" i="46"/>
  <c r="H246" i="46"/>
  <c r="H247" i="46"/>
  <c r="H248" i="46"/>
  <c r="H249" i="46"/>
  <c r="H250" i="46"/>
  <c r="H251" i="46"/>
  <c r="H252" i="46"/>
  <c r="H253" i="46"/>
  <c r="H254" i="46"/>
  <c r="H255" i="46"/>
  <c r="H256" i="46"/>
  <c r="H257" i="46"/>
  <c r="H258" i="46"/>
  <c r="H259" i="46"/>
  <c r="H260" i="46"/>
  <c r="H261" i="46"/>
  <c r="H262" i="46"/>
  <c r="H263" i="46"/>
  <c r="H264" i="46"/>
  <c r="H265" i="46"/>
  <c r="H266" i="46"/>
  <c r="H267" i="46"/>
  <c r="H268" i="46"/>
  <c r="H269" i="46"/>
  <c r="H270" i="46"/>
  <c r="H271" i="46"/>
  <c r="H272" i="46"/>
  <c r="H273" i="46"/>
  <c r="H274" i="46"/>
  <c r="H275" i="46"/>
  <c r="H276" i="46"/>
  <c r="H277" i="46"/>
  <c r="H278" i="46"/>
  <c r="H279" i="46"/>
  <c r="H280" i="46"/>
  <c r="H281" i="46"/>
  <c r="H282" i="46"/>
  <c r="H283" i="46"/>
  <c r="H284" i="46"/>
  <c r="H285" i="46"/>
  <c r="H286" i="46"/>
  <c r="H287" i="46"/>
  <c r="H288" i="46"/>
  <c r="H289" i="46"/>
  <c r="H290" i="46"/>
  <c r="H291" i="46"/>
  <c r="H292" i="46"/>
  <c r="H293" i="46"/>
  <c r="H294" i="46"/>
  <c r="H295" i="46"/>
  <c r="H296" i="46"/>
  <c r="H297" i="46"/>
  <c r="H298" i="46"/>
  <c r="H299" i="46"/>
  <c r="H300" i="46"/>
  <c r="H301" i="46"/>
  <c r="H302" i="46"/>
  <c r="H303" i="46"/>
  <c r="H304" i="46"/>
  <c r="H305" i="46"/>
  <c r="H306" i="46"/>
  <c r="H307" i="46"/>
  <c r="H308" i="46"/>
  <c r="H309" i="46"/>
  <c r="H310" i="46"/>
  <c r="H311" i="46"/>
  <c r="H312" i="46"/>
  <c r="H313" i="46"/>
  <c r="H314" i="46"/>
  <c r="H315" i="46"/>
  <c r="H316" i="46"/>
  <c r="H317" i="46"/>
  <c r="H318" i="46"/>
  <c r="H319" i="46"/>
  <c r="H320" i="46"/>
  <c r="H321" i="46"/>
  <c r="H322" i="46"/>
  <c r="H323" i="46"/>
  <c r="H324" i="46"/>
  <c r="H325" i="46"/>
  <c r="H326" i="46"/>
  <c r="H327" i="46"/>
  <c r="H328" i="46"/>
  <c r="H329" i="46"/>
  <c r="H330" i="46"/>
  <c r="H331" i="46"/>
  <c r="H332" i="46"/>
  <c r="H333" i="46"/>
  <c r="H334" i="46"/>
  <c r="H335" i="46"/>
  <c r="H336" i="46"/>
  <c r="H337" i="46"/>
  <c r="H338" i="46"/>
  <c r="H339" i="46"/>
  <c r="H340" i="46"/>
  <c r="H341" i="46"/>
  <c r="H342" i="46"/>
  <c r="H343" i="46"/>
  <c r="H344" i="46"/>
  <c r="H345" i="46"/>
  <c r="H346" i="46"/>
  <c r="H347" i="46"/>
  <c r="H348" i="46"/>
  <c r="H349" i="46"/>
  <c r="H350" i="46"/>
  <c r="H351" i="46"/>
  <c r="H352" i="46"/>
  <c r="H353" i="46"/>
  <c r="H354" i="46"/>
  <c r="H355" i="46"/>
  <c r="H356" i="46"/>
  <c r="H357" i="46"/>
  <c r="H358" i="46"/>
  <c r="H359" i="46"/>
  <c r="H360" i="46"/>
  <c r="H361" i="46"/>
  <c r="H362" i="46"/>
  <c r="H363" i="46"/>
  <c r="H364" i="46"/>
  <c r="H365" i="46"/>
  <c r="H366" i="46"/>
  <c r="H367" i="46"/>
  <c r="H368" i="46"/>
  <c r="H369" i="46"/>
  <c r="H370" i="46"/>
  <c r="H371" i="46"/>
  <c r="H372" i="46"/>
  <c r="H373" i="46"/>
  <c r="H374" i="46"/>
  <c r="H375" i="46"/>
  <c r="H376" i="46"/>
  <c r="H377" i="46"/>
  <c r="H378" i="46"/>
  <c r="H379" i="46"/>
  <c r="H380" i="46"/>
  <c r="H381" i="46"/>
  <c r="H382" i="46"/>
  <c r="H383" i="46"/>
  <c r="H384" i="46"/>
  <c r="H385" i="46"/>
  <c r="H386" i="46"/>
  <c r="H387" i="46"/>
  <c r="H388" i="46"/>
  <c r="H389" i="46"/>
  <c r="H390" i="46"/>
  <c r="H391" i="46"/>
  <c r="H392" i="46"/>
  <c r="H393" i="46"/>
  <c r="H394" i="46"/>
  <c r="H395" i="46"/>
  <c r="H396" i="46"/>
  <c r="H397" i="46"/>
  <c r="H398" i="46"/>
  <c r="H399" i="46"/>
  <c r="H400" i="46"/>
  <c r="H401" i="46"/>
  <c r="H402" i="46"/>
  <c r="H403" i="46"/>
  <c r="H404" i="46"/>
  <c r="H405" i="46"/>
  <c r="H406" i="46"/>
  <c r="H407" i="46"/>
  <c r="H408" i="46"/>
  <c r="H409" i="46"/>
  <c r="H410" i="46"/>
  <c r="H411" i="46"/>
  <c r="H412" i="46"/>
  <c r="H413" i="46"/>
  <c r="H414" i="46"/>
  <c r="H415" i="46"/>
  <c r="H416" i="46"/>
  <c r="H417" i="46"/>
  <c r="H418" i="46"/>
  <c r="H419" i="46"/>
  <c r="H420" i="46"/>
  <c r="H421" i="46"/>
  <c r="H422" i="46"/>
  <c r="H423" i="46"/>
  <c r="H424" i="46"/>
  <c r="H425" i="46"/>
  <c r="H426" i="46"/>
  <c r="H427" i="46"/>
  <c r="H428" i="46"/>
  <c r="H429" i="46"/>
  <c r="H430" i="46"/>
  <c r="H431" i="46"/>
  <c r="H432" i="46"/>
  <c r="H433" i="46"/>
  <c r="H434" i="46"/>
  <c r="H435" i="46"/>
  <c r="H436" i="46"/>
  <c r="H437" i="46"/>
  <c r="H438" i="46"/>
  <c r="H439" i="46"/>
  <c r="H440" i="46"/>
  <c r="H441" i="46"/>
  <c r="H442" i="46"/>
  <c r="H443" i="46"/>
  <c r="H444" i="46"/>
  <c r="H445" i="46"/>
  <c r="H446" i="46"/>
  <c r="H447" i="46"/>
  <c r="H448" i="46"/>
  <c r="H449" i="46"/>
  <c r="H450" i="46"/>
  <c r="H451" i="46"/>
  <c r="H452" i="46"/>
  <c r="H453" i="46"/>
  <c r="H454" i="46"/>
  <c r="H455" i="46"/>
  <c r="H456" i="46"/>
  <c r="H457" i="46"/>
  <c r="H458" i="46"/>
  <c r="H459" i="46"/>
  <c r="H460" i="46"/>
  <c r="H461" i="46"/>
  <c r="H462" i="46"/>
  <c r="H463" i="46"/>
  <c r="H464" i="46"/>
  <c r="H465" i="46"/>
  <c r="H466" i="46"/>
  <c r="H467" i="46"/>
  <c r="H468" i="46"/>
  <c r="H469" i="46"/>
  <c r="H470" i="46"/>
  <c r="H471" i="46"/>
  <c r="H472" i="46"/>
  <c r="H473" i="46"/>
  <c r="H474" i="46"/>
  <c r="H475" i="46"/>
  <c r="H476" i="46"/>
  <c r="H477" i="46"/>
  <c r="H478" i="46"/>
  <c r="H479" i="46"/>
  <c r="H480" i="46"/>
  <c r="H481" i="46"/>
  <c r="H482" i="46"/>
  <c r="H483" i="46"/>
  <c r="H484" i="46"/>
  <c r="H485" i="46"/>
  <c r="H486" i="46"/>
  <c r="H487" i="46"/>
  <c r="H488" i="46"/>
  <c r="H489" i="46"/>
  <c r="H490" i="46"/>
  <c r="H491" i="46"/>
  <c r="H492" i="46"/>
  <c r="H493" i="46"/>
  <c r="H494" i="46"/>
  <c r="H495" i="46"/>
  <c r="H496" i="46"/>
  <c r="H497" i="46"/>
  <c r="H498" i="46"/>
  <c r="H499" i="46"/>
  <c r="H500" i="46"/>
  <c r="H501" i="46"/>
  <c r="H502" i="46"/>
  <c r="H503" i="46"/>
  <c r="H504" i="46"/>
  <c r="H505" i="46"/>
  <c r="H506" i="46"/>
  <c r="H507" i="46"/>
  <c r="H508" i="46"/>
  <c r="H509" i="46"/>
  <c r="H510" i="46"/>
  <c r="H511" i="46"/>
  <c r="H512" i="46"/>
  <c r="H513" i="46"/>
  <c r="H514" i="46"/>
  <c r="H515" i="46"/>
  <c r="H516" i="46"/>
  <c r="H517" i="46"/>
  <c r="H518" i="46"/>
  <c r="H519" i="46"/>
  <c r="H520" i="46"/>
  <c r="H521" i="46"/>
  <c r="H522" i="46"/>
  <c r="H523" i="46"/>
  <c r="H524" i="46"/>
  <c r="H525" i="46"/>
  <c r="H526" i="46"/>
  <c r="H527" i="46"/>
  <c r="H528" i="46"/>
  <c r="H529" i="46"/>
  <c r="H530" i="46"/>
  <c r="H531" i="46"/>
  <c r="H532" i="46"/>
  <c r="H533" i="46"/>
  <c r="H534" i="46"/>
  <c r="H535" i="46"/>
  <c r="H536" i="46"/>
  <c r="H537" i="46"/>
  <c r="H538" i="46"/>
  <c r="H539" i="46"/>
  <c r="H540" i="46"/>
  <c r="H541" i="46"/>
  <c r="H542" i="46"/>
  <c r="H543" i="46"/>
  <c r="H544" i="46"/>
  <c r="H545" i="46"/>
  <c r="H546" i="46"/>
  <c r="H547" i="46"/>
  <c r="H548" i="46"/>
  <c r="H549" i="46"/>
  <c r="H550" i="46"/>
  <c r="H551" i="46"/>
  <c r="H552" i="46"/>
  <c r="H553" i="46"/>
  <c r="H554" i="46"/>
  <c r="H555" i="46"/>
  <c r="H556" i="46"/>
  <c r="H557" i="46"/>
  <c r="H558" i="46"/>
  <c r="H559" i="46"/>
  <c r="H560" i="46"/>
  <c r="H561" i="46"/>
  <c r="H562" i="46"/>
  <c r="H563" i="46"/>
  <c r="H564" i="46"/>
  <c r="H565" i="46"/>
  <c r="H566" i="46"/>
  <c r="H567" i="46"/>
  <c r="H568" i="46"/>
  <c r="H569" i="46"/>
  <c r="H570" i="46"/>
  <c r="H571" i="46"/>
  <c r="H572" i="46"/>
  <c r="H573" i="46"/>
  <c r="H574" i="46"/>
  <c r="H575" i="46"/>
  <c r="H576" i="46"/>
  <c r="H577" i="46"/>
  <c r="H578" i="46"/>
  <c r="H579" i="46"/>
  <c r="H580" i="46"/>
  <c r="H581" i="46"/>
  <c r="H582" i="46"/>
  <c r="H583" i="46"/>
  <c r="H584" i="46"/>
  <c r="H585" i="46"/>
  <c r="H586" i="46"/>
  <c r="H587" i="46"/>
  <c r="H588" i="46"/>
  <c r="H589" i="46"/>
  <c r="H590" i="46"/>
  <c r="H591" i="46"/>
  <c r="H592" i="46"/>
  <c r="H593" i="46"/>
  <c r="H594" i="46"/>
  <c r="H595" i="46"/>
  <c r="H596" i="46"/>
  <c r="H597" i="46"/>
  <c r="H598" i="46"/>
  <c r="H599" i="46"/>
  <c r="H600" i="46"/>
  <c r="H601" i="46"/>
  <c r="H602" i="46"/>
  <c r="H603" i="46"/>
  <c r="H604" i="46"/>
  <c r="F6" i="46"/>
  <c r="F7" i="46"/>
  <c r="F8" i="46"/>
  <c r="F9" i="46"/>
  <c r="F10" i="46"/>
  <c r="F11" i="46"/>
  <c r="F12" i="46"/>
  <c r="F13" i="46"/>
  <c r="F14" i="46"/>
  <c r="F15" i="46"/>
  <c r="F16" i="46"/>
  <c r="F17" i="46"/>
  <c r="F18" i="46"/>
  <c r="F19" i="46"/>
  <c r="F20" i="46"/>
  <c r="F21" i="46"/>
  <c r="F22" i="46"/>
  <c r="F23" i="46"/>
  <c r="F24" i="46"/>
  <c r="F25" i="46"/>
  <c r="F26" i="46"/>
  <c r="F27" i="46"/>
  <c r="F28" i="46"/>
  <c r="F29" i="46"/>
  <c r="F30" i="46"/>
  <c r="F31" i="46"/>
  <c r="F32" i="46"/>
  <c r="F33" i="46"/>
  <c r="F34" i="46"/>
  <c r="F35" i="46"/>
  <c r="F36" i="46"/>
  <c r="F37" i="46"/>
  <c r="F38" i="46"/>
  <c r="F39" i="46"/>
  <c r="F40" i="46"/>
  <c r="F41" i="46"/>
  <c r="F42" i="46"/>
  <c r="F43" i="46"/>
  <c r="F44" i="46"/>
  <c r="F45" i="46"/>
  <c r="F46" i="46"/>
  <c r="F47" i="46"/>
  <c r="F48" i="46"/>
  <c r="F49" i="46"/>
  <c r="F50" i="46"/>
  <c r="F51" i="46"/>
  <c r="F52" i="46"/>
  <c r="F53" i="46"/>
  <c r="F54" i="46"/>
  <c r="F5" i="46"/>
  <c r="S6" i="37"/>
  <c r="S7" i="37"/>
  <c r="S8" i="37"/>
  <c r="S9" i="37"/>
  <c r="S10" i="37"/>
  <c r="S11" i="37"/>
  <c r="S12" i="37"/>
  <c r="S13" i="37"/>
  <c r="S14" i="37"/>
  <c r="S15" i="37"/>
  <c r="S16" i="37"/>
  <c r="S17" i="37"/>
  <c r="S18" i="37"/>
  <c r="S19" i="37"/>
  <c r="S20" i="37"/>
  <c r="S21" i="37"/>
  <c r="S22" i="37"/>
  <c r="S23" i="37"/>
  <c r="S24" i="37"/>
  <c r="S25" i="37"/>
  <c r="S26" i="37"/>
  <c r="S27" i="37"/>
  <c r="S28" i="37"/>
  <c r="S29" i="37"/>
  <c r="S30" i="37"/>
  <c r="S31" i="37"/>
  <c r="S32" i="37"/>
  <c r="S33" i="37"/>
  <c r="S34" i="37"/>
  <c r="S35" i="37"/>
  <c r="S36" i="37"/>
  <c r="S37" i="37"/>
  <c r="S38" i="37"/>
  <c r="S39" i="37"/>
  <c r="S40" i="37"/>
  <c r="S41" i="37"/>
  <c r="S42" i="37"/>
  <c r="S43" i="37"/>
  <c r="S44" i="37"/>
  <c r="S45" i="37"/>
  <c r="S46" i="37"/>
  <c r="S47" i="37"/>
  <c r="S48" i="37"/>
  <c r="S49" i="37"/>
  <c r="S50" i="37"/>
  <c r="S51" i="37"/>
  <c r="S52" i="37"/>
  <c r="S53" i="37"/>
  <c r="S54" i="37"/>
  <c r="S55" i="37"/>
  <c r="S56" i="37"/>
  <c r="S57" i="37"/>
  <c r="S58" i="37"/>
  <c r="S59" i="37"/>
  <c r="S60" i="37"/>
  <c r="S61" i="37"/>
  <c r="S62" i="37"/>
  <c r="S63" i="37"/>
  <c r="S64" i="37"/>
  <c r="S65" i="37"/>
  <c r="S66" i="37"/>
  <c r="S67" i="37"/>
  <c r="S68" i="37"/>
  <c r="S69" i="37"/>
  <c r="S70" i="37"/>
  <c r="S71" i="37"/>
  <c r="S72" i="37"/>
  <c r="S73" i="37"/>
  <c r="S74" i="37"/>
  <c r="S75" i="37"/>
  <c r="S76" i="37"/>
  <c r="S77" i="37"/>
  <c r="S78" i="37"/>
  <c r="S79" i="37"/>
  <c r="S80" i="37"/>
  <c r="S81" i="37"/>
  <c r="S82" i="37"/>
  <c r="S83" i="37"/>
  <c r="S84" i="37"/>
  <c r="S85" i="37"/>
  <c r="S86" i="37"/>
  <c r="S87" i="37"/>
  <c r="S88" i="37"/>
  <c r="S89" i="37"/>
  <c r="S90" i="37"/>
  <c r="S91" i="37"/>
  <c r="S92" i="37"/>
  <c r="S93" i="37"/>
  <c r="S94" i="37"/>
  <c r="S95" i="37"/>
  <c r="S96" i="37"/>
  <c r="S97" i="37"/>
  <c r="S98" i="37"/>
  <c r="S99" i="37"/>
  <c r="S100" i="37"/>
  <c r="S101" i="37"/>
  <c r="S102" i="37"/>
  <c r="S103" i="37"/>
  <c r="S104" i="37"/>
  <c r="S105" i="37"/>
  <c r="S106" i="37"/>
  <c r="S107" i="37"/>
  <c r="S108" i="37"/>
  <c r="S109" i="37"/>
  <c r="S110" i="37"/>
  <c r="S111" i="37"/>
  <c r="S112" i="37"/>
  <c r="S113" i="37"/>
  <c r="S114" i="37"/>
  <c r="S115" i="37"/>
  <c r="S116" i="37"/>
  <c r="S117" i="37"/>
  <c r="S118" i="37"/>
  <c r="S119" i="37"/>
  <c r="S120" i="37"/>
  <c r="S121" i="37"/>
  <c r="S122" i="37"/>
  <c r="S123" i="37"/>
  <c r="S124" i="37"/>
  <c r="S125" i="37"/>
  <c r="S126" i="37"/>
  <c r="S127" i="37"/>
  <c r="S128" i="37"/>
  <c r="S129" i="37"/>
  <c r="S130" i="37"/>
  <c r="S131" i="37"/>
  <c r="S132" i="37"/>
  <c r="S133" i="37"/>
  <c r="S134" i="37"/>
  <c r="S135" i="37"/>
  <c r="S136" i="37"/>
  <c r="S137" i="37"/>
  <c r="S138" i="37"/>
  <c r="S139" i="37"/>
  <c r="S140" i="37"/>
  <c r="S141" i="37"/>
  <c r="S142" i="37"/>
  <c r="S143" i="37"/>
  <c r="S144" i="37"/>
  <c r="S145" i="37"/>
  <c r="S146" i="37"/>
  <c r="S147" i="37"/>
  <c r="S148" i="37"/>
  <c r="S149" i="37"/>
  <c r="S150" i="37"/>
  <c r="S151" i="37"/>
  <c r="S152" i="37"/>
  <c r="S153" i="37"/>
  <c r="S154" i="37"/>
  <c r="S155" i="37"/>
  <c r="S156" i="37"/>
  <c r="S157" i="37"/>
  <c r="S158" i="37"/>
  <c r="S159" i="37"/>
  <c r="S160" i="37"/>
  <c r="S161" i="37"/>
  <c r="S162" i="37"/>
  <c r="S163" i="37"/>
  <c r="S164" i="37"/>
  <c r="S165" i="37"/>
  <c r="S166" i="37"/>
  <c r="S167" i="37"/>
  <c r="S168" i="37"/>
  <c r="S169" i="37"/>
  <c r="S170" i="37"/>
  <c r="S171" i="37"/>
  <c r="S172" i="37"/>
  <c r="S173" i="37"/>
  <c r="S174" i="37"/>
  <c r="S175" i="37"/>
  <c r="S176" i="37"/>
  <c r="S177" i="37"/>
  <c r="S178" i="37"/>
  <c r="S179" i="37"/>
  <c r="S180" i="37"/>
  <c r="S181" i="37"/>
  <c r="S182" i="37"/>
  <c r="S183" i="37"/>
  <c r="S184" i="37"/>
  <c r="S185" i="37"/>
  <c r="S186" i="37"/>
  <c r="S187" i="37"/>
  <c r="S188" i="37"/>
  <c r="S189" i="37"/>
  <c r="S190" i="37"/>
  <c r="S191" i="37"/>
  <c r="S192" i="37"/>
  <c r="S193" i="37"/>
  <c r="S194" i="37"/>
  <c r="S195" i="37"/>
  <c r="S196" i="37"/>
  <c r="S197" i="37"/>
  <c r="S198" i="37"/>
  <c r="S199" i="37"/>
  <c r="S200" i="37"/>
  <c r="S201" i="37"/>
  <c r="S202" i="37"/>
  <c r="S203" i="37"/>
  <c r="S204" i="37"/>
  <c r="S205" i="37"/>
  <c r="S206" i="37"/>
  <c r="S207" i="37"/>
  <c r="S208" i="37"/>
  <c r="S209" i="37"/>
  <c r="S210" i="37"/>
  <c r="S211" i="37"/>
  <c r="S212" i="37"/>
  <c r="S213" i="37"/>
  <c r="S214" i="37"/>
  <c r="S215" i="37"/>
  <c r="S216" i="37"/>
  <c r="S217" i="37"/>
  <c r="S218" i="37"/>
  <c r="S219" i="37"/>
  <c r="S220" i="37"/>
  <c r="S221" i="37"/>
  <c r="S222" i="37"/>
  <c r="S223" i="37"/>
  <c r="S224" i="37"/>
  <c r="S225" i="37"/>
  <c r="S226" i="37"/>
  <c r="S227" i="37"/>
  <c r="S228" i="37"/>
  <c r="S229" i="37"/>
  <c r="S230" i="37"/>
  <c r="S231" i="37"/>
  <c r="S232" i="37"/>
  <c r="S233" i="37"/>
  <c r="S234" i="37"/>
  <c r="S235" i="37"/>
  <c r="S236" i="37"/>
  <c r="S237" i="37"/>
  <c r="S238" i="37"/>
  <c r="S239" i="37"/>
  <c r="S240" i="37"/>
  <c r="S241" i="37"/>
  <c r="S242" i="37"/>
  <c r="S243" i="37"/>
  <c r="S244" i="37"/>
  <c r="S245" i="37"/>
  <c r="S246" i="37"/>
  <c r="S247" i="37"/>
  <c r="S248" i="37"/>
  <c r="S249" i="37"/>
  <c r="S250" i="37"/>
  <c r="S251" i="37"/>
  <c r="S252" i="37"/>
  <c r="S253" i="37"/>
  <c r="S254" i="37"/>
  <c r="S255" i="37"/>
  <c r="S256" i="37"/>
  <c r="S257" i="37"/>
  <c r="S258" i="37"/>
  <c r="S259" i="37"/>
  <c r="S260" i="37"/>
  <c r="S261" i="37"/>
  <c r="S262" i="37"/>
  <c r="S263" i="37"/>
  <c r="S264" i="37"/>
  <c r="S265" i="37"/>
  <c r="S266" i="37"/>
  <c r="S267" i="37"/>
  <c r="S268" i="37"/>
  <c r="S269" i="37"/>
  <c r="S270" i="37"/>
  <c r="S271" i="37"/>
  <c r="S272" i="37"/>
  <c r="S273" i="37"/>
  <c r="S274" i="37"/>
  <c r="S275" i="37"/>
  <c r="S276" i="37"/>
  <c r="S277" i="37"/>
  <c r="S278" i="37"/>
  <c r="S279" i="37"/>
  <c r="S280" i="37"/>
  <c r="S281" i="37"/>
  <c r="S282" i="37"/>
  <c r="S283" i="37"/>
  <c r="S284" i="37"/>
  <c r="S285" i="37"/>
  <c r="S286" i="37"/>
  <c r="S287" i="37"/>
  <c r="S288" i="37"/>
  <c r="S289" i="37"/>
  <c r="S290" i="37"/>
  <c r="S291" i="37"/>
  <c r="S292" i="37"/>
  <c r="S293" i="37"/>
  <c r="S294" i="37"/>
  <c r="S295" i="37"/>
  <c r="S296" i="37"/>
  <c r="S297" i="37"/>
  <c r="S298" i="37"/>
  <c r="S299" i="37"/>
  <c r="S300" i="37"/>
  <c r="S301" i="37"/>
  <c r="S302" i="37"/>
  <c r="S303" i="37"/>
  <c r="S304" i="37"/>
  <c r="S305" i="37"/>
  <c r="S306" i="37"/>
  <c r="S307" i="37"/>
  <c r="S308" i="37"/>
  <c r="S309" i="37"/>
  <c r="S310" i="37"/>
  <c r="S311" i="37"/>
  <c r="S312" i="37"/>
  <c r="S313" i="37"/>
  <c r="S314" i="37"/>
  <c r="S315" i="37"/>
  <c r="S316" i="37"/>
  <c r="S317" i="37"/>
  <c r="S318" i="37"/>
  <c r="S319" i="37"/>
  <c r="S320" i="37"/>
  <c r="S321" i="37"/>
  <c r="S322" i="37"/>
  <c r="S323" i="37"/>
  <c r="S324" i="37"/>
  <c r="S325" i="37"/>
  <c r="S326" i="37"/>
  <c r="S327" i="37"/>
  <c r="S328" i="37"/>
  <c r="S329" i="37"/>
  <c r="S330" i="37"/>
  <c r="S331" i="37"/>
  <c r="S332" i="37"/>
  <c r="S333" i="37"/>
  <c r="S334" i="37"/>
  <c r="S335" i="37"/>
  <c r="S336" i="37"/>
  <c r="S337" i="37"/>
  <c r="S338" i="37"/>
  <c r="S339" i="37"/>
  <c r="S340" i="37"/>
  <c r="S341" i="37"/>
  <c r="S342" i="37"/>
  <c r="S343" i="37"/>
  <c r="S344" i="37"/>
  <c r="S345" i="37"/>
  <c r="S346" i="37"/>
  <c r="S347" i="37"/>
  <c r="S348" i="37"/>
  <c r="S349" i="37"/>
  <c r="S350" i="37"/>
  <c r="S351" i="37"/>
  <c r="S352" i="37"/>
  <c r="S353" i="37"/>
  <c r="S354" i="37"/>
  <c r="S355" i="37"/>
  <c r="S356" i="37"/>
  <c r="S357" i="37"/>
  <c r="S358" i="37"/>
  <c r="S359" i="37"/>
  <c r="S360" i="37"/>
  <c r="S361" i="37"/>
  <c r="S362" i="37"/>
  <c r="S363" i="37"/>
  <c r="S364" i="37"/>
  <c r="S365" i="37"/>
  <c r="S366" i="37"/>
  <c r="S367" i="37"/>
  <c r="S368" i="37"/>
  <c r="S369" i="37"/>
  <c r="S370" i="37"/>
  <c r="S371" i="37"/>
  <c r="S372" i="37"/>
  <c r="S373" i="37"/>
  <c r="S374" i="37"/>
  <c r="S375" i="37"/>
  <c r="S376" i="37"/>
  <c r="S377" i="37"/>
  <c r="S378" i="37"/>
  <c r="S379" i="37"/>
  <c r="S380" i="37"/>
  <c r="S381" i="37"/>
  <c r="S382" i="37"/>
  <c r="S383" i="37"/>
  <c r="S384" i="37"/>
  <c r="S385" i="37"/>
  <c r="S386" i="37"/>
  <c r="S387" i="37"/>
  <c r="S388" i="37"/>
  <c r="S389" i="37"/>
  <c r="S390" i="37"/>
  <c r="S391" i="37"/>
  <c r="S392" i="37"/>
  <c r="S393" i="37"/>
  <c r="S394" i="37"/>
  <c r="S395" i="37"/>
  <c r="S396" i="37"/>
  <c r="S397" i="37"/>
  <c r="S398" i="37"/>
  <c r="S399" i="37"/>
  <c r="S400" i="37"/>
  <c r="S401" i="37"/>
  <c r="S402" i="37"/>
  <c r="S403" i="37"/>
  <c r="S404" i="37"/>
  <c r="S405" i="37"/>
  <c r="S406" i="37"/>
  <c r="S407" i="37"/>
  <c r="S408" i="37"/>
  <c r="S409" i="37"/>
  <c r="S410" i="37"/>
  <c r="S411" i="37"/>
  <c r="S412" i="37"/>
  <c r="S413" i="37"/>
  <c r="S414" i="37"/>
  <c r="S415" i="37"/>
  <c r="S416" i="37"/>
  <c r="S417" i="37"/>
  <c r="S418" i="37"/>
  <c r="S419" i="37"/>
  <c r="S420" i="37"/>
  <c r="S421" i="37"/>
  <c r="S422" i="37"/>
  <c r="S423" i="37"/>
  <c r="S424" i="37"/>
  <c r="S425" i="37"/>
  <c r="S426" i="37"/>
  <c r="S427" i="37"/>
  <c r="S428" i="37"/>
  <c r="S429" i="37"/>
  <c r="S430" i="37"/>
  <c r="S431" i="37"/>
  <c r="S432" i="37"/>
  <c r="S433" i="37"/>
  <c r="S434" i="37"/>
  <c r="S435" i="37"/>
  <c r="S436" i="37"/>
  <c r="S437" i="37"/>
  <c r="S438" i="37"/>
  <c r="S439" i="37"/>
  <c r="S440" i="37"/>
  <c r="S441" i="37"/>
  <c r="S442" i="37"/>
  <c r="S443" i="37"/>
  <c r="S444" i="37"/>
  <c r="S445" i="37"/>
  <c r="S446" i="37"/>
  <c r="S447" i="37"/>
  <c r="S448" i="37"/>
  <c r="S449" i="37"/>
  <c r="S450" i="37"/>
  <c r="S451" i="37"/>
  <c r="S452" i="37"/>
  <c r="S453" i="37"/>
  <c r="S454" i="37"/>
  <c r="S455" i="37"/>
  <c r="S456" i="37"/>
  <c r="S457" i="37"/>
  <c r="S458" i="37"/>
  <c r="S459" i="37"/>
  <c r="S460" i="37"/>
  <c r="S461" i="37"/>
  <c r="S462" i="37"/>
  <c r="S463" i="37"/>
  <c r="S464" i="37"/>
  <c r="S465" i="37"/>
  <c r="S466" i="37"/>
  <c r="S467" i="37"/>
  <c r="S468" i="37"/>
  <c r="S469" i="37"/>
  <c r="S470" i="37"/>
  <c r="S471" i="37"/>
  <c r="S472" i="37"/>
  <c r="S473" i="37"/>
  <c r="S474" i="37"/>
  <c r="S475" i="37"/>
  <c r="S476" i="37"/>
  <c r="S477" i="37"/>
  <c r="S478" i="37"/>
  <c r="S479" i="37"/>
  <c r="S480" i="37"/>
  <c r="S481" i="37"/>
  <c r="S482" i="37"/>
  <c r="S483" i="37"/>
  <c r="S484" i="37"/>
  <c r="S485" i="37"/>
  <c r="S486" i="37"/>
  <c r="S487" i="37"/>
  <c r="S488" i="37"/>
  <c r="S489" i="37"/>
  <c r="S490" i="37"/>
  <c r="S491" i="37"/>
  <c r="S492" i="37"/>
  <c r="S493" i="37"/>
  <c r="S494" i="37"/>
  <c r="S495" i="37"/>
  <c r="S496" i="37"/>
  <c r="S497" i="37"/>
  <c r="S498" i="37"/>
  <c r="S499" i="37"/>
  <c r="S500" i="37"/>
  <c r="S501" i="37"/>
  <c r="S502" i="37"/>
  <c r="S503" i="37"/>
  <c r="S504" i="37"/>
  <c r="S505" i="37"/>
  <c r="S506" i="37"/>
  <c r="S507" i="37"/>
  <c r="S508" i="37"/>
  <c r="S509" i="37"/>
  <c r="S510" i="37"/>
  <c r="S511" i="37"/>
  <c r="S512" i="37"/>
  <c r="S513" i="37"/>
  <c r="S514" i="37"/>
  <c r="S515" i="37"/>
  <c r="S516" i="37"/>
  <c r="S517" i="37"/>
  <c r="S518" i="37"/>
  <c r="S519" i="37"/>
  <c r="S520" i="37"/>
  <c r="S521" i="37"/>
  <c r="S522" i="37"/>
  <c r="S523" i="37"/>
  <c r="S524" i="37"/>
  <c r="S525" i="37"/>
  <c r="S526" i="37"/>
  <c r="S527" i="37"/>
  <c r="S528" i="37"/>
  <c r="S529" i="37"/>
  <c r="S530" i="37"/>
  <c r="S531" i="37"/>
  <c r="S532" i="37"/>
  <c r="S533" i="37"/>
  <c r="S534" i="37"/>
  <c r="S535" i="37"/>
  <c r="S536" i="37"/>
  <c r="S537" i="37"/>
  <c r="S538" i="37"/>
  <c r="S539" i="37"/>
  <c r="S540" i="37"/>
  <c r="S541" i="37"/>
  <c r="S542" i="37"/>
  <c r="S543" i="37"/>
  <c r="S544" i="37"/>
  <c r="S545" i="37"/>
  <c r="S546" i="37"/>
  <c r="S547" i="37"/>
  <c r="S548" i="37"/>
  <c r="S549" i="37"/>
  <c r="S550" i="37"/>
  <c r="S551" i="37"/>
  <c r="S552" i="37"/>
  <c r="S553" i="37"/>
  <c r="S554" i="37"/>
  <c r="S555" i="37"/>
  <c r="S556" i="37"/>
  <c r="S557" i="37"/>
  <c r="S558" i="37"/>
  <c r="S559" i="37"/>
  <c r="S560" i="37"/>
  <c r="S561" i="37"/>
  <c r="S562" i="37"/>
  <c r="S563" i="37"/>
  <c r="S564" i="37"/>
  <c r="S565" i="37"/>
  <c r="S566" i="37"/>
  <c r="S567" i="37"/>
  <c r="S568" i="37"/>
  <c r="S569" i="37"/>
  <c r="S570" i="37"/>
  <c r="S571" i="37"/>
  <c r="S572" i="37"/>
  <c r="S573" i="37"/>
  <c r="S574" i="37"/>
  <c r="S575" i="37"/>
  <c r="S576" i="37"/>
  <c r="S577" i="37"/>
  <c r="S578" i="37"/>
  <c r="S579" i="37"/>
  <c r="S580" i="37"/>
  <c r="S581" i="37"/>
  <c r="S582" i="37"/>
  <c r="S583" i="37"/>
  <c r="S584" i="37"/>
  <c r="S585" i="37"/>
  <c r="S586" i="37"/>
  <c r="S587" i="37"/>
  <c r="S588" i="37"/>
  <c r="S589" i="37"/>
  <c r="S590" i="37"/>
  <c r="S591" i="37"/>
  <c r="S592" i="37"/>
  <c r="S593" i="37"/>
  <c r="S594" i="37"/>
  <c r="S595" i="37"/>
  <c r="S596" i="37"/>
  <c r="S597" i="37"/>
  <c r="S598" i="37"/>
  <c r="S599" i="37"/>
  <c r="S600" i="37"/>
  <c r="S601" i="37"/>
  <c r="S602" i="37"/>
  <c r="S603" i="37"/>
  <c r="S604" i="37"/>
  <c r="S5" i="37"/>
  <c r="O6" i="34"/>
  <c r="O7" i="34"/>
  <c r="O8" i="34"/>
  <c r="O9" i="34"/>
  <c r="O10" i="34"/>
  <c r="O11" i="34"/>
  <c r="O12" i="34"/>
  <c r="O13" i="34"/>
  <c r="O14" i="34"/>
  <c r="O15" i="34"/>
  <c r="O16" i="34"/>
  <c r="O17" i="34"/>
  <c r="O18" i="34"/>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O66" i="34"/>
  <c r="O67" i="34"/>
  <c r="O68" i="34"/>
  <c r="O69" i="34"/>
  <c r="O70" i="34"/>
  <c r="O71" i="34"/>
  <c r="O72" i="34"/>
  <c r="O73" i="34"/>
  <c r="O74" i="34"/>
  <c r="O75" i="34"/>
  <c r="O76" i="34"/>
  <c r="O77" i="34"/>
  <c r="O78" i="34"/>
  <c r="O79" i="34"/>
  <c r="O80" i="34"/>
  <c r="O81" i="34"/>
  <c r="O82" i="34"/>
  <c r="O83" i="34"/>
  <c r="O84" i="34"/>
  <c r="O85" i="34"/>
  <c r="O86" i="34"/>
  <c r="O87" i="34"/>
  <c r="O88" i="34"/>
  <c r="O89" i="34"/>
  <c r="O90" i="34"/>
  <c r="O91" i="34"/>
  <c r="O92" i="34"/>
  <c r="O93" i="34"/>
  <c r="O94" i="34"/>
  <c r="O95" i="34"/>
  <c r="O96" i="34"/>
  <c r="O97" i="34"/>
  <c r="O98" i="34"/>
  <c r="O99" i="34"/>
  <c r="O100" i="34"/>
  <c r="O101" i="34"/>
  <c r="O102" i="34"/>
  <c r="O103" i="34"/>
  <c r="O104" i="34"/>
  <c r="O105" i="34"/>
  <c r="O106" i="34"/>
  <c r="O107" i="34"/>
  <c r="O108" i="34"/>
  <c r="O109" i="34"/>
  <c r="O110" i="34"/>
  <c r="O111" i="34"/>
  <c r="O112" i="34"/>
  <c r="O113" i="34"/>
  <c r="O114" i="34"/>
  <c r="O115" i="34"/>
  <c r="O116" i="34"/>
  <c r="O117" i="34"/>
  <c r="O118" i="34"/>
  <c r="O119" i="34"/>
  <c r="O120" i="34"/>
  <c r="O121" i="34"/>
  <c r="O122" i="34"/>
  <c r="O123" i="34"/>
  <c r="O124" i="34"/>
  <c r="O125" i="34"/>
  <c r="O126" i="34"/>
  <c r="O127" i="34"/>
  <c r="O128" i="34"/>
  <c r="O129" i="34"/>
  <c r="O130" i="34"/>
  <c r="O131" i="34"/>
  <c r="O132" i="34"/>
  <c r="O133" i="34"/>
  <c r="O134" i="34"/>
  <c r="O135" i="34"/>
  <c r="O136" i="34"/>
  <c r="O137" i="34"/>
  <c r="O138" i="34"/>
  <c r="O139" i="34"/>
  <c r="O140" i="34"/>
  <c r="O141" i="34"/>
  <c r="O142" i="34"/>
  <c r="O143" i="34"/>
  <c r="O144" i="34"/>
  <c r="O145" i="34"/>
  <c r="O146" i="34"/>
  <c r="O147" i="34"/>
  <c r="O148" i="34"/>
  <c r="O149" i="34"/>
  <c r="O150" i="34"/>
  <c r="O151" i="34"/>
  <c r="O152" i="34"/>
  <c r="O153" i="34"/>
  <c r="O154" i="34"/>
  <c r="O155" i="34"/>
  <c r="O156" i="34"/>
  <c r="O157" i="34"/>
  <c r="O158" i="34"/>
  <c r="O159" i="34"/>
  <c r="O160" i="34"/>
  <c r="O161" i="34"/>
  <c r="O162" i="34"/>
  <c r="O163" i="34"/>
  <c r="O164" i="34"/>
  <c r="O165" i="34"/>
  <c r="O166" i="34"/>
  <c r="O167" i="34"/>
  <c r="O168" i="34"/>
  <c r="O169" i="34"/>
  <c r="O170" i="34"/>
  <c r="O171" i="34"/>
  <c r="O172" i="34"/>
  <c r="O173" i="34"/>
  <c r="O174" i="34"/>
  <c r="O175" i="34"/>
  <c r="O176" i="34"/>
  <c r="O177" i="34"/>
  <c r="O178" i="34"/>
  <c r="O179" i="34"/>
  <c r="O180" i="34"/>
  <c r="O181" i="34"/>
  <c r="O182" i="34"/>
  <c r="O183" i="34"/>
  <c r="O184" i="34"/>
  <c r="O185" i="34"/>
  <c r="O186" i="34"/>
  <c r="O187" i="34"/>
  <c r="O188" i="34"/>
  <c r="O189" i="34"/>
  <c r="O190" i="34"/>
  <c r="O191" i="34"/>
  <c r="O192" i="34"/>
  <c r="O193" i="34"/>
  <c r="O194" i="34"/>
  <c r="O195" i="34"/>
  <c r="O196" i="34"/>
  <c r="O197" i="34"/>
  <c r="O198" i="34"/>
  <c r="O199" i="34"/>
  <c r="O200" i="34"/>
  <c r="O201" i="34"/>
  <c r="O202" i="34"/>
  <c r="O203" i="34"/>
  <c r="O204" i="34"/>
  <c r="O205" i="34"/>
  <c r="O206" i="34"/>
  <c r="O207" i="34"/>
  <c r="O208" i="34"/>
  <c r="O209" i="34"/>
  <c r="O210" i="34"/>
  <c r="O211" i="34"/>
  <c r="O212" i="34"/>
  <c r="O213" i="34"/>
  <c r="O214" i="34"/>
  <c r="O215" i="34"/>
  <c r="O216" i="34"/>
  <c r="O217" i="34"/>
  <c r="O218" i="34"/>
  <c r="O219" i="34"/>
  <c r="O220" i="34"/>
  <c r="O221" i="34"/>
  <c r="O222" i="34"/>
  <c r="O223" i="34"/>
  <c r="O224" i="34"/>
  <c r="O225" i="34"/>
  <c r="O226" i="34"/>
  <c r="O227" i="34"/>
  <c r="O228" i="34"/>
  <c r="O229" i="34"/>
  <c r="O230" i="34"/>
  <c r="O231" i="34"/>
  <c r="O232" i="34"/>
  <c r="O233" i="34"/>
  <c r="O234" i="34"/>
  <c r="O235" i="34"/>
  <c r="O236" i="34"/>
  <c r="O237" i="34"/>
  <c r="O238" i="34"/>
  <c r="O239" i="34"/>
  <c r="O240" i="34"/>
  <c r="O241" i="34"/>
  <c r="O242" i="34"/>
  <c r="O243" i="34"/>
  <c r="O244" i="34"/>
  <c r="O245" i="34"/>
  <c r="O246" i="34"/>
  <c r="O247" i="34"/>
  <c r="O248" i="34"/>
  <c r="O249" i="34"/>
  <c r="O250" i="34"/>
  <c r="O251" i="34"/>
  <c r="O252" i="34"/>
  <c r="O253" i="34"/>
  <c r="O254" i="34"/>
  <c r="O255" i="34"/>
  <c r="O256" i="34"/>
  <c r="O257" i="34"/>
  <c r="O258" i="34"/>
  <c r="O259" i="34"/>
  <c r="O260" i="34"/>
  <c r="O261" i="34"/>
  <c r="O262" i="34"/>
  <c r="O263" i="34"/>
  <c r="O264" i="34"/>
  <c r="O265" i="34"/>
  <c r="O266" i="34"/>
  <c r="O267" i="34"/>
  <c r="O268" i="34"/>
  <c r="O269" i="34"/>
  <c r="O270" i="34"/>
  <c r="O271" i="34"/>
  <c r="O272" i="34"/>
  <c r="O273" i="34"/>
  <c r="O274" i="34"/>
  <c r="O275" i="34"/>
  <c r="O276" i="34"/>
  <c r="O277" i="34"/>
  <c r="O278" i="34"/>
  <c r="O279" i="34"/>
  <c r="O280" i="34"/>
  <c r="O281" i="34"/>
  <c r="O282" i="34"/>
  <c r="O283" i="34"/>
  <c r="O284" i="34"/>
  <c r="O285" i="34"/>
  <c r="O286" i="34"/>
  <c r="O287" i="34"/>
  <c r="O288" i="34"/>
  <c r="O289" i="34"/>
  <c r="O290" i="34"/>
  <c r="O291" i="34"/>
  <c r="O292" i="34"/>
  <c r="O293" i="34"/>
  <c r="O294" i="34"/>
  <c r="O295" i="34"/>
  <c r="O296" i="34"/>
  <c r="O297" i="34"/>
  <c r="O298" i="34"/>
  <c r="O299" i="34"/>
  <c r="O300" i="34"/>
  <c r="O301" i="34"/>
  <c r="O302" i="34"/>
  <c r="O303" i="34"/>
  <c r="O304" i="34"/>
  <c r="O305" i="34"/>
  <c r="O306" i="34"/>
  <c r="O307" i="34"/>
  <c r="O308" i="34"/>
  <c r="O309" i="34"/>
  <c r="O310" i="34"/>
  <c r="O311" i="34"/>
  <c r="O312" i="34"/>
  <c r="O313" i="34"/>
  <c r="O314" i="34"/>
  <c r="O315" i="34"/>
  <c r="O316" i="34"/>
  <c r="O317" i="34"/>
  <c r="O318" i="34"/>
  <c r="O319" i="34"/>
  <c r="O320" i="34"/>
  <c r="O321" i="34"/>
  <c r="O322" i="34"/>
  <c r="O323" i="34"/>
  <c r="O324" i="34"/>
  <c r="O325" i="34"/>
  <c r="O326" i="34"/>
  <c r="O327" i="34"/>
  <c r="O328" i="34"/>
  <c r="O329" i="34"/>
  <c r="O330" i="34"/>
  <c r="O331" i="34"/>
  <c r="O332" i="34"/>
  <c r="O333" i="34"/>
  <c r="O334" i="34"/>
  <c r="O335" i="34"/>
  <c r="O336" i="34"/>
  <c r="O337" i="34"/>
  <c r="O338" i="34"/>
  <c r="O339" i="34"/>
  <c r="O340" i="34"/>
  <c r="O341" i="34"/>
  <c r="O342" i="34"/>
  <c r="O343" i="34"/>
  <c r="O344" i="34"/>
  <c r="O345" i="34"/>
  <c r="O346" i="34"/>
  <c r="O347" i="34"/>
  <c r="O348" i="34"/>
  <c r="O349" i="34"/>
  <c r="O350" i="34"/>
  <c r="O351" i="34"/>
  <c r="O352" i="34"/>
  <c r="O353" i="34"/>
  <c r="O354" i="34"/>
  <c r="O355" i="34"/>
  <c r="O356" i="34"/>
  <c r="O357" i="34"/>
  <c r="O358" i="34"/>
  <c r="O359" i="34"/>
  <c r="O360" i="34"/>
  <c r="O361" i="34"/>
  <c r="O362" i="34"/>
  <c r="O363" i="34"/>
  <c r="O364" i="34"/>
  <c r="O365" i="34"/>
  <c r="O366" i="34"/>
  <c r="O367" i="34"/>
  <c r="O368" i="34"/>
  <c r="O369" i="34"/>
  <c r="O370" i="34"/>
  <c r="O371" i="34"/>
  <c r="O372" i="34"/>
  <c r="O373" i="34"/>
  <c r="O374" i="34"/>
  <c r="O375" i="34"/>
  <c r="O376" i="34"/>
  <c r="O377" i="34"/>
  <c r="O378" i="34"/>
  <c r="O379" i="34"/>
  <c r="O380" i="34"/>
  <c r="O381" i="34"/>
  <c r="O382" i="34"/>
  <c r="O383" i="34"/>
  <c r="O384" i="34"/>
  <c r="O385" i="34"/>
  <c r="O386" i="34"/>
  <c r="O387" i="34"/>
  <c r="O388" i="34"/>
  <c r="O389" i="34"/>
  <c r="O390" i="34"/>
  <c r="O391" i="34"/>
  <c r="O392" i="34"/>
  <c r="O393" i="34"/>
  <c r="O394" i="34"/>
  <c r="O395" i="34"/>
  <c r="O396" i="34"/>
  <c r="O397" i="34"/>
  <c r="O398" i="34"/>
  <c r="O399" i="34"/>
  <c r="O400" i="34"/>
  <c r="O401" i="34"/>
  <c r="O402" i="34"/>
  <c r="O403" i="34"/>
  <c r="O404" i="34"/>
  <c r="O405" i="34"/>
  <c r="O406" i="34"/>
  <c r="O407" i="34"/>
  <c r="O408" i="34"/>
  <c r="O409" i="34"/>
  <c r="O410" i="34"/>
  <c r="O411" i="34"/>
  <c r="O412" i="34"/>
  <c r="O413" i="34"/>
  <c r="O414" i="34"/>
  <c r="O415" i="34"/>
  <c r="O416" i="34"/>
  <c r="O417" i="34"/>
  <c r="O418" i="34"/>
  <c r="O419" i="34"/>
  <c r="O420" i="34"/>
  <c r="O421" i="34"/>
  <c r="O422" i="34"/>
  <c r="O423" i="34"/>
  <c r="O424" i="34"/>
  <c r="O425" i="34"/>
  <c r="O426" i="34"/>
  <c r="O427" i="34"/>
  <c r="O428" i="34"/>
  <c r="O429" i="34"/>
  <c r="O430" i="34"/>
  <c r="O431" i="34"/>
  <c r="O432" i="34"/>
  <c r="O433" i="34"/>
  <c r="O434" i="34"/>
  <c r="O435" i="34"/>
  <c r="O436" i="34"/>
  <c r="O437" i="34"/>
  <c r="O438" i="34"/>
  <c r="O439" i="34"/>
  <c r="O440" i="34"/>
  <c r="O441" i="34"/>
  <c r="O442" i="34"/>
  <c r="O443" i="34"/>
  <c r="O444" i="34"/>
  <c r="O445" i="34"/>
  <c r="O446" i="34"/>
  <c r="O447" i="34"/>
  <c r="O448" i="34"/>
  <c r="O449" i="34"/>
  <c r="O450" i="34"/>
  <c r="O451" i="34"/>
  <c r="O452" i="34"/>
  <c r="O453" i="34"/>
  <c r="O454" i="34"/>
  <c r="O455" i="34"/>
  <c r="O456" i="34"/>
  <c r="O457" i="34"/>
  <c r="O458" i="34"/>
  <c r="O459" i="34"/>
  <c r="O460" i="34"/>
  <c r="O461" i="34"/>
  <c r="O462" i="34"/>
  <c r="O463" i="34"/>
  <c r="O464" i="34"/>
  <c r="O465" i="34"/>
  <c r="O466" i="34"/>
  <c r="O467" i="34"/>
  <c r="O468" i="34"/>
  <c r="O469" i="34"/>
  <c r="O470" i="34"/>
  <c r="O471" i="34"/>
  <c r="O472" i="34"/>
  <c r="O473" i="34"/>
  <c r="O474" i="34"/>
  <c r="O475" i="34"/>
  <c r="O476" i="34"/>
  <c r="O477" i="34"/>
  <c r="O478" i="34"/>
  <c r="O479" i="34"/>
  <c r="O480" i="34"/>
  <c r="O481" i="34"/>
  <c r="O482" i="34"/>
  <c r="O483" i="34"/>
  <c r="O484" i="34"/>
  <c r="O485" i="34"/>
  <c r="O486" i="34"/>
  <c r="O487" i="34"/>
  <c r="O488" i="34"/>
  <c r="O489" i="34"/>
  <c r="O490" i="34"/>
  <c r="O491" i="34"/>
  <c r="O492" i="34"/>
  <c r="O493" i="34"/>
  <c r="O494" i="34"/>
  <c r="O495" i="34"/>
  <c r="O496" i="34"/>
  <c r="O497" i="34"/>
  <c r="O498" i="34"/>
  <c r="O499" i="34"/>
  <c r="O500" i="34"/>
  <c r="O501" i="34"/>
  <c r="O502" i="34"/>
  <c r="O503" i="34"/>
  <c r="O504" i="34"/>
  <c r="O505" i="34"/>
  <c r="O506" i="34"/>
  <c r="O507" i="34"/>
  <c r="O508" i="34"/>
  <c r="O509" i="34"/>
  <c r="O510" i="34"/>
  <c r="O511" i="34"/>
  <c r="O512" i="34"/>
  <c r="O513" i="34"/>
  <c r="O514" i="34"/>
  <c r="O515" i="34"/>
  <c r="O516" i="34"/>
  <c r="O517" i="34"/>
  <c r="O518" i="34"/>
  <c r="O519" i="34"/>
  <c r="O520" i="34"/>
  <c r="O521" i="34"/>
  <c r="O522" i="34"/>
  <c r="O523" i="34"/>
  <c r="O524" i="34"/>
  <c r="O525" i="34"/>
  <c r="O526" i="34"/>
  <c r="O527" i="34"/>
  <c r="O528" i="34"/>
  <c r="O529" i="34"/>
  <c r="O530" i="34"/>
  <c r="O531" i="34"/>
  <c r="O532" i="34"/>
  <c r="O533" i="34"/>
  <c r="O534" i="34"/>
  <c r="O535" i="34"/>
  <c r="O536" i="34"/>
  <c r="O537" i="34"/>
  <c r="O538" i="34"/>
  <c r="O539" i="34"/>
  <c r="O540" i="34"/>
  <c r="O541" i="34"/>
  <c r="O542" i="34"/>
  <c r="O543" i="34"/>
  <c r="O544" i="34"/>
  <c r="O545" i="34"/>
  <c r="O546" i="34"/>
  <c r="O547" i="34"/>
  <c r="O548" i="34"/>
  <c r="O549" i="34"/>
  <c r="O550" i="34"/>
  <c r="O551" i="34"/>
  <c r="O552" i="34"/>
  <c r="O553" i="34"/>
  <c r="O554" i="34"/>
  <c r="O555" i="34"/>
  <c r="O556" i="34"/>
  <c r="O557" i="34"/>
  <c r="O558" i="34"/>
  <c r="O559" i="34"/>
  <c r="O560" i="34"/>
  <c r="O561" i="34"/>
  <c r="O562" i="34"/>
  <c r="O563" i="34"/>
  <c r="O564" i="34"/>
  <c r="O565" i="34"/>
  <c r="O566" i="34"/>
  <c r="O567" i="34"/>
  <c r="O568" i="34"/>
  <c r="O569" i="34"/>
  <c r="O570" i="34"/>
  <c r="O571" i="34"/>
  <c r="O572" i="34"/>
  <c r="O573" i="34"/>
  <c r="O574" i="34"/>
  <c r="O575" i="34"/>
  <c r="O576" i="34"/>
  <c r="O577" i="34"/>
  <c r="O578" i="34"/>
  <c r="O579" i="34"/>
  <c r="O580" i="34"/>
  <c r="O581" i="34"/>
  <c r="O582" i="34"/>
  <c r="O583" i="34"/>
  <c r="O584" i="34"/>
  <c r="O585" i="34"/>
  <c r="O586" i="34"/>
  <c r="O587" i="34"/>
  <c r="O588" i="34"/>
  <c r="O589" i="34"/>
  <c r="O590" i="34"/>
  <c r="O591" i="34"/>
  <c r="O592" i="34"/>
  <c r="O593" i="34"/>
  <c r="O594" i="34"/>
  <c r="O595" i="34"/>
  <c r="O596" i="34"/>
  <c r="O597" i="34"/>
  <c r="O598" i="34"/>
  <c r="O599" i="34"/>
  <c r="O600" i="34"/>
  <c r="O601" i="34"/>
  <c r="O602" i="34"/>
  <c r="O603" i="34"/>
  <c r="O604" i="34"/>
  <c r="O5" i="34"/>
  <c r="E72" i="48" l="1"/>
  <c r="E35" i="48"/>
  <c r="E85" i="48"/>
  <c r="E55" i="48"/>
  <c r="E76" i="48"/>
  <c r="E102" i="48"/>
  <c r="E52" i="48"/>
  <c r="E53" i="48"/>
  <c r="E41" i="48"/>
  <c r="E104" i="48"/>
  <c r="E92" i="48"/>
  <c r="E73" i="48"/>
  <c r="E43" i="48"/>
  <c r="E64" i="48"/>
  <c r="E61" i="48"/>
  <c r="E45" i="48"/>
  <c r="E60" i="48"/>
  <c r="E96" i="48"/>
  <c r="E33" i="48"/>
  <c r="E49" i="48"/>
  <c r="E90" i="48"/>
  <c r="E39" i="48"/>
  <c r="E87" i="48"/>
  <c r="E37" i="48"/>
  <c r="E78" i="48"/>
  <c r="E84" i="48"/>
  <c r="E59" i="48"/>
  <c r="E106" i="48"/>
  <c r="E66" i="48"/>
  <c r="E74" i="48"/>
  <c r="E47" i="48"/>
  <c r="E50" i="48"/>
  <c r="E99" i="48"/>
  <c r="E83" i="48"/>
  <c r="E32" i="48"/>
  <c r="E94" i="48"/>
  <c r="E54" i="48"/>
  <c r="E46" i="48"/>
  <c r="E62" i="48"/>
  <c r="E48" i="48"/>
  <c r="E80" i="48"/>
  <c r="E56" i="48"/>
  <c r="E110" i="48"/>
  <c r="E82" i="48"/>
  <c r="E42" i="48"/>
  <c r="E51" i="48"/>
  <c r="E34" i="48"/>
  <c r="E103" i="48"/>
  <c r="E100" i="48"/>
  <c r="E40" i="48"/>
  <c r="E71" i="48"/>
  <c r="E108" i="48"/>
  <c r="E98" i="48"/>
  <c r="E70" i="48"/>
  <c r="E101" i="48"/>
  <c r="E77" i="48"/>
  <c r="E65" i="48"/>
  <c r="E44" i="48"/>
  <c r="E91" i="48"/>
  <c r="E69" i="48"/>
  <c r="E81" i="48"/>
  <c r="E86" i="48"/>
  <c r="E58" i="48"/>
  <c r="E89" i="48"/>
  <c r="E57" i="48"/>
  <c r="E95" i="48"/>
  <c r="E68" i="48"/>
  <c r="E107" i="48"/>
  <c r="E36" i="48"/>
  <c r="E38" i="48"/>
  <c r="E105" i="48"/>
  <c r="E93" i="48"/>
  <c r="E109" i="48"/>
  <c r="E79" i="48"/>
  <c r="E75" i="48"/>
  <c r="E63" i="48"/>
  <c r="E97" i="48"/>
  <c r="E67" i="48"/>
  <c r="E88" i="48"/>
  <c r="B36" i="48"/>
  <c r="B37" i="48"/>
  <c r="B38" i="48"/>
  <c r="B40" i="48"/>
  <c r="B31" i="48"/>
  <c r="B30" i="48"/>
  <c r="B32" i="48"/>
  <c r="B39" i="48"/>
  <c r="B33" i="48"/>
  <c r="B34" i="48"/>
  <c r="B35" i="48"/>
  <c r="M6" i="46"/>
  <c r="H51" i="46"/>
  <c r="R51" i="46" s="1"/>
  <c r="M51" i="46"/>
  <c r="H43" i="46"/>
  <c r="R43" i="46" s="1"/>
  <c r="M43" i="46"/>
  <c r="H35" i="46"/>
  <c r="R35" i="46" s="1"/>
  <c r="M35" i="46"/>
  <c r="H27" i="46"/>
  <c r="R27" i="46" s="1"/>
  <c r="M27" i="46"/>
  <c r="H19" i="46"/>
  <c r="R19" i="46" s="1"/>
  <c r="M19" i="46"/>
  <c r="H11" i="46"/>
  <c r="R11" i="46" s="1"/>
  <c r="M11" i="46"/>
  <c r="H50" i="46"/>
  <c r="R50" i="46" s="1"/>
  <c r="M50" i="46"/>
  <c r="H42" i="46"/>
  <c r="R42" i="46" s="1"/>
  <c r="M42" i="46"/>
  <c r="H34" i="46"/>
  <c r="R34" i="46" s="1"/>
  <c r="M34" i="46"/>
  <c r="H26" i="46"/>
  <c r="R26" i="46" s="1"/>
  <c r="M26" i="46"/>
  <c r="H18" i="46"/>
  <c r="R18" i="46" s="1"/>
  <c r="M18" i="46"/>
  <c r="H10" i="46"/>
  <c r="R10" i="46" s="1"/>
  <c r="M10" i="46"/>
  <c r="H49" i="46"/>
  <c r="R49" i="46" s="1"/>
  <c r="M49" i="46"/>
  <c r="H41" i="46"/>
  <c r="R41" i="46" s="1"/>
  <c r="M41" i="46"/>
  <c r="H33" i="46"/>
  <c r="R33" i="46" s="1"/>
  <c r="M33" i="46"/>
  <c r="H25" i="46"/>
  <c r="R25" i="46" s="1"/>
  <c r="M25" i="46"/>
  <c r="H17" i="46"/>
  <c r="R17" i="46" s="1"/>
  <c r="M17" i="46"/>
  <c r="H9" i="46"/>
  <c r="R9" i="46" s="1"/>
  <c r="M9" i="46"/>
  <c r="H48" i="46"/>
  <c r="R48" i="46" s="1"/>
  <c r="M48" i="46"/>
  <c r="H40" i="46"/>
  <c r="R40" i="46" s="1"/>
  <c r="M40" i="46"/>
  <c r="H32" i="46"/>
  <c r="R32" i="46" s="1"/>
  <c r="M32" i="46"/>
  <c r="H24" i="46"/>
  <c r="R24" i="46" s="1"/>
  <c r="M24" i="46"/>
  <c r="H16" i="46"/>
  <c r="R16" i="46" s="1"/>
  <c r="M16" i="46"/>
  <c r="H8" i="46"/>
  <c r="R8" i="46" s="1"/>
  <c r="M8" i="46"/>
  <c r="H47" i="46"/>
  <c r="R47" i="46" s="1"/>
  <c r="M47" i="46"/>
  <c r="H39" i="46"/>
  <c r="R39" i="46" s="1"/>
  <c r="M39" i="46"/>
  <c r="H31" i="46"/>
  <c r="R31" i="46" s="1"/>
  <c r="M31" i="46"/>
  <c r="H23" i="46"/>
  <c r="R23" i="46" s="1"/>
  <c r="M23" i="46"/>
  <c r="H15" i="46"/>
  <c r="R15" i="46" s="1"/>
  <c r="M15" i="46"/>
  <c r="H7" i="46"/>
  <c r="R7" i="46" s="1"/>
  <c r="M7" i="46"/>
  <c r="H54" i="46"/>
  <c r="R54" i="46" s="1"/>
  <c r="M54" i="46"/>
  <c r="H46" i="46"/>
  <c r="R46" i="46" s="1"/>
  <c r="M46" i="46"/>
  <c r="H38" i="46"/>
  <c r="R38" i="46" s="1"/>
  <c r="M38" i="46"/>
  <c r="H30" i="46"/>
  <c r="R30" i="46" s="1"/>
  <c r="M30" i="46"/>
  <c r="H22" i="46"/>
  <c r="R22" i="46" s="1"/>
  <c r="M22" i="46"/>
  <c r="H14" i="46"/>
  <c r="R14" i="46" s="1"/>
  <c r="M14" i="46"/>
  <c r="H53" i="46"/>
  <c r="R53" i="46" s="1"/>
  <c r="M53" i="46"/>
  <c r="H45" i="46"/>
  <c r="R45" i="46" s="1"/>
  <c r="M45" i="46"/>
  <c r="H37" i="46"/>
  <c r="R37" i="46" s="1"/>
  <c r="M37" i="46"/>
  <c r="H29" i="46"/>
  <c r="R29" i="46" s="1"/>
  <c r="M29" i="46"/>
  <c r="H21" i="46"/>
  <c r="R21" i="46" s="1"/>
  <c r="M21" i="46"/>
  <c r="H13" i="46"/>
  <c r="R13" i="46" s="1"/>
  <c r="M13" i="46"/>
  <c r="H52" i="46"/>
  <c r="R52" i="46" s="1"/>
  <c r="M52" i="46"/>
  <c r="H44" i="46"/>
  <c r="R44" i="46" s="1"/>
  <c r="M44" i="46"/>
  <c r="H36" i="46"/>
  <c r="R36" i="46" s="1"/>
  <c r="M36" i="46"/>
  <c r="H28" i="46"/>
  <c r="R28" i="46" s="1"/>
  <c r="M28" i="46"/>
  <c r="H20" i="46"/>
  <c r="R20" i="46" s="1"/>
  <c r="M20" i="46"/>
  <c r="H12" i="46"/>
  <c r="R12" i="46" s="1"/>
  <c r="M12" i="46"/>
  <c r="E28" i="48"/>
  <c r="B27" i="48"/>
  <c r="E21" i="48"/>
  <c r="E29" i="48"/>
  <c r="B28" i="48"/>
  <c r="B21" i="48"/>
  <c r="B23" i="48"/>
  <c r="B24" i="48"/>
  <c r="E22" i="48"/>
  <c r="E30" i="48"/>
  <c r="B29" i="48"/>
  <c r="E31" i="48"/>
  <c r="E24" i="48"/>
  <c r="E26" i="48"/>
  <c r="B25" i="48"/>
  <c r="E27" i="48"/>
  <c r="B26" i="48"/>
  <c r="E23" i="48"/>
  <c r="E25" i="48"/>
  <c r="B22" i="48"/>
  <c r="G30" i="48" l="1"/>
  <c r="G31" i="48"/>
  <c r="G32" i="48"/>
  <c r="G27" i="48"/>
  <c r="G24" i="48"/>
  <c r="G26" i="48"/>
  <c r="G29" i="48"/>
  <c r="G33" i="48"/>
  <c r="G21" i="48"/>
  <c r="G34" i="48"/>
  <c r="G23" i="48"/>
  <c r="G35" i="48"/>
  <c r="G28" i="48"/>
  <c r="G22" i="48"/>
  <c r="G25" i="48"/>
  <c r="R6" i="34" l="1"/>
  <c r="R7" i="34"/>
  <c r="R8" i="34"/>
  <c r="R9" i="34"/>
  <c r="R10" i="34"/>
  <c r="R11" i="34"/>
  <c r="R12" i="34"/>
  <c r="R13" i="34"/>
  <c r="R14" i="34"/>
  <c r="R15" i="34"/>
  <c r="R16" i="34"/>
  <c r="R17" i="34"/>
  <c r="R18" i="34"/>
  <c r="R19" i="34"/>
  <c r="R20" i="34"/>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19" i="34"/>
  <c r="R120" i="34"/>
  <c r="R121"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R146" i="34"/>
  <c r="R147" i="34"/>
  <c r="R148" i="34"/>
  <c r="R149" i="34"/>
  <c r="R150" i="34"/>
  <c r="R151" i="34"/>
  <c r="R152" i="34"/>
  <c r="R153" i="34"/>
  <c r="R154" i="34"/>
  <c r="R155" i="34"/>
  <c r="R15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183" i="34"/>
  <c r="R184" i="34"/>
  <c r="R185" i="34"/>
  <c r="R186" i="34"/>
  <c r="R187" i="34"/>
  <c r="R188" i="34"/>
  <c r="R189" i="34"/>
  <c r="R190" i="34"/>
  <c r="R191" i="34"/>
  <c r="R192" i="34"/>
  <c r="R193" i="34"/>
  <c r="R194" i="34"/>
  <c r="R195" i="34"/>
  <c r="R196" i="34"/>
  <c r="R197" i="34"/>
  <c r="R198" i="34"/>
  <c r="R199" i="34"/>
  <c r="R200" i="34"/>
  <c r="R201" i="34"/>
  <c r="R202" i="34"/>
  <c r="R203" i="34"/>
  <c r="R204" i="34"/>
  <c r="R205" i="34"/>
  <c r="R206" i="34"/>
  <c r="R207" i="34"/>
  <c r="R208" i="34"/>
  <c r="R209" i="34"/>
  <c r="R210" i="34"/>
  <c r="R211" i="34"/>
  <c r="R212" i="34"/>
  <c r="R213" i="34"/>
  <c r="R214" i="34"/>
  <c r="R215" i="34"/>
  <c r="R216" i="34"/>
  <c r="R217" i="34"/>
  <c r="R218" i="34"/>
  <c r="R219" i="34"/>
  <c r="R220" i="34"/>
  <c r="R221" i="34"/>
  <c r="R222" i="34"/>
  <c r="R223" i="34"/>
  <c r="R224" i="34"/>
  <c r="R225" i="34"/>
  <c r="R226" i="34"/>
  <c r="R227" i="34"/>
  <c r="R228" i="34"/>
  <c r="R229" i="34"/>
  <c r="R230" i="34"/>
  <c r="R231" i="34"/>
  <c r="R232" i="34"/>
  <c r="R233" i="34"/>
  <c r="R234" i="34"/>
  <c r="R235" i="34"/>
  <c r="R236" i="34"/>
  <c r="R237" i="34"/>
  <c r="R238" i="34"/>
  <c r="R239" i="34"/>
  <c r="R240" i="34"/>
  <c r="R241" i="34"/>
  <c r="R242" i="34"/>
  <c r="R243" i="34"/>
  <c r="R244" i="34"/>
  <c r="R245" i="34"/>
  <c r="R246" i="34"/>
  <c r="R247" i="34"/>
  <c r="R248" i="34"/>
  <c r="R249" i="34"/>
  <c r="R250" i="34"/>
  <c r="R251" i="34"/>
  <c r="R252" i="34"/>
  <c r="R253" i="34"/>
  <c r="R254" i="34"/>
  <c r="R255" i="34"/>
  <c r="R256" i="34"/>
  <c r="R257" i="34"/>
  <c r="R258" i="34"/>
  <c r="R259" i="34"/>
  <c r="R260" i="34"/>
  <c r="R261" i="34"/>
  <c r="R262" i="34"/>
  <c r="R263" i="34"/>
  <c r="R264" i="34"/>
  <c r="R265" i="34"/>
  <c r="R266" i="34"/>
  <c r="R267" i="34"/>
  <c r="R268" i="34"/>
  <c r="R269" i="34"/>
  <c r="R270" i="34"/>
  <c r="R271" i="34"/>
  <c r="R272" i="34"/>
  <c r="R273" i="34"/>
  <c r="R274" i="34"/>
  <c r="R275" i="34"/>
  <c r="R276" i="34"/>
  <c r="R277" i="34"/>
  <c r="R278" i="34"/>
  <c r="R279" i="34"/>
  <c r="R280" i="34"/>
  <c r="R281" i="34"/>
  <c r="R282" i="34"/>
  <c r="R283" i="34"/>
  <c r="R284" i="34"/>
  <c r="R285" i="34"/>
  <c r="R286" i="34"/>
  <c r="R287" i="34"/>
  <c r="R288" i="34"/>
  <c r="R289" i="34"/>
  <c r="R290" i="34"/>
  <c r="R291" i="34"/>
  <c r="R292" i="34"/>
  <c r="R293" i="34"/>
  <c r="R294" i="34"/>
  <c r="R295" i="34"/>
  <c r="R296" i="34"/>
  <c r="R297" i="34"/>
  <c r="R298" i="34"/>
  <c r="R299" i="34"/>
  <c r="R300" i="34"/>
  <c r="R301" i="34"/>
  <c r="R302" i="34"/>
  <c r="R303" i="34"/>
  <c r="R304" i="34"/>
  <c r="R305" i="34"/>
  <c r="R306" i="34"/>
  <c r="R307" i="34"/>
  <c r="R308" i="34"/>
  <c r="R309" i="34"/>
  <c r="R310" i="34"/>
  <c r="R311" i="34"/>
  <c r="R312" i="34"/>
  <c r="R313" i="34"/>
  <c r="R314" i="34"/>
  <c r="R315" i="34"/>
  <c r="R316" i="34"/>
  <c r="R317" i="34"/>
  <c r="R318" i="34"/>
  <c r="R319" i="34"/>
  <c r="R320" i="34"/>
  <c r="R321" i="34"/>
  <c r="R322" i="34"/>
  <c r="R323" i="34"/>
  <c r="R324" i="34"/>
  <c r="R325" i="34"/>
  <c r="R326" i="34"/>
  <c r="R327" i="34"/>
  <c r="R328" i="34"/>
  <c r="R329" i="34"/>
  <c r="R330" i="34"/>
  <c r="R331" i="34"/>
  <c r="R332" i="34"/>
  <c r="R333" i="34"/>
  <c r="R334" i="34"/>
  <c r="R335" i="34"/>
  <c r="R336" i="34"/>
  <c r="R337" i="34"/>
  <c r="R338" i="34"/>
  <c r="R339" i="34"/>
  <c r="R340" i="34"/>
  <c r="R341" i="34"/>
  <c r="R342" i="34"/>
  <c r="R343" i="34"/>
  <c r="R344" i="34"/>
  <c r="R345" i="34"/>
  <c r="R346" i="34"/>
  <c r="R347" i="34"/>
  <c r="R348" i="34"/>
  <c r="R349" i="34"/>
  <c r="R350" i="34"/>
  <c r="R351" i="34"/>
  <c r="R352" i="34"/>
  <c r="R353" i="34"/>
  <c r="R354" i="34"/>
  <c r="R355" i="34"/>
  <c r="R356" i="34"/>
  <c r="R357" i="34"/>
  <c r="R358" i="34"/>
  <c r="R359" i="34"/>
  <c r="R360" i="34"/>
  <c r="R361" i="34"/>
  <c r="R362" i="34"/>
  <c r="R363" i="34"/>
  <c r="R364" i="34"/>
  <c r="R365" i="34"/>
  <c r="R366" i="34"/>
  <c r="R367" i="34"/>
  <c r="R368" i="34"/>
  <c r="R369" i="34"/>
  <c r="R370" i="34"/>
  <c r="R371" i="34"/>
  <c r="R372" i="34"/>
  <c r="R373" i="34"/>
  <c r="R374" i="34"/>
  <c r="R375" i="34"/>
  <c r="R376" i="34"/>
  <c r="R377" i="34"/>
  <c r="R378" i="34"/>
  <c r="R379" i="34"/>
  <c r="R380" i="34"/>
  <c r="R381" i="34"/>
  <c r="R382" i="34"/>
  <c r="R383" i="34"/>
  <c r="R384" i="34"/>
  <c r="R385" i="34"/>
  <c r="R386" i="34"/>
  <c r="R387" i="34"/>
  <c r="R388" i="34"/>
  <c r="R389" i="34"/>
  <c r="R390" i="34"/>
  <c r="R391" i="34"/>
  <c r="R392" i="34"/>
  <c r="R393" i="34"/>
  <c r="R394" i="34"/>
  <c r="R395" i="34"/>
  <c r="R396" i="34"/>
  <c r="R397" i="34"/>
  <c r="R398" i="34"/>
  <c r="R399" i="34"/>
  <c r="R400" i="34"/>
  <c r="R401" i="34"/>
  <c r="R402" i="34"/>
  <c r="R403" i="34"/>
  <c r="R404" i="34"/>
  <c r="R405" i="34"/>
  <c r="R406" i="34"/>
  <c r="R407" i="34"/>
  <c r="R408" i="34"/>
  <c r="R409" i="34"/>
  <c r="R410" i="34"/>
  <c r="R411" i="34"/>
  <c r="R412" i="34"/>
  <c r="R413" i="34"/>
  <c r="R414" i="34"/>
  <c r="R415" i="34"/>
  <c r="R416" i="34"/>
  <c r="R417" i="34"/>
  <c r="R418" i="34"/>
  <c r="R419" i="34"/>
  <c r="R420" i="34"/>
  <c r="R421" i="34"/>
  <c r="R422" i="34"/>
  <c r="R423" i="34"/>
  <c r="R424" i="34"/>
  <c r="R425" i="34"/>
  <c r="R426" i="34"/>
  <c r="R427" i="34"/>
  <c r="R428" i="34"/>
  <c r="R429" i="34"/>
  <c r="R430" i="34"/>
  <c r="R431" i="34"/>
  <c r="R432" i="34"/>
  <c r="R433" i="34"/>
  <c r="R434" i="34"/>
  <c r="R435" i="34"/>
  <c r="R436" i="34"/>
  <c r="R437" i="34"/>
  <c r="R438" i="34"/>
  <c r="R439" i="34"/>
  <c r="R440" i="34"/>
  <c r="R441" i="34"/>
  <c r="R442" i="34"/>
  <c r="R443" i="34"/>
  <c r="R444" i="34"/>
  <c r="R445" i="34"/>
  <c r="R446" i="34"/>
  <c r="R447" i="34"/>
  <c r="R448" i="34"/>
  <c r="R449" i="34"/>
  <c r="R450" i="34"/>
  <c r="R451" i="34"/>
  <c r="R452" i="34"/>
  <c r="R453" i="34"/>
  <c r="R454" i="34"/>
  <c r="R455" i="34"/>
  <c r="R456" i="34"/>
  <c r="R457" i="34"/>
  <c r="R458" i="34"/>
  <c r="R459" i="34"/>
  <c r="R460" i="34"/>
  <c r="R461" i="34"/>
  <c r="R462" i="34"/>
  <c r="R463" i="34"/>
  <c r="R464" i="34"/>
  <c r="R465" i="34"/>
  <c r="R466" i="34"/>
  <c r="R467" i="34"/>
  <c r="R468" i="34"/>
  <c r="R469" i="34"/>
  <c r="R470" i="34"/>
  <c r="R471" i="34"/>
  <c r="R472" i="34"/>
  <c r="R473" i="34"/>
  <c r="R474" i="34"/>
  <c r="R475" i="34"/>
  <c r="R476" i="34"/>
  <c r="R477" i="34"/>
  <c r="R478" i="34"/>
  <c r="R479" i="34"/>
  <c r="R480" i="34"/>
  <c r="R481" i="34"/>
  <c r="R482" i="34"/>
  <c r="R483" i="34"/>
  <c r="R484" i="34"/>
  <c r="R485" i="34"/>
  <c r="R486" i="34"/>
  <c r="R487" i="34"/>
  <c r="R488" i="34"/>
  <c r="R489" i="34"/>
  <c r="R490" i="34"/>
  <c r="R491" i="34"/>
  <c r="R492" i="34"/>
  <c r="R493" i="34"/>
  <c r="R494" i="34"/>
  <c r="R495" i="34"/>
  <c r="R496" i="34"/>
  <c r="R497" i="34"/>
  <c r="R498" i="34"/>
  <c r="R499" i="34"/>
  <c r="R500" i="34"/>
  <c r="R501" i="34"/>
  <c r="R502" i="34"/>
  <c r="R503" i="34"/>
  <c r="R504" i="34"/>
  <c r="R505" i="34"/>
  <c r="R506" i="34"/>
  <c r="R507" i="34"/>
  <c r="R508" i="34"/>
  <c r="R509" i="34"/>
  <c r="R510" i="34"/>
  <c r="R511" i="34"/>
  <c r="R512" i="34"/>
  <c r="R513" i="34"/>
  <c r="R514" i="34"/>
  <c r="R515" i="34"/>
  <c r="R516" i="34"/>
  <c r="R517" i="34"/>
  <c r="R518" i="34"/>
  <c r="R519" i="34"/>
  <c r="R520" i="34"/>
  <c r="R521" i="34"/>
  <c r="R522" i="34"/>
  <c r="R523" i="34"/>
  <c r="R524" i="34"/>
  <c r="R525" i="34"/>
  <c r="R526" i="34"/>
  <c r="R527" i="34"/>
  <c r="R528" i="34"/>
  <c r="R529" i="34"/>
  <c r="R530" i="34"/>
  <c r="R531" i="34"/>
  <c r="R532" i="34"/>
  <c r="R533" i="34"/>
  <c r="R534" i="34"/>
  <c r="R535" i="34"/>
  <c r="R536" i="34"/>
  <c r="R537" i="34"/>
  <c r="R538" i="34"/>
  <c r="R539" i="34"/>
  <c r="R540" i="34"/>
  <c r="R541" i="34"/>
  <c r="R542" i="34"/>
  <c r="R543" i="34"/>
  <c r="R544" i="34"/>
  <c r="R545" i="34"/>
  <c r="R546" i="34"/>
  <c r="R547" i="34"/>
  <c r="R548" i="34"/>
  <c r="R549" i="34"/>
  <c r="R550" i="34"/>
  <c r="R551" i="34"/>
  <c r="R552" i="34"/>
  <c r="R553" i="34"/>
  <c r="R554" i="34"/>
  <c r="R555" i="34"/>
  <c r="R556" i="34"/>
  <c r="R557" i="34"/>
  <c r="R558" i="34"/>
  <c r="R559" i="34"/>
  <c r="R560" i="34"/>
  <c r="R561" i="34"/>
  <c r="R562" i="34"/>
  <c r="R563" i="34"/>
  <c r="R564" i="34"/>
  <c r="R565" i="34"/>
  <c r="R566" i="34"/>
  <c r="R567" i="34"/>
  <c r="R568" i="34"/>
  <c r="R569" i="34"/>
  <c r="R570" i="34"/>
  <c r="R571" i="34"/>
  <c r="R572" i="34"/>
  <c r="R573" i="34"/>
  <c r="R574" i="34"/>
  <c r="R575" i="34"/>
  <c r="R576" i="34"/>
  <c r="R577" i="34"/>
  <c r="R578" i="34"/>
  <c r="R579" i="34"/>
  <c r="R580" i="34"/>
  <c r="R581" i="34"/>
  <c r="R582" i="34"/>
  <c r="R583" i="34"/>
  <c r="R584" i="34"/>
  <c r="R585" i="34"/>
  <c r="R586" i="34"/>
  <c r="R587" i="34"/>
  <c r="R588" i="34"/>
  <c r="R589" i="34"/>
  <c r="R590" i="34"/>
  <c r="R591" i="34"/>
  <c r="R592" i="34"/>
  <c r="R593" i="34"/>
  <c r="R594" i="34"/>
  <c r="R595" i="34"/>
  <c r="R596" i="34"/>
  <c r="R597" i="34"/>
  <c r="R598" i="34"/>
  <c r="R599" i="34"/>
  <c r="R600" i="34"/>
  <c r="R601" i="34"/>
  <c r="R602" i="34"/>
  <c r="R603" i="34"/>
  <c r="R604" i="34"/>
  <c r="R5" i="34"/>
  <c r="H4" i="46" l="1"/>
  <c r="O5" i="36"/>
  <c r="N5" i="36"/>
  <c r="M5" i="46"/>
  <c r="O6" i="33"/>
  <c r="M13" i="33"/>
  <c r="N13" i="33"/>
  <c r="J6" i="46"/>
  <c r="J7" i="46"/>
  <c r="K7" i="46"/>
  <c r="N7" i="46"/>
  <c r="J8" i="46"/>
  <c r="K8" i="46"/>
  <c r="N8" i="46"/>
  <c r="J9" i="46"/>
  <c r="K9" i="46"/>
  <c r="N9" i="46"/>
  <c r="J10" i="46"/>
  <c r="K10" i="46"/>
  <c r="N10" i="46"/>
  <c r="J11" i="46"/>
  <c r="K11" i="46"/>
  <c r="N11" i="46"/>
  <c r="J12" i="46"/>
  <c r="K12" i="46"/>
  <c r="N12" i="46"/>
  <c r="J13" i="46"/>
  <c r="K13" i="46"/>
  <c r="N13" i="46"/>
  <c r="J14" i="46"/>
  <c r="K14" i="46"/>
  <c r="N14" i="46"/>
  <c r="J15" i="46"/>
  <c r="K15" i="46"/>
  <c r="N15" i="46"/>
  <c r="J16" i="46"/>
  <c r="K16" i="46"/>
  <c r="N16" i="46"/>
  <c r="J17" i="46"/>
  <c r="K17" i="46"/>
  <c r="N17" i="46"/>
  <c r="J18" i="46"/>
  <c r="K18" i="46"/>
  <c r="N18" i="46"/>
  <c r="J19" i="46"/>
  <c r="K19" i="46"/>
  <c r="N19" i="46"/>
  <c r="J20" i="46"/>
  <c r="K20" i="46"/>
  <c r="N20" i="46"/>
  <c r="J21" i="46"/>
  <c r="K21" i="46"/>
  <c r="N21" i="46"/>
  <c r="J22" i="46"/>
  <c r="K22" i="46"/>
  <c r="N22" i="46"/>
  <c r="J23" i="46"/>
  <c r="K23" i="46"/>
  <c r="N23" i="46"/>
  <c r="J24" i="46"/>
  <c r="K24" i="46"/>
  <c r="N24" i="46"/>
  <c r="J25" i="46"/>
  <c r="K25" i="46"/>
  <c r="N25" i="46"/>
  <c r="J26" i="46"/>
  <c r="K26" i="46"/>
  <c r="N26" i="46"/>
  <c r="J27" i="46"/>
  <c r="K27" i="46"/>
  <c r="N27" i="46"/>
  <c r="J28" i="46"/>
  <c r="K28" i="46"/>
  <c r="N28" i="46"/>
  <c r="J29" i="46"/>
  <c r="K29" i="46"/>
  <c r="N29" i="46"/>
  <c r="J30" i="46"/>
  <c r="K30" i="46"/>
  <c r="N30" i="46"/>
  <c r="J31" i="46"/>
  <c r="K31" i="46"/>
  <c r="N31" i="46"/>
  <c r="J32" i="46"/>
  <c r="K32" i="46"/>
  <c r="N32" i="46"/>
  <c r="J33" i="46"/>
  <c r="K33" i="46"/>
  <c r="N33" i="46"/>
  <c r="J34" i="46"/>
  <c r="K34" i="46"/>
  <c r="N34" i="46"/>
  <c r="J35" i="46"/>
  <c r="K35" i="46"/>
  <c r="N35" i="46"/>
  <c r="J36" i="46"/>
  <c r="K36" i="46"/>
  <c r="N36" i="46"/>
  <c r="J37" i="46"/>
  <c r="K37" i="46"/>
  <c r="N37" i="46"/>
  <c r="J38" i="46"/>
  <c r="K38" i="46"/>
  <c r="N38" i="46"/>
  <c r="J39" i="46"/>
  <c r="K39" i="46"/>
  <c r="N39" i="46"/>
  <c r="J40" i="46"/>
  <c r="K40" i="46"/>
  <c r="N40" i="46"/>
  <c r="J41" i="46"/>
  <c r="K41" i="46"/>
  <c r="N41" i="46"/>
  <c r="J42" i="46"/>
  <c r="K42" i="46"/>
  <c r="N42" i="46"/>
  <c r="J43" i="46"/>
  <c r="K43" i="46"/>
  <c r="N43" i="46"/>
  <c r="J44" i="46"/>
  <c r="K44" i="46"/>
  <c r="N44" i="46"/>
  <c r="J45" i="46"/>
  <c r="K45" i="46"/>
  <c r="N45" i="46"/>
  <c r="J46" i="46"/>
  <c r="K46" i="46"/>
  <c r="N46" i="46"/>
  <c r="J47" i="46"/>
  <c r="K47" i="46"/>
  <c r="N47" i="46"/>
  <c r="J48" i="46"/>
  <c r="K48" i="46"/>
  <c r="N48" i="46"/>
  <c r="J49" i="46"/>
  <c r="K49" i="46"/>
  <c r="N49" i="46"/>
  <c r="J50" i="46"/>
  <c r="K50" i="46"/>
  <c r="N50" i="46"/>
  <c r="J51" i="46"/>
  <c r="K51" i="46"/>
  <c r="N51" i="46"/>
  <c r="J52" i="46"/>
  <c r="K52" i="46"/>
  <c r="N52" i="46"/>
  <c r="J53" i="46"/>
  <c r="K53" i="46"/>
  <c r="N53" i="46"/>
  <c r="J54" i="46"/>
  <c r="K54" i="46"/>
  <c r="N54" i="46"/>
  <c r="J55" i="46"/>
  <c r="K55" i="46"/>
  <c r="L55" i="46"/>
  <c r="M55" i="46"/>
  <c r="N55" i="46"/>
  <c r="J56" i="46"/>
  <c r="K56" i="46"/>
  <c r="L56" i="46"/>
  <c r="M56" i="46"/>
  <c r="N56" i="46"/>
  <c r="J57" i="46"/>
  <c r="K57" i="46"/>
  <c r="L57" i="46"/>
  <c r="M57" i="46"/>
  <c r="N57" i="46"/>
  <c r="J58" i="46"/>
  <c r="K58" i="46"/>
  <c r="L58" i="46"/>
  <c r="M58" i="46"/>
  <c r="N58" i="46"/>
  <c r="J59" i="46"/>
  <c r="K59" i="46"/>
  <c r="L59" i="46"/>
  <c r="M59" i="46"/>
  <c r="N59" i="46"/>
  <c r="J60" i="46"/>
  <c r="K60" i="46"/>
  <c r="L60" i="46"/>
  <c r="M60" i="46"/>
  <c r="N60" i="46"/>
  <c r="J61" i="46"/>
  <c r="K61" i="46"/>
  <c r="L61" i="46"/>
  <c r="M61" i="46"/>
  <c r="N61" i="46"/>
  <c r="J62" i="46"/>
  <c r="K62" i="46"/>
  <c r="L62" i="46"/>
  <c r="M62" i="46"/>
  <c r="N62" i="46"/>
  <c r="J63" i="46"/>
  <c r="K63" i="46"/>
  <c r="L63" i="46"/>
  <c r="M63" i="46"/>
  <c r="N63" i="46"/>
  <c r="J64" i="46"/>
  <c r="K64" i="46"/>
  <c r="L64" i="46"/>
  <c r="M64" i="46"/>
  <c r="N64" i="46"/>
  <c r="J65" i="46"/>
  <c r="K65" i="46"/>
  <c r="L65" i="46"/>
  <c r="M65" i="46"/>
  <c r="N65" i="46"/>
  <c r="J66" i="46"/>
  <c r="K66" i="46"/>
  <c r="L66" i="46"/>
  <c r="M66" i="46"/>
  <c r="N66" i="46"/>
  <c r="J67" i="46"/>
  <c r="K67" i="46"/>
  <c r="L67" i="46"/>
  <c r="M67" i="46"/>
  <c r="N67" i="46"/>
  <c r="J68" i="46"/>
  <c r="K68" i="46"/>
  <c r="L68" i="46"/>
  <c r="M68" i="46"/>
  <c r="N68" i="46"/>
  <c r="J69" i="46"/>
  <c r="K69" i="46"/>
  <c r="L69" i="46"/>
  <c r="M69" i="46"/>
  <c r="N69" i="46"/>
  <c r="J70" i="46"/>
  <c r="K70" i="46"/>
  <c r="L70" i="46"/>
  <c r="M70" i="46"/>
  <c r="N70" i="46"/>
  <c r="J71" i="46"/>
  <c r="K71" i="46"/>
  <c r="L71" i="46"/>
  <c r="M71" i="46"/>
  <c r="N71" i="46"/>
  <c r="J72" i="46"/>
  <c r="K72" i="46"/>
  <c r="L72" i="46"/>
  <c r="M72" i="46"/>
  <c r="N72" i="46"/>
  <c r="J73" i="46"/>
  <c r="K73" i="46"/>
  <c r="L73" i="46"/>
  <c r="M73" i="46"/>
  <c r="N73" i="46"/>
  <c r="J74" i="46"/>
  <c r="K74" i="46"/>
  <c r="L74" i="46"/>
  <c r="M74" i="46"/>
  <c r="N74" i="46"/>
  <c r="J75" i="46"/>
  <c r="K75" i="46"/>
  <c r="L75" i="46"/>
  <c r="M75" i="46"/>
  <c r="N75" i="46"/>
  <c r="J76" i="46"/>
  <c r="K76" i="46"/>
  <c r="L76" i="46"/>
  <c r="M76" i="46"/>
  <c r="N76" i="46"/>
  <c r="J77" i="46"/>
  <c r="K77" i="46"/>
  <c r="L77" i="46"/>
  <c r="M77" i="46"/>
  <c r="N77" i="46"/>
  <c r="J78" i="46"/>
  <c r="K78" i="46"/>
  <c r="L78" i="46"/>
  <c r="M78" i="46"/>
  <c r="N78" i="46"/>
  <c r="J79" i="46"/>
  <c r="K79" i="46"/>
  <c r="L79" i="46"/>
  <c r="M79" i="46"/>
  <c r="N79" i="46"/>
  <c r="J80" i="46"/>
  <c r="K80" i="46"/>
  <c r="L80" i="46"/>
  <c r="M80" i="46"/>
  <c r="N80" i="46"/>
  <c r="J81" i="46"/>
  <c r="K81" i="46"/>
  <c r="L81" i="46"/>
  <c r="M81" i="46"/>
  <c r="N81" i="46"/>
  <c r="J82" i="46"/>
  <c r="K82" i="46"/>
  <c r="L82" i="46"/>
  <c r="M82" i="46"/>
  <c r="N82" i="46"/>
  <c r="J83" i="46"/>
  <c r="K83" i="46"/>
  <c r="L83" i="46"/>
  <c r="M83" i="46"/>
  <c r="N83" i="46"/>
  <c r="J84" i="46"/>
  <c r="K84" i="46"/>
  <c r="L84" i="46"/>
  <c r="M84" i="46"/>
  <c r="N84" i="46"/>
  <c r="J85" i="46"/>
  <c r="K85" i="46"/>
  <c r="L85" i="46"/>
  <c r="M85" i="46"/>
  <c r="N85" i="46"/>
  <c r="J86" i="46"/>
  <c r="K86" i="46"/>
  <c r="L86" i="46"/>
  <c r="M86" i="46"/>
  <c r="N86" i="46"/>
  <c r="J87" i="46"/>
  <c r="K87" i="46"/>
  <c r="L87" i="46"/>
  <c r="M87" i="46"/>
  <c r="N87" i="46"/>
  <c r="J88" i="46"/>
  <c r="K88" i="46"/>
  <c r="L88" i="46"/>
  <c r="M88" i="46"/>
  <c r="N88" i="46"/>
  <c r="J89" i="46"/>
  <c r="K89" i="46"/>
  <c r="L89" i="46"/>
  <c r="M89" i="46"/>
  <c r="N89" i="46"/>
  <c r="J90" i="46"/>
  <c r="K90" i="46"/>
  <c r="L90" i="46"/>
  <c r="M90" i="46"/>
  <c r="N90" i="46"/>
  <c r="J91" i="46"/>
  <c r="K91" i="46"/>
  <c r="L91" i="46"/>
  <c r="M91" i="46"/>
  <c r="N91" i="46"/>
  <c r="J92" i="46"/>
  <c r="K92" i="46"/>
  <c r="L92" i="46"/>
  <c r="M92" i="46"/>
  <c r="N92" i="46"/>
  <c r="J93" i="46"/>
  <c r="K93" i="46"/>
  <c r="L93" i="46"/>
  <c r="M93" i="46"/>
  <c r="N93" i="46"/>
  <c r="J94" i="46"/>
  <c r="K94" i="46"/>
  <c r="L94" i="46"/>
  <c r="M94" i="46"/>
  <c r="N94" i="46"/>
  <c r="J95" i="46"/>
  <c r="K95" i="46"/>
  <c r="L95" i="46"/>
  <c r="M95" i="46"/>
  <c r="N95" i="46"/>
  <c r="J96" i="46"/>
  <c r="K96" i="46"/>
  <c r="L96" i="46"/>
  <c r="M96" i="46"/>
  <c r="N96" i="46"/>
  <c r="J97" i="46"/>
  <c r="K97" i="46"/>
  <c r="L97" i="46"/>
  <c r="M97" i="46"/>
  <c r="N97" i="46"/>
  <c r="J98" i="46"/>
  <c r="K98" i="46"/>
  <c r="L98" i="46"/>
  <c r="M98" i="46"/>
  <c r="N98" i="46"/>
  <c r="J99" i="46"/>
  <c r="K99" i="46"/>
  <c r="L99" i="46"/>
  <c r="M99" i="46"/>
  <c r="N99" i="46"/>
  <c r="J100" i="46"/>
  <c r="K100" i="46"/>
  <c r="L100" i="46"/>
  <c r="M100" i="46"/>
  <c r="N100" i="46"/>
  <c r="J101" i="46"/>
  <c r="K101" i="46"/>
  <c r="L101" i="46"/>
  <c r="M101" i="46"/>
  <c r="N101" i="46"/>
  <c r="J102" i="46"/>
  <c r="K102" i="46"/>
  <c r="L102" i="46"/>
  <c r="M102" i="46"/>
  <c r="N102" i="46"/>
  <c r="J103" i="46"/>
  <c r="K103" i="46"/>
  <c r="L103" i="46"/>
  <c r="M103" i="46"/>
  <c r="N103" i="46"/>
  <c r="J104" i="46"/>
  <c r="K104" i="46"/>
  <c r="L104" i="46"/>
  <c r="M104" i="46"/>
  <c r="N104" i="46"/>
  <c r="J105" i="46"/>
  <c r="K105" i="46"/>
  <c r="L105" i="46"/>
  <c r="M105" i="46"/>
  <c r="N105" i="46"/>
  <c r="J106" i="46"/>
  <c r="K106" i="46"/>
  <c r="L106" i="46"/>
  <c r="M106" i="46"/>
  <c r="N106" i="46"/>
  <c r="J107" i="46"/>
  <c r="K107" i="46"/>
  <c r="L107" i="46"/>
  <c r="M107" i="46"/>
  <c r="N107" i="46"/>
  <c r="J108" i="46"/>
  <c r="K108" i="46"/>
  <c r="L108" i="46"/>
  <c r="M108" i="46"/>
  <c r="N108" i="46"/>
  <c r="J109" i="46"/>
  <c r="K109" i="46"/>
  <c r="L109" i="46"/>
  <c r="M109" i="46"/>
  <c r="N109" i="46"/>
  <c r="J110" i="46"/>
  <c r="K110" i="46"/>
  <c r="L110" i="46"/>
  <c r="M110" i="46"/>
  <c r="N110" i="46"/>
  <c r="J111" i="46"/>
  <c r="K111" i="46"/>
  <c r="L111" i="46"/>
  <c r="M111" i="46"/>
  <c r="N111" i="46"/>
  <c r="J112" i="46"/>
  <c r="K112" i="46"/>
  <c r="L112" i="46"/>
  <c r="M112" i="46"/>
  <c r="N112" i="46"/>
  <c r="J113" i="46"/>
  <c r="K113" i="46"/>
  <c r="L113" i="46"/>
  <c r="M113" i="46"/>
  <c r="N113" i="46"/>
  <c r="J114" i="46"/>
  <c r="K114" i="46"/>
  <c r="L114" i="46"/>
  <c r="M114" i="46"/>
  <c r="N114" i="46"/>
  <c r="J115" i="46"/>
  <c r="K115" i="46"/>
  <c r="L115" i="46"/>
  <c r="M115" i="46"/>
  <c r="N115" i="46"/>
  <c r="J116" i="46"/>
  <c r="K116" i="46"/>
  <c r="L116" i="46"/>
  <c r="M116" i="46"/>
  <c r="N116" i="46"/>
  <c r="J117" i="46"/>
  <c r="K117" i="46"/>
  <c r="L117" i="46"/>
  <c r="M117" i="46"/>
  <c r="N117" i="46"/>
  <c r="J118" i="46"/>
  <c r="K118" i="46"/>
  <c r="L118" i="46"/>
  <c r="M118" i="46"/>
  <c r="N118" i="46"/>
  <c r="J119" i="46"/>
  <c r="K119" i="46"/>
  <c r="L119" i="46"/>
  <c r="M119" i="46"/>
  <c r="N119" i="46"/>
  <c r="J120" i="46"/>
  <c r="K120" i="46"/>
  <c r="L120" i="46"/>
  <c r="M120" i="46"/>
  <c r="N120" i="46"/>
  <c r="J121" i="46"/>
  <c r="K121" i="46"/>
  <c r="L121" i="46"/>
  <c r="M121" i="46"/>
  <c r="N121" i="46"/>
  <c r="J122" i="46"/>
  <c r="K122" i="46"/>
  <c r="L122" i="46"/>
  <c r="M122" i="46"/>
  <c r="N122" i="46"/>
  <c r="J123" i="46"/>
  <c r="K123" i="46"/>
  <c r="L123" i="46"/>
  <c r="M123" i="46"/>
  <c r="N123" i="46"/>
  <c r="J124" i="46"/>
  <c r="K124" i="46"/>
  <c r="L124" i="46"/>
  <c r="M124" i="46"/>
  <c r="N124" i="46"/>
  <c r="J125" i="46"/>
  <c r="K125" i="46"/>
  <c r="L125" i="46"/>
  <c r="M125" i="46"/>
  <c r="N125" i="46"/>
  <c r="J126" i="46"/>
  <c r="K126" i="46"/>
  <c r="L126" i="46"/>
  <c r="M126" i="46"/>
  <c r="N126" i="46"/>
  <c r="J127" i="46"/>
  <c r="K127" i="46"/>
  <c r="L127" i="46"/>
  <c r="M127" i="46"/>
  <c r="N127" i="46"/>
  <c r="J128" i="46"/>
  <c r="K128" i="46"/>
  <c r="L128" i="46"/>
  <c r="M128" i="46"/>
  <c r="N128" i="46"/>
  <c r="J129" i="46"/>
  <c r="K129" i="46"/>
  <c r="L129" i="46"/>
  <c r="M129" i="46"/>
  <c r="N129" i="46"/>
  <c r="J130" i="46"/>
  <c r="K130" i="46"/>
  <c r="L130" i="46"/>
  <c r="M130" i="46"/>
  <c r="N130" i="46"/>
  <c r="J131" i="46"/>
  <c r="K131" i="46"/>
  <c r="L131" i="46"/>
  <c r="M131" i="46"/>
  <c r="N131" i="46"/>
  <c r="J132" i="46"/>
  <c r="K132" i="46"/>
  <c r="L132" i="46"/>
  <c r="M132" i="46"/>
  <c r="N132" i="46"/>
  <c r="J133" i="46"/>
  <c r="K133" i="46"/>
  <c r="L133" i="46"/>
  <c r="M133" i="46"/>
  <c r="N133" i="46"/>
  <c r="J134" i="46"/>
  <c r="K134" i="46"/>
  <c r="L134" i="46"/>
  <c r="M134" i="46"/>
  <c r="N134" i="46"/>
  <c r="J135" i="46"/>
  <c r="K135" i="46"/>
  <c r="L135" i="46"/>
  <c r="M135" i="46"/>
  <c r="N135" i="46"/>
  <c r="J136" i="46"/>
  <c r="K136" i="46"/>
  <c r="L136" i="46"/>
  <c r="M136" i="46"/>
  <c r="N136" i="46"/>
  <c r="J137" i="46"/>
  <c r="K137" i="46"/>
  <c r="L137" i="46"/>
  <c r="M137" i="46"/>
  <c r="N137" i="46"/>
  <c r="J138" i="46"/>
  <c r="K138" i="46"/>
  <c r="L138" i="46"/>
  <c r="M138" i="46"/>
  <c r="N138" i="46"/>
  <c r="J139" i="46"/>
  <c r="K139" i="46"/>
  <c r="L139" i="46"/>
  <c r="M139" i="46"/>
  <c r="N139" i="46"/>
  <c r="J140" i="46"/>
  <c r="K140" i="46"/>
  <c r="L140" i="46"/>
  <c r="M140" i="46"/>
  <c r="N140" i="46"/>
  <c r="J141" i="46"/>
  <c r="K141" i="46"/>
  <c r="L141" i="46"/>
  <c r="M141" i="46"/>
  <c r="N141" i="46"/>
  <c r="J142" i="46"/>
  <c r="K142" i="46"/>
  <c r="L142" i="46"/>
  <c r="M142" i="46"/>
  <c r="N142" i="46"/>
  <c r="J143" i="46"/>
  <c r="K143" i="46"/>
  <c r="L143" i="46"/>
  <c r="M143" i="46"/>
  <c r="N143" i="46"/>
  <c r="J144" i="46"/>
  <c r="K144" i="46"/>
  <c r="L144" i="46"/>
  <c r="M144" i="46"/>
  <c r="N144" i="46"/>
  <c r="J145" i="46"/>
  <c r="K145" i="46"/>
  <c r="L145" i="46"/>
  <c r="M145" i="46"/>
  <c r="N145" i="46"/>
  <c r="J146" i="46"/>
  <c r="K146" i="46"/>
  <c r="L146" i="46"/>
  <c r="M146" i="46"/>
  <c r="N146" i="46"/>
  <c r="J147" i="46"/>
  <c r="K147" i="46"/>
  <c r="L147" i="46"/>
  <c r="M147" i="46"/>
  <c r="N147" i="46"/>
  <c r="J148" i="46"/>
  <c r="K148" i="46"/>
  <c r="L148" i="46"/>
  <c r="M148" i="46"/>
  <c r="N148" i="46"/>
  <c r="J149" i="46"/>
  <c r="K149" i="46"/>
  <c r="L149" i="46"/>
  <c r="M149" i="46"/>
  <c r="N149" i="46"/>
  <c r="J150" i="46"/>
  <c r="K150" i="46"/>
  <c r="L150" i="46"/>
  <c r="M150" i="46"/>
  <c r="N150" i="46"/>
  <c r="J151" i="46"/>
  <c r="K151" i="46"/>
  <c r="L151" i="46"/>
  <c r="M151" i="46"/>
  <c r="N151" i="46"/>
  <c r="J152" i="46"/>
  <c r="K152" i="46"/>
  <c r="L152" i="46"/>
  <c r="M152" i="46"/>
  <c r="N152" i="46"/>
  <c r="J153" i="46"/>
  <c r="K153" i="46"/>
  <c r="L153" i="46"/>
  <c r="M153" i="46"/>
  <c r="N153" i="46"/>
  <c r="J154" i="46"/>
  <c r="K154" i="46"/>
  <c r="L154" i="46"/>
  <c r="M154" i="46"/>
  <c r="N154" i="46"/>
  <c r="J155" i="46"/>
  <c r="K155" i="46"/>
  <c r="L155" i="46"/>
  <c r="M155" i="46"/>
  <c r="N155" i="46"/>
  <c r="J156" i="46"/>
  <c r="K156" i="46"/>
  <c r="L156" i="46"/>
  <c r="M156" i="46"/>
  <c r="N156" i="46"/>
  <c r="J157" i="46"/>
  <c r="K157" i="46"/>
  <c r="L157" i="46"/>
  <c r="M157" i="46"/>
  <c r="N157" i="46"/>
  <c r="J158" i="46"/>
  <c r="K158" i="46"/>
  <c r="L158" i="46"/>
  <c r="M158" i="46"/>
  <c r="N158" i="46"/>
  <c r="J159" i="46"/>
  <c r="K159" i="46"/>
  <c r="L159" i="46"/>
  <c r="M159" i="46"/>
  <c r="N159" i="46"/>
  <c r="J160" i="46"/>
  <c r="K160" i="46"/>
  <c r="L160" i="46"/>
  <c r="M160" i="46"/>
  <c r="N160" i="46"/>
  <c r="J161" i="46"/>
  <c r="K161" i="46"/>
  <c r="L161" i="46"/>
  <c r="M161" i="46"/>
  <c r="N161" i="46"/>
  <c r="J162" i="46"/>
  <c r="K162" i="46"/>
  <c r="L162" i="46"/>
  <c r="M162" i="46"/>
  <c r="N162" i="46"/>
  <c r="J163" i="46"/>
  <c r="K163" i="46"/>
  <c r="L163" i="46"/>
  <c r="M163" i="46"/>
  <c r="N163" i="46"/>
  <c r="J164" i="46"/>
  <c r="K164" i="46"/>
  <c r="L164" i="46"/>
  <c r="M164" i="46"/>
  <c r="N164" i="46"/>
  <c r="J165" i="46"/>
  <c r="K165" i="46"/>
  <c r="L165" i="46"/>
  <c r="M165" i="46"/>
  <c r="N165" i="46"/>
  <c r="J166" i="46"/>
  <c r="K166" i="46"/>
  <c r="L166" i="46"/>
  <c r="M166" i="46"/>
  <c r="N166" i="46"/>
  <c r="J167" i="46"/>
  <c r="K167" i="46"/>
  <c r="L167" i="46"/>
  <c r="M167" i="46"/>
  <c r="N167" i="46"/>
  <c r="J168" i="46"/>
  <c r="K168" i="46"/>
  <c r="L168" i="46"/>
  <c r="M168" i="46"/>
  <c r="N168" i="46"/>
  <c r="J169" i="46"/>
  <c r="K169" i="46"/>
  <c r="L169" i="46"/>
  <c r="M169" i="46"/>
  <c r="N169" i="46"/>
  <c r="J170" i="46"/>
  <c r="K170" i="46"/>
  <c r="L170" i="46"/>
  <c r="M170" i="46"/>
  <c r="N170" i="46"/>
  <c r="J171" i="46"/>
  <c r="K171" i="46"/>
  <c r="L171" i="46"/>
  <c r="M171" i="46"/>
  <c r="N171" i="46"/>
  <c r="J172" i="46"/>
  <c r="K172" i="46"/>
  <c r="L172" i="46"/>
  <c r="M172" i="46"/>
  <c r="N172" i="46"/>
  <c r="J173" i="46"/>
  <c r="K173" i="46"/>
  <c r="L173" i="46"/>
  <c r="M173" i="46"/>
  <c r="N173" i="46"/>
  <c r="J174" i="46"/>
  <c r="K174" i="46"/>
  <c r="L174" i="46"/>
  <c r="M174" i="46"/>
  <c r="N174" i="46"/>
  <c r="J175" i="46"/>
  <c r="K175" i="46"/>
  <c r="L175" i="46"/>
  <c r="M175" i="46"/>
  <c r="N175" i="46"/>
  <c r="J176" i="46"/>
  <c r="K176" i="46"/>
  <c r="L176" i="46"/>
  <c r="M176" i="46"/>
  <c r="N176" i="46"/>
  <c r="J177" i="46"/>
  <c r="K177" i="46"/>
  <c r="L177" i="46"/>
  <c r="M177" i="46"/>
  <c r="N177" i="46"/>
  <c r="J178" i="46"/>
  <c r="K178" i="46"/>
  <c r="L178" i="46"/>
  <c r="M178" i="46"/>
  <c r="N178" i="46"/>
  <c r="J179" i="46"/>
  <c r="K179" i="46"/>
  <c r="L179" i="46"/>
  <c r="M179" i="46"/>
  <c r="N179" i="46"/>
  <c r="J180" i="46"/>
  <c r="K180" i="46"/>
  <c r="L180" i="46"/>
  <c r="M180" i="46"/>
  <c r="N180" i="46"/>
  <c r="J181" i="46"/>
  <c r="K181" i="46"/>
  <c r="L181" i="46"/>
  <c r="M181" i="46"/>
  <c r="N181" i="46"/>
  <c r="J182" i="46"/>
  <c r="K182" i="46"/>
  <c r="L182" i="46"/>
  <c r="M182" i="46"/>
  <c r="N182" i="46"/>
  <c r="J183" i="46"/>
  <c r="K183" i="46"/>
  <c r="L183" i="46"/>
  <c r="M183" i="46"/>
  <c r="N183" i="46"/>
  <c r="J184" i="46"/>
  <c r="K184" i="46"/>
  <c r="L184" i="46"/>
  <c r="M184" i="46"/>
  <c r="N184" i="46"/>
  <c r="J185" i="46"/>
  <c r="K185" i="46"/>
  <c r="L185" i="46"/>
  <c r="M185" i="46"/>
  <c r="N185" i="46"/>
  <c r="J186" i="46"/>
  <c r="K186" i="46"/>
  <c r="L186" i="46"/>
  <c r="M186" i="46"/>
  <c r="N186" i="46"/>
  <c r="J187" i="46"/>
  <c r="K187" i="46"/>
  <c r="L187" i="46"/>
  <c r="M187" i="46"/>
  <c r="N187" i="46"/>
  <c r="J188" i="46"/>
  <c r="K188" i="46"/>
  <c r="L188" i="46"/>
  <c r="M188" i="46"/>
  <c r="N188" i="46"/>
  <c r="J189" i="46"/>
  <c r="K189" i="46"/>
  <c r="L189" i="46"/>
  <c r="M189" i="46"/>
  <c r="N189" i="46"/>
  <c r="J190" i="46"/>
  <c r="K190" i="46"/>
  <c r="L190" i="46"/>
  <c r="M190" i="46"/>
  <c r="N190" i="46"/>
  <c r="J191" i="46"/>
  <c r="K191" i="46"/>
  <c r="L191" i="46"/>
  <c r="M191" i="46"/>
  <c r="N191" i="46"/>
  <c r="J192" i="46"/>
  <c r="K192" i="46"/>
  <c r="L192" i="46"/>
  <c r="M192" i="46"/>
  <c r="N192" i="46"/>
  <c r="J193" i="46"/>
  <c r="K193" i="46"/>
  <c r="L193" i="46"/>
  <c r="M193" i="46"/>
  <c r="N193" i="46"/>
  <c r="J194" i="46"/>
  <c r="K194" i="46"/>
  <c r="L194" i="46"/>
  <c r="M194" i="46"/>
  <c r="N194" i="46"/>
  <c r="J195" i="46"/>
  <c r="K195" i="46"/>
  <c r="L195" i="46"/>
  <c r="M195" i="46"/>
  <c r="N195" i="46"/>
  <c r="J196" i="46"/>
  <c r="K196" i="46"/>
  <c r="L196" i="46"/>
  <c r="M196" i="46"/>
  <c r="N196" i="46"/>
  <c r="J197" i="46"/>
  <c r="K197" i="46"/>
  <c r="L197" i="46"/>
  <c r="M197" i="46"/>
  <c r="N197" i="46"/>
  <c r="J198" i="46"/>
  <c r="K198" i="46"/>
  <c r="L198" i="46"/>
  <c r="M198" i="46"/>
  <c r="N198" i="46"/>
  <c r="J199" i="46"/>
  <c r="K199" i="46"/>
  <c r="L199" i="46"/>
  <c r="M199" i="46"/>
  <c r="N199" i="46"/>
  <c r="J200" i="46"/>
  <c r="K200" i="46"/>
  <c r="L200" i="46"/>
  <c r="M200" i="46"/>
  <c r="N200" i="46"/>
  <c r="J201" i="46"/>
  <c r="K201" i="46"/>
  <c r="L201" i="46"/>
  <c r="M201" i="46"/>
  <c r="N201" i="46"/>
  <c r="J202" i="46"/>
  <c r="K202" i="46"/>
  <c r="L202" i="46"/>
  <c r="M202" i="46"/>
  <c r="N202" i="46"/>
  <c r="J203" i="46"/>
  <c r="K203" i="46"/>
  <c r="L203" i="46"/>
  <c r="M203" i="46"/>
  <c r="N203" i="46"/>
  <c r="J204" i="46"/>
  <c r="K204" i="46"/>
  <c r="L204" i="46"/>
  <c r="M204" i="46"/>
  <c r="N204" i="46"/>
  <c r="J205" i="46"/>
  <c r="K205" i="46"/>
  <c r="L205" i="46"/>
  <c r="M205" i="46"/>
  <c r="N205" i="46"/>
  <c r="J206" i="46"/>
  <c r="K206" i="46"/>
  <c r="L206" i="46"/>
  <c r="M206" i="46"/>
  <c r="N206" i="46"/>
  <c r="J207" i="46"/>
  <c r="K207" i="46"/>
  <c r="L207" i="46"/>
  <c r="M207" i="46"/>
  <c r="N207" i="46"/>
  <c r="J208" i="46"/>
  <c r="K208" i="46"/>
  <c r="L208" i="46"/>
  <c r="M208" i="46"/>
  <c r="N208" i="46"/>
  <c r="J209" i="46"/>
  <c r="K209" i="46"/>
  <c r="L209" i="46"/>
  <c r="M209" i="46"/>
  <c r="N209" i="46"/>
  <c r="J210" i="46"/>
  <c r="K210" i="46"/>
  <c r="L210" i="46"/>
  <c r="M210" i="46"/>
  <c r="N210" i="46"/>
  <c r="J211" i="46"/>
  <c r="K211" i="46"/>
  <c r="L211" i="46"/>
  <c r="M211" i="46"/>
  <c r="N211" i="46"/>
  <c r="J212" i="46"/>
  <c r="K212" i="46"/>
  <c r="L212" i="46"/>
  <c r="M212" i="46"/>
  <c r="N212" i="46"/>
  <c r="J213" i="46"/>
  <c r="K213" i="46"/>
  <c r="L213" i="46"/>
  <c r="M213" i="46"/>
  <c r="N213" i="46"/>
  <c r="J214" i="46"/>
  <c r="K214" i="46"/>
  <c r="L214" i="46"/>
  <c r="M214" i="46"/>
  <c r="N214" i="46"/>
  <c r="J215" i="46"/>
  <c r="K215" i="46"/>
  <c r="L215" i="46"/>
  <c r="M215" i="46"/>
  <c r="N215" i="46"/>
  <c r="J216" i="46"/>
  <c r="K216" i="46"/>
  <c r="L216" i="46"/>
  <c r="M216" i="46"/>
  <c r="N216" i="46"/>
  <c r="J217" i="46"/>
  <c r="K217" i="46"/>
  <c r="L217" i="46"/>
  <c r="M217" i="46"/>
  <c r="N217" i="46"/>
  <c r="J218" i="46"/>
  <c r="K218" i="46"/>
  <c r="L218" i="46"/>
  <c r="M218" i="46"/>
  <c r="N218" i="46"/>
  <c r="J219" i="46"/>
  <c r="K219" i="46"/>
  <c r="L219" i="46"/>
  <c r="M219" i="46"/>
  <c r="N219" i="46"/>
  <c r="J220" i="46"/>
  <c r="K220" i="46"/>
  <c r="L220" i="46"/>
  <c r="M220" i="46"/>
  <c r="N220" i="46"/>
  <c r="J221" i="46"/>
  <c r="K221" i="46"/>
  <c r="L221" i="46"/>
  <c r="M221" i="46"/>
  <c r="N221" i="46"/>
  <c r="J222" i="46"/>
  <c r="K222" i="46"/>
  <c r="L222" i="46"/>
  <c r="M222" i="46"/>
  <c r="N222" i="46"/>
  <c r="J223" i="46"/>
  <c r="K223" i="46"/>
  <c r="L223" i="46"/>
  <c r="M223" i="46"/>
  <c r="N223" i="46"/>
  <c r="J224" i="46"/>
  <c r="K224" i="46"/>
  <c r="L224" i="46"/>
  <c r="M224" i="46"/>
  <c r="N224" i="46"/>
  <c r="J225" i="46"/>
  <c r="K225" i="46"/>
  <c r="L225" i="46"/>
  <c r="M225" i="46"/>
  <c r="N225" i="46"/>
  <c r="J226" i="46"/>
  <c r="K226" i="46"/>
  <c r="L226" i="46"/>
  <c r="M226" i="46"/>
  <c r="N226" i="46"/>
  <c r="J227" i="46"/>
  <c r="K227" i="46"/>
  <c r="L227" i="46"/>
  <c r="M227" i="46"/>
  <c r="N227" i="46"/>
  <c r="J228" i="46"/>
  <c r="K228" i="46"/>
  <c r="L228" i="46"/>
  <c r="M228" i="46"/>
  <c r="N228" i="46"/>
  <c r="J229" i="46"/>
  <c r="K229" i="46"/>
  <c r="L229" i="46"/>
  <c r="M229" i="46"/>
  <c r="N229" i="46"/>
  <c r="J230" i="46"/>
  <c r="K230" i="46"/>
  <c r="L230" i="46"/>
  <c r="M230" i="46"/>
  <c r="N230" i="46"/>
  <c r="J231" i="46"/>
  <c r="K231" i="46"/>
  <c r="L231" i="46"/>
  <c r="M231" i="46"/>
  <c r="N231" i="46"/>
  <c r="J232" i="46"/>
  <c r="K232" i="46"/>
  <c r="L232" i="46"/>
  <c r="M232" i="46"/>
  <c r="N232" i="46"/>
  <c r="J233" i="46"/>
  <c r="K233" i="46"/>
  <c r="L233" i="46"/>
  <c r="M233" i="46"/>
  <c r="N233" i="46"/>
  <c r="J234" i="46"/>
  <c r="K234" i="46"/>
  <c r="L234" i="46"/>
  <c r="M234" i="46"/>
  <c r="N234" i="46"/>
  <c r="J235" i="46"/>
  <c r="K235" i="46"/>
  <c r="L235" i="46"/>
  <c r="M235" i="46"/>
  <c r="N235" i="46"/>
  <c r="J236" i="46"/>
  <c r="K236" i="46"/>
  <c r="L236" i="46"/>
  <c r="M236" i="46"/>
  <c r="N236" i="46"/>
  <c r="J237" i="46"/>
  <c r="K237" i="46"/>
  <c r="L237" i="46"/>
  <c r="M237" i="46"/>
  <c r="N237" i="46"/>
  <c r="J238" i="46"/>
  <c r="K238" i="46"/>
  <c r="L238" i="46"/>
  <c r="M238" i="46"/>
  <c r="N238" i="46"/>
  <c r="J239" i="46"/>
  <c r="K239" i="46"/>
  <c r="L239" i="46"/>
  <c r="M239" i="46"/>
  <c r="N239" i="46"/>
  <c r="J240" i="46"/>
  <c r="K240" i="46"/>
  <c r="L240" i="46"/>
  <c r="M240" i="46"/>
  <c r="N240" i="46"/>
  <c r="J241" i="46"/>
  <c r="K241" i="46"/>
  <c r="L241" i="46"/>
  <c r="M241" i="46"/>
  <c r="N241" i="46"/>
  <c r="J242" i="46"/>
  <c r="K242" i="46"/>
  <c r="L242" i="46"/>
  <c r="M242" i="46"/>
  <c r="N242" i="46"/>
  <c r="J243" i="46"/>
  <c r="K243" i="46"/>
  <c r="L243" i="46"/>
  <c r="M243" i="46"/>
  <c r="N243" i="46"/>
  <c r="J244" i="46"/>
  <c r="K244" i="46"/>
  <c r="L244" i="46"/>
  <c r="M244" i="46"/>
  <c r="N244" i="46"/>
  <c r="J245" i="46"/>
  <c r="K245" i="46"/>
  <c r="L245" i="46"/>
  <c r="M245" i="46"/>
  <c r="N245" i="46"/>
  <c r="J246" i="46"/>
  <c r="K246" i="46"/>
  <c r="L246" i="46"/>
  <c r="M246" i="46"/>
  <c r="N246" i="46"/>
  <c r="J247" i="46"/>
  <c r="K247" i="46"/>
  <c r="L247" i="46"/>
  <c r="M247" i="46"/>
  <c r="N247" i="46"/>
  <c r="J248" i="46"/>
  <c r="K248" i="46"/>
  <c r="L248" i="46"/>
  <c r="M248" i="46"/>
  <c r="N248" i="46"/>
  <c r="J249" i="46"/>
  <c r="K249" i="46"/>
  <c r="L249" i="46"/>
  <c r="M249" i="46"/>
  <c r="N249" i="46"/>
  <c r="J250" i="46"/>
  <c r="K250" i="46"/>
  <c r="L250" i="46"/>
  <c r="M250" i="46"/>
  <c r="N250" i="46"/>
  <c r="J251" i="46"/>
  <c r="K251" i="46"/>
  <c r="L251" i="46"/>
  <c r="M251" i="46"/>
  <c r="N251" i="46"/>
  <c r="J252" i="46"/>
  <c r="K252" i="46"/>
  <c r="L252" i="46"/>
  <c r="M252" i="46"/>
  <c r="N252" i="46"/>
  <c r="J253" i="46"/>
  <c r="K253" i="46"/>
  <c r="L253" i="46"/>
  <c r="M253" i="46"/>
  <c r="N253" i="46"/>
  <c r="J254" i="46"/>
  <c r="K254" i="46"/>
  <c r="L254" i="46"/>
  <c r="M254" i="46"/>
  <c r="N254" i="46"/>
  <c r="J255" i="46"/>
  <c r="K255" i="46"/>
  <c r="L255" i="46"/>
  <c r="M255" i="46"/>
  <c r="N255" i="46"/>
  <c r="J256" i="46"/>
  <c r="K256" i="46"/>
  <c r="L256" i="46"/>
  <c r="M256" i="46"/>
  <c r="N256" i="46"/>
  <c r="J257" i="46"/>
  <c r="K257" i="46"/>
  <c r="L257" i="46"/>
  <c r="M257" i="46"/>
  <c r="N257" i="46"/>
  <c r="J258" i="46"/>
  <c r="K258" i="46"/>
  <c r="L258" i="46"/>
  <c r="M258" i="46"/>
  <c r="N258" i="46"/>
  <c r="J259" i="46"/>
  <c r="K259" i="46"/>
  <c r="L259" i="46"/>
  <c r="M259" i="46"/>
  <c r="N259" i="46"/>
  <c r="J260" i="46"/>
  <c r="K260" i="46"/>
  <c r="L260" i="46"/>
  <c r="M260" i="46"/>
  <c r="N260" i="46"/>
  <c r="J261" i="46"/>
  <c r="K261" i="46"/>
  <c r="L261" i="46"/>
  <c r="M261" i="46"/>
  <c r="N261" i="46"/>
  <c r="J262" i="46"/>
  <c r="K262" i="46"/>
  <c r="L262" i="46"/>
  <c r="M262" i="46"/>
  <c r="N262" i="46"/>
  <c r="J263" i="46"/>
  <c r="K263" i="46"/>
  <c r="L263" i="46"/>
  <c r="M263" i="46"/>
  <c r="N263" i="46"/>
  <c r="J264" i="46"/>
  <c r="K264" i="46"/>
  <c r="L264" i="46"/>
  <c r="M264" i="46"/>
  <c r="N264" i="46"/>
  <c r="J265" i="46"/>
  <c r="K265" i="46"/>
  <c r="L265" i="46"/>
  <c r="M265" i="46"/>
  <c r="N265" i="46"/>
  <c r="J266" i="46"/>
  <c r="K266" i="46"/>
  <c r="L266" i="46"/>
  <c r="M266" i="46"/>
  <c r="N266" i="46"/>
  <c r="J267" i="46"/>
  <c r="K267" i="46"/>
  <c r="L267" i="46"/>
  <c r="M267" i="46"/>
  <c r="N267" i="46"/>
  <c r="J268" i="46"/>
  <c r="K268" i="46"/>
  <c r="L268" i="46"/>
  <c r="M268" i="46"/>
  <c r="N268" i="46"/>
  <c r="J269" i="46"/>
  <c r="K269" i="46"/>
  <c r="L269" i="46"/>
  <c r="M269" i="46"/>
  <c r="N269" i="46"/>
  <c r="J270" i="46"/>
  <c r="K270" i="46"/>
  <c r="L270" i="46"/>
  <c r="M270" i="46"/>
  <c r="N270" i="46"/>
  <c r="J271" i="46"/>
  <c r="K271" i="46"/>
  <c r="L271" i="46"/>
  <c r="M271" i="46"/>
  <c r="N271" i="46"/>
  <c r="J272" i="46"/>
  <c r="K272" i="46"/>
  <c r="L272" i="46"/>
  <c r="M272" i="46"/>
  <c r="N272" i="46"/>
  <c r="J273" i="46"/>
  <c r="K273" i="46"/>
  <c r="L273" i="46"/>
  <c r="M273" i="46"/>
  <c r="N273" i="46"/>
  <c r="J274" i="46"/>
  <c r="K274" i="46"/>
  <c r="L274" i="46"/>
  <c r="M274" i="46"/>
  <c r="N274" i="46"/>
  <c r="J275" i="46"/>
  <c r="K275" i="46"/>
  <c r="L275" i="46"/>
  <c r="M275" i="46"/>
  <c r="N275" i="46"/>
  <c r="J276" i="46"/>
  <c r="K276" i="46"/>
  <c r="L276" i="46"/>
  <c r="M276" i="46"/>
  <c r="N276" i="46"/>
  <c r="J277" i="46"/>
  <c r="K277" i="46"/>
  <c r="L277" i="46"/>
  <c r="M277" i="46"/>
  <c r="N277" i="46"/>
  <c r="J278" i="46"/>
  <c r="K278" i="46"/>
  <c r="L278" i="46"/>
  <c r="M278" i="46"/>
  <c r="N278" i="46"/>
  <c r="J279" i="46"/>
  <c r="K279" i="46"/>
  <c r="L279" i="46"/>
  <c r="M279" i="46"/>
  <c r="N279" i="46"/>
  <c r="J280" i="46"/>
  <c r="K280" i="46"/>
  <c r="L280" i="46"/>
  <c r="M280" i="46"/>
  <c r="N280" i="46"/>
  <c r="J281" i="46"/>
  <c r="K281" i="46"/>
  <c r="L281" i="46"/>
  <c r="M281" i="46"/>
  <c r="N281" i="46"/>
  <c r="J282" i="46"/>
  <c r="K282" i="46"/>
  <c r="L282" i="46"/>
  <c r="M282" i="46"/>
  <c r="N282" i="46"/>
  <c r="J283" i="46"/>
  <c r="K283" i="46"/>
  <c r="L283" i="46"/>
  <c r="M283" i="46"/>
  <c r="N283" i="46"/>
  <c r="J284" i="46"/>
  <c r="K284" i="46"/>
  <c r="L284" i="46"/>
  <c r="M284" i="46"/>
  <c r="N284" i="46"/>
  <c r="J285" i="46"/>
  <c r="K285" i="46"/>
  <c r="L285" i="46"/>
  <c r="M285" i="46"/>
  <c r="N285" i="46"/>
  <c r="J286" i="46"/>
  <c r="K286" i="46"/>
  <c r="L286" i="46"/>
  <c r="M286" i="46"/>
  <c r="N286" i="46"/>
  <c r="J287" i="46"/>
  <c r="K287" i="46"/>
  <c r="L287" i="46"/>
  <c r="M287" i="46"/>
  <c r="N287" i="46"/>
  <c r="J288" i="46"/>
  <c r="K288" i="46"/>
  <c r="L288" i="46"/>
  <c r="M288" i="46"/>
  <c r="N288" i="46"/>
  <c r="J289" i="46"/>
  <c r="K289" i="46"/>
  <c r="L289" i="46"/>
  <c r="M289" i="46"/>
  <c r="N289" i="46"/>
  <c r="J290" i="46"/>
  <c r="K290" i="46"/>
  <c r="L290" i="46"/>
  <c r="M290" i="46"/>
  <c r="N290" i="46"/>
  <c r="J291" i="46"/>
  <c r="K291" i="46"/>
  <c r="L291" i="46"/>
  <c r="M291" i="46"/>
  <c r="N291" i="46"/>
  <c r="J292" i="46"/>
  <c r="K292" i="46"/>
  <c r="L292" i="46"/>
  <c r="M292" i="46"/>
  <c r="N292" i="46"/>
  <c r="J293" i="46"/>
  <c r="K293" i="46"/>
  <c r="L293" i="46"/>
  <c r="M293" i="46"/>
  <c r="N293" i="46"/>
  <c r="J294" i="46"/>
  <c r="K294" i="46"/>
  <c r="L294" i="46"/>
  <c r="M294" i="46"/>
  <c r="N294" i="46"/>
  <c r="J295" i="46"/>
  <c r="K295" i="46"/>
  <c r="L295" i="46"/>
  <c r="M295" i="46"/>
  <c r="N295" i="46"/>
  <c r="J296" i="46"/>
  <c r="K296" i="46"/>
  <c r="L296" i="46"/>
  <c r="M296" i="46"/>
  <c r="N296" i="46"/>
  <c r="J297" i="46"/>
  <c r="K297" i="46"/>
  <c r="L297" i="46"/>
  <c r="M297" i="46"/>
  <c r="N297" i="46"/>
  <c r="J298" i="46"/>
  <c r="K298" i="46"/>
  <c r="L298" i="46"/>
  <c r="M298" i="46"/>
  <c r="N298" i="46"/>
  <c r="J299" i="46"/>
  <c r="K299" i="46"/>
  <c r="L299" i="46"/>
  <c r="M299" i="46"/>
  <c r="N299" i="46"/>
  <c r="J300" i="46"/>
  <c r="K300" i="46"/>
  <c r="L300" i="46"/>
  <c r="M300" i="46"/>
  <c r="N300" i="46"/>
  <c r="J301" i="46"/>
  <c r="K301" i="46"/>
  <c r="L301" i="46"/>
  <c r="M301" i="46"/>
  <c r="N301" i="46"/>
  <c r="J302" i="46"/>
  <c r="K302" i="46"/>
  <c r="L302" i="46"/>
  <c r="M302" i="46"/>
  <c r="N302" i="46"/>
  <c r="J303" i="46"/>
  <c r="K303" i="46"/>
  <c r="L303" i="46"/>
  <c r="M303" i="46"/>
  <c r="N303" i="46"/>
  <c r="J304" i="46"/>
  <c r="K304" i="46"/>
  <c r="L304" i="46"/>
  <c r="M304" i="46"/>
  <c r="N304" i="46"/>
  <c r="J305" i="46"/>
  <c r="K305" i="46"/>
  <c r="L305" i="46"/>
  <c r="M305" i="46"/>
  <c r="N305" i="46"/>
  <c r="J306" i="46"/>
  <c r="K306" i="46"/>
  <c r="L306" i="46"/>
  <c r="M306" i="46"/>
  <c r="N306" i="46"/>
  <c r="J307" i="46"/>
  <c r="K307" i="46"/>
  <c r="L307" i="46"/>
  <c r="M307" i="46"/>
  <c r="N307" i="46"/>
  <c r="J308" i="46"/>
  <c r="K308" i="46"/>
  <c r="L308" i="46"/>
  <c r="M308" i="46"/>
  <c r="N308" i="46"/>
  <c r="J309" i="46"/>
  <c r="K309" i="46"/>
  <c r="L309" i="46"/>
  <c r="M309" i="46"/>
  <c r="N309" i="46"/>
  <c r="J310" i="46"/>
  <c r="K310" i="46"/>
  <c r="L310" i="46"/>
  <c r="M310" i="46"/>
  <c r="N310" i="46"/>
  <c r="J311" i="46"/>
  <c r="K311" i="46"/>
  <c r="L311" i="46"/>
  <c r="M311" i="46"/>
  <c r="N311" i="46"/>
  <c r="J312" i="46"/>
  <c r="K312" i="46"/>
  <c r="L312" i="46"/>
  <c r="M312" i="46"/>
  <c r="N312" i="46"/>
  <c r="J313" i="46"/>
  <c r="K313" i="46"/>
  <c r="L313" i="46"/>
  <c r="M313" i="46"/>
  <c r="N313" i="46"/>
  <c r="J314" i="46"/>
  <c r="K314" i="46"/>
  <c r="L314" i="46"/>
  <c r="M314" i="46"/>
  <c r="N314" i="46"/>
  <c r="J315" i="46"/>
  <c r="K315" i="46"/>
  <c r="L315" i="46"/>
  <c r="M315" i="46"/>
  <c r="N315" i="46"/>
  <c r="J316" i="46"/>
  <c r="K316" i="46"/>
  <c r="L316" i="46"/>
  <c r="M316" i="46"/>
  <c r="N316" i="46"/>
  <c r="J317" i="46"/>
  <c r="K317" i="46"/>
  <c r="L317" i="46"/>
  <c r="M317" i="46"/>
  <c r="N317" i="46"/>
  <c r="J318" i="46"/>
  <c r="K318" i="46"/>
  <c r="L318" i="46"/>
  <c r="M318" i="46"/>
  <c r="N318" i="46"/>
  <c r="J319" i="46"/>
  <c r="K319" i="46"/>
  <c r="L319" i="46"/>
  <c r="M319" i="46"/>
  <c r="N319" i="46"/>
  <c r="J320" i="46"/>
  <c r="K320" i="46"/>
  <c r="L320" i="46"/>
  <c r="M320" i="46"/>
  <c r="N320" i="46"/>
  <c r="J321" i="46"/>
  <c r="K321" i="46"/>
  <c r="L321" i="46"/>
  <c r="M321" i="46"/>
  <c r="N321" i="46"/>
  <c r="J322" i="46"/>
  <c r="K322" i="46"/>
  <c r="L322" i="46"/>
  <c r="M322" i="46"/>
  <c r="N322" i="46"/>
  <c r="J323" i="46"/>
  <c r="K323" i="46"/>
  <c r="L323" i="46"/>
  <c r="M323" i="46"/>
  <c r="N323" i="46"/>
  <c r="J324" i="46"/>
  <c r="K324" i="46"/>
  <c r="L324" i="46"/>
  <c r="M324" i="46"/>
  <c r="N324" i="46"/>
  <c r="J325" i="46"/>
  <c r="K325" i="46"/>
  <c r="L325" i="46"/>
  <c r="M325" i="46"/>
  <c r="N325" i="46"/>
  <c r="J326" i="46"/>
  <c r="K326" i="46"/>
  <c r="L326" i="46"/>
  <c r="M326" i="46"/>
  <c r="N326" i="46"/>
  <c r="J327" i="46"/>
  <c r="K327" i="46"/>
  <c r="L327" i="46"/>
  <c r="M327" i="46"/>
  <c r="N327" i="46"/>
  <c r="J328" i="46"/>
  <c r="K328" i="46"/>
  <c r="L328" i="46"/>
  <c r="M328" i="46"/>
  <c r="N328" i="46"/>
  <c r="J329" i="46"/>
  <c r="K329" i="46"/>
  <c r="L329" i="46"/>
  <c r="M329" i="46"/>
  <c r="N329" i="46"/>
  <c r="J330" i="46"/>
  <c r="K330" i="46"/>
  <c r="L330" i="46"/>
  <c r="M330" i="46"/>
  <c r="N330" i="46"/>
  <c r="J331" i="46"/>
  <c r="K331" i="46"/>
  <c r="L331" i="46"/>
  <c r="M331" i="46"/>
  <c r="N331" i="46"/>
  <c r="J332" i="46"/>
  <c r="K332" i="46"/>
  <c r="L332" i="46"/>
  <c r="M332" i="46"/>
  <c r="N332" i="46"/>
  <c r="J333" i="46"/>
  <c r="K333" i="46"/>
  <c r="L333" i="46"/>
  <c r="M333" i="46"/>
  <c r="N333" i="46"/>
  <c r="J334" i="46"/>
  <c r="K334" i="46"/>
  <c r="L334" i="46"/>
  <c r="M334" i="46"/>
  <c r="N334" i="46"/>
  <c r="J335" i="46"/>
  <c r="K335" i="46"/>
  <c r="L335" i="46"/>
  <c r="M335" i="46"/>
  <c r="N335" i="46"/>
  <c r="J336" i="46"/>
  <c r="K336" i="46"/>
  <c r="L336" i="46"/>
  <c r="M336" i="46"/>
  <c r="N336" i="46"/>
  <c r="J337" i="46"/>
  <c r="K337" i="46"/>
  <c r="L337" i="46"/>
  <c r="M337" i="46"/>
  <c r="N337" i="46"/>
  <c r="J338" i="46"/>
  <c r="K338" i="46"/>
  <c r="L338" i="46"/>
  <c r="M338" i="46"/>
  <c r="N338" i="46"/>
  <c r="J339" i="46"/>
  <c r="K339" i="46"/>
  <c r="L339" i="46"/>
  <c r="M339" i="46"/>
  <c r="N339" i="46"/>
  <c r="J340" i="46"/>
  <c r="K340" i="46"/>
  <c r="L340" i="46"/>
  <c r="M340" i="46"/>
  <c r="N340" i="46"/>
  <c r="J341" i="46"/>
  <c r="K341" i="46"/>
  <c r="L341" i="46"/>
  <c r="M341" i="46"/>
  <c r="N341" i="46"/>
  <c r="J342" i="46"/>
  <c r="K342" i="46"/>
  <c r="L342" i="46"/>
  <c r="M342" i="46"/>
  <c r="N342" i="46"/>
  <c r="J343" i="46"/>
  <c r="K343" i="46"/>
  <c r="L343" i="46"/>
  <c r="M343" i="46"/>
  <c r="N343" i="46"/>
  <c r="J344" i="46"/>
  <c r="K344" i="46"/>
  <c r="L344" i="46"/>
  <c r="M344" i="46"/>
  <c r="N344" i="46"/>
  <c r="J345" i="46"/>
  <c r="K345" i="46"/>
  <c r="L345" i="46"/>
  <c r="M345" i="46"/>
  <c r="N345" i="46"/>
  <c r="J346" i="46"/>
  <c r="K346" i="46"/>
  <c r="L346" i="46"/>
  <c r="M346" i="46"/>
  <c r="N346" i="46"/>
  <c r="J347" i="46"/>
  <c r="K347" i="46"/>
  <c r="L347" i="46"/>
  <c r="M347" i="46"/>
  <c r="N347" i="46"/>
  <c r="J348" i="46"/>
  <c r="K348" i="46"/>
  <c r="L348" i="46"/>
  <c r="M348" i="46"/>
  <c r="N348" i="46"/>
  <c r="J349" i="46"/>
  <c r="K349" i="46"/>
  <c r="L349" i="46"/>
  <c r="M349" i="46"/>
  <c r="N349" i="46"/>
  <c r="J350" i="46"/>
  <c r="K350" i="46"/>
  <c r="L350" i="46"/>
  <c r="M350" i="46"/>
  <c r="N350" i="46"/>
  <c r="J351" i="46"/>
  <c r="K351" i="46"/>
  <c r="L351" i="46"/>
  <c r="M351" i="46"/>
  <c r="N351" i="46"/>
  <c r="J352" i="46"/>
  <c r="K352" i="46"/>
  <c r="L352" i="46"/>
  <c r="M352" i="46"/>
  <c r="N352" i="46"/>
  <c r="J353" i="46"/>
  <c r="K353" i="46"/>
  <c r="L353" i="46"/>
  <c r="M353" i="46"/>
  <c r="N353" i="46"/>
  <c r="J354" i="46"/>
  <c r="K354" i="46"/>
  <c r="L354" i="46"/>
  <c r="M354" i="46"/>
  <c r="N354" i="46"/>
  <c r="J355" i="46"/>
  <c r="K355" i="46"/>
  <c r="L355" i="46"/>
  <c r="M355" i="46"/>
  <c r="N355" i="46"/>
  <c r="J356" i="46"/>
  <c r="K356" i="46"/>
  <c r="L356" i="46"/>
  <c r="M356" i="46"/>
  <c r="N356" i="46"/>
  <c r="J357" i="46"/>
  <c r="K357" i="46"/>
  <c r="L357" i="46"/>
  <c r="M357" i="46"/>
  <c r="N357" i="46"/>
  <c r="J358" i="46"/>
  <c r="K358" i="46"/>
  <c r="L358" i="46"/>
  <c r="M358" i="46"/>
  <c r="N358" i="46"/>
  <c r="J359" i="46"/>
  <c r="K359" i="46"/>
  <c r="L359" i="46"/>
  <c r="M359" i="46"/>
  <c r="N359" i="46"/>
  <c r="J360" i="46"/>
  <c r="K360" i="46"/>
  <c r="L360" i="46"/>
  <c r="M360" i="46"/>
  <c r="N360" i="46"/>
  <c r="J361" i="46"/>
  <c r="K361" i="46"/>
  <c r="L361" i="46"/>
  <c r="M361" i="46"/>
  <c r="N361" i="46"/>
  <c r="J362" i="46"/>
  <c r="K362" i="46"/>
  <c r="L362" i="46"/>
  <c r="M362" i="46"/>
  <c r="N362" i="46"/>
  <c r="J363" i="46"/>
  <c r="K363" i="46"/>
  <c r="L363" i="46"/>
  <c r="M363" i="46"/>
  <c r="N363" i="46"/>
  <c r="J364" i="46"/>
  <c r="K364" i="46"/>
  <c r="L364" i="46"/>
  <c r="M364" i="46"/>
  <c r="N364" i="46"/>
  <c r="J365" i="46"/>
  <c r="K365" i="46"/>
  <c r="L365" i="46"/>
  <c r="M365" i="46"/>
  <c r="N365" i="46"/>
  <c r="J366" i="46"/>
  <c r="K366" i="46"/>
  <c r="L366" i="46"/>
  <c r="M366" i="46"/>
  <c r="N366" i="46"/>
  <c r="J367" i="46"/>
  <c r="K367" i="46"/>
  <c r="L367" i="46"/>
  <c r="M367" i="46"/>
  <c r="N367" i="46"/>
  <c r="J368" i="46"/>
  <c r="K368" i="46"/>
  <c r="L368" i="46"/>
  <c r="M368" i="46"/>
  <c r="N368" i="46"/>
  <c r="J369" i="46"/>
  <c r="K369" i="46"/>
  <c r="L369" i="46"/>
  <c r="M369" i="46"/>
  <c r="N369" i="46"/>
  <c r="J370" i="46"/>
  <c r="K370" i="46"/>
  <c r="L370" i="46"/>
  <c r="M370" i="46"/>
  <c r="N370" i="46"/>
  <c r="J371" i="46"/>
  <c r="K371" i="46"/>
  <c r="L371" i="46"/>
  <c r="M371" i="46"/>
  <c r="N371" i="46"/>
  <c r="J372" i="46"/>
  <c r="K372" i="46"/>
  <c r="L372" i="46"/>
  <c r="M372" i="46"/>
  <c r="N372" i="46"/>
  <c r="J373" i="46"/>
  <c r="K373" i="46"/>
  <c r="L373" i="46"/>
  <c r="M373" i="46"/>
  <c r="N373" i="46"/>
  <c r="J374" i="46"/>
  <c r="K374" i="46"/>
  <c r="L374" i="46"/>
  <c r="M374" i="46"/>
  <c r="N374" i="46"/>
  <c r="J375" i="46"/>
  <c r="K375" i="46"/>
  <c r="L375" i="46"/>
  <c r="M375" i="46"/>
  <c r="N375" i="46"/>
  <c r="J376" i="46"/>
  <c r="K376" i="46"/>
  <c r="L376" i="46"/>
  <c r="M376" i="46"/>
  <c r="N376" i="46"/>
  <c r="J377" i="46"/>
  <c r="K377" i="46"/>
  <c r="L377" i="46"/>
  <c r="M377" i="46"/>
  <c r="N377" i="46"/>
  <c r="J378" i="46"/>
  <c r="K378" i="46"/>
  <c r="L378" i="46"/>
  <c r="M378" i="46"/>
  <c r="N378" i="46"/>
  <c r="J379" i="46"/>
  <c r="K379" i="46"/>
  <c r="L379" i="46"/>
  <c r="M379" i="46"/>
  <c r="N379" i="46"/>
  <c r="J380" i="46"/>
  <c r="K380" i="46"/>
  <c r="L380" i="46"/>
  <c r="M380" i="46"/>
  <c r="N380" i="46"/>
  <c r="J381" i="46"/>
  <c r="K381" i="46"/>
  <c r="L381" i="46"/>
  <c r="M381" i="46"/>
  <c r="N381" i="46"/>
  <c r="J382" i="46"/>
  <c r="K382" i="46"/>
  <c r="L382" i="46"/>
  <c r="M382" i="46"/>
  <c r="N382" i="46"/>
  <c r="J383" i="46"/>
  <c r="K383" i="46"/>
  <c r="L383" i="46"/>
  <c r="M383" i="46"/>
  <c r="N383" i="46"/>
  <c r="J384" i="46"/>
  <c r="K384" i="46"/>
  <c r="L384" i="46"/>
  <c r="M384" i="46"/>
  <c r="N384" i="46"/>
  <c r="J385" i="46"/>
  <c r="K385" i="46"/>
  <c r="L385" i="46"/>
  <c r="M385" i="46"/>
  <c r="N385" i="46"/>
  <c r="J386" i="46"/>
  <c r="K386" i="46"/>
  <c r="L386" i="46"/>
  <c r="M386" i="46"/>
  <c r="N386" i="46"/>
  <c r="J387" i="46"/>
  <c r="K387" i="46"/>
  <c r="L387" i="46"/>
  <c r="M387" i="46"/>
  <c r="N387" i="46"/>
  <c r="J388" i="46"/>
  <c r="K388" i="46"/>
  <c r="L388" i="46"/>
  <c r="M388" i="46"/>
  <c r="N388" i="46"/>
  <c r="J389" i="46"/>
  <c r="K389" i="46"/>
  <c r="L389" i="46"/>
  <c r="M389" i="46"/>
  <c r="N389" i="46"/>
  <c r="J390" i="46"/>
  <c r="K390" i="46"/>
  <c r="L390" i="46"/>
  <c r="M390" i="46"/>
  <c r="N390" i="46"/>
  <c r="J391" i="46"/>
  <c r="K391" i="46"/>
  <c r="L391" i="46"/>
  <c r="M391" i="46"/>
  <c r="N391" i="46"/>
  <c r="J392" i="46"/>
  <c r="K392" i="46"/>
  <c r="L392" i="46"/>
  <c r="M392" i="46"/>
  <c r="N392" i="46"/>
  <c r="J393" i="46"/>
  <c r="K393" i="46"/>
  <c r="L393" i="46"/>
  <c r="M393" i="46"/>
  <c r="N393" i="46"/>
  <c r="J394" i="46"/>
  <c r="K394" i="46"/>
  <c r="L394" i="46"/>
  <c r="M394" i="46"/>
  <c r="N394" i="46"/>
  <c r="J395" i="46"/>
  <c r="K395" i="46"/>
  <c r="L395" i="46"/>
  <c r="M395" i="46"/>
  <c r="N395" i="46"/>
  <c r="J396" i="46"/>
  <c r="K396" i="46"/>
  <c r="L396" i="46"/>
  <c r="M396" i="46"/>
  <c r="N396" i="46"/>
  <c r="J397" i="46"/>
  <c r="K397" i="46"/>
  <c r="L397" i="46"/>
  <c r="M397" i="46"/>
  <c r="N397" i="46"/>
  <c r="J398" i="46"/>
  <c r="K398" i="46"/>
  <c r="L398" i="46"/>
  <c r="M398" i="46"/>
  <c r="N398" i="46"/>
  <c r="J399" i="46"/>
  <c r="K399" i="46"/>
  <c r="L399" i="46"/>
  <c r="M399" i="46"/>
  <c r="N399" i="46"/>
  <c r="J400" i="46"/>
  <c r="K400" i="46"/>
  <c r="L400" i="46"/>
  <c r="M400" i="46"/>
  <c r="N400" i="46"/>
  <c r="J401" i="46"/>
  <c r="K401" i="46"/>
  <c r="L401" i="46"/>
  <c r="M401" i="46"/>
  <c r="N401" i="46"/>
  <c r="J402" i="46"/>
  <c r="K402" i="46"/>
  <c r="L402" i="46"/>
  <c r="M402" i="46"/>
  <c r="N402" i="46"/>
  <c r="J403" i="46"/>
  <c r="K403" i="46"/>
  <c r="L403" i="46"/>
  <c r="M403" i="46"/>
  <c r="N403" i="46"/>
  <c r="J404" i="46"/>
  <c r="K404" i="46"/>
  <c r="L404" i="46"/>
  <c r="M404" i="46"/>
  <c r="N404" i="46"/>
  <c r="J405" i="46"/>
  <c r="K405" i="46"/>
  <c r="L405" i="46"/>
  <c r="M405" i="46"/>
  <c r="N405" i="46"/>
  <c r="J406" i="46"/>
  <c r="K406" i="46"/>
  <c r="L406" i="46"/>
  <c r="M406" i="46"/>
  <c r="N406" i="46"/>
  <c r="J407" i="46"/>
  <c r="K407" i="46"/>
  <c r="L407" i="46"/>
  <c r="M407" i="46"/>
  <c r="N407" i="46"/>
  <c r="J408" i="46"/>
  <c r="K408" i="46"/>
  <c r="L408" i="46"/>
  <c r="M408" i="46"/>
  <c r="N408" i="46"/>
  <c r="J409" i="46"/>
  <c r="K409" i="46"/>
  <c r="L409" i="46"/>
  <c r="M409" i="46"/>
  <c r="N409" i="46"/>
  <c r="J410" i="46"/>
  <c r="K410" i="46"/>
  <c r="L410" i="46"/>
  <c r="M410" i="46"/>
  <c r="N410" i="46"/>
  <c r="J411" i="46"/>
  <c r="K411" i="46"/>
  <c r="L411" i="46"/>
  <c r="M411" i="46"/>
  <c r="N411" i="46"/>
  <c r="J412" i="46"/>
  <c r="K412" i="46"/>
  <c r="L412" i="46"/>
  <c r="M412" i="46"/>
  <c r="N412" i="46"/>
  <c r="J413" i="46"/>
  <c r="K413" i="46"/>
  <c r="L413" i="46"/>
  <c r="M413" i="46"/>
  <c r="N413" i="46"/>
  <c r="J414" i="46"/>
  <c r="K414" i="46"/>
  <c r="L414" i="46"/>
  <c r="M414" i="46"/>
  <c r="N414" i="46"/>
  <c r="J415" i="46"/>
  <c r="K415" i="46"/>
  <c r="L415" i="46"/>
  <c r="M415" i="46"/>
  <c r="N415" i="46"/>
  <c r="J416" i="46"/>
  <c r="K416" i="46"/>
  <c r="L416" i="46"/>
  <c r="M416" i="46"/>
  <c r="N416" i="46"/>
  <c r="J417" i="46"/>
  <c r="K417" i="46"/>
  <c r="L417" i="46"/>
  <c r="M417" i="46"/>
  <c r="N417" i="46"/>
  <c r="J418" i="46"/>
  <c r="K418" i="46"/>
  <c r="L418" i="46"/>
  <c r="M418" i="46"/>
  <c r="N418" i="46"/>
  <c r="J419" i="46"/>
  <c r="K419" i="46"/>
  <c r="L419" i="46"/>
  <c r="M419" i="46"/>
  <c r="N419" i="46"/>
  <c r="J420" i="46"/>
  <c r="K420" i="46"/>
  <c r="L420" i="46"/>
  <c r="M420" i="46"/>
  <c r="N420" i="46"/>
  <c r="J421" i="46"/>
  <c r="K421" i="46"/>
  <c r="L421" i="46"/>
  <c r="M421" i="46"/>
  <c r="N421" i="46"/>
  <c r="J422" i="46"/>
  <c r="K422" i="46"/>
  <c r="L422" i="46"/>
  <c r="M422" i="46"/>
  <c r="N422" i="46"/>
  <c r="J423" i="46"/>
  <c r="K423" i="46"/>
  <c r="L423" i="46"/>
  <c r="M423" i="46"/>
  <c r="N423" i="46"/>
  <c r="J424" i="46"/>
  <c r="K424" i="46"/>
  <c r="L424" i="46"/>
  <c r="M424" i="46"/>
  <c r="N424" i="46"/>
  <c r="J425" i="46"/>
  <c r="K425" i="46"/>
  <c r="L425" i="46"/>
  <c r="M425" i="46"/>
  <c r="N425" i="46"/>
  <c r="J426" i="46"/>
  <c r="K426" i="46"/>
  <c r="L426" i="46"/>
  <c r="M426" i="46"/>
  <c r="N426" i="46"/>
  <c r="J427" i="46"/>
  <c r="K427" i="46"/>
  <c r="L427" i="46"/>
  <c r="M427" i="46"/>
  <c r="N427" i="46"/>
  <c r="J428" i="46"/>
  <c r="K428" i="46"/>
  <c r="L428" i="46"/>
  <c r="M428" i="46"/>
  <c r="N428" i="46"/>
  <c r="J429" i="46"/>
  <c r="K429" i="46"/>
  <c r="L429" i="46"/>
  <c r="M429" i="46"/>
  <c r="N429" i="46"/>
  <c r="J430" i="46"/>
  <c r="K430" i="46"/>
  <c r="L430" i="46"/>
  <c r="M430" i="46"/>
  <c r="N430" i="46"/>
  <c r="J431" i="46"/>
  <c r="K431" i="46"/>
  <c r="L431" i="46"/>
  <c r="M431" i="46"/>
  <c r="N431" i="46"/>
  <c r="J432" i="46"/>
  <c r="K432" i="46"/>
  <c r="L432" i="46"/>
  <c r="M432" i="46"/>
  <c r="N432" i="46"/>
  <c r="J433" i="46"/>
  <c r="K433" i="46"/>
  <c r="L433" i="46"/>
  <c r="M433" i="46"/>
  <c r="N433" i="46"/>
  <c r="J434" i="46"/>
  <c r="K434" i="46"/>
  <c r="L434" i="46"/>
  <c r="M434" i="46"/>
  <c r="N434" i="46"/>
  <c r="J435" i="46"/>
  <c r="K435" i="46"/>
  <c r="L435" i="46"/>
  <c r="M435" i="46"/>
  <c r="N435" i="46"/>
  <c r="J436" i="46"/>
  <c r="K436" i="46"/>
  <c r="L436" i="46"/>
  <c r="M436" i="46"/>
  <c r="N436" i="46"/>
  <c r="J437" i="46"/>
  <c r="K437" i="46"/>
  <c r="L437" i="46"/>
  <c r="M437" i="46"/>
  <c r="N437" i="46"/>
  <c r="J438" i="46"/>
  <c r="K438" i="46"/>
  <c r="L438" i="46"/>
  <c r="M438" i="46"/>
  <c r="N438" i="46"/>
  <c r="J439" i="46"/>
  <c r="K439" i="46"/>
  <c r="L439" i="46"/>
  <c r="M439" i="46"/>
  <c r="N439" i="46"/>
  <c r="J440" i="46"/>
  <c r="K440" i="46"/>
  <c r="L440" i="46"/>
  <c r="M440" i="46"/>
  <c r="N440" i="46"/>
  <c r="J441" i="46"/>
  <c r="K441" i="46"/>
  <c r="L441" i="46"/>
  <c r="M441" i="46"/>
  <c r="N441" i="46"/>
  <c r="J442" i="46"/>
  <c r="K442" i="46"/>
  <c r="L442" i="46"/>
  <c r="M442" i="46"/>
  <c r="N442" i="46"/>
  <c r="J443" i="46"/>
  <c r="K443" i="46"/>
  <c r="L443" i="46"/>
  <c r="M443" i="46"/>
  <c r="N443" i="46"/>
  <c r="J444" i="46"/>
  <c r="K444" i="46"/>
  <c r="L444" i="46"/>
  <c r="M444" i="46"/>
  <c r="N444" i="46"/>
  <c r="J445" i="46"/>
  <c r="K445" i="46"/>
  <c r="L445" i="46"/>
  <c r="M445" i="46"/>
  <c r="N445" i="46"/>
  <c r="J446" i="46"/>
  <c r="K446" i="46"/>
  <c r="L446" i="46"/>
  <c r="M446" i="46"/>
  <c r="N446" i="46"/>
  <c r="J447" i="46"/>
  <c r="K447" i="46"/>
  <c r="L447" i="46"/>
  <c r="M447" i="46"/>
  <c r="N447" i="46"/>
  <c r="J448" i="46"/>
  <c r="K448" i="46"/>
  <c r="L448" i="46"/>
  <c r="M448" i="46"/>
  <c r="N448" i="46"/>
  <c r="J449" i="46"/>
  <c r="K449" i="46"/>
  <c r="L449" i="46"/>
  <c r="M449" i="46"/>
  <c r="N449" i="46"/>
  <c r="J450" i="46"/>
  <c r="K450" i="46"/>
  <c r="L450" i="46"/>
  <c r="M450" i="46"/>
  <c r="N450" i="46"/>
  <c r="J451" i="46"/>
  <c r="K451" i="46"/>
  <c r="L451" i="46"/>
  <c r="M451" i="46"/>
  <c r="N451" i="46"/>
  <c r="J452" i="46"/>
  <c r="K452" i="46"/>
  <c r="L452" i="46"/>
  <c r="M452" i="46"/>
  <c r="N452" i="46"/>
  <c r="J453" i="46"/>
  <c r="K453" i="46"/>
  <c r="L453" i="46"/>
  <c r="M453" i="46"/>
  <c r="N453" i="46"/>
  <c r="J454" i="46"/>
  <c r="K454" i="46"/>
  <c r="L454" i="46"/>
  <c r="M454" i="46"/>
  <c r="N454" i="46"/>
  <c r="J455" i="46"/>
  <c r="K455" i="46"/>
  <c r="L455" i="46"/>
  <c r="M455" i="46"/>
  <c r="N455" i="46"/>
  <c r="J456" i="46"/>
  <c r="K456" i="46"/>
  <c r="L456" i="46"/>
  <c r="M456" i="46"/>
  <c r="N456" i="46"/>
  <c r="J457" i="46"/>
  <c r="K457" i="46"/>
  <c r="L457" i="46"/>
  <c r="M457" i="46"/>
  <c r="N457" i="46"/>
  <c r="J458" i="46"/>
  <c r="K458" i="46"/>
  <c r="L458" i="46"/>
  <c r="M458" i="46"/>
  <c r="N458" i="46"/>
  <c r="J459" i="46"/>
  <c r="K459" i="46"/>
  <c r="L459" i="46"/>
  <c r="M459" i="46"/>
  <c r="N459" i="46"/>
  <c r="J460" i="46"/>
  <c r="K460" i="46"/>
  <c r="L460" i="46"/>
  <c r="M460" i="46"/>
  <c r="N460" i="46"/>
  <c r="J461" i="46"/>
  <c r="K461" i="46"/>
  <c r="L461" i="46"/>
  <c r="M461" i="46"/>
  <c r="N461" i="46"/>
  <c r="J462" i="46"/>
  <c r="K462" i="46"/>
  <c r="L462" i="46"/>
  <c r="M462" i="46"/>
  <c r="N462" i="46"/>
  <c r="J463" i="46"/>
  <c r="K463" i="46"/>
  <c r="L463" i="46"/>
  <c r="M463" i="46"/>
  <c r="N463" i="46"/>
  <c r="J464" i="46"/>
  <c r="K464" i="46"/>
  <c r="L464" i="46"/>
  <c r="M464" i="46"/>
  <c r="N464" i="46"/>
  <c r="J465" i="46"/>
  <c r="K465" i="46"/>
  <c r="L465" i="46"/>
  <c r="M465" i="46"/>
  <c r="N465" i="46"/>
  <c r="J466" i="46"/>
  <c r="K466" i="46"/>
  <c r="L466" i="46"/>
  <c r="M466" i="46"/>
  <c r="N466" i="46"/>
  <c r="J467" i="46"/>
  <c r="K467" i="46"/>
  <c r="L467" i="46"/>
  <c r="M467" i="46"/>
  <c r="N467" i="46"/>
  <c r="J468" i="46"/>
  <c r="K468" i="46"/>
  <c r="L468" i="46"/>
  <c r="M468" i="46"/>
  <c r="N468" i="46"/>
  <c r="J469" i="46"/>
  <c r="K469" i="46"/>
  <c r="L469" i="46"/>
  <c r="M469" i="46"/>
  <c r="N469" i="46"/>
  <c r="J470" i="46"/>
  <c r="K470" i="46"/>
  <c r="L470" i="46"/>
  <c r="M470" i="46"/>
  <c r="N470" i="46"/>
  <c r="J471" i="46"/>
  <c r="K471" i="46"/>
  <c r="L471" i="46"/>
  <c r="M471" i="46"/>
  <c r="N471" i="46"/>
  <c r="J472" i="46"/>
  <c r="K472" i="46"/>
  <c r="L472" i="46"/>
  <c r="M472" i="46"/>
  <c r="N472" i="46"/>
  <c r="J473" i="46"/>
  <c r="K473" i="46"/>
  <c r="L473" i="46"/>
  <c r="M473" i="46"/>
  <c r="N473" i="46"/>
  <c r="J474" i="46"/>
  <c r="K474" i="46"/>
  <c r="L474" i="46"/>
  <c r="M474" i="46"/>
  <c r="N474" i="46"/>
  <c r="J475" i="46"/>
  <c r="K475" i="46"/>
  <c r="L475" i="46"/>
  <c r="M475" i="46"/>
  <c r="N475" i="46"/>
  <c r="J476" i="46"/>
  <c r="K476" i="46"/>
  <c r="L476" i="46"/>
  <c r="M476" i="46"/>
  <c r="N476" i="46"/>
  <c r="J477" i="46"/>
  <c r="K477" i="46"/>
  <c r="L477" i="46"/>
  <c r="M477" i="46"/>
  <c r="N477" i="46"/>
  <c r="J478" i="46"/>
  <c r="K478" i="46"/>
  <c r="L478" i="46"/>
  <c r="M478" i="46"/>
  <c r="N478" i="46"/>
  <c r="J479" i="46"/>
  <c r="K479" i="46"/>
  <c r="L479" i="46"/>
  <c r="M479" i="46"/>
  <c r="N479" i="46"/>
  <c r="J480" i="46"/>
  <c r="K480" i="46"/>
  <c r="L480" i="46"/>
  <c r="M480" i="46"/>
  <c r="N480" i="46"/>
  <c r="J481" i="46"/>
  <c r="K481" i="46"/>
  <c r="L481" i="46"/>
  <c r="M481" i="46"/>
  <c r="N481" i="46"/>
  <c r="J482" i="46"/>
  <c r="K482" i="46"/>
  <c r="L482" i="46"/>
  <c r="M482" i="46"/>
  <c r="N482" i="46"/>
  <c r="J483" i="46"/>
  <c r="K483" i="46"/>
  <c r="L483" i="46"/>
  <c r="M483" i="46"/>
  <c r="N483" i="46"/>
  <c r="J484" i="46"/>
  <c r="K484" i="46"/>
  <c r="L484" i="46"/>
  <c r="M484" i="46"/>
  <c r="N484" i="46"/>
  <c r="J485" i="46"/>
  <c r="K485" i="46"/>
  <c r="L485" i="46"/>
  <c r="M485" i="46"/>
  <c r="N485" i="46"/>
  <c r="J486" i="46"/>
  <c r="K486" i="46"/>
  <c r="L486" i="46"/>
  <c r="M486" i="46"/>
  <c r="N486" i="46"/>
  <c r="J487" i="46"/>
  <c r="K487" i="46"/>
  <c r="L487" i="46"/>
  <c r="M487" i="46"/>
  <c r="N487" i="46"/>
  <c r="J488" i="46"/>
  <c r="K488" i="46"/>
  <c r="L488" i="46"/>
  <c r="M488" i="46"/>
  <c r="N488" i="46"/>
  <c r="J489" i="46"/>
  <c r="K489" i="46"/>
  <c r="L489" i="46"/>
  <c r="M489" i="46"/>
  <c r="N489" i="46"/>
  <c r="J490" i="46"/>
  <c r="K490" i="46"/>
  <c r="L490" i="46"/>
  <c r="M490" i="46"/>
  <c r="N490" i="46"/>
  <c r="J491" i="46"/>
  <c r="K491" i="46"/>
  <c r="L491" i="46"/>
  <c r="M491" i="46"/>
  <c r="N491" i="46"/>
  <c r="J492" i="46"/>
  <c r="K492" i="46"/>
  <c r="L492" i="46"/>
  <c r="M492" i="46"/>
  <c r="N492" i="46"/>
  <c r="J493" i="46"/>
  <c r="K493" i="46"/>
  <c r="L493" i="46"/>
  <c r="M493" i="46"/>
  <c r="N493" i="46"/>
  <c r="J494" i="46"/>
  <c r="K494" i="46"/>
  <c r="L494" i="46"/>
  <c r="M494" i="46"/>
  <c r="N494" i="46"/>
  <c r="J495" i="46"/>
  <c r="K495" i="46"/>
  <c r="L495" i="46"/>
  <c r="M495" i="46"/>
  <c r="N495" i="46"/>
  <c r="J496" i="46"/>
  <c r="K496" i="46"/>
  <c r="L496" i="46"/>
  <c r="M496" i="46"/>
  <c r="N496" i="46"/>
  <c r="J497" i="46"/>
  <c r="K497" i="46"/>
  <c r="L497" i="46"/>
  <c r="M497" i="46"/>
  <c r="N497" i="46"/>
  <c r="J498" i="46"/>
  <c r="K498" i="46"/>
  <c r="L498" i="46"/>
  <c r="M498" i="46"/>
  <c r="N498" i="46"/>
  <c r="J499" i="46"/>
  <c r="K499" i="46"/>
  <c r="L499" i="46"/>
  <c r="M499" i="46"/>
  <c r="N499" i="46"/>
  <c r="J500" i="46"/>
  <c r="K500" i="46"/>
  <c r="L500" i="46"/>
  <c r="M500" i="46"/>
  <c r="N500" i="46"/>
  <c r="J501" i="46"/>
  <c r="K501" i="46"/>
  <c r="L501" i="46"/>
  <c r="M501" i="46"/>
  <c r="N501" i="46"/>
  <c r="J502" i="46"/>
  <c r="K502" i="46"/>
  <c r="L502" i="46"/>
  <c r="M502" i="46"/>
  <c r="N502" i="46"/>
  <c r="J503" i="46"/>
  <c r="K503" i="46"/>
  <c r="L503" i="46"/>
  <c r="M503" i="46"/>
  <c r="N503" i="46"/>
  <c r="J504" i="46"/>
  <c r="K504" i="46"/>
  <c r="L504" i="46"/>
  <c r="M504" i="46"/>
  <c r="N504" i="46"/>
  <c r="J505" i="46"/>
  <c r="K505" i="46"/>
  <c r="L505" i="46"/>
  <c r="M505" i="46"/>
  <c r="N505" i="46"/>
  <c r="J506" i="46"/>
  <c r="K506" i="46"/>
  <c r="L506" i="46"/>
  <c r="M506" i="46"/>
  <c r="N506" i="46"/>
  <c r="J507" i="46"/>
  <c r="K507" i="46"/>
  <c r="L507" i="46"/>
  <c r="M507" i="46"/>
  <c r="N507" i="46"/>
  <c r="J508" i="46"/>
  <c r="K508" i="46"/>
  <c r="L508" i="46"/>
  <c r="M508" i="46"/>
  <c r="N508" i="46"/>
  <c r="J509" i="46"/>
  <c r="K509" i="46"/>
  <c r="L509" i="46"/>
  <c r="M509" i="46"/>
  <c r="N509" i="46"/>
  <c r="J510" i="46"/>
  <c r="K510" i="46"/>
  <c r="L510" i="46"/>
  <c r="M510" i="46"/>
  <c r="N510" i="46"/>
  <c r="J511" i="46"/>
  <c r="K511" i="46"/>
  <c r="L511" i="46"/>
  <c r="M511" i="46"/>
  <c r="N511" i="46"/>
  <c r="J512" i="46"/>
  <c r="K512" i="46"/>
  <c r="L512" i="46"/>
  <c r="M512" i="46"/>
  <c r="N512" i="46"/>
  <c r="J513" i="46"/>
  <c r="K513" i="46"/>
  <c r="L513" i="46"/>
  <c r="M513" i="46"/>
  <c r="N513" i="46"/>
  <c r="J514" i="46"/>
  <c r="K514" i="46"/>
  <c r="L514" i="46"/>
  <c r="M514" i="46"/>
  <c r="N514" i="46"/>
  <c r="J515" i="46"/>
  <c r="K515" i="46"/>
  <c r="L515" i="46"/>
  <c r="M515" i="46"/>
  <c r="N515" i="46"/>
  <c r="J516" i="46"/>
  <c r="K516" i="46"/>
  <c r="L516" i="46"/>
  <c r="M516" i="46"/>
  <c r="N516" i="46"/>
  <c r="J517" i="46"/>
  <c r="K517" i="46"/>
  <c r="L517" i="46"/>
  <c r="M517" i="46"/>
  <c r="N517" i="46"/>
  <c r="J518" i="46"/>
  <c r="K518" i="46"/>
  <c r="L518" i="46"/>
  <c r="M518" i="46"/>
  <c r="N518" i="46"/>
  <c r="J519" i="46"/>
  <c r="K519" i="46"/>
  <c r="L519" i="46"/>
  <c r="M519" i="46"/>
  <c r="N519" i="46"/>
  <c r="J520" i="46"/>
  <c r="K520" i="46"/>
  <c r="L520" i="46"/>
  <c r="M520" i="46"/>
  <c r="N520" i="46"/>
  <c r="J521" i="46"/>
  <c r="K521" i="46"/>
  <c r="L521" i="46"/>
  <c r="M521" i="46"/>
  <c r="N521" i="46"/>
  <c r="J522" i="46"/>
  <c r="K522" i="46"/>
  <c r="L522" i="46"/>
  <c r="M522" i="46"/>
  <c r="N522" i="46"/>
  <c r="J523" i="46"/>
  <c r="K523" i="46"/>
  <c r="L523" i="46"/>
  <c r="M523" i="46"/>
  <c r="N523" i="46"/>
  <c r="J524" i="46"/>
  <c r="K524" i="46"/>
  <c r="L524" i="46"/>
  <c r="M524" i="46"/>
  <c r="N524" i="46"/>
  <c r="J525" i="46"/>
  <c r="K525" i="46"/>
  <c r="L525" i="46"/>
  <c r="M525" i="46"/>
  <c r="N525" i="46"/>
  <c r="J526" i="46"/>
  <c r="K526" i="46"/>
  <c r="L526" i="46"/>
  <c r="M526" i="46"/>
  <c r="N526" i="46"/>
  <c r="J527" i="46"/>
  <c r="K527" i="46"/>
  <c r="L527" i="46"/>
  <c r="M527" i="46"/>
  <c r="N527" i="46"/>
  <c r="J528" i="46"/>
  <c r="K528" i="46"/>
  <c r="L528" i="46"/>
  <c r="M528" i="46"/>
  <c r="N528" i="46"/>
  <c r="J529" i="46"/>
  <c r="K529" i="46"/>
  <c r="L529" i="46"/>
  <c r="M529" i="46"/>
  <c r="N529" i="46"/>
  <c r="J530" i="46"/>
  <c r="K530" i="46"/>
  <c r="L530" i="46"/>
  <c r="M530" i="46"/>
  <c r="N530" i="46"/>
  <c r="J531" i="46"/>
  <c r="K531" i="46"/>
  <c r="L531" i="46"/>
  <c r="M531" i="46"/>
  <c r="N531" i="46"/>
  <c r="J532" i="46"/>
  <c r="K532" i="46"/>
  <c r="L532" i="46"/>
  <c r="M532" i="46"/>
  <c r="N532" i="46"/>
  <c r="J533" i="46"/>
  <c r="K533" i="46"/>
  <c r="L533" i="46"/>
  <c r="M533" i="46"/>
  <c r="N533" i="46"/>
  <c r="J534" i="46"/>
  <c r="K534" i="46"/>
  <c r="L534" i="46"/>
  <c r="M534" i="46"/>
  <c r="N534" i="46"/>
  <c r="J535" i="46"/>
  <c r="K535" i="46"/>
  <c r="L535" i="46"/>
  <c r="M535" i="46"/>
  <c r="N535" i="46"/>
  <c r="J536" i="46"/>
  <c r="K536" i="46"/>
  <c r="L536" i="46"/>
  <c r="M536" i="46"/>
  <c r="N536" i="46"/>
  <c r="J537" i="46"/>
  <c r="K537" i="46"/>
  <c r="L537" i="46"/>
  <c r="M537" i="46"/>
  <c r="N537" i="46"/>
  <c r="J538" i="46"/>
  <c r="K538" i="46"/>
  <c r="L538" i="46"/>
  <c r="M538" i="46"/>
  <c r="N538" i="46"/>
  <c r="J539" i="46"/>
  <c r="K539" i="46"/>
  <c r="L539" i="46"/>
  <c r="M539" i="46"/>
  <c r="N539" i="46"/>
  <c r="J540" i="46"/>
  <c r="K540" i="46"/>
  <c r="L540" i="46"/>
  <c r="M540" i="46"/>
  <c r="N540" i="46"/>
  <c r="J541" i="46"/>
  <c r="K541" i="46"/>
  <c r="L541" i="46"/>
  <c r="M541" i="46"/>
  <c r="N541" i="46"/>
  <c r="J542" i="46"/>
  <c r="K542" i="46"/>
  <c r="L542" i="46"/>
  <c r="M542" i="46"/>
  <c r="N542" i="46"/>
  <c r="J543" i="46"/>
  <c r="K543" i="46"/>
  <c r="L543" i="46"/>
  <c r="M543" i="46"/>
  <c r="N543" i="46"/>
  <c r="J544" i="46"/>
  <c r="K544" i="46"/>
  <c r="L544" i="46"/>
  <c r="M544" i="46"/>
  <c r="N544" i="46"/>
  <c r="J545" i="46"/>
  <c r="K545" i="46"/>
  <c r="L545" i="46"/>
  <c r="M545" i="46"/>
  <c r="N545" i="46"/>
  <c r="J546" i="46"/>
  <c r="K546" i="46"/>
  <c r="L546" i="46"/>
  <c r="M546" i="46"/>
  <c r="N546" i="46"/>
  <c r="J547" i="46"/>
  <c r="K547" i="46"/>
  <c r="L547" i="46"/>
  <c r="M547" i="46"/>
  <c r="N547" i="46"/>
  <c r="J548" i="46"/>
  <c r="K548" i="46"/>
  <c r="L548" i="46"/>
  <c r="M548" i="46"/>
  <c r="N548" i="46"/>
  <c r="J549" i="46"/>
  <c r="K549" i="46"/>
  <c r="L549" i="46"/>
  <c r="M549" i="46"/>
  <c r="N549" i="46"/>
  <c r="J550" i="46"/>
  <c r="K550" i="46"/>
  <c r="L550" i="46"/>
  <c r="M550" i="46"/>
  <c r="N550" i="46"/>
  <c r="J551" i="46"/>
  <c r="K551" i="46"/>
  <c r="L551" i="46"/>
  <c r="M551" i="46"/>
  <c r="N551" i="46"/>
  <c r="J552" i="46"/>
  <c r="K552" i="46"/>
  <c r="L552" i="46"/>
  <c r="M552" i="46"/>
  <c r="N552" i="46"/>
  <c r="J553" i="46"/>
  <c r="K553" i="46"/>
  <c r="L553" i="46"/>
  <c r="M553" i="46"/>
  <c r="N553" i="46"/>
  <c r="J554" i="46"/>
  <c r="K554" i="46"/>
  <c r="L554" i="46"/>
  <c r="M554" i="46"/>
  <c r="N554" i="46"/>
  <c r="J555" i="46"/>
  <c r="K555" i="46"/>
  <c r="L555" i="46"/>
  <c r="M555" i="46"/>
  <c r="N555" i="46"/>
  <c r="J556" i="46"/>
  <c r="K556" i="46"/>
  <c r="L556" i="46"/>
  <c r="M556" i="46"/>
  <c r="N556" i="46"/>
  <c r="J557" i="46"/>
  <c r="K557" i="46"/>
  <c r="L557" i="46"/>
  <c r="M557" i="46"/>
  <c r="N557" i="46"/>
  <c r="J558" i="46"/>
  <c r="K558" i="46"/>
  <c r="L558" i="46"/>
  <c r="M558" i="46"/>
  <c r="N558" i="46"/>
  <c r="J559" i="46"/>
  <c r="K559" i="46"/>
  <c r="L559" i="46"/>
  <c r="M559" i="46"/>
  <c r="N559" i="46"/>
  <c r="J560" i="46"/>
  <c r="K560" i="46"/>
  <c r="L560" i="46"/>
  <c r="M560" i="46"/>
  <c r="N560" i="46"/>
  <c r="J561" i="46"/>
  <c r="K561" i="46"/>
  <c r="L561" i="46"/>
  <c r="M561" i="46"/>
  <c r="N561" i="46"/>
  <c r="J562" i="46"/>
  <c r="K562" i="46"/>
  <c r="L562" i="46"/>
  <c r="M562" i="46"/>
  <c r="N562" i="46"/>
  <c r="J563" i="46"/>
  <c r="K563" i="46"/>
  <c r="L563" i="46"/>
  <c r="M563" i="46"/>
  <c r="N563" i="46"/>
  <c r="J564" i="46"/>
  <c r="K564" i="46"/>
  <c r="L564" i="46"/>
  <c r="M564" i="46"/>
  <c r="N564" i="46"/>
  <c r="J565" i="46"/>
  <c r="K565" i="46"/>
  <c r="L565" i="46"/>
  <c r="M565" i="46"/>
  <c r="N565" i="46"/>
  <c r="J566" i="46"/>
  <c r="K566" i="46"/>
  <c r="L566" i="46"/>
  <c r="M566" i="46"/>
  <c r="N566" i="46"/>
  <c r="J567" i="46"/>
  <c r="K567" i="46"/>
  <c r="L567" i="46"/>
  <c r="M567" i="46"/>
  <c r="N567" i="46"/>
  <c r="J568" i="46"/>
  <c r="K568" i="46"/>
  <c r="L568" i="46"/>
  <c r="M568" i="46"/>
  <c r="N568" i="46"/>
  <c r="J569" i="46"/>
  <c r="K569" i="46"/>
  <c r="L569" i="46"/>
  <c r="M569" i="46"/>
  <c r="N569" i="46"/>
  <c r="J570" i="46"/>
  <c r="K570" i="46"/>
  <c r="L570" i="46"/>
  <c r="M570" i="46"/>
  <c r="N570" i="46"/>
  <c r="J571" i="46"/>
  <c r="K571" i="46"/>
  <c r="L571" i="46"/>
  <c r="M571" i="46"/>
  <c r="N571" i="46"/>
  <c r="J572" i="46"/>
  <c r="K572" i="46"/>
  <c r="L572" i="46"/>
  <c r="M572" i="46"/>
  <c r="N572" i="46"/>
  <c r="J573" i="46"/>
  <c r="K573" i="46"/>
  <c r="L573" i="46"/>
  <c r="M573" i="46"/>
  <c r="N573" i="46"/>
  <c r="J574" i="46"/>
  <c r="K574" i="46"/>
  <c r="L574" i="46"/>
  <c r="M574" i="46"/>
  <c r="N574" i="46"/>
  <c r="J575" i="46"/>
  <c r="K575" i="46"/>
  <c r="L575" i="46"/>
  <c r="M575" i="46"/>
  <c r="N575" i="46"/>
  <c r="J576" i="46"/>
  <c r="K576" i="46"/>
  <c r="L576" i="46"/>
  <c r="M576" i="46"/>
  <c r="N576" i="46"/>
  <c r="J577" i="46"/>
  <c r="K577" i="46"/>
  <c r="L577" i="46"/>
  <c r="M577" i="46"/>
  <c r="N577" i="46"/>
  <c r="J578" i="46"/>
  <c r="K578" i="46"/>
  <c r="L578" i="46"/>
  <c r="M578" i="46"/>
  <c r="N578" i="46"/>
  <c r="J579" i="46"/>
  <c r="K579" i="46"/>
  <c r="L579" i="46"/>
  <c r="M579" i="46"/>
  <c r="N579" i="46"/>
  <c r="J580" i="46"/>
  <c r="K580" i="46"/>
  <c r="L580" i="46"/>
  <c r="M580" i="46"/>
  <c r="N580" i="46"/>
  <c r="J581" i="46"/>
  <c r="K581" i="46"/>
  <c r="L581" i="46"/>
  <c r="M581" i="46"/>
  <c r="N581" i="46"/>
  <c r="J582" i="46"/>
  <c r="K582" i="46"/>
  <c r="L582" i="46"/>
  <c r="M582" i="46"/>
  <c r="N582" i="46"/>
  <c r="J583" i="46"/>
  <c r="K583" i="46"/>
  <c r="L583" i="46"/>
  <c r="M583" i="46"/>
  <c r="N583" i="46"/>
  <c r="J584" i="46"/>
  <c r="K584" i="46"/>
  <c r="L584" i="46"/>
  <c r="M584" i="46"/>
  <c r="N584" i="46"/>
  <c r="J585" i="46"/>
  <c r="K585" i="46"/>
  <c r="L585" i="46"/>
  <c r="M585" i="46"/>
  <c r="N585" i="46"/>
  <c r="J586" i="46"/>
  <c r="K586" i="46"/>
  <c r="L586" i="46"/>
  <c r="M586" i="46"/>
  <c r="N586" i="46"/>
  <c r="J587" i="46"/>
  <c r="K587" i="46"/>
  <c r="L587" i="46"/>
  <c r="M587" i="46"/>
  <c r="N587" i="46"/>
  <c r="J588" i="46"/>
  <c r="K588" i="46"/>
  <c r="L588" i="46"/>
  <c r="M588" i="46"/>
  <c r="N588" i="46"/>
  <c r="J589" i="46"/>
  <c r="K589" i="46"/>
  <c r="L589" i="46"/>
  <c r="M589" i="46"/>
  <c r="N589" i="46"/>
  <c r="J590" i="46"/>
  <c r="K590" i="46"/>
  <c r="L590" i="46"/>
  <c r="M590" i="46"/>
  <c r="N590" i="46"/>
  <c r="J591" i="46"/>
  <c r="K591" i="46"/>
  <c r="L591" i="46"/>
  <c r="M591" i="46"/>
  <c r="N591" i="46"/>
  <c r="J592" i="46"/>
  <c r="K592" i="46"/>
  <c r="L592" i="46"/>
  <c r="M592" i="46"/>
  <c r="N592" i="46"/>
  <c r="J593" i="46"/>
  <c r="K593" i="46"/>
  <c r="L593" i="46"/>
  <c r="M593" i="46"/>
  <c r="N593" i="46"/>
  <c r="J594" i="46"/>
  <c r="K594" i="46"/>
  <c r="L594" i="46"/>
  <c r="M594" i="46"/>
  <c r="N594" i="46"/>
  <c r="J595" i="46"/>
  <c r="K595" i="46"/>
  <c r="L595" i="46"/>
  <c r="M595" i="46"/>
  <c r="N595" i="46"/>
  <c r="J596" i="46"/>
  <c r="K596" i="46"/>
  <c r="L596" i="46"/>
  <c r="M596" i="46"/>
  <c r="N596" i="46"/>
  <c r="J597" i="46"/>
  <c r="K597" i="46"/>
  <c r="L597" i="46"/>
  <c r="M597" i="46"/>
  <c r="N597" i="46"/>
  <c r="J598" i="46"/>
  <c r="K598" i="46"/>
  <c r="L598" i="46"/>
  <c r="M598" i="46"/>
  <c r="N598" i="46"/>
  <c r="J599" i="46"/>
  <c r="K599" i="46"/>
  <c r="L599" i="46"/>
  <c r="M599" i="46"/>
  <c r="N599" i="46"/>
  <c r="J600" i="46"/>
  <c r="K600" i="46"/>
  <c r="L600" i="46"/>
  <c r="M600" i="46"/>
  <c r="N600" i="46"/>
  <c r="J601" i="46"/>
  <c r="K601" i="46"/>
  <c r="L601" i="46"/>
  <c r="M601" i="46"/>
  <c r="N601" i="46"/>
  <c r="J602" i="46"/>
  <c r="K602" i="46"/>
  <c r="L602" i="46"/>
  <c r="M602" i="46"/>
  <c r="N602" i="46"/>
  <c r="J603" i="46"/>
  <c r="K603" i="46"/>
  <c r="L603" i="46"/>
  <c r="M603" i="46"/>
  <c r="N603" i="46"/>
  <c r="J604" i="46"/>
  <c r="K604" i="46"/>
  <c r="L604" i="46"/>
  <c r="M604" i="46"/>
  <c r="N604" i="46"/>
  <c r="J5" i="46"/>
  <c r="K5" i="46"/>
  <c r="O8" i="46"/>
  <c r="O9" i="46"/>
  <c r="O10" i="46"/>
  <c r="O11" i="46"/>
  <c r="O12" i="46"/>
  <c r="O13" i="46"/>
  <c r="O14" i="46"/>
  <c r="O15" i="46"/>
  <c r="O16" i="46"/>
  <c r="O17" i="46"/>
  <c r="O18" i="46"/>
  <c r="O19" i="46"/>
  <c r="O20" i="46"/>
  <c r="O21" i="46"/>
  <c r="O24" i="46"/>
  <c r="O25" i="46"/>
  <c r="O27" i="46"/>
  <c r="O28" i="46"/>
  <c r="O29" i="46"/>
  <c r="O30" i="46"/>
  <c r="O32" i="46"/>
  <c r="O33" i="46"/>
  <c r="O36" i="46"/>
  <c r="O37" i="46"/>
  <c r="O38" i="46"/>
  <c r="O39" i="46"/>
  <c r="O40" i="46"/>
  <c r="O41" i="46"/>
  <c r="O42" i="46"/>
  <c r="O43" i="46"/>
  <c r="O44" i="46"/>
  <c r="O45" i="46"/>
  <c r="O46" i="46"/>
  <c r="O48" i="46"/>
  <c r="O49" i="46"/>
  <c r="O50" i="46"/>
  <c r="O51" i="46"/>
  <c r="O52" i="46"/>
  <c r="O53" i="46"/>
  <c r="O56" i="46"/>
  <c r="O57" i="46"/>
  <c r="O59" i="46"/>
  <c r="O60" i="46"/>
  <c r="O61" i="46"/>
  <c r="O62" i="46"/>
  <c r="O63" i="46"/>
  <c r="O65" i="46"/>
  <c r="R65" i="46" s="1"/>
  <c r="O66" i="46"/>
  <c r="O67" i="46"/>
  <c r="O68" i="46"/>
  <c r="O69" i="46"/>
  <c r="R69" i="46" s="1"/>
  <c r="O71" i="46"/>
  <c r="R71" i="46" s="1"/>
  <c r="O72" i="46"/>
  <c r="O73" i="46"/>
  <c r="R73" i="46" s="1"/>
  <c r="O74" i="46"/>
  <c r="O76" i="46"/>
  <c r="R76" i="46" s="1"/>
  <c r="O77" i="46"/>
  <c r="O78" i="46"/>
  <c r="O79" i="46"/>
  <c r="O81" i="46"/>
  <c r="R81" i="46" s="1"/>
  <c r="O82" i="46"/>
  <c r="O83" i="46"/>
  <c r="O84" i="46"/>
  <c r="O85" i="46"/>
  <c r="R85" i="46" s="1"/>
  <c r="O87" i="46"/>
  <c r="O88" i="46"/>
  <c r="O89" i="46"/>
  <c r="R89" i="46" s="1"/>
  <c r="O90" i="46"/>
  <c r="O92" i="46"/>
  <c r="O93" i="46"/>
  <c r="O94" i="46"/>
  <c r="O95" i="46"/>
  <c r="O97" i="46"/>
  <c r="R97" i="46" s="1"/>
  <c r="O98" i="46"/>
  <c r="O99" i="46"/>
  <c r="O100" i="46"/>
  <c r="O101" i="46"/>
  <c r="R101" i="46" s="1"/>
  <c r="O103" i="46"/>
  <c r="O104" i="46"/>
  <c r="O105" i="46"/>
  <c r="R105" i="46" s="1"/>
  <c r="O106" i="46"/>
  <c r="O107" i="46"/>
  <c r="O108" i="46"/>
  <c r="O109" i="46"/>
  <c r="O110" i="46"/>
  <c r="O111" i="46"/>
  <c r="O112" i="46"/>
  <c r="O113" i="46"/>
  <c r="O114" i="46"/>
  <c r="O115" i="46"/>
  <c r="O116" i="46"/>
  <c r="O117" i="46"/>
  <c r="O119" i="46"/>
  <c r="R119" i="46" s="1"/>
  <c r="O120" i="46"/>
  <c r="O121" i="46"/>
  <c r="R121" i="46" s="1"/>
  <c r="O122" i="46"/>
  <c r="O123" i="46"/>
  <c r="O124" i="46"/>
  <c r="R124" i="46" s="1"/>
  <c r="O125" i="46"/>
  <c r="O126" i="46"/>
  <c r="O127" i="46"/>
  <c r="O128" i="46"/>
  <c r="O129" i="46"/>
  <c r="R129" i="46" s="1"/>
  <c r="O130" i="46"/>
  <c r="O131" i="46"/>
  <c r="O132" i="46"/>
  <c r="O133" i="46"/>
  <c r="O135" i="46"/>
  <c r="O136" i="46"/>
  <c r="O137" i="46"/>
  <c r="R137" i="46" s="1"/>
  <c r="O138" i="46"/>
  <c r="O140" i="46"/>
  <c r="O141" i="46"/>
  <c r="O142" i="46"/>
  <c r="O143" i="46"/>
  <c r="O145" i="46"/>
  <c r="O146" i="46"/>
  <c r="O147" i="46"/>
  <c r="O148" i="46"/>
  <c r="O149" i="46"/>
  <c r="O150" i="46"/>
  <c r="O151" i="46"/>
  <c r="R151" i="46" s="1"/>
  <c r="O152" i="46"/>
  <c r="O153" i="46"/>
  <c r="R153" i="46" s="1"/>
  <c r="O154" i="46"/>
  <c r="O155" i="46"/>
  <c r="O156" i="46"/>
  <c r="O157" i="46"/>
  <c r="O158" i="46"/>
  <c r="O159" i="46"/>
  <c r="O160" i="46"/>
  <c r="O161" i="46"/>
  <c r="R161" i="46" s="1"/>
  <c r="O162" i="46"/>
  <c r="O163" i="46"/>
  <c r="O164" i="46"/>
  <c r="O165" i="46"/>
  <c r="O167" i="46"/>
  <c r="O168" i="46"/>
  <c r="O169" i="46"/>
  <c r="R169" i="46" s="1"/>
  <c r="O170" i="46"/>
  <c r="O171" i="46"/>
  <c r="O172" i="46"/>
  <c r="O173" i="46"/>
  <c r="O174" i="46"/>
  <c r="O175" i="46"/>
  <c r="O176" i="46"/>
  <c r="O177" i="46"/>
  <c r="O178" i="46"/>
  <c r="R178" i="46" s="1"/>
  <c r="O179" i="46"/>
  <c r="O182" i="46"/>
  <c r="R182" i="46" s="1"/>
  <c r="O183" i="46"/>
  <c r="O184" i="46"/>
  <c r="O185" i="46"/>
  <c r="R185" i="46" s="1"/>
  <c r="O187" i="46"/>
  <c r="R187" i="46" s="1"/>
  <c r="O190" i="46"/>
  <c r="O191" i="46"/>
  <c r="O192" i="46"/>
  <c r="O193" i="46"/>
  <c r="O195" i="46"/>
  <c r="O196" i="46"/>
  <c r="O198" i="46"/>
  <c r="O199" i="46"/>
  <c r="O201" i="46"/>
  <c r="R201" i="46" s="1"/>
  <c r="O203" i="46"/>
  <c r="R203" i="46" s="1"/>
  <c r="O206" i="46"/>
  <c r="O207" i="46"/>
  <c r="O208" i="46"/>
  <c r="O209" i="46"/>
  <c r="O211" i="46"/>
  <c r="R211" i="46" s="1"/>
  <c r="O212" i="46"/>
  <c r="O215" i="46"/>
  <c r="O216" i="46"/>
  <c r="O217" i="46"/>
  <c r="O219" i="46"/>
  <c r="R219" i="46" s="1"/>
  <c r="O220" i="46"/>
  <c r="O222" i="46"/>
  <c r="R222" i="46" s="1"/>
  <c r="O223" i="46"/>
  <c r="O224" i="46"/>
  <c r="O227" i="46"/>
  <c r="R227" i="46" s="1"/>
  <c r="O228" i="46"/>
  <c r="O230" i="46"/>
  <c r="O231" i="46"/>
  <c r="O233" i="46"/>
  <c r="R233" i="46" s="1"/>
  <c r="O235" i="46"/>
  <c r="O237" i="46"/>
  <c r="O238" i="46"/>
  <c r="O239" i="46"/>
  <c r="O240" i="46"/>
  <c r="O243" i="46"/>
  <c r="O244" i="46"/>
  <c r="O245" i="46"/>
  <c r="O246" i="46"/>
  <c r="O247" i="46"/>
  <c r="O248" i="46"/>
  <c r="R248" i="46" s="1"/>
  <c r="O249" i="46"/>
  <c r="O250" i="46"/>
  <c r="O251" i="46"/>
  <c r="O252" i="46"/>
  <c r="R252" i="46" s="1"/>
  <c r="O256" i="46"/>
  <c r="R256" i="46" s="1"/>
  <c r="O258" i="46"/>
  <c r="O260" i="46"/>
  <c r="O261" i="46"/>
  <c r="O264" i="46"/>
  <c r="R264" i="46" s="1"/>
  <c r="O265" i="46"/>
  <c r="O267" i="46"/>
  <c r="O268" i="46"/>
  <c r="R268" i="46" s="1"/>
  <c r="O269" i="46"/>
  <c r="O270" i="46"/>
  <c r="O271" i="46"/>
  <c r="O272" i="46"/>
  <c r="R272" i="46" s="1"/>
  <c r="O273" i="46"/>
  <c r="O276" i="46"/>
  <c r="O278" i="46"/>
  <c r="O280" i="46"/>
  <c r="R280" i="46" s="1"/>
  <c r="O281" i="46"/>
  <c r="O282" i="46"/>
  <c r="O283" i="46"/>
  <c r="O284" i="46"/>
  <c r="R284" i="46" s="1"/>
  <c r="O286" i="46"/>
  <c r="O288" i="46"/>
  <c r="R288" i="46" s="1"/>
  <c r="O292" i="46"/>
  <c r="O294" i="46"/>
  <c r="O295" i="46"/>
  <c r="O296" i="46"/>
  <c r="R296" i="46" s="1"/>
  <c r="O297" i="46"/>
  <c r="O300" i="46"/>
  <c r="O303" i="46"/>
  <c r="O304" i="46"/>
  <c r="R304" i="46" s="1"/>
  <c r="O305" i="46"/>
  <c r="O308" i="46"/>
  <c r="O309" i="46"/>
  <c r="O311" i="46"/>
  <c r="O312" i="46"/>
  <c r="R312" i="46" s="1"/>
  <c r="O316" i="46"/>
  <c r="O319" i="46"/>
  <c r="O320" i="46"/>
  <c r="R320" i="46" s="1"/>
  <c r="O321" i="46"/>
  <c r="O323" i="46"/>
  <c r="O324" i="46"/>
  <c r="R324" i="46" s="1"/>
  <c r="O326" i="46"/>
  <c r="O327" i="46"/>
  <c r="O328" i="46"/>
  <c r="R328" i="46" s="1"/>
  <c r="O329" i="46"/>
  <c r="O330" i="46"/>
  <c r="O332" i="46"/>
  <c r="O334" i="46"/>
  <c r="O336" i="46"/>
  <c r="R336" i="46" s="1"/>
  <c r="O337" i="46"/>
  <c r="O340" i="46"/>
  <c r="O341" i="46"/>
  <c r="O344" i="46"/>
  <c r="O345" i="46"/>
  <c r="O347" i="46"/>
  <c r="O348" i="46"/>
  <c r="O349" i="46"/>
  <c r="O352" i="46"/>
  <c r="O353" i="46"/>
  <c r="O356" i="46"/>
  <c r="R356" i="46" s="1"/>
  <c r="O357" i="46"/>
  <c r="O358" i="46"/>
  <c r="O360" i="46"/>
  <c r="O361" i="46"/>
  <c r="O364" i="46"/>
  <c r="O365" i="46"/>
  <c r="O366" i="46"/>
  <c r="O368" i="46"/>
  <c r="O369" i="46"/>
  <c r="O372" i="46"/>
  <c r="R372" i="46" s="1"/>
  <c r="O373" i="46"/>
  <c r="O376" i="46"/>
  <c r="O377" i="46"/>
  <c r="O380" i="46"/>
  <c r="O381" i="46"/>
  <c r="O382" i="46"/>
  <c r="O384" i="46"/>
  <c r="O385" i="46"/>
  <c r="O388" i="46"/>
  <c r="R388" i="46" s="1"/>
  <c r="O391" i="46"/>
  <c r="O392" i="46"/>
  <c r="O393" i="46"/>
  <c r="O396" i="46"/>
  <c r="R396" i="46" s="1"/>
  <c r="O398" i="46"/>
  <c r="O400" i="46"/>
  <c r="O401" i="46"/>
  <c r="O402" i="46"/>
  <c r="O404" i="46"/>
  <c r="R404" i="46" s="1"/>
  <c r="O406" i="46"/>
  <c r="O408" i="46"/>
  <c r="R408" i="46" s="1"/>
  <c r="O409" i="46"/>
  <c r="O412" i="46"/>
  <c r="R412" i="46" s="1"/>
  <c r="O416" i="46"/>
  <c r="O417" i="46"/>
  <c r="O420" i="46"/>
  <c r="R420" i="46" s="1"/>
  <c r="O422" i="46"/>
  <c r="R422" i="46" s="1"/>
  <c r="O423" i="46"/>
  <c r="O424" i="46"/>
  <c r="O425" i="46"/>
  <c r="O427" i="46"/>
  <c r="O428" i="46"/>
  <c r="O430" i="46"/>
  <c r="O433" i="46"/>
  <c r="O436" i="46"/>
  <c r="O438" i="46"/>
  <c r="O440" i="46"/>
  <c r="O441" i="46"/>
  <c r="O442" i="46"/>
  <c r="O444" i="46"/>
  <c r="O445" i="46"/>
  <c r="O446" i="46"/>
  <c r="O448" i="46"/>
  <c r="O450" i="46"/>
  <c r="O452" i="46"/>
  <c r="O454" i="46"/>
  <c r="O455" i="46"/>
  <c r="O456" i="46"/>
  <c r="O457" i="46"/>
  <c r="O458" i="46"/>
  <c r="O459" i="46"/>
  <c r="O460" i="46"/>
  <c r="O461" i="46"/>
  <c r="O462" i="46"/>
  <c r="O463" i="46"/>
  <c r="O465" i="46"/>
  <c r="O466" i="46"/>
  <c r="O467" i="46"/>
  <c r="O469" i="46"/>
  <c r="O470" i="46"/>
  <c r="O471" i="46"/>
  <c r="O473" i="46"/>
  <c r="R473" i="46" s="1"/>
  <c r="O474" i="46"/>
  <c r="O475" i="46"/>
  <c r="O476" i="46"/>
  <c r="O477" i="46"/>
  <c r="R477" i="46" s="1"/>
  <c r="O478" i="46"/>
  <c r="O479" i="46"/>
  <c r="O480" i="46"/>
  <c r="O481" i="46"/>
  <c r="R481" i="46" s="1"/>
  <c r="O482" i="46"/>
  <c r="O483" i="46"/>
  <c r="O484" i="46"/>
  <c r="O485" i="46"/>
  <c r="R485" i="46" s="1"/>
  <c r="O486" i="46"/>
  <c r="O487" i="46"/>
  <c r="O489" i="46"/>
  <c r="O490" i="46"/>
  <c r="O491" i="46"/>
  <c r="O492" i="46"/>
  <c r="O493" i="46"/>
  <c r="O494" i="46"/>
  <c r="O495" i="46"/>
  <c r="O497" i="46"/>
  <c r="O498" i="46"/>
  <c r="O499" i="46"/>
  <c r="O500" i="46"/>
  <c r="O501" i="46"/>
  <c r="O502" i="46"/>
  <c r="O503" i="46"/>
  <c r="O504" i="46"/>
  <c r="O505" i="46"/>
  <c r="R505" i="46" s="1"/>
  <c r="O506" i="46"/>
  <c r="O507" i="46"/>
  <c r="O509" i="46"/>
  <c r="O510" i="46"/>
  <c r="O511" i="46"/>
  <c r="O512" i="46"/>
  <c r="O513" i="46"/>
  <c r="R513" i="46" s="1"/>
  <c r="O515" i="46"/>
  <c r="O517" i="46"/>
  <c r="O518" i="46"/>
  <c r="O519" i="46"/>
  <c r="O520" i="46"/>
  <c r="O521" i="46"/>
  <c r="R521" i="46" s="1"/>
  <c r="O522" i="46"/>
  <c r="O524" i="46"/>
  <c r="O525" i="46"/>
  <c r="R525" i="46" s="1"/>
  <c r="O526" i="46"/>
  <c r="O528" i="46"/>
  <c r="O529" i="46"/>
  <c r="O530" i="46"/>
  <c r="O531" i="46"/>
  <c r="O533" i="46"/>
  <c r="R533" i="46" s="1"/>
  <c r="O534" i="46"/>
  <c r="O537" i="46"/>
  <c r="R537" i="46" s="1"/>
  <c r="O538" i="46"/>
  <c r="O539" i="46"/>
  <c r="O540" i="46"/>
  <c r="O541" i="46"/>
  <c r="O542" i="46"/>
  <c r="O543" i="46"/>
  <c r="O544" i="46"/>
  <c r="O545" i="46"/>
  <c r="R545" i="46" s="1"/>
  <c r="O546" i="46"/>
  <c r="O547" i="46"/>
  <c r="O548" i="46"/>
  <c r="O549" i="46"/>
  <c r="O550" i="46"/>
  <c r="O552" i="46"/>
  <c r="O553" i="46"/>
  <c r="R553" i="46" s="1"/>
  <c r="O554" i="46"/>
  <c r="O556" i="46"/>
  <c r="O557" i="46"/>
  <c r="R557" i="46" s="1"/>
  <c r="O558" i="46"/>
  <c r="O559" i="46"/>
  <c r="O560" i="46"/>
  <c r="O561" i="46"/>
  <c r="O562" i="46"/>
  <c r="O563" i="46"/>
  <c r="O564" i="46"/>
  <c r="O565" i="46"/>
  <c r="R565" i="46" s="1"/>
  <c r="O566" i="46"/>
  <c r="O567" i="46"/>
  <c r="O568" i="46"/>
  <c r="O569" i="46"/>
  <c r="R569" i="46" s="1"/>
  <c r="O570" i="46"/>
  <c r="O571" i="46"/>
  <c r="O573" i="46"/>
  <c r="O574" i="46"/>
  <c r="O575" i="46"/>
  <c r="R575" i="46" s="1"/>
  <c r="O576" i="46"/>
  <c r="O577" i="46"/>
  <c r="R577" i="46" s="1"/>
  <c r="O578" i="46"/>
  <c r="O580" i="46"/>
  <c r="O581" i="46"/>
  <c r="O582" i="46"/>
  <c r="O583" i="46"/>
  <c r="O585" i="46"/>
  <c r="O586" i="46"/>
  <c r="O589" i="46"/>
  <c r="O590" i="46"/>
  <c r="R590" i="46" s="1"/>
  <c r="O591" i="46"/>
  <c r="O592" i="46"/>
  <c r="O593" i="46"/>
  <c r="O594" i="46"/>
  <c r="O595" i="46"/>
  <c r="O597" i="46"/>
  <c r="O598" i="46"/>
  <c r="O599" i="46"/>
  <c r="R599" i="46" s="1"/>
  <c r="O600" i="46"/>
  <c r="O601" i="46"/>
  <c r="O602" i="46"/>
  <c r="O603" i="46"/>
  <c r="O604" i="46"/>
  <c r="L5" i="33"/>
  <c r="O5" i="28"/>
  <c r="M5" i="36"/>
  <c r="O5" i="38"/>
  <c r="J5" i="38"/>
  <c r="N5" i="40"/>
  <c r="N5" i="41"/>
  <c r="N5" i="42"/>
  <c r="J5" i="43"/>
  <c r="M5" i="43" s="1"/>
  <c r="P5" i="40"/>
  <c r="V6" i="37"/>
  <c r="U6" i="37"/>
  <c r="R5" i="28"/>
  <c r="Q5" i="34"/>
  <c r="N5" i="33"/>
  <c r="H5" i="43"/>
  <c r="G5" i="43"/>
  <c r="G6" i="43"/>
  <c r="H6" i="43"/>
  <c r="J6" i="43"/>
  <c r="G7" i="43"/>
  <c r="H7" i="43"/>
  <c r="J7" i="43"/>
  <c r="G8" i="43"/>
  <c r="H8" i="43"/>
  <c r="J8" i="43"/>
  <c r="G9" i="43"/>
  <c r="H9" i="43"/>
  <c r="J9" i="43"/>
  <c r="G10" i="43"/>
  <c r="H10" i="43"/>
  <c r="J10" i="43"/>
  <c r="G11" i="43"/>
  <c r="H11" i="43"/>
  <c r="J11" i="43"/>
  <c r="G12" i="43"/>
  <c r="H12" i="43"/>
  <c r="J12" i="43"/>
  <c r="G13" i="43"/>
  <c r="H13" i="43"/>
  <c r="J13" i="43"/>
  <c r="G14" i="43"/>
  <c r="H14" i="43"/>
  <c r="J14" i="43"/>
  <c r="M14" i="43" s="1"/>
  <c r="G15" i="43"/>
  <c r="H15" i="43"/>
  <c r="J15" i="43"/>
  <c r="G16" i="43"/>
  <c r="H16" i="43"/>
  <c r="J16" i="43"/>
  <c r="G17" i="43"/>
  <c r="H17" i="43"/>
  <c r="J17" i="43"/>
  <c r="G18" i="43"/>
  <c r="H18" i="43"/>
  <c r="J18" i="43"/>
  <c r="G19" i="43"/>
  <c r="H19" i="43"/>
  <c r="J19" i="43"/>
  <c r="G20" i="43"/>
  <c r="H20" i="43"/>
  <c r="J20" i="43"/>
  <c r="G21" i="43"/>
  <c r="H21" i="43"/>
  <c r="J21" i="43"/>
  <c r="G22" i="43"/>
  <c r="H22" i="43"/>
  <c r="J22" i="43"/>
  <c r="G23" i="43"/>
  <c r="H23" i="43"/>
  <c r="J23" i="43"/>
  <c r="G24" i="43"/>
  <c r="H24" i="43"/>
  <c r="J24" i="43"/>
  <c r="G25" i="43"/>
  <c r="H25" i="43"/>
  <c r="J25" i="43"/>
  <c r="G26" i="43"/>
  <c r="H26" i="43"/>
  <c r="J26" i="43"/>
  <c r="G27" i="43"/>
  <c r="H27" i="43"/>
  <c r="J27" i="43"/>
  <c r="G28" i="43"/>
  <c r="H28" i="43"/>
  <c r="J28" i="43"/>
  <c r="G29" i="43"/>
  <c r="H29" i="43"/>
  <c r="J29" i="43"/>
  <c r="G30" i="43"/>
  <c r="H30" i="43"/>
  <c r="J30" i="43"/>
  <c r="G31" i="43"/>
  <c r="H31" i="43"/>
  <c r="J31" i="43"/>
  <c r="G32" i="43"/>
  <c r="H32" i="43"/>
  <c r="J32" i="43"/>
  <c r="G33" i="43"/>
  <c r="H33" i="43"/>
  <c r="J33" i="43"/>
  <c r="G34" i="43"/>
  <c r="H34" i="43"/>
  <c r="J34" i="43"/>
  <c r="G35" i="43"/>
  <c r="H35" i="43"/>
  <c r="J35" i="43"/>
  <c r="G36" i="43"/>
  <c r="H36" i="43"/>
  <c r="J36" i="43"/>
  <c r="G37" i="43"/>
  <c r="H37" i="43"/>
  <c r="J37" i="43"/>
  <c r="G38" i="43"/>
  <c r="H38" i="43"/>
  <c r="J38" i="43"/>
  <c r="G39" i="43"/>
  <c r="H39" i="43"/>
  <c r="J39" i="43"/>
  <c r="G40" i="43"/>
  <c r="H40" i="43"/>
  <c r="J40" i="43"/>
  <c r="G41" i="43"/>
  <c r="H41" i="43"/>
  <c r="J41" i="43"/>
  <c r="M41" i="43" s="1"/>
  <c r="G42" i="43"/>
  <c r="H42" i="43"/>
  <c r="J42" i="43"/>
  <c r="G43" i="43"/>
  <c r="H43" i="43"/>
  <c r="J43" i="43"/>
  <c r="G44" i="43"/>
  <c r="H44" i="43"/>
  <c r="J44" i="43"/>
  <c r="G45" i="43"/>
  <c r="H45" i="43"/>
  <c r="J45" i="43"/>
  <c r="G46" i="43"/>
  <c r="H46" i="43"/>
  <c r="J46" i="43"/>
  <c r="G47" i="43"/>
  <c r="H47" i="43"/>
  <c r="J47" i="43"/>
  <c r="G48" i="43"/>
  <c r="H48" i="43"/>
  <c r="J48" i="43"/>
  <c r="G49" i="43"/>
  <c r="H49" i="43"/>
  <c r="J49" i="43"/>
  <c r="G50" i="43"/>
  <c r="H50" i="43"/>
  <c r="J50" i="43"/>
  <c r="G51" i="43"/>
  <c r="H51" i="43"/>
  <c r="J51" i="43"/>
  <c r="M51" i="43" s="1"/>
  <c r="G52" i="43"/>
  <c r="H52" i="43"/>
  <c r="J52" i="43"/>
  <c r="G53" i="43"/>
  <c r="H53" i="43"/>
  <c r="J53" i="43"/>
  <c r="G54" i="43"/>
  <c r="H54" i="43"/>
  <c r="J54" i="43"/>
  <c r="G55" i="43"/>
  <c r="H55" i="43"/>
  <c r="J55" i="43"/>
  <c r="G56" i="43"/>
  <c r="H56" i="43"/>
  <c r="J56" i="43"/>
  <c r="G57" i="43"/>
  <c r="H57" i="43"/>
  <c r="J57" i="43"/>
  <c r="G58" i="43"/>
  <c r="H58" i="43"/>
  <c r="J58" i="43"/>
  <c r="G59" i="43"/>
  <c r="H59" i="43"/>
  <c r="J59" i="43"/>
  <c r="G60" i="43"/>
  <c r="H60" i="43"/>
  <c r="J60" i="43"/>
  <c r="G61" i="43"/>
  <c r="H61" i="43"/>
  <c r="J61" i="43"/>
  <c r="G62" i="43"/>
  <c r="H62" i="43"/>
  <c r="J62" i="43"/>
  <c r="G63" i="43"/>
  <c r="H63" i="43"/>
  <c r="J63" i="43"/>
  <c r="G64" i="43"/>
  <c r="H64" i="43"/>
  <c r="J64" i="43"/>
  <c r="G65" i="43"/>
  <c r="H65" i="43"/>
  <c r="J65" i="43"/>
  <c r="G66" i="43"/>
  <c r="H66" i="43"/>
  <c r="J66" i="43"/>
  <c r="M66" i="43" s="1"/>
  <c r="G67" i="43"/>
  <c r="H67" i="43"/>
  <c r="J67" i="43"/>
  <c r="G68" i="43"/>
  <c r="H68" i="43"/>
  <c r="J68" i="43"/>
  <c r="G69" i="43"/>
  <c r="H69" i="43"/>
  <c r="J69" i="43"/>
  <c r="G70" i="43"/>
  <c r="H70" i="43"/>
  <c r="J70" i="43"/>
  <c r="G71" i="43"/>
  <c r="H71" i="43"/>
  <c r="J71" i="43"/>
  <c r="G72" i="43"/>
  <c r="H72" i="43"/>
  <c r="J72" i="43"/>
  <c r="G73" i="43"/>
  <c r="H73" i="43"/>
  <c r="J73" i="43"/>
  <c r="G74" i="43"/>
  <c r="H74" i="43"/>
  <c r="J74" i="43"/>
  <c r="G75" i="43"/>
  <c r="H75" i="43"/>
  <c r="J75" i="43"/>
  <c r="G76" i="43"/>
  <c r="H76" i="43"/>
  <c r="J76" i="43"/>
  <c r="G77" i="43"/>
  <c r="H77" i="43"/>
  <c r="J77" i="43"/>
  <c r="G78" i="43"/>
  <c r="H78" i="43"/>
  <c r="J78" i="43"/>
  <c r="G79" i="43"/>
  <c r="H79" i="43"/>
  <c r="J79" i="43"/>
  <c r="G80" i="43"/>
  <c r="H80" i="43"/>
  <c r="J80" i="43"/>
  <c r="G81" i="43"/>
  <c r="H81" i="43"/>
  <c r="J81" i="43"/>
  <c r="G82" i="43"/>
  <c r="H82" i="43"/>
  <c r="J82" i="43"/>
  <c r="G83" i="43"/>
  <c r="H83" i="43"/>
  <c r="J83" i="43"/>
  <c r="G84" i="43"/>
  <c r="H84" i="43"/>
  <c r="J84" i="43"/>
  <c r="G85" i="43"/>
  <c r="H85" i="43"/>
  <c r="J85" i="43"/>
  <c r="G86" i="43"/>
  <c r="H86" i="43"/>
  <c r="J86" i="43"/>
  <c r="G87" i="43"/>
  <c r="H87" i="43"/>
  <c r="J87" i="43"/>
  <c r="G88" i="43"/>
  <c r="H88" i="43"/>
  <c r="J88" i="43"/>
  <c r="G89" i="43"/>
  <c r="H89" i="43"/>
  <c r="J89" i="43"/>
  <c r="G90" i="43"/>
  <c r="H90" i="43"/>
  <c r="J90" i="43"/>
  <c r="M90" i="43" s="1"/>
  <c r="G91" i="43"/>
  <c r="H91" i="43"/>
  <c r="J91" i="43"/>
  <c r="G92" i="43"/>
  <c r="H92" i="43"/>
  <c r="J92" i="43"/>
  <c r="G93" i="43"/>
  <c r="H93" i="43"/>
  <c r="J93" i="43"/>
  <c r="G94" i="43"/>
  <c r="H94" i="43"/>
  <c r="J94" i="43"/>
  <c r="M94" i="43" s="1"/>
  <c r="G95" i="43"/>
  <c r="H95" i="43"/>
  <c r="J95" i="43"/>
  <c r="G96" i="43"/>
  <c r="H96" i="43"/>
  <c r="J96" i="43"/>
  <c r="G97" i="43"/>
  <c r="H97" i="43"/>
  <c r="J97" i="43"/>
  <c r="G98" i="43"/>
  <c r="H98" i="43"/>
  <c r="J98" i="43"/>
  <c r="G99" i="43"/>
  <c r="H99" i="43"/>
  <c r="J99" i="43"/>
  <c r="G100" i="43"/>
  <c r="H100" i="43"/>
  <c r="J100" i="43"/>
  <c r="G101" i="43"/>
  <c r="H101" i="43"/>
  <c r="J101" i="43"/>
  <c r="G102" i="43"/>
  <c r="H102" i="43"/>
  <c r="J102" i="43"/>
  <c r="G103" i="43"/>
  <c r="H103" i="43"/>
  <c r="J103" i="43"/>
  <c r="G104" i="43"/>
  <c r="H104" i="43"/>
  <c r="J104" i="43"/>
  <c r="M104" i="43" s="1"/>
  <c r="G105" i="43"/>
  <c r="H105" i="43"/>
  <c r="J105" i="43"/>
  <c r="G106" i="43"/>
  <c r="H106" i="43"/>
  <c r="J106" i="43"/>
  <c r="G107" i="43"/>
  <c r="H107" i="43"/>
  <c r="J107" i="43"/>
  <c r="G108" i="43"/>
  <c r="H108" i="43"/>
  <c r="J108" i="43"/>
  <c r="G109" i="43"/>
  <c r="H109" i="43"/>
  <c r="J109" i="43"/>
  <c r="G110" i="43"/>
  <c r="H110" i="43"/>
  <c r="J110" i="43"/>
  <c r="G111" i="43"/>
  <c r="H111" i="43"/>
  <c r="J111" i="43"/>
  <c r="G112" i="43"/>
  <c r="H112" i="43"/>
  <c r="J112" i="43"/>
  <c r="G113" i="43"/>
  <c r="H113" i="43"/>
  <c r="J113" i="43"/>
  <c r="G114" i="43"/>
  <c r="H114" i="43"/>
  <c r="J114" i="43"/>
  <c r="G115" i="43"/>
  <c r="H115" i="43"/>
  <c r="J115" i="43"/>
  <c r="G116" i="43"/>
  <c r="H116" i="43"/>
  <c r="J116" i="43"/>
  <c r="G117" i="43"/>
  <c r="H117" i="43"/>
  <c r="J117" i="43"/>
  <c r="G118" i="43"/>
  <c r="H118" i="43"/>
  <c r="J118" i="43"/>
  <c r="G119" i="43"/>
  <c r="H119" i="43"/>
  <c r="J119" i="43"/>
  <c r="G120" i="43"/>
  <c r="H120" i="43"/>
  <c r="J120" i="43"/>
  <c r="G121" i="43"/>
  <c r="H121" i="43"/>
  <c r="J121" i="43"/>
  <c r="G122" i="43"/>
  <c r="H122" i="43"/>
  <c r="J122" i="43"/>
  <c r="G123" i="43"/>
  <c r="H123" i="43"/>
  <c r="J123" i="43"/>
  <c r="G124" i="43"/>
  <c r="H124" i="43"/>
  <c r="J124" i="43"/>
  <c r="G125" i="43"/>
  <c r="H125" i="43"/>
  <c r="J125" i="43"/>
  <c r="G126" i="43"/>
  <c r="H126" i="43"/>
  <c r="J126" i="43"/>
  <c r="G127" i="43"/>
  <c r="H127" i="43"/>
  <c r="J127" i="43"/>
  <c r="G128" i="43"/>
  <c r="H128" i="43"/>
  <c r="J128" i="43"/>
  <c r="G129" i="43"/>
  <c r="H129" i="43"/>
  <c r="J129" i="43"/>
  <c r="G130" i="43"/>
  <c r="H130" i="43"/>
  <c r="J130" i="43"/>
  <c r="G131" i="43"/>
  <c r="H131" i="43"/>
  <c r="J131" i="43"/>
  <c r="G132" i="43"/>
  <c r="H132" i="43"/>
  <c r="J132" i="43"/>
  <c r="M132" i="43" s="1"/>
  <c r="G133" i="43"/>
  <c r="H133" i="43"/>
  <c r="J133" i="43"/>
  <c r="G134" i="43"/>
  <c r="H134" i="43"/>
  <c r="J134" i="43"/>
  <c r="G135" i="43"/>
  <c r="H135" i="43"/>
  <c r="J135" i="43"/>
  <c r="G136" i="43"/>
  <c r="H136" i="43"/>
  <c r="J136" i="43"/>
  <c r="G137" i="43"/>
  <c r="H137" i="43"/>
  <c r="J137" i="43"/>
  <c r="G138" i="43"/>
  <c r="H138" i="43"/>
  <c r="J138" i="43"/>
  <c r="G139" i="43"/>
  <c r="H139" i="43"/>
  <c r="J139" i="43"/>
  <c r="G140" i="43"/>
  <c r="H140" i="43"/>
  <c r="J140" i="43"/>
  <c r="G141" i="43"/>
  <c r="H141" i="43"/>
  <c r="J141" i="43"/>
  <c r="G142" i="43"/>
  <c r="H142" i="43"/>
  <c r="J142" i="43"/>
  <c r="G143" i="43"/>
  <c r="H143" i="43"/>
  <c r="J143" i="43"/>
  <c r="G144" i="43"/>
  <c r="H144" i="43"/>
  <c r="J144" i="43"/>
  <c r="G145" i="43"/>
  <c r="H145" i="43"/>
  <c r="J145" i="43"/>
  <c r="G146" i="43"/>
  <c r="H146" i="43"/>
  <c r="J146" i="43"/>
  <c r="G147" i="43"/>
  <c r="H147" i="43"/>
  <c r="J147" i="43"/>
  <c r="G148" i="43"/>
  <c r="H148" i="43"/>
  <c r="J148" i="43"/>
  <c r="G149" i="43"/>
  <c r="H149" i="43"/>
  <c r="J149" i="43"/>
  <c r="G150" i="43"/>
  <c r="H150" i="43"/>
  <c r="J150" i="43"/>
  <c r="G151" i="43"/>
  <c r="H151" i="43"/>
  <c r="J151" i="43"/>
  <c r="G152" i="43"/>
  <c r="H152" i="43"/>
  <c r="J152" i="43"/>
  <c r="G153" i="43"/>
  <c r="H153" i="43"/>
  <c r="J153" i="43"/>
  <c r="G154" i="43"/>
  <c r="H154" i="43"/>
  <c r="J154" i="43"/>
  <c r="G155" i="43"/>
  <c r="H155" i="43"/>
  <c r="J155" i="43"/>
  <c r="G156" i="43"/>
  <c r="H156" i="43"/>
  <c r="J156" i="43"/>
  <c r="M156" i="43" s="1"/>
  <c r="G157" i="43"/>
  <c r="H157" i="43"/>
  <c r="J157" i="43"/>
  <c r="M157" i="43" s="1"/>
  <c r="G158" i="43"/>
  <c r="H158" i="43"/>
  <c r="J158" i="43"/>
  <c r="G159" i="43"/>
  <c r="H159" i="43"/>
  <c r="J159" i="43"/>
  <c r="G160" i="43"/>
  <c r="H160" i="43"/>
  <c r="J160" i="43"/>
  <c r="G161" i="43"/>
  <c r="H161" i="43"/>
  <c r="J161" i="43"/>
  <c r="G162" i="43"/>
  <c r="H162" i="43"/>
  <c r="J162" i="43"/>
  <c r="G163" i="43"/>
  <c r="H163" i="43"/>
  <c r="J163" i="43"/>
  <c r="G164" i="43"/>
  <c r="H164" i="43"/>
  <c r="J164" i="43"/>
  <c r="G165" i="43"/>
  <c r="H165" i="43"/>
  <c r="J165" i="43"/>
  <c r="G166" i="43"/>
  <c r="H166" i="43"/>
  <c r="J166" i="43"/>
  <c r="G167" i="43"/>
  <c r="H167" i="43"/>
  <c r="J167" i="43"/>
  <c r="G168" i="43"/>
  <c r="H168" i="43"/>
  <c r="J168" i="43"/>
  <c r="G169" i="43"/>
  <c r="H169" i="43"/>
  <c r="J169" i="43"/>
  <c r="G170" i="43"/>
  <c r="H170" i="43"/>
  <c r="J170" i="43"/>
  <c r="G171" i="43"/>
  <c r="H171" i="43"/>
  <c r="J171" i="43"/>
  <c r="G172" i="43"/>
  <c r="H172" i="43"/>
  <c r="J172" i="43"/>
  <c r="G173" i="43"/>
  <c r="H173" i="43"/>
  <c r="J173" i="43"/>
  <c r="G174" i="43"/>
  <c r="H174" i="43"/>
  <c r="J174" i="43"/>
  <c r="G175" i="43"/>
  <c r="H175" i="43"/>
  <c r="J175" i="43"/>
  <c r="G176" i="43"/>
  <c r="H176" i="43"/>
  <c r="J176" i="43"/>
  <c r="G177" i="43"/>
  <c r="H177" i="43"/>
  <c r="J177" i="43"/>
  <c r="G178" i="43"/>
  <c r="H178" i="43"/>
  <c r="J178" i="43"/>
  <c r="G179" i="43"/>
  <c r="H179" i="43"/>
  <c r="J179" i="43"/>
  <c r="G180" i="43"/>
  <c r="H180" i="43"/>
  <c r="J180" i="43"/>
  <c r="G181" i="43"/>
  <c r="H181" i="43"/>
  <c r="J181" i="43"/>
  <c r="G182" i="43"/>
  <c r="H182" i="43"/>
  <c r="J182" i="43"/>
  <c r="G183" i="43"/>
  <c r="H183" i="43"/>
  <c r="J183" i="43"/>
  <c r="G184" i="43"/>
  <c r="H184" i="43"/>
  <c r="J184" i="43"/>
  <c r="G185" i="43"/>
  <c r="H185" i="43"/>
  <c r="J185" i="43"/>
  <c r="G186" i="43"/>
  <c r="H186" i="43"/>
  <c r="J186" i="43"/>
  <c r="G187" i="43"/>
  <c r="H187" i="43"/>
  <c r="J187" i="43"/>
  <c r="G188" i="43"/>
  <c r="H188" i="43"/>
  <c r="J188" i="43"/>
  <c r="G189" i="43"/>
  <c r="H189" i="43"/>
  <c r="J189" i="43"/>
  <c r="G190" i="43"/>
  <c r="H190" i="43"/>
  <c r="J190" i="43"/>
  <c r="G191" i="43"/>
  <c r="H191" i="43"/>
  <c r="J191" i="43"/>
  <c r="G192" i="43"/>
  <c r="H192" i="43"/>
  <c r="J192" i="43"/>
  <c r="G193" i="43"/>
  <c r="H193" i="43"/>
  <c r="J193" i="43"/>
  <c r="G194" i="43"/>
  <c r="H194" i="43"/>
  <c r="J194" i="43"/>
  <c r="G195" i="43"/>
  <c r="H195" i="43"/>
  <c r="J195" i="43"/>
  <c r="M195" i="43" s="1"/>
  <c r="G196" i="43"/>
  <c r="H196" i="43"/>
  <c r="J196" i="43"/>
  <c r="M196" i="43" s="1"/>
  <c r="G197" i="43"/>
  <c r="H197" i="43"/>
  <c r="J197" i="43"/>
  <c r="G198" i="43"/>
  <c r="H198" i="43"/>
  <c r="J198" i="43"/>
  <c r="G199" i="43"/>
  <c r="H199" i="43"/>
  <c r="J199" i="43"/>
  <c r="G200" i="43"/>
  <c r="H200" i="43"/>
  <c r="J200" i="43"/>
  <c r="G201" i="43"/>
  <c r="H201" i="43"/>
  <c r="J201" i="43"/>
  <c r="G202" i="43"/>
  <c r="H202" i="43"/>
  <c r="J202" i="43"/>
  <c r="G203" i="43"/>
  <c r="H203" i="43"/>
  <c r="J203" i="43"/>
  <c r="G204" i="43"/>
  <c r="H204" i="43"/>
  <c r="J204" i="43"/>
  <c r="G205" i="43"/>
  <c r="H205" i="43"/>
  <c r="J205" i="43"/>
  <c r="G206" i="43"/>
  <c r="H206" i="43"/>
  <c r="J206" i="43"/>
  <c r="G207" i="43"/>
  <c r="H207" i="43"/>
  <c r="J207" i="43"/>
  <c r="G208" i="43"/>
  <c r="H208" i="43"/>
  <c r="J208" i="43"/>
  <c r="G209" i="43"/>
  <c r="H209" i="43"/>
  <c r="J209" i="43"/>
  <c r="M209" i="43" s="1"/>
  <c r="G210" i="43"/>
  <c r="H210" i="43"/>
  <c r="J210" i="43"/>
  <c r="G211" i="43"/>
  <c r="H211" i="43"/>
  <c r="J211" i="43"/>
  <c r="G212" i="43"/>
  <c r="H212" i="43"/>
  <c r="J212" i="43"/>
  <c r="G213" i="43"/>
  <c r="H213" i="43"/>
  <c r="J213" i="43"/>
  <c r="G214" i="43"/>
  <c r="H214" i="43"/>
  <c r="J214" i="43"/>
  <c r="G215" i="43"/>
  <c r="H215" i="43"/>
  <c r="J215" i="43"/>
  <c r="G216" i="43"/>
  <c r="H216" i="43"/>
  <c r="J216" i="43"/>
  <c r="G217" i="43"/>
  <c r="H217" i="43"/>
  <c r="J217" i="43"/>
  <c r="G218" i="43"/>
  <c r="H218" i="43"/>
  <c r="J218" i="43"/>
  <c r="G219" i="43"/>
  <c r="H219" i="43"/>
  <c r="J219" i="43"/>
  <c r="G220" i="43"/>
  <c r="H220" i="43"/>
  <c r="J220" i="43"/>
  <c r="G221" i="43"/>
  <c r="H221" i="43"/>
  <c r="J221" i="43"/>
  <c r="G222" i="43"/>
  <c r="H222" i="43"/>
  <c r="J222" i="43"/>
  <c r="G223" i="43"/>
  <c r="H223" i="43"/>
  <c r="J223" i="43"/>
  <c r="G224" i="43"/>
  <c r="H224" i="43"/>
  <c r="J224" i="43"/>
  <c r="G225" i="43"/>
  <c r="H225" i="43"/>
  <c r="J225" i="43"/>
  <c r="G226" i="43"/>
  <c r="H226" i="43"/>
  <c r="J226" i="43"/>
  <c r="G227" i="43"/>
  <c r="H227" i="43"/>
  <c r="J227" i="43"/>
  <c r="G228" i="43"/>
  <c r="H228" i="43"/>
  <c r="J228" i="43"/>
  <c r="G229" i="43"/>
  <c r="H229" i="43"/>
  <c r="J229" i="43"/>
  <c r="G230" i="43"/>
  <c r="H230" i="43"/>
  <c r="J230" i="43"/>
  <c r="G231" i="43"/>
  <c r="H231" i="43"/>
  <c r="J231" i="43"/>
  <c r="G232" i="43"/>
  <c r="H232" i="43"/>
  <c r="J232" i="43"/>
  <c r="G233" i="43"/>
  <c r="H233" i="43"/>
  <c r="J233" i="43"/>
  <c r="G234" i="43"/>
  <c r="H234" i="43"/>
  <c r="J234" i="43"/>
  <c r="M234" i="43" s="1"/>
  <c r="G235" i="43"/>
  <c r="H235" i="43"/>
  <c r="J235" i="43"/>
  <c r="G236" i="43"/>
  <c r="H236" i="43"/>
  <c r="J236" i="43"/>
  <c r="G237" i="43"/>
  <c r="H237" i="43"/>
  <c r="J237" i="43"/>
  <c r="G238" i="43"/>
  <c r="H238" i="43"/>
  <c r="J238" i="43"/>
  <c r="G239" i="43"/>
  <c r="H239" i="43"/>
  <c r="J239" i="43"/>
  <c r="G240" i="43"/>
  <c r="H240" i="43"/>
  <c r="J240" i="43"/>
  <c r="G241" i="43"/>
  <c r="H241" i="43"/>
  <c r="J241" i="43"/>
  <c r="G242" i="43"/>
  <c r="H242" i="43"/>
  <c r="J242" i="43"/>
  <c r="G243" i="43"/>
  <c r="H243" i="43"/>
  <c r="J243" i="43"/>
  <c r="G244" i="43"/>
  <c r="H244" i="43"/>
  <c r="J244" i="43"/>
  <c r="G245" i="43"/>
  <c r="H245" i="43"/>
  <c r="J245" i="43"/>
  <c r="G246" i="43"/>
  <c r="H246" i="43"/>
  <c r="J246" i="43"/>
  <c r="G247" i="43"/>
  <c r="H247" i="43"/>
  <c r="J247" i="43"/>
  <c r="G248" i="43"/>
  <c r="H248" i="43"/>
  <c r="J248" i="43"/>
  <c r="G249" i="43"/>
  <c r="H249" i="43"/>
  <c r="J249" i="43"/>
  <c r="G250" i="43"/>
  <c r="H250" i="43"/>
  <c r="J250" i="43"/>
  <c r="G251" i="43"/>
  <c r="H251" i="43"/>
  <c r="J251" i="43"/>
  <c r="G252" i="43"/>
  <c r="H252" i="43"/>
  <c r="J252" i="43"/>
  <c r="G253" i="43"/>
  <c r="H253" i="43"/>
  <c r="J253" i="43"/>
  <c r="G254" i="43"/>
  <c r="H254" i="43"/>
  <c r="J254" i="43"/>
  <c r="G255" i="43"/>
  <c r="H255" i="43"/>
  <c r="J255" i="43"/>
  <c r="G256" i="43"/>
  <c r="H256" i="43"/>
  <c r="J256" i="43"/>
  <c r="G257" i="43"/>
  <c r="H257" i="43"/>
  <c r="J257" i="43"/>
  <c r="G258" i="43"/>
  <c r="H258" i="43"/>
  <c r="J258" i="43"/>
  <c r="G259" i="43"/>
  <c r="H259" i="43"/>
  <c r="J259" i="43"/>
  <c r="G260" i="43"/>
  <c r="H260" i="43"/>
  <c r="J260" i="43"/>
  <c r="G261" i="43"/>
  <c r="H261" i="43"/>
  <c r="J261" i="43"/>
  <c r="G262" i="43"/>
  <c r="H262" i="43"/>
  <c r="J262" i="43"/>
  <c r="G263" i="43"/>
  <c r="H263" i="43"/>
  <c r="J263" i="43"/>
  <c r="G264" i="43"/>
  <c r="H264" i="43"/>
  <c r="J264" i="43"/>
  <c r="G265" i="43"/>
  <c r="H265" i="43"/>
  <c r="J265" i="43"/>
  <c r="G266" i="43"/>
  <c r="H266" i="43"/>
  <c r="J266" i="43"/>
  <c r="G267" i="43"/>
  <c r="H267" i="43"/>
  <c r="J267" i="43"/>
  <c r="G268" i="43"/>
  <c r="H268" i="43"/>
  <c r="J268" i="43"/>
  <c r="G269" i="43"/>
  <c r="H269" i="43"/>
  <c r="J269" i="43"/>
  <c r="G270" i="43"/>
  <c r="H270" i="43"/>
  <c r="J270" i="43"/>
  <c r="G271" i="43"/>
  <c r="H271" i="43"/>
  <c r="J271" i="43"/>
  <c r="G272" i="43"/>
  <c r="H272" i="43"/>
  <c r="J272" i="43"/>
  <c r="G273" i="43"/>
  <c r="H273" i="43"/>
  <c r="J273" i="43"/>
  <c r="G274" i="43"/>
  <c r="H274" i="43"/>
  <c r="J274" i="43"/>
  <c r="G275" i="43"/>
  <c r="H275" i="43"/>
  <c r="J275" i="43"/>
  <c r="G276" i="43"/>
  <c r="H276" i="43"/>
  <c r="J276" i="43"/>
  <c r="G277" i="43"/>
  <c r="H277" i="43"/>
  <c r="J277" i="43"/>
  <c r="G278" i="43"/>
  <c r="H278" i="43"/>
  <c r="J278" i="43"/>
  <c r="G279" i="43"/>
  <c r="H279" i="43"/>
  <c r="J279" i="43"/>
  <c r="G280" i="43"/>
  <c r="H280" i="43"/>
  <c r="J280" i="43"/>
  <c r="G281" i="43"/>
  <c r="H281" i="43"/>
  <c r="J281" i="43"/>
  <c r="G282" i="43"/>
  <c r="H282" i="43"/>
  <c r="J282" i="43"/>
  <c r="G283" i="43"/>
  <c r="H283" i="43"/>
  <c r="J283" i="43"/>
  <c r="M283" i="43" s="1"/>
  <c r="G284" i="43"/>
  <c r="H284" i="43"/>
  <c r="J284" i="43"/>
  <c r="G285" i="43"/>
  <c r="H285" i="43"/>
  <c r="J285" i="43"/>
  <c r="G286" i="43"/>
  <c r="H286" i="43"/>
  <c r="J286" i="43"/>
  <c r="G287" i="43"/>
  <c r="H287" i="43"/>
  <c r="J287" i="43"/>
  <c r="G288" i="43"/>
  <c r="H288" i="43"/>
  <c r="J288" i="43"/>
  <c r="G289" i="43"/>
  <c r="H289" i="43"/>
  <c r="J289" i="43"/>
  <c r="G290" i="43"/>
  <c r="H290" i="43"/>
  <c r="J290" i="43"/>
  <c r="G291" i="43"/>
  <c r="H291" i="43"/>
  <c r="J291" i="43"/>
  <c r="G292" i="43"/>
  <c r="H292" i="43"/>
  <c r="J292" i="43"/>
  <c r="G293" i="43"/>
  <c r="H293" i="43"/>
  <c r="J293" i="43"/>
  <c r="G294" i="43"/>
  <c r="H294" i="43"/>
  <c r="J294" i="43"/>
  <c r="G295" i="43"/>
  <c r="H295" i="43"/>
  <c r="J295" i="43"/>
  <c r="G296" i="43"/>
  <c r="H296" i="43"/>
  <c r="J296" i="43"/>
  <c r="G297" i="43"/>
  <c r="H297" i="43"/>
  <c r="J297" i="43"/>
  <c r="G298" i="43"/>
  <c r="H298" i="43"/>
  <c r="J298" i="43"/>
  <c r="G299" i="43"/>
  <c r="H299" i="43"/>
  <c r="J299" i="43"/>
  <c r="G300" i="43"/>
  <c r="H300" i="43"/>
  <c r="J300" i="43"/>
  <c r="G301" i="43"/>
  <c r="H301" i="43"/>
  <c r="J301" i="43"/>
  <c r="M301" i="43" s="1"/>
  <c r="G302" i="43"/>
  <c r="H302" i="43"/>
  <c r="J302" i="43"/>
  <c r="M302" i="43" s="1"/>
  <c r="G303" i="43"/>
  <c r="H303" i="43"/>
  <c r="J303" i="43"/>
  <c r="G304" i="43"/>
  <c r="H304" i="43"/>
  <c r="J304" i="43"/>
  <c r="G305" i="43"/>
  <c r="H305" i="43"/>
  <c r="J305" i="43"/>
  <c r="G306" i="43"/>
  <c r="H306" i="43"/>
  <c r="J306" i="43"/>
  <c r="G307" i="43"/>
  <c r="H307" i="43"/>
  <c r="J307" i="43"/>
  <c r="G308" i="43"/>
  <c r="H308" i="43"/>
  <c r="J308" i="43"/>
  <c r="G309" i="43"/>
  <c r="H309" i="43"/>
  <c r="J309" i="43"/>
  <c r="G310" i="43"/>
  <c r="H310" i="43"/>
  <c r="J310" i="43"/>
  <c r="G311" i="43"/>
  <c r="H311" i="43"/>
  <c r="J311" i="43"/>
  <c r="G312" i="43"/>
  <c r="H312" i="43"/>
  <c r="J312" i="43"/>
  <c r="G313" i="43"/>
  <c r="H313" i="43"/>
  <c r="J313" i="43"/>
  <c r="G314" i="43"/>
  <c r="H314" i="43"/>
  <c r="J314" i="43"/>
  <c r="G315" i="43"/>
  <c r="H315" i="43"/>
  <c r="J315" i="43"/>
  <c r="G316" i="43"/>
  <c r="H316" i="43"/>
  <c r="J316" i="43"/>
  <c r="G317" i="43"/>
  <c r="H317" i="43"/>
  <c r="J317" i="43"/>
  <c r="G318" i="43"/>
  <c r="H318" i="43"/>
  <c r="J318" i="43"/>
  <c r="G319" i="43"/>
  <c r="H319" i="43"/>
  <c r="J319" i="43"/>
  <c r="G320" i="43"/>
  <c r="H320" i="43"/>
  <c r="J320" i="43"/>
  <c r="G321" i="43"/>
  <c r="H321" i="43"/>
  <c r="J321" i="43"/>
  <c r="G322" i="43"/>
  <c r="H322" i="43"/>
  <c r="J322" i="43"/>
  <c r="G323" i="43"/>
  <c r="H323" i="43"/>
  <c r="J323" i="43"/>
  <c r="G324" i="43"/>
  <c r="H324" i="43"/>
  <c r="J324" i="43"/>
  <c r="G325" i="43"/>
  <c r="H325" i="43"/>
  <c r="J325" i="43"/>
  <c r="G326" i="43"/>
  <c r="H326" i="43"/>
  <c r="J326" i="43"/>
  <c r="G327" i="43"/>
  <c r="H327" i="43"/>
  <c r="J327" i="43"/>
  <c r="G328" i="43"/>
  <c r="H328" i="43"/>
  <c r="J328" i="43"/>
  <c r="G329" i="43"/>
  <c r="H329" i="43"/>
  <c r="J329" i="43"/>
  <c r="G330" i="43"/>
  <c r="H330" i="43"/>
  <c r="J330" i="43"/>
  <c r="M330" i="43" s="1"/>
  <c r="G331" i="43"/>
  <c r="H331" i="43"/>
  <c r="J331" i="43"/>
  <c r="M331" i="43" s="1"/>
  <c r="G332" i="43"/>
  <c r="H332" i="43"/>
  <c r="J332" i="43"/>
  <c r="G333" i="43"/>
  <c r="H333" i="43"/>
  <c r="J333" i="43"/>
  <c r="G334" i="43"/>
  <c r="H334" i="43"/>
  <c r="J334" i="43"/>
  <c r="G335" i="43"/>
  <c r="H335" i="43"/>
  <c r="J335" i="43"/>
  <c r="G336" i="43"/>
  <c r="H336" i="43"/>
  <c r="J336" i="43"/>
  <c r="G337" i="43"/>
  <c r="H337" i="43"/>
  <c r="J337" i="43"/>
  <c r="G338" i="43"/>
  <c r="H338" i="43"/>
  <c r="J338" i="43"/>
  <c r="G339" i="43"/>
  <c r="H339" i="43"/>
  <c r="J339" i="43"/>
  <c r="M339" i="43" s="1"/>
  <c r="G340" i="43"/>
  <c r="H340" i="43"/>
  <c r="J340" i="43"/>
  <c r="G341" i="43"/>
  <c r="H341" i="43"/>
  <c r="J341" i="43"/>
  <c r="G342" i="43"/>
  <c r="H342" i="43"/>
  <c r="J342" i="43"/>
  <c r="G343" i="43"/>
  <c r="H343" i="43"/>
  <c r="J343" i="43"/>
  <c r="G344" i="43"/>
  <c r="H344" i="43"/>
  <c r="J344" i="43"/>
  <c r="G345" i="43"/>
  <c r="H345" i="43"/>
  <c r="J345" i="43"/>
  <c r="G346" i="43"/>
  <c r="H346" i="43"/>
  <c r="J346" i="43"/>
  <c r="G347" i="43"/>
  <c r="H347" i="43"/>
  <c r="J347" i="43"/>
  <c r="G348" i="43"/>
  <c r="H348" i="43"/>
  <c r="J348" i="43"/>
  <c r="G349" i="43"/>
  <c r="H349" i="43"/>
  <c r="J349" i="43"/>
  <c r="G350" i="43"/>
  <c r="H350" i="43"/>
  <c r="J350" i="43"/>
  <c r="G351" i="43"/>
  <c r="H351" i="43"/>
  <c r="J351" i="43"/>
  <c r="G352" i="43"/>
  <c r="H352" i="43"/>
  <c r="J352" i="43"/>
  <c r="G353" i="43"/>
  <c r="H353" i="43"/>
  <c r="J353" i="43"/>
  <c r="G354" i="43"/>
  <c r="H354" i="43"/>
  <c r="J354" i="43"/>
  <c r="G355" i="43"/>
  <c r="H355" i="43"/>
  <c r="J355" i="43"/>
  <c r="G356" i="43"/>
  <c r="H356" i="43"/>
  <c r="J356" i="43"/>
  <c r="G357" i="43"/>
  <c r="H357" i="43"/>
  <c r="J357" i="43"/>
  <c r="G358" i="43"/>
  <c r="H358" i="43"/>
  <c r="J358" i="43"/>
  <c r="M358" i="43" s="1"/>
  <c r="G359" i="43"/>
  <c r="H359" i="43"/>
  <c r="J359" i="43"/>
  <c r="G360" i="43"/>
  <c r="H360" i="43"/>
  <c r="J360" i="43"/>
  <c r="G361" i="43"/>
  <c r="H361" i="43"/>
  <c r="J361" i="43"/>
  <c r="G362" i="43"/>
  <c r="H362" i="43"/>
  <c r="J362" i="43"/>
  <c r="G363" i="43"/>
  <c r="H363" i="43"/>
  <c r="J363" i="43"/>
  <c r="G364" i="43"/>
  <c r="H364" i="43"/>
  <c r="J364" i="43"/>
  <c r="G365" i="43"/>
  <c r="H365" i="43"/>
  <c r="J365" i="43"/>
  <c r="G366" i="43"/>
  <c r="H366" i="43"/>
  <c r="J366" i="43"/>
  <c r="G367" i="43"/>
  <c r="H367" i="43"/>
  <c r="J367" i="43"/>
  <c r="G368" i="43"/>
  <c r="H368" i="43"/>
  <c r="J368" i="43"/>
  <c r="G369" i="43"/>
  <c r="H369" i="43"/>
  <c r="J369" i="43"/>
  <c r="G370" i="43"/>
  <c r="H370" i="43"/>
  <c r="J370" i="43"/>
  <c r="G371" i="43"/>
  <c r="H371" i="43"/>
  <c r="J371" i="43"/>
  <c r="M371" i="43" s="1"/>
  <c r="G372" i="43"/>
  <c r="H372" i="43"/>
  <c r="J372" i="43"/>
  <c r="G373" i="43"/>
  <c r="H373" i="43"/>
  <c r="J373" i="43"/>
  <c r="M373" i="43" s="1"/>
  <c r="G374" i="43"/>
  <c r="H374" i="43"/>
  <c r="J374" i="43"/>
  <c r="G375" i="43"/>
  <c r="H375" i="43"/>
  <c r="J375" i="43"/>
  <c r="G376" i="43"/>
  <c r="H376" i="43"/>
  <c r="J376" i="43"/>
  <c r="M376" i="43" s="1"/>
  <c r="G377" i="43"/>
  <c r="H377" i="43"/>
  <c r="J377" i="43"/>
  <c r="G378" i="43"/>
  <c r="H378" i="43"/>
  <c r="J378" i="43"/>
  <c r="G379" i="43"/>
  <c r="H379" i="43"/>
  <c r="J379" i="43"/>
  <c r="G380" i="43"/>
  <c r="H380" i="43"/>
  <c r="J380" i="43"/>
  <c r="M380" i="43" s="1"/>
  <c r="G381" i="43"/>
  <c r="H381" i="43"/>
  <c r="J381" i="43"/>
  <c r="M381" i="43" s="1"/>
  <c r="G382" i="43"/>
  <c r="H382" i="43"/>
  <c r="J382" i="43"/>
  <c r="M382" i="43" s="1"/>
  <c r="G383" i="43"/>
  <c r="H383" i="43"/>
  <c r="J383" i="43"/>
  <c r="G384" i="43"/>
  <c r="H384" i="43"/>
  <c r="J384" i="43"/>
  <c r="G385" i="43"/>
  <c r="H385" i="43"/>
  <c r="J385" i="43"/>
  <c r="M385" i="43" s="1"/>
  <c r="G386" i="43"/>
  <c r="H386" i="43"/>
  <c r="J386" i="43"/>
  <c r="G387" i="43"/>
  <c r="H387" i="43"/>
  <c r="J387" i="43"/>
  <c r="G388" i="43"/>
  <c r="H388" i="43"/>
  <c r="J388" i="43"/>
  <c r="G389" i="43"/>
  <c r="H389" i="43"/>
  <c r="J389" i="43"/>
  <c r="M389" i="43" s="1"/>
  <c r="G390" i="43"/>
  <c r="H390" i="43"/>
  <c r="J390" i="43"/>
  <c r="G391" i="43"/>
  <c r="H391" i="43"/>
  <c r="J391" i="43"/>
  <c r="G392" i="43"/>
  <c r="H392" i="43"/>
  <c r="J392" i="43"/>
  <c r="G393" i="43"/>
  <c r="H393" i="43"/>
  <c r="J393" i="43"/>
  <c r="G394" i="43"/>
  <c r="H394" i="43"/>
  <c r="J394" i="43"/>
  <c r="G395" i="43"/>
  <c r="H395" i="43"/>
  <c r="J395" i="43"/>
  <c r="G396" i="43"/>
  <c r="H396" i="43"/>
  <c r="J396" i="43"/>
  <c r="M396" i="43" s="1"/>
  <c r="G397" i="43"/>
  <c r="H397" i="43"/>
  <c r="J397" i="43"/>
  <c r="G398" i="43"/>
  <c r="H398" i="43"/>
  <c r="J398" i="43"/>
  <c r="M398" i="43" s="1"/>
  <c r="G399" i="43"/>
  <c r="H399" i="43"/>
  <c r="J399" i="43"/>
  <c r="G400" i="43"/>
  <c r="H400" i="43"/>
  <c r="J400" i="43"/>
  <c r="G401" i="43"/>
  <c r="H401" i="43"/>
  <c r="J401" i="43"/>
  <c r="M401" i="43" s="1"/>
  <c r="G402" i="43"/>
  <c r="H402" i="43"/>
  <c r="J402" i="43"/>
  <c r="G403" i="43"/>
  <c r="H403" i="43"/>
  <c r="J403" i="43"/>
  <c r="G404" i="43"/>
  <c r="H404" i="43"/>
  <c r="J404" i="43"/>
  <c r="G405" i="43"/>
  <c r="H405" i="43"/>
  <c r="J405" i="43"/>
  <c r="G406" i="43"/>
  <c r="H406" i="43"/>
  <c r="J406" i="43"/>
  <c r="G407" i="43"/>
  <c r="H407" i="43"/>
  <c r="J407" i="43"/>
  <c r="G408" i="43"/>
  <c r="H408" i="43"/>
  <c r="J408" i="43"/>
  <c r="M408" i="43" s="1"/>
  <c r="G409" i="43"/>
  <c r="H409" i="43"/>
  <c r="J409" i="43"/>
  <c r="G410" i="43"/>
  <c r="H410" i="43"/>
  <c r="J410" i="43"/>
  <c r="G411" i="43"/>
  <c r="H411" i="43"/>
  <c r="J411" i="43"/>
  <c r="G412" i="43"/>
  <c r="H412" i="43"/>
  <c r="J412" i="43"/>
  <c r="M412" i="43" s="1"/>
  <c r="G413" i="43"/>
  <c r="H413" i="43"/>
  <c r="J413" i="43"/>
  <c r="M413" i="43" s="1"/>
  <c r="G414" i="43"/>
  <c r="H414" i="43"/>
  <c r="J414" i="43"/>
  <c r="M414" i="43" s="1"/>
  <c r="G415" i="43"/>
  <c r="H415" i="43"/>
  <c r="J415" i="43"/>
  <c r="G416" i="43"/>
  <c r="H416" i="43"/>
  <c r="J416" i="43"/>
  <c r="M416" i="43" s="1"/>
  <c r="G417" i="43"/>
  <c r="H417" i="43"/>
  <c r="J417" i="43"/>
  <c r="G418" i="43"/>
  <c r="H418" i="43"/>
  <c r="J418" i="43"/>
  <c r="G419" i="43"/>
  <c r="H419" i="43"/>
  <c r="J419" i="43"/>
  <c r="M419" i="43" s="1"/>
  <c r="G420" i="43"/>
  <c r="H420" i="43"/>
  <c r="J420" i="43"/>
  <c r="G421" i="43"/>
  <c r="H421" i="43"/>
  <c r="J421" i="43"/>
  <c r="G422" i="43"/>
  <c r="H422" i="43"/>
  <c r="J422" i="43"/>
  <c r="M422" i="43" s="1"/>
  <c r="G423" i="43"/>
  <c r="H423" i="43"/>
  <c r="J423" i="43"/>
  <c r="G424" i="43"/>
  <c r="H424" i="43"/>
  <c r="J424" i="43"/>
  <c r="G425" i="43"/>
  <c r="H425" i="43"/>
  <c r="J425" i="43"/>
  <c r="M425" i="43" s="1"/>
  <c r="G426" i="43"/>
  <c r="H426" i="43"/>
  <c r="J426" i="43"/>
  <c r="G427" i="43"/>
  <c r="H427" i="43"/>
  <c r="J427" i="43"/>
  <c r="G428" i="43"/>
  <c r="H428" i="43"/>
  <c r="J428" i="43"/>
  <c r="G429" i="43"/>
  <c r="H429" i="43"/>
  <c r="J429" i="43"/>
  <c r="G430" i="43"/>
  <c r="H430" i="43"/>
  <c r="J430" i="43"/>
  <c r="G431" i="43"/>
  <c r="H431" i="43"/>
  <c r="J431" i="43"/>
  <c r="G432" i="43"/>
  <c r="H432" i="43"/>
  <c r="J432" i="43"/>
  <c r="M432" i="43" s="1"/>
  <c r="G433" i="43"/>
  <c r="H433" i="43"/>
  <c r="J433" i="43"/>
  <c r="G434" i="43"/>
  <c r="H434" i="43"/>
  <c r="J434" i="43"/>
  <c r="M434" i="43" s="1"/>
  <c r="G435" i="43"/>
  <c r="H435" i="43"/>
  <c r="J435" i="43"/>
  <c r="G436" i="43"/>
  <c r="H436" i="43"/>
  <c r="J436" i="43"/>
  <c r="G437" i="43"/>
  <c r="H437" i="43"/>
  <c r="J437" i="43"/>
  <c r="M437" i="43" s="1"/>
  <c r="G438" i="43"/>
  <c r="H438" i="43"/>
  <c r="J438" i="43"/>
  <c r="G439" i="43"/>
  <c r="H439" i="43"/>
  <c r="J439" i="43"/>
  <c r="M439" i="43" s="1"/>
  <c r="G440" i="43"/>
  <c r="H440" i="43"/>
  <c r="J440" i="43"/>
  <c r="G441" i="43"/>
  <c r="H441" i="43"/>
  <c r="J441" i="43"/>
  <c r="G442" i="43"/>
  <c r="H442" i="43"/>
  <c r="J442" i="43"/>
  <c r="G443" i="43"/>
  <c r="H443" i="43"/>
  <c r="J443" i="43"/>
  <c r="G444" i="43"/>
  <c r="H444" i="43"/>
  <c r="J444" i="43"/>
  <c r="G445" i="43"/>
  <c r="H445" i="43"/>
  <c r="J445" i="43"/>
  <c r="M445" i="43" s="1"/>
  <c r="G446" i="43"/>
  <c r="H446" i="43"/>
  <c r="J446" i="43"/>
  <c r="G447" i="43"/>
  <c r="H447" i="43"/>
  <c r="J447" i="43"/>
  <c r="M447" i="43" s="1"/>
  <c r="G448" i="43"/>
  <c r="H448" i="43"/>
  <c r="J448" i="43"/>
  <c r="M448" i="43" s="1"/>
  <c r="G449" i="43"/>
  <c r="H449" i="43"/>
  <c r="J449" i="43"/>
  <c r="G450" i="43"/>
  <c r="H450" i="43"/>
  <c r="J450" i="43"/>
  <c r="M450" i="43" s="1"/>
  <c r="G451" i="43"/>
  <c r="H451" i="43"/>
  <c r="J451" i="43"/>
  <c r="G452" i="43"/>
  <c r="H452" i="43"/>
  <c r="J452" i="43"/>
  <c r="G453" i="43"/>
  <c r="H453" i="43"/>
  <c r="J453" i="43"/>
  <c r="M453" i="43" s="1"/>
  <c r="G454" i="43"/>
  <c r="H454" i="43"/>
  <c r="J454" i="43"/>
  <c r="M454" i="43" s="1"/>
  <c r="G455" i="43"/>
  <c r="H455" i="43"/>
  <c r="J455" i="43"/>
  <c r="G456" i="43"/>
  <c r="H456" i="43"/>
  <c r="J456" i="43"/>
  <c r="M456" i="43" s="1"/>
  <c r="G457" i="43"/>
  <c r="H457" i="43"/>
  <c r="J457" i="43"/>
  <c r="M457" i="43" s="1"/>
  <c r="G458" i="43"/>
  <c r="H458" i="43"/>
  <c r="J458" i="43"/>
  <c r="G459" i="43"/>
  <c r="H459" i="43"/>
  <c r="J459" i="43"/>
  <c r="G460" i="43"/>
  <c r="H460" i="43"/>
  <c r="J460" i="43"/>
  <c r="M460" i="43" s="1"/>
  <c r="G461" i="43"/>
  <c r="H461" i="43"/>
  <c r="J461" i="43"/>
  <c r="M461" i="43" s="1"/>
  <c r="G462" i="43"/>
  <c r="H462" i="43"/>
  <c r="J462" i="43"/>
  <c r="G463" i="43"/>
  <c r="H463" i="43"/>
  <c r="J463" i="43"/>
  <c r="M463" i="43" s="1"/>
  <c r="G464" i="43"/>
  <c r="H464" i="43"/>
  <c r="J464" i="43"/>
  <c r="G465" i="43"/>
  <c r="H465" i="43"/>
  <c r="J465" i="43"/>
  <c r="G466" i="43"/>
  <c r="H466" i="43"/>
  <c r="J466" i="43"/>
  <c r="G467" i="43"/>
  <c r="H467" i="43"/>
  <c r="J467" i="43"/>
  <c r="G468" i="43"/>
  <c r="H468" i="43"/>
  <c r="J468" i="43"/>
  <c r="G469" i="43"/>
  <c r="H469" i="43"/>
  <c r="J469" i="43"/>
  <c r="G470" i="43"/>
  <c r="H470" i="43"/>
  <c r="J470" i="43"/>
  <c r="G471" i="43"/>
  <c r="H471" i="43"/>
  <c r="J471" i="43"/>
  <c r="G472" i="43"/>
  <c r="H472" i="43"/>
  <c r="J472" i="43"/>
  <c r="G473" i="43"/>
  <c r="H473" i="43"/>
  <c r="J473" i="43"/>
  <c r="M473" i="43" s="1"/>
  <c r="G474" i="43"/>
  <c r="H474" i="43"/>
  <c r="J474" i="43"/>
  <c r="G475" i="43"/>
  <c r="H475" i="43"/>
  <c r="J475" i="43"/>
  <c r="G476" i="43"/>
  <c r="H476" i="43"/>
  <c r="J476" i="43"/>
  <c r="M476" i="43" s="1"/>
  <c r="G477" i="43"/>
  <c r="H477" i="43"/>
  <c r="J477" i="43"/>
  <c r="G478" i="43"/>
  <c r="H478" i="43"/>
  <c r="J478" i="43"/>
  <c r="G479" i="43"/>
  <c r="H479" i="43"/>
  <c r="J479" i="43"/>
  <c r="M479" i="43" s="1"/>
  <c r="G480" i="43"/>
  <c r="H480" i="43"/>
  <c r="J480" i="43"/>
  <c r="G481" i="43"/>
  <c r="H481" i="43"/>
  <c r="J481" i="43"/>
  <c r="G482" i="43"/>
  <c r="H482" i="43"/>
  <c r="J482" i="43"/>
  <c r="M482" i="43" s="1"/>
  <c r="G483" i="43"/>
  <c r="H483" i="43"/>
  <c r="J483" i="43"/>
  <c r="M483" i="43" s="1"/>
  <c r="G484" i="43"/>
  <c r="H484" i="43"/>
  <c r="J484" i="43"/>
  <c r="G485" i="43"/>
  <c r="H485" i="43"/>
  <c r="J485" i="43"/>
  <c r="M485" i="43" s="1"/>
  <c r="G486" i="43"/>
  <c r="H486" i="43"/>
  <c r="J486" i="43"/>
  <c r="M486" i="43" s="1"/>
  <c r="G487" i="43"/>
  <c r="H487" i="43"/>
  <c r="J487" i="43"/>
  <c r="G488" i="43"/>
  <c r="H488" i="43"/>
  <c r="J488" i="43"/>
  <c r="M488" i="43" s="1"/>
  <c r="G489" i="43"/>
  <c r="H489" i="43"/>
  <c r="J489" i="43"/>
  <c r="M489" i="43" s="1"/>
  <c r="G490" i="43"/>
  <c r="H490" i="43"/>
  <c r="J490" i="43"/>
  <c r="M490" i="43" s="1"/>
  <c r="G491" i="43"/>
  <c r="H491" i="43"/>
  <c r="J491" i="43"/>
  <c r="G492" i="43"/>
  <c r="H492" i="43"/>
  <c r="J492" i="43"/>
  <c r="M492" i="43" s="1"/>
  <c r="G493" i="43"/>
  <c r="H493" i="43"/>
  <c r="J493" i="43"/>
  <c r="G494" i="43"/>
  <c r="H494" i="43"/>
  <c r="J494" i="43"/>
  <c r="G495" i="43"/>
  <c r="H495" i="43"/>
  <c r="J495" i="43"/>
  <c r="M495" i="43" s="1"/>
  <c r="G496" i="43"/>
  <c r="H496" i="43"/>
  <c r="J496" i="43"/>
  <c r="M496" i="43" s="1"/>
  <c r="G497" i="43"/>
  <c r="H497" i="43"/>
  <c r="J497" i="43"/>
  <c r="G498" i="43"/>
  <c r="H498" i="43"/>
  <c r="J498" i="43"/>
  <c r="G499" i="43"/>
  <c r="H499" i="43"/>
  <c r="J499" i="43"/>
  <c r="G500" i="43"/>
  <c r="H500" i="43"/>
  <c r="J500" i="43"/>
  <c r="G501" i="43"/>
  <c r="H501" i="43"/>
  <c r="J501" i="43"/>
  <c r="G502" i="43"/>
  <c r="H502" i="43"/>
  <c r="J502" i="43"/>
  <c r="M502" i="43" s="1"/>
  <c r="G503" i="43"/>
  <c r="H503" i="43"/>
  <c r="J503" i="43"/>
  <c r="G504" i="43"/>
  <c r="H504" i="43"/>
  <c r="J504" i="43"/>
  <c r="G505" i="43"/>
  <c r="H505" i="43"/>
  <c r="J505" i="43"/>
  <c r="M505" i="43" s="1"/>
  <c r="G506" i="43"/>
  <c r="H506" i="43"/>
  <c r="J506" i="43"/>
  <c r="G507" i="43"/>
  <c r="H507" i="43"/>
  <c r="J507" i="43"/>
  <c r="G508" i="43"/>
  <c r="H508" i="43"/>
  <c r="J508" i="43"/>
  <c r="M508" i="43" s="1"/>
  <c r="G509" i="43"/>
  <c r="H509" i="43"/>
  <c r="J509" i="43"/>
  <c r="G510" i="43"/>
  <c r="H510" i="43"/>
  <c r="J510" i="43"/>
  <c r="G511" i="43"/>
  <c r="H511" i="43"/>
  <c r="J511" i="43"/>
  <c r="M511" i="43" s="1"/>
  <c r="G512" i="43"/>
  <c r="H512" i="43"/>
  <c r="J512" i="43"/>
  <c r="G513" i="43"/>
  <c r="H513" i="43"/>
  <c r="J513" i="43"/>
  <c r="G514" i="43"/>
  <c r="H514" i="43"/>
  <c r="J514" i="43"/>
  <c r="M514" i="43" s="1"/>
  <c r="G515" i="43"/>
  <c r="H515" i="43"/>
  <c r="J515" i="43"/>
  <c r="M515" i="43" s="1"/>
  <c r="G516" i="43"/>
  <c r="H516" i="43"/>
  <c r="J516" i="43"/>
  <c r="G517" i="43"/>
  <c r="H517" i="43"/>
  <c r="J517" i="43"/>
  <c r="M517" i="43" s="1"/>
  <c r="G518" i="43"/>
  <c r="H518" i="43"/>
  <c r="J518" i="43"/>
  <c r="M518" i="43" s="1"/>
  <c r="G519" i="43"/>
  <c r="H519" i="43"/>
  <c r="J519" i="43"/>
  <c r="G520" i="43"/>
  <c r="H520" i="43"/>
  <c r="J520" i="43"/>
  <c r="M520" i="43" s="1"/>
  <c r="G521" i="43"/>
  <c r="H521" i="43"/>
  <c r="J521" i="43"/>
  <c r="M521" i="43" s="1"/>
  <c r="G522" i="43"/>
  <c r="H522" i="43"/>
  <c r="J522" i="43"/>
  <c r="G523" i="43"/>
  <c r="H523" i="43"/>
  <c r="J523" i="43"/>
  <c r="G524" i="43"/>
  <c r="H524" i="43"/>
  <c r="J524" i="43"/>
  <c r="M524" i="43" s="1"/>
  <c r="G525" i="43"/>
  <c r="H525" i="43"/>
  <c r="J525" i="43"/>
  <c r="M525" i="43" s="1"/>
  <c r="G526" i="43"/>
  <c r="H526" i="43"/>
  <c r="J526" i="43"/>
  <c r="M526" i="43" s="1"/>
  <c r="G527" i="43"/>
  <c r="H527" i="43"/>
  <c r="J527" i="43"/>
  <c r="M527" i="43" s="1"/>
  <c r="G528" i="43"/>
  <c r="H528" i="43"/>
  <c r="J528" i="43"/>
  <c r="G529" i="43"/>
  <c r="H529" i="43"/>
  <c r="J529" i="43"/>
  <c r="G530" i="43"/>
  <c r="H530" i="43"/>
  <c r="J530" i="43"/>
  <c r="M530" i="43" s="1"/>
  <c r="G531" i="43"/>
  <c r="H531" i="43"/>
  <c r="J531" i="43"/>
  <c r="M531" i="43" s="1"/>
  <c r="G532" i="43"/>
  <c r="H532" i="43"/>
  <c r="J532" i="43"/>
  <c r="G533" i="43"/>
  <c r="H533" i="43"/>
  <c r="J533" i="43"/>
  <c r="G534" i="43"/>
  <c r="H534" i="43"/>
  <c r="J534" i="43"/>
  <c r="G535" i="43"/>
  <c r="H535" i="43"/>
  <c r="J535" i="43"/>
  <c r="G536" i="43"/>
  <c r="H536" i="43"/>
  <c r="J536" i="43"/>
  <c r="G537" i="43"/>
  <c r="H537" i="43"/>
  <c r="J537" i="43"/>
  <c r="M537" i="43" s="1"/>
  <c r="G538" i="43"/>
  <c r="H538" i="43"/>
  <c r="J538" i="43"/>
  <c r="M538" i="43" s="1"/>
  <c r="G539" i="43"/>
  <c r="H539" i="43"/>
  <c r="J539" i="43"/>
  <c r="G540" i="43"/>
  <c r="H540" i="43"/>
  <c r="J540" i="43"/>
  <c r="M540" i="43" s="1"/>
  <c r="G541" i="43"/>
  <c r="H541" i="43"/>
  <c r="J541" i="43"/>
  <c r="M541" i="43" s="1"/>
  <c r="G542" i="43"/>
  <c r="H542" i="43"/>
  <c r="J542" i="43"/>
  <c r="G543" i="43"/>
  <c r="H543" i="43"/>
  <c r="J543" i="43"/>
  <c r="M543" i="43" s="1"/>
  <c r="G544" i="43"/>
  <c r="H544" i="43"/>
  <c r="J544" i="43"/>
  <c r="M544" i="43" s="1"/>
  <c r="G545" i="43"/>
  <c r="H545" i="43"/>
  <c r="J545" i="43"/>
  <c r="G546" i="43"/>
  <c r="H546" i="43"/>
  <c r="J546" i="43"/>
  <c r="G547" i="43"/>
  <c r="H547" i="43"/>
  <c r="J547" i="43"/>
  <c r="M547" i="43" s="1"/>
  <c r="G548" i="43"/>
  <c r="H548" i="43"/>
  <c r="J548" i="43"/>
  <c r="G549" i="43"/>
  <c r="H549" i="43"/>
  <c r="J549" i="43"/>
  <c r="G550" i="43"/>
  <c r="H550" i="43"/>
  <c r="J550" i="43"/>
  <c r="M550" i="43" s="1"/>
  <c r="G551" i="43"/>
  <c r="H551" i="43"/>
  <c r="J551" i="43"/>
  <c r="G552" i="43"/>
  <c r="H552" i="43"/>
  <c r="J552" i="43"/>
  <c r="G553" i="43"/>
  <c r="H553" i="43"/>
  <c r="J553" i="43"/>
  <c r="G554" i="43"/>
  <c r="H554" i="43"/>
  <c r="J554" i="43"/>
  <c r="G555" i="43"/>
  <c r="H555" i="43"/>
  <c r="J555" i="43"/>
  <c r="G556" i="43"/>
  <c r="H556" i="43"/>
  <c r="J556" i="43"/>
  <c r="G557" i="43"/>
  <c r="H557" i="43"/>
  <c r="J557" i="43"/>
  <c r="M557" i="43" s="1"/>
  <c r="G558" i="43"/>
  <c r="H558" i="43"/>
  <c r="J558" i="43"/>
  <c r="G559" i="43"/>
  <c r="H559" i="43"/>
  <c r="J559" i="43"/>
  <c r="G560" i="43"/>
  <c r="H560" i="43"/>
  <c r="J560" i="43"/>
  <c r="G561" i="43"/>
  <c r="H561" i="43"/>
  <c r="J561" i="43"/>
  <c r="G562" i="43"/>
  <c r="H562" i="43"/>
  <c r="J562" i="43"/>
  <c r="G563" i="43"/>
  <c r="H563" i="43"/>
  <c r="J563" i="43"/>
  <c r="G564" i="43"/>
  <c r="H564" i="43"/>
  <c r="J564" i="43"/>
  <c r="M564" i="43" s="1"/>
  <c r="G565" i="43"/>
  <c r="H565" i="43"/>
  <c r="J565" i="43"/>
  <c r="G566" i="43"/>
  <c r="H566" i="43"/>
  <c r="J566" i="43"/>
  <c r="G567" i="43"/>
  <c r="H567" i="43"/>
  <c r="J567" i="43"/>
  <c r="M567" i="43" s="1"/>
  <c r="G568" i="43"/>
  <c r="H568" i="43"/>
  <c r="J568" i="43"/>
  <c r="G569" i="43"/>
  <c r="H569" i="43"/>
  <c r="J569" i="43"/>
  <c r="G570" i="43"/>
  <c r="H570" i="43"/>
  <c r="J570" i="43"/>
  <c r="M570" i="43" s="1"/>
  <c r="G571" i="43"/>
  <c r="H571" i="43"/>
  <c r="J571" i="43"/>
  <c r="G572" i="43"/>
  <c r="H572" i="43"/>
  <c r="J572" i="43"/>
  <c r="G573" i="43"/>
  <c r="H573" i="43"/>
  <c r="J573" i="43"/>
  <c r="M573" i="43" s="1"/>
  <c r="G574" i="43"/>
  <c r="H574" i="43"/>
  <c r="J574" i="43"/>
  <c r="M574" i="43" s="1"/>
  <c r="G575" i="43"/>
  <c r="H575" i="43"/>
  <c r="J575" i="43"/>
  <c r="G576" i="43"/>
  <c r="H576" i="43"/>
  <c r="J576" i="43"/>
  <c r="M576" i="43" s="1"/>
  <c r="G577" i="43"/>
  <c r="H577" i="43"/>
  <c r="J577" i="43"/>
  <c r="M577" i="43" s="1"/>
  <c r="G578" i="43"/>
  <c r="H578" i="43"/>
  <c r="J578" i="43"/>
  <c r="G579" i="43"/>
  <c r="H579" i="43"/>
  <c r="J579" i="43"/>
  <c r="M579" i="43" s="1"/>
  <c r="G580" i="43"/>
  <c r="H580" i="43"/>
  <c r="J580" i="43"/>
  <c r="G581" i="43"/>
  <c r="H581" i="43"/>
  <c r="J581" i="43"/>
  <c r="G582" i="43"/>
  <c r="H582" i="43"/>
  <c r="J582" i="43"/>
  <c r="M582" i="43" s="1"/>
  <c r="G583" i="43"/>
  <c r="H583" i="43"/>
  <c r="J583" i="43"/>
  <c r="G584" i="43"/>
  <c r="H584" i="43"/>
  <c r="J584" i="43"/>
  <c r="M584" i="43" s="1"/>
  <c r="G585" i="43"/>
  <c r="H585" i="43"/>
  <c r="J585" i="43"/>
  <c r="G586" i="43"/>
  <c r="H586" i="43"/>
  <c r="J586" i="43"/>
  <c r="M586" i="43" s="1"/>
  <c r="G587" i="43"/>
  <c r="H587" i="43"/>
  <c r="J587" i="43"/>
  <c r="M587" i="43" s="1"/>
  <c r="G588" i="43"/>
  <c r="H588" i="43"/>
  <c r="J588" i="43"/>
  <c r="G589" i="43"/>
  <c r="H589" i="43"/>
  <c r="J589" i="43"/>
  <c r="M589" i="43" s="1"/>
  <c r="G590" i="43"/>
  <c r="H590" i="43"/>
  <c r="J590" i="43"/>
  <c r="G591" i="43"/>
  <c r="H591" i="43"/>
  <c r="J591" i="43"/>
  <c r="G592" i="43"/>
  <c r="H592" i="43"/>
  <c r="J592" i="43"/>
  <c r="G593" i="43"/>
  <c r="H593" i="43"/>
  <c r="J593" i="43"/>
  <c r="G594" i="43"/>
  <c r="H594" i="43"/>
  <c r="J594" i="43"/>
  <c r="M594" i="43" s="1"/>
  <c r="G595" i="43"/>
  <c r="H595" i="43"/>
  <c r="J595" i="43"/>
  <c r="G596" i="43"/>
  <c r="H596" i="43"/>
  <c r="J596" i="43"/>
  <c r="G597" i="43"/>
  <c r="H597" i="43"/>
  <c r="J597" i="43"/>
  <c r="G598" i="43"/>
  <c r="H598" i="43"/>
  <c r="J598" i="43"/>
  <c r="G599" i="43"/>
  <c r="H599" i="43"/>
  <c r="J599" i="43"/>
  <c r="G600" i="43"/>
  <c r="H600" i="43"/>
  <c r="J600" i="43"/>
  <c r="G601" i="43"/>
  <c r="H601" i="43"/>
  <c r="J601" i="43"/>
  <c r="M601" i="43" s="1"/>
  <c r="G602" i="43"/>
  <c r="H602" i="43"/>
  <c r="J602" i="43"/>
  <c r="G603" i="43"/>
  <c r="H603" i="43"/>
  <c r="J603" i="43"/>
  <c r="G604" i="43"/>
  <c r="H604" i="43"/>
  <c r="J604" i="43"/>
  <c r="M604" i="43" s="1"/>
  <c r="O40" i="42"/>
  <c r="N40" i="42"/>
  <c r="Q39" i="42"/>
  <c r="Q10" i="42"/>
  <c r="P5" i="42"/>
  <c r="O6" i="42"/>
  <c r="P6" i="42"/>
  <c r="R6" i="42" s="1"/>
  <c r="O5" i="42"/>
  <c r="M5" i="42"/>
  <c r="L5" i="42"/>
  <c r="K5" i="42"/>
  <c r="K6" i="42"/>
  <c r="L6" i="42"/>
  <c r="M6" i="42"/>
  <c r="N6" i="42"/>
  <c r="Q6" i="42"/>
  <c r="K7" i="42"/>
  <c r="L7" i="42"/>
  <c r="M7" i="42"/>
  <c r="N7" i="42"/>
  <c r="O7" i="42"/>
  <c r="P7" i="42"/>
  <c r="Q7" i="42"/>
  <c r="R7" i="42"/>
  <c r="K8" i="42"/>
  <c r="L8" i="42"/>
  <c r="M8" i="42"/>
  <c r="N8" i="42"/>
  <c r="O8" i="42"/>
  <c r="P8" i="42"/>
  <c r="Q8" i="42"/>
  <c r="K9" i="42"/>
  <c r="L9" i="42"/>
  <c r="M9" i="42"/>
  <c r="N9" i="42"/>
  <c r="O9" i="42"/>
  <c r="P9" i="42"/>
  <c r="Q9" i="42"/>
  <c r="R9" i="42"/>
  <c r="K10" i="42"/>
  <c r="L10" i="42"/>
  <c r="M10" i="42"/>
  <c r="N10" i="42"/>
  <c r="O10" i="42"/>
  <c r="R10" i="42" s="1"/>
  <c r="P10" i="42"/>
  <c r="K11" i="42"/>
  <c r="L11" i="42"/>
  <c r="M11" i="42"/>
  <c r="N11" i="42"/>
  <c r="O11" i="42"/>
  <c r="P11" i="42"/>
  <c r="Q11" i="42"/>
  <c r="R11" i="42"/>
  <c r="K12" i="42"/>
  <c r="L12" i="42"/>
  <c r="M12" i="42"/>
  <c r="N12" i="42"/>
  <c r="O12" i="42"/>
  <c r="P12" i="42"/>
  <c r="Q12" i="42"/>
  <c r="K13" i="42"/>
  <c r="L13" i="42"/>
  <c r="M13" i="42"/>
  <c r="N13" i="42"/>
  <c r="O13" i="42"/>
  <c r="P13" i="42"/>
  <c r="Q13" i="42"/>
  <c r="R13" i="42"/>
  <c r="K14" i="42"/>
  <c r="L14" i="42"/>
  <c r="M14" i="42"/>
  <c r="N14" i="42"/>
  <c r="O14" i="42"/>
  <c r="P14" i="42"/>
  <c r="Q14" i="42"/>
  <c r="K15" i="42"/>
  <c r="L15" i="42"/>
  <c r="M15" i="42"/>
  <c r="N15" i="42"/>
  <c r="O15" i="42"/>
  <c r="P15" i="42"/>
  <c r="Q15" i="42"/>
  <c r="R15" i="42"/>
  <c r="K16" i="42"/>
  <c r="L16" i="42"/>
  <c r="M16" i="42"/>
  <c r="N16" i="42"/>
  <c r="O16" i="42"/>
  <c r="R16" i="42" s="1"/>
  <c r="P16" i="42"/>
  <c r="Q16" i="42"/>
  <c r="K17" i="42"/>
  <c r="L17" i="42"/>
  <c r="M17" i="42"/>
  <c r="N17" i="42"/>
  <c r="O17" i="42"/>
  <c r="P17" i="42"/>
  <c r="Q17" i="42"/>
  <c r="R17" i="42"/>
  <c r="K18" i="42"/>
  <c r="L18" i="42"/>
  <c r="M18" i="42"/>
  <c r="N18" i="42"/>
  <c r="O18" i="42"/>
  <c r="R18" i="42" s="1"/>
  <c r="P18" i="42"/>
  <c r="Q18" i="42"/>
  <c r="K19" i="42"/>
  <c r="L19" i="42"/>
  <c r="M19" i="42"/>
  <c r="N19" i="42"/>
  <c r="O19" i="42"/>
  <c r="P19" i="42"/>
  <c r="Q19" i="42"/>
  <c r="R19" i="42"/>
  <c r="K20" i="42"/>
  <c r="L20" i="42"/>
  <c r="M20" i="42"/>
  <c r="N20" i="42"/>
  <c r="O20" i="42"/>
  <c r="P20" i="42"/>
  <c r="Q20" i="42"/>
  <c r="K21" i="42"/>
  <c r="L21" i="42"/>
  <c r="M21" i="42"/>
  <c r="N21" i="42"/>
  <c r="O21" i="42"/>
  <c r="P21" i="42"/>
  <c r="Q21" i="42"/>
  <c r="R21" i="42"/>
  <c r="K22" i="42"/>
  <c r="L22" i="42"/>
  <c r="M22" i="42"/>
  <c r="N22" i="42"/>
  <c r="O22" i="42"/>
  <c r="P22" i="42"/>
  <c r="Q22" i="42"/>
  <c r="K23" i="42"/>
  <c r="L23" i="42"/>
  <c r="M23" i="42"/>
  <c r="N23" i="42"/>
  <c r="O23" i="42"/>
  <c r="P23" i="42"/>
  <c r="Q23" i="42"/>
  <c r="R23" i="42"/>
  <c r="K24" i="42"/>
  <c r="L24" i="42"/>
  <c r="M24" i="42"/>
  <c r="N24" i="42"/>
  <c r="O24" i="42"/>
  <c r="P24" i="42"/>
  <c r="Q24" i="42"/>
  <c r="K25" i="42"/>
  <c r="L25" i="42"/>
  <c r="M25" i="42"/>
  <c r="N25" i="42"/>
  <c r="O25" i="42"/>
  <c r="P25" i="42"/>
  <c r="Q25" i="42"/>
  <c r="R25" i="42"/>
  <c r="K26" i="42"/>
  <c r="L26" i="42"/>
  <c r="M26" i="42"/>
  <c r="N26" i="42"/>
  <c r="O26" i="42"/>
  <c r="P26" i="42"/>
  <c r="Q26" i="42"/>
  <c r="K27" i="42"/>
  <c r="L27" i="42"/>
  <c r="M27" i="42"/>
  <c r="N27" i="42"/>
  <c r="O27" i="42"/>
  <c r="P27" i="42"/>
  <c r="Q27" i="42"/>
  <c r="R27" i="42"/>
  <c r="K28" i="42"/>
  <c r="L28" i="42"/>
  <c r="M28" i="42"/>
  <c r="N28" i="42"/>
  <c r="O28" i="42"/>
  <c r="P28" i="42"/>
  <c r="Q28" i="42"/>
  <c r="K29" i="42"/>
  <c r="L29" i="42"/>
  <c r="M29" i="42"/>
  <c r="N29" i="42"/>
  <c r="O29" i="42"/>
  <c r="P29" i="42"/>
  <c r="Q29" i="42"/>
  <c r="R29" i="42"/>
  <c r="K30" i="42"/>
  <c r="L30" i="42"/>
  <c r="M30" i="42"/>
  <c r="N30" i="42"/>
  <c r="O30" i="42"/>
  <c r="R30" i="42" s="1"/>
  <c r="P30" i="42"/>
  <c r="Q30" i="42"/>
  <c r="K31" i="42"/>
  <c r="L31" i="42"/>
  <c r="M31" i="42"/>
  <c r="N31" i="42"/>
  <c r="O31" i="42"/>
  <c r="P31" i="42"/>
  <c r="Q31" i="42"/>
  <c r="R31" i="42"/>
  <c r="K32" i="42"/>
  <c r="L32" i="42"/>
  <c r="M32" i="42"/>
  <c r="N32" i="42"/>
  <c r="O32" i="42"/>
  <c r="R32" i="42" s="1"/>
  <c r="P32" i="42"/>
  <c r="Q32" i="42"/>
  <c r="K33" i="42"/>
  <c r="L33" i="42"/>
  <c r="M33" i="42"/>
  <c r="N33" i="42"/>
  <c r="O33" i="42"/>
  <c r="P33" i="42"/>
  <c r="Q33" i="42"/>
  <c r="R33" i="42"/>
  <c r="K34" i="42"/>
  <c r="L34" i="42"/>
  <c r="M34" i="42"/>
  <c r="N34" i="42"/>
  <c r="O34" i="42"/>
  <c r="R34" i="42" s="1"/>
  <c r="P34" i="42"/>
  <c r="Q34" i="42"/>
  <c r="K35" i="42"/>
  <c r="L35" i="42"/>
  <c r="M35" i="42"/>
  <c r="N35" i="42"/>
  <c r="O35" i="42"/>
  <c r="P35" i="42"/>
  <c r="Q35" i="42"/>
  <c r="R35" i="42"/>
  <c r="K36" i="42"/>
  <c r="L36" i="42"/>
  <c r="M36" i="42"/>
  <c r="N36" i="42"/>
  <c r="O36" i="42"/>
  <c r="P36" i="42"/>
  <c r="Q36" i="42"/>
  <c r="K37" i="42"/>
  <c r="L37" i="42"/>
  <c r="M37" i="42"/>
  <c r="N37" i="42"/>
  <c r="O37" i="42"/>
  <c r="P37" i="42"/>
  <c r="Q37" i="42"/>
  <c r="R37" i="42"/>
  <c r="K38" i="42"/>
  <c r="L38" i="42"/>
  <c r="M38" i="42"/>
  <c r="N38" i="42"/>
  <c r="O38" i="42"/>
  <c r="P38" i="42"/>
  <c r="Q38" i="42"/>
  <c r="K39" i="42"/>
  <c r="L39" i="42"/>
  <c r="M39" i="42"/>
  <c r="N39" i="42"/>
  <c r="O39" i="42"/>
  <c r="P39" i="42"/>
  <c r="R39" i="42"/>
  <c r="K40" i="42"/>
  <c r="L40" i="42"/>
  <c r="M40" i="42"/>
  <c r="P40" i="42"/>
  <c r="Q40" i="42"/>
  <c r="R40" i="42"/>
  <c r="K41" i="42"/>
  <c r="L41" i="42"/>
  <c r="M41" i="42"/>
  <c r="N41" i="42"/>
  <c r="O41" i="42"/>
  <c r="P41" i="42"/>
  <c r="R41" i="42" s="1"/>
  <c r="Q41" i="42"/>
  <c r="K42" i="42"/>
  <c r="L42" i="42"/>
  <c r="M42" i="42"/>
  <c r="N42" i="42"/>
  <c r="O42" i="42"/>
  <c r="R42" i="42" s="1"/>
  <c r="P42" i="42"/>
  <c r="Q42" i="42"/>
  <c r="K43" i="42"/>
  <c r="L43" i="42"/>
  <c r="M43" i="42"/>
  <c r="N43" i="42"/>
  <c r="O43" i="42"/>
  <c r="P43" i="42"/>
  <c r="R43" i="42" s="1"/>
  <c r="Q43" i="42"/>
  <c r="K44" i="42"/>
  <c r="L44" i="42"/>
  <c r="M44" i="42"/>
  <c r="N44" i="42"/>
  <c r="O44" i="42"/>
  <c r="R44" i="42" s="1"/>
  <c r="P44" i="42"/>
  <c r="Q44" i="42"/>
  <c r="K45" i="42"/>
  <c r="L45" i="42"/>
  <c r="M45" i="42"/>
  <c r="N45" i="42"/>
  <c r="O45" i="42"/>
  <c r="P45" i="42"/>
  <c r="R45" i="42" s="1"/>
  <c r="Q45" i="42"/>
  <c r="K46" i="42"/>
  <c r="L46" i="42"/>
  <c r="M46" i="42"/>
  <c r="N46" i="42"/>
  <c r="O46" i="42"/>
  <c r="P46" i="42"/>
  <c r="R46" i="42" s="1"/>
  <c r="Q46" i="42"/>
  <c r="K47" i="42"/>
  <c r="L47" i="42"/>
  <c r="M47" i="42"/>
  <c r="N47" i="42"/>
  <c r="O47" i="42"/>
  <c r="P47" i="42"/>
  <c r="Q47" i="42"/>
  <c r="K48" i="42"/>
  <c r="L48" i="42"/>
  <c r="M48" i="42"/>
  <c r="N48" i="42"/>
  <c r="O48" i="42"/>
  <c r="P48" i="42"/>
  <c r="Q48" i="42"/>
  <c r="R48" i="42"/>
  <c r="K49" i="42"/>
  <c r="L49" i="42"/>
  <c r="M49" i="42"/>
  <c r="N49" i="42"/>
  <c r="O49" i="42"/>
  <c r="P49" i="42"/>
  <c r="Q49" i="42"/>
  <c r="K50" i="42"/>
  <c r="L50" i="42"/>
  <c r="M50" i="42"/>
  <c r="N50" i="42"/>
  <c r="O50" i="42"/>
  <c r="P50" i="42"/>
  <c r="Q50" i="42"/>
  <c r="R50" i="42"/>
  <c r="K51" i="42"/>
  <c r="L51" i="42"/>
  <c r="M51" i="42"/>
  <c r="N51" i="42"/>
  <c r="O51" i="42"/>
  <c r="P51" i="42"/>
  <c r="R51" i="42" s="1"/>
  <c r="Q51" i="42"/>
  <c r="K52" i="42"/>
  <c r="L52" i="42"/>
  <c r="M52" i="42"/>
  <c r="N52" i="42"/>
  <c r="O52" i="42"/>
  <c r="P52" i="42"/>
  <c r="Q52" i="42"/>
  <c r="R52" i="42"/>
  <c r="K53" i="42"/>
  <c r="L53" i="42"/>
  <c r="M53" i="42"/>
  <c r="N53" i="42"/>
  <c r="O53" i="42"/>
  <c r="P53" i="42"/>
  <c r="R53" i="42" s="1"/>
  <c r="Q53" i="42"/>
  <c r="K54" i="42"/>
  <c r="L54" i="42"/>
  <c r="M54" i="42"/>
  <c r="N54" i="42"/>
  <c r="O54" i="42"/>
  <c r="P54" i="42"/>
  <c r="Q54" i="42"/>
  <c r="R54" i="42"/>
  <c r="K55" i="42"/>
  <c r="L55" i="42"/>
  <c r="M55" i="42"/>
  <c r="N55" i="42"/>
  <c r="O55" i="42"/>
  <c r="P55" i="42"/>
  <c r="Q55" i="42"/>
  <c r="K56" i="42"/>
  <c r="L56" i="42"/>
  <c r="M56" i="42"/>
  <c r="N56" i="42"/>
  <c r="O56" i="42"/>
  <c r="P56" i="42"/>
  <c r="Q56" i="42"/>
  <c r="R56" i="42"/>
  <c r="K57" i="42"/>
  <c r="L57" i="42"/>
  <c r="M57" i="42"/>
  <c r="N57" i="42"/>
  <c r="O57" i="42"/>
  <c r="P57" i="42"/>
  <c r="Q57" i="42"/>
  <c r="K58" i="42"/>
  <c r="L58" i="42"/>
  <c r="M58" i="42"/>
  <c r="N58" i="42"/>
  <c r="O58" i="42"/>
  <c r="P58" i="42"/>
  <c r="Q58" i="42"/>
  <c r="R58" i="42"/>
  <c r="K59" i="42"/>
  <c r="L59" i="42"/>
  <c r="M59" i="42"/>
  <c r="N59" i="42"/>
  <c r="O59" i="42"/>
  <c r="R59" i="42" s="1"/>
  <c r="P59" i="42"/>
  <c r="Q59" i="42"/>
  <c r="K60" i="42"/>
  <c r="L60" i="42"/>
  <c r="M60" i="42"/>
  <c r="N60" i="42"/>
  <c r="O60" i="42"/>
  <c r="R60" i="42" s="1"/>
  <c r="P60" i="42"/>
  <c r="Q60" i="42"/>
  <c r="K61" i="42"/>
  <c r="L61" i="42"/>
  <c r="M61" i="42"/>
  <c r="N61" i="42"/>
  <c r="O61" i="42"/>
  <c r="P61" i="42"/>
  <c r="R61" i="42" s="1"/>
  <c r="Q61" i="42"/>
  <c r="K62" i="42"/>
  <c r="L62" i="42"/>
  <c r="M62" i="42"/>
  <c r="N62" i="42"/>
  <c r="O62" i="42"/>
  <c r="R62" i="42" s="1"/>
  <c r="P62" i="42"/>
  <c r="Q62" i="42"/>
  <c r="K63" i="42"/>
  <c r="L63" i="42"/>
  <c r="M63" i="42"/>
  <c r="N63" i="42"/>
  <c r="O63" i="42"/>
  <c r="P63" i="42"/>
  <c r="Q63" i="42"/>
  <c r="K64" i="42"/>
  <c r="L64" i="42"/>
  <c r="M64" i="42"/>
  <c r="N64" i="42"/>
  <c r="O64" i="42"/>
  <c r="R64" i="42" s="1"/>
  <c r="P64" i="42"/>
  <c r="Q64" i="42"/>
  <c r="K65" i="42"/>
  <c r="L65" i="42"/>
  <c r="M65" i="42"/>
  <c r="N65" i="42"/>
  <c r="O65" i="42"/>
  <c r="P65" i="42"/>
  <c r="Q65" i="42"/>
  <c r="K66" i="42"/>
  <c r="L66" i="42"/>
  <c r="M66" i="42"/>
  <c r="N66" i="42"/>
  <c r="O66" i="42"/>
  <c r="R66" i="42" s="1"/>
  <c r="P66" i="42"/>
  <c r="Q66" i="42"/>
  <c r="K67" i="42"/>
  <c r="L67" i="42"/>
  <c r="M67" i="42"/>
  <c r="N67" i="42"/>
  <c r="O67" i="42"/>
  <c r="R67" i="42" s="1"/>
  <c r="P67" i="42"/>
  <c r="Q67" i="42"/>
  <c r="K68" i="42"/>
  <c r="L68" i="42"/>
  <c r="M68" i="42"/>
  <c r="N68" i="42"/>
  <c r="O68" i="42"/>
  <c r="R68" i="42" s="1"/>
  <c r="P68" i="42"/>
  <c r="Q68" i="42"/>
  <c r="K69" i="42"/>
  <c r="L69" i="42"/>
  <c r="M69" i="42"/>
  <c r="N69" i="42"/>
  <c r="O69" i="42"/>
  <c r="P69" i="42"/>
  <c r="Q69" i="42"/>
  <c r="K70" i="42"/>
  <c r="L70" i="42"/>
  <c r="M70" i="42"/>
  <c r="N70" i="42"/>
  <c r="O70" i="42"/>
  <c r="P70" i="42"/>
  <c r="Q70" i="42"/>
  <c r="K71" i="42"/>
  <c r="L71" i="42"/>
  <c r="M71" i="42"/>
  <c r="N71" i="42"/>
  <c r="O71" i="42"/>
  <c r="P71" i="42"/>
  <c r="Q71" i="42"/>
  <c r="K72" i="42"/>
  <c r="L72" i="42"/>
  <c r="M72" i="42"/>
  <c r="N72" i="42"/>
  <c r="O72" i="42"/>
  <c r="P72" i="42"/>
  <c r="Q72" i="42"/>
  <c r="R72" i="42"/>
  <c r="K73" i="42"/>
  <c r="L73" i="42"/>
  <c r="M73" i="42"/>
  <c r="N73" i="42"/>
  <c r="O73" i="42"/>
  <c r="R73" i="42" s="1"/>
  <c r="P73" i="42"/>
  <c r="Q73" i="42"/>
  <c r="K74" i="42"/>
  <c r="L74" i="42"/>
  <c r="M74" i="42"/>
  <c r="N74" i="42"/>
  <c r="O74" i="42"/>
  <c r="P74" i="42"/>
  <c r="Q74" i="42"/>
  <c r="R74" i="42"/>
  <c r="K75" i="42"/>
  <c r="L75" i="42"/>
  <c r="M75" i="42"/>
  <c r="N75" i="42"/>
  <c r="O75" i="42"/>
  <c r="R75" i="42" s="1"/>
  <c r="P75" i="42"/>
  <c r="Q75" i="42"/>
  <c r="K76" i="42"/>
  <c r="L76" i="42"/>
  <c r="M76" i="42"/>
  <c r="N76" i="42"/>
  <c r="O76" i="42"/>
  <c r="P76" i="42"/>
  <c r="Q76" i="42"/>
  <c r="R76" i="42"/>
  <c r="K77" i="42"/>
  <c r="L77" i="42"/>
  <c r="M77" i="42"/>
  <c r="N77" i="42"/>
  <c r="O77" i="42"/>
  <c r="R77" i="42" s="1"/>
  <c r="P77" i="42"/>
  <c r="Q77" i="42"/>
  <c r="K78" i="42"/>
  <c r="L78" i="42"/>
  <c r="M78" i="42"/>
  <c r="N78" i="42"/>
  <c r="O78" i="42"/>
  <c r="P78" i="42"/>
  <c r="Q78" i="42"/>
  <c r="R78" i="42"/>
  <c r="K79" i="42"/>
  <c r="L79" i="42"/>
  <c r="M79" i="42"/>
  <c r="N79" i="42"/>
  <c r="O79" i="42"/>
  <c r="P79" i="42"/>
  <c r="Q79" i="42"/>
  <c r="K80" i="42"/>
  <c r="L80" i="42"/>
  <c r="M80" i="42"/>
  <c r="N80" i="42"/>
  <c r="O80" i="42"/>
  <c r="P80" i="42"/>
  <c r="Q80" i="42"/>
  <c r="R80" i="42"/>
  <c r="K81" i="42"/>
  <c r="L81" i="42"/>
  <c r="M81" i="42"/>
  <c r="N81" i="42"/>
  <c r="O81" i="42"/>
  <c r="P81" i="42"/>
  <c r="Q81" i="42"/>
  <c r="K82" i="42"/>
  <c r="L82" i="42"/>
  <c r="M82" i="42"/>
  <c r="N82" i="42"/>
  <c r="O82" i="42"/>
  <c r="P82" i="42"/>
  <c r="Q82" i="42"/>
  <c r="R82" i="42"/>
  <c r="K83" i="42"/>
  <c r="L83" i="42"/>
  <c r="M83" i="42"/>
  <c r="N83" i="42"/>
  <c r="O83" i="42"/>
  <c r="R83" i="42" s="1"/>
  <c r="P83" i="42"/>
  <c r="Q83" i="42"/>
  <c r="K84" i="42"/>
  <c r="L84" i="42"/>
  <c r="M84" i="42"/>
  <c r="N84" i="42"/>
  <c r="O84" i="42"/>
  <c r="P84" i="42"/>
  <c r="Q84" i="42"/>
  <c r="R84" i="42"/>
  <c r="K85" i="42"/>
  <c r="L85" i="42"/>
  <c r="M85" i="42"/>
  <c r="N85" i="42"/>
  <c r="O85" i="42"/>
  <c r="P85" i="42"/>
  <c r="Q85" i="42"/>
  <c r="K86" i="42"/>
  <c r="L86" i="42"/>
  <c r="M86" i="42"/>
  <c r="N86" i="42"/>
  <c r="O86" i="42"/>
  <c r="P86" i="42"/>
  <c r="Q86" i="42"/>
  <c r="R86" i="42"/>
  <c r="K87" i="42"/>
  <c r="L87" i="42"/>
  <c r="M87" i="42"/>
  <c r="N87" i="42"/>
  <c r="O87" i="42"/>
  <c r="P87" i="42"/>
  <c r="Q87" i="42"/>
  <c r="K88" i="42"/>
  <c r="L88" i="42"/>
  <c r="M88" i="42"/>
  <c r="N88" i="42"/>
  <c r="O88" i="42"/>
  <c r="P88" i="42"/>
  <c r="Q88" i="42"/>
  <c r="R88" i="42"/>
  <c r="K89" i="42"/>
  <c r="L89" i="42"/>
  <c r="M89" i="42"/>
  <c r="N89" i="42"/>
  <c r="O89" i="42"/>
  <c r="P89" i="42"/>
  <c r="Q89" i="42"/>
  <c r="K90" i="42"/>
  <c r="L90" i="42"/>
  <c r="M90" i="42"/>
  <c r="N90" i="42"/>
  <c r="O90" i="42"/>
  <c r="P90" i="42"/>
  <c r="Q90" i="42"/>
  <c r="R90" i="42"/>
  <c r="K91" i="42"/>
  <c r="L91" i="42"/>
  <c r="M91" i="42"/>
  <c r="N91" i="42"/>
  <c r="O91" i="42"/>
  <c r="P91" i="42"/>
  <c r="Q91" i="42"/>
  <c r="K92" i="42"/>
  <c r="L92" i="42"/>
  <c r="M92" i="42"/>
  <c r="N92" i="42"/>
  <c r="O92" i="42"/>
  <c r="R92" i="42" s="1"/>
  <c r="P92" i="42"/>
  <c r="Q92" i="42"/>
  <c r="K93" i="42"/>
  <c r="L93" i="42"/>
  <c r="M93" i="42"/>
  <c r="N93" i="42"/>
  <c r="O93" i="42"/>
  <c r="R93" i="42" s="1"/>
  <c r="P93" i="42"/>
  <c r="Q93" i="42"/>
  <c r="K94" i="42"/>
  <c r="L94" i="42"/>
  <c r="M94" i="42"/>
  <c r="N94" i="42"/>
  <c r="O94" i="42"/>
  <c r="R94" i="42" s="1"/>
  <c r="P94" i="42"/>
  <c r="Q94" i="42"/>
  <c r="K95" i="42"/>
  <c r="L95" i="42"/>
  <c r="M95" i="42"/>
  <c r="N95" i="42"/>
  <c r="O95" i="42"/>
  <c r="P95" i="42"/>
  <c r="Q95" i="42"/>
  <c r="K96" i="42"/>
  <c r="L96" i="42"/>
  <c r="M96" i="42"/>
  <c r="N96" i="42"/>
  <c r="O96" i="42"/>
  <c r="R96" i="42" s="1"/>
  <c r="P96" i="42"/>
  <c r="Q96" i="42"/>
  <c r="K97" i="42"/>
  <c r="L97" i="42"/>
  <c r="M97" i="42"/>
  <c r="N97" i="42"/>
  <c r="O97" i="42"/>
  <c r="R97" i="42" s="1"/>
  <c r="P97" i="42"/>
  <c r="Q97" i="42"/>
  <c r="K98" i="42"/>
  <c r="L98" i="42"/>
  <c r="M98" i="42"/>
  <c r="N98" i="42"/>
  <c r="O98" i="42"/>
  <c r="R98" i="42" s="1"/>
  <c r="P98" i="42"/>
  <c r="Q98" i="42"/>
  <c r="K99" i="42"/>
  <c r="L99" i="42"/>
  <c r="M99" i="42"/>
  <c r="N99" i="42"/>
  <c r="O99" i="42"/>
  <c r="P99" i="42"/>
  <c r="Q99" i="42"/>
  <c r="K100" i="42"/>
  <c r="L100" i="42"/>
  <c r="M100" i="42"/>
  <c r="N100" i="42"/>
  <c r="O100" i="42"/>
  <c r="P100" i="42"/>
  <c r="Q100" i="42"/>
  <c r="K101" i="42"/>
  <c r="L101" i="42"/>
  <c r="M101" i="42"/>
  <c r="N101" i="42"/>
  <c r="O101" i="42"/>
  <c r="P101" i="42"/>
  <c r="Q101" i="42"/>
  <c r="K102" i="42"/>
  <c r="L102" i="42"/>
  <c r="M102" i="42"/>
  <c r="N102" i="42"/>
  <c r="O102" i="42"/>
  <c r="P102" i="42"/>
  <c r="Q102" i="42"/>
  <c r="K103" i="42"/>
  <c r="L103" i="42"/>
  <c r="M103" i="42"/>
  <c r="N103" i="42"/>
  <c r="O103" i="42"/>
  <c r="P103" i="42"/>
  <c r="Q103" i="42"/>
  <c r="K104" i="42"/>
  <c r="L104" i="42"/>
  <c r="M104" i="42"/>
  <c r="N104" i="42"/>
  <c r="O104" i="42"/>
  <c r="P104" i="42"/>
  <c r="Q104" i="42"/>
  <c r="R104" i="42"/>
  <c r="K105" i="42"/>
  <c r="L105" i="42"/>
  <c r="M105" i="42"/>
  <c r="N105" i="42"/>
  <c r="O105" i="42"/>
  <c r="R105" i="42" s="1"/>
  <c r="P105" i="42"/>
  <c r="Q105" i="42"/>
  <c r="K106" i="42"/>
  <c r="L106" i="42"/>
  <c r="M106" i="42"/>
  <c r="N106" i="42"/>
  <c r="O106" i="42"/>
  <c r="R106" i="42" s="1"/>
  <c r="P106" i="42"/>
  <c r="Q106" i="42"/>
  <c r="K107" i="42"/>
  <c r="L107" i="42"/>
  <c r="M107" i="42"/>
  <c r="N107" i="42"/>
  <c r="O107" i="42"/>
  <c r="R107" i="42" s="1"/>
  <c r="P107" i="42"/>
  <c r="Q107" i="42"/>
  <c r="K108" i="42"/>
  <c r="L108" i="42"/>
  <c r="M108" i="42"/>
  <c r="N108" i="42"/>
  <c r="O108" i="42"/>
  <c r="P108" i="42"/>
  <c r="Q108" i="42"/>
  <c r="K109" i="42"/>
  <c r="L109" i="42"/>
  <c r="M109" i="42"/>
  <c r="N109" i="42"/>
  <c r="O109" i="42"/>
  <c r="R109" i="42" s="1"/>
  <c r="P109" i="42"/>
  <c r="Q109" i="42"/>
  <c r="K110" i="42"/>
  <c r="L110" i="42"/>
  <c r="M110" i="42"/>
  <c r="N110" i="42"/>
  <c r="O110" i="42"/>
  <c r="R110" i="42" s="1"/>
  <c r="P110" i="42"/>
  <c r="Q110" i="42"/>
  <c r="K111" i="42"/>
  <c r="L111" i="42"/>
  <c r="M111" i="42"/>
  <c r="N111" i="42"/>
  <c r="O111" i="42"/>
  <c r="P111" i="42"/>
  <c r="Q111" i="42"/>
  <c r="K112" i="42"/>
  <c r="L112" i="42"/>
  <c r="M112" i="42"/>
  <c r="N112" i="42"/>
  <c r="O112" i="42"/>
  <c r="P112" i="42"/>
  <c r="R112" i="42" s="1"/>
  <c r="Q112" i="42"/>
  <c r="K113" i="42"/>
  <c r="L113" i="42"/>
  <c r="M113" i="42"/>
  <c r="N113" i="42"/>
  <c r="O113" i="42"/>
  <c r="P113" i="42"/>
  <c r="Q113" i="42"/>
  <c r="K114" i="42"/>
  <c r="L114" i="42"/>
  <c r="M114" i="42"/>
  <c r="N114" i="42"/>
  <c r="O114" i="42"/>
  <c r="P114" i="42"/>
  <c r="Q114" i="42"/>
  <c r="R114" i="42"/>
  <c r="K115" i="42"/>
  <c r="L115" i="42"/>
  <c r="M115" i="42"/>
  <c r="N115" i="42"/>
  <c r="O115" i="42"/>
  <c r="R115" i="42" s="1"/>
  <c r="P115" i="42"/>
  <c r="Q115" i="42"/>
  <c r="K116" i="42"/>
  <c r="L116" i="42"/>
  <c r="M116" i="42"/>
  <c r="N116" i="42"/>
  <c r="O116" i="42"/>
  <c r="P116" i="42"/>
  <c r="Q116" i="42"/>
  <c r="R116" i="42"/>
  <c r="K117" i="42"/>
  <c r="L117" i="42"/>
  <c r="M117" i="42"/>
  <c r="N117" i="42"/>
  <c r="O117" i="42"/>
  <c r="P117" i="42"/>
  <c r="Q117" i="42"/>
  <c r="K118" i="42"/>
  <c r="L118" i="42"/>
  <c r="M118" i="42"/>
  <c r="N118" i="42"/>
  <c r="O118" i="42"/>
  <c r="P118" i="42"/>
  <c r="Q118" i="42"/>
  <c r="R118" i="42"/>
  <c r="K119" i="42"/>
  <c r="L119" i="42"/>
  <c r="M119" i="42"/>
  <c r="N119" i="42"/>
  <c r="O119" i="42"/>
  <c r="P119" i="42"/>
  <c r="Q119" i="42"/>
  <c r="K120" i="42"/>
  <c r="L120" i="42"/>
  <c r="M120" i="42"/>
  <c r="N120" i="42"/>
  <c r="O120" i="42"/>
  <c r="P120" i="42"/>
  <c r="Q120" i="42"/>
  <c r="R120" i="42"/>
  <c r="K121" i="42"/>
  <c r="L121" i="42"/>
  <c r="M121" i="42"/>
  <c r="N121" i="42"/>
  <c r="O121" i="42"/>
  <c r="P121" i="42"/>
  <c r="Q121" i="42"/>
  <c r="K122" i="42"/>
  <c r="L122" i="42"/>
  <c r="M122" i="42"/>
  <c r="N122" i="42"/>
  <c r="O122" i="42"/>
  <c r="P122" i="42"/>
  <c r="Q122" i="42"/>
  <c r="R122" i="42"/>
  <c r="K123" i="42"/>
  <c r="L123" i="42"/>
  <c r="M123" i="42"/>
  <c r="N123" i="42"/>
  <c r="O123" i="42"/>
  <c r="R123" i="42" s="1"/>
  <c r="P123" i="42"/>
  <c r="Q123" i="42"/>
  <c r="K124" i="42"/>
  <c r="L124" i="42"/>
  <c r="M124" i="42"/>
  <c r="N124" i="42"/>
  <c r="O124" i="42"/>
  <c r="R124" i="42" s="1"/>
  <c r="P124" i="42"/>
  <c r="Q124" i="42"/>
  <c r="K125" i="42"/>
  <c r="L125" i="42"/>
  <c r="M125" i="42"/>
  <c r="N125" i="42"/>
  <c r="O125" i="42"/>
  <c r="R125" i="42" s="1"/>
  <c r="P125" i="42"/>
  <c r="Q125" i="42"/>
  <c r="K126" i="42"/>
  <c r="L126" i="42"/>
  <c r="M126" i="42"/>
  <c r="N126" i="42"/>
  <c r="O126" i="42"/>
  <c r="R126" i="42" s="1"/>
  <c r="P126" i="42"/>
  <c r="Q126" i="42"/>
  <c r="K127" i="42"/>
  <c r="L127" i="42"/>
  <c r="M127" i="42"/>
  <c r="N127" i="42"/>
  <c r="O127" i="42"/>
  <c r="P127" i="42"/>
  <c r="Q127" i="42"/>
  <c r="K128" i="42"/>
  <c r="L128" i="42"/>
  <c r="M128" i="42"/>
  <c r="N128" i="42"/>
  <c r="O128" i="42"/>
  <c r="R128" i="42" s="1"/>
  <c r="P128" i="42"/>
  <c r="Q128" i="42"/>
  <c r="K129" i="42"/>
  <c r="L129" i="42"/>
  <c r="M129" i="42"/>
  <c r="N129" i="42"/>
  <c r="O129" i="42"/>
  <c r="R129" i="42" s="1"/>
  <c r="P129" i="42"/>
  <c r="Q129" i="42"/>
  <c r="K130" i="42"/>
  <c r="L130" i="42"/>
  <c r="M130" i="42"/>
  <c r="N130" i="42"/>
  <c r="O130" i="42"/>
  <c r="R130" i="42" s="1"/>
  <c r="P130" i="42"/>
  <c r="Q130" i="42"/>
  <c r="K131" i="42"/>
  <c r="L131" i="42"/>
  <c r="M131" i="42"/>
  <c r="N131" i="42"/>
  <c r="O131" i="42"/>
  <c r="P131" i="42"/>
  <c r="Q131" i="42"/>
  <c r="K132" i="42"/>
  <c r="L132" i="42"/>
  <c r="M132" i="42"/>
  <c r="N132" i="42"/>
  <c r="O132" i="42"/>
  <c r="R132" i="42" s="1"/>
  <c r="P132" i="42"/>
  <c r="Q132" i="42"/>
  <c r="K133" i="42"/>
  <c r="L133" i="42"/>
  <c r="M133" i="42"/>
  <c r="N133" i="42"/>
  <c r="O133" i="42"/>
  <c r="P133" i="42"/>
  <c r="Q133" i="42"/>
  <c r="K134" i="42"/>
  <c r="L134" i="42"/>
  <c r="M134" i="42"/>
  <c r="N134" i="42"/>
  <c r="O134" i="42"/>
  <c r="P134" i="42"/>
  <c r="Q134" i="42"/>
  <c r="K135" i="42"/>
  <c r="L135" i="42"/>
  <c r="M135" i="42"/>
  <c r="N135" i="42"/>
  <c r="O135" i="42"/>
  <c r="P135" i="42"/>
  <c r="Q135" i="42"/>
  <c r="K136" i="42"/>
  <c r="L136" i="42"/>
  <c r="M136" i="42"/>
  <c r="N136" i="42"/>
  <c r="O136" i="42"/>
  <c r="P136" i="42"/>
  <c r="Q136" i="42"/>
  <c r="R136" i="42"/>
  <c r="K137" i="42"/>
  <c r="L137" i="42"/>
  <c r="M137" i="42"/>
  <c r="N137" i="42"/>
  <c r="O137" i="42"/>
  <c r="P137" i="42"/>
  <c r="Q137" i="42"/>
  <c r="R137" i="42"/>
  <c r="K138" i="42"/>
  <c r="L138" i="42"/>
  <c r="M138" i="42"/>
  <c r="N138" i="42"/>
  <c r="O138" i="42"/>
  <c r="P138" i="42"/>
  <c r="Q138" i="42"/>
  <c r="R138" i="42"/>
  <c r="K139" i="42"/>
  <c r="L139" i="42"/>
  <c r="M139" i="42"/>
  <c r="N139" i="42"/>
  <c r="O139" i="42"/>
  <c r="P139" i="42"/>
  <c r="Q139" i="42"/>
  <c r="R139" i="42"/>
  <c r="K140" i="42"/>
  <c r="L140" i="42"/>
  <c r="M140" i="42"/>
  <c r="N140" i="42"/>
  <c r="O140" i="42"/>
  <c r="P140" i="42"/>
  <c r="Q140" i="42"/>
  <c r="R140" i="42"/>
  <c r="K141" i="42"/>
  <c r="L141" i="42"/>
  <c r="M141" i="42"/>
  <c r="N141" i="42"/>
  <c r="O141" i="42"/>
  <c r="P141" i="42"/>
  <c r="Q141" i="42"/>
  <c r="R141" i="42"/>
  <c r="K142" i="42"/>
  <c r="L142" i="42"/>
  <c r="M142" i="42"/>
  <c r="N142" i="42"/>
  <c r="O142" i="42"/>
  <c r="P142" i="42"/>
  <c r="Q142" i="42"/>
  <c r="R142" i="42"/>
  <c r="K143" i="42"/>
  <c r="L143" i="42"/>
  <c r="M143" i="42"/>
  <c r="N143" i="42"/>
  <c r="O143" i="42"/>
  <c r="P143" i="42"/>
  <c r="Q143" i="42"/>
  <c r="R143" i="42"/>
  <c r="K144" i="42"/>
  <c r="L144" i="42"/>
  <c r="M144" i="42"/>
  <c r="N144" i="42"/>
  <c r="O144" i="42"/>
  <c r="P144" i="42"/>
  <c r="Q144" i="42"/>
  <c r="R144" i="42"/>
  <c r="K145" i="42"/>
  <c r="L145" i="42"/>
  <c r="M145" i="42"/>
  <c r="N145" i="42"/>
  <c r="O145" i="42"/>
  <c r="P145" i="42"/>
  <c r="Q145" i="42"/>
  <c r="R145" i="42"/>
  <c r="K146" i="42"/>
  <c r="L146" i="42"/>
  <c r="M146" i="42"/>
  <c r="N146" i="42"/>
  <c r="O146" i="42"/>
  <c r="P146" i="42"/>
  <c r="Q146" i="42"/>
  <c r="R146" i="42"/>
  <c r="K147" i="42"/>
  <c r="L147" i="42"/>
  <c r="M147" i="42"/>
  <c r="N147" i="42"/>
  <c r="O147" i="42"/>
  <c r="P147" i="42"/>
  <c r="Q147" i="42"/>
  <c r="R147" i="42"/>
  <c r="K148" i="42"/>
  <c r="L148" i="42"/>
  <c r="M148" i="42"/>
  <c r="N148" i="42"/>
  <c r="O148" i="42"/>
  <c r="P148" i="42"/>
  <c r="Q148" i="42"/>
  <c r="R148" i="42"/>
  <c r="K149" i="42"/>
  <c r="L149" i="42"/>
  <c r="M149" i="42"/>
  <c r="N149" i="42"/>
  <c r="O149" i="42"/>
  <c r="P149" i="42"/>
  <c r="Q149" i="42"/>
  <c r="R149" i="42"/>
  <c r="K150" i="42"/>
  <c r="L150" i="42"/>
  <c r="M150" i="42"/>
  <c r="N150" i="42"/>
  <c r="O150" i="42"/>
  <c r="P150" i="42"/>
  <c r="Q150" i="42"/>
  <c r="R150" i="42"/>
  <c r="K151" i="42"/>
  <c r="L151" i="42"/>
  <c r="M151" i="42"/>
  <c r="N151" i="42"/>
  <c r="O151" i="42"/>
  <c r="P151" i="42"/>
  <c r="Q151" i="42"/>
  <c r="R151" i="42"/>
  <c r="K152" i="42"/>
  <c r="L152" i="42"/>
  <c r="M152" i="42"/>
  <c r="N152" i="42"/>
  <c r="O152" i="42"/>
  <c r="P152" i="42"/>
  <c r="Q152" i="42"/>
  <c r="R152" i="42"/>
  <c r="K153" i="42"/>
  <c r="L153" i="42"/>
  <c r="M153" i="42"/>
  <c r="N153" i="42"/>
  <c r="O153" i="42"/>
  <c r="P153" i="42"/>
  <c r="Q153" i="42"/>
  <c r="R153" i="42"/>
  <c r="K154" i="42"/>
  <c r="L154" i="42"/>
  <c r="M154" i="42"/>
  <c r="N154" i="42"/>
  <c r="O154" i="42"/>
  <c r="P154" i="42"/>
  <c r="Q154" i="42"/>
  <c r="R154" i="42"/>
  <c r="K155" i="42"/>
  <c r="L155" i="42"/>
  <c r="M155" i="42"/>
  <c r="N155" i="42"/>
  <c r="O155" i="42"/>
  <c r="P155" i="42"/>
  <c r="Q155" i="42"/>
  <c r="R155" i="42"/>
  <c r="K156" i="42"/>
  <c r="L156" i="42"/>
  <c r="M156" i="42"/>
  <c r="N156" i="42"/>
  <c r="O156" i="42"/>
  <c r="P156" i="42"/>
  <c r="Q156" i="42"/>
  <c r="R156" i="42"/>
  <c r="K157" i="42"/>
  <c r="L157" i="42"/>
  <c r="M157" i="42"/>
  <c r="N157" i="42"/>
  <c r="O157" i="42"/>
  <c r="P157" i="42"/>
  <c r="Q157" i="42"/>
  <c r="R157" i="42"/>
  <c r="K158" i="42"/>
  <c r="L158" i="42"/>
  <c r="M158" i="42"/>
  <c r="N158" i="42"/>
  <c r="O158" i="42"/>
  <c r="P158" i="42"/>
  <c r="Q158" i="42"/>
  <c r="R158" i="42"/>
  <c r="K159" i="42"/>
  <c r="L159" i="42"/>
  <c r="M159" i="42"/>
  <c r="N159" i="42"/>
  <c r="O159" i="42"/>
  <c r="P159" i="42"/>
  <c r="Q159" i="42"/>
  <c r="R159" i="42"/>
  <c r="K160" i="42"/>
  <c r="L160" i="42"/>
  <c r="M160" i="42"/>
  <c r="N160" i="42"/>
  <c r="O160" i="42"/>
  <c r="P160" i="42"/>
  <c r="Q160" i="42"/>
  <c r="R160" i="42"/>
  <c r="K161" i="42"/>
  <c r="L161" i="42"/>
  <c r="M161" i="42"/>
  <c r="N161" i="42"/>
  <c r="O161" i="42"/>
  <c r="P161" i="42"/>
  <c r="Q161" i="42"/>
  <c r="R161" i="42"/>
  <c r="K162" i="42"/>
  <c r="L162" i="42"/>
  <c r="M162" i="42"/>
  <c r="N162" i="42"/>
  <c r="O162" i="42"/>
  <c r="P162" i="42"/>
  <c r="Q162" i="42"/>
  <c r="R162" i="42"/>
  <c r="K163" i="42"/>
  <c r="L163" i="42"/>
  <c r="M163" i="42"/>
  <c r="N163" i="42"/>
  <c r="O163" i="42"/>
  <c r="P163" i="42"/>
  <c r="Q163" i="42"/>
  <c r="R163" i="42"/>
  <c r="K164" i="42"/>
  <c r="L164" i="42"/>
  <c r="M164" i="42"/>
  <c r="N164" i="42"/>
  <c r="O164" i="42"/>
  <c r="P164" i="42"/>
  <c r="Q164" i="42"/>
  <c r="R164" i="42"/>
  <c r="K165" i="42"/>
  <c r="L165" i="42"/>
  <c r="M165" i="42"/>
  <c r="N165" i="42"/>
  <c r="O165" i="42"/>
  <c r="P165" i="42"/>
  <c r="Q165" i="42"/>
  <c r="R165" i="42"/>
  <c r="K166" i="42"/>
  <c r="L166" i="42"/>
  <c r="M166" i="42"/>
  <c r="N166" i="42"/>
  <c r="O166" i="42"/>
  <c r="P166" i="42"/>
  <c r="Q166" i="42"/>
  <c r="R166" i="42"/>
  <c r="K167" i="42"/>
  <c r="L167" i="42"/>
  <c r="M167" i="42"/>
  <c r="N167" i="42"/>
  <c r="O167" i="42"/>
  <c r="P167" i="42"/>
  <c r="Q167" i="42"/>
  <c r="R167" i="42"/>
  <c r="K168" i="42"/>
  <c r="L168" i="42"/>
  <c r="M168" i="42"/>
  <c r="N168" i="42"/>
  <c r="O168" i="42"/>
  <c r="P168" i="42"/>
  <c r="Q168" i="42"/>
  <c r="R168" i="42"/>
  <c r="K169" i="42"/>
  <c r="L169" i="42"/>
  <c r="M169" i="42"/>
  <c r="N169" i="42"/>
  <c r="O169" i="42"/>
  <c r="P169" i="42"/>
  <c r="Q169" i="42"/>
  <c r="R169" i="42"/>
  <c r="K170" i="42"/>
  <c r="L170" i="42"/>
  <c r="M170" i="42"/>
  <c r="N170" i="42"/>
  <c r="O170" i="42"/>
  <c r="P170" i="42"/>
  <c r="Q170" i="42"/>
  <c r="R170" i="42"/>
  <c r="K171" i="42"/>
  <c r="L171" i="42"/>
  <c r="M171" i="42"/>
  <c r="N171" i="42"/>
  <c r="O171" i="42"/>
  <c r="P171" i="42"/>
  <c r="Q171" i="42"/>
  <c r="R171" i="42"/>
  <c r="K172" i="42"/>
  <c r="L172" i="42"/>
  <c r="M172" i="42"/>
  <c r="N172" i="42"/>
  <c r="O172" i="42"/>
  <c r="P172" i="42"/>
  <c r="Q172" i="42"/>
  <c r="R172" i="42"/>
  <c r="K173" i="42"/>
  <c r="L173" i="42"/>
  <c r="M173" i="42"/>
  <c r="N173" i="42"/>
  <c r="O173" i="42"/>
  <c r="P173" i="42"/>
  <c r="Q173" i="42"/>
  <c r="R173" i="42"/>
  <c r="K174" i="42"/>
  <c r="L174" i="42"/>
  <c r="M174" i="42"/>
  <c r="N174" i="42"/>
  <c r="O174" i="42"/>
  <c r="P174" i="42"/>
  <c r="Q174" i="42"/>
  <c r="R174" i="42"/>
  <c r="K175" i="42"/>
  <c r="L175" i="42"/>
  <c r="M175" i="42"/>
  <c r="N175" i="42"/>
  <c r="O175" i="42"/>
  <c r="P175" i="42"/>
  <c r="Q175" i="42"/>
  <c r="R175" i="42"/>
  <c r="K176" i="42"/>
  <c r="L176" i="42"/>
  <c r="M176" i="42"/>
  <c r="N176" i="42"/>
  <c r="O176" i="42"/>
  <c r="P176" i="42"/>
  <c r="Q176" i="42"/>
  <c r="R176" i="42"/>
  <c r="K177" i="42"/>
  <c r="L177" i="42"/>
  <c r="M177" i="42"/>
  <c r="N177" i="42"/>
  <c r="O177" i="42"/>
  <c r="P177" i="42"/>
  <c r="Q177" i="42"/>
  <c r="R177" i="42"/>
  <c r="K178" i="42"/>
  <c r="L178" i="42"/>
  <c r="M178" i="42"/>
  <c r="N178" i="42"/>
  <c r="O178" i="42"/>
  <c r="P178" i="42"/>
  <c r="Q178" i="42"/>
  <c r="R178" i="42"/>
  <c r="K179" i="42"/>
  <c r="L179" i="42"/>
  <c r="M179" i="42"/>
  <c r="N179" i="42"/>
  <c r="O179" i="42"/>
  <c r="P179" i="42"/>
  <c r="Q179" i="42"/>
  <c r="R179" i="42"/>
  <c r="K180" i="42"/>
  <c r="L180" i="42"/>
  <c r="M180" i="42"/>
  <c r="N180" i="42"/>
  <c r="O180" i="42"/>
  <c r="P180" i="42"/>
  <c r="Q180" i="42"/>
  <c r="R180" i="42"/>
  <c r="K181" i="42"/>
  <c r="L181" i="42"/>
  <c r="M181" i="42"/>
  <c r="N181" i="42"/>
  <c r="O181" i="42"/>
  <c r="P181" i="42"/>
  <c r="Q181" i="42"/>
  <c r="R181" i="42"/>
  <c r="K182" i="42"/>
  <c r="L182" i="42"/>
  <c r="M182" i="42"/>
  <c r="N182" i="42"/>
  <c r="O182" i="42"/>
  <c r="P182" i="42"/>
  <c r="Q182" i="42"/>
  <c r="R182" i="42"/>
  <c r="K183" i="42"/>
  <c r="L183" i="42"/>
  <c r="M183" i="42"/>
  <c r="N183" i="42"/>
  <c r="O183" i="42"/>
  <c r="P183" i="42"/>
  <c r="Q183" i="42"/>
  <c r="R183" i="42"/>
  <c r="K184" i="42"/>
  <c r="L184" i="42"/>
  <c r="M184" i="42"/>
  <c r="N184" i="42"/>
  <c r="O184" i="42"/>
  <c r="P184" i="42"/>
  <c r="Q184" i="42"/>
  <c r="R184" i="42"/>
  <c r="K185" i="42"/>
  <c r="L185" i="42"/>
  <c r="M185" i="42"/>
  <c r="N185" i="42"/>
  <c r="O185" i="42"/>
  <c r="P185" i="42"/>
  <c r="Q185" i="42"/>
  <c r="R185" i="42"/>
  <c r="K186" i="42"/>
  <c r="L186" i="42"/>
  <c r="M186" i="42"/>
  <c r="N186" i="42"/>
  <c r="O186" i="42"/>
  <c r="P186" i="42"/>
  <c r="Q186" i="42"/>
  <c r="R186" i="42"/>
  <c r="K187" i="42"/>
  <c r="L187" i="42"/>
  <c r="M187" i="42"/>
  <c r="N187" i="42"/>
  <c r="O187" i="42"/>
  <c r="P187" i="42"/>
  <c r="Q187" i="42"/>
  <c r="R187" i="42"/>
  <c r="K188" i="42"/>
  <c r="L188" i="42"/>
  <c r="M188" i="42"/>
  <c r="N188" i="42"/>
  <c r="O188" i="42"/>
  <c r="P188" i="42"/>
  <c r="Q188" i="42"/>
  <c r="R188" i="42"/>
  <c r="K189" i="42"/>
  <c r="L189" i="42"/>
  <c r="M189" i="42"/>
  <c r="N189" i="42"/>
  <c r="O189" i="42"/>
  <c r="P189" i="42"/>
  <c r="Q189" i="42"/>
  <c r="R189" i="42"/>
  <c r="K190" i="42"/>
  <c r="L190" i="42"/>
  <c r="M190" i="42"/>
  <c r="N190" i="42"/>
  <c r="O190" i="42"/>
  <c r="P190" i="42"/>
  <c r="Q190" i="42"/>
  <c r="R190" i="42"/>
  <c r="K191" i="42"/>
  <c r="L191" i="42"/>
  <c r="M191" i="42"/>
  <c r="N191" i="42"/>
  <c r="O191" i="42"/>
  <c r="P191" i="42"/>
  <c r="Q191" i="42"/>
  <c r="R191" i="42"/>
  <c r="K192" i="42"/>
  <c r="L192" i="42"/>
  <c r="M192" i="42"/>
  <c r="N192" i="42"/>
  <c r="O192" i="42"/>
  <c r="P192" i="42"/>
  <c r="Q192" i="42"/>
  <c r="R192" i="42"/>
  <c r="K193" i="42"/>
  <c r="L193" i="42"/>
  <c r="M193" i="42"/>
  <c r="N193" i="42"/>
  <c r="O193" i="42"/>
  <c r="P193" i="42"/>
  <c r="Q193" i="42"/>
  <c r="R193" i="42"/>
  <c r="K194" i="42"/>
  <c r="L194" i="42"/>
  <c r="M194" i="42"/>
  <c r="N194" i="42"/>
  <c r="O194" i="42"/>
  <c r="P194" i="42"/>
  <c r="Q194" i="42"/>
  <c r="R194" i="42"/>
  <c r="K195" i="42"/>
  <c r="L195" i="42"/>
  <c r="M195" i="42"/>
  <c r="N195" i="42"/>
  <c r="O195" i="42"/>
  <c r="P195" i="42"/>
  <c r="Q195" i="42"/>
  <c r="R195" i="42"/>
  <c r="K196" i="42"/>
  <c r="L196" i="42"/>
  <c r="M196" i="42"/>
  <c r="N196" i="42"/>
  <c r="O196" i="42"/>
  <c r="P196" i="42"/>
  <c r="Q196" i="42"/>
  <c r="R196" i="42"/>
  <c r="K197" i="42"/>
  <c r="L197" i="42"/>
  <c r="M197" i="42"/>
  <c r="N197" i="42"/>
  <c r="O197" i="42"/>
  <c r="P197" i="42"/>
  <c r="Q197" i="42"/>
  <c r="R197" i="42"/>
  <c r="K198" i="42"/>
  <c r="L198" i="42"/>
  <c r="M198" i="42"/>
  <c r="N198" i="42"/>
  <c r="O198" i="42"/>
  <c r="P198" i="42"/>
  <c r="Q198" i="42"/>
  <c r="R198" i="42"/>
  <c r="K199" i="42"/>
  <c r="L199" i="42"/>
  <c r="M199" i="42"/>
  <c r="N199" i="42"/>
  <c r="O199" i="42"/>
  <c r="P199" i="42"/>
  <c r="Q199" i="42"/>
  <c r="R199" i="42"/>
  <c r="K200" i="42"/>
  <c r="L200" i="42"/>
  <c r="M200" i="42"/>
  <c r="N200" i="42"/>
  <c r="O200" i="42"/>
  <c r="P200" i="42"/>
  <c r="Q200" i="42"/>
  <c r="R200" i="42"/>
  <c r="K201" i="42"/>
  <c r="L201" i="42"/>
  <c r="M201" i="42"/>
  <c r="N201" i="42"/>
  <c r="O201" i="42"/>
  <c r="P201" i="42"/>
  <c r="Q201" i="42"/>
  <c r="R201" i="42"/>
  <c r="K202" i="42"/>
  <c r="L202" i="42"/>
  <c r="M202" i="42"/>
  <c r="N202" i="42"/>
  <c r="O202" i="42"/>
  <c r="P202" i="42"/>
  <c r="Q202" i="42"/>
  <c r="R202" i="42"/>
  <c r="K203" i="42"/>
  <c r="L203" i="42"/>
  <c r="M203" i="42"/>
  <c r="N203" i="42"/>
  <c r="O203" i="42"/>
  <c r="P203" i="42"/>
  <c r="Q203" i="42"/>
  <c r="R203" i="42"/>
  <c r="K204" i="42"/>
  <c r="L204" i="42"/>
  <c r="M204" i="42"/>
  <c r="N204" i="42"/>
  <c r="O204" i="42"/>
  <c r="P204" i="42"/>
  <c r="Q204" i="42"/>
  <c r="R204" i="42"/>
  <c r="K205" i="42"/>
  <c r="L205" i="42"/>
  <c r="M205" i="42"/>
  <c r="N205" i="42"/>
  <c r="O205" i="42"/>
  <c r="P205" i="42"/>
  <c r="Q205" i="42"/>
  <c r="R205" i="42"/>
  <c r="K206" i="42"/>
  <c r="L206" i="42"/>
  <c r="M206" i="42"/>
  <c r="N206" i="42"/>
  <c r="O206" i="42"/>
  <c r="P206" i="42"/>
  <c r="Q206" i="42"/>
  <c r="R206" i="42"/>
  <c r="K207" i="42"/>
  <c r="L207" i="42"/>
  <c r="M207" i="42"/>
  <c r="N207" i="42"/>
  <c r="O207" i="42"/>
  <c r="P207" i="42"/>
  <c r="Q207" i="42"/>
  <c r="R207" i="42"/>
  <c r="K208" i="42"/>
  <c r="L208" i="42"/>
  <c r="M208" i="42"/>
  <c r="N208" i="42"/>
  <c r="O208" i="42"/>
  <c r="P208" i="42"/>
  <c r="Q208" i="42"/>
  <c r="R208" i="42"/>
  <c r="K209" i="42"/>
  <c r="L209" i="42"/>
  <c r="M209" i="42"/>
  <c r="N209" i="42"/>
  <c r="O209" i="42"/>
  <c r="P209" i="42"/>
  <c r="Q209" i="42"/>
  <c r="R209" i="42"/>
  <c r="K210" i="42"/>
  <c r="L210" i="42"/>
  <c r="M210" i="42"/>
  <c r="N210" i="42"/>
  <c r="O210" i="42"/>
  <c r="P210" i="42"/>
  <c r="Q210" i="42"/>
  <c r="R210" i="42"/>
  <c r="K211" i="42"/>
  <c r="L211" i="42"/>
  <c r="M211" i="42"/>
  <c r="N211" i="42"/>
  <c r="O211" i="42"/>
  <c r="P211" i="42"/>
  <c r="Q211" i="42"/>
  <c r="R211" i="42"/>
  <c r="K212" i="42"/>
  <c r="L212" i="42"/>
  <c r="M212" i="42"/>
  <c r="N212" i="42"/>
  <c r="O212" i="42"/>
  <c r="P212" i="42"/>
  <c r="Q212" i="42"/>
  <c r="R212" i="42"/>
  <c r="K213" i="42"/>
  <c r="L213" i="42"/>
  <c r="M213" i="42"/>
  <c r="N213" i="42"/>
  <c r="O213" i="42"/>
  <c r="P213" i="42"/>
  <c r="Q213" i="42"/>
  <c r="R213" i="42"/>
  <c r="K214" i="42"/>
  <c r="L214" i="42"/>
  <c r="M214" i="42"/>
  <c r="N214" i="42"/>
  <c r="O214" i="42"/>
  <c r="P214" i="42"/>
  <c r="Q214" i="42"/>
  <c r="R214" i="42"/>
  <c r="K215" i="42"/>
  <c r="L215" i="42"/>
  <c r="M215" i="42"/>
  <c r="N215" i="42"/>
  <c r="O215" i="42"/>
  <c r="P215" i="42"/>
  <c r="Q215" i="42"/>
  <c r="R215" i="42"/>
  <c r="K216" i="42"/>
  <c r="L216" i="42"/>
  <c r="M216" i="42"/>
  <c r="N216" i="42"/>
  <c r="O216" i="42"/>
  <c r="P216" i="42"/>
  <c r="Q216" i="42"/>
  <c r="R216" i="42"/>
  <c r="K217" i="42"/>
  <c r="L217" i="42"/>
  <c r="M217" i="42"/>
  <c r="N217" i="42"/>
  <c r="O217" i="42"/>
  <c r="P217" i="42"/>
  <c r="Q217" i="42"/>
  <c r="R217" i="42"/>
  <c r="K218" i="42"/>
  <c r="L218" i="42"/>
  <c r="M218" i="42"/>
  <c r="N218" i="42"/>
  <c r="O218" i="42"/>
  <c r="P218" i="42"/>
  <c r="Q218" i="42"/>
  <c r="R218" i="42"/>
  <c r="K219" i="42"/>
  <c r="L219" i="42"/>
  <c r="M219" i="42"/>
  <c r="N219" i="42"/>
  <c r="O219" i="42"/>
  <c r="P219" i="42"/>
  <c r="Q219" i="42"/>
  <c r="R219" i="42"/>
  <c r="K220" i="42"/>
  <c r="L220" i="42"/>
  <c r="M220" i="42"/>
  <c r="N220" i="42"/>
  <c r="O220" i="42"/>
  <c r="P220" i="42"/>
  <c r="Q220" i="42"/>
  <c r="R220" i="42"/>
  <c r="K221" i="42"/>
  <c r="L221" i="42"/>
  <c r="M221" i="42"/>
  <c r="N221" i="42"/>
  <c r="O221" i="42"/>
  <c r="P221" i="42"/>
  <c r="Q221" i="42"/>
  <c r="R221" i="42"/>
  <c r="K222" i="42"/>
  <c r="L222" i="42"/>
  <c r="M222" i="42"/>
  <c r="N222" i="42"/>
  <c r="O222" i="42"/>
  <c r="P222" i="42"/>
  <c r="Q222" i="42"/>
  <c r="R222" i="42"/>
  <c r="K223" i="42"/>
  <c r="L223" i="42"/>
  <c r="M223" i="42"/>
  <c r="N223" i="42"/>
  <c r="O223" i="42"/>
  <c r="P223" i="42"/>
  <c r="Q223" i="42"/>
  <c r="R223" i="42"/>
  <c r="K224" i="42"/>
  <c r="L224" i="42"/>
  <c r="M224" i="42"/>
  <c r="N224" i="42"/>
  <c r="O224" i="42"/>
  <c r="P224" i="42"/>
  <c r="Q224" i="42"/>
  <c r="R224" i="42"/>
  <c r="K225" i="42"/>
  <c r="L225" i="42"/>
  <c r="M225" i="42"/>
  <c r="N225" i="42"/>
  <c r="O225" i="42"/>
  <c r="P225" i="42"/>
  <c r="Q225" i="42"/>
  <c r="R225" i="42"/>
  <c r="K226" i="42"/>
  <c r="L226" i="42"/>
  <c r="M226" i="42"/>
  <c r="N226" i="42"/>
  <c r="O226" i="42"/>
  <c r="P226" i="42"/>
  <c r="Q226" i="42"/>
  <c r="R226" i="42"/>
  <c r="K227" i="42"/>
  <c r="L227" i="42"/>
  <c r="M227" i="42"/>
  <c r="N227" i="42"/>
  <c r="O227" i="42"/>
  <c r="P227" i="42"/>
  <c r="Q227" i="42"/>
  <c r="R227" i="42"/>
  <c r="K228" i="42"/>
  <c r="L228" i="42"/>
  <c r="M228" i="42"/>
  <c r="N228" i="42"/>
  <c r="O228" i="42"/>
  <c r="P228" i="42"/>
  <c r="Q228" i="42"/>
  <c r="R228" i="42"/>
  <c r="K229" i="42"/>
  <c r="L229" i="42"/>
  <c r="M229" i="42"/>
  <c r="N229" i="42"/>
  <c r="O229" i="42"/>
  <c r="P229" i="42"/>
  <c r="Q229" i="42"/>
  <c r="R229" i="42"/>
  <c r="K230" i="42"/>
  <c r="L230" i="42"/>
  <c r="M230" i="42"/>
  <c r="N230" i="42"/>
  <c r="O230" i="42"/>
  <c r="P230" i="42"/>
  <c r="Q230" i="42"/>
  <c r="R230" i="42"/>
  <c r="K231" i="42"/>
  <c r="L231" i="42"/>
  <c r="M231" i="42"/>
  <c r="N231" i="42"/>
  <c r="O231" i="42"/>
  <c r="P231" i="42"/>
  <c r="Q231" i="42"/>
  <c r="R231" i="42"/>
  <c r="K232" i="42"/>
  <c r="L232" i="42"/>
  <c r="M232" i="42"/>
  <c r="N232" i="42"/>
  <c r="O232" i="42"/>
  <c r="P232" i="42"/>
  <c r="Q232" i="42"/>
  <c r="R232" i="42"/>
  <c r="K233" i="42"/>
  <c r="L233" i="42"/>
  <c r="M233" i="42"/>
  <c r="N233" i="42"/>
  <c r="O233" i="42"/>
  <c r="P233" i="42"/>
  <c r="Q233" i="42"/>
  <c r="R233" i="42"/>
  <c r="K234" i="42"/>
  <c r="L234" i="42"/>
  <c r="M234" i="42"/>
  <c r="N234" i="42"/>
  <c r="O234" i="42"/>
  <c r="P234" i="42"/>
  <c r="Q234" i="42"/>
  <c r="R234" i="42"/>
  <c r="K235" i="42"/>
  <c r="L235" i="42"/>
  <c r="M235" i="42"/>
  <c r="N235" i="42"/>
  <c r="O235" i="42"/>
  <c r="P235" i="42"/>
  <c r="Q235" i="42"/>
  <c r="R235" i="42"/>
  <c r="K236" i="42"/>
  <c r="L236" i="42"/>
  <c r="M236" i="42"/>
  <c r="N236" i="42"/>
  <c r="O236" i="42"/>
  <c r="P236" i="42"/>
  <c r="Q236" i="42"/>
  <c r="R236" i="42"/>
  <c r="K237" i="42"/>
  <c r="L237" i="42"/>
  <c r="M237" i="42"/>
  <c r="N237" i="42"/>
  <c r="O237" i="42"/>
  <c r="P237" i="42"/>
  <c r="Q237" i="42"/>
  <c r="R237" i="42"/>
  <c r="K238" i="42"/>
  <c r="L238" i="42"/>
  <c r="M238" i="42"/>
  <c r="N238" i="42"/>
  <c r="O238" i="42"/>
  <c r="P238" i="42"/>
  <c r="Q238" i="42"/>
  <c r="R238" i="42"/>
  <c r="K239" i="42"/>
  <c r="L239" i="42"/>
  <c r="M239" i="42"/>
  <c r="N239" i="42"/>
  <c r="O239" i="42"/>
  <c r="P239" i="42"/>
  <c r="Q239" i="42"/>
  <c r="R239" i="42"/>
  <c r="K240" i="42"/>
  <c r="L240" i="42"/>
  <c r="M240" i="42"/>
  <c r="N240" i="42"/>
  <c r="O240" i="42"/>
  <c r="P240" i="42"/>
  <c r="Q240" i="42"/>
  <c r="R240" i="42"/>
  <c r="K241" i="42"/>
  <c r="L241" i="42"/>
  <c r="M241" i="42"/>
  <c r="N241" i="42"/>
  <c r="O241" i="42"/>
  <c r="P241" i="42"/>
  <c r="Q241" i="42"/>
  <c r="R241" i="42"/>
  <c r="K242" i="42"/>
  <c r="L242" i="42"/>
  <c r="M242" i="42"/>
  <c r="N242" i="42"/>
  <c r="O242" i="42"/>
  <c r="P242" i="42"/>
  <c r="Q242" i="42"/>
  <c r="R242" i="42"/>
  <c r="K243" i="42"/>
  <c r="L243" i="42"/>
  <c r="M243" i="42"/>
  <c r="N243" i="42"/>
  <c r="O243" i="42"/>
  <c r="P243" i="42"/>
  <c r="Q243" i="42"/>
  <c r="R243" i="42"/>
  <c r="K244" i="42"/>
  <c r="L244" i="42"/>
  <c r="M244" i="42"/>
  <c r="N244" i="42"/>
  <c r="O244" i="42"/>
  <c r="P244" i="42"/>
  <c r="Q244" i="42"/>
  <c r="R244" i="42"/>
  <c r="K245" i="42"/>
  <c r="L245" i="42"/>
  <c r="M245" i="42"/>
  <c r="N245" i="42"/>
  <c r="O245" i="42"/>
  <c r="P245" i="42"/>
  <c r="Q245" i="42"/>
  <c r="R245" i="42"/>
  <c r="K246" i="42"/>
  <c r="L246" i="42"/>
  <c r="M246" i="42"/>
  <c r="N246" i="42"/>
  <c r="O246" i="42"/>
  <c r="P246" i="42"/>
  <c r="Q246" i="42"/>
  <c r="R246" i="42"/>
  <c r="K247" i="42"/>
  <c r="L247" i="42"/>
  <c r="M247" i="42"/>
  <c r="N247" i="42"/>
  <c r="O247" i="42"/>
  <c r="P247" i="42"/>
  <c r="Q247" i="42"/>
  <c r="R247" i="42"/>
  <c r="K248" i="42"/>
  <c r="L248" i="42"/>
  <c r="M248" i="42"/>
  <c r="N248" i="42"/>
  <c r="O248" i="42"/>
  <c r="P248" i="42"/>
  <c r="Q248" i="42"/>
  <c r="R248" i="42"/>
  <c r="K249" i="42"/>
  <c r="L249" i="42"/>
  <c r="M249" i="42"/>
  <c r="N249" i="42"/>
  <c r="O249" i="42"/>
  <c r="P249" i="42"/>
  <c r="Q249" i="42"/>
  <c r="R249" i="42"/>
  <c r="K250" i="42"/>
  <c r="L250" i="42"/>
  <c r="M250" i="42"/>
  <c r="N250" i="42"/>
  <c r="O250" i="42"/>
  <c r="P250" i="42"/>
  <c r="Q250" i="42"/>
  <c r="R250" i="42"/>
  <c r="K251" i="42"/>
  <c r="L251" i="42"/>
  <c r="M251" i="42"/>
  <c r="N251" i="42"/>
  <c r="O251" i="42"/>
  <c r="P251" i="42"/>
  <c r="Q251" i="42"/>
  <c r="R251" i="42"/>
  <c r="K252" i="42"/>
  <c r="L252" i="42"/>
  <c r="M252" i="42"/>
  <c r="N252" i="42"/>
  <c r="O252" i="42"/>
  <c r="P252" i="42"/>
  <c r="Q252" i="42"/>
  <c r="R252" i="42"/>
  <c r="K253" i="42"/>
  <c r="L253" i="42"/>
  <c r="M253" i="42"/>
  <c r="N253" i="42"/>
  <c r="O253" i="42"/>
  <c r="P253" i="42"/>
  <c r="Q253" i="42"/>
  <c r="R253" i="42"/>
  <c r="K254" i="42"/>
  <c r="L254" i="42"/>
  <c r="M254" i="42"/>
  <c r="N254" i="42"/>
  <c r="O254" i="42"/>
  <c r="P254" i="42"/>
  <c r="Q254" i="42"/>
  <c r="R254" i="42"/>
  <c r="K255" i="42"/>
  <c r="L255" i="42"/>
  <c r="M255" i="42"/>
  <c r="N255" i="42"/>
  <c r="O255" i="42"/>
  <c r="P255" i="42"/>
  <c r="Q255" i="42"/>
  <c r="R255" i="42"/>
  <c r="K256" i="42"/>
  <c r="L256" i="42"/>
  <c r="M256" i="42"/>
  <c r="N256" i="42"/>
  <c r="O256" i="42"/>
  <c r="P256" i="42"/>
  <c r="Q256" i="42"/>
  <c r="R256" i="42"/>
  <c r="K257" i="42"/>
  <c r="L257" i="42"/>
  <c r="M257" i="42"/>
  <c r="N257" i="42"/>
  <c r="O257" i="42"/>
  <c r="P257" i="42"/>
  <c r="Q257" i="42"/>
  <c r="R257" i="42"/>
  <c r="K258" i="42"/>
  <c r="L258" i="42"/>
  <c r="M258" i="42"/>
  <c r="N258" i="42"/>
  <c r="O258" i="42"/>
  <c r="P258" i="42"/>
  <c r="Q258" i="42"/>
  <c r="R258" i="42"/>
  <c r="K259" i="42"/>
  <c r="L259" i="42"/>
  <c r="M259" i="42"/>
  <c r="N259" i="42"/>
  <c r="O259" i="42"/>
  <c r="P259" i="42"/>
  <c r="Q259" i="42"/>
  <c r="R259" i="42"/>
  <c r="K260" i="42"/>
  <c r="L260" i="42"/>
  <c r="M260" i="42"/>
  <c r="N260" i="42"/>
  <c r="O260" i="42"/>
  <c r="P260" i="42"/>
  <c r="Q260" i="42"/>
  <c r="R260" i="42"/>
  <c r="K261" i="42"/>
  <c r="L261" i="42"/>
  <c r="M261" i="42"/>
  <c r="N261" i="42"/>
  <c r="O261" i="42"/>
  <c r="P261" i="42"/>
  <c r="Q261" i="42"/>
  <c r="R261" i="42"/>
  <c r="K262" i="42"/>
  <c r="L262" i="42"/>
  <c r="M262" i="42"/>
  <c r="N262" i="42"/>
  <c r="O262" i="42"/>
  <c r="P262" i="42"/>
  <c r="Q262" i="42"/>
  <c r="R262" i="42"/>
  <c r="K263" i="42"/>
  <c r="L263" i="42"/>
  <c r="M263" i="42"/>
  <c r="N263" i="42"/>
  <c r="O263" i="42"/>
  <c r="P263" i="42"/>
  <c r="Q263" i="42"/>
  <c r="R263" i="42"/>
  <c r="K264" i="42"/>
  <c r="L264" i="42"/>
  <c r="M264" i="42"/>
  <c r="N264" i="42"/>
  <c r="O264" i="42"/>
  <c r="P264" i="42"/>
  <c r="Q264" i="42"/>
  <c r="R264" i="42"/>
  <c r="K265" i="42"/>
  <c r="L265" i="42"/>
  <c r="M265" i="42"/>
  <c r="N265" i="42"/>
  <c r="O265" i="42"/>
  <c r="P265" i="42"/>
  <c r="Q265" i="42"/>
  <c r="R265" i="42"/>
  <c r="K266" i="42"/>
  <c r="L266" i="42"/>
  <c r="M266" i="42"/>
  <c r="N266" i="42"/>
  <c r="O266" i="42"/>
  <c r="P266" i="42"/>
  <c r="Q266" i="42"/>
  <c r="R266" i="42"/>
  <c r="K267" i="42"/>
  <c r="L267" i="42"/>
  <c r="M267" i="42"/>
  <c r="N267" i="42"/>
  <c r="O267" i="42"/>
  <c r="P267" i="42"/>
  <c r="Q267" i="42"/>
  <c r="R267" i="42"/>
  <c r="K268" i="42"/>
  <c r="L268" i="42"/>
  <c r="M268" i="42"/>
  <c r="N268" i="42"/>
  <c r="O268" i="42"/>
  <c r="P268" i="42"/>
  <c r="Q268" i="42"/>
  <c r="R268" i="42"/>
  <c r="K269" i="42"/>
  <c r="L269" i="42"/>
  <c r="M269" i="42"/>
  <c r="N269" i="42"/>
  <c r="O269" i="42"/>
  <c r="P269" i="42"/>
  <c r="Q269" i="42"/>
  <c r="R269" i="42"/>
  <c r="K270" i="42"/>
  <c r="L270" i="42"/>
  <c r="M270" i="42"/>
  <c r="N270" i="42"/>
  <c r="O270" i="42"/>
  <c r="P270" i="42"/>
  <c r="Q270" i="42"/>
  <c r="R270" i="42"/>
  <c r="K271" i="42"/>
  <c r="L271" i="42"/>
  <c r="M271" i="42"/>
  <c r="N271" i="42"/>
  <c r="O271" i="42"/>
  <c r="P271" i="42"/>
  <c r="Q271" i="42"/>
  <c r="R271" i="42"/>
  <c r="K272" i="42"/>
  <c r="L272" i="42"/>
  <c r="M272" i="42"/>
  <c r="N272" i="42"/>
  <c r="O272" i="42"/>
  <c r="P272" i="42"/>
  <c r="Q272" i="42"/>
  <c r="R272" i="42"/>
  <c r="K273" i="42"/>
  <c r="L273" i="42"/>
  <c r="M273" i="42"/>
  <c r="N273" i="42"/>
  <c r="O273" i="42"/>
  <c r="P273" i="42"/>
  <c r="Q273" i="42"/>
  <c r="R273" i="42"/>
  <c r="K274" i="42"/>
  <c r="L274" i="42"/>
  <c r="M274" i="42"/>
  <c r="N274" i="42"/>
  <c r="O274" i="42"/>
  <c r="P274" i="42"/>
  <c r="Q274" i="42"/>
  <c r="R274" i="42"/>
  <c r="K275" i="42"/>
  <c r="L275" i="42"/>
  <c r="M275" i="42"/>
  <c r="N275" i="42"/>
  <c r="O275" i="42"/>
  <c r="P275" i="42"/>
  <c r="Q275" i="42"/>
  <c r="R275" i="42"/>
  <c r="K276" i="42"/>
  <c r="L276" i="42"/>
  <c r="M276" i="42"/>
  <c r="N276" i="42"/>
  <c r="O276" i="42"/>
  <c r="P276" i="42"/>
  <c r="Q276" i="42"/>
  <c r="R276" i="42"/>
  <c r="K277" i="42"/>
  <c r="L277" i="42"/>
  <c r="M277" i="42"/>
  <c r="N277" i="42"/>
  <c r="O277" i="42"/>
  <c r="P277" i="42"/>
  <c r="Q277" i="42"/>
  <c r="R277" i="42"/>
  <c r="K278" i="42"/>
  <c r="L278" i="42"/>
  <c r="M278" i="42"/>
  <c r="N278" i="42"/>
  <c r="O278" i="42"/>
  <c r="P278" i="42"/>
  <c r="Q278" i="42"/>
  <c r="R278" i="42"/>
  <c r="K279" i="42"/>
  <c r="L279" i="42"/>
  <c r="M279" i="42"/>
  <c r="N279" i="42"/>
  <c r="O279" i="42"/>
  <c r="P279" i="42"/>
  <c r="Q279" i="42"/>
  <c r="R279" i="42"/>
  <c r="K280" i="42"/>
  <c r="L280" i="42"/>
  <c r="M280" i="42"/>
  <c r="N280" i="42"/>
  <c r="O280" i="42"/>
  <c r="P280" i="42"/>
  <c r="Q280" i="42"/>
  <c r="R280" i="42"/>
  <c r="K281" i="42"/>
  <c r="L281" i="42"/>
  <c r="M281" i="42"/>
  <c r="N281" i="42"/>
  <c r="O281" i="42"/>
  <c r="P281" i="42"/>
  <c r="Q281" i="42"/>
  <c r="R281" i="42"/>
  <c r="K282" i="42"/>
  <c r="L282" i="42"/>
  <c r="M282" i="42"/>
  <c r="N282" i="42"/>
  <c r="O282" i="42"/>
  <c r="P282" i="42"/>
  <c r="Q282" i="42"/>
  <c r="R282" i="42"/>
  <c r="K283" i="42"/>
  <c r="L283" i="42"/>
  <c r="M283" i="42"/>
  <c r="N283" i="42"/>
  <c r="O283" i="42"/>
  <c r="P283" i="42"/>
  <c r="Q283" i="42"/>
  <c r="R283" i="42"/>
  <c r="K284" i="42"/>
  <c r="L284" i="42"/>
  <c r="M284" i="42"/>
  <c r="N284" i="42"/>
  <c r="O284" i="42"/>
  <c r="P284" i="42"/>
  <c r="Q284" i="42"/>
  <c r="R284" i="42"/>
  <c r="K285" i="42"/>
  <c r="L285" i="42"/>
  <c r="M285" i="42"/>
  <c r="N285" i="42"/>
  <c r="O285" i="42"/>
  <c r="P285" i="42"/>
  <c r="Q285" i="42"/>
  <c r="R285" i="42"/>
  <c r="K286" i="42"/>
  <c r="L286" i="42"/>
  <c r="M286" i="42"/>
  <c r="N286" i="42"/>
  <c r="O286" i="42"/>
  <c r="P286" i="42"/>
  <c r="Q286" i="42"/>
  <c r="R286" i="42"/>
  <c r="K287" i="42"/>
  <c r="L287" i="42"/>
  <c r="M287" i="42"/>
  <c r="N287" i="42"/>
  <c r="O287" i="42"/>
  <c r="P287" i="42"/>
  <c r="Q287" i="42"/>
  <c r="R287" i="42"/>
  <c r="K288" i="42"/>
  <c r="L288" i="42"/>
  <c r="M288" i="42"/>
  <c r="N288" i="42"/>
  <c r="O288" i="42"/>
  <c r="P288" i="42"/>
  <c r="Q288" i="42"/>
  <c r="R288" i="42"/>
  <c r="K289" i="42"/>
  <c r="L289" i="42"/>
  <c r="M289" i="42"/>
  <c r="N289" i="42"/>
  <c r="O289" i="42"/>
  <c r="P289" i="42"/>
  <c r="Q289" i="42"/>
  <c r="R289" i="42"/>
  <c r="K290" i="42"/>
  <c r="L290" i="42"/>
  <c r="M290" i="42"/>
  <c r="N290" i="42"/>
  <c r="O290" i="42"/>
  <c r="P290" i="42"/>
  <c r="Q290" i="42"/>
  <c r="R290" i="42"/>
  <c r="K291" i="42"/>
  <c r="L291" i="42"/>
  <c r="M291" i="42"/>
  <c r="N291" i="42"/>
  <c r="O291" i="42"/>
  <c r="P291" i="42"/>
  <c r="Q291" i="42"/>
  <c r="R291" i="42"/>
  <c r="K292" i="42"/>
  <c r="L292" i="42"/>
  <c r="M292" i="42"/>
  <c r="N292" i="42"/>
  <c r="O292" i="42"/>
  <c r="P292" i="42"/>
  <c r="Q292" i="42"/>
  <c r="R292" i="42"/>
  <c r="K293" i="42"/>
  <c r="L293" i="42"/>
  <c r="M293" i="42"/>
  <c r="N293" i="42"/>
  <c r="O293" i="42"/>
  <c r="P293" i="42"/>
  <c r="Q293" i="42"/>
  <c r="R293" i="42"/>
  <c r="K294" i="42"/>
  <c r="L294" i="42"/>
  <c r="M294" i="42"/>
  <c r="N294" i="42"/>
  <c r="O294" i="42"/>
  <c r="P294" i="42"/>
  <c r="Q294" i="42"/>
  <c r="R294" i="42"/>
  <c r="K295" i="42"/>
  <c r="L295" i="42"/>
  <c r="M295" i="42"/>
  <c r="N295" i="42"/>
  <c r="O295" i="42"/>
  <c r="P295" i="42"/>
  <c r="Q295" i="42"/>
  <c r="R295" i="42"/>
  <c r="K296" i="42"/>
  <c r="L296" i="42"/>
  <c r="M296" i="42"/>
  <c r="N296" i="42"/>
  <c r="O296" i="42"/>
  <c r="P296" i="42"/>
  <c r="Q296" i="42"/>
  <c r="R296" i="42"/>
  <c r="K297" i="42"/>
  <c r="L297" i="42"/>
  <c r="M297" i="42"/>
  <c r="N297" i="42"/>
  <c r="O297" i="42"/>
  <c r="P297" i="42"/>
  <c r="Q297" i="42"/>
  <c r="R297" i="42"/>
  <c r="K298" i="42"/>
  <c r="L298" i="42"/>
  <c r="M298" i="42"/>
  <c r="N298" i="42"/>
  <c r="O298" i="42"/>
  <c r="P298" i="42"/>
  <c r="Q298" i="42"/>
  <c r="R298" i="42"/>
  <c r="K299" i="42"/>
  <c r="L299" i="42"/>
  <c r="M299" i="42"/>
  <c r="N299" i="42"/>
  <c r="O299" i="42"/>
  <c r="P299" i="42"/>
  <c r="Q299" i="42"/>
  <c r="R299" i="42"/>
  <c r="K300" i="42"/>
  <c r="L300" i="42"/>
  <c r="M300" i="42"/>
  <c r="N300" i="42"/>
  <c r="O300" i="42"/>
  <c r="P300" i="42"/>
  <c r="Q300" i="42"/>
  <c r="R300" i="42"/>
  <c r="K301" i="42"/>
  <c r="L301" i="42"/>
  <c r="M301" i="42"/>
  <c r="N301" i="42"/>
  <c r="O301" i="42"/>
  <c r="P301" i="42"/>
  <c r="Q301" i="42"/>
  <c r="R301" i="42"/>
  <c r="K302" i="42"/>
  <c r="L302" i="42"/>
  <c r="M302" i="42"/>
  <c r="N302" i="42"/>
  <c r="O302" i="42"/>
  <c r="P302" i="42"/>
  <c r="Q302" i="42"/>
  <c r="R302" i="42"/>
  <c r="K303" i="42"/>
  <c r="L303" i="42"/>
  <c r="M303" i="42"/>
  <c r="N303" i="42"/>
  <c r="O303" i="42"/>
  <c r="P303" i="42"/>
  <c r="Q303" i="42"/>
  <c r="R303" i="42"/>
  <c r="K304" i="42"/>
  <c r="L304" i="42"/>
  <c r="M304" i="42"/>
  <c r="N304" i="42"/>
  <c r="O304" i="42"/>
  <c r="P304" i="42"/>
  <c r="Q304" i="42"/>
  <c r="R304" i="42"/>
  <c r="K305" i="42"/>
  <c r="L305" i="42"/>
  <c r="M305" i="42"/>
  <c r="N305" i="42"/>
  <c r="O305" i="42"/>
  <c r="P305" i="42"/>
  <c r="Q305" i="42"/>
  <c r="R305" i="42"/>
  <c r="K306" i="42"/>
  <c r="L306" i="42"/>
  <c r="M306" i="42"/>
  <c r="N306" i="42"/>
  <c r="O306" i="42"/>
  <c r="P306" i="42"/>
  <c r="Q306" i="42"/>
  <c r="R306" i="42"/>
  <c r="K307" i="42"/>
  <c r="L307" i="42"/>
  <c r="M307" i="42"/>
  <c r="N307" i="42"/>
  <c r="O307" i="42"/>
  <c r="P307" i="42"/>
  <c r="Q307" i="42"/>
  <c r="R307" i="42"/>
  <c r="K308" i="42"/>
  <c r="L308" i="42"/>
  <c r="M308" i="42"/>
  <c r="N308" i="42"/>
  <c r="O308" i="42"/>
  <c r="P308" i="42"/>
  <c r="Q308" i="42"/>
  <c r="R308" i="42"/>
  <c r="K309" i="42"/>
  <c r="L309" i="42"/>
  <c r="M309" i="42"/>
  <c r="N309" i="42"/>
  <c r="O309" i="42"/>
  <c r="P309" i="42"/>
  <c r="Q309" i="42"/>
  <c r="R309" i="42"/>
  <c r="K310" i="42"/>
  <c r="L310" i="42"/>
  <c r="M310" i="42"/>
  <c r="N310" i="42"/>
  <c r="O310" i="42"/>
  <c r="P310" i="42"/>
  <c r="Q310" i="42"/>
  <c r="R310" i="42"/>
  <c r="K311" i="42"/>
  <c r="L311" i="42"/>
  <c r="M311" i="42"/>
  <c r="N311" i="42"/>
  <c r="O311" i="42"/>
  <c r="P311" i="42"/>
  <c r="Q311" i="42"/>
  <c r="R311" i="42"/>
  <c r="K312" i="42"/>
  <c r="L312" i="42"/>
  <c r="M312" i="42"/>
  <c r="N312" i="42"/>
  <c r="O312" i="42"/>
  <c r="P312" i="42"/>
  <c r="Q312" i="42"/>
  <c r="R312" i="42"/>
  <c r="K313" i="42"/>
  <c r="L313" i="42"/>
  <c r="M313" i="42"/>
  <c r="N313" i="42"/>
  <c r="O313" i="42"/>
  <c r="P313" i="42"/>
  <c r="Q313" i="42"/>
  <c r="R313" i="42"/>
  <c r="K314" i="42"/>
  <c r="L314" i="42"/>
  <c r="M314" i="42"/>
  <c r="N314" i="42"/>
  <c r="O314" i="42"/>
  <c r="P314" i="42"/>
  <c r="Q314" i="42"/>
  <c r="R314" i="42"/>
  <c r="K315" i="42"/>
  <c r="L315" i="42"/>
  <c r="M315" i="42"/>
  <c r="N315" i="42"/>
  <c r="O315" i="42"/>
  <c r="P315" i="42"/>
  <c r="Q315" i="42"/>
  <c r="R315" i="42"/>
  <c r="K316" i="42"/>
  <c r="L316" i="42"/>
  <c r="M316" i="42"/>
  <c r="N316" i="42"/>
  <c r="O316" i="42"/>
  <c r="P316" i="42"/>
  <c r="Q316" i="42"/>
  <c r="R316" i="42"/>
  <c r="K317" i="42"/>
  <c r="L317" i="42"/>
  <c r="M317" i="42"/>
  <c r="N317" i="42"/>
  <c r="O317" i="42"/>
  <c r="P317" i="42"/>
  <c r="Q317" i="42"/>
  <c r="R317" i="42"/>
  <c r="K318" i="42"/>
  <c r="L318" i="42"/>
  <c r="M318" i="42"/>
  <c r="N318" i="42"/>
  <c r="O318" i="42"/>
  <c r="P318" i="42"/>
  <c r="Q318" i="42"/>
  <c r="R318" i="42"/>
  <c r="K319" i="42"/>
  <c r="L319" i="42"/>
  <c r="M319" i="42"/>
  <c r="N319" i="42"/>
  <c r="O319" i="42"/>
  <c r="P319" i="42"/>
  <c r="Q319" i="42"/>
  <c r="R319" i="42"/>
  <c r="K320" i="42"/>
  <c r="L320" i="42"/>
  <c r="M320" i="42"/>
  <c r="N320" i="42"/>
  <c r="O320" i="42"/>
  <c r="P320" i="42"/>
  <c r="Q320" i="42"/>
  <c r="R320" i="42"/>
  <c r="K321" i="42"/>
  <c r="L321" i="42"/>
  <c r="M321" i="42"/>
  <c r="N321" i="42"/>
  <c r="O321" i="42"/>
  <c r="P321" i="42"/>
  <c r="Q321" i="42"/>
  <c r="R321" i="42"/>
  <c r="K322" i="42"/>
  <c r="L322" i="42"/>
  <c r="M322" i="42"/>
  <c r="N322" i="42"/>
  <c r="O322" i="42"/>
  <c r="P322" i="42"/>
  <c r="Q322" i="42"/>
  <c r="R322" i="42"/>
  <c r="K323" i="42"/>
  <c r="L323" i="42"/>
  <c r="M323" i="42"/>
  <c r="N323" i="42"/>
  <c r="O323" i="42"/>
  <c r="P323" i="42"/>
  <c r="Q323" i="42"/>
  <c r="R323" i="42"/>
  <c r="K324" i="42"/>
  <c r="L324" i="42"/>
  <c r="M324" i="42"/>
  <c r="N324" i="42"/>
  <c r="O324" i="42"/>
  <c r="P324" i="42"/>
  <c r="Q324" i="42"/>
  <c r="R324" i="42"/>
  <c r="K325" i="42"/>
  <c r="L325" i="42"/>
  <c r="M325" i="42"/>
  <c r="N325" i="42"/>
  <c r="O325" i="42"/>
  <c r="P325" i="42"/>
  <c r="Q325" i="42"/>
  <c r="R325" i="42"/>
  <c r="K326" i="42"/>
  <c r="L326" i="42"/>
  <c r="M326" i="42"/>
  <c r="N326" i="42"/>
  <c r="O326" i="42"/>
  <c r="P326" i="42"/>
  <c r="Q326" i="42"/>
  <c r="R326" i="42"/>
  <c r="K327" i="42"/>
  <c r="L327" i="42"/>
  <c r="M327" i="42"/>
  <c r="N327" i="42"/>
  <c r="O327" i="42"/>
  <c r="P327" i="42"/>
  <c r="Q327" i="42"/>
  <c r="R327" i="42"/>
  <c r="K328" i="42"/>
  <c r="L328" i="42"/>
  <c r="M328" i="42"/>
  <c r="N328" i="42"/>
  <c r="O328" i="42"/>
  <c r="P328" i="42"/>
  <c r="Q328" i="42"/>
  <c r="R328" i="42"/>
  <c r="K329" i="42"/>
  <c r="L329" i="42"/>
  <c r="M329" i="42"/>
  <c r="N329" i="42"/>
  <c r="O329" i="42"/>
  <c r="P329" i="42"/>
  <c r="Q329" i="42"/>
  <c r="R329" i="42"/>
  <c r="K330" i="42"/>
  <c r="L330" i="42"/>
  <c r="M330" i="42"/>
  <c r="N330" i="42"/>
  <c r="O330" i="42"/>
  <c r="P330" i="42"/>
  <c r="Q330" i="42"/>
  <c r="R330" i="42"/>
  <c r="K331" i="42"/>
  <c r="L331" i="42"/>
  <c r="M331" i="42"/>
  <c r="N331" i="42"/>
  <c r="O331" i="42"/>
  <c r="P331" i="42"/>
  <c r="Q331" i="42"/>
  <c r="R331" i="42"/>
  <c r="K332" i="42"/>
  <c r="L332" i="42"/>
  <c r="M332" i="42"/>
  <c r="N332" i="42"/>
  <c r="O332" i="42"/>
  <c r="P332" i="42"/>
  <c r="Q332" i="42"/>
  <c r="R332" i="42"/>
  <c r="K333" i="42"/>
  <c r="L333" i="42"/>
  <c r="M333" i="42"/>
  <c r="N333" i="42"/>
  <c r="O333" i="42"/>
  <c r="P333" i="42"/>
  <c r="Q333" i="42"/>
  <c r="R333" i="42"/>
  <c r="K334" i="42"/>
  <c r="L334" i="42"/>
  <c r="M334" i="42"/>
  <c r="N334" i="42"/>
  <c r="O334" i="42"/>
  <c r="P334" i="42"/>
  <c r="Q334" i="42"/>
  <c r="R334" i="42"/>
  <c r="K335" i="42"/>
  <c r="L335" i="42"/>
  <c r="M335" i="42"/>
  <c r="N335" i="42"/>
  <c r="O335" i="42"/>
  <c r="P335" i="42"/>
  <c r="Q335" i="42"/>
  <c r="R335" i="42"/>
  <c r="K336" i="42"/>
  <c r="L336" i="42"/>
  <c r="M336" i="42"/>
  <c r="N336" i="42"/>
  <c r="O336" i="42"/>
  <c r="P336" i="42"/>
  <c r="Q336" i="42"/>
  <c r="R336" i="42"/>
  <c r="K337" i="42"/>
  <c r="L337" i="42"/>
  <c r="M337" i="42"/>
  <c r="N337" i="42"/>
  <c r="O337" i="42"/>
  <c r="P337" i="42"/>
  <c r="Q337" i="42"/>
  <c r="R337" i="42"/>
  <c r="K338" i="42"/>
  <c r="L338" i="42"/>
  <c r="M338" i="42"/>
  <c r="N338" i="42"/>
  <c r="O338" i="42"/>
  <c r="P338" i="42"/>
  <c r="Q338" i="42"/>
  <c r="R338" i="42"/>
  <c r="K339" i="42"/>
  <c r="L339" i="42"/>
  <c r="M339" i="42"/>
  <c r="N339" i="42"/>
  <c r="O339" i="42"/>
  <c r="P339" i="42"/>
  <c r="Q339" i="42"/>
  <c r="R339" i="42"/>
  <c r="K340" i="42"/>
  <c r="L340" i="42"/>
  <c r="M340" i="42"/>
  <c r="N340" i="42"/>
  <c r="O340" i="42"/>
  <c r="P340" i="42"/>
  <c r="Q340" i="42"/>
  <c r="R340" i="42"/>
  <c r="K341" i="42"/>
  <c r="L341" i="42"/>
  <c r="M341" i="42"/>
  <c r="N341" i="42"/>
  <c r="O341" i="42"/>
  <c r="P341" i="42"/>
  <c r="Q341" i="42"/>
  <c r="R341" i="42"/>
  <c r="K342" i="42"/>
  <c r="L342" i="42"/>
  <c r="M342" i="42"/>
  <c r="N342" i="42"/>
  <c r="O342" i="42"/>
  <c r="P342" i="42"/>
  <c r="Q342" i="42"/>
  <c r="R342" i="42"/>
  <c r="K343" i="42"/>
  <c r="L343" i="42"/>
  <c r="M343" i="42"/>
  <c r="N343" i="42"/>
  <c r="O343" i="42"/>
  <c r="P343" i="42"/>
  <c r="Q343" i="42"/>
  <c r="R343" i="42"/>
  <c r="K344" i="42"/>
  <c r="L344" i="42"/>
  <c r="M344" i="42"/>
  <c r="N344" i="42"/>
  <c r="O344" i="42"/>
  <c r="P344" i="42"/>
  <c r="Q344" i="42"/>
  <c r="R344" i="42"/>
  <c r="K345" i="42"/>
  <c r="L345" i="42"/>
  <c r="M345" i="42"/>
  <c r="N345" i="42"/>
  <c r="O345" i="42"/>
  <c r="P345" i="42"/>
  <c r="Q345" i="42"/>
  <c r="R345" i="42"/>
  <c r="K346" i="42"/>
  <c r="L346" i="42"/>
  <c r="M346" i="42"/>
  <c r="N346" i="42"/>
  <c r="O346" i="42"/>
  <c r="P346" i="42"/>
  <c r="Q346" i="42"/>
  <c r="R346" i="42"/>
  <c r="K347" i="42"/>
  <c r="L347" i="42"/>
  <c r="M347" i="42"/>
  <c r="N347" i="42"/>
  <c r="O347" i="42"/>
  <c r="P347" i="42"/>
  <c r="Q347" i="42"/>
  <c r="R347" i="42"/>
  <c r="K348" i="42"/>
  <c r="L348" i="42"/>
  <c r="M348" i="42"/>
  <c r="N348" i="42"/>
  <c r="O348" i="42"/>
  <c r="P348" i="42"/>
  <c r="Q348" i="42"/>
  <c r="R348" i="42"/>
  <c r="K349" i="42"/>
  <c r="L349" i="42"/>
  <c r="M349" i="42"/>
  <c r="N349" i="42"/>
  <c r="O349" i="42"/>
  <c r="P349" i="42"/>
  <c r="Q349" i="42"/>
  <c r="R349" i="42"/>
  <c r="K350" i="42"/>
  <c r="L350" i="42"/>
  <c r="M350" i="42"/>
  <c r="N350" i="42"/>
  <c r="O350" i="42"/>
  <c r="P350" i="42"/>
  <c r="Q350" i="42"/>
  <c r="R350" i="42"/>
  <c r="K351" i="42"/>
  <c r="L351" i="42"/>
  <c r="M351" i="42"/>
  <c r="N351" i="42"/>
  <c r="O351" i="42"/>
  <c r="P351" i="42"/>
  <c r="Q351" i="42"/>
  <c r="R351" i="42"/>
  <c r="K352" i="42"/>
  <c r="L352" i="42"/>
  <c r="M352" i="42"/>
  <c r="N352" i="42"/>
  <c r="O352" i="42"/>
  <c r="P352" i="42"/>
  <c r="Q352" i="42"/>
  <c r="R352" i="42"/>
  <c r="K353" i="42"/>
  <c r="L353" i="42"/>
  <c r="M353" i="42"/>
  <c r="N353" i="42"/>
  <c r="O353" i="42"/>
  <c r="P353" i="42"/>
  <c r="Q353" i="42"/>
  <c r="R353" i="42"/>
  <c r="K354" i="42"/>
  <c r="L354" i="42"/>
  <c r="M354" i="42"/>
  <c r="N354" i="42"/>
  <c r="O354" i="42"/>
  <c r="P354" i="42"/>
  <c r="Q354" i="42"/>
  <c r="R354" i="42"/>
  <c r="K355" i="42"/>
  <c r="L355" i="42"/>
  <c r="M355" i="42"/>
  <c r="N355" i="42"/>
  <c r="O355" i="42"/>
  <c r="P355" i="42"/>
  <c r="Q355" i="42"/>
  <c r="R355" i="42"/>
  <c r="K356" i="42"/>
  <c r="L356" i="42"/>
  <c r="M356" i="42"/>
  <c r="N356" i="42"/>
  <c r="O356" i="42"/>
  <c r="P356" i="42"/>
  <c r="Q356" i="42"/>
  <c r="R356" i="42"/>
  <c r="K357" i="42"/>
  <c r="L357" i="42"/>
  <c r="M357" i="42"/>
  <c r="N357" i="42"/>
  <c r="O357" i="42"/>
  <c r="P357" i="42"/>
  <c r="Q357" i="42"/>
  <c r="R357" i="42"/>
  <c r="K358" i="42"/>
  <c r="L358" i="42"/>
  <c r="M358" i="42"/>
  <c r="N358" i="42"/>
  <c r="O358" i="42"/>
  <c r="P358" i="42"/>
  <c r="Q358" i="42"/>
  <c r="R358" i="42"/>
  <c r="K359" i="42"/>
  <c r="L359" i="42"/>
  <c r="M359" i="42"/>
  <c r="N359" i="42"/>
  <c r="O359" i="42"/>
  <c r="P359" i="42"/>
  <c r="Q359" i="42"/>
  <c r="R359" i="42"/>
  <c r="K360" i="42"/>
  <c r="L360" i="42"/>
  <c r="M360" i="42"/>
  <c r="N360" i="42"/>
  <c r="O360" i="42"/>
  <c r="P360" i="42"/>
  <c r="Q360" i="42"/>
  <c r="R360" i="42"/>
  <c r="K361" i="42"/>
  <c r="L361" i="42"/>
  <c r="M361" i="42"/>
  <c r="N361" i="42"/>
  <c r="O361" i="42"/>
  <c r="P361" i="42"/>
  <c r="Q361" i="42"/>
  <c r="R361" i="42"/>
  <c r="K362" i="42"/>
  <c r="L362" i="42"/>
  <c r="M362" i="42"/>
  <c r="N362" i="42"/>
  <c r="O362" i="42"/>
  <c r="P362" i="42"/>
  <c r="Q362" i="42"/>
  <c r="R362" i="42"/>
  <c r="K363" i="42"/>
  <c r="L363" i="42"/>
  <c r="M363" i="42"/>
  <c r="N363" i="42"/>
  <c r="O363" i="42"/>
  <c r="P363" i="42"/>
  <c r="Q363" i="42"/>
  <c r="R363" i="42"/>
  <c r="K364" i="42"/>
  <c r="L364" i="42"/>
  <c r="M364" i="42"/>
  <c r="N364" i="42"/>
  <c r="O364" i="42"/>
  <c r="P364" i="42"/>
  <c r="Q364" i="42"/>
  <c r="R364" i="42"/>
  <c r="K365" i="42"/>
  <c r="L365" i="42"/>
  <c r="M365" i="42"/>
  <c r="N365" i="42"/>
  <c r="O365" i="42"/>
  <c r="P365" i="42"/>
  <c r="Q365" i="42"/>
  <c r="R365" i="42"/>
  <c r="K366" i="42"/>
  <c r="L366" i="42"/>
  <c r="M366" i="42"/>
  <c r="N366" i="42"/>
  <c r="O366" i="42"/>
  <c r="P366" i="42"/>
  <c r="Q366" i="42"/>
  <c r="R366" i="42"/>
  <c r="K367" i="42"/>
  <c r="L367" i="42"/>
  <c r="M367" i="42"/>
  <c r="N367" i="42"/>
  <c r="O367" i="42"/>
  <c r="P367" i="42"/>
  <c r="Q367" i="42"/>
  <c r="R367" i="42"/>
  <c r="K368" i="42"/>
  <c r="L368" i="42"/>
  <c r="M368" i="42"/>
  <c r="N368" i="42"/>
  <c r="O368" i="42"/>
  <c r="P368" i="42"/>
  <c r="Q368" i="42"/>
  <c r="R368" i="42"/>
  <c r="K369" i="42"/>
  <c r="L369" i="42"/>
  <c r="M369" i="42"/>
  <c r="N369" i="42"/>
  <c r="O369" i="42"/>
  <c r="P369" i="42"/>
  <c r="Q369" i="42"/>
  <c r="R369" i="42"/>
  <c r="K370" i="42"/>
  <c r="L370" i="42"/>
  <c r="M370" i="42"/>
  <c r="N370" i="42"/>
  <c r="O370" i="42"/>
  <c r="P370" i="42"/>
  <c r="Q370" i="42"/>
  <c r="R370" i="42"/>
  <c r="K371" i="42"/>
  <c r="L371" i="42"/>
  <c r="M371" i="42"/>
  <c r="N371" i="42"/>
  <c r="O371" i="42"/>
  <c r="P371" i="42"/>
  <c r="Q371" i="42"/>
  <c r="R371" i="42"/>
  <c r="K372" i="42"/>
  <c r="L372" i="42"/>
  <c r="M372" i="42"/>
  <c r="N372" i="42"/>
  <c r="O372" i="42"/>
  <c r="P372" i="42"/>
  <c r="Q372" i="42"/>
  <c r="R372" i="42"/>
  <c r="K373" i="42"/>
  <c r="L373" i="42"/>
  <c r="M373" i="42"/>
  <c r="N373" i="42"/>
  <c r="O373" i="42"/>
  <c r="P373" i="42"/>
  <c r="Q373" i="42"/>
  <c r="R373" i="42"/>
  <c r="K374" i="42"/>
  <c r="L374" i="42"/>
  <c r="M374" i="42"/>
  <c r="N374" i="42"/>
  <c r="O374" i="42"/>
  <c r="P374" i="42"/>
  <c r="Q374" i="42"/>
  <c r="R374" i="42"/>
  <c r="K375" i="42"/>
  <c r="L375" i="42"/>
  <c r="M375" i="42"/>
  <c r="N375" i="42"/>
  <c r="O375" i="42"/>
  <c r="P375" i="42"/>
  <c r="Q375" i="42"/>
  <c r="R375" i="42"/>
  <c r="K376" i="42"/>
  <c r="L376" i="42"/>
  <c r="M376" i="42"/>
  <c r="N376" i="42"/>
  <c r="O376" i="42"/>
  <c r="P376" i="42"/>
  <c r="Q376" i="42"/>
  <c r="R376" i="42"/>
  <c r="K377" i="42"/>
  <c r="L377" i="42"/>
  <c r="M377" i="42"/>
  <c r="N377" i="42"/>
  <c r="O377" i="42"/>
  <c r="P377" i="42"/>
  <c r="Q377" i="42"/>
  <c r="R377" i="42"/>
  <c r="K378" i="42"/>
  <c r="L378" i="42"/>
  <c r="M378" i="42"/>
  <c r="N378" i="42"/>
  <c r="O378" i="42"/>
  <c r="P378" i="42"/>
  <c r="Q378" i="42"/>
  <c r="R378" i="42"/>
  <c r="K379" i="42"/>
  <c r="L379" i="42"/>
  <c r="M379" i="42"/>
  <c r="N379" i="42"/>
  <c r="O379" i="42"/>
  <c r="P379" i="42"/>
  <c r="Q379" i="42"/>
  <c r="R379" i="42"/>
  <c r="K380" i="42"/>
  <c r="L380" i="42"/>
  <c r="M380" i="42"/>
  <c r="N380" i="42"/>
  <c r="O380" i="42"/>
  <c r="P380" i="42"/>
  <c r="Q380" i="42"/>
  <c r="R380" i="42"/>
  <c r="K381" i="42"/>
  <c r="L381" i="42"/>
  <c r="M381" i="42"/>
  <c r="N381" i="42"/>
  <c r="O381" i="42"/>
  <c r="P381" i="42"/>
  <c r="Q381" i="42"/>
  <c r="R381" i="42"/>
  <c r="K382" i="42"/>
  <c r="L382" i="42"/>
  <c r="M382" i="42"/>
  <c r="N382" i="42"/>
  <c r="O382" i="42"/>
  <c r="P382" i="42"/>
  <c r="Q382" i="42"/>
  <c r="R382" i="42"/>
  <c r="K383" i="42"/>
  <c r="L383" i="42"/>
  <c r="M383" i="42"/>
  <c r="N383" i="42"/>
  <c r="O383" i="42"/>
  <c r="P383" i="42"/>
  <c r="Q383" i="42"/>
  <c r="R383" i="42"/>
  <c r="K384" i="42"/>
  <c r="L384" i="42"/>
  <c r="M384" i="42"/>
  <c r="N384" i="42"/>
  <c r="O384" i="42"/>
  <c r="P384" i="42"/>
  <c r="Q384" i="42"/>
  <c r="R384" i="42"/>
  <c r="K385" i="42"/>
  <c r="L385" i="42"/>
  <c r="M385" i="42"/>
  <c r="N385" i="42"/>
  <c r="O385" i="42"/>
  <c r="P385" i="42"/>
  <c r="Q385" i="42"/>
  <c r="R385" i="42"/>
  <c r="K386" i="42"/>
  <c r="L386" i="42"/>
  <c r="M386" i="42"/>
  <c r="N386" i="42"/>
  <c r="O386" i="42"/>
  <c r="P386" i="42"/>
  <c r="Q386" i="42"/>
  <c r="R386" i="42"/>
  <c r="K387" i="42"/>
  <c r="L387" i="42"/>
  <c r="M387" i="42"/>
  <c r="N387" i="42"/>
  <c r="O387" i="42"/>
  <c r="P387" i="42"/>
  <c r="Q387" i="42"/>
  <c r="R387" i="42"/>
  <c r="K388" i="42"/>
  <c r="L388" i="42"/>
  <c r="M388" i="42"/>
  <c r="N388" i="42"/>
  <c r="O388" i="42"/>
  <c r="P388" i="42"/>
  <c r="Q388" i="42"/>
  <c r="R388" i="42"/>
  <c r="K389" i="42"/>
  <c r="L389" i="42"/>
  <c r="M389" i="42"/>
  <c r="N389" i="42"/>
  <c r="O389" i="42"/>
  <c r="P389" i="42"/>
  <c r="Q389" i="42"/>
  <c r="R389" i="42"/>
  <c r="K390" i="42"/>
  <c r="L390" i="42"/>
  <c r="M390" i="42"/>
  <c r="N390" i="42"/>
  <c r="O390" i="42"/>
  <c r="P390" i="42"/>
  <c r="Q390" i="42"/>
  <c r="R390" i="42"/>
  <c r="K391" i="42"/>
  <c r="L391" i="42"/>
  <c r="M391" i="42"/>
  <c r="N391" i="42"/>
  <c r="O391" i="42"/>
  <c r="P391" i="42"/>
  <c r="Q391" i="42"/>
  <c r="R391" i="42"/>
  <c r="K392" i="42"/>
  <c r="L392" i="42"/>
  <c r="M392" i="42"/>
  <c r="N392" i="42"/>
  <c r="O392" i="42"/>
  <c r="P392" i="42"/>
  <c r="Q392" i="42"/>
  <c r="R392" i="42"/>
  <c r="K393" i="42"/>
  <c r="L393" i="42"/>
  <c r="M393" i="42"/>
  <c r="N393" i="42"/>
  <c r="O393" i="42"/>
  <c r="P393" i="42"/>
  <c r="Q393" i="42"/>
  <c r="R393" i="42"/>
  <c r="K394" i="42"/>
  <c r="L394" i="42"/>
  <c r="M394" i="42"/>
  <c r="N394" i="42"/>
  <c r="O394" i="42"/>
  <c r="P394" i="42"/>
  <c r="Q394" i="42"/>
  <c r="R394" i="42"/>
  <c r="K395" i="42"/>
  <c r="L395" i="42"/>
  <c r="M395" i="42"/>
  <c r="N395" i="42"/>
  <c r="O395" i="42"/>
  <c r="P395" i="42"/>
  <c r="Q395" i="42"/>
  <c r="R395" i="42"/>
  <c r="K396" i="42"/>
  <c r="L396" i="42"/>
  <c r="M396" i="42"/>
  <c r="N396" i="42"/>
  <c r="O396" i="42"/>
  <c r="P396" i="42"/>
  <c r="Q396" i="42"/>
  <c r="R396" i="42"/>
  <c r="K397" i="42"/>
  <c r="L397" i="42"/>
  <c r="M397" i="42"/>
  <c r="N397" i="42"/>
  <c r="O397" i="42"/>
  <c r="P397" i="42"/>
  <c r="Q397" i="42"/>
  <c r="R397" i="42"/>
  <c r="K398" i="42"/>
  <c r="L398" i="42"/>
  <c r="M398" i="42"/>
  <c r="N398" i="42"/>
  <c r="O398" i="42"/>
  <c r="P398" i="42"/>
  <c r="Q398" i="42"/>
  <c r="R398" i="42"/>
  <c r="K399" i="42"/>
  <c r="L399" i="42"/>
  <c r="M399" i="42"/>
  <c r="N399" i="42"/>
  <c r="O399" i="42"/>
  <c r="P399" i="42"/>
  <c r="Q399" i="42"/>
  <c r="R399" i="42"/>
  <c r="K400" i="42"/>
  <c r="L400" i="42"/>
  <c r="M400" i="42"/>
  <c r="N400" i="42"/>
  <c r="O400" i="42"/>
  <c r="P400" i="42"/>
  <c r="Q400" i="42"/>
  <c r="R400" i="42"/>
  <c r="K401" i="42"/>
  <c r="L401" i="42"/>
  <c r="M401" i="42"/>
  <c r="N401" i="42"/>
  <c r="O401" i="42"/>
  <c r="P401" i="42"/>
  <c r="Q401" i="42"/>
  <c r="R401" i="42"/>
  <c r="K402" i="42"/>
  <c r="L402" i="42"/>
  <c r="M402" i="42"/>
  <c r="N402" i="42"/>
  <c r="O402" i="42"/>
  <c r="P402" i="42"/>
  <c r="Q402" i="42"/>
  <c r="R402" i="42"/>
  <c r="K403" i="42"/>
  <c r="L403" i="42"/>
  <c r="M403" i="42"/>
  <c r="N403" i="42"/>
  <c r="O403" i="42"/>
  <c r="P403" i="42"/>
  <c r="Q403" i="42"/>
  <c r="R403" i="42"/>
  <c r="K404" i="42"/>
  <c r="L404" i="42"/>
  <c r="M404" i="42"/>
  <c r="N404" i="42"/>
  <c r="O404" i="42"/>
  <c r="P404" i="42"/>
  <c r="Q404" i="42"/>
  <c r="R404" i="42"/>
  <c r="K405" i="42"/>
  <c r="L405" i="42"/>
  <c r="M405" i="42"/>
  <c r="N405" i="42"/>
  <c r="O405" i="42"/>
  <c r="P405" i="42"/>
  <c r="Q405" i="42"/>
  <c r="R405" i="42"/>
  <c r="K406" i="42"/>
  <c r="L406" i="42"/>
  <c r="M406" i="42"/>
  <c r="N406" i="42"/>
  <c r="O406" i="42"/>
  <c r="P406" i="42"/>
  <c r="Q406" i="42"/>
  <c r="R406" i="42"/>
  <c r="K407" i="42"/>
  <c r="L407" i="42"/>
  <c r="M407" i="42"/>
  <c r="N407" i="42"/>
  <c r="O407" i="42"/>
  <c r="P407" i="42"/>
  <c r="Q407" i="42"/>
  <c r="R407" i="42"/>
  <c r="K408" i="42"/>
  <c r="L408" i="42"/>
  <c r="M408" i="42"/>
  <c r="N408" i="42"/>
  <c r="O408" i="42"/>
  <c r="P408" i="42"/>
  <c r="Q408" i="42"/>
  <c r="R408" i="42"/>
  <c r="K409" i="42"/>
  <c r="L409" i="42"/>
  <c r="M409" i="42"/>
  <c r="N409" i="42"/>
  <c r="O409" i="42"/>
  <c r="P409" i="42"/>
  <c r="Q409" i="42"/>
  <c r="R409" i="42"/>
  <c r="K410" i="42"/>
  <c r="L410" i="42"/>
  <c r="M410" i="42"/>
  <c r="N410" i="42"/>
  <c r="O410" i="42"/>
  <c r="P410" i="42"/>
  <c r="Q410" i="42"/>
  <c r="R410" i="42"/>
  <c r="K411" i="42"/>
  <c r="L411" i="42"/>
  <c r="M411" i="42"/>
  <c r="N411" i="42"/>
  <c r="O411" i="42"/>
  <c r="P411" i="42"/>
  <c r="Q411" i="42"/>
  <c r="R411" i="42"/>
  <c r="K412" i="42"/>
  <c r="L412" i="42"/>
  <c r="M412" i="42"/>
  <c r="N412" i="42"/>
  <c r="O412" i="42"/>
  <c r="P412" i="42"/>
  <c r="Q412" i="42"/>
  <c r="R412" i="42"/>
  <c r="K413" i="42"/>
  <c r="L413" i="42"/>
  <c r="M413" i="42"/>
  <c r="N413" i="42"/>
  <c r="O413" i="42"/>
  <c r="P413" i="42"/>
  <c r="Q413" i="42"/>
  <c r="R413" i="42"/>
  <c r="K414" i="42"/>
  <c r="L414" i="42"/>
  <c r="M414" i="42"/>
  <c r="N414" i="42"/>
  <c r="O414" i="42"/>
  <c r="P414" i="42"/>
  <c r="Q414" i="42"/>
  <c r="R414" i="42"/>
  <c r="K415" i="42"/>
  <c r="L415" i="42"/>
  <c r="M415" i="42"/>
  <c r="N415" i="42"/>
  <c r="O415" i="42"/>
  <c r="P415" i="42"/>
  <c r="Q415" i="42"/>
  <c r="R415" i="42"/>
  <c r="K416" i="42"/>
  <c r="L416" i="42"/>
  <c r="M416" i="42"/>
  <c r="N416" i="42"/>
  <c r="O416" i="42"/>
  <c r="P416" i="42"/>
  <c r="Q416" i="42"/>
  <c r="R416" i="42"/>
  <c r="K417" i="42"/>
  <c r="L417" i="42"/>
  <c r="M417" i="42"/>
  <c r="N417" i="42"/>
  <c r="O417" i="42"/>
  <c r="P417" i="42"/>
  <c r="Q417" i="42"/>
  <c r="R417" i="42"/>
  <c r="K418" i="42"/>
  <c r="L418" i="42"/>
  <c r="M418" i="42"/>
  <c r="N418" i="42"/>
  <c r="O418" i="42"/>
  <c r="P418" i="42"/>
  <c r="Q418" i="42"/>
  <c r="R418" i="42"/>
  <c r="K419" i="42"/>
  <c r="L419" i="42"/>
  <c r="M419" i="42"/>
  <c r="N419" i="42"/>
  <c r="O419" i="42"/>
  <c r="P419" i="42"/>
  <c r="Q419" i="42"/>
  <c r="R419" i="42"/>
  <c r="K420" i="42"/>
  <c r="L420" i="42"/>
  <c r="M420" i="42"/>
  <c r="N420" i="42"/>
  <c r="O420" i="42"/>
  <c r="P420" i="42"/>
  <c r="Q420" i="42"/>
  <c r="R420" i="42"/>
  <c r="K421" i="42"/>
  <c r="L421" i="42"/>
  <c r="M421" i="42"/>
  <c r="N421" i="42"/>
  <c r="O421" i="42"/>
  <c r="P421" i="42"/>
  <c r="Q421" i="42"/>
  <c r="R421" i="42"/>
  <c r="K422" i="42"/>
  <c r="L422" i="42"/>
  <c r="M422" i="42"/>
  <c r="N422" i="42"/>
  <c r="O422" i="42"/>
  <c r="P422" i="42"/>
  <c r="Q422" i="42"/>
  <c r="R422" i="42"/>
  <c r="K423" i="42"/>
  <c r="L423" i="42"/>
  <c r="M423" i="42"/>
  <c r="N423" i="42"/>
  <c r="O423" i="42"/>
  <c r="P423" i="42"/>
  <c r="Q423" i="42"/>
  <c r="R423" i="42"/>
  <c r="K424" i="42"/>
  <c r="L424" i="42"/>
  <c r="M424" i="42"/>
  <c r="N424" i="42"/>
  <c r="O424" i="42"/>
  <c r="P424" i="42"/>
  <c r="Q424" i="42"/>
  <c r="R424" i="42"/>
  <c r="K425" i="42"/>
  <c r="L425" i="42"/>
  <c r="M425" i="42"/>
  <c r="N425" i="42"/>
  <c r="O425" i="42"/>
  <c r="P425" i="42"/>
  <c r="Q425" i="42"/>
  <c r="R425" i="42"/>
  <c r="K426" i="42"/>
  <c r="L426" i="42"/>
  <c r="M426" i="42"/>
  <c r="N426" i="42"/>
  <c r="O426" i="42"/>
  <c r="P426" i="42"/>
  <c r="Q426" i="42"/>
  <c r="R426" i="42"/>
  <c r="K427" i="42"/>
  <c r="L427" i="42"/>
  <c r="M427" i="42"/>
  <c r="N427" i="42"/>
  <c r="O427" i="42"/>
  <c r="P427" i="42"/>
  <c r="Q427" i="42"/>
  <c r="R427" i="42"/>
  <c r="K428" i="42"/>
  <c r="L428" i="42"/>
  <c r="M428" i="42"/>
  <c r="N428" i="42"/>
  <c r="O428" i="42"/>
  <c r="P428" i="42"/>
  <c r="Q428" i="42"/>
  <c r="R428" i="42"/>
  <c r="K429" i="42"/>
  <c r="L429" i="42"/>
  <c r="M429" i="42"/>
  <c r="N429" i="42"/>
  <c r="O429" i="42"/>
  <c r="P429" i="42"/>
  <c r="Q429" i="42"/>
  <c r="R429" i="42"/>
  <c r="K430" i="42"/>
  <c r="L430" i="42"/>
  <c r="M430" i="42"/>
  <c r="N430" i="42"/>
  <c r="O430" i="42"/>
  <c r="P430" i="42"/>
  <c r="Q430" i="42"/>
  <c r="R430" i="42"/>
  <c r="K431" i="42"/>
  <c r="L431" i="42"/>
  <c r="M431" i="42"/>
  <c r="N431" i="42"/>
  <c r="O431" i="42"/>
  <c r="P431" i="42"/>
  <c r="Q431" i="42"/>
  <c r="R431" i="42"/>
  <c r="K432" i="42"/>
  <c r="L432" i="42"/>
  <c r="M432" i="42"/>
  <c r="N432" i="42"/>
  <c r="O432" i="42"/>
  <c r="P432" i="42"/>
  <c r="Q432" i="42"/>
  <c r="R432" i="42"/>
  <c r="K433" i="42"/>
  <c r="L433" i="42"/>
  <c r="M433" i="42"/>
  <c r="N433" i="42"/>
  <c r="O433" i="42"/>
  <c r="P433" i="42"/>
  <c r="Q433" i="42"/>
  <c r="R433" i="42"/>
  <c r="K434" i="42"/>
  <c r="L434" i="42"/>
  <c r="M434" i="42"/>
  <c r="N434" i="42"/>
  <c r="O434" i="42"/>
  <c r="P434" i="42"/>
  <c r="Q434" i="42"/>
  <c r="R434" i="42"/>
  <c r="K435" i="42"/>
  <c r="L435" i="42"/>
  <c r="M435" i="42"/>
  <c r="N435" i="42"/>
  <c r="O435" i="42"/>
  <c r="P435" i="42"/>
  <c r="Q435" i="42"/>
  <c r="R435" i="42"/>
  <c r="K436" i="42"/>
  <c r="L436" i="42"/>
  <c r="M436" i="42"/>
  <c r="N436" i="42"/>
  <c r="O436" i="42"/>
  <c r="P436" i="42"/>
  <c r="Q436" i="42"/>
  <c r="R436" i="42"/>
  <c r="K437" i="42"/>
  <c r="L437" i="42"/>
  <c r="M437" i="42"/>
  <c r="N437" i="42"/>
  <c r="O437" i="42"/>
  <c r="P437" i="42"/>
  <c r="Q437" i="42"/>
  <c r="R437" i="42"/>
  <c r="K438" i="42"/>
  <c r="L438" i="42"/>
  <c r="M438" i="42"/>
  <c r="N438" i="42"/>
  <c r="O438" i="42"/>
  <c r="P438" i="42"/>
  <c r="Q438" i="42"/>
  <c r="R438" i="42"/>
  <c r="K439" i="42"/>
  <c r="L439" i="42"/>
  <c r="M439" i="42"/>
  <c r="N439" i="42"/>
  <c r="O439" i="42"/>
  <c r="P439" i="42"/>
  <c r="Q439" i="42"/>
  <c r="R439" i="42"/>
  <c r="K440" i="42"/>
  <c r="L440" i="42"/>
  <c r="M440" i="42"/>
  <c r="N440" i="42"/>
  <c r="O440" i="42"/>
  <c r="P440" i="42"/>
  <c r="Q440" i="42"/>
  <c r="R440" i="42"/>
  <c r="K441" i="42"/>
  <c r="L441" i="42"/>
  <c r="M441" i="42"/>
  <c r="N441" i="42"/>
  <c r="O441" i="42"/>
  <c r="P441" i="42"/>
  <c r="Q441" i="42"/>
  <c r="R441" i="42"/>
  <c r="K442" i="42"/>
  <c r="L442" i="42"/>
  <c r="M442" i="42"/>
  <c r="N442" i="42"/>
  <c r="O442" i="42"/>
  <c r="P442" i="42"/>
  <c r="Q442" i="42"/>
  <c r="R442" i="42"/>
  <c r="K443" i="42"/>
  <c r="L443" i="42"/>
  <c r="M443" i="42"/>
  <c r="N443" i="42"/>
  <c r="O443" i="42"/>
  <c r="P443" i="42"/>
  <c r="Q443" i="42"/>
  <c r="R443" i="42"/>
  <c r="K444" i="42"/>
  <c r="L444" i="42"/>
  <c r="M444" i="42"/>
  <c r="N444" i="42"/>
  <c r="O444" i="42"/>
  <c r="P444" i="42"/>
  <c r="Q444" i="42"/>
  <c r="R444" i="42"/>
  <c r="K445" i="42"/>
  <c r="L445" i="42"/>
  <c r="M445" i="42"/>
  <c r="N445" i="42"/>
  <c r="O445" i="42"/>
  <c r="P445" i="42"/>
  <c r="Q445" i="42"/>
  <c r="R445" i="42"/>
  <c r="K446" i="42"/>
  <c r="L446" i="42"/>
  <c r="M446" i="42"/>
  <c r="N446" i="42"/>
  <c r="O446" i="42"/>
  <c r="P446" i="42"/>
  <c r="Q446" i="42"/>
  <c r="R446" i="42"/>
  <c r="K447" i="42"/>
  <c r="L447" i="42"/>
  <c r="M447" i="42"/>
  <c r="N447" i="42"/>
  <c r="O447" i="42"/>
  <c r="P447" i="42"/>
  <c r="Q447" i="42"/>
  <c r="R447" i="42"/>
  <c r="K448" i="42"/>
  <c r="L448" i="42"/>
  <c r="M448" i="42"/>
  <c r="N448" i="42"/>
  <c r="O448" i="42"/>
  <c r="P448" i="42"/>
  <c r="Q448" i="42"/>
  <c r="R448" i="42"/>
  <c r="K449" i="42"/>
  <c r="L449" i="42"/>
  <c r="M449" i="42"/>
  <c r="N449" i="42"/>
  <c r="O449" i="42"/>
  <c r="P449" i="42"/>
  <c r="Q449" i="42"/>
  <c r="R449" i="42"/>
  <c r="K450" i="42"/>
  <c r="L450" i="42"/>
  <c r="M450" i="42"/>
  <c r="N450" i="42"/>
  <c r="O450" i="42"/>
  <c r="P450" i="42"/>
  <c r="Q450" i="42"/>
  <c r="R450" i="42"/>
  <c r="K451" i="42"/>
  <c r="L451" i="42"/>
  <c r="M451" i="42"/>
  <c r="N451" i="42"/>
  <c r="O451" i="42"/>
  <c r="P451" i="42"/>
  <c r="Q451" i="42"/>
  <c r="R451" i="42"/>
  <c r="K452" i="42"/>
  <c r="L452" i="42"/>
  <c r="M452" i="42"/>
  <c r="N452" i="42"/>
  <c r="O452" i="42"/>
  <c r="P452" i="42"/>
  <c r="Q452" i="42"/>
  <c r="R452" i="42"/>
  <c r="K453" i="42"/>
  <c r="L453" i="42"/>
  <c r="M453" i="42"/>
  <c r="N453" i="42"/>
  <c r="O453" i="42"/>
  <c r="P453" i="42"/>
  <c r="Q453" i="42"/>
  <c r="R453" i="42"/>
  <c r="K454" i="42"/>
  <c r="L454" i="42"/>
  <c r="M454" i="42"/>
  <c r="N454" i="42"/>
  <c r="O454" i="42"/>
  <c r="P454" i="42"/>
  <c r="Q454" i="42"/>
  <c r="R454" i="42"/>
  <c r="K455" i="42"/>
  <c r="L455" i="42"/>
  <c r="M455" i="42"/>
  <c r="N455" i="42"/>
  <c r="O455" i="42"/>
  <c r="P455" i="42"/>
  <c r="Q455" i="42"/>
  <c r="R455" i="42"/>
  <c r="K456" i="42"/>
  <c r="L456" i="42"/>
  <c r="M456" i="42"/>
  <c r="N456" i="42"/>
  <c r="O456" i="42"/>
  <c r="P456" i="42"/>
  <c r="Q456" i="42"/>
  <c r="R456" i="42"/>
  <c r="K457" i="42"/>
  <c r="L457" i="42"/>
  <c r="M457" i="42"/>
  <c r="N457" i="42"/>
  <c r="O457" i="42"/>
  <c r="P457" i="42"/>
  <c r="Q457" i="42"/>
  <c r="R457" i="42"/>
  <c r="K458" i="42"/>
  <c r="L458" i="42"/>
  <c r="M458" i="42"/>
  <c r="N458" i="42"/>
  <c r="O458" i="42"/>
  <c r="P458" i="42"/>
  <c r="Q458" i="42"/>
  <c r="R458" i="42"/>
  <c r="K459" i="42"/>
  <c r="L459" i="42"/>
  <c r="M459" i="42"/>
  <c r="N459" i="42"/>
  <c r="O459" i="42"/>
  <c r="P459" i="42"/>
  <c r="Q459" i="42"/>
  <c r="R459" i="42"/>
  <c r="K460" i="42"/>
  <c r="L460" i="42"/>
  <c r="M460" i="42"/>
  <c r="N460" i="42"/>
  <c r="O460" i="42"/>
  <c r="P460" i="42"/>
  <c r="Q460" i="42"/>
  <c r="R460" i="42"/>
  <c r="K461" i="42"/>
  <c r="L461" i="42"/>
  <c r="M461" i="42"/>
  <c r="N461" i="42"/>
  <c r="O461" i="42"/>
  <c r="P461" i="42"/>
  <c r="Q461" i="42"/>
  <c r="R461" i="42"/>
  <c r="K462" i="42"/>
  <c r="L462" i="42"/>
  <c r="M462" i="42"/>
  <c r="N462" i="42"/>
  <c r="O462" i="42"/>
  <c r="P462" i="42"/>
  <c r="Q462" i="42"/>
  <c r="R462" i="42"/>
  <c r="K463" i="42"/>
  <c r="L463" i="42"/>
  <c r="M463" i="42"/>
  <c r="N463" i="42"/>
  <c r="O463" i="42"/>
  <c r="P463" i="42"/>
  <c r="Q463" i="42"/>
  <c r="R463" i="42"/>
  <c r="K464" i="42"/>
  <c r="L464" i="42"/>
  <c r="M464" i="42"/>
  <c r="N464" i="42"/>
  <c r="O464" i="42"/>
  <c r="P464" i="42"/>
  <c r="Q464" i="42"/>
  <c r="R464" i="42"/>
  <c r="K465" i="42"/>
  <c r="L465" i="42"/>
  <c r="M465" i="42"/>
  <c r="N465" i="42"/>
  <c r="O465" i="42"/>
  <c r="P465" i="42"/>
  <c r="Q465" i="42"/>
  <c r="R465" i="42"/>
  <c r="K466" i="42"/>
  <c r="L466" i="42"/>
  <c r="M466" i="42"/>
  <c r="N466" i="42"/>
  <c r="O466" i="42"/>
  <c r="P466" i="42"/>
  <c r="Q466" i="42"/>
  <c r="R466" i="42"/>
  <c r="K467" i="42"/>
  <c r="L467" i="42"/>
  <c r="M467" i="42"/>
  <c r="N467" i="42"/>
  <c r="O467" i="42"/>
  <c r="P467" i="42"/>
  <c r="Q467" i="42"/>
  <c r="R467" i="42"/>
  <c r="K468" i="42"/>
  <c r="L468" i="42"/>
  <c r="M468" i="42"/>
  <c r="N468" i="42"/>
  <c r="O468" i="42"/>
  <c r="P468" i="42"/>
  <c r="Q468" i="42"/>
  <c r="R468" i="42"/>
  <c r="K469" i="42"/>
  <c r="L469" i="42"/>
  <c r="M469" i="42"/>
  <c r="N469" i="42"/>
  <c r="O469" i="42"/>
  <c r="P469" i="42"/>
  <c r="Q469" i="42"/>
  <c r="R469" i="42"/>
  <c r="K470" i="42"/>
  <c r="L470" i="42"/>
  <c r="M470" i="42"/>
  <c r="N470" i="42"/>
  <c r="O470" i="42"/>
  <c r="P470" i="42"/>
  <c r="Q470" i="42"/>
  <c r="R470" i="42"/>
  <c r="K471" i="42"/>
  <c r="L471" i="42"/>
  <c r="M471" i="42"/>
  <c r="N471" i="42"/>
  <c r="O471" i="42"/>
  <c r="P471" i="42"/>
  <c r="Q471" i="42"/>
  <c r="R471" i="42"/>
  <c r="K472" i="42"/>
  <c r="L472" i="42"/>
  <c r="M472" i="42"/>
  <c r="N472" i="42"/>
  <c r="O472" i="42"/>
  <c r="P472" i="42"/>
  <c r="Q472" i="42"/>
  <c r="R472" i="42"/>
  <c r="K473" i="42"/>
  <c r="L473" i="42"/>
  <c r="M473" i="42"/>
  <c r="N473" i="42"/>
  <c r="O473" i="42"/>
  <c r="P473" i="42"/>
  <c r="Q473" i="42"/>
  <c r="R473" i="42"/>
  <c r="K474" i="42"/>
  <c r="L474" i="42"/>
  <c r="M474" i="42"/>
  <c r="N474" i="42"/>
  <c r="O474" i="42"/>
  <c r="P474" i="42"/>
  <c r="Q474" i="42"/>
  <c r="R474" i="42"/>
  <c r="K475" i="42"/>
  <c r="L475" i="42"/>
  <c r="M475" i="42"/>
  <c r="N475" i="42"/>
  <c r="O475" i="42"/>
  <c r="P475" i="42"/>
  <c r="Q475" i="42"/>
  <c r="R475" i="42"/>
  <c r="K476" i="42"/>
  <c r="L476" i="42"/>
  <c r="M476" i="42"/>
  <c r="N476" i="42"/>
  <c r="O476" i="42"/>
  <c r="P476" i="42"/>
  <c r="Q476" i="42"/>
  <c r="R476" i="42"/>
  <c r="K477" i="42"/>
  <c r="L477" i="42"/>
  <c r="M477" i="42"/>
  <c r="N477" i="42"/>
  <c r="O477" i="42"/>
  <c r="P477" i="42"/>
  <c r="Q477" i="42"/>
  <c r="R477" i="42"/>
  <c r="K478" i="42"/>
  <c r="L478" i="42"/>
  <c r="M478" i="42"/>
  <c r="N478" i="42"/>
  <c r="O478" i="42"/>
  <c r="P478" i="42"/>
  <c r="Q478" i="42"/>
  <c r="R478" i="42"/>
  <c r="K479" i="42"/>
  <c r="L479" i="42"/>
  <c r="M479" i="42"/>
  <c r="N479" i="42"/>
  <c r="O479" i="42"/>
  <c r="P479" i="42"/>
  <c r="Q479" i="42"/>
  <c r="R479" i="42"/>
  <c r="K480" i="42"/>
  <c r="L480" i="42"/>
  <c r="M480" i="42"/>
  <c r="N480" i="42"/>
  <c r="O480" i="42"/>
  <c r="P480" i="42"/>
  <c r="Q480" i="42"/>
  <c r="R480" i="42"/>
  <c r="K481" i="42"/>
  <c r="L481" i="42"/>
  <c r="M481" i="42"/>
  <c r="N481" i="42"/>
  <c r="O481" i="42"/>
  <c r="P481" i="42"/>
  <c r="Q481" i="42"/>
  <c r="R481" i="42"/>
  <c r="K482" i="42"/>
  <c r="L482" i="42"/>
  <c r="M482" i="42"/>
  <c r="N482" i="42"/>
  <c r="O482" i="42"/>
  <c r="P482" i="42"/>
  <c r="Q482" i="42"/>
  <c r="R482" i="42"/>
  <c r="K483" i="42"/>
  <c r="L483" i="42"/>
  <c r="M483" i="42"/>
  <c r="N483" i="42"/>
  <c r="O483" i="42"/>
  <c r="P483" i="42"/>
  <c r="Q483" i="42"/>
  <c r="R483" i="42"/>
  <c r="K484" i="42"/>
  <c r="L484" i="42"/>
  <c r="M484" i="42"/>
  <c r="N484" i="42"/>
  <c r="O484" i="42"/>
  <c r="P484" i="42"/>
  <c r="Q484" i="42"/>
  <c r="R484" i="42"/>
  <c r="K485" i="42"/>
  <c r="L485" i="42"/>
  <c r="M485" i="42"/>
  <c r="N485" i="42"/>
  <c r="O485" i="42"/>
  <c r="P485" i="42"/>
  <c r="Q485" i="42"/>
  <c r="R485" i="42"/>
  <c r="K486" i="42"/>
  <c r="L486" i="42"/>
  <c r="M486" i="42"/>
  <c r="N486" i="42"/>
  <c r="O486" i="42"/>
  <c r="P486" i="42"/>
  <c r="Q486" i="42"/>
  <c r="R486" i="42"/>
  <c r="K487" i="42"/>
  <c r="L487" i="42"/>
  <c r="M487" i="42"/>
  <c r="N487" i="42"/>
  <c r="O487" i="42"/>
  <c r="P487" i="42"/>
  <c r="Q487" i="42"/>
  <c r="R487" i="42"/>
  <c r="K488" i="42"/>
  <c r="L488" i="42"/>
  <c r="M488" i="42"/>
  <c r="N488" i="42"/>
  <c r="O488" i="42"/>
  <c r="P488" i="42"/>
  <c r="Q488" i="42"/>
  <c r="R488" i="42"/>
  <c r="K489" i="42"/>
  <c r="L489" i="42"/>
  <c r="M489" i="42"/>
  <c r="N489" i="42"/>
  <c r="O489" i="42"/>
  <c r="P489" i="42"/>
  <c r="Q489" i="42"/>
  <c r="R489" i="42"/>
  <c r="K490" i="42"/>
  <c r="L490" i="42"/>
  <c r="M490" i="42"/>
  <c r="N490" i="42"/>
  <c r="O490" i="42"/>
  <c r="P490" i="42"/>
  <c r="Q490" i="42"/>
  <c r="R490" i="42"/>
  <c r="K491" i="42"/>
  <c r="L491" i="42"/>
  <c r="M491" i="42"/>
  <c r="N491" i="42"/>
  <c r="O491" i="42"/>
  <c r="P491" i="42"/>
  <c r="Q491" i="42"/>
  <c r="R491" i="42"/>
  <c r="K492" i="42"/>
  <c r="L492" i="42"/>
  <c r="M492" i="42"/>
  <c r="N492" i="42"/>
  <c r="O492" i="42"/>
  <c r="P492" i="42"/>
  <c r="Q492" i="42"/>
  <c r="R492" i="42"/>
  <c r="K493" i="42"/>
  <c r="L493" i="42"/>
  <c r="M493" i="42"/>
  <c r="N493" i="42"/>
  <c r="O493" i="42"/>
  <c r="P493" i="42"/>
  <c r="Q493" i="42"/>
  <c r="R493" i="42"/>
  <c r="K494" i="42"/>
  <c r="L494" i="42"/>
  <c r="M494" i="42"/>
  <c r="N494" i="42"/>
  <c r="O494" i="42"/>
  <c r="P494" i="42"/>
  <c r="Q494" i="42"/>
  <c r="R494" i="42"/>
  <c r="K495" i="42"/>
  <c r="L495" i="42"/>
  <c r="M495" i="42"/>
  <c r="N495" i="42"/>
  <c r="O495" i="42"/>
  <c r="P495" i="42"/>
  <c r="Q495" i="42"/>
  <c r="R495" i="42"/>
  <c r="K496" i="42"/>
  <c r="L496" i="42"/>
  <c r="M496" i="42"/>
  <c r="N496" i="42"/>
  <c r="O496" i="42"/>
  <c r="P496" i="42"/>
  <c r="Q496" i="42"/>
  <c r="R496" i="42"/>
  <c r="K497" i="42"/>
  <c r="L497" i="42"/>
  <c r="M497" i="42"/>
  <c r="N497" i="42"/>
  <c r="O497" i="42"/>
  <c r="P497" i="42"/>
  <c r="Q497" i="42"/>
  <c r="R497" i="42"/>
  <c r="K498" i="42"/>
  <c r="L498" i="42"/>
  <c r="M498" i="42"/>
  <c r="N498" i="42"/>
  <c r="O498" i="42"/>
  <c r="P498" i="42"/>
  <c r="Q498" i="42"/>
  <c r="R498" i="42"/>
  <c r="K499" i="42"/>
  <c r="L499" i="42"/>
  <c r="M499" i="42"/>
  <c r="N499" i="42"/>
  <c r="O499" i="42"/>
  <c r="P499" i="42"/>
  <c r="Q499" i="42"/>
  <c r="R499" i="42"/>
  <c r="K500" i="42"/>
  <c r="L500" i="42"/>
  <c r="M500" i="42"/>
  <c r="N500" i="42"/>
  <c r="O500" i="42"/>
  <c r="P500" i="42"/>
  <c r="Q500" i="42"/>
  <c r="R500" i="42"/>
  <c r="K501" i="42"/>
  <c r="L501" i="42"/>
  <c r="M501" i="42"/>
  <c r="N501" i="42"/>
  <c r="O501" i="42"/>
  <c r="P501" i="42"/>
  <c r="Q501" i="42"/>
  <c r="R501" i="42"/>
  <c r="K502" i="42"/>
  <c r="L502" i="42"/>
  <c r="M502" i="42"/>
  <c r="N502" i="42"/>
  <c r="O502" i="42"/>
  <c r="P502" i="42"/>
  <c r="Q502" i="42"/>
  <c r="R502" i="42"/>
  <c r="K503" i="42"/>
  <c r="L503" i="42"/>
  <c r="M503" i="42"/>
  <c r="N503" i="42"/>
  <c r="O503" i="42"/>
  <c r="P503" i="42"/>
  <c r="Q503" i="42"/>
  <c r="R503" i="42"/>
  <c r="K504" i="42"/>
  <c r="L504" i="42"/>
  <c r="M504" i="42"/>
  <c r="N504" i="42"/>
  <c r="O504" i="42"/>
  <c r="P504" i="42"/>
  <c r="Q504" i="42"/>
  <c r="R504" i="42"/>
  <c r="K505" i="42"/>
  <c r="L505" i="42"/>
  <c r="M505" i="42"/>
  <c r="N505" i="42"/>
  <c r="O505" i="42"/>
  <c r="P505" i="42"/>
  <c r="Q505" i="42"/>
  <c r="R505" i="42"/>
  <c r="K506" i="42"/>
  <c r="L506" i="42"/>
  <c r="M506" i="42"/>
  <c r="N506" i="42"/>
  <c r="O506" i="42"/>
  <c r="P506" i="42"/>
  <c r="Q506" i="42"/>
  <c r="R506" i="42"/>
  <c r="K507" i="42"/>
  <c r="L507" i="42"/>
  <c r="M507" i="42"/>
  <c r="N507" i="42"/>
  <c r="O507" i="42"/>
  <c r="P507" i="42"/>
  <c r="Q507" i="42"/>
  <c r="R507" i="42"/>
  <c r="K508" i="42"/>
  <c r="L508" i="42"/>
  <c r="M508" i="42"/>
  <c r="N508" i="42"/>
  <c r="O508" i="42"/>
  <c r="P508" i="42"/>
  <c r="Q508" i="42"/>
  <c r="R508" i="42"/>
  <c r="K509" i="42"/>
  <c r="L509" i="42"/>
  <c r="M509" i="42"/>
  <c r="N509" i="42"/>
  <c r="O509" i="42"/>
  <c r="P509" i="42"/>
  <c r="Q509" i="42"/>
  <c r="R509" i="42"/>
  <c r="K510" i="42"/>
  <c r="L510" i="42"/>
  <c r="M510" i="42"/>
  <c r="N510" i="42"/>
  <c r="O510" i="42"/>
  <c r="P510" i="42"/>
  <c r="Q510" i="42"/>
  <c r="R510" i="42"/>
  <c r="K511" i="42"/>
  <c r="L511" i="42"/>
  <c r="M511" i="42"/>
  <c r="N511" i="42"/>
  <c r="O511" i="42"/>
  <c r="P511" i="42"/>
  <c r="Q511" i="42"/>
  <c r="R511" i="42"/>
  <c r="K512" i="42"/>
  <c r="L512" i="42"/>
  <c r="M512" i="42"/>
  <c r="N512" i="42"/>
  <c r="O512" i="42"/>
  <c r="P512" i="42"/>
  <c r="Q512" i="42"/>
  <c r="R512" i="42"/>
  <c r="K513" i="42"/>
  <c r="L513" i="42"/>
  <c r="M513" i="42"/>
  <c r="N513" i="42"/>
  <c r="O513" i="42"/>
  <c r="P513" i="42"/>
  <c r="Q513" i="42"/>
  <c r="R513" i="42"/>
  <c r="K514" i="42"/>
  <c r="L514" i="42"/>
  <c r="M514" i="42"/>
  <c r="N514" i="42"/>
  <c r="O514" i="42"/>
  <c r="P514" i="42"/>
  <c r="Q514" i="42"/>
  <c r="R514" i="42"/>
  <c r="K515" i="42"/>
  <c r="L515" i="42"/>
  <c r="M515" i="42"/>
  <c r="N515" i="42"/>
  <c r="O515" i="42"/>
  <c r="P515" i="42"/>
  <c r="Q515" i="42"/>
  <c r="R515" i="42"/>
  <c r="K516" i="42"/>
  <c r="L516" i="42"/>
  <c r="M516" i="42"/>
  <c r="N516" i="42"/>
  <c r="O516" i="42"/>
  <c r="P516" i="42"/>
  <c r="Q516" i="42"/>
  <c r="R516" i="42"/>
  <c r="K517" i="42"/>
  <c r="L517" i="42"/>
  <c r="M517" i="42"/>
  <c r="N517" i="42"/>
  <c r="O517" i="42"/>
  <c r="P517" i="42"/>
  <c r="Q517" i="42"/>
  <c r="R517" i="42"/>
  <c r="K518" i="42"/>
  <c r="L518" i="42"/>
  <c r="M518" i="42"/>
  <c r="N518" i="42"/>
  <c r="O518" i="42"/>
  <c r="P518" i="42"/>
  <c r="Q518" i="42"/>
  <c r="R518" i="42"/>
  <c r="K519" i="42"/>
  <c r="L519" i="42"/>
  <c r="M519" i="42"/>
  <c r="N519" i="42"/>
  <c r="O519" i="42"/>
  <c r="P519" i="42"/>
  <c r="Q519" i="42"/>
  <c r="R519" i="42"/>
  <c r="K520" i="42"/>
  <c r="L520" i="42"/>
  <c r="M520" i="42"/>
  <c r="N520" i="42"/>
  <c r="O520" i="42"/>
  <c r="P520" i="42"/>
  <c r="Q520" i="42"/>
  <c r="R520" i="42"/>
  <c r="K521" i="42"/>
  <c r="L521" i="42"/>
  <c r="M521" i="42"/>
  <c r="N521" i="42"/>
  <c r="O521" i="42"/>
  <c r="P521" i="42"/>
  <c r="Q521" i="42"/>
  <c r="R521" i="42"/>
  <c r="K522" i="42"/>
  <c r="L522" i="42"/>
  <c r="M522" i="42"/>
  <c r="N522" i="42"/>
  <c r="O522" i="42"/>
  <c r="P522" i="42"/>
  <c r="Q522" i="42"/>
  <c r="R522" i="42"/>
  <c r="K523" i="42"/>
  <c r="L523" i="42"/>
  <c r="M523" i="42"/>
  <c r="N523" i="42"/>
  <c r="O523" i="42"/>
  <c r="P523" i="42"/>
  <c r="Q523" i="42"/>
  <c r="R523" i="42"/>
  <c r="K524" i="42"/>
  <c r="L524" i="42"/>
  <c r="M524" i="42"/>
  <c r="N524" i="42"/>
  <c r="O524" i="42"/>
  <c r="P524" i="42"/>
  <c r="Q524" i="42"/>
  <c r="R524" i="42"/>
  <c r="K525" i="42"/>
  <c r="L525" i="42"/>
  <c r="M525" i="42"/>
  <c r="N525" i="42"/>
  <c r="O525" i="42"/>
  <c r="P525" i="42"/>
  <c r="Q525" i="42"/>
  <c r="R525" i="42"/>
  <c r="K526" i="42"/>
  <c r="L526" i="42"/>
  <c r="M526" i="42"/>
  <c r="N526" i="42"/>
  <c r="O526" i="42"/>
  <c r="P526" i="42"/>
  <c r="Q526" i="42"/>
  <c r="R526" i="42"/>
  <c r="K527" i="42"/>
  <c r="L527" i="42"/>
  <c r="M527" i="42"/>
  <c r="N527" i="42"/>
  <c r="O527" i="42"/>
  <c r="P527" i="42"/>
  <c r="Q527" i="42"/>
  <c r="R527" i="42"/>
  <c r="K528" i="42"/>
  <c r="L528" i="42"/>
  <c r="M528" i="42"/>
  <c r="N528" i="42"/>
  <c r="O528" i="42"/>
  <c r="P528" i="42"/>
  <c r="Q528" i="42"/>
  <c r="R528" i="42"/>
  <c r="K529" i="42"/>
  <c r="L529" i="42"/>
  <c r="M529" i="42"/>
  <c r="N529" i="42"/>
  <c r="O529" i="42"/>
  <c r="P529" i="42"/>
  <c r="Q529" i="42"/>
  <c r="R529" i="42"/>
  <c r="K530" i="42"/>
  <c r="L530" i="42"/>
  <c r="M530" i="42"/>
  <c r="N530" i="42"/>
  <c r="O530" i="42"/>
  <c r="P530" i="42"/>
  <c r="Q530" i="42"/>
  <c r="R530" i="42"/>
  <c r="K531" i="42"/>
  <c r="L531" i="42"/>
  <c r="M531" i="42"/>
  <c r="N531" i="42"/>
  <c r="O531" i="42"/>
  <c r="P531" i="42"/>
  <c r="Q531" i="42"/>
  <c r="R531" i="42"/>
  <c r="K532" i="42"/>
  <c r="L532" i="42"/>
  <c r="M532" i="42"/>
  <c r="N532" i="42"/>
  <c r="O532" i="42"/>
  <c r="P532" i="42"/>
  <c r="Q532" i="42"/>
  <c r="R532" i="42"/>
  <c r="K533" i="42"/>
  <c r="L533" i="42"/>
  <c r="M533" i="42"/>
  <c r="N533" i="42"/>
  <c r="O533" i="42"/>
  <c r="P533" i="42"/>
  <c r="Q533" i="42"/>
  <c r="R533" i="42"/>
  <c r="K534" i="42"/>
  <c r="L534" i="42"/>
  <c r="M534" i="42"/>
  <c r="N534" i="42"/>
  <c r="O534" i="42"/>
  <c r="P534" i="42"/>
  <c r="Q534" i="42"/>
  <c r="R534" i="42"/>
  <c r="K535" i="42"/>
  <c r="L535" i="42"/>
  <c r="M535" i="42"/>
  <c r="N535" i="42"/>
  <c r="O535" i="42"/>
  <c r="P535" i="42"/>
  <c r="Q535" i="42"/>
  <c r="R535" i="42"/>
  <c r="K536" i="42"/>
  <c r="L536" i="42"/>
  <c r="M536" i="42"/>
  <c r="N536" i="42"/>
  <c r="O536" i="42"/>
  <c r="P536" i="42"/>
  <c r="Q536" i="42"/>
  <c r="R536" i="42"/>
  <c r="K537" i="42"/>
  <c r="L537" i="42"/>
  <c r="M537" i="42"/>
  <c r="N537" i="42"/>
  <c r="O537" i="42"/>
  <c r="P537" i="42"/>
  <c r="Q537" i="42"/>
  <c r="R537" i="42"/>
  <c r="K538" i="42"/>
  <c r="L538" i="42"/>
  <c r="M538" i="42"/>
  <c r="N538" i="42"/>
  <c r="O538" i="42"/>
  <c r="P538" i="42"/>
  <c r="Q538" i="42"/>
  <c r="R538" i="42"/>
  <c r="K539" i="42"/>
  <c r="L539" i="42"/>
  <c r="M539" i="42"/>
  <c r="N539" i="42"/>
  <c r="O539" i="42"/>
  <c r="P539" i="42"/>
  <c r="Q539" i="42"/>
  <c r="R539" i="42"/>
  <c r="K540" i="42"/>
  <c r="L540" i="42"/>
  <c r="M540" i="42"/>
  <c r="N540" i="42"/>
  <c r="O540" i="42"/>
  <c r="P540" i="42"/>
  <c r="Q540" i="42"/>
  <c r="R540" i="42"/>
  <c r="K541" i="42"/>
  <c r="L541" i="42"/>
  <c r="M541" i="42"/>
  <c r="N541" i="42"/>
  <c r="O541" i="42"/>
  <c r="P541" i="42"/>
  <c r="Q541" i="42"/>
  <c r="R541" i="42"/>
  <c r="K542" i="42"/>
  <c r="L542" i="42"/>
  <c r="M542" i="42"/>
  <c r="N542" i="42"/>
  <c r="O542" i="42"/>
  <c r="P542" i="42"/>
  <c r="Q542" i="42"/>
  <c r="R542" i="42"/>
  <c r="K543" i="42"/>
  <c r="L543" i="42"/>
  <c r="M543" i="42"/>
  <c r="N543" i="42"/>
  <c r="O543" i="42"/>
  <c r="P543" i="42"/>
  <c r="Q543" i="42"/>
  <c r="R543" i="42"/>
  <c r="K544" i="42"/>
  <c r="L544" i="42"/>
  <c r="M544" i="42"/>
  <c r="N544" i="42"/>
  <c r="O544" i="42"/>
  <c r="P544" i="42"/>
  <c r="Q544" i="42"/>
  <c r="R544" i="42"/>
  <c r="K545" i="42"/>
  <c r="L545" i="42"/>
  <c r="M545" i="42"/>
  <c r="N545" i="42"/>
  <c r="O545" i="42"/>
  <c r="P545" i="42"/>
  <c r="Q545" i="42"/>
  <c r="R545" i="42"/>
  <c r="K546" i="42"/>
  <c r="L546" i="42"/>
  <c r="M546" i="42"/>
  <c r="N546" i="42"/>
  <c r="O546" i="42"/>
  <c r="P546" i="42"/>
  <c r="Q546" i="42"/>
  <c r="R546" i="42"/>
  <c r="K547" i="42"/>
  <c r="L547" i="42"/>
  <c r="M547" i="42"/>
  <c r="N547" i="42"/>
  <c r="O547" i="42"/>
  <c r="P547" i="42"/>
  <c r="Q547" i="42"/>
  <c r="R547" i="42"/>
  <c r="K548" i="42"/>
  <c r="L548" i="42"/>
  <c r="M548" i="42"/>
  <c r="N548" i="42"/>
  <c r="O548" i="42"/>
  <c r="P548" i="42"/>
  <c r="Q548" i="42"/>
  <c r="R548" i="42"/>
  <c r="K549" i="42"/>
  <c r="L549" i="42"/>
  <c r="M549" i="42"/>
  <c r="N549" i="42"/>
  <c r="O549" i="42"/>
  <c r="P549" i="42"/>
  <c r="Q549" i="42"/>
  <c r="R549" i="42"/>
  <c r="K550" i="42"/>
  <c r="L550" i="42"/>
  <c r="M550" i="42"/>
  <c r="N550" i="42"/>
  <c r="O550" i="42"/>
  <c r="P550" i="42"/>
  <c r="Q550" i="42"/>
  <c r="R550" i="42"/>
  <c r="K551" i="42"/>
  <c r="L551" i="42"/>
  <c r="M551" i="42"/>
  <c r="N551" i="42"/>
  <c r="O551" i="42"/>
  <c r="P551" i="42"/>
  <c r="Q551" i="42"/>
  <c r="R551" i="42"/>
  <c r="K552" i="42"/>
  <c r="L552" i="42"/>
  <c r="M552" i="42"/>
  <c r="N552" i="42"/>
  <c r="O552" i="42"/>
  <c r="P552" i="42"/>
  <c r="Q552" i="42"/>
  <c r="R552" i="42"/>
  <c r="K553" i="42"/>
  <c r="L553" i="42"/>
  <c r="M553" i="42"/>
  <c r="N553" i="42"/>
  <c r="O553" i="42"/>
  <c r="P553" i="42"/>
  <c r="Q553" i="42"/>
  <c r="R553" i="42"/>
  <c r="K554" i="42"/>
  <c r="L554" i="42"/>
  <c r="M554" i="42"/>
  <c r="N554" i="42"/>
  <c r="O554" i="42"/>
  <c r="P554" i="42"/>
  <c r="Q554" i="42"/>
  <c r="R554" i="42"/>
  <c r="K555" i="42"/>
  <c r="L555" i="42"/>
  <c r="M555" i="42"/>
  <c r="N555" i="42"/>
  <c r="O555" i="42"/>
  <c r="P555" i="42"/>
  <c r="Q555" i="42"/>
  <c r="R555" i="42"/>
  <c r="K556" i="42"/>
  <c r="L556" i="42"/>
  <c r="M556" i="42"/>
  <c r="N556" i="42"/>
  <c r="O556" i="42"/>
  <c r="P556" i="42"/>
  <c r="Q556" i="42"/>
  <c r="R556" i="42"/>
  <c r="K557" i="42"/>
  <c r="L557" i="42"/>
  <c r="M557" i="42"/>
  <c r="N557" i="42"/>
  <c r="O557" i="42"/>
  <c r="P557" i="42"/>
  <c r="Q557" i="42"/>
  <c r="R557" i="42"/>
  <c r="K558" i="42"/>
  <c r="L558" i="42"/>
  <c r="M558" i="42"/>
  <c r="N558" i="42"/>
  <c r="O558" i="42"/>
  <c r="P558" i="42"/>
  <c r="Q558" i="42"/>
  <c r="R558" i="42"/>
  <c r="K559" i="42"/>
  <c r="L559" i="42"/>
  <c r="M559" i="42"/>
  <c r="N559" i="42"/>
  <c r="O559" i="42"/>
  <c r="P559" i="42"/>
  <c r="Q559" i="42"/>
  <c r="R559" i="42"/>
  <c r="K560" i="42"/>
  <c r="L560" i="42"/>
  <c r="M560" i="42"/>
  <c r="N560" i="42"/>
  <c r="O560" i="42"/>
  <c r="P560" i="42"/>
  <c r="Q560" i="42"/>
  <c r="R560" i="42"/>
  <c r="K561" i="42"/>
  <c r="L561" i="42"/>
  <c r="M561" i="42"/>
  <c r="N561" i="42"/>
  <c r="O561" i="42"/>
  <c r="P561" i="42"/>
  <c r="Q561" i="42"/>
  <c r="R561" i="42"/>
  <c r="K562" i="42"/>
  <c r="L562" i="42"/>
  <c r="M562" i="42"/>
  <c r="N562" i="42"/>
  <c r="O562" i="42"/>
  <c r="P562" i="42"/>
  <c r="Q562" i="42"/>
  <c r="R562" i="42"/>
  <c r="K563" i="42"/>
  <c r="L563" i="42"/>
  <c r="M563" i="42"/>
  <c r="N563" i="42"/>
  <c r="O563" i="42"/>
  <c r="P563" i="42"/>
  <c r="Q563" i="42"/>
  <c r="R563" i="42"/>
  <c r="K564" i="42"/>
  <c r="L564" i="42"/>
  <c r="M564" i="42"/>
  <c r="N564" i="42"/>
  <c r="O564" i="42"/>
  <c r="P564" i="42"/>
  <c r="Q564" i="42"/>
  <c r="R564" i="42"/>
  <c r="K565" i="42"/>
  <c r="L565" i="42"/>
  <c r="M565" i="42"/>
  <c r="N565" i="42"/>
  <c r="O565" i="42"/>
  <c r="P565" i="42"/>
  <c r="Q565" i="42"/>
  <c r="R565" i="42"/>
  <c r="K566" i="42"/>
  <c r="L566" i="42"/>
  <c r="M566" i="42"/>
  <c r="N566" i="42"/>
  <c r="O566" i="42"/>
  <c r="P566" i="42"/>
  <c r="Q566" i="42"/>
  <c r="R566" i="42"/>
  <c r="K567" i="42"/>
  <c r="L567" i="42"/>
  <c r="M567" i="42"/>
  <c r="N567" i="42"/>
  <c r="O567" i="42"/>
  <c r="P567" i="42"/>
  <c r="Q567" i="42"/>
  <c r="R567" i="42"/>
  <c r="K568" i="42"/>
  <c r="L568" i="42"/>
  <c r="M568" i="42"/>
  <c r="N568" i="42"/>
  <c r="O568" i="42"/>
  <c r="P568" i="42"/>
  <c r="Q568" i="42"/>
  <c r="R568" i="42"/>
  <c r="K569" i="42"/>
  <c r="L569" i="42"/>
  <c r="M569" i="42"/>
  <c r="N569" i="42"/>
  <c r="O569" i="42"/>
  <c r="P569" i="42"/>
  <c r="Q569" i="42"/>
  <c r="R569" i="42"/>
  <c r="K570" i="42"/>
  <c r="L570" i="42"/>
  <c r="M570" i="42"/>
  <c r="N570" i="42"/>
  <c r="O570" i="42"/>
  <c r="P570" i="42"/>
  <c r="Q570" i="42"/>
  <c r="R570" i="42"/>
  <c r="K571" i="42"/>
  <c r="L571" i="42"/>
  <c r="M571" i="42"/>
  <c r="N571" i="42"/>
  <c r="O571" i="42"/>
  <c r="P571" i="42"/>
  <c r="Q571" i="42"/>
  <c r="R571" i="42"/>
  <c r="K572" i="42"/>
  <c r="L572" i="42"/>
  <c r="M572" i="42"/>
  <c r="N572" i="42"/>
  <c r="O572" i="42"/>
  <c r="P572" i="42"/>
  <c r="Q572" i="42"/>
  <c r="R572" i="42"/>
  <c r="K573" i="42"/>
  <c r="L573" i="42"/>
  <c r="M573" i="42"/>
  <c r="N573" i="42"/>
  <c r="O573" i="42"/>
  <c r="P573" i="42"/>
  <c r="Q573" i="42"/>
  <c r="R573" i="42"/>
  <c r="K574" i="42"/>
  <c r="L574" i="42"/>
  <c r="M574" i="42"/>
  <c r="N574" i="42"/>
  <c r="O574" i="42"/>
  <c r="P574" i="42"/>
  <c r="Q574" i="42"/>
  <c r="R574" i="42"/>
  <c r="K575" i="42"/>
  <c r="L575" i="42"/>
  <c r="M575" i="42"/>
  <c r="N575" i="42"/>
  <c r="O575" i="42"/>
  <c r="P575" i="42"/>
  <c r="Q575" i="42"/>
  <c r="R575" i="42"/>
  <c r="K576" i="42"/>
  <c r="L576" i="42"/>
  <c r="M576" i="42"/>
  <c r="N576" i="42"/>
  <c r="O576" i="42"/>
  <c r="P576" i="42"/>
  <c r="Q576" i="42"/>
  <c r="R576" i="42"/>
  <c r="K577" i="42"/>
  <c r="L577" i="42"/>
  <c r="M577" i="42"/>
  <c r="N577" i="42"/>
  <c r="O577" i="42"/>
  <c r="P577" i="42"/>
  <c r="Q577" i="42"/>
  <c r="R577" i="42"/>
  <c r="K578" i="42"/>
  <c r="L578" i="42"/>
  <c r="M578" i="42"/>
  <c r="N578" i="42"/>
  <c r="O578" i="42"/>
  <c r="P578" i="42"/>
  <c r="Q578" i="42"/>
  <c r="R578" i="42"/>
  <c r="K579" i="42"/>
  <c r="L579" i="42"/>
  <c r="M579" i="42"/>
  <c r="N579" i="42"/>
  <c r="O579" i="42"/>
  <c r="P579" i="42"/>
  <c r="Q579" i="42"/>
  <c r="R579" i="42"/>
  <c r="K580" i="42"/>
  <c r="L580" i="42"/>
  <c r="M580" i="42"/>
  <c r="N580" i="42"/>
  <c r="O580" i="42"/>
  <c r="P580" i="42"/>
  <c r="Q580" i="42"/>
  <c r="R580" i="42"/>
  <c r="K581" i="42"/>
  <c r="L581" i="42"/>
  <c r="M581" i="42"/>
  <c r="N581" i="42"/>
  <c r="O581" i="42"/>
  <c r="P581" i="42"/>
  <c r="Q581" i="42"/>
  <c r="R581" i="42"/>
  <c r="K582" i="42"/>
  <c r="L582" i="42"/>
  <c r="M582" i="42"/>
  <c r="N582" i="42"/>
  <c r="O582" i="42"/>
  <c r="P582" i="42"/>
  <c r="Q582" i="42"/>
  <c r="R582" i="42"/>
  <c r="K583" i="42"/>
  <c r="L583" i="42"/>
  <c r="M583" i="42"/>
  <c r="N583" i="42"/>
  <c r="O583" i="42"/>
  <c r="P583" i="42"/>
  <c r="Q583" i="42"/>
  <c r="R583" i="42"/>
  <c r="K584" i="42"/>
  <c r="L584" i="42"/>
  <c r="M584" i="42"/>
  <c r="N584" i="42"/>
  <c r="O584" i="42"/>
  <c r="P584" i="42"/>
  <c r="Q584" i="42"/>
  <c r="R584" i="42"/>
  <c r="K585" i="42"/>
  <c r="L585" i="42"/>
  <c r="M585" i="42"/>
  <c r="N585" i="42"/>
  <c r="O585" i="42"/>
  <c r="P585" i="42"/>
  <c r="Q585" i="42"/>
  <c r="R585" i="42"/>
  <c r="K586" i="42"/>
  <c r="L586" i="42"/>
  <c r="M586" i="42"/>
  <c r="N586" i="42"/>
  <c r="O586" i="42"/>
  <c r="P586" i="42"/>
  <c r="Q586" i="42"/>
  <c r="R586" i="42"/>
  <c r="K587" i="42"/>
  <c r="L587" i="42"/>
  <c r="M587" i="42"/>
  <c r="N587" i="42"/>
  <c r="O587" i="42"/>
  <c r="P587" i="42"/>
  <c r="Q587" i="42"/>
  <c r="R587" i="42"/>
  <c r="K588" i="42"/>
  <c r="L588" i="42"/>
  <c r="M588" i="42"/>
  <c r="N588" i="42"/>
  <c r="O588" i="42"/>
  <c r="P588" i="42"/>
  <c r="Q588" i="42"/>
  <c r="R588" i="42"/>
  <c r="K589" i="42"/>
  <c r="L589" i="42"/>
  <c r="M589" i="42"/>
  <c r="N589" i="42"/>
  <c r="O589" i="42"/>
  <c r="P589" i="42"/>
  <c r="Q589" i="42"/>
  <c r="R589" i="42"/>
  <c r="K590" i="42"/>
  <c r="L590" i="42"/>
  <c r="M590" i="42"/>
  <c r="N590" i="42"/>
  <c r="O590" i="42"/>
  <c r="P590" i="42"/>
  <c r="Q590" i="42"/>
  <c r="R590" i="42"/>
  <c r="K591" i="42"/>
  <c r="L591" i="42"/>
  <c r="M591" i="42"/>
  <c r="N591" i="42"/>
  <c r="O591" i="42"/>
  <c r="P591" i="42"/>
  <c r="Q591" i="42"/>
  <c r="R591" i="42"/>
  <c r="K592" i="42"/>
  <c r="L592" i="42"/>
  <c r="M592" i="42"/>
  <c r="N592" i="42"/>
  <c r="O592" i="42"/>
  <c r="P592" i="42"/>
  <c r="Q592" i="42"/>
  <c r="R592" i="42"/>
  <c r="K593" i="42"/>
  <c r="L593" i="42"/>
  <c r="M593" i="42"/>
  <c r="N593" i="42"/>
  <c r="O593" i="42"/>
  <c r="P593" i="42"/>
  <c r="Q593" i="42"/>
  <c r="R593" i="42"/>
  <c r="K594" i="42"/>
  <c r="L594" i="42"/>
  <c r="M594" i="42"/>
  <c r="N594" i="42"/>
  <c r="O594" i="42"/>
  <c r="P594" i="42"/>
  <c r="Q594" i="42"/>
  <c r="R594" i="42"/>
  <c r="K595" i="42"/>
  <c r="L595" i="42"/>
  <c r="M595" i="42"/>
  <c r="N595" i="42"/>
  <c r="O595" i="42"/>
  <c r="P595" i="42"/>
  <c r="Q595" i="42"/>
  <c r="R595" i="42"/>
  <c r="K596" i="42"/>
  <c r="L596" i="42"/>
  <c r="M596" i="42"/>
  <c r="N596" i="42"/>
  <c r="O596" i="42"/>
  <c r="P596" i="42"/>
  <c r="Q596" i="42"/>
  <c r="R596" i="42"/>
  <c r="K597" i="42"/>
  <c r="L597" i="42"/>
  <c r="M597" i="42"/>
  <c r="N597" i="42"/>
  <c r="O597" i="42"/>
  <c r="P597" i="42"/>
  <c r="Q597" i="42"/>
  <c r="R597" i="42"/>
  <c r="K598" i="42"/>
  <c r="L598" i="42"/>
  <c r="M598" i="42"/>
  <c r="N598" i="42"/>
  <c r="O598" i="42"/>
  <c r="P598" i="42"/>
  <c r="Q598" i="42"/>
  <c r="R598" i="42"/>
  <c r="K599" i="42"/>
  <c r="L599" i="42"/>
  <c r="M599" i="42"/>
  <c r="N599" i="42"/>
  <c r="O599" i="42"/>
  <c r="P599" i="42"/>
  <c r="Q599" i="42"/>
  <c r="R599" i="42"/>
  <c r="K600" i="42"/>
  <c r="L600" i="42"/>
  <c r="M600" i="42"/>
  <c r="N600" i="42"/>
  <c r="O600" i="42"/>
  <c r="P600" i="42"/>
  <c r="Q600" i="42"/>
  <c r="R600" i="42"/>
  <c r="K601" i="42"/>
  <c r="L601" i="42"/>
  <c r="M601" i="42"/>
  <c r="N601" i="42"/>
  <c r="O601" i="42"/>
  <c r="P601" i="42"/>
  <c r="Q601" i="42"/>
  <c r="R601" i="42"/>
  <c r="K602" i="42"/>
  <c r="L602" i="42"/>
  <c r="M602" i="42"/>
  <c r="N602" i="42"/>
  <c r="O602" i="42"/>
  <c r="P602" i="42"/>
  <c r="Q602" i="42"/>
  <c r="R602" i="42"/>
  <c r="K603" i="42"/>
  <c r="L603" i="42"/>
  <c r="M603" i="42"/>
  <c r="N603" i="42"/>
  <c r="O603" i="42"/>
  <c r="P603" i="42"/>
  <c r="Q603" i="42"/>
  <c r="R603" i="42"/>
  <c r="K604" i="42"/>
  <c r="L604" i="42"/>
  <c r="M604" i="42"/>
  <c r="N604" i="42"/>
  <c r="O604" i="42"/>
  <c r="P604" i="42"/>
  <c r="Q604" i="42"/>
  <c r="R604" i="42"/>
  <c r="Q5" i="42"/>
  <c r="K6" i="41"/>
  <c r="L6" i="41"/>
  <c r="M6" i="41"/>
  <c r="N6" i="41"/>
  <c r="O6" i="41"/>
  <c r="P6" i="41"/>
  <c r="Q6" i="41"/>
  <c r="R6" i="41"/>
  <c r="K7" i="41"/>
  <c r="L7" i="41"/>
  <c r="M7" i="41"/>
  <c r="N7" i="41"/>
  <c r="O7" i="41"/>
  <c r="P7" i="41"/>
  <c r="Q7" i="41"/>
  <c r="K8" i="41"/>
  <c r="L8" i="41"/>
  <c r="M8" i="41"/>
  <c r="N8" i="41"/>
  <c r="O8" i="41"/>
  <c r="P8" i="41"/>
  <c r="Q8" i="41"/>
  <c r="R8" i="41"/>
  <c r="K9" i="41"/>
  <c r="L9" i="41"/>
  <c r="M9" i="41"/>
  <c r="N9" i="41"/>
  <c r="O9" i="41"/>
  <c r="P9" i="41"/>
  <c r="Q9" i="41"/>
  <c r="K10" i="41"/>
  <c r="L10" i="41"/>
  <c r="M10" i="41"/>
  <c r="N10" i="41"/>
  <c r="O10" i="41"/>
  <c r="P10" i="41"/>
  <c r="Q10" i="41"/>
  <c r="R10" i="41"/>
  <c r="K11" i="41"/>
  <c r="L11" i="41"/>
  <c r="M11" i="41"/>
  <c r="N11" i="41"/>
  <c r="O11" i="41"/>
  <c r="R11" i="41" s="1"/>
  <c r="P11" i="41"/>
  <c r="Q11" i="41"/>
  <c r="K12" i="41"/>
  <c r="L12" i="41"/>
  <c r="M12" i="41"/>
  <c r="N12" i="41"/>
  <c r="O12" i="41"/>
  <c r="P12" i="41"/>
  <c r="Q12" i="41"/>
  <c r="R12" i="41"/>
  <c r="K13" i="41"/>
  <c r="L13" i="41"/>
  <c r="M13" i="41"/>
  <c r="N13" i="41"/>
  <c r="O13" i="41"/>
  <c r="R13" i="41" s="1"/>
  <c r="P13" i="41"/>
  <c r="Q13" i="41"/>
  <c r="K14" i="41"/>
  <c r="L14" i="41"/>
  <c r="M14" i="41"/>
  <c r="N14" i="41"/>
  <c r="O14" i="41"/>
  <c r="P14" i="41"/>
  <c r="Q14" i="41"/>
  <c r="R14" i="41"/>
  <c r="K15" i="41"/>
  <c r="L15" i="41"/>
  <c r="M15" i="41"/>
  <c r="N15" i="41"/>
  <c r="O15" i="41"/>
  <c r="R15" i="41" s="1"/>
  <c r="P15" i="41"/>
  <c r="Q15" i="41"/>
  <c r="K16" i="41"/>
  <c r="L16" i="41"/>
  <c r="M16" i="41"/>
  <c r="N16" i="41"/>
  <c r="O16" i="41"/>
  <c r="P16" i="41"/>
  <c r="R16" i="41" s="1"/>
  <c r="Q16" i="41"/>
  <c r="K17" i="41"/>
  <c r="L17" i="41"/>
  <c r="M17" i="41"/>
  <c r="N17" i="41"/>
  <c r="O17" i="41"/>
  <c r="P17" i="41"/>
  <c r="Q17" i="41"/>
  <c r="K18" i="41"/>
  <c r="L18" i="41"/>
  <c r="M18" i="41"/>
  <c r="N18" i="41"/>
  <c r="O18" i="41"/>
  <c r="P18" i="41"/>
  <c r="R18" i="41" s="1"/>
  <c r="Q18" i="41"/>
  <c r="K19" i="41"/>
  <c r="L19" i="41"/>
  <c r="M19" i="41"/>
  <c r="N19" i="41"/>
  <c r="O19" i="41"/>
  <c r="R19" i="41" s="1"/>
  <c r="P19" i="41"/>
  <c r="Q19" i="41"/>
  <c r="K20" i="41"/>
  <c r="L20" i="41"/>
  <c r="M20" i="41"/>
  <c r="N20" i="41"/>
  <c r="O20" i="41"/>
  <c r="P20" i="41"/>
  <c r="Q20" i="41"/>
  <c r="R20" i="41"/>
  <c r="K21" i="41"/>
  <c r="L21" i="41"/>
  <c r="M21" i="41"/>
  <c r="N21" i="41"/>
  <c r="O21" i="41"/>
  <c r="P21" i="41"/>
  <c r="Q21" i="41"/>
  <c r="K22" i="41"/>
  <c r="L22" i="41"/>
  <c r="M22" i="41"/>
  <c r="N22" i="41"/>
  <c r="O22" i="41"/>
  <c r="P22" i="41"/>
  <c r="Q22" i="41"/>
  <c r="R22" i="41"/>
  <c r="K23" i="41"/>
  <c r="L23" i="41"/>
  <c r="M23" i="41"/>
  <c r="N23" i="41"/>
  <c r="O23" i="41"/>
  <c r="P23" i="41"/>
  <c r="Q23" i="41"/>
  <c r="K24" i="41"/>
  <c r="L24" i="41"/>
  <c r="M24" i="41"/>
  <c r="N24" i="41"/>
  <c r="O24" i="41"/>
  <c r="P24" i="41"/>
  <c r="R24" i="41" s="1"/>
  <c r="Q24" i="41"/>
  <c r="K25" i="41"/>
  <c r="L25" i="41"/>
  <c r="M25" i="41"/>
  <c r="N25" i="41"/>
  <c r="O25" i="41"/>
  <c r="R25" i="41" s="1"/>
  <c r="P25" i="41"/>
  <c r="Q25" i="41"/>
  <c r="K26" i="41"/>
  <c r="L26" i="41"/>
  <c r="M26" i="41"/>
  <c r="N26" i="41"/>
  <c r="O26" i="41"/>
  <c r="P26" i="41"/>
  <c r="R26" i="41" s="1"/>
  <c r="Q26" i="41"/>
  <c r="K27" i="41"/>
  <c r="L27" i="41"/>
  <c r="M27" i="41"/>
  <c r="N27" i="41"/>
  <c r="O27" i="41"/>
  <c r="P27" i="41"/>
  <c r="Q27" i="41"/>
  <c r="K28" i="41"/>
  <c r="L28" i="41"/>
  <c r="M28" i="41"/>
  <c r="N28" i="41"/>
  <c r="O28" i="41"/>
  <c r="P28" i="41"/>
  <c r="R28" i="41" s="1"/>
  <c r="Q28" i="41"/>
  <c r="K29" i="41"/>
  <c r="L29" i="41"/>
  <c r="M29" i="41"/>
  <c r="N29" i="41"/>
  <c r="O29" i="41"/>
  <c r="P29" i="41"/>
  <c r="Q29" i="41"/>
  <c r="K30" i="41"/>
  <c r="L30" i="41"/>
  <c r="M30" i="41"/>
  <c r="N30" i="41"/>
  <c r="O30" i="41"/>
  <c r="P30" i="41"/>
  <c r="R30" i="41" s="1"/>
  <c r="Q30" i="41"/>
  <c r="K31" i="41"/>
  <c r="L31" i="41"/>
  <c r="M31" i="41"/>
  <c r="N31" i="41"/>
  <c r="O31" i="41"/>
  <c r="R31" i="41" s="1"/>
  <c r="P31" i="41"/>
  <c r="Q31" i="41"/>
  <c r="K32" i="41"/>
  <c r="L32" i="41"/>
  <c r="M32" i="41"/>
  <c r="N32" i="41"/>
  <c r="O32" i="41"/>
  <c r="P32" i="41"/>
  <c r="Q32" i="41"/>
  <c r="R32" i="41"/>
  <c r="K33" i="41"/>
  <c r="L33" i="41"/>
  <c r="M33" i="41"/>
  <c r="N33" i="41"/>
  <c r="O33" i="41"/>
  <c r="P33" i="41"/>
  <c r="Q33" i="41"/>
  <c r="K34" i="41"/>
  <c r="L34" i="41"/>
  <c r="M34" i="41"/>
  <c r="N34" i="41"/>
  <c r="O34" i="41"/>
  <c r="P34" i="41"/>
  <c r="Q34" i="41"/>
  <c r="R34" i="41"/>
  <c r="K35" i="41"/>
  <c r="L35" i="41"/>
  <c r="M35" i="41"/>
  <c r="N35" i="41"/>
  <c r="O35" i="41"/>
  <c r="P35" i="41"/>
  <c r="Q35" i="41"/>
  <c r="K36" i="41"/>
  <c r="L36" i="41"/>
  <c r="M36" i="41"/>
  <c r="N36" i="41"/>
  <c r="O36" i="41"/>
  <c r="P36" i="41"/>
  <c r="Q36" i="41"/>
  <c r="R36" i="41"/>
  <c r="K37" i="41"/>
  <c r="L37" i="41"/>
  <c r="M37" i="41"/>
  <c r="N37" i="41"/>
  <c r="O37" i="41"/>
  <c r="R37" i="41" s="1"/>
  <c r="P37" i="41"/>
  <c r="Q37" i="41"/>
  <c r="K38" i="41"/>
  <c r="L38" i="41"/>
  <c r="M38" i="41"/>
  <c r="N38" i="41"/>
  <c r="O38" i="41"/>
  <c r="P38" i="41"/>
  <c r="Q38" i="41"/>
  <c r="R38" i="41"/>
  <c r="K39" i="41"/>
  <c r="L39" i="41"/>
  <c r="M39" i="41"/>
  <c r="N39" i="41"/>
  <c r="O39" i="41"/>
  <c r="R39" i="41" s="1"/>
  <c r="P39" i="41"/>
  <c r="Q39" i="41"/>
  <c r="K40" i="41"/>
  <c r="L40" i="41"/>
  <c r="M40" i="41"/>
  <c r="N40" i="41"/>
  <c r="O40" i="41"/>
  <c r="P40" i="41"/>
  <c r="Q40" i="41"/>
  <c r="R40" i="41"/>
  <c r="K41" i="41"/>
  <c r="L41" i="41"/>
  <c r="M41" i="41"/>
  <c r="N41" i="41"/>
  <c r="O41" i="41"/>
  <c r="P41" i="41"/>
  <c r="Q41" i="41"/>
  <c r="K42" i="41"/>
  <c r="L42" i="41"/>
  <c r="M42" i="41"/>
  <c r="N42" i="41"/>
  <c r="O42" i="41"/>
  <c r="P42" i="41"/>
  <c r="Q42" i="41"/>
  <c r="R42" i="41"/>
  <c r="K43" i="41"/>
  <c r="L43" i="41"/>
  <c r="M43" i="41"/>
  <c r="N43" i="41"/>
  <c r="O43" i="41"/>
  <c r="R43" i="41" s="1"/>
  <c r="P43" i="41"/>
  <c r="Q43" i="41"/>
  <c r="K44" i="41"/>
  <c r="L44" i="41"/>
  <c r="M44" i="41"/>
  <c r="N44" i="41"/>
  <c r="O44" i="41"/>
  <c r="P44" i="41"/>
  <c r="Q44" i="41"/>
  <c r="R44" i="41"/>
  <c r="K45" i="41"/>
  <c r="L45" i="41"/>
  <c r="M45" i="41"/>
  <c r="N45" i="41"/>
  <c r="O45" i="41"/>
  <c r="P45" i="41"/>
  <c r="Q45" i="41"/>
  <c r="K46" i="41"/>
  <c r="L46" i="41"/>
  <c r="M46" i="41"/>
  <c r="N46" i="41"/>
  <c r="O46" i="41"/>
  <c r="P46" i="41"/>
  <c r="Q46" i="41"/>
  <c r="R46" i="41"/>
  <c r="K47" i="41"/>
  <c r="L47" i="41"/>
  <c r="M47" i="41"/>
  <c r="N47" i="41"/>
  <c r="O47" i="41"/>
  <c r="P47" i="41"/>
  <c r="Q47" i="41"/>
  <c r="K48" i="41"/>
  <c r="L48" i="41"/>
  <c r="M48" i="41"/>
  <c r="N48" i="41"/>
  <c r="O48" i="41"/>
  <c r="P48" i="41"/>
  <c r="R48" i="41" s="1"/>
  <c r="Q48" i="41"/>
  <c r="K49" i="41"/>
  <c r="L49" i="41"/>
  <c r="M49" i="41"/>
  <c r="N49" i="41"/>
  <c r="O49" i="41"/>
  <c r="P49" i="41"/>
  <c r="Q49" i="41"/>
  <c r="K50" i="41"/>
  <c r="L50" i="41"/>
  <c r="M50" i="41"/>
  <c r="N50" i="41"/>
  <c r="O50" i="41"/>
  <c r="P50" i="41"/>
  <c r="R50" i="41" s="1"/>
  <c r="Q50" i="41"/>
  <c r="K51" i="41"/>
  <c r="L51" i="41"/>
  <c r="M51" i="41"/>
  <c r="N51" i="41"/>
  <c r="O51" i="41"/>
  <c r="R51" i="41" s="1"/>
  <c r="P51" i="41"/>
  <c r="Q51" i="41"/>
  <c r="K52" i="41"/>
  <c r="L52" i="41"/>
  <c r="M52" i="41"/>
  <c r="N52" i="41"/>
  <c r="O52" i="41"/>
  <c r="P52" i="41"/>
  <c r="R52" i="41" s="1"/>
  <c r="Q52" i="41"/>
  <c r="K53" i="41"/>
  <c r="L53" i="41"/>
  <c r="M53" i="41"/>
  <c r="N53" i="41"/>
  <c r="O53" i="41"/>
  <c r="P53" i="41"/>
  <c r="Q53" i="41"/>
  <c r="K54" i="41"/>
  <c r="L54" i="41"/>
  <c r="M54" i="41"/>
  <c r="N54" i="41"/>
  <c r="O54" i="41"/>
  <c r="P54" i="41"/>
  <c r="R54" i="41" s="1"/>
  <c r="Q54" i="41"/>
  <c r="K55" i="41"/>
  <c r="L55" i="41"/>
  <c r="M55" i="41"/>
  <c r="N55" i="41"/>
  <c r="O55" i="41"/>
  <c r="P55" i="41"/>
  <c r="Q55" i="41"/>
  <c r="K56" i="41"/>
  <c r="L56" i="41"/>
  <c r="M56" i="41"/>
  <c r="N56" i="41"/>
  <c r="O56" i="41"/>
  <c r="P56" i="41"/>
  <c r="Q56" i="41"/>
  <c r="R56" i="41"/>
  <c r="K57" i="41"/>
  <c r="L57" i="41"/>
  <c r="M57" i="41"/>
  <c r="N57" i="41"/>
  <c r="O57" i="41"/>
  <c r="P57" i="41"/>
  <c r="Q57" i="41"/>
  <c r="K58" i="41"/>
  <c r="L58" i="41"/>
  <c r="M58" i="41"/>
  <c r="N58" i="41"/>
  <c r="O58" i="41"/>
  <c r="P58" i="41"/>
  <c r="Q58" i="41"/>
  <c r="R58" i="41"/>
  <c r="K59" i="41"/>
  <c r="L59" i="41"/>
  <c r="M59" i="41"/>
  <c r="N59" i="41"/>
  <c r="O59" i="41"/>
  <c r="P59" i="41"/>
  <c r="Q59" i="41"/>
  <c r="K60" i="41"/>
  <c r="L60" i="41"/>
  <c r="M60" i="41"/>
  <c r="N60" i="41"/>
  <c r="O60" i="41"/>
  <c r="P60" i="41"/>
  <c r="Q60" i="41"/>
  <c r="R60" i="41"/>
  <c r="K61" i="41"/>
  <c r="L61" i="41"/>
  <c r="M61" i="41"/>
  <c r="N61" i="41"/>
  <c r="O61" i="41"/>
  <c r="P61" i="41"/>
  <c r="Q61" i="41"/>
  <c r="K62" i="41"/>
  <c r="L62" i="41"/>
  <c r="M62" i="41"/>
  <c r="N62" i="41"/>
  <c r="O62" i="41"/>
  <c r="P62" i="41"/>
  <c r="Q62" i="41"/>
  <c r="R62" i="41"/>
  <c r="K63" i="41"/>
  <c r="L63" i="41"/>
  <c r="M63" i="41"/>
  <c r="N63" i="41"/>
  <c r="O63" i="41"/>
  <c r="R63" i="41" s="1"/>
  <c r="P63" i="41"/>
  <c r="Q63" i="41"/>
  <c r="K64" i="41"/>
  <c r="L64" i="41"/>
  <c r="M64" i="41"/>
  <c r="N64" i="41"/>
  <c r="O64" i="41"/>
  <c r="P64" i="41"/>
  <c r="Q64" i="41"/>
  <c r="R64" i="41"/>
  <c r="K65" i="41"/>
  <c r="L65" i="41"/>
  <c r="M65" i="41"/>
  <c r="N65" i="41"/>
  <c r="O65" i="41"/>
  <c r="R65" i="41" s="1"/>
  <c r="P65" i="41"/>
  <c r="Q65" i="41"/>
  <c r="K66" i="41"/>
  <c r="L66" i="41"/>
  <c r="M66" i="41"/>
  <c r="N66" i="41"/>
  <c r="O66" i="41"/>
  <c r="P66" i="41"/>
  <c r="Q66" i="41"/>
  <c r="R66" i="41"/>
  <c r="K67" i="41"/>
  <c r="L67" i="41"/>
  <c r="M67" i="41"/>
  <c r="N67" i="41"/>
  <c r="O67" i="41"/>
  <c r="R67" i="41" s="1"/>
  <c r="P67" i="41"/>
  <c r="Q67" i="41"/>
  <c r="K68" i="41"/>
  <c r="L68" i="41"/>
  <c r="M68" i="41"/>
  <c r="N68" i="41"/>
  <c r="O68" i="41"/>
  <c r="P68" i="41"/>
  <c r="Q68" i="41"/>
  <c r="R68" i="41"/>
  <c r="K69" i="41"/>
  <c r="L69" i="41"/>
  <c r="M69" i="41"/>
  <c r="N69" i="41"/>
  <c r="O69" i="41"/>
  <c r="P69" i="41"/>
  <c r="Q69" i="41"/>
  <c r="K70" i="41"/>
  <c r="L70" i="41"/>
  <c r="M70" i="41"/>
  <c r="N70" i="41"/>
  <c r="O70" i="41"/>
  <c r="P70" i="41"/>
  <c r="Q70" i="41"/>
  <c r="R70" i="41"/>
  <c r="K71" i="41"/>
  <c r="L71" i="41"/>
  <c r="M71" i="41"/>
  <c r="N71" i="41"/>
  <c r="O71" i="41"/>
  <c r="P71" i="41"/>
  <c r="Q71" i="41"/>
  <c r="K72" i="41"/>
  <c r="L72" i="41"/>
  <c r="M72" i="41"/>
  <c r="N72" i="41"/>
  <c r="O72" i="41"/>
  <c r="P72" i="41"/>
  <c r="Q72" i="41"/>
  <c r="R72" i="41"/>
  <c r="K73" i="41"/>
  <c r="L73" i="41"/>
  <c r="M73" i="41"/>
  <c r="N73" i="41"/>
  <c r="O73" i="41"/>
  <c r="P73" i="41"/>
  <c r="Q73" i="41"/>
  <c r="K74" i="41"/>
  <c r="L74" i="41"/>
  <c r="M74" i="41"/>
  <c r="N74" i="41"/>
  <c r="O74" i="41"/>
  <c r="P74" i="41"/>
  <c r="Q74" i="41"/>
  <c r="R74" i="41"/>
  <c r="K75" i="41"/>
  <c r="L75" i="41"/>
  <c r="M75" i="41"/>
  <c r="N75" i="41"/>
  <c r="O75" i="41"/>
  <c r="P75" i="41"/>
  <c r="Q75" i="41"/>
  <c r="K76" i="41"/>
  <c r="L76" i="41"/>
  <c r="M76" i="41"/>
  <c r="N76" i="41"/>
  <c r="O76" i="41"/>
  <c r="P76" i="41"/>
  <c r="Q76" i="41"/>
  <c r="R76" i="41"/>
  <c r="K77" i="41"/>
  <c r="L77" i="41"/>
  <c r="M77" i="41"/>
  <c r="N77" i="41"/>
  <c r="O77" i="41"/>
  <c r="R77" i="41" s="1"/>
  <c r="P77" i="41"/>
  <c r="Q77" i="41"/>
  <c r="K78" i="41"/>
  <c r="L78" i="41"/>
  <c r="M78" i="41"/>
  <c r="N78" i="41"/>
  <c r="O78" i="41"/>
  <c r="P78" i="41"/>
  <c r="Q78" i="41"/>
  <c r="R78" i="41"/>
  <c r="K79" i="41"/>
  <c r="L79" i="41"/>
  <c r="M79" i="41"/>
  <c r="N79" i="41"/>
  <c r="O79" i="41"/>
  <c r="P79" i="41"/>
  <c r="Q79" i="41"/>
  <c r="K80" i="41"/>
  <c r="L80" i="41"/>
  <c r="M80" i="41"/>
  <c r="N80" i="41"/>
  <c r="O80" i="41"/>
  <c r="P80" i="41"/>
  <c r="R80" i="41" s="1"/>
  <c r="Q80" i="41"/>
  <c r="K81" i="41"/>
  <c r="L81" i="41"/>
  <c r="M81" i="41"/>
  <c r="N81" i="41"/>
  <c r="O81" i="41"/>
  <c r="P81" i="41"/>
  <c r="Q81" i="41"/>
  <c r="K82" i="41"/>
  <c r="L82" i="41"/>
  <c r="M82" i="41"/>
  <c r="N82" i="41"/>
  <c r="O82" i="41"/>
  <c r="P82" i="41"/>
  <c r="R82" i="41" s="1"/>
  <c r="Q82" i="41"/>
  <c r="K83" i="41"/>
  <c r="L83" i="41"/>
  <c r="M83" i="41"/>
  <c r="N83" i="41"/>
  <c r="O83" i="41"/>
  <c r="R83" i="41" s="1"/>
  <c r="P83" i="41"/>
  <c r="Q83" i="41"/>
  <c r="K84" i="41"/>
  <c r="L84" i="41"/>
  <c r="M84" i="41"/>
  <c r="N84" i="41"/>
  <c r="O84" i="41"/>
  <c r="P84" i="41"/>
  <c r="Q84" i="41"/>
  <c r="R84" i="41"/>
  <c r="K85" i="41"/>
  <c r="L85" i="41"/>
  <c r="M85" i="41"/>
  <c r="N85" i="41"/>
  <c r="O85" i="41"/>
  <c r="P85" i="41"/>
  <c r="Q85" i="41"/>
  <c r="K86" i="41"/>
  <c r="L86" i="41"/>
  <c r="M86" i="41"/>
  <c r="N86" i="41"/>
  <c r="O86" i="41"/>
  <c r="P86" i="41"/>
  <c r="Q86" i="41"/>
  <c r="R86" i="41"/>
  <c r="K87" i="41"/>
  <c r="L87" i="41"/>
  <c r="M87" i="41"/>
  <c r="N87" i="41"/>
  <c r="O87" i="41"/>
  <c r="P87" i="41"/>
  <c r="Q87" i="41"/>
  <c r="K88" i="41"/>
  <c r="L88" i="41"/>
  <c r="M88" i="41"/>
  <c r="N88" i="41"/>
  <c r="O88" i="41"/>
  <c r="P88" i="41"/>
  <c r="Q88" i="41"/>
  <c r="R88" i="41"/>
  <c r="K89" i="41"/>
  <c r="L89" i="41"/>
  <c r="M89" i="41"/>
  <c r="N89" i="41"/>
  <c r="O89" i="41"/>
  <c r="P89" i="41"/>
  <c r="Q89" i="41"/>
  <c r="K90" i="41"/>
  <c r="L90" i="41"/>
  <c r="M90" i="41"/>
  <c r="N90" i="41"/>
  <c r="O90" i="41"/>
  <c r="P90" i="41"/>
  <c r="Q90" i="41"/>
  <c r="R90" i="41"/>
  <c r="K91" i="41"/>
  <c r="L91" i="41"/>
  <c r="M91" i="41"/>
  <c r="N91" i="41"/>
  <c r="O91" i="41"/>
  <c r="P91" i="41"/>
  <c r="Q91" i="41"/>
  <c r="K92" i="41"/>
  <c r="L92" i="41"/>
  <c r="M92" i="41"/>
  <c r="N92" i="41"/>
  <c r="O92" i="41"/>
  <c r="P92" i="41"/>
  <c r="Q92" i="41"/>
  <c r="R92" i="41"/>
  <c r="K93" i="41"/>
  <c r="L93" i="41"/>
  <c r="M93" i="41"/>
  <c r="N93" i="41"/>
  <c r="O93" i="41"/>
  <c r="P93" i="41"/>
  <c r="Q93" i="41"/>
  <c r="K94" i="41"/>
  <c r="L94" i="41"/>
  <c r="M94" i="41"/>
  <c r="N94" i="41"/>
  <c r="O94" i="41"/>
  <c r="P94" i="41"/>
  <c r="Q94" i="41"/>
  <c r="R94" i="41"/>
  <c r="K95" i="41"/>
  <c r="L95" i="41"/>
  <c r="M95" i="41"/>
  <c r="N95" i="41"/>
  <c r="O95" i="41"/>
  <c r="R95" i="41" s="1"/>
  <c r="P95" i="41"/>
  <c r="Q95" i="41"/>
  <c r="K96" i="41"/>
  <c r="L96" i="41"/>
  <c r="M96" i="41"/>
  <c r="N96" i="41"/>
  <c r="O96" i="41"/>
  <c r="P96" i="41"/>
  <c r="Q96" i="41"/>
  <c r="R96" i="41"/>
  <c r="K97" i="41"/>
  <c r="L97" i="41"/>
  <c r="M97" i="41"/>
  <c r="N97" i="41"/>
  <c r="O97" i="41"/>
  <c r="P97" i="41"/>
  <c r="Q97" i="41"/>
  <c r="K98" i="41"/>
  <c r="L98" i="41"/>
  <c r="M98" i="41"/>
  <c r="N98" i="41"/>
  <c r="O98" i="41"/>
  <c r="P98" i="41"/>
  <c r="Q98" i="41"/>
  <c r="R98" i="41"/>
  <c r="K99" i="41"/>
  <c r="L99" i="41"/>
  <c r="M99" i="41"/>
  <c r="N99" i="41"/>
  <c r="O99" i="41"/>
  <c r="P99" i="41"/>
  <c r="Q99" i="41"/>
  <c r="K100" i="41"/>
  <c r="L100" i="41"/>
  <c r="M100" i="41"/>
  <c r="N100" i="41"/>
  <c r="O100" i="41"/>
  <c r="P100" i="41"/>
  <c r="Q100" i="41"/>
  <c r="R100" i="41"/>
  <c r="K101" i="41"/>
  <c r="L101" i="41"/>
  <c r="M101" i="41"/>
  <c r="N101" i="41"/>
  <c r="O101" i="41"/>
  <c r="P101" i="41"/>
  <c r="Q101" i="41"/>
  <c r="K102" i="41"/>
  <c r="L102" i="41"/>
  <c r="M102" i="41"/>
  <c r="N102" i="41"/>
  <c r="O102" i="41"/>
  <c r="P102" i="41"/>
  <c r="Q102" i="41"/>
  <c r="R102" i="41"/>
  <c r="K103" i="41"/>
  <c r="L103" i="41"/>
  <c r="M103" i="41"/>
  <c r="N103" i="41"/>
  <c r="O103" i="41"/>
  <c r="P103" i="41"/>
  <c r="Q103" i="41"/>
  <c r="K104" i="41"/>
  <c r="L104" i="41"/>
  <c r="M104" i="41"/>
  <c r="N104" i="41"/>
  <c r="O104" i="41"/>
  <c r="P104" i="41"/>
  <c r="Q104" i="41"/>
  <c r="R104" i="41"/>
  <c r="K105" i="41"/>
  <c r="L105" i="41"/>
  <c r="M105" i="41"/>
  <c r="N105" i="41"/>
  <c r="O105" i="41"/>
  <c r="R105" i="41" s="1"/>
  <c r="P105" i="41"/>
  <c r="Q105" i="41"/>
  <c r="K106" i="41"/>
  <c r="L106" i="41"/>
  <c r="M106" i="41"/>
  <c r="N106" i="41"/>
  <c r="O106" i="41"/>
  <c r="P106" i="41"/>
  <c r="Q106" i="41"/>
  <c r="R106" i="41"/>
  <c r="K107" i="41"/>
  <c r="L107" i="41"/>
  <c r="M107" i="41"/>
  <c r="N107" i="41"/>
  <c r="O107" i="41"/>
  <c r="P107" i="41"/>
  <c r="Q107" i="41"/>
  <c r="K108" i="41"/>
  <c r="L108" i="41"/>
  <c r="M108" i="41"/>
  <c r="N108" i="41"/>
  <c r="O108" i="41"/>
  <c r="P108" i="41"/>
  <c r="Q108" i="41"/>
  <c r="R108" i="41"/>
  <c r="K109" i="41"/>
  <c r="L109" i="41"/>
  <c r="M109" i="41"/>
  <c r="N109" i="41"/>
  <c r="O109" i="41"/>
  <c r="P109" i="41"/>
  <c r="Q109" i="41"/>
  <c r="K110" i="41"/>
  <c r="L110" i="41"/>
  <c r="M110" i="41"/>
  <c r="N110" i="41"/>
  <c r="O110" i="41"/>
  <c r="P110" i="41"/>
  <c r="Q110" i="41"/>
  <c r="R110" i="41"/>
  <c r="K111" i="41"/>
  <c r="L111" i="41"/>
  <c r="M111" i="41"/>
  <c r="N111" i="41"/>
  <c r="O111" i="41"/>
  <c r="P111" i="41"/>
  <c r="Q111" i="41"/>
  <c r="K112" i="41"/>
  <c r="L112" i="41"/>
  <c r="M112" i="41"/>
  <c r="N112" i="41"/>
  <c r="O112" i="41"/>
  <c r="P112" i="41"/>
  <c r="R112" i="41" s="1"/>
  <c r="Q112" i="41"/>
  <c r="K113" i="41"/>
  <c r="L113" i="41"/>
  <c r="M113" i="41"/>
  <c r="N113" i="41"/>
  <c r="O113" i="41"/>
  <c r="P113" i="41"/>
  <c r="Q113" i="41"/>
  <c r="K114" i="41"/>
  <c r="L114" i="41"/>
  <c r="M114" i="41"/>
  <c r="N114" i="41"/>
  <c r="O114" i="41"/>
  <c r="P114" i="41"/>
  <c r="R114" i="41" s="1"/>
  <c r="Q114" i="41"/>
  <c r="K115" i="41"/>
  <c r="L115" i="41"/>
  <c r="M115" i="41"/>
  <c r="N115" i="41"/>
  <c r="O115" i="41"/>
  <c r="R115" i="41" s="1"/>
  <c r="P115" i="41"/>
  <c r="Q115" i="41"/>
  <c r="K116" i="41"/>
  <c r="L116" i="41"/>
  <c r="M116" i="41"/>
  <c r="N116" i="41"/>
  <c r="O116" i="41"/>
  <c r="P116" i="41"/>
  <c r="Q116" i="41"/>
  <c r="R116" i="41"/>
  <c r="K117" i="41"/>
  <c r="L117" i="41"/>
  <c r="M117" i="41"/>
  <c r="N117" i="41"/>
  <c r="O117" i="41"/>
  <c r="P117" i="41"/>
  <c r="Q117" i="41"/>
  <c r="K118" i="41"/>
  <c r="L118" i="41"/>
  <c r="M118" i="41"/>
  <c r="N118" i="41"/>
  <c r="O118" i="41"/>
  <c r="P118" i="41"/>
  <c r="Q118" i="41"/>
  <c r="R118" i="41"/>
  <c r="K119" i="41"/>
  <c r="L119" i="41"/>
  <c r="M119" i="41"/>
  <c r="N119" i="41"/>
  <c r="O119" i="41"/>
  <c r="P119" i="41"/>
  <c r="Q119" i="41"/>
  <c r="K120" i="41"/>
  <c r="L120" i="41"/>
  <c r="M120" i="41"/>
  <c r="N120" i="41"/>
  <c r="O120" i="41"/>
  <c r="P120" i="41"/>
  <c r="Q120" i="41"/>
  <c r="R120" i="41"/>
  <c r="K121" i="41"/>
  <c r="L121" i="41"/>
  <c r="M121" i="41"/>
  <c r="N121" i="41"/>
  <c r="O121" i="41"/>
  <c r="P121" i="41"/>
  <c r="Q121" i="41"/>
  <c r="K122" i="41"/>
  <c r="L122" i="41"/>
  <c r="M122" i="41"/>
  <c r="N122" i="41"/>
  <c r="O122" i="41"/>
  <c r="P122" i="41"/>
  <c r="Q122" i="41"/>
  <c r="R122" i="41"/>
  <c r="K123" i="41"/>
  <c r="L123" i="41"/>
  <c r="M123" i="41"/>
  <c r="N123" i="41"/>
  <c r="O123" i="41"/>
  <c r="P123" i="41"/>
  <c r="Q123" i="41"/>
  <c r="R123" i="41"/>
  <c r="K124" i="41"/>
  <c r="L124" i="41"/>
  <c r="M124" i="41"/>
  <c r="N124" i="41"/>
  <c r="O124" i="41"/>
  <c r="P124" i="41"/>
  <c r="Q124" i="41"/>
  <c r="R124" i="41"/>
  <c r="K125" i="41"/>
  <c r="L125" i="41"/>
  <c r="M125" i="41"/>
  <c r="N125" i="41"/>
  <c r="O125" i="41"/>
  <c r="P125" i="41"/>
  <c r="Q125" i="41"/>
  <c r="R125" i="41"/>
  <c r="K126" i="41"/>
  <c r="L126" i="41"/>
  <c r="M126" i="41"/>
  <c r="N126" i="41"/>
  <c r="O126" i="41"/>
  <c r="P126" i="41"/>
  <c r="Q126" i="41"/>
  <c r="R126" i="41"/>
  <c r="K127" i="41"/>
  <c r="L127" i="41"/>
  <c r="M127" i="41"/>
  <c r="N127" i="41"/>
  <c r="O127" i="41"/>
  <c r="P127" i="41"/>
  <c r="Q127" i="41"/>
  <c r="R127" i="41"/>
  <c r="K128" i="41"/>
  <c r="L128" i="41"/>
  <c r="M128" i="41"/>
  <c r="N128" i="41"/>
  <c r="O128" i="41"/>
  <c r="P128" i="41"/>
  <c r="Q128" i="41"/>
  <c r="R128" i="41"/>
  <c r="K129" i="41"/>
  <c r="L129" i="41"/>
  <c r="M129" i="41"/>
  <c r="N129" i="41"/>
  <c r="O129" i="41"/>
  <c r="P129" i="41"/>
  <c r="Q129" i="41"/>
  <c r="R129" i="41"/>
  <c r="K130" i="41"/>
  <c r="L130" i="41"/>
  <c r="M130" i="41"/>
  <c r="N130" i="41"/>
  <c r="O130" i="41"/>
  <c r="P130" i="41"/>
  <c r="Q130" i="41"/>
  <c r="R130" i="41"/>
  <c r="K131" i="41"/>
  <c r="L131" i="41"/>
  <c r="M131" i="41"/>
  <c r="N131" i="41"/>
  <c r="O131" i="41"/>
  <c r="P131" i="41"/>
  <c r="Q131" i="41"/>
  <c r="R131" i="41"/>
  <c r="K132" i="41"/>
  <c r="L132" i="41"/>
  <c r="M132" i="41"/>
  <c r="N132" i="41"/>
  <c r="O132" i="41"/>
  <c r="P132" i="41"/>
  <c r="Q132" i="41"/>
  <c r="R132" i="41"/>
  <c r="K133" i="41"/>
  <c r="L133" i="41"/>
  <c r="M133" i="41"/>
  <c r="N133" i="41"/>
  <c r="O133" i="41"/>
  <c r="P133" i="41"/>
  <c r="Q133" i="41"/>
  <c r="R133" i="41"/>
  <c r="K134" i="41"/>
  <c r="L134" i="41"/>
  <c r="M134" i="41"/>
  <c r="N134" i="41"/>
  <c r="O134" i="41"/>
  <c r="P134" i="41"/>
  <c r="Q134" i="41"/>
  <c r="R134" i="41"/>
  <c r="K135" i="41"/>
  <c r="L135" i="41"/>
  <c r="M135" i="41"/>
  <c r="N135" i="41"/>
  <c r="O135" i="41"/>
  <c r="P135" i="41"/>
  <c r="Q135" i="41"/>
  <c r="R135" i="41"/>
  <c r="K136" i="41"/>
  <c r="L136" i="41"/>
  <c r="M136" i="41"/>
  <c r="N136" i="41"/>
  <c r="O136" i="41"/>
  <c r="P136" i="41"/>
  <c r="Q136" i="41"/>
  <c r="R136" i="41"/>
  <c r="K137" i="41"/>
  <c r="L137" i="41"/>
  <c r="M137" i="41"/>
  <c r="N137" i="41"/>
  <c r="O137" i="41"/>
  <c r="P137" i="41"/>
  <c r="Q137" i="41"/>
  <c r="R137" i="41"/>
  <c r="K138" i="41"/>
  <c r="L138" i="41"/>
  <c r="M138" i="41"/>
  <c r="N138" i="41"/>
  <c r="O138" i="41"/>
  <c r="P138" i="41"/>
  <c r="Q138" i="41"/>
  <c r="R138" i="41"/>
  <c r="K139" i="41"/>
  <c r="L139" i="41"/>
  <c r="M139" i="41"/>
  <c r="N139" i="41"/>
  <c r="O139" i="41"/>
  <c r="P139" i="41"/>
  <c r="Q139" i="41"/>
  <c r="R139" i="41"/>
  <c r="K140" i="41"/>
  <c r="L140" i="41"/>
  <c r="M140" i="41"/>
  <c r="N140" i="41"/>
  <c r="O140" i="41"/>
  <c r="P140" i="41"/>
  <c r="Q140" i="41"/>
  <c r="R140" i="41"/>
  <c r="K141" i="41"/>
  <c r="L141" i="41"/>
  <c r="M141" i="41"/>
  <c r="N141" i="41"/>
  <c r="O141" i="41"/>
  <c r="P141" i="41"/>
  <c r="Q141" i="41"/>
  <c r="R141" i="41"/>
  <c r="K142" i="41"/>
  <c r="L142" i="41"/>
  <c r="M142" i="41"/>
  <c r="N142" i="41"/>
  <c r="O142" i="41"/>
  <c r="P142" i="41"/>
  <c r="Q142" i="41"/>
  <c r="R142" i="41"/>
  <c r="K143" i="41"/>
  <c r="L143" i="41"/>
  <c r="M143" i="41"/>
  <c r="N143" i="41"/>
  <c r="O143" i="41"/>
  <c r="P143" i="41"/>
  <c r="Q143" i="41"/>
  <c r="R143" i="41"/>
  <c r="K144" i="41"/>
  <c r="L144" i="41"/>
  <c r="M144" i="41"/>
  <c r="N144" i="41"/>
  <c r="O144" i="41"/>
  <c r="P144" i="41"/>
  <c r="Q144" i="41"/>
  <c r="R144" i="41"/>
  <c r="K145" i="41"/>
  <c r="L145" i="41"/>
  <c r="M145" i="41"/>
  <c r="N145" i="41"/>
  <c r="O145" i="41"/>
  <c r="P145" i="41"/>
  <c r="Q145" i="41"/>
  <c r="R145" i="41"/>
  <c r="K146" i="41"/>
  <c r="L146" i="41"/>
  <c r="M146" i="41"/>
  <c r="N146" i="41"/>
  <c r="O146" i="41"/>
  <c r="P146" i="41"/>
  <c r="Q146" i="41"/>
  <c r="R146" i="41"/>
  <c r="K147" i="41"/>
  <c r="L147" i="41"/>
  <c r="M147" i="41"/>
  <c r="N147" i="41"/>
  <c r="O147" i="41"/>
  <c r="P147" i="41"/>
  <c r="Q147" i="41"/>
  <c r="R147" i="41"/>
  <c r="K148" i="41"/>
  <c r="L148" i="41"/>
  <c r="M148" i="41"/>
  <c r="N148" i="41"/>
  <c r="O148" i="41"/>
  <c r="P148" i="41"/>
  <c r="Q148" i="41"/>
  <c r="R148" i="41"/>
  <c r="K149" i="41"/>
  <c r="L149" i="41"/>
  <c r="M149" i="41"/>
  <c r="N149" i="41"/>
  <c r="O149" i="41"/>
  <c r="P149" i="41"/>
  <c r="Q149" i="41"/>
  <c r="R149" i="41"/>
  <c r="K150" i="41"/>
  <c r="L150" i="41"/>
  <c r="M150" i="41"/>
  <c r="N150" i="41"/>
  <c r="O150" i="41"/>
  <c r="P150" i="41"/>
  <c r="Q150" i="41"/>
  <c r="R150" i="41"/>
  <c r="K151" i="41"/>
  <c r="L151" i="41"/>
  <c r="M151" i="41"/>
  <c r="N151" i="41"/>
  <c r="O151" i="41"/>
  <c r="P151" i="41"/>
  <c r="Q151" i="41"/>
  <c r="R151" i="41"/>
  <c r="K152" i="41"/>
  <c r="L152" i="41"/>
  <c r="M152" i="41"/>
  <c r="N152" i="41"/>
  <c r="O152" i="41"/>
  <c r="P152" i="41"/>
  <c r="Q152" i="41"/>
  <c r="R152" i="41"/>
  <c r="K153" i="41"/>
  <c r="L153" i="41"/>
  <c r="M153" i="41"/>
  <c r="N153" i="41"/>
  <c r="O153" i="41"/>
  <c r="P153" i="41"/>
  <c r="Q153" i="41"/>
  <c r="R153" i="41"/>
  <c r="K154" i="41"/>
  <c r="L154" i="41"/>
  <c r="M154" i="41"/>
  <c r="N154" i="41"/>
  <c r="O154" i="41"/>
  <c r="P154" i="41"/>
  <c r="Q154" i="41"/>
  <c r="R154" i="41"/>
  <c r="K155" i="41"/>
  <c r="L155" i="41"/>
  <c r="M155" i="41"/>
  <c r="N155" i="41"/>
  <c r="O155" i="41"/>
  <c r="P155" i="41"/>
  <c r="Q155" i="41"/>
  <c r="R155" i="41"/>
  <c r="K156" i="41"/>
  <c r="L156" i="41"/>
  <c r="M156" i="41"/>
  <c r="N156" i="41"/>
  <c r="O156" i="41"/>
  <c r="P156" i="41"/>
  <c r="Q156" i="41"/>
  <c r="R156" i="41"/>
  <c r="K157" i="41"/>
  <c r="L157" i="41"/>
  <c r="M157" i="41"/>
  <c r="N157" i="41"/>
  <c r="O157" i="41"/>
  <c r="P157" i="41"/>
  <c r="Q157" i="41"/>
  <c r="R157" i="41"/>
  <c r="K158" i="41"/>
  <c r="L158" i="41"/>
  <c r="M158" i="41"/>
  <c r="N158" i="41"/>
  <c r="O158" i="41"/>
  <c r="P158" i="41"/>
  <c r="Q158" i="41"/>
  <c r="R158" i="41"/>
  <c r="K159" i="41"/>
  <c r="L159" i="41"/>
  <c r="M159" i="41"/>
  <c r="N159" i="41"/>
  <c r="O159" i="41"/>
  <c r="P159" i="41"/>
  <c r="Q159" i="41"/>
  <c r="R159" i="41"/>
  <c r="K160" i="41"/>
  <c r="L160" i="41"/>
  <c r="M160" i="41"/>
  <c r="N160" i="41"/>
  <c r="O160" i="41"/>
  <c r="P160" i="41"/>
  <c r="Q160" i="41"/>
  <c r="R160" i="41"/>
  <c r="K161" i="41"/>
  <c r="L161" i="41"/>
  <c r="M161" i="41"/>
  <c r="N161" i="41"/>
  <c r="O161" i="41"/>
  <c r="P161" i="41"/>
  <c r="Q161" i="41"/>
  <c r="R161" i="41"/>
  <c r="K162" i="41"/>
  <c r="L162" i="41"/>
  <c r="M162" i="41"/>
  <c r="N162" i="41"/>
  <c r="O162" i="41"/>
  <c r="P162" i="41"/>
  <c r="Q162" i="41"/>
  <c r="R162" i="41"/>
  <c r="K163" i="41"/>
  <c r="L163" i="41"/>
  <c r="M163" i="41"/>
  <c r="N163" i="41"/>
  <c r="O163" i="41"/>
  <c r="P163" i="41"/>
  <c r="Q163" i="41"/>
  <c r="R163" i="41"/>
  <c r="K164" i="41"/>
  <c r="L164" i="41"/>
  <c r="M164" i="41"/>
  <c r="N164" i="41"/>
  <c r="O164" i="41"/>
  <c r="P164" i="41"/>
  <c r="Q164" i="41"/>
  <c r="R164" i="41"/>
  <c r="K165" i="41"/>
  <c r="L165" i="41"/>
  <c r="M165" i="41"/>
  <c r="N165" i="41"/>
  <c r="O165" i="41"/>
  <c r="P165" i="41"/>
  <c r="Q165" i="41"/>
  <c r="R165" i="41"/>
  <c r="K166" i="41"/>
  <c r="L166" i="41"/>
  <c r="M166" i="41"/>
  <c r="N166" i="41"/>
  <c r="O166" i="41"/>
  <c r="P166" i="41"/>
  <c r="Q166" i="41"/>
  <c r="R166" i="41"/>
  <c r="K167" i="41"/>
  <c r="L167" i="41"/>
  <c r="M167" i="41"/>
  <c r="N167" i="41"/>
  <c r="O167" i="41"/>
  <c r="P167" i="41"/>
  <c r="Q167" i="41"/>
  <c r="R167" i="41"/>
  <c r="K168" i="41"/>
  <c r="L168" i="41"/>
  <c r="M168" i="41"/>
  <c r="N168" i="41"/>
  <c r="O168" i="41"/>
  <c r="P168" i="41"/>
  <c r="Q168" i="41"/>
  <c r="R168" i="41"/>
  <c r="K169" i="41"/>
  <c r="L169" i="41"/>
  <c r="M169" i="41"/>
  <c r="N169" i="41"/>
  <c r="O169" i="41"/>
  <c r="P169" i="41"/>
  <c r="Q169" i="41"/>
  <c r="R169" i="41"/>
  <c r="K170" i="41"/>
  <c r="L170" i="41"/>
  <c r="M170" i="41"/>
  <c r="N170" i="41"/>
  <c r="O170" i="41"/>
  <c r="P170" i="41"/>
  <c r="Q170" i="41"/>
  <c r="R170" i="41"/>
  <c r="K171" i="41"/>
  <c r="L171" i="41"/>
  <c r="M171" i="41"/>
  <c r="N171" i="41"/>
  <c r="O171" i="41"/>
  <c r="P171" i="41"/>
  <c r="Q171" i="41"/>
  <c r="R171" i="41"/>
  <c r="K172" i="41"/>
  <c r="L172" i="41"/>
  <c r="M172" i="41"/>
  <c r="N172" i="41"/>
  <c r="O172" i="41"/>
  <c r="P172" i="41"/>
  <c r="Q172" i="41"/>
  <c r="R172" i="41"/>
  <c r="K173" i="41"/>
  <c r="L173" i="41"/>
  <c r="M173" i="41"/>
  <c r="N173" i="41"/>
  <c r="O173" i="41"/>
  <c r="P173" i="41"/>
  <c r="Q173" i="41"/>
  <c r="R173" i="41"/>
  <c r="K174" i="41"/>
  <c r="L174" i="41"/>
  <c r="M174" i="41"/>
  <c r="N174" i="41"/>
  <c r="O174" i="41"/>
  <c r="P174" i="41"/>
  <c r="Q174" i="41"/>
  <c r="R174" i="41"/>
  <c r="K175" i="41"/>
  <c r="L175" i="41"/>
  <c r="M175" i="41"/>
  <c r="N175" i="41"/>
  <c r="O175" i="41"/>
  <c r="P175" i="41"/>
  <c r="Q175" i="41"/>
  <c r="R175" i="41"/>
  <c r="K176" i="41"/>
  <c r="L176" i="41"/>
  <c r="M176" i="41"/>
  <c r="N176" i="41"/>
  <c r="O176" i="41"/>
  <c r="P176" i="41"/>
  <c r="Q176" i="41"/>
  <c r="R176" i="41"/>
  <c r="K177" i="41"/>
  <c r="L177" i="41"/>
  <c r="M177" i="41"/>
  <c r="N177" i="41"/>
  <c r="O177" i="41"/>
  <c r="P177" i="41"/>
  <c r="Q177" i="41"/>
  <c r="R177" i="41"/>
  <c r="K178" i="41"/>
  <c r="L178" i="41"/>
  <c r="M178" i="41"/>
  <c r="N178" i="41"/>
  <c r="O178" i="41"/>
  <c r="P178" i="41"/>
  <c r="Q178" i="41"/>
  <c r="R178" i="41"/>
  <c r="K179" i="41"/>
  <c r="L179" i="41"/>
  <c r="M179" i="41"/>
  <c r="N179" i="41"/>
  <c r="O179" i="41"/>
  <c r="P179" i="41"/>
  <c r="Q179" i="41"/>
  <c r="R179" i="41"/>
  <c r="K180" i="41"/>
  <c r="L180" i="41"/>
  <c r="M180" i="41"/>
  <c r="N180" i="41"/>
  <c r="O180" i="41"/>
  <c r="P180" i="41"/>
  <c r="Q180" i="41"/>
  <c r="R180" i="41"/>
  <c r="K181" i="41"/>
  <c r="L181" i="41"/>
  <c r="M181" i="41"/>
  <c r="N181" i="41"/>
  <c r="O181" i="41"/>
  <c r="P181" i="41"/>
  <c r="Q181" i="41"/>
  <c r="R181" i="41"/>
  <c r="K182" i="41"/>
  <c r="L182" i="41"/>
  <c r="M182" i="41"/>
  <c r="N182" i="41"/>
  <c r="O182" i="41"/>
  <c r="P182" i="41"/>
  <c r="Q182" i="41"/>
  <c r="R182" i="41"/>
  <c r="K183" i="41"/>
  <c r="L183" i="41"/>
  <c r="M183" i="41"/>
  <c r="N183" i="41"/>
  <c r="O183" i="41"/>
  <c r="P183" i="41"/>
  <c r="Q183" i="41"/>
  <c r="R183" i="41"/>
  <c r="K184" i="41"/>
  <c r="L184" i="41"/>
  <c r="M184" i="41"/>
  <c r="N184" i="41"/>
  <c r="O184" i="41"/>
  <c r="P184" i="41"/>
  <c r="Q184" i="41"/>
  <c r="R184" i="41"/>
  <c r="K185" i="41"/>
  <c r="L185" i="41"/>
  <c r="M185" i="41"/>
  <c r="N185" i="41"/>
  <c r="O185" i="41"/>
  <c r="P185" i="41"/>
  <c r="Q185" i="41"/>
  <c r="R185" i="41"/>
  <c r="K186" i="41"/>
  <c r="L186" i="41"/>
  <c r="M186" i="41"/>
  <c r="N186" i="41"/>
  <c r="O186" i="41"/>
  <c r="P186" i="41"/>
  <c r="Q186" i="41"/>
  <c r="R186" i="41"/>
  <c r="K187" i="41"/>
  <c r="L187" i="41"/>
  <c r="M187" i="41"/>
  <c r="N187" i="41"/>
  <c r="O187" i="41"/>
  <c r="P187" i="41"/>
  <c r="Q187" i="41"/>
  <c r="R187" i="41"/>
  <c r="K188" i="41"/>
  <c r="L188" i="41"/>
  <c r="M188" i="41"/>
  <c r="N188" i="41"/>
  <c r="O188" i="41"/>
  <c r="P188" i="41"/>
  <c r="Q188" i="41"/>
  <c r="R188" i="41"/>
  <c r="K189" i="41"/>
  <c r="L189" i="41"/>
  <c r="M189" i="41"/>
  <c r="N189" i="41"/>
  <c r="O189" i="41"/>
  <c r="P189" i="41"/>
  <c r="Q189" i="41"/>
  <c r="R189" i="41"/>
  <c r="K190" i="41"/>
  <c r="L190" i="41"/>
  <c r="M190" i="41"/>
  <c r="N190" i="41"/>
  <c r="O190" i="41"/>
  <c r="P190" i="41"/>
  <c r="Q190" i="41"/>
  <c r="R190" i="41"/>
  <c r="K191" i="41"/>
  <c r="L191" i="41"/>
  <c r="M191" i="41"/>
  <c r="N191" i="41"/>
  <c r="O191" i="41"/>
  <c r="P191" i="41"/>
  <c r="Q191" i="41"/>
  <c r="R191" i="41"/>
  <c r="K192" i="41"/>
  <c r="L192" i="41"/>
  <c r="M192" i="41"/>
  <c r="N192" i="41"/>
  <c r="O192" i="41"/>
  <c r="P192" i="41"/>
  <c r="Q192" i="41"/>
  <c r="R192" i="41"/>
  <c r="K193" i="41"/>
  <c r="L193" i="41"/>
  <c r="M193" i="41"/>
  <c r="N193" i="41"/>
  <c r="O193" i="41"/>
  <c r="P193" i="41"/>
  <c r="Q193" i="41"/>
  <c r="R193" i="41"/>
  <c r="K194" i="41"/>
  <c r="L194" i="41"/>
  <c r="M194" i="41"/>
  <c r="N194" i="41"/>
  <c r="O194" i="41"/>
  <c r="P194" i="41"/>
  <c r="Q194" i="41"/>
  <c r="R194" i="41"/>
  <c r="K195" i="41"/>
  <c r="L195" i="41"/>
  <c r="M195" i="41"/>
  <c r="N195" i="41"/>
  <c r="O195" i="41"/>
  <c r="P195" i="41"/>
  <c r="Q195" i="41"/>
  <c r="R195" i="41"/>
  <c r="K196" i="41"/>
  <c r="L196" i="41"/>
  <c r="M196" i="41"/>
  <c r="N196" i="41"/>
  <c r="O196" i="41"/>
  <c r="P196" i="41"/>
  <c r="Q196" i="41"/>
  <c r="R196" i="41"/>
  <c r="K197" i="41"/>
  <c r="L197" i="41"/>
  <c r="M197" i="41"/>
  <c r="N197" i="41"/>
  <c r="O197" i="41"/>
  <c r="P197" i="41"/>
  <c r="Q197" i="41"/>
  <c r="R197" i="41"/>
  <c r="K198" i="41"/>
  <c r="L198" i="41"/>
  <c r="M198" i="41"/>
  <c r="N198" i="41"/>
  <c r="O198" i="41"/>
  <c r="P198" i="41"/>
  <c r="Q198" i="41"/>
  <c r="R198" i="41"/>
  <c r="K199" i="41"/>
  <c r="L199" i="41"/>
  <c r="M199" i="41"/>
  <c r="N199" i="41"/>
  <c r="O199" i="41"/>
  <c r="P199" i="41"/>
  <c r="Q199" i="41"/>
  <c r="R199" i="41"/>
  <c r="K200" i="41"/>
  <c r="L200" i="41"/>
  <c r="M200" i="41"/>
  <c r="N200" i="41"/>
  <c r="O200" i="41"/>
  <c r="P200" i="41"/>
  <c r="Q200" i="41"/>
  <c r="R200" i="41"/>
  <c r="K201" i="41"/>
  <c r="L201" i="41"/>
  <c r="M201" i="41"/>
  <c r="N201" i="41"/>
  <c r="O201" i="41"/>
  <c r="P201" i="41"/>
  <c r="Q201" i="41"/>
  <c r="R201" i="41"/>
  <c r="K202" i="41"/>
  <c r="L202" i="41"/>
  <c r="M202" i="41"/>
  <c r="N202" i="41"/>
  <c r="O202" i="41"/>
  <c r="P202" i="41"/>
  <c r="Q202" i="41"/>
  <c r="R202" i="41"/>
  <c r="K203" i="41"/>
  <c r="L203" i="41"/>
  <c r="M203" i="41"/>
  <c r="N203" i="41"/>
  <c r="O203" i="41"/>
  <c r="P203" i="41"/>
  <c r="Q203" i="41"/>
  <c r="R203" i="41"/>
  <c r="K204" i="41"/>
  <c r="L204" i="41"/>
  <c r="M204" i="41"/>
  <c r="N204" i="41"/>
  <c r="O204" i="41"/>
  <c r="P204" i="41"/>
  <c r="Q204" i="41"/>
  <c r="R204" i="41"/>
  <c r="K205" i="41"/>
  <c r="L205" i="41"/>
  <c r="M205" i="41"/>
  <c r="N205" i="41"/>
  <c r="O205" i="41"/>
  <c r="P205" i="41"/>
  <c r="Q205" i="41"/>
  <c r="R205" i="41"/>
  <c r="K206" i="41"/>
  <c r="L206" i="41"/>
  <c r="M206" i="41"/>
  <c r="N206" i="41"/>
  <c r="O206" i="41"/>
  <c r="P206" i="41"/>
  <c r="Q206" i="41"/>
  <c r="R206" i="41"/>
  <c r="K207" i="41"/>
  <c r="L207" i="41"/>
  <c r="M207" i="41"/>
  <c r="N207" i="41"/>
  <c r="O207" i="41"/>
  <c r="P207" i="41"/>
  <c r="Q207" i="41"/>
  <c r="R207" i="41"/>
  <c r="K208" i="41"/>
  <c r="L208" i="41"/>
  <c r="M208" i="41"/>
  <c r="N208" i="41"/>
  <c r="O208" i="41"/>
  <c r="P208" i="41"/>
  <c r="Q208" i="41"/>
  <c r="R208" i="41"/>
  <c r="K209" i="41"/>
  <c r="L209" i="41"/>
  <c r="M209" i="41"/>
  <c r="N209" i="41"/>
  <c r="O209" i="41"/>
  <c r="P209" i="41"/>
  <c r="Q209" i="41"/>
  <c r="R209" i="41"/>
  <c r="K210" i="41"/>
  <c r="L210" i="41"/>
  <c r="M210" i="41"/>
  <c r="N210" i="41"/>
  <c r="O210" i="41"/>
  <c r="P210" i="41"/>
  <c r="Q210" i="41"/>
  <c r="R210" i="41"/>
  <c r="K211" i="41"/>
  <c r="L211" i="41"/>
  <c r="M211" i="41"/>
  <c r="N211" i="41"/>
  <c r="O211" i="41"/>
  <c r="P211" i="41"/>
  <c r="Q211" i="41"/>
  <c r="R211" i="41"/>
  <c r="K212" i="41"/>
  <c r="L212" i="41"/>
  <c r="M212" i="41"/>
  <c r="N212" i="41"/>
  <c r="O212" i="41"/>
  <c r="P212" i="41"/>
  <c r="Q212" i="41"/>
  <c r="R212" i="41"/>
  <c r="K213" i="41"/>
  <c r="L213" i="41"/>
  <c r="M213" i="41"/>
  <c r="N213" i="41"/>
  <c r="O213" i="41"/>
  <c r="P213" i="41"/>
  <c r="Q213" i="41"/>
  <c r="R213" i="41"/>
  <c r="K214" i="41"/>
  <c r="L214" i="41"/>
  <c r="M214" i="41"/>
  <c r="N214" i="41"/>
  <c r="O214" i="41"/>
  <c r="P214" i="41"/>
  <c r="Q214" i="41"/>
  <c r="R214" i="41"/>
  <c r="K215" i="41"/>
  <c r="L215" i="41"/>
  <c r="M215" i="41"/>
  <c r="N215" i="41"/>
  <c r="O215" i="41"/>
  <c r="P215" i="41"/>
  <c r="Q215" i="41"/>
  <c r="R215" i="41"/>
  <c r="K216" i="41"/>
  <c r="L216" i="41"/>
  <c r="M216" i="41"/>
  <c r="N216" i="41"/>
  <c r="O216" i="41"/>
  <c r="P216" i="41"/>
  <c r="Q216" i="41"/>
  <c r="R216" i="41"/>
  <c r="K217" i="41"/>
  <c r="L217" i="41"/>
  <c r="M217" i="41"/>
  <c r="N217" i="41"/>
  <c r="O217" i="41"/>
  <c r="P217" i="41"/>
  <c r="Q217" i="41"/>
  <c r="R217" i="41"/>
  <c r="K218" i="41"/>
  <c r="L218" i="41"/>
  <c r="M218" i="41"/>
  <c r="N218" i="41"/>
  <c r="O218" i="41"/>
  <c r="P218" i="41"/>
  <c r="Q218" i="41"/>
  <c r="R218" i="41"/>
  <c r="K219" i="41"/>
  <c r="L219" i="41"/>
  <c r="M219" i="41"/>
  <c r="N219" i="41"/>
  <c r="O219" i="41"/>
  <c r="P219" i="41"/>
  <c r="Q219" i="41"/>
  <c r="R219" i="41"/>
  <c r="K220" i="41"/>
  <c r="L220" i="41"/>
  <c r="M220" i="41"/>
  <c r="N220" i="41"/>
  <c r="O220" i="41"/>
  <c r="P220" i="41"/>
  <c r="Q220" i="41"/>
  <c r="R220" i="41"/>
  <c r="K221" i="41"/>
  <c r="L221" i="41"/>
  <c r="M221" i="41"/>
  <c r="N221" i="41"/>
  <c r="O221" i="41"/>
  <c r="P221" i="41"/>
  <c r="Q221" i="41"/>
  <c r="R221" i="41"/>
  <c r="K222" i="41"/>
  <c r="L222" i="41"/>
  <c r="M222" i="41"/>
  <c r="N222" i="41"/>
  <c r="O222" i="41"/>
  <c r="P222" i="41"/>
  <c r="Q222" i="41"/>
  <c r="R222" i="41"/>
  <c r="K223" i="41"/>
  <c r="L223" i="41"/>
  <c r="M223" i="41"/>
  <c r="N223" i="41"/>
  <c r="O223" i="41"/>
  <c r="P223" i="41"/>
  <c r="Q223" i="41"/>
  <c r="R223" i="41"/>
  <c r="K224" i="41"/>
  <c r="L224" i="41"/>
  <c r="M224" i="41"/>
  <c r="N224" i="41"/>
  <c r="O224" i="41"/>
  <c r="P224" i="41"/>
  <c r="Q224" i="41"/>
  <c r="R224" i="41"/>
  <c r="K225" i="41"/>
  <c r="L225" i="41"/>
  <c r="M225" i="41"/>
  <c r="N225" i="41"/>
  <c r="O225" i="41"/>
  <c r="P225" i="41"/>
  <c r="Q225" i="41"/>
  <c r="R225" i="41"/>
  <c r="K226" i="41"/>
  <c r="L226" i="41"/>
  <c r="M226" i="41"/>
  <c r="N226" i="41"/>
  <c r="O226" i="41"/>
  <c r="P226" i="41"/>
  <c r="Q226" i="41"/>
  <c r="R226" i="41"/>
  <c r="K227" i="41"/>
  <c r="L227" i="41"/>
  <c r="M227" i="41"/>
  <c r="N227" i="41"/>
  <c r="O227" i="41"/>
  <c r="P227" i="41"/>
  <c r="Q227" i="41"/>
  <c r="R227" i="41"/>
  <c r="K228" i="41"/>
  <c r="L228" i="41"/>
  <c r="M228" i="41"/>
  <c r="N228" i="41"/>
  <c r="O228" i="41"/>
  <c r="P228" i="41"/>
  <c r="Q228" i="41"/>
  <c r="R228" i="41"/>
  <c r="K229" i="41"/>
  <c r="L229" i="41"/>
  <c r="M229" i="41"/>
  <c r="N229" i="41"/>
  <c r="O229" i="41"/>
  <c r="P229" i="41"/>
  <c r="Q229" i="41"/>
  <c r="R229" i="41"/>
  <c r="K230" i="41"/>
  <c r="L230" i="41"/>
  <c r="M230" i="41"/>
  <c r="N230" i="41"/>
  <c r="O230" i="41"/>
  <c r="P230" i="41"/>
  <c r="Q230" i="41"/>
  <c r="R230" i="41"/>
  <c r="K231" i="41"/>
  <c r="L231" i="41"/>
  <c r="M231" i="41"/>
  <c r="N231" i="41"/>
  <c r="O231" i="41"/>
  <c r="P231" i="41"/>
  <c r="Q231" i="41"/>
  <c r="R231" i="41"/>
  <c r="K232" i="41"/>
  <c r="L232" i="41"/>
  <c r="M232" i="41"/>
  <c r="N232" i="41"/>
  <c r="O232" i="41"/>
  <c r="P232" i="41"/>
  <c r="Q232" i="41"/>
  <c r="R232" i="41"/>
  <c r="K233" i="41"/>
  <c r="L233" i="41"/>
  <c r="M233" i="41"/>
  <c r="N233" i="41"/>
  <c r="O233" i="41"/>
  <c r="P233" i="41"/>
  <c r="Q233" i="41"/>
  <c r="R233" i="41"/>
  <c r="K234" i="41"/>
  <c r="L234" i="41"/>
  <c r="M234" i="41"/>
  <c r="N234" i="41"/>
  <c r="O234" i="41"/>
  <c r="P234" i="41"/>
  <c r="Q234" i="41"/>
  <c r="R234" i="41"/>
  <c r="K235" i="41"/>
  <c r="L235" i="41"/>
  <c r="M235" i="41"/>
  <c r="N235" i="41"/>
  <c r="O235" i="41"/>
  <c r="P235" i="41"/>
  <c r="Q235" i="41"/>
  <c r="R235" i="41"/>
  <c r="K236" i="41"/>
  <c r="L236" i="41"/>
  <c r="M236" i="41"/>
  <c r="N236" i="41"/>
  <c r="O236" i="41"/>
  <c r="P236" i="41"/>
  <c r="Q236" i="41"/>
  <c r="R236" i="41"/>
  <c r="K237" i="41"/>
  <c r="L237" i="41"/>
  <c r="M237" i="41"/>
  <c r="N237" i="41"/>
  <c r="O237" i="41"/>
  <c r="P237" i="41"/>
  <c r="Q237" i="41"/>
  <c r="R237" i="41"/>
  <c r="K238" i="41"/>
  <c r="L238" i="41"/>
  <c r="M238" i="41"/>
  <c r="N238" i="41"/>
  <c r="O238" i="41"/>
  <c r="P238" i="41"/>
  <c r="Q238" i="41"/>
  <c r="R238" i="41"/>
  <c r="K239" i="41"/>
  <c r="L239" i="41"/>
  <c r="M239" i="41"/>
  <c r="N239" i="41"/>
  <c r="O239" i="41"/>
  <c r="P239" i="41"/>
  <c r="Q239" i="41"/>
  <c r="R239" i="41"/>
  <c r="K240" i="41"/>
  <c r="L240" i="41"/>
  <c r="M240" i="41"/>
  <c r="N240" i="41"/>
  <c r="O240" i="41"/>
  <c r="P240" i="41"/>
  <c r="Q240" i="41"/>
  <c r="R240" i="41"/>
  <c r="K241" i="41"/>
  <c r="L241" i="41"/>
  <c r="M241" i="41"/>
  <c r="N241" i="41"/>
  <c r="O241" i="41"/>
  <c r="P241" i="41"/>
  <c r="Q241" i="41"/>
  <c r="R241" i="41"/>
  <c r="K242" i="41"/>
  <c r="L242" i="41"/>
  <c r="M242" i="41"/>
  <c r="N242" i="41"/>
  <c r="O242" i="41"/>
  <c r="P242" i="41"/>
  <c r="Q242" i="41"/>
  <c r="R242" i="41"/>
  <c r="K243" i="41"/>
  <c r="L243" i="41"/>
  <c r="M243" i="41"/>
  <c r="N243" i="41"/>
  <c r="O243" i="41"/>
  <c r="P243" i="41"/>
  <c r="Q243" i="41"/>
  <c r="R243" i="41"/>
  <c r="K244" i="41"/>
  <c r="L244" i="41"/>
  <c r="M244" i="41"/>
  <c r="N244" i="41"/>
  <c r="O244" i="41"/>
  <c r="P244" i="41"/>
  <c r="Q244" i="41"/>
  <c r="R244" i="41"/>
  <c r="K245" i="41"/>
  <c r="L245" i="41"/>
  <c r="M245" i="41"/>
  <c r="N245" i="41"/>
  <c r="O245" i="41"/>
  <c r="P245" i="41"/>
  <c r="Q245" i="41"/>
  <c r="R245" i="41"/>
  <c r="K246" i="41"/>
  <c r="L246" i="41"/>
  <c r="M246" i="41"/>
  <c r="N246" i="41"/>
  <c r="O246" i="41"/>
  <c r="P246" i="41"/>
  <c r="Q246" i="41"/>
  <c r="R246" i="41"/>
  <c r="K247" i="41"/>
  <c r="L247" i="41"/>
  <c r="M247" i="41"/>
  <c r="N247" i="41"/>
  <c r="O247" i="41"/>
  <c r="P247" i="41"/>
  <c r="Q247" i="41"/>
  <c r="R247" i="41"/>
  <c r="K248" i="41"/>
  <c r="L248" i="41"/>
  <c r="M248" i="41"/>
  <c r="N248" i="41"/>
  <c r="O248" i="41"/>
  <c r="P248" i="41"/>
  <c r="Q248" i="41"/>
  <c r="R248" i="41"/>
  <c r="K249" i="41"/>
  <c r="L249" i="41"/>
  <c r="M249" i="41"/>
  <c r="N249" i="41"/>
  <c r="O249" i="41"/>
  <c r="P249" i="41"/>
  <c r="Q249" i="41"/>
  <c r="R249" i="41"/>
  <c r="K250" i="41"/>
  <c r="L250" i="41"/>
  <c r="M250" i="41"/>
  <c r="N250" i="41"/>
  <c r="O250" i="41"/>
  <c r="P250" i="41"/>
  <c r="Q250" i="41"/>
  <c r="R250" i="41"/>
  <c r="K251" i="41"/>
  <c r="L251" i="41"/>
  <c r="M251" i="41"/>
  <c r="N251" i="41"/>
  <c r="O251" i="41"/>
  <c r="P251" i="41"/>
  <c r="Q251" i="41"/>
  <c r="R251" i="41"/>
  <c r="K252" i="41"/>
  <c r="L252" i="41"/>
  <c r="M252" i="41"/>
  <c r="N252" i="41"/>
  <c r="O252" i="41"/>
  <c r="P252" i="41"/>
  <c r="Q252" i="41"/>
  <c r="R252" i="41"/>
  <c r="K253" i="41"/>
  <c r="L253" i="41"/>
  <c r="M253" i="41"/>
  <c r="N253" i="41"/>
  <c r="O253" i="41"/>
  <c r="P253" i="41"/>
  <c r="Q253" i="41"/>
  <c r="R253" i="41"/>
  <c r="K254" i="41"/>
  <c r="L254" i="41"/>
  <c r="M254" i="41"/>
  <c r="N254" i="41"/>
  <c r="O254" i="41"/>
  <c r="P254" i="41"/>
  <c r="Q254" i="41"/>
  <c r="R254" i="41"/>
  <c r="K255" i="41"/>
  <c r="L255" i="41"/>
  <c r="M255" i="41"/>
  <c r="N255" i="41"/>
  <c r="O255" i="41"/>
  <c r="P255" i="41"/>
  <c r="Q255" i="41"/>
  <c r="R255" i="41"/>
  <c r="K256" i="41"/>
  <c r="L256" i="41"/>
  <c r="M256" i="41"/>
  <c r="N256" i="41"/>
  <c r="O256" i="41"/>
  <c r="P256" i="41"/>
  <c r="Q256" i="41"/>
  <c r="R256" i="41"/>
  <c r="K257" i="41"/>
  <c r="L257" i="41"/>
  <c r="M257" i="41"/>
  <c r="N257" i="41"/>
  <c r="O257" i="41"/>
  <c r="P257" i="41"/>
  <c r="Q257" i="41"/>
  <c r="R257" i="41"/>
  <c r="K258" i="41"/>
  <c r="L258" i="41"/>
  <c r="M258" i="41"/>
  <c r="N258" i="41"/>
  <c r="O258" i="41"/>
  <c r="P258" i="41"/>
  <c r="Q258" i="41"/>
  <c r="R258" i="41"/>
  <c r="K259" i="41"/>
  <c r="L259" i="41"/>
  <c r="M259" i="41"/>
  <c r="N259" i="41"/>
  <c r="O259" i="41"/>
  <c r="P259" i="41"/>
  <c r="Q259" i="41"/>
  <c r="R259" i="41"/>
  <c r="K260" i="41"/>
  <c r="L260" i="41"/>
  <c r="M260" i="41"/>
  <c r="N260" i="41"/>
  <c r="O260" i="41"/>
  <c r="P260" i="41"/>
  <c r="Q260" i="41"/>
  <c r="R260" i="41"/>
  <c r="K261" i="41"/>
  <c r="L261" i="41"/>
  <c r="M261" i="41"/>
  <c r="N261" i="41"/>
  <c r="O261" i="41"/>
  <c r="P261" i="41"/>
  <c r="Q261" i="41"/>
  <c r="R261" i="41"/>
  <c r="K262" i="41"/>
  <c r="L262" i="41"/>
  <c r="M262" i="41"/>
  <c r="N262" i="41"/>
  <c r="O262" i="41"/>
  <c r="P262" i="41"/>
  <c r="Q262" i="41"/>
  <c r="R262" i="41"/>
  <c r="K263" i="41"/>
  <c r="L263" i="41"/>
  <c r="M263" i="41"/>
  <c r="N263" i="41"/>
  <c r="O263" i="41"/>
  <c r="P263" i="41"/>
  <c r="Q263" i="41"/>
  <c r="R263" i="41"/>
  <c r="K264" i="41"/>
  <c r="L264" i="41"/>
  <c r="M264" i="41"/>
  <c r="N264" i="41"/>
  <c r="O264" i="41"/>
  <c r="P264" i="41"/>
  <c r="Q264" i="41"/>
  <c r="R264" i="41"/>
  <c r="K265" i="41"/>
  <c r="L265" i="41"/>
  <c r="M265" i="41"/>
  <c r="N265" i="41"/>
  <c r="O265" i="41"/>
  <c r="P265" i="41"/>
  <c r="Q265" i="41"/>
  <c r="R265" i="41"/>
  <c r="K266" i="41"/>
  <c r="L266" i="41"/>
  <c r="M266" i="41"/>
  <c r="N266" i="41"/>
  <c r="O266" i="41"/>
  <c r="P266" i="41"/>
  <c r="Q266" i="41"/>
  <c r="R266" i="41"/>
  <c r="K267" i="41"/>
  <c r="L267" i="41"/>
  <c r="M267" i="41"/>
  <c r="N267" i="41"/>
  <c r="O267" i="41"/>
  <c r="P267" i="41"/>
  <c r="Q267" i="41"/>
  <c r="R267" i="41"/>
  <c r="K268" i="41"/>
  <c r="L268" i="41"/>
  <c r="M268" i="41"/>
  <c r="N268" i="41"/>
  <c r="O268" i="41"/>
  <c r="P268" i="41"/>
  <c r="Q268" i="41"/>
  <c r="R268" i="41"/>
  <c r="K269" i="41"/>
  <c r="L269" i="41"/>
  <c r="M269" i="41"/>
  <c r="N269" i="41"/>
  <c r="O269" i="41"/>
  <c r="P269" i="41"/>
  <c r="Q269" i="41"/>
  <c r="R269" i="41"/>
  <c r="K270" i="41"/>
  <c r="L270" i="41"/>
  <c r="M270" i="41"/>
  <c r="N270" i="41"/>
  <c r="O270" i="41"/>
  <c r="P270" i="41"/>
  <c r="Q270" i="41"/>
  <c r="R270" i="41"/>
  <c r="K271" i="41"/>
  <c r="L271" i="41"/>
  <c r="M271" i="41"/>
  <c r="N271" i="41"/>
  <c r="O271" i="41"/>
  <c r="P271" i="41"/>
  <c r="Q271" i="41"/>
  <c r="R271" i="41"/>
  <c r="K272" i="41"/>
  <c r="L272" i="41"/>
  <c r="M272" i="41"/>
  <c r="N272" i="41"/>
  <c r="O272" i="41"/>
  <c r="P272" i="41"/>
  <c r="Q272" i="41"/>
  <c r="R272" i="41"/>
  <c r="K273" i="41"/>
  <c r="L273" i="41"/>
  <c r="M273" i="41"/>
  <c r="N273" i="41"/>
  <c r="O273" i="41"/>
  <c r="P273" i="41"/>
  <c r="Q273" i="41"/>
  <c r="R273" i="41"/>
  <c r="K274" i="41"/>
  <c r="L274" i="41"/>
  <c r="M274" i="41"/>
  <c r="N274" i="41"/>
  <c r="O274" i="41"/>
  <c r="P274" i="41"/>
  <c r="Q274" i="41"/>
  <c r="R274" i="41"/>
  <c r="K275" i="41"/>
  <c r="L275" i="41"/>
  <c r="M275" i="41"/>
  <c r="N275" i="41"/>
  <c r="O275" i="41"/>
  <c r="P275" i="41"/>
  <c r="Q275" i="41"/>
  <c r="R275" i="41"/>
  <c r="K276" i="41"/>
  <c r="L276" i="41"/>
  <c r="M276" i="41"/>
  <c r="N276" i="41"/>
  <c r="O276" i="41"/>
  <c r="P276" i="41"/>
  <c r="Q276" i="41"/>
  <c r="R276" i="41"/>
  <c r="K277" i="41"/>
  <c r="L277" i="41"/>
  <c r="M277" i="41"/>
  <c r="N277" i="41"/>
  <c r="O277" i="41"/>
  <c r="P277" i="41"/>
  <c r="Q277" i="41"/>
  <c r="R277" i="41"/>
  <c r="K278" i="41"/>
  <c r="L278" i="41"/>
  <c r="M278" i="41"/>
  <c r="N278" i="41"/>
  <c r="O278" i="41"/>
  <c r="P278" i="41"/>
  <c r="Q278" i="41"/>
  <c r="R278" i="41"/>
  <c r="K279" i="41"/>
  <c r="L279" i="41"/>
  <c r="M279" i="41"/>
  <c r="N279" i="41"/>
  <c r="O279" i="41"/>
  <c r="P279" i="41"/>
  <c r="Q279" i="41"/>
  <c r="R279" i="41"/>
  <c r="K280" i="41"/>
  <c r="L280" i="41"/>
  <c r="M280" i="41"/>
  <c r="N280" i="41"/>
  <c r="O280" i="41"/>
  <c r="P280" i="41"/>
  <c r="Q280" i="41"/>
  <c r="R280" i="41"/>
  <c r="K281" i="41"/>
  <c r="L281" i="41"/>
  <c r="M281" i="41"/>
  <c r="N281" i="41"/>
  <c r="O281" i="41"/>
  <c r="P281" i="41"/>
  <c r="Q281" i="41"/>
  <c r="R281" i="41"/>
  <c r="K282" i="41"/>
  <c r="L282" i="41"/>
  <c r="M282" i="41"/>
  <c r="N282" i="41"/>
  <c r="O282" i="41"/>
  <c r="P282" i="41"/>
  <c r="Q282" i="41"/>
  <c r="R282" i="41"/>
  <c r="K283" i="41"/>
  <c r="L283" i="41"/>
  <c r="M283" i="41"/>
  <c r="N283" i="41"/>
  <c r="O283" i="41"/>
  <c r="P283" i="41"/>
  <c r="Q283" i="41"/>
  <c r="R283" i="41"/>
  <c r="K284" i="41"/>
  <c r="L284" i="41"/>
  <c r="M284" i="41"/>
  <c r="N284" i="41"/>
  <c r="O284" i="41"/>
  <c r="P284" i="41"/>
  <c r="Q284" i="41"/>
  <c r="R284" i="41"/>
  <c r="K285" i="41"/>
  <c r="L285" i="41"/>
  <c r="M285" i="41"/>
  <c r="N285" i="41"/>
  <c r="O285" i="41"/>
  <c r="P285" i="41"/>
  <c r="Q285" i="41"/>
  <c r="R285" i="41"/>
  <c r="K286" i="41"/>
  <c r="L286" i="41"/>
  <c r="M286" i="41"/>
  <c r="N286" i="41"/>
  <c r="O286" i="41"/>
  <c r="P286" i="41"/>
  <c r="Q286" i="41"/>
  <c r="R286" i="41"/>
  <c r="K287" i="41"/>
  <c r="L287" i="41"/>
  <c r="M287" i="41"/>
  <c r="N287" i="41"/>
  <c r="O287" i="41"/>
  <c r="P287" i="41"/>
  <c r="Q287" i="41"/>
  <c r="R287" i="41"/>
  <c r="K288" i="41"/>
  <c r="L288" i="41"/>
  <c r="M288" i="41"/>
  <c r="N288" i="41"/>
  <c r="O288" i="41"/>
  <c r="P288" i="41"/>
  <c r="Q288" i="41"/>
  <c r="R288" i="41"/>
  <c r="K289" i="41"/>
  <c r="L289" i="41"/>
  <c r="M289" i="41"/>
  <c r="N289" i="41"/>
  <c r="O289" i="41"/>
  <c r="P289" i="41"/>
  <c r="Q289" i="41"/>
  <c r="R289" i="41"/>
  <c r="K290" i="41"/>
  <c r="L290" i="41"/>
  <c r="M290" i="41"/>
  <c r="N290" i="41"/>
  <c r="O290" i="41"/>
  <c r="P290" i="41"/>
  <c r="Q290" i="41"/>
  <c r="R290" i="41"/>
  <c r="K291" i="41"/>
  <c r="L291" i="41"/>
  <c r="M291" i="41"/>
  <c r="N291" i="41"/>
  <c r="O291" i="41"/>
  <c r="P291" i="41"/>
  <c r="Q291" i="41"/>
  <c r="R291" i="41"/>
  <c r="K292" i="41"/>
  <c r="L292" i="41"/>
  <c r="M292" i="41"/>
  <c r="N292" i="41"/>
  <c r="O292" i="41"/>
  <c r="P292" i="41"/>
  <c r="Q292" i="41"/>
  <c r="R292" i="41"/>
  <c r="K293" i="41"/>
  <c r="L293" i="41"/>
  <c r="M293" i="41"/>
  <c r="N293" i="41"/>
  <c r="O293" i="41"/>
  <c r="P293" i="41"/>
  <c r="Q293" i="41"/>
  <c r="R293" i="41"/>
  <c r="K294" i="41"/>
  <c r="L294" i="41"/>
  <c r="M294" i="41"/>
  <c r="N294" i="41"/>
  <c r="O294" i="41"/>
  <c r="P294" i="41"/>
  <c r="Q294" i="41"/>
  <c r="R294" i="41"/>
  <c r="K295" i="41"/>
  <c r="L295" i="41"/>
  <c r="M295" i="41"/>
  <c r="N295" i="41"/>
  <c r="O295" i="41"/>
  <c r="P295" i="41"/>
  <c r="Q295" i="41"/>
  <c r="R295" i="41"/>
  <c r="K296" i="41"/>
  <c r="L296" i="41"/>
  <c r="M296" i="41"/>
  <c r="N296" i="41"/>
  <c r="O296" i="41"/>
  <c r="P296" i="41"/>
  <c r="Q296" i="41"/>
  <c r="R296" i="41"/>
  <c r="K297" i="41"/>
  <c r="L297" i="41"/>
  <c r="M297" i="41"/>
  <c r="N297" i="41"/>
  <c r="O297" i="41"/>
  <c r="P297" i="41"/>
  <c r="Q297" i="41"/>
  <c r="R297" i="41"/>
  <c r="K298" i="41"/>
  <c r="L298" i="41"/>
  <c r="M298" i="41"/>
  <c r="N298" i="41"/>
  <c r="O298" i="41"/>
  <c r="P298" i="41"/>
  <c r="Q298" i="41"/>
  <c r="R298" i="41"/>
  <c r="K299" i="41"/>
  <c r="L299" i="41"/>
  <c r="M299" i="41"/>
  <c r="N299" i="41"/>
  <c r="O299" i="41"/>
  <c r="P299" i="41"/>
  <c r="Q299" i="41"/>
  <c r="R299" i="41"/>
  <c r="K300" i="41"/>
  <c r="L300" i="41"/>
  <c r="M300" i="41"/>
  <c r="N300" i="41"/>
  <c r="O300" i="41"/>
  <c r="P300" i="41"/>
  <c r="Q300" i="41"/>
  <c r="R300" i="41"/>
  <c r="K301" i="41"/>
  <c r="L301" i="41"/>
  <c r="M301" i="41"/>
  <c r="N301" i="41"/>
  <c r="O301" i="41"/>
  <c r="P301" i="41"/>
  <c r="Q301" i="41"/>
  <c r="R301" i="41"/>
  <c r="K302" i="41"/>
  <c r="L302" i="41"/>
  <c r="M302" i="41"/>
  <c r="N302" i="41"/>
  <c r="O302" i="41"/>
  <c r="P302" i="41"/>
  <c r="Q302" i="41"/>
  <c r="R302" i="41"/>
  <c r="K303" i="41"/>
  <c r="L303" i="41"/>
  <c r="M303" i="41"/>
  <c r="N303" i="41"/>
  <c r="O303" i="41"/>
  <c r="P303" i="41"/>
  <c r="Q303" i="41"/>
  <c r="R303" i="41"/>
  <c r="K304" i="41"/>
  <c r="L304" i="41"/>
  <c r="M304" i="41"/>
  <c r="N304" i="41"/>
  <c r="O304" i="41"/>
  <c r="P304" i="41"/>
  <c r="Q304" i="41"/>
  <c r="R304" i="41"/>
  <c r="K305" i="41"/>
  <c r="L305" i="41"/>
  <c r="M305" i="41"/>
  <c r="N305" i="41"/>
  <c r="O305" i="41"/>
  <c r="P305" i="41"/>
  <c r="Q305" i="41"/>
  <c r="R305" i="41"/>
  <c r="K306" i="41"/>
  <c r="L306" i="41"/>
  <c r="M306" i="41"/>
  <c r="N306" i="41"/>
  <c r="O306" i="41"/>
  <c r="P306" i="41"/>
  <c r="Q306" i="41"/>
  <c r="R306" i="41"/>
  <c r="K307" i="41"/>
  <c r="L307" i="41"/>
  <c r="M307" i="41"/>
  <c r="N307" i="41"/>
  <c r="O307" i="41"/>
  <c r="P307" i="41"/>
  <c r="Q307" i="41"/>
  <c r="R307" i="41"/>
  <c r="K308" i="41"/>
  <c r="L308" i="41"/>
  <c r="M308" i="41"/>
  <c r="N308" i="41"/>
  <c r="O308" i="41"/>
  <c r="P308" i="41"/>
  <c r="Q308" i="41"/>
  <c r="R308" i="41"/>
  <c r="K309" i="41"/>
  <c r="L309" i="41"/>
  <c r="M309" i="41"/>
  <c r="N309" i="41"/>
  <c r="O309" i="41"/>
  <c r="P309" i="41"/>
  <c r="Q309" i="41"/>
  <c r="R309" i="41"/>
  <c r="K310" i="41"/>
  <c r="L310" i="41"/>
  <c r="M310" i="41"/>
  <c r="N310" i="41"/>
  <c r="O310" i="41"/>
  <c r="P310" i="41"/>
  <c r="Q310" i="41"/>
  <c r="R310" i="41"/>
  <c r="K311" i="41"/>
  <c r="L311" i="41"/>
  <c r="M311" i="41"/>
  <c r="N311" i="41"/>
  <c r="O311" i="41"/>
  <c r="P311" i="41"/>
  <c r="Q311" i="41"/>
  <c r="R311" i="41"/>
  <c r="K312" i="41"/>
  <c r="L312" i="41"/>
  <c r="M312" i="41"/>
  <c r="N312" i="41"/>
  <c r="O312" i="41"/>
  <c r="P312" i="41"/>
  <c r="Q312" i="41"/>
  <c r="R312" i="41"/>
  <c r="K313" i="41"/>
  <c r="L313" i="41"/>
  <c r="M313" i="41"/>
  <c r="N313" i="41"/>
  <c r="O313" i="41"/>
  <c r="P313" i="41"/>
  <c r="Q313" i="41"/>
  <c r="R313" i="41"/>
  <c r="K314" i="41"/>
  <c r="L314" i="41"/>
  <c r="M314" i="41"/>
  <c r="N314" i="41"/>
  <c r="O314" i="41"/>
  <c r="P314" i="41"/>
  <c r="Q314" i="41"/>
  <c r="R314" i="41"/>
  <c r="K315" i="41"/>
  <c r="L315" i="41"/>
  <c r="M315" i="41"/>
  <c r="N315" i="41"/>
  <c r="O315" i="41"/>
  <c r="P315" i="41"/>
  <c r="Q315" i="41"/>
  <c r="R315" i="41"/>
  <c r="K316" i="41"/>
  <c r="L316" i="41"/>
  <c r="M316" i="41"/>
  <c r="N316" i="41"/>
  <c r="O316" i="41"/>
  <c r="P316" i="41"/>
  <c r="Q316" i="41"/>
  <c r="R316" i="41"/>
  <c r="K317" i="41"/>
  <c r="L317" i="41"/>
  <c r="M317" i="41"/>
  <c r="N317" i="41"/>
  <c r="O317" i="41"/>
  <c r="P317" i="41"/>
  <c r="Q317" i="41"/>
  <c r="R317" i="41"/>
  <c r="K318" i="41"/>
  <c r="L318" i="41"/>
  <c r="M318" i="41"/>
  <c r="N318" i="41"/>
  <c r="O318" i="41"/>
  <c r="P318" i="41"/>
  <c r="Q318" i="41"/>
  <c r="R318" i="41"/>
  <c r="K319" i="41"/>
  <c r="L319" i="41"/>
  <c r="M319" i="41"/>
  <c r="N319" i="41"/>
  <c r="O319" i="41"/>
  <c r="P319" i="41"/>
  <c r="Q319" i="41"/>
  <c r="R319" i="41"/>
  <c r="K320" i="41"/>
  <c r="L320" i="41"/>
  <c r="M320" i="41"/>
  <c r="N320" i="41"/>
  <c r="O320" i="41"/>
  <c r="P320" i="41"/>
  <c r="Q320" i="41"/>
  <c r="R320" i="41"/>
  <c r="K321" i="41"/>
  <c r="L321" i="41"/>
  <c r="M321" i="41"/>
  <c r="N321" i="41"/>
  <c r="O321" i="41"/>
  <c r="P321" i="41"/>
  <c r="Q321" i="41"/>
  <c r="R321" i="41"/>
  <c r="K322" i="41"/>
  <c r="L322" i="41"/>
  <c r="M322" i="41"/>
  <c r="N322" i="41"/>
  <c r="O322" i="41"/>
  <c r="P322" i="41"/>
  <c r="Q322" i="41"/>
  <c r="R322" i="41"/>
  <c r="K323" i="41"/>
  <c r="L323" i="41"/>
  <c r="M323" i="41"/>
  <c r="N323" i="41"/>
  <c r="O323" i="41"/>
  <c r="P323" i="41"/>
  <c r="Q323" i="41"/>
  <c r="R323" i="41"/>
  <c r="K324" i="41"/>
  <c r="L324" i="41"/>
  <c r="M324" i="41"/>
  <c r="N324" i="41"/>
  <c r="O324" i="41"/>
  <c r="P324" i="41"/>
  <c r="Q324" i="41"/>
  <c r="R324" i="41"/>
  <c r="K325" i="41"/>
  <c r="L325" i="41"/>
  <c r="M325" i="41"/>
  <c r="N325" i="41"/>
  <c r="O325" i="41"/>
  <c r="P325" i="41"/>
  <c r="Q325" i="41"/>
  <c r="R325" i="41"/>
  <c r="K326" i="41"/>
  <c r="L326" i="41"/>
  <c r="M326" i="41"/>
  <c r="N326" i="41"/>
  <c r="O326" i="41"/>
  <c r="P326" i="41"/>
  <c r="Q326" i="41"/>
  <c r="R326" i="41"/>
  <c r="K327" i="41"/>
  <c r="L327" i="41"/>
  <c r="M327" i="41"/>
  <c r="N327" i="41"/>
  <c r="O327" i="41"/>
  <c r="P327" i="41"/>
  <c r="Q327" i="41"/>
  <c r="R327" i="41"/>
  <c r="K328" i="41"/>
  <c r="L328" i="41"/>
  <c r="M328" i="41"/>
  <c r="N328" i="41"/>
  <c r="O328" i="41"/>
  <c r="P328" i="41"/>
  <c r="Q328" i="41"/>
  <c r="R328" i="41"/>
  <c r="K329" i="41"/>
  <c r="L329" i="41"/>
  <c r="M329" i="41"/>
  <c r="N329" i="41"/>
  <c r="O329" i="41"/>
  <c r="P329" i="41"/>
  <c r="Q329" i="41"/>
  <c r="R329" i="41"/>
  <c r="K330" i="41"/>
  <c r="L330" i="41"/>
  <c r="M330" i="41"/>
  <c r="N330" i="41"/>
  <c r="O330" i="41"/>
  <c r="P330" i="41"/>
  <c r="Q330" i="41"/>
  <c r="R330" i="41"/>
  <c r="K331" i="41"/>
  <c r="L331" i="41"/>
  <c r="M331" i="41"/>
  <c r="N331" i="41"/>
  <c r="O331" i="41"/>
  <c r="P331" i="41"/>
  <c r="Q331" i="41"/>
  <c r="R331" i="41"/>
  <c r="K332" i="41"/>
  <c r="L332" i="41"/>
  <c r="M332" i="41"/>
  <c r="N332" i="41"/>
  <c r="O332" i="41"/>
  <c r="P332" i="41"/>
  <c r="Q332" i="41"/>
  <c r="R332" i="41"/>
  <c r="K333" i="41"/>
  <c r="L333" i="41"/>
  <c r="M333" i="41"/>
  <c r="N333" i="41"/>
  <c r="O333" i="41"/>
  <c r="P333" i="41"/>
  <c r="Q333" i="41"/>
  <c r="R333" i="41"/>
  <c r="K334" i="41"/>
  <c r="L334" i="41"/>
  <c r="M334" i="41"/>
  <c r="N334" i="41"/>
  <c r="O334" i="41"/>
  <c r="P334" i="41"/>
  <c r="Q334" i="41"/>
  <c r="R334" i="41"/>
  <c r="K335" i="41"/>
  <c r="L335" i="41"/>
  <c r="M335" i="41"/>
  <c r="N335" i="41"/>
  <c r="O335" i="41"/>
  <c r="P335" i="41"/>
  <c r="Q335" i="41"/>
  <c r="R335" i="41"/>
  <c r="K336" i="41"/>
  <c r="L336" i="41"/>
  <c r="M336" i="41"/>
  <c r="N336" i="41"/>
  <c r="O336" i="41"/>
  <c r="P336" i="41"/>
  <c r="Q336" i="41"/>
  <c r="R336" i="41"/>
  <c r="K337" i="41"/>
  <c r="L337" i="41"/>
  <c r="M337" i="41"/>
  <c r="N337" i="41"/>
  <c r="O337" i="41"/>
  <c r="P337" i="41"/>
  <c r="Q337" i="41"/>
  <c r="R337" i="41"/>
  <c r="K338" i="41"/>
  <c r="L338" i="41"/>
  <c r="M338" i="41"/>
  <c r="N338" i="41"/>
  <c r="O338" i="41"/>
  <c r="P338" i="41"/>
  <c r="Q338" i="41"/>
  <c r="R338" i="41"/>
  <c r="K339" i="41"/>
  <c r="L339" i="41"/>
  <c r="M339" i="41"/>
  <c r="N339" i="41"/>
  <c r="O339" i="41"/>
  <c r="R339" i="41" s="1"/>
  <c r="P339" i="41"/>
  <c r="Q339" i="41"/>
  <c r="K340" i="41"/>
  <c r="L340" i="41"/>
  <c r="M340" i="41"/>
  <c r="N340" i="41"/>
  <c r="O340" i="41"/>
  <c r="P340" i="41"/>
  <c r="Q340" i="41"/>
  <c r="R340" i="41"/>
  <c r="K341" i="41"/>
  <c r="L341" i="41"/>
  <c r="M341" i="41"/>
  <c r="N341" i="41"/>
  <c r="O341" i="41"/>
  <c r="R341" i="41" s="1"/>
  <c r="P341" i="41"/>
  <c r="Q341" i="41"/>
  <c r="K342" i="41"/>
  <c r="L342" i="41"/>
  <c r="M342" i="41"/>
  <c r="N342" i="41"/>
  <c r="O342" i="41"/>
  <c r="P342" i="41"/>
  <c r="Q342" i="41"/>
  <c r="R342" i="41"/>
  <c r="K343" i="41"/>
  <c r="L343" i="41"/>
  <c r="M343" i="41"/>
  <c r="N343" i="41"/>
  <c r="O343" i="41"/>
  <c r="R343" i="41" s="1"/>
  <c r="P343" i="41"/>
  <c r="Q343" i="41"/>
  <c r="K344" i="41"/>
  <c r="L344" i="41"/>
  <c r="M344" i="41"/>
  <c r="N344" i="41"/>
  <c r="O344" i="41"/>
  <c r="R344" i="41" s="1"/>
  <c r="P344" i="41"/>
  <c r="Q344" i="41"/>
  <c r="K345" i="41"/>
  <c r="L345" i="41"/>
  <c r="M345" i="41"/>
  <c r="N345" i="41"/>
  <c r="O345" i="41"/>
  <c r="R345" i="41" s="1"/>
  <c r="P345" i="41"/>
  <c r="Q345" i="41"/>
  <c r="K346" i="41"/>
  <c r="L346" i="41"/>
  <c r="M346" i="41"/>
  <c r="N346" i="41"/>
  <c r="O346" i="41"/>
  <c r="R346" i="41" s="1"/>
  <c r="P346" i="41"/>
  <c r="Q346" i="41"/>
  <c r="K347" i="41"/>
  <c r="L347" i="41"/>
  <c r="M347" i="41"/>
  <c r="N347" i="41"/>
  <c r="O347" i="41"/>
  <c r="R347" i="41" s="1"/>
  <c r="P347" i="41"/>
  <c r="Q347" i="41"/>
  <c r="K348" i="41"/>
  <c r="L348" i="41"/>
  <c r="M348" i="41"/>
  <c r="N348" i="41"/>
  <c r="O348" i="41"/>
  <c r="P348" i="41"/>
  <c r="Q348" i="41"/>
  <c r="K349" i="41"/>
  <c r="L349" i="41"/>
  <c r="M349" i="41"/>
  <c r="N349" i="41"/>
  <c r="O349" i="41"/>
  <c r="R349" i="41" s="1"/>
  <c r="P349" i="41"/>
  <c r="Q349" i="41"/>
  <c r="K350" i="41"/>
  <c r="L350" i="41"/>
  <c r="M350" i="41"/>
  <c r="N350" i="41"/>
  <c r="O350" i="41"/>
  <c r="P350" i="41"/>
  <c r="Q350" i="41"/>
  <c r="R350" i="41"/>
  <c r="K351" i="41"/>
  <c r="L351" i="41"/>
  <c r="M351" i="41"/>
  <c r="N351" i="41"/>
  <c r="O351" i="41"/>
  <c r="R351" i="41" s="1"/>
  <c r="P351" i="41"/>
  <c r="Q351" i="41"/>
  <c r="K352" i="41"/>
  <c r="L352" i="41"/>
  <c r="M352" i="41"/>
  <c r="N352" i="41"/>
  <c r="O352" i="41"/>
  <c r="P352" i="41"/>
  <c r="Q352" i="41"/>
  <c r="R352" i="41"/>
  <c r="K353" i="41"/>
  <c r="L353" i="41"/>
  <c r="M353" i="41"/>
  <c r="N353" i="41"/>
  <c r="O353" i="41"/>
  <c r="R353" i="41" s="1"/>
  <c r="P353" i="41"/>
  <c r="Q353" i="41"/>
  <c r="K354" i="41"/>
  <c r="L354" i="41"/>
  <c r="M354" i="41"/>
  <c r="N354" i="41"/>
  <c r="O354" i="41"/>
  <c r="R354" i="41" s="1"/>
  <c r="P354" i="41"/>
  <c r="Q354" i="41"/>
  <c r="K355" i="41"/>
  <c r="L355" i="41"/>
  <c r="M355" i="41"/>
  <c r="N355" i="41"/>
  <c r="O355" i="41"/>
  <c r="R355" i="41" s="1"/>
  <c r="P355" i="41"/>
  <c r="Q355" i="41"/>
  <c r="K356" i="41"/>
  <c r="L356" i="41"/>
  <c r="M356" i="41"/>
  <c r="N356" i="41"/>
  <c r="O356" i="41"/>
  <c r="R356" i="41" s="1"/>
  <c r="P356" i="41"/>
  <c r="Q356" i="41"/>
  <c r="K357" i="41"/>
  <c r="L357" i="41"/>
  <c r="M357" i="41"/>
  <c r="N357" i="41"/>
  <c r="O357" i="41"/>
  <c r="R357" i="41" s="1"/>
  <c r="P357" i="41"/>
  <c r="Q357" i="41"/>
  <c r="K358" i="41"/>
  <c r="L358" i="41"/>
  <c r="M358" i="41"/>
  <c r="N358" i="41"/>
  <c r="O358" i="41"/>
  <c r="P358" i="41"/>
  <c r="Q358" i="41"/>
  <c r="K359" i="41"/>
  <c r="L359" i="41"/>
  <c r="M359" i="41"/>
  <c r="N359" i="41"/>
  <c r="O359" i="41"/>
  <c r="R359" i="41" s="1"/>
  <c r="P359" i="41"/>
  <c r="Q359" i="41"/>
  <c r="K360" i="41"/>
  <c r="L360" i="41"/>
  <c r="M360" i="41"/>
  <c r="N360" i="41"/>
  <c r="O360" i="41"/>
  <c r="R360" i="41" s="1"/>
  <c r="P360" i="41"/>
  <c r="Q360" i="41"/>
  <c r="K361" i="41"/>
  <c r="L361" i="41"/>
  <c r="M361" i="41"/>
  <c r="N361" i="41"/>
  <c r="O361" i="41"/>
  <c r="R361" i="41" s="1"/>
  <c r="P361" i="41"/>
  <c r="Q361" i="41"/>
  <c r="K362" i="41"/>
  <c r="L362" i="41"/>
  <c r="M362" i="41"/>
  <c r="N362" i="41"/>
  <c r="O362" i="41"/>
  <c r="P362" i="41"/>
  <c r="R362" i="41" s="1"/>
  <c r="Q362" i="41"/>
  <c r="K363" i="41"/>
  <c r="L363" i="41"/>
  <c r="M363" i="41"/>
  <c r="N363" i="41"/>
  <c r="O363" i="41"/>
  <c r="R363" i="41" s="1"/>
  <c r="P363" i="41"/>
  <c r="Q363" i="41"/>
  <c r="K364" i="41"/>
  <c r="L364" i="41"/>
  <c r="M364" i="41"/>
  <c r="N364" i="41"/>
  <c r="O364" i="41"/>
  <c r="P364" i="41"/>
  <c r="Q364" i="41"/>
  <c r="R364" i="41"/>
  <c r="K365" i="41"/>
  <c r="L365" i="41"/>
  <c r="M365" i="41"/>
  <c r="N365" i="41"/>
  <c r="O365" i="41"/>
  <c r="R365" i="41" s="1"/>
  <c r="P365" i="41"/>
  <c r="Q365" i="41"/>
  <c r="K366" i="41"/>
  <c r="L366" i="41"/>
  <c r="M366" i="41"/>
  <c r="N366" i="41"/>
  <c r="O366" i="41"/>
  <c r="P366" i="41"/>
  <c r="Q366" i="41"/>
  <c r="R366" i="41"/>
  <c r="K367" i="41"/>
  <c r="L367" i="41"/>
  <c r="M367" i="41"/>
  <c r="N367" i="41"/>
  <c r="O367" i="41"/>
  <c r="R367" i="41" s="1"/>
  <c r="P367" i="41"/>
  <c r="Q367" i="41"/>
  <c r="K368" i="41"/>
  <c r="L368" i="41"/>
  <c r="M368" i="41"/>
  <c r="N368" i="41"/>
  <c r="O368" i="41"/>
  <c r="P368" i="41"/>
  <c r="R368" i="41" s="1"/>
  <c r="Q368" i="41"/>
  <c r="K369" i="41"/>
  <c r="L369" i="41"/>
  <c r="M369" i="41"/>
  <c r="N369" i="41"/>
  <c r="O369" i="41"/>
  <c r="R369" i="41" s="1"/>
  <c r="P369" i="41"/>
  <c r="Q369" i="41"/>
  <c r="K370" i="41"/>
  <c r="L370" i="41"/>
  <c r="M370" i="41"/>
  <c r="N370" i="41"/>
  <c r="O370" i="41"/>
  <c r="P370" i="41"/>
  <c r="Q370" i="41"/>
  <c r="R370" i="41"/>
  <c r="K371" i="41"/>
  <c r="L371" i="41"/>
  <c r="M371" i="41"/>
  <c r="N371" i="41"/>
  <c r="O371" i="41"/>
  <c r="R371" i="41" s="1"/>
  <c r="P371" i="41"/>
  <c r="Q371" i="41"/>
  <c r="K372" i="41"/>
  <c r="L372" i="41"/>
  <c r="M372" i="41"/>
  <c r="N372" i="41"/>
  <c r="O372" i="41"/>
  <c r="P372" i="41"/>
  <c r="Q372" i="41"/>
  <c r="R372" i="41"/>
  <c r="K373" i="41"/>
  <c r="L373" i="41"/>
  <c r="M373" i="41"/>
  <c r="N373" i="41"/>
  <c r="O373" i="41"/>
  <c r="R373" i="41" s="1"/>
  <c r="P373" i="41"/>
  <c r="Q373" i="41"/>
  <c r="K374" i="41"/>
  <c r="L374" i="41"/>
  <c r="M374" i="41"/>
  <c r="N374" i="41"/>
  <c r="O374" i="41"/>
  <c r="P374" i="41"/>
  <c r="Q374" i="41"/>
  <c r="R374" i="41"/>
  <c r="K375" i="41"/>
  <c r="L375" i="41"/>
  <c r="M375" i="41"/>
  <c r="N375" i="41"/>
  <c r="O375" i="41"/>
  <c r="R375" i="41" s="1"/>
  <c r="P375" i="41"/>
  <c r="Q375" i="41"/>
  <c r="K376" i="41"/>
  <c r="L376" i="41"/>
  <c r="M376" i="41"/>
  <c r="N376" i="41"/>
  <c r="O376" i="41"/>
  <c r="R376" i="41" s="1"/>
  <c r="P376" i="41"/>
  <c r="Q376" i="41"/>
  <c r="K377" i="41"/>
  <c r="L377" i="41"/>
  <c r="M377" i="41"/>
  <c r="N377" i="41"/>
  <c r="O377" i="41"/>
  <c r="R377" i="41" s="1"/>
  <c r="P377" i="41"/>
  <c r="Q377" i="41"/>
  <c r="K378" i="41"/>
  <c r="L378" i="41"/>
  <c r="M378" i="41"/>
  <c r="N378" i="41"/>
  <c r="O378" i="41"/>
  <c r="P378" i="41"/>
  <c r="Q378" i="41"/>
  <c r="K379" i="41"/>
  <c r="L379" i="41"/>
  <c r="M379" i="41"/>
  <c r="N379" i="41"/>
  <c r="O379" i="41"/>
  <c r="R379" i="41" s="1"/>
  <c r="P379" i="41"/>
  <c r="Q379" i="41"/>
  <c r="K380" i="41"/>
  <c r="L380" i="41"/>
  <c r="M380" i="41"/>
  <c r="N380" i="41"/>
  <c r="O380" i="41"/>
  <c r="R380" i="41" s="1"/>
  <c r="P380" i="41"/>
  <c r="Q380" i="41"/>
  <c r="K381" i="41"/>
  <c r="L381" i="41"/>
  <c r="M381" i="41"/>
  <c r="N381" i="41"/>
  <c r="O381" i="41"/>
  <c r="R381" i="41" s="1"/>
  <c r="P381" i="41"/>
  <c r="Q381" i="41"/>
  <c r="K382" i="41"/>
  <c r="L382" i="41"/>
  <c r="M382" i="41"/>
  <c r="N382" i="41"/>
  <c r="O382" i="41"/>
  <c r="P382" i="41"/>
  <c r="Q382" i="41"/>
  <c r="R382" i="41"/>
  <c r="K383" i="41"/>
  <c r="L383" i="41"/>
  <c r="M383" i="41"/>
  <c r="N383" i="41"/>
  <c r="O383" i="41"/>
  <c r="R383" i="41" s="1"/>
  <c r="P383" i="41"/>
  <c r="Q383" i="41"/>
  <c r="K384" i="41"/>
  <c r="L384" i="41"/>
  <c r="M384" i="41"/>
  <c r="N384" i="41"/>
  <c r="O384" i="41"/>
  <c r="P384" i="41"/>
  <c r="Q384" i="41"/>
  <c r="R384" i="41"/>
  <c r="K385" i="41"/>
  <c r="L385" i="41"/>
  <c r="M385" i="41"/>
  <c r="N385" i="41"/>
  <c r="O385" i="41"/>
  <c r="R385" i="41" s="1"/>
  <c r="P385" i="41"/>
  <c r="Q385" i="41"/>
  <c r="K386" i="41"/>
  <c r="L386" i="41"/>
  <c r="M386" i="41"/>
  <c r="N386" i="41"/>
  <c r="O386" i="41"/>
  <c r="R386" i="41" s="1"/>
  <c r="P386" i="41"/>
  <c r="Q386" i="41"/>
  <c r="K387" i="41"/>
  <c r="L387" i="41"/>
  <c r="M387" i="41"/>
  <c r="N387" i="41"/>
  <c r="O387" i="41"/>
  <c r="R387" i="41" s="1"/>
  <c r="P387" i="41"/>
  <c r="Q387" i="41"/>
  <c r="K388" i="41"/>
  <c r="L388" i="41"/>
  <c r="M388" i="41"/>
  <c r="N388" i="41"/>
  <c r="O388" i="41"/>
  <c r="R388" i="41" s="1"/>
  <c r="P388" i="41"/>
  <c r="Q388" i="41"/>
  <c r="K389" i="41"/>
  <c r="L389" i="41"/>
  <c r="M389" i="41"/>
  <c r="N389" i="41"/>
  <c r="O389" i="41"/>
  <c r="R389" i="41" s="1"/>
  <c r="P389" i="41"/>
  <c r="Q389" i="41"/>
  <c r="K390" i="41"/>
  <c r="L390" i="41"/>
  <c r="M390" i="41"/>
  <c r="N390" i="41"/>
  <c r="O390" i="41"/>
  <c r="R390" i="41" s="1"/>
  <c r="P390" i="41"/>
  <c r="Q390" i="41"/>
  <c r="K391" i="41"/>
  <c r="L391" i="41"/>
  <c r="M391" i="41"/>
  <c r="N391" i="41"/>
  <c r="O391" i="41"/>
  <c r="R391" i="41" s="1"/>
  <c r="P391" i="41"/>
  <c r="Q391" i="41"/>
  <c r="K392" i="41"/>
  <c r="L392" i="41"/>
  <c r="M392" i="41"/>
  <c r="N392" i="41"/>
  <c r="O392" i="41"/>
  <c r="R392" i="41" s="1"/>
  <c r="P392" i="41"/>
  <c r="Q392" i="41"/>
  <c r="K393" i="41"/>
  <c r="L393" i="41"/>
  <c r="M393" i="41"/>
  <c r="N393" i="41"/>
  <c r="O393" i="41"/>
  <c r="R393" i="41" s="1"/>
  <c r="P393" i="41"/>
  <c r="Q393" i="41"/>
  <c r="K394" i="41"/>
  <c r="L394" i="41"/>
  <c r="M394" i="41"/>
  <c r="N394" i="41"/>
  <c r="O394" i="41"/>
  <c r="R394" i="41" s="1"/>
  <c r="P394" i="41"/>
  <c r="Q394" i="41"/>
  <c r="K395" i="41"/>
  <c r="L395" i="41"/>
  <c r="M395" i="41"/>
  <c r="N395" i="41"/>
  <c r="O395" i="41"/>
  <c r="R395" i="41" s="1"/>
  <c r="P395" i="41"/>
  <c r="Q395" i="41"/>
  <c r="K396" i="41"/>
  <c r="L396" i="41"/>
  <c r="M396" i="41"/>
  <c r="N396" i="41"/>
  <c r="O396" i="41"/>
  <c r="R396" i="41" s="1"/>
  <c r="P396" i="41"/>
  <c r="Q396" i="41"/>
  <c r="K397" i="41"/>
  <c r="L397" i="41"/>
  <c r="M397" i="41"/>
  <c r="N397" i="41"/>
  <c r="O397" i="41"/>
  <c r="R397" i="41" s="1"/>
  <c r="P397" i="41"/>
  <c r="Q397" i="41"/>
  <c r="K398" i="41"/>
  <c r="L398" i="41"/>
  <c r="M398" i="41"/>
  <c r="N398" i="41"/>
  <c r="O398" i="41"/>
  <c r="R398" i="41" s="1"/>
  <c r="P398" i="41"/>
  <c r="Q398" i="41"/>
  <c r="K399" i="41"/>
  <c r="L399" i="41"/>
  <c r="M399" i="41"/>
  <c r="N399" i="41"/>
  <c r="O399" i="41"/>
  <c r="R399" i="41" s="1"/>
  <c r="P399" i="41"/>
  <c r="Q399" i="41"/>
  <c r="K400" i="41"/>
  <c r="L400" i="41"/>
  <c r="M400" i="41"/>
  <c r="N400" i="41"/>
  <c r="O400" i="41"/>
  <c r="P400" i="41"/>
  <c r="Q400" i="41"/>
  <c r="R400" i="41"/>
  <c r="K401" i="41"/>
  <c r="L401" i="41"/>
  <c r="M401" i="41"/>
  <c r="N401" i="41"/>
  <c r="O401" i="41"/>
  <c r="R401" i="41" s="1"/>
  <c r="P401" i="41"/>
  <c r="Q401" i="41"/>
  <c r="K402" i="41"/>
  <c r="L402" i="41"/>
  <c r="M402" i="41"/>
  <c r="N402" i="41"/>
  <c r="O402" i="41"/>
  <c r="P402" i="41"/>
  <c r="Q402" i="41"/>
  <c r="R402" i="41"/>
  <c r="K403" i="41"/>
  <c r="L403" i="41"/>
  <c r="M403" i="41"/>
  <c r="N403" i="41"/>
  <c r="O403" i="41"/>
  <c r="R403" i="41" s="1"/>
  <c r="P403" i="41"/>
  <c r="Q403" i="41"/>
  <c r="K404" i="41"/>
  <c r="L404" i="41"/>
  <c r="M404" i="41"/>
  <c r="N404" i="41"/>
  <c r="O404" i="41"/>
  <c r="P404" i="41"/>
  <c r="Q404" i="41"/>
  <c r="R404" i="41"/>
  <c r="K405" i="41"/>
  <c r="L405" i="41"/>
  <c r="M405" i="41"/>
  <c r="N405" i="41"/>
  <c r="O405" i="41"/>
  <c r="R405" i="41" s="1"/>
  <c r="P405" i="41"/>
  <c r="Q405" i="41"/>
  <c r="K406" i="41"/>
  <c r="L406" i="41"/>
  <c r="M406" i="41"/>
  <c r="N406" i="41"/>
  <c r="O406" i="41"/>
  <c r="P406" i="41"/>
  <c r="Q406" i="41"/>
  <c r="R406" i="41"/>
  <c r="K407" i="41"/>
  <c r="L407" i="41"/>
  <c r="M407" i="41"/>
  <c r="N407" i="41"/>
  <c r="O407" i="41"/>
  <c r="R407" i="41" s="1"/>
  <c r="P407" i="41"/>
  <c r="Q407" i="41"/>
  <c r="K408" i="41"/>
  <c r="L408" i="41"/>
  <c r="M408" i="41"/>
  <c r="N408" i="41"/>
  <c r="O408" i="41"/>
  <c r="R408" i="41" s="1"/>
  <c r="P408" i="41"/>
  <c r="Q408" i="41"/>
  <c r="K409" i="41"/>
  <c r="L409" i="41"/>
  <c r="M409" i="41"/>
  <c r="N409" i="41"/>
  <c r="O409" i="41"/>
  <c r="R409" i="41" s="1"/>
  <c r="P409" i="41"/>
  <c r="Q409" i="41"/>
  <c r="K410" i="41"/>
  <c r="L410" i="41"/>
  <c r="M410" i="41"/>
  <c r="N410" i="41"/>
  <c r="O410" i="41"/>
  <c r="P410" i="41"/>
  <c r="Q410" i="41"/>
  <c r="K411" i="41"/>
  <c r="L411" i="41"/>
  <c r="M411" i="41"/>
  <c r="N411" i="41"/>
  <c r="O411" i="41"/>
  <c r="R411" i="41" s="1"/>
  <c r="P411" i="41"/>
  <c r="Q411" i="41"/>
  <c r="K412" i="41"/>
  <c r="L412" i="41"/>
  <c r="M412" i="41"/>
  <c r="N412" i="41"/>
  <c r="O412" i="41"/>
  <c r="R412" i="41" s="1"/>
  <c r="P412" i="41"/>
  <c r="Q412" i="41"/>
  <c r="K413" i="41"/>
  <c r="L413" i="41"/>
  <c r="M413" i="41"/>
  <c r="N413" i="41"/>
  <c r="O413" i="41"/>
  <c r="R413" i="41" s="1"/>
  <c r="P413" i="41"/>
  <c r="Q413" i="41"/>
  <c r="K414" i="41"/>
  <c r="L414" i="41"/>
  <c r="M414" i="41"/>
  <c r="N414" i="41"/>
  <c r="O414" i="41"/>
  <c r="P414" i="41"/>
  <c r="Q414" i="41"/>
  <c r="R414" i="41"/>
  <c r="K415" i="41"/>
  <c r="L415" i="41"/>
  <c r="M415" i="41"/>
  <c r="N415" i="41"/>
  <c r="O415" i="41"/>
  <c r="R415" i="41" s="1"/>
  <c r="P415" i="41"/>
  <c r="Q415" i="41"/>
  <c r="K416" i="41"/>
  <c r="L416" i="41"/>
  <c r="M416" i="41"/>
  <c r="N416" i="41"/>
  <c r="O416" i="41"/>
  <c r="P416" i="41"/>
  <c r="Q416" i="41"/>
  <c r="R416" i="41"/>
  <c r="K417" i="41"/>
  <c r="L417" i="41"/>
  <c r="M417" i="41"/>
  <c r="N417" i="41"/>
  <c r="O417" i="41"/>
  <c r="R417" i="41" s="1"/>
  <c r="P417" i="41"/>
  <c r="Q417" i="41"/>
  <c r="K418" i="41"/>
  <c r="L418" i="41"/>
  <c r="M418" i="41"/>
  <c r="N418" i="41"/>
  <c r="O418" i="41"/>
  <c r="R418" i="41" s="1"/>
  <c r="P418" i="41"/>
  <c r="Q418" i="41"/>
  <c r="K419" i="41"/>
  <c r="L419" i="41"/>
  <c r="M419" i="41"/>
  <c r="N419" i="41"/>
  <c r="O419" i="41"/>
  <c r="R419" i="41" s="1"/>
  <c r="P419" i="41"/>
  <c r="Q419" i="41"/>
  <c r="K420" i="41"/>
  <c r="L420" i="41"/>
  <c r="M420" i="41"/>
  <c r="N420" i="41"/>
  <c r="O420" i="41"/>
  <c r="P420" i="41"/>
  <c r="Q420" i="41"/>
  <c r="K421" i="41"/>
  <c r="L421" i="41"/>
  <c r="M421" i="41"/>
  <c r="N421" i="41"/>
  <c r="O421" i="41"/>
  <c r="R421" i="41" s="1"/>
  <c r="P421" i="41"/>
  <c r="Q421" i="41"/>
  <c r="K422" i="41"/>
  <c r="L422" i="41"/>
  <c r="M422" i="41"/>
  <c r="N422" i="41"/>
  <c r="O422" i="41"/>
  <c r="P422" i="41"/>
  <c r="Q422" i="41"/>
  <c r="K423" i="41"/>
  <c r="L423" i="41"/>
  <c r="M423" i="41"/>
  <c r="N423" i="41"/>
  <c r="O423" i="41"/>
  <c r="R423" i="41" s="1"/>
  <c r="P423" i="41"/>
  <c r="Q423" i="41"/>
  <c r="K424" i="41"/>
  <c r="L424" i="41"/>
  <c r="M424" i="41"/>
  <c r="N424" i="41"/>
  <c r="O424" i="41"/>
  <c r="P424" i="41"/>
  <c r="Q424" i="41"/>
  <c r="R424" i="41"/>
  <c r="K425" i="41"/>
  <c r="L425" i="41"/>
  <c r="M425" i="41"/>
  <c r="N425" i="41"/>
  <c r="O425" i="41"/>
  <c r="R425" i="41" s="1"/>
  <c r="P425" i="41"/>
  <c r="Q425" i="41"/>
  <c r="K426" i="41"/>
  <c r="L426" i="41"/>
  <c r="M426" i="41"/>
  <c r="N426" i="41"/>
  <c r="O426" i="41"/>
  <c r="P426" i="41"/>
  <c r="Q426" i="41"/>
  <c r="R426" i="41"/>
  <c r="K427" i="41"/>
  <c r="L427" i="41"/>
  <c r="M427" i="41"/>
  <c r="N427" i="41"/>
  <c r="O427" i="41"/>
  <c r="R427" i="41" s="1"/>
  <c r="P427" i="41"/>
  <c r="Q427" i="41"/>
  <c r="K428" i="41"/>
  <c r="L428" i="41"/>
  <c r="M428" i="41"/>
  <c r="N428" i="41"/>
  <c r="O428" i="41"/>
  <c r="P428" i="41"/>
  <c r="R428" i="41" s="1"/>
  <c r="Q428" i="41"/>
  <c r="K429" i="41"/>
  <c r="L429" i="41"/>
  <c r="M429" i="41"/>
  <c r="N429" i="41"/>
  <c r="O429" i="41"/>
  <c r="R429" i="41" s="1"/>
  <c r="P429" i="41"/>
  <c r="Q429" i="41"/>
  <c r="K430" i="41"/>
  <c r="L430" i="41"/>
  <c r="M430" i="41"/>
  <c r="N430" i="41"/>
  <c r="O430" i="41"/>
  <c r="R430" i="41" s="1"/>
  <c r="P430" i="41"/>
  <c r="Q430" i="41"/>
  <c r="K431" i="41"/>
  <c r="L431" i="41"/>
  <c r="M431" i="41"/>
  <c r="N431" i="41"/>
  <c r="O431" i="41"/>
  <c r="R431" i="41" s="1"/>
  <c r="P431" i="41"/>
  <c r="Q431" i="41"/>
  <c r="K432" i="41"/>
  <c r="L432" i="41"/>
  <c r="M432" i="41"/>
  <c r="N432" i="41"/>
  <c r="O432" i="41"/>
  <c r="P432" i="41"/>
  <c r="R432" i="41" s="1"/>
  <c r="Q432" i="41"/>
  <c r="K433" i="41"/>
  <c r="L433" i="41"/>
  <c r="M433" i="41"/>
  <c r="N433" i="41"/>
  <c r="O433" i="41"/>
  <c r="R433" i="41" s="1"/>
  <c r="P433" i="41"/>
  <c r="Q433" i="41"/>
  <c r="K434" i="41"/>
  <c r="L434" i="41"/>
  <c r="M434" i="41"/>
  <c r="N434" i="41"/>
  <c r="O434" i="41"/>
  <c r="P434" i="41"/>
  <c r="Q434" i="41"/>
  <c r="R434" i="41"/>
  <c r="K435" i="41"/>
  <c r="L435" i="41"/>
  <c r="M435" i="41"/>
  <c r="N435" i="41"/>
  <c r="O435" i="41"/>
  <c r="R435" i="41" s="1"/>
  <c r="P435" i="41"/>
  <c r="Q435" i="41"/>
  <c r="K436" i="41"/>
  <c r="L436" i="41"/>
  <c r="M436" i="41"/>
  <c r="N436" i="41"/>
  <c r="O436" i="41"/>
  <c r="P436" i="41"/>
  <c r="Q436" i="41"/>
  <c r="R436" i="41"/>
  <c r="K437" i="41"/>
  <c r="L437" i="41"/>
  <c r="M437" i="41"/>
  <c r="N437" i="41"/>
  <c r="O437" i="41"/>
  <c r="R437" i="41" s="1"/>
  <c r="P437" i="41"/>
  <c r="Q437" i="41"/>
  <c r="K438" i="41"/>
  <c r="L438" i="41"/>
  <c r="M438" i="41"/>
  <c r="N438" i="41"/>
  <c r="O438" i="41"/>
  <c r="P438" i="41"/>
  <c r="Q438" i="41"/>
  <c r="R438" i="41"/>
  <c r="K439" i="41"/>
  <c r="L439" i="41"/>
  <c r="M439" i="41"/>
  <c r="N439" i="41"/>
  <c r="O439" i="41"/>
  <c r="R439" i="41" s="1"/>
  <c r="P439" i="41"/>
  <c r="Q439" i="41"/>
  <c r="K440" i="41"/>
  <c r="L440" i="41"/>
  <c r="M440" i="41"/>
  <c r="N440" i="41"/>
  <c r="O440" i="41"/>
  <c r="R440" i="41" s="1"/>
  <c r="P440" i="41"/>
  <c r="Q440" i="41"/>
  <c r="K441" i="41"/>
  <c r="L441" i="41"/>
  <c r="M441" i="41"/>
  <c r="N441" i="41"/>
  <c r="O441" i="41"/>
  <c r="R441" i="41" s="1"/>
  <c r="P441" i="41"/>
  <c r="Q441" i="41"/>
  <c r="K442" i="41"/>
  <c r="L442" i="41"/>
  <c r="M442" i="41"/>
  <c r="N442" i="41"/>
  <c r="O442" i="41"/>
  <c r="P442" i="41"/>
  <c r="Q442" i="41"/>
  <c r="K443" i="41"/>
  <c r="L443" i="41"/>
  <c r="M443" i="41"/>
  <c r="N443" i="41"/>
  <c r="O443" i="41"/>
  <c r="R443" i="41" s="1"/>
  <c r="P443" i="41"/>
  <c r="Q443" i="41"/>
  <c r="K444" i="41"/>
  <c r="L444" i="41"/>
  <c r="M444" i="41"/>
  <c r="N444" i="41"/>
  <c r="O444" i="41"/>
  <c r="P444" i="41"/>
  <c r="Q444" i="41"/>
  <c r="K445" i="41"/>
  <c r="L445" i="41"/>
  <c r="M445" i="41"/>
  <c r="N445" i="41"/>
  <c r="O445" i="41"/>
  <c r="R445" i="41" s="1"/>
  <c r="P445" i="41"/>
  <c r="Q445" i="41"/>
  <c r="K446" i="41"/>
  <c r="L446" i="41"/>
  <c r="M446" i="41"/>
  <c r="N446" i="41"/>
  <c r="O446" i="41"/>
  <c r="P446" i="41"/>
  <c r="Q446" i="41"/>
  <c r="R446" i="41"/>
  <c r="K447" i="41"/>
  <c r="L447" i="41"/>
  <c r="M447" i="41"/>
  <c r="N447" i="41"/>
  <c r="O447" i="41"/>
  <c r="R447" i="41" s="1"/>
  <c r="P447" i="41"/>
  <c r="Q447" i="41"/>
  <c r="K448" i="41"/>
  <c r="L448" i="41"/>
  <c r="M448" i="41"/>
  <c r="N448" i="41"/>
  <c r="O448" i="41"/>
  <c r="P448" i="41"/>
  <c r="Q448" i="41"/>
  <c r="R448" i="41"/>
  <c r="K449" i="41"/>
  <c r="L449" i="41"/>
  <c r="M449" i="41"/>
  <c r="N449" i="41"/>
  <c r="O449" i="41"/>
  <c r="R449" i="41" s="1"/>
  <c r="P449" i="41"/>
  <c r="Q449" i="41"/>
  <c r="K450" i="41"/>
  <c r="L450" i="41"/>
  <c r="M450" i="41"/>
  <c r="N450" i="41"/>
  <c r="O450" i="41"/>
  <c r="R450" i="41" s="1"/>
  <c r="P450" i="41"/>
  <c r="Q450" i="41"/>
  <c r="K451" i="41"/>
  <c r="L451" i="41"/>
  <c r="M451" i="41"/>
  <c r="N451" i="41"/>
  <c r="O451" i="41"/>
  <c r="R451" i="41" s="1"/>
  <c r="P451" i="41"/>
  <c r="Q451" i="41"/>
  <c r="K452" i="41"/>
  <c r="L452" i="41"/>
  <c r="M452" i="41"/>
  <c r="N452" i="41"/>
  <c r="O452" i="41"/>
  <c r="P452" i="41"/>
  <c r="Q452" i="41"/>
  <c r="K453" i="41"/>
  <c r="L453" i="41"/>
  <c r="M453" i="41"/>
  <c r="N453" i="41"/>
  <c r="O453" i="41"/>
  <c r="R453" i="41" s="1"/>
  <c r="P453" i="41"/>
  <c r="Q453" i="41"/>
  <c r="K454" i="41"/>
  <c r="L454" i="41"/>
  <c r="M454" i="41"/>
  <c r="N454" i="41"/>
  <c r="O454" i="41"/>
  <c r="P454" i="41"/>
  <c r="Q454" i="41"/>
  <c r="K455" i="41"/>
  <c r="L455" i="41"/>
  <c r="M455" i="41"/>
  <c r="N455" i="41"/>
  <c r="O455" i="41"/>
  <c r="R455" i="41" s="1"/>
  <c r="P455" i="41"/>
  <c r="Q455" i="41"/>
  <c r="K456" i="41"/>
  <c r="L456" i="41"/>
  <c r="M456" i="41"/>
  <c r="N456" i="41"/>
  <c r="O456" i="41"/>
  <c r="P456" i="41"/>
  <c r="Q456" i="41"/>
  <c r="R456" i="41"/>
  <c r="K457" i="41"/>
  <c r="L457" i="41"/>
  <c r="M457" i="41"/>
  <c r="N457" i="41"/>
  <c r="O457" i="41"/>
  <c r="R457" i="41" s="1"/>
  <c r="P457" i="41"/>
  <c r="Q457" i="41"/>
  <c r="K458" i="41"/>
  <c r="L458" i="41"/>
  <c r="M458" i="41"/>
  <c r="N458" i="41"/>
  <c r="O458" i="41"/>
  <c r="P458" i="41"/>
  <c r="Q458" i="41"/>
  <c r="R458" i="41"/>
  <c r="K459" i="41"/>
  <c r="L459" i="41"/>
  <c r="M459" i="41"/>
  <c r="N459" i="41"/>
  <c r="O459" i="41"/>
  <c r="R459" i="41" s="1"/>
  <c r="P459" i="41"/>
  <c r="Q459" i="41"/>
  <c r="K460" i="41"/>
  <c r="L460" i="41"/>
  <c r="M460" i="41"/>
  <c r="N460" i="41"/>
  <c r="O460" i="41"/>
  <c r="R460" i="41" s="1"/>
  <c r="P460" i="41"/>
  <c r="Q460" i="41"/>
  <c r="K461" i="41"/>
  <c r="L461" i="41"/>
  <c r="M461" i="41"/>
  <c r="N461" i="41"/>
  <c r="O461" i="41"/>
  <c r="R461" i="41" s="1"/>
  <c r="P461" i="41"/>
  <c r="Q461" i="41"/>
  <c r="K462" i="41"/>
  <c r="L462" i="41"/>
  <c r="M462" i="41"/>
  <c r="N462" i="41"/>
  <c r="O462" i="41"/>
  <c r="R462" i="41" s="1"/>
  <c r="P462" i="41"/>
  <c r="Q462" i="41"/>
  <c r="K463" i="41"/>
  <c r="L463" i="41"/>
  <c r="M463" i="41"/>
  <c r="N463" i="41"/>
  <c r="O463" i="41"/>
  <c r="R463" i="41" s="1"/>
  <c r="P463" i="41"/>
  <c r="Q463" i="41"/>
  <c r="K464" i="41"/>
  <c r="L464" i="41"/>
  <c r="M464" i="41"/>
  <c r="N464" i="41"/>
  <c r="O464" i="41"/>
  <c r="P464" i="41"/>
  <c r="R464" i="41" s="1"/>
  <c r="Q464" i="41"/>
  <c r="K465" i="41"/>
  <c r="L465" i="41"/>
  <c r="M465" i="41"/>
  <c r="N465" i="41"/>
  <c r="O465" i="41"/>
  <c r="R465" i="41" s="1"/>
  <c r="P465" i="41"/>
  <c r="Q465" i="41"/>
  <c r="K466" i="41"/>
  <c r="L466" i="41"/>
  <c r="M466" i="41"/>
  <c r="N466" i="41"/>
  <c r="O466" i="41"/>
  <c r="P466" i="41"/>
  <c r="Q466" i="41"/>
  <c r="R466" i="41"/>
  <c r="K467" i="41"/>
  <c r="L467" i="41"/>
  <c r="M467" i="41"/>
  <c r="N467" i="41"/>
  <c r="O467" i="41"/>
  <c r="R467" i="41" s="1"/>
  <c r="P467" i="41"/>
  <c r="Q467" i="41"/>
  <c r="K468" i="41"/>
  <c r="L468" i="41"/>
  <c r="M468" i="41"/>
  <c r="N468" i="41"/>
  <c r="O468" i="41"/>
  <c r="P468" i="41"/>
  <c r="Q468" i="41"/>
  <c r="R468" i="41"/>
  <c r="K469" i="41"/>
  <c r="L469" i="41"/>
  <c r="M469" i="41"/>
  <c r="N469" i="41"/>
  <c r="O469" i="41"/>
  <c r="R469" i="41" s="1"/>
  <c r="P469" i="41"/>
  <c r="Q469" i="41"/>
  <c r="K470" i="41"/>
  <c r="L470" i="41"/>
  <c r="M470" i="41"/>
  <c r="N470" i="41"/>
  <c r="O470" i="41"/>
  <c r="P470" i="41"/>
  <c r="Q470" i="41"/>
  <c r="R470" i="41"/>
  <c r="K471" i="41"/>
  <c r="L471" i="41"/>
  <c r="M471" i="41"/>
  <c r="N471" i="41"/>
  <c r="O471" i="41"/>
  <c r="R471" i="41" s="1"/>
  <c r="P471" i="41"/>
  <c r="Q471" i="41"/>
  <c r="K472" i="41"/>
  <c r="L472" i="41"/>
  <c r="M472" i="41"/>
  <c r="N472" i="41"/>
  <c r="O472" i="41"/>
  <c r="R472" i="41" s="1"/>
  <c r="P472" i="41"/>
  <c r="Q472" i="41"/>
  <c r="K473" i="41"/>
  <c r="L473" i="41"/>
  <c r="M473" i="41"/>
  <c r="N473" i="41"/>
  <c r="O473" i="41"/>
  <c r="R473" i="41" s="1"/>
  <c r="P473" i="41"/>
  <c r="Q473" i="41"/>
  <c r="K474" i="41"/>
  <c r="L474" i="41"/>
  <c r="M474" i="41"/>
  <c r="N474" i="41"/>
  <c r="O474" i="41"/>
  <c r="R474" i="41" s="1"/>
  <c r="P474" i="41"/>
  <c r="Q474" i="41"/>
  <c r="K475" i="41"/>
  <c r="L475" i="41"/>
  <c r="M475" i="41"/>
  <c r="N475" i="41"/>
  <c r="O475" i="41"/>
  <c r="R475" i="41" s="1"/>
  <c r="P475" i="41"/>
  <c r="Q475" i="41"/>
  <c r="K476" i="41"/>
  <c r="L476" i="41"/>
  <c r="M476" i="41"/>
  <c r="N476" i="41"/>
  <c r="O476" i="41"/>
  <c r="P476" i="41"/>
  <c r="Q476" i="41"/>
  <c r="K477" i="41"/>
  <c r="L477" i="41"/>
  <c r="M477" i="41"/>
  <c r="N477" i="41"/>
  <c r="O477" i="41"/>
  <c r="R477" i="41" s="1"/>
  <c r="P477" i="41"/>
  <c r="Q477" i="41"/>
  <c r="K478" i="41"/>
  <c r="L478" i="41"/>
  <c r="M478" i="41"/>
  <c r="N478" i="41"/>
  <c r="O478" i="41"/>
  <c r="P478" i="41"/>
  <c r="R478" i="41" s="1"/>
  <c r="Q478" i="41"/>
  <c r="K479" i="41"/>
  <c r="L479" i="41"/>
  <c r="M479" i="41"/>
  <c r="N479" i="41"/>
  <c r="O479" i="41"/>
  <c r="R479" i="41" s="1"/>
  <c r="P479" i="41"/>
  <c r="Q479" i="41"/>
  <c r="K480" i="41"/>
  <c r="L480" i="41"/>
  <c r="M480" i="41"/>
  <c r="N480" i="41"/>
  <c r="O480" i="41"/>
  <c r="P480" i="41"/>
  <c r="Q480" i="41"/>
  <c r="R480" i="41"/>
  <c r="K481" i="41"/>
  <c r="L481" i="41"/>
  <c r="M481" i="41"/>
  <c r="N481" i="41"/>
  <c r="O481" i="41"/>
  <c r="R481" i="41" s="1"/>
  <c r="P481" i="41"/>
  <c r="Q481" i="41"/>
  <c r="K482" i="41"/>
  <c r="L482" i="41"/>
  <c r="M482" i="41"/>
  <c r="N482" i="41"/>
  <c r="O482" i="41"/>
  <c r="P482" i="41"/>
  <c r="Q482" i="41"/>
  <c r="R482" i="41"/>
  <c r="K483" i="41"/>
  <c r="L483" i="41"/>
  <c r="M483" i="41"/>
  <c r="N483" i="41"/>
  <c r="O483" i="41"/>
  <c r="P483" i="41"/>
  <c r="Q483" i="41"/>
  <c r="R483" i="41"/>
  <c r="K484" i="41"/>
  <c r="L484" i="41"/>
  <c r="M484" i="41"/>
  <c r="N484" i="41"/>
  <c r="O484" i="41"/>
  <c r="P484" i="41"/>
  <c r="Q484" i="41"/>
  <c r="R484" i="41"/>
  <c r="K485" i="41"/>
  <c r="L485" i="41"/>
  <c r="M485" i="41"/>
  <c r="N485" i="41"/>
  <c r="O485" i="41"/>
  <c r="P485" i="41"/>
  <c r="Q485" i="41"/>
  <c r="R485" i="41"/>
  <c r="K486" i="41"/>
  <c r="L486" i="41"/>
  <c r="M486" i="41"/>
  <c r="N486" i="41"/>
  <c r="O486" i="41"/>
  <c r="P486" i="41"/>
  <c r="Q486" i="41"/>
  <c r="R486" i="41"/>
  <c r="K487" i="41"/>
  <c r="L487" i="41"/>
  <c r="M487" i="41"/>
  <c r="N487" i="41"/>
  <c r="O487" i="41"/>
  <c r="P487" i="41"/>
  <c r="Q487" i="41"/>
  <c r="R487" i="41"/>
  <c r="K488" i="41"/>
  <c r="L488" i="41"/>
  <c r="M488" i="41"/>
  <c r="N488" i="41"/>
  <c r="O488" i="41"/>
  <c r="P488" i="41"/>
  <c r="Q488" i="41"/>
  <c r="R488" i="41"/>
  <c r="K489" i="41"/>
  <c r="L489" i="41"/>
  <c r="M489" i="41"/>
  <c r="N489" i="41"/>
  <c r="O489" i="41"/>
  <c r="P489" i="41"/>
  <c r="Q489" i="41"/>
  <c r="R489" i="41"/>
  <c r="K490" i="41"/>
  <c r="L490" i="41"/>
  <c r="M490" i="41"/>
  <c r="N490" i="41"/>
  <c r="O490" i="41"/>
  <c r="P490" i="41"/>
  <c r="Q490" i="41"/>
  <c r="R490" i="41"/>
  <c r="K491" i="41"/>
  <c r="L491" i="41"/>
  <c r="M491" i="41"/>
  <c r="N491" i="41"/>
  <c r="O491" i="41"/>
  <c r="P491" i="41"/>
  <c r="Q491" i="41"/>
  <c r="R491" i="41"/>
  <c r="K492" i="41"/>
  <c r="L492" i="41"/>
  <c r="M492" i="41"/>
  <c r="N492" i="41"/>
  <c r="O492" i="41"/>
  <c r="P492" i="41"/>
  <c r="Q492" i="41"/>
  <c r="R492" i="41"/>
  <c r="K493" i="41"/>
  <c r="L493" i="41"/>
  <c r="M493" i="41"/>
  <c r="N493" i="41"/>
  <c r="O493" i="41"/>
  <c r="P493" i="41"/>
  <c r="Q493" i="41"/>
  <c r="R493" i="41"/>
  <c r="K494" i="41"/>
  <c r="L494" i="41"/>
  <c r="M494" i="41"/>
  <c r="N494" i="41"/>
  <c r="O494" i="41"/>
  <c r="P494" i="41"/>
  <c r="Q494" i="41"/>
  <c r="R494" i="41"/>
  <c r="K495" i="41"/>
  <c r="L495" i="41"/>
  <c r="M495" i="41"/>
  <c r="N495" i="41"/>
  <c r="O495" i="41"/>
  <c r="P495" i="41"/>
  <c r="Q495" i="41"/>
  <c r="R495" i="41"/>
  <c r="K496" i="41"/>
  <c r="L496" i="41"/>
  <c r="M496" i="41"/>
  <c r="N496" i="41"/>
  <c r="O496" i="41"/>
  <c r="P496" i="41"/>
  <c r="Q496" i="41"/>
  <c r="R496" i="41"/>
  <c r="K497" i="41"/>
  <c r="L497" i="41"/>
  <c r="M497" i="41"/>
  <c r="N497" i="41"/>
  <c r="O497" i="41"/>
  <c r="P497" i="41"/>
  <c r="Q497" i="41"/>
  <c r="R497" i="41"/>
  <c r="K498" i="41"/>
  <c r="L498" i="41"/>
  <c r="M498" i="41"/>
  <c r="N498" i="41"/>
  <c r="O498" i="41"/>
  <c r="P498" i="41"/>
  <c r="Q498" i="41"/>
  <c r="R498" i="41"/>
  <c r="K499" i="41"/>
  <c r="L499" i="41"/>
  <c r="M499" i="41"/>
  <c r="N499" i="41"/>
  <c r="O499" i="41"/>
  <c r="P499" i="41"/>
  <c r="Q499" i="41"/>
  <c r="R499" i="41"/>
  <c r="K500" i="41"/>
  <c r="L500" i="41"/>
  <c r="M500" i="41"/>
  <c r="N500" i="41"/>
  <c r="O500" i="41"/>
  <c r="P500" i="41"/>
  <c r="Q500" i="41"/>
  <c r="R500" i="41"/>
  <c r="K501" i="41"/>
  <c r="L501" i="41"/>
  <c r="M501" i="41"/>
  <c r="N501" i="41"/>
  <c r="O501" i="41"/>
  <c r="P501" i="41"/>
  <c r="Q501" i="41"/>
  <c r="R501" i="41"/>
  <c r="K502" i="41"/>
  <c r="L502" i="41"/>
  <c r="M502" i="41"/>
  <c r="N502" i="41"/>
  <c r="O502" i="41"/>
  <c r="P502" i="41"/>
  <c r="Q502" i="41"/>
  <c r="R502" i="41"/>
  <c r="K503" i="41"/>
  <c r="L503" i="41"/>
  <c r="M503" i="41"/>
  <c r="N503" i="41"/>
  <c r="O503" i="41"/>
  <c r="P503" i="41"/>
  <c r="Q503" i="41"/>
  <c r="R503" i="41"/>
  <c r="K504" i="41"/>
  <c r="L504" i="41"/>
  <c r="M504" i="41"/>
  <c r="N504" i="41"/>
  <c r="O504" i="41"/>
  <c r="P504" i="41"/>
  <c r="Q504" i="41"/>
  <c r="R504" i="41"/>
  <c r="K505" i="41"/>
  <c r="L505" i="41"/>
  <c r="M505" i="41"/>
  <c r="N505" i="41"/>
  <c r="O505" i="41"/>
  <c r="P505" i="41"/>
  <c r="Q505" i="41"/>
  <c r="R505" i="41"/>
  <c r="K506" i="41"/>
  <c r="L506" i="41"/>
  <c r="M506" i="41"/>
  <c r="N506" i="41"/>
  <c r="O506" i="41"/>
  <c r="P506" i="41"/>
  <c r="Q506" i="41"/>
  <c r="R506" i="41"/>
  <c r="K507" i="41"/>
  <c r="L507" i="41"/>
  <c r="M507" i="41"/>
  <c r="N507" i="41"/>
  <c r="O507" i="41"/>
  <c r="P507" i="41"/>
  <c r="Q507" i="41"/>
  <c r="R507" i="41"/>
  <c r="K508" i="41"/>
  <c r="L508" i="41"/>
  <c r="M508" i="41"/>
  <c r="N508" i="41"/>
  <c r="O508" i="41"/>
  <c r="P508" i="41"/>
  <c r="Q508" i="41"/>
  <c r="R508" i="41"/>
  <c r="K509" i="41"/>
  <c r="L509" i="41"/>
  <c r="M509" i="41"/>
  <c r="N509" i="41"/>
  <c r="O509" i="41"/>
  <c r="P509" i="41"/>
  <c r="Q509" i="41"/>
  <c r="R509" i="41"/>
  <c r="K510" i="41"/>
  <c r="L510" i="41"/>
  <c r="M510" i="41"/>
  <c r="N510" i="41"/>
  <c r="O510" i="41"/>
  <c r="P510" i="41"/>
  <c r="Q510" i="41"/>
  <c r="R510" i="41"/>
  <c r="K511" i="41"/>
  <c r="L511" i="41"/>
  <c r="M511" i="41"/>
  <c r="N511" i="41"/>
  <c r="O511" i="41"/>
  <c r="P511" i="41"/>
  <c r="Q511" i="41"/>
  <c r="R511" i="41"/>
  <c r="K512" i="41"/>
  <c r="L512" i="41"/>
  <c r="M512" i="41"/>
  <c r="N512" i="41"/>
  <c r="O512" i="41"/>
  <c r="P512" i="41"/>
  <c r="Q512" i="41"/>
  <c r="R512" i="41"/>
  <c r="K513" i="41"/>
  <c r="L513" i="41"/>
  <c r="M513" i="41"/>
  <c r="N513" i="41"/>
  <c r="O513" i="41"/>
  <c r="P513" i="41"/>
  <c r="Q513" i="41"/>
  <c r="R513" i="41"/>
  <c r="K514" i="41"/>
  <c r="L514" i="41"/>
  <c r="M514" i="41"/>
  <c r="N514" i="41"/>
  <c r="O514" i="41"/>
  <c r="P514" i="41"/>
  <c r="Q514" i="41"/>
  <c r="R514" i="41"/>
  <c r="K515" i="41"/>
  <c r="L515" i="41"/>
  <c r="M515" i="41"/>
  <c r="N515" i="41"/>
  <c r="O515" i="41"/>
  <c r="P515" i="41"/>
  <c r="Q515" i="41"/>
  <c r="R515" i="41"/>
  <c r="K516" i="41"/>
  <c r="L516" i="41"/>
  <c r="M516" i="41"/>
  <c r="N516" i="41"/>
  <c r="O516" i="41"/>
  <c r="P516" i="41"/>
  <c r="Q516" i="41"/>
  <c r="R516" i="41"/>
  <c r="K517" i="41"/>
  <c r="L517" i="41"/>
  <c r="M517" i="41"/>
  <c r="N517" i="41"/>
  <c r="O517" i="41"/>
  <c r="P517" i="41"/>
  <c r="Q517" i="41"/>
  <c r="R517" i="41"/>
  <c r="K518" i="41"/>
  <c r="L518" i="41"/>
  <c r="M518" i="41"/>
  <c r="N518" i="41"/>
  <c r="O518" i="41"/>
  <c r="P518" i="41"/>
  <c r="Q518" i="41"/>
  <c r="R518" i="41"/>
  <c r="K519" i="41"/>
  <c r="L519" i="41"/>
  <c r="M519" i="41"/>
  <c r="N519" i="41"/>
  <c r="O519" i="41"/>
  <c r="P519" i="41"/>
  <c r="Q519" i="41"/>
  <c r="R519" i="41"/>
  <c r="K520" i="41"/>
  <c r="L520" i="41"/>
  <c r="M520" i="41"/>
  <c r="N520" i="41"/>
  <c r="O520" i="41"/>
  <c r="P520" i="41"/>
  <c r="Q520" i="41"/>
  <c r="R520" i="41"/>
  <c r="K521" i="41"/>
  <c r="L521" i="41"/>
  <c r="M521" i="41"/>
  <c r="N521" i="41"/>
  <c r="O521" i="41"/>
  <c r="P521" i="41"/>
  <c r="Q521" i="41"/>
  <c r="R521" i="41"/>
  <c r="K522" i="41"/>
  <c r="L522" i="41"/>
  <c r="M522" i="41"/>
  <c r="N522" i="41"/>
  <c r="O522" i="41"/>
  <c r="P522" i="41"/>
  <c r="Q522" i="41"/>
  <c r="R522" i="41"/>
  <c r="K523" i="41"/>
  <c r="L523" i="41"/>
  <c r="M523" i="41"/>
  <c r="N523" i="41"/>
  <c r="O523" i="41"/>
  <c r="P523" i="41"/>
  <c r="Q523" i="41"/>
  <c r="R523" i="41"/>
  <c r="K524" i="41"/>
  <c r="L524" i="41"/>
  <c r="M524" i="41"/>
  <c r="N524" i="41"/>
  <c r="O524" i="41"/>
  <c r="P524" i="41"/>
  <c r="Q524" i="41"/>
  <c r="R524" i="41"/>
  <c r="K525" i="41"/>
  <c r="L525" i="41"/>
  <c r="M525" i="41"/>
  <c r="N525" i="41"/>
  <c r="O525" i="41"/>
  <c r="P525" i="41"/>
  <c r="Q525" i="41"/>
  <c r="R525" i="41"/>
  <c r="K526" i="41"/>
  <c r="L526" i="41"/>
  <c r="M526" i="41"/>
  <c r="N526" i="41"/>
  <c r="O526" i="41"/>
  <c r="P526" i="41"/>
  <c r="Q526" i="41"/>
  <c r="R526" i="41"/>
  <c r="K527" i="41"/>
  <c r="L527" i="41"/>
  <c r="M527" i="41"/>
  <c r="N527" i="41"/>
  <c r="O527" i="41"/>
  <c r="P527" i="41"/>
  <c r="Q527" i="41"/>
  <c r="R527" i="41"/>
  <c r="K528" i="41"/>
  <c r="L528" i="41"/>
  <c r="M528" i="41"/>
  <c r="N528" i="41"/>
  <c r="O528" i="41"/>
  <c r="P528" i="41"/>
  <c r="Q528" i="41"/>
  <c r="R528" i="41"/>
  <c r="K529" i="41"/>
  <c r="L529" i="41"/>
  <c r="M529" i="41"/>
  <c r="N529" i="41"/>
  <c r="O529" i="41"/>
  <c r="P529" i="41"/>
  <c r="Q529" i="41"/>
  <c r="R529" i="41"/>
  <c r="K530" i="41"/>
  <c r="L530" i="41"/>
  <c r="M530" i="41"/>
  <c r="N530" i="41"/>
  <c r="O530" i="41"/>
  <c r="P530" i="41"/>
  <c r="Q530" i="41"/>
  <c r="R530" i="41"/>
  <c r="K531" i="41"/>
  <c r="L531" i="41"/>
  <c r="M531" i="41"/>
  <c r="N531" i="41"/>
  <c r="O531" i="41"/>
  <c r="P531" i="41"/>
  <c r="Q531" i="41"/>
  <c r="R531" i="41"/>
  <c r="K532" i="41"/>
  <c r="L532" i="41"/>
  <c r="M532" i="41"/>
  <c r="N532" i="41"/>
  <c r="O532" i="41"/>
  <c r="P532" i="41"/>
  <c r="Q532" i="41"/>
  <c r="R532" i="41"/>
  <c r="K533" i="41"/>
  <c r="L533" i="41"/>
  <c r="M533" i="41"/>
  <c r="N533" i="41"/>
  <c r="O533" i="41"/>
  <c r="P533" i="41"/>
  <c r="Q533" i="41"/>
  <c r="R533" i="41"/>
  <c r="K534" i="41"/>
  <c r="L534" i="41"/>
  <c r="M534" i="41"/>
  <c r="N534" i="41"/>
  <c r="O534" i="41"/>
  <c r="P534" i="41"/>
  <c r="Q534" i="41"/>
  <c r="R534" i="41"/>
  <c r="K535" i="41"/>
  <c r="L535" i="41"/>
  <c r="M535" i="41"/>
  <c r="N535" i="41"/>
  <c r="O535" i="41"/>
  <c r="P535" i="41"/>
  <c r="Q535" i="41"/>
  <c r="R535" i="41"/>
  <c r="K536" i="41"/>
  <c r="L536" i="41"/>
  <c r="M536" i="41"/>
  <c r="N536" i="41"/>
  <c r="O536" i="41"/>
  <c r="P536" i="41"/>
  <c r="Q536" i="41"/>
  <c r="R536" i="41"/>
  <c r="K537" i="41"/>
  <c r="L537" i="41"/>
  <c r="M537" i="41"/>
  <c r="N537" i="41"/>
  <c r="O537" i="41"/>
  <c r="P537" i="41"/>
  <c r="Q537" i="41"/>
  <c r="R537" i="41"/>
  <c r="K538" i="41"/>
  <c r="L538" i="41"/>
  <c r="M538" i="41"/>
  <c r="N538" i="41"/>
  <c r="O538" i="41"/>
  <c r="P538" i="41"/>
  <c r="Q538" i="41"/>
  <c r="R538" i="41"/>
  <c r="K539" i="41"/>
  <c r="L539" i="41"/>
  <c r="M539" i="41"/>
  <c r="N539" i="41"/>
  <c r="O539" i="41"/>
  <c r="P539" i="41"/>
  <c r="Q539" i="41"/>
  <c r="R539" i="41"/>
  <c r="K540" i="41"/>
  <c r="L540" i="41"/>
  <c r="M540" i="41"/>
  <c r="N540" i="41"/>
  <c r="O540" i="41"/>
  <c r="P540" i="41"/>
  <c r="Q540" i="41"/>
  <c r="R540" i="41"/>
  <c r="K541" i="41"/>
  <c r="L541" i="41"/>
  <c r="M541" i="41"/>
  <c r="N541" i="41"/>
  <c r="O541" i="41"/>
  <c r="P541" i="41"/>
  <c r="Q541" i="41"/>
  <c r="R541" i="41"/>
  <c r="K542" i="41"/>
  <c r="L542" i="41"/>
  <c r="M542" i="41"/>
  <c r="N542" i="41"/>
  <c r="O542" i="41"/>
  <c r="P542" i="41"/>
  <c r="Q542" i="41"/>
  <c r="R542" i="41"/>
  <c r="K543" i="41"/>
  <c r="L543" i="41"/>
  <c r="M543" i="41"/>
  <c r="N543" i="41"/>
  <c r="O543" i="41"/>
  <c r="P543" i="41"/>
  <c r="Q543" i="41"/>
  <c r="R543" i="41"/>
  <c r="K544" i="41"/>
  <c r="L544" i="41"/>
  <c r="M544" i="41"/>
  <c r="N544" i="41"/>
  <c r="O544" i="41"/>
  <c r="P544" i="41"/>
  <c r="Q544" i="41"/>
  <c r="R544" i="41"/>
  <c r="K545" i="41"/>
  <c r="L545" i="41"/>
  <c r="M545" i="41"/>
  <c r="N545" i="41"/>
  <c r="O545" i="41"/>
  <c r="P545" i="41"/>
  <c r="Q545" i="41"/>
  <c r="R545" i="41"/>
  <c r="K546" i="41"/>
  <c r="L546" i="41"/>
  <c r="M546" i="41"/>
  <c r="N546" i="41"/>
  <c r="O546" i="41"/>
  <c r="P546" i="41"/>
  <c r="Q546" i="41"/>
  <c r="R546" i="41"/>
  <c r="K547" i="41"/>
  <c r="L547" i="41"/>
  <c r="M547" i="41"/>
  <c r="N547" i="41"/>
  <c r="O547" i="41"/>
  <c r="P547" i="41"/>
  <c r="Q547" i="41"/>
  <c r="R547" i="41"/>
  <c r="K548" i="41"/>
  <c r="L548" i="41"/>
  <c r="M548" i="41"/>
  <c r="N548" i="41"/>
  <c r="O548" i="41"/>
  <c r="P548" i="41"/>
  <c r="Q548" i="41"/>
  <c r="R548" i="41"/>
  <c r="K549" i="41"/>
  <c r="L549" i="41"/>
  <c r="M549" i="41"/>
  <c r="N549" i="41"/>
  <c r="O549" i="41"/>
  <c r="P549" i="41"/>
  <c r="Q549" i="41"/>
  <c r="R549" i="41"/>
  <c r="K550" i="41"/>
  <c r="L550" i="41"/>
  <c r="M550" i="41"/>
  <c r="N550" i="41"/>
  <c r="O550" i="41"/>
  <c r="P550" i="41"/>
  <c r="Q550" i="41"/>
  <c r="R550" i="41"/>
  <c r="K551" i="41"/>
  <c r="L551" i="41"/>
  <c r="M551" i="41"/>
  <c r="N551" i="41"/>
  <c r="O551" i="41"/>
  <c r="P551" i="41"/>
  <c r="Q551" i="41"/>
  <c r="R551" i="41"/>
  <c r="K552" i="41"/>
  <c r="L552" i="41"/>
  <c r="M552" i="41"/>
  <c r="N552" i="41"/>
  <c r="O552" i="41"/>
  <c r="P552" i="41"/>
  <c r="Q552" i="41"/>
  <c r="R552" i="41"/>
  <c r="K553" i="41"/>
  <c r="L553" i="41"/>
  <c r="M553" i="41"/>
  <c r="N553" i="41"/>
  <c r="O553" i="41"/>
  <c r="P553" i="41"/>
  <c r="Q553" i="41"/>
  <c r="R553" i="41"/>
  <c r="K554" i="41"/>
  <c r="L554" i="41"/>
  <c r="M554" i="41"/>
  <c r="N554" i="41"/>
  <c r="O554" i="41"/>
  <c r="P554" i="41"/>
  <c r="Q554" i="41"/>
  <c r="R554" i="41"/>
  <c r="K555" i="41"/>
  <c r="L555" i="41"/>
  <c r="M555" i="41"/>
  <c r="N555" i="41"/>
  <c r="O555" i="41"/>
  <c r="P555" i="41"/>
  <c r="Q555" i="41"/>
  <c r="R555" i="41"/>
  <c r="K556" i="41"/>
  <c r="L556" i="41"/>
  <c r="M556" i="41"/>
  <c r="N556" i="41"/>
  <c r="O556" i="41"/>
  <c r="P556" i="41"/>
  <c r="Q556" i="41"/>
  <c r="R556" i="41"/>
  <c r="K557" i="41"/>
  <c r="L557" i="41"/>
  <c r="M557" i="41"/>
  <c r="N557" i="41"/>
  <c r="O557" i="41"/>
  <c r="P557" i="41"/>
  <c r="Q557" i="41"/>
  <c r="R557" i="41"/>
  <c r="K558" i="41"/>
  <c r="L558" i="41"/>
  <c r="M558" i="41"/>
  <c r="N558" i="41"/>
  <c r="O558" i="41"/>
  <c r="P558" i="41"/>
  <c r="Q558" i="41"/>
  <c r="R558" i="41"/>
  <c r="K559" i="41"/>
  <c r="L559" i="41"/>
  <c r="M559" i="41"/>
  <c r="N559" i="41"/>
  <c r="O559" i="41"/>
  <c r="P559" i="41"/>
  <c r="Q559" i="41"/>
  <c r="R559" i="41"/>
  <c r="K560" i="41"/>
  <c r="L560" i="41"/>
  <c r="M560" i="41"/>
  <c r="N560" i="41"/>
  <c r="O560" i="41"/>
  <c r="P560" i="41"/>
  <c r="Q560" i="41"/>
  <c r="R560" i="41"/>
  <c r="K561" i="41"/>
  <c r="L561" i="41"/>
  <c r="M561" i="41"/>
  <c r="N561" i="41"/>
  <c r="O561" i="41"/>
  <c r="P561" i="41"/>
  <c r="Q561" i="41"/>
  <c r="R561" i="41"/>
  <c r="K562" i="41"/>
  <c r="L562" i="41"/>
  <c r="M562" i="41"/>
  <c r="N562" i="41"/>
  <c r="O562" i="41"/>
  <c r="P562" i="41"/>
  <c r="Q562" i="41"/>
  <c r="R562" i="41"/>
  <c r="K563" i="41"/>
  <c r="L563" i="41"/>
  <c r="M563" i="41"/>
  <c r="N563" i="41"/>
  <c r="O563" i="41"/>
  <c r="P563" i="41"/>
  <c r="Q563" i="41"/>
  <c r="R563" i="41"/>
  <c r="K564" i="41"/>
  <c r="L564" i="41"/>
  <c r="M564" i="41"/>
  <c r="N564" i="41"/>
  <c r="O564" i="41"/>
  <c r="P564" i="41"/>
  <c r="Q564" i="41"/>
  <c r="R564" i="41"/>
  <c r="K565" i="41"/>
  <c r="L565" i="41"/>
  <c r="M565" i="41"/>
  <c r="N565" i="41"/>
  <c r="O565" i="41"/>
  <c r="P565" i="41"/>
  <c r="Q565" i="41"/>
  <c r="R565" i="41"/>
  <c r="K566" i="41"/>
  <c r="L566" i="41"/>
  <c r="M566" i="41"/>
  <c r="N566" i="41"/>
  <c r="O566" i="41"/>
  <c r="P566" i="41"/>
  <c r="Q566" i="41"/>
  <c r="R566" i="41"/>
  <c r="K567" i="41"/>
  <c r="L567" i="41"/>
  <c r="M567" i="41"/>
  <c r="N567" i="41"/>
  <c r="O567" i="41"/>
  <c r="P567" i="41"/>
  <c r="Q567" i="41"/>
  <c r="R567" i="41"/>
  <c r="K568" i="41"/>
  <c r="L568" i="41"/>
  <c r="M568" i="41"/>
  <c r="N568" i="41"/>
  <c r="O568" i="41"/>
  <c r="P568" i="41"/>
  <c r="Q568" i="41"/>
  <c r="R568" i="41"/>
  <c r="K569" i="41"/>
  <c r="L569" i="41"/>
  <c r="M569" i="41"/>
  <c r="N569" i="41"/>
  <c r="O569" i="41"/>
  <c r="P569" i="41"/>
  <c r="Q569" i="41"/>
  <c r="R569" i="41"/>
  <c r="K570" i="41"/>
  <c r="L570" i="41"/>
  <c r="M570" i="41"/>
  <c r="N570" i="41"/>
  <c r="O570" i="41"/>
  <c r="P570" i="41"/>
  <c r="Q570" i="41"/>
  <c r="R570" i="41"/>
  <c r="K571" i="41"/>
  <c r="L571" i="41"/>
  <c r="M571" i="41"/>
  <c r="N571" i="41"/>
  <c r="O571" i="41"/>
  <c r="P571" i="41"/>
  <c r="Q571" i="41"/>
  <c r="R571" i="41"/>
  <c r="K572" i="41"/>
  <c r="L572" i="41"/>
  <c r="M572" i="41"/>
  <c r="N572" i="41"/>
  <c r="O572" i="41"/>
  <c r="P572" i="41"/>
  <c r="Q572" i="41"/>
  <c r="R572" i="41"/>
  <c r="K573" i="41"/>
  <c r="L573" i="41"/>
  <c r="M573" i="41"/>
  <c r="N573" i="41"/>
  <c r="O573" i="41"/>
  <c r="P573" i="41"/>
  <c r="Q573" i="41"/>
  <c r="R573" i="41"/>
  <c r="K574" i="41"/>
  <c r="L574" i="41"/>
  <c r="M574" i="41"/>
  <c r="N574" i="41"/>
  <c r="O574" i="41"/>
  <c r="P574" i="41"/>
  <c r="Q574" i="41"/>
  <c r="R574" i="41"/>
  <c r="K575" i="41"/>
  <c r="L575" i="41"/>
  <c r="M575" i="41"/>
  <c r="N575" i="41"/>
  <c r="O575" i="41"/>
  <c r="P575" i="41"/>
  <c r="Q575" i="41"/>
  <c r="R575" i="41"/>
  <c r="K576" i="41"/>
  <c r="L576" i="41"/>
  <c r="M576" i="41"/>
  <c r="N576" i="41"/>
  <c r="O576" i="41"/>
  <c r="P576" i="41"/>
  <c r="Q576" i="41"/>
  <c r="R576" i="41"/>
  <c r="K577" i="41"/>
  <c r="L577" i="41"/>
  <c r="M577" i="41"/>
  <c r="N577" i="41"/>
  <c r="O577" i="41"/>
  <c r="P577" i="41"/>
  <c r="Q577" i="41"/>
  <c r="R577" i="41"/>
  <c r="K578" i="41"/>
  <c r="L578" i="41"/>
  <c r="M578" i="41"/>
  <c r="N578" i="41"/>
  <c r="O578" i="41"/>
  <c r="P578" i="41"/>
  <c r="Q578" i="41"/>
  <c r="R578" i="41"/>
  <c r="K579" i="41"/>
  <c r="L579" i="41"/>
  <c r="M579" i="41"/>
  <c r="N579" i="41"/>
  <c r="O579" i="41"/>
  <c r="P579" i="41"/>
  <c r="Q579" i="41"/>
  <c r="R579" i="41"/>
  <c r="K580" i="41"/>
  <c r="L580" i="41"/>
  <c r="M580" i="41"/>
  <c r="N580" i="41"/>
  <c r="O580" i="41"/>
  <c r="P580" i="41"/>
  <c r="Q580" i="41"/>
  <c r="R580" i="41"/>
  <c r="K581" i="41"/>
  <c r="L581" i="41"/>
  <c r="M581" i="41"/>
  <c r="N581" i="41"/>
  <c r="O581" i="41"/>
  <c r="P581" i="41"/>
  <c r="Q581" i="41"/>
  <c r="R581" i="41"/>
  <c r="K582" i="41"/>
  <c r="L582" i="41"/>
  <c r="M582" i="41"/>
  <c r="N582" i="41"/>
  <c r="O582" i="41"/>
  <c r="P582" i="41"/>
  <c r="Q582" i="41"/>
  <c r="R582" i="41"/>
  <c r="K583" i="41"/>
  <c r="L583" i="41"/>
  <c r="M583" i="41"/>
  <c r="N583" i="41"/>
  <c r="O583" i="41"/>
  <c r="P583" i="41"/>
  <c r="Q583" i="41"/>
  <c r="R583" i="41"/>
  <c r="K584" i="41"/>
  <c r="L584" i="41"/>
  <c r="M584" i="41"/>
  <c r="N584" i="41"/>
  <c r="O584" i="41"/>
  <c r="P584" i="41"/>
  <c r="Q584" i="41"/>
  <c r="R584" i="41"/>
  <c r="K585" i="41"/>
  <c r="L585" i="41"/>
  <c r="M585" i="41"/>
  <c r="N585" i="41"/>
  <c r="O585" i="41"/>
  <c r="P585" i="41"/>
  <c r="Q585" i="41"/>
  <c r="R585" i="41"/>
  <c r="K586" i="41"/>
  <c r="L586" i="41"/>
  <c r="M586" i="41"/>
  <c r="N586" i="41"/>
  <c r="O586" i="41"/>
  <c r="P586" i="41"/>
  <c r="Q586" i="41"/>
  <c r="R586" i="41"/>
  <c r="K587" i="41"/>
  <c r="L587" i="41"/>
  <c r="M587" i="41"/>
  <c r="N587" i="41"/>
  <c r="O587" i="41"/>
  <c r="P587" i="41"/>
  <c r="Q587" i="41"/>
  <c r="R587" i="41"/>
  <c r="K588" i="41"/>
  <c r="L588" i="41"/>
  <c r="M588" i="41"/>
  <c r="N588" i="41"/>
  <c r="O588" i="41"/>
  <c r="P588" i="41"/>
  <c r="Q588" i="41"/>
  <c r="R588" i="41"/>
  <c r="K589" i="41"/>
  <c r="L589" i="41"/>
  <c r="M589" i="41"/>
  <c r="N589" i="41"/>
  <c r="O589" i="41"/>
  <c r="P589" i="41"/>
  <c r="Q589" i="41"/>
  <c r="R589" i="41"/>
  <c r="K590" i="41"/>
  <c r="L590" i="41"/>
  <c r="M590" i="41"/>
  <c r="N590" i="41"/>
  <c r="O590" i="41"/>
  <c r="P590" i="41"/>
  <c r="Q590" i="41"/>
  <c r="R590" i="41"/>
  <c r="K591" i="41"/>
  <c r="L591" i="41"/>
  <c r="M591" i="41"/>
  <c r="N591" i="41"/>
  <c r="O591" i="41"/>
  <c r="P591" i="41"/>
  <c r="Q591" i="41"/>
  <c r="R591" i="41"/>
  <c r="K592" i="41"/>
  <c r="L592" i="41"/>
  <c r="M592" i="41"/>
  <c r="N592" i="41"/>
  <c r="O592" i="41"/>
  <c r="P592" i="41"/>
  <c r="Q592" i="41"/>
  <c r="R592" i="41"/>
  <c r="K593" i="41"/>
  <c r="L593" i="41"/>
  <c r="M593" i="41"/>
  <c r="N593" i="41"/>
  <c r="O593" i="41"/>
  <c r="P593" i="41"/>
  <c r="Q593" i="41"/>
  <c r="R593" i="41"/>
  <c r="K594" i="41"/>
  <c r="L594" i="41"/>
  <c r="M594" i="41"/>
  <c r="N594" i="41"/>
  <c r="O594" i="41"/>
  <c r="P594" i="41"/>
  <c r="Q594" i="41"/>
  <c r="R594" i="41"/>
  <c r="K595" i="41"/>
  <c r="L595" i="41"/>
  <c r="M595" i="41"/>
  <c r="N595" i="41"/>
  <c r="O595" i="41"/>
  <c r="P595" i="41"/>
  <c r="Q595" i="41"/>
  <c r="R595" i="41"/>
  <c r="K596" i="41"/>
  <c r="L596" i="41"/>
  <c r="M596" i="41"/>
  <c r="N596" i="41"/>
  <c r="O596" i="41"/>
  <c r="P596" i="41"/>
  <c r="Q596" i="41"/>
  <c r="R596" i="41"/>
  <c r="K597" i="41"/>
  <c r="L597" i="41"/>
  <c r="M597" i="41"/>
  <c r="N597" i="41"/>
  <c r="O597" i="41"/>
  <c r="P597" i="41"/>
  <c r="Q597" i="41"/>
  <c r="R597" i="41"/>
  <c r="K598" i="41"/>
  <c r="L598" i="41"/>
  <c r="M598" i="41"/>
  <c r="N598" i="41"/>
  <c r="O598" i="41"/>
  <c r="P598" i="41"/>
  <c r="Q598" i="41"/>
  <c r="R598" i="41"/>
  <c r="K599" i="41"/>
  <c r="L599" i="41"/>
  <c r="M599" i="41"/>
  <c r="N599" i="41"/>
  <c r="O599" i="41"/>
  <c r="P599" i="41"/>
  <c r="Q599" i="41"/>
  <c r="R599" i="41"/>
  <c r="K600" i="41"/>
  <c r="L600" i="41"/>
  <c r="M600" i="41"/>
  <c r="N600" i="41"/>
  <c r="O600" i="41"/>
  <c r="P600" i="41"/>
  <c r="Q600" i="41"/>
  <c r="R600" i="41"/>
  <c r="K601" i="41"/>
  <c r="L601" i="41"/>
  <c r="M601" i="41"/>
  <c r="N601" i="41"/>
  <c r="O601" i="41"/>
  <c r="P601" i="41"/>
  <c r="Q601" i="41"/>
  <c r="R601" i="41"/>
  <c r="K602" i="41"/>
  <c r="L602" i="41"/>
  <c r="M602" i="41"/>
  <c r="N602" i="41"/>
  <c r="O602" i="41"/>
  <c r="P602" i="41"/>
  <c r="Q602" i="41"/>
  <c r="R602" i="41"/>
  <c r="K603" i="41"/>
  <c r="L603" i="41"/>
  <c r="M603" i="41"/>
  <c r="N603" i="41"/>
  <c r="O603" i="41"/>
  <c r="P603" i="41"/>
  <c r="Q603" i="41"/>
  <c r="R603" i="41"/>
  <c r="K604" i="41"/>
  <c r="L604" i="41"/>
  <c r="M604" i="41"/>
  <c r="N604" i="41"/>
  <c r="O604" i="41"/>
  <c r="P604" i="41"/>
  <c r="Q604" i="41"/>
  <c r="R604" i="41"/>
  <c r="Q5" i="41"/>
  <c r="P5" i="41"/>
  <c r="O5" i="41"/>
  <c r="M5" i="41"/>
  <c r="L5" i="41"/>
  <c r="K5" i="41"/>
  <c r="Q8" i="40"/>
  <c r="P9" i="40"/>
  <c r="O9" i="40"/>
  <c r="N10" i="40"/>
  <c r="M10" i="40"/>
  <c r="K6" i="40"/>
  <c r="L6" i="40"/>
  <c r="M6" i="40"/>
  <c r="N6" i="40"/>
  <c r="O6" i="40"/>
  <c r="R6" i="40" s="1"/>
  <c r="P6" i="40"/>
  <c r="Q6" i="40"/>
  <c r="K7" i="40"/>
  <c r="L7" i="40"/>
  <c r="M7" i="40"/>
  <c r="N7" i="40"/>
  <c r="O7" i="40"/>
  <c r="R7" i="40" s="1"/>
  <c r="P7" i="40"/>
  <c r="Q7" i="40"/>
  <c r="K8" i="40"/>
  <c r="L8" i="40"/>
  <c r="M8" i="40"/>
  <c r="N8" i="40"/>
  <c r="O8" i="40"/>
  <c r="R8" i="40" s="1"/>
  <c r="P8" i="40"/>
  <c r="K9" i="40"/>
  <c r="L9" i="40"/>
  <c r="M9" i="40"/>
  <c r="N9" i="40"/>
  <c r="Q9" i="40"/>
  <c r="K10" i="40"/>
  <c r="L10" i="40"/>
  <c r="O10" i="40"/>
  <c r="R10" i="40" s="1"/>
  <c r="P10" i="40"/>
  <c r="Q10" i="40"/>
  <c r="K11" i="40"/>
  <c r="L11" i="40"/>
  <c r="M11" i="40"/>
  <c r="N11" i="40"/>
  <c r="O11" i="40"/>
  <c r="R11" i="40" s="1"/>
  <c r="P11" i="40"/>
  <c r="Q11" i="40"/>
  <c r="K12" i="40"/>
  <c r="L12" i="40"/>
  <c r="M12" i="40"/>
  <c r="N12" i="40"/>
  <c r="O12" i="40"/>
  <c r="R12" i="40" s="1"/>
  <c r="P12" i="40"/>
  <c r="Q12" i="40"/>
  <c r="K13" i="40"/>
  <c r="L13" i="40"/>
  <c r="M13" i="40"/>
  <c r="N13" i="40"/>
  <c r="O13" i="40"/>
  <c r="R13" i="40" s="1"/>
  <c r="P13" i="40"/>
  <c r="Q13" i="40"/>
  <c r="K14" i="40"/>
  <c r="L14" i="40"/>
  <c r="M14" i="40"/>
  <c r="N14" i="40"/>
  <c r="O14" i="40"/>
  <c r="R14" i="40" s="1"/>
  <c r="P14" i="40"/>
  <c r="Q14" i="40"/>
  <c r="K15" i="40"/>
  <c r="L15" i="40"/>
  <c r="M15" i="40"/>
  <c r="N15" i="40"/>
  <c r="O15" i="40"/>
  <c r="R15" i="40" s="1"/>
  <c r="P15" i="40"/>
  <c r="Q15" i="40"/>
  <c r="K16" i="40"/>
  <c r="L16" i="40"/>
  <c r="M16" i="40"/>
  <c r="N16" i="40"/>
  <c r="O16" i="40"/>
  <c r="R16" i="40" s="1"/>
  <c r="P16" i="40"/>
  <c r="Q16" i="40"/>
  <c r="K17" i="40"/>
  <c r="L17" i="40"/>
  <c r="M17" i="40"/>
  <c r="N17" i="40"/>
  <c r="O17" i="40"/>
  <c r="R17" i="40" s="1"/>
  <c r="P17" i="40"/>
  <c r="Q17" i="40"/>
  <c r="K18" i="40"/>
  <c r="L18" i="40"/>
  <c r="M18" i="40"/>
  <c r="N18" i="40"/>
  <c r="O18" i="40"/>
  <c r="P18" i="40"/>
  <c r="Q18" i="40"/>
  <c r="R18" i="40"/>
  <c r="K19" i="40"/>
  <c r="L19" i="40"/>
  <c r="M19" i="40"/>
  <c r="N19" i="40"/>
  <c r="O19" i="40"/>
  <c r="R19" i="40" s="1"/>
  <c r="P19" i="40"/>
  <c r="Q19" i="40"/>
  <c r="K20" i="40"/>
  <c r="L20" i="40"/>
  <c r="M20" i="40"/>
  <c r="N20" i="40"/>
  <c r="O20" i="40"/>
  <c r="P20" i="40"/>
  <c r="Q20" i="40"/>
  <c r="R20" i="40"/>
  <c r="K21" i="40"/>
  <c r="L21" i="40"/>
  <c r="M21" i="40"/>
  <c r="N21" i="40"/>
  <c r="O21" i="40"/>
  <c r="R21" i="40" s="1"/>
  <c r="P21" i="40"/>
  <c r="Q21" i="40"/>
  <c r="K22" i="40"/>
  <c r="L22" i="40"/>
  <c r="M22" i="40"/>
  <c r="N22" i="40"/>
  <c r="O22" i="40"/>
  <c r="P22" i="40"/>
  <c r="Q22" i="40"/>
  <c r="R22" i="40"/>
  <c r="K23" i="40"/>
  <c r="L23" i="40"/>
  <c r="M23" i="40"/>
  <c r="N23" i="40"/>
  <c r="O23" i="40"/>
  <c r="R23" i="40" s="1"/>
  <c r="P23" i="40"/>
  <c r="Q23" i="40"/>
  <c r="K24" i="40"/>
  <c r="L24" i="40"/>
  <c r="M24" i="40"/>
  <c r="N24" i="40"/>
  <c r="O24" i="40"/>
  <c r="P24" i="40"/>
  <c r="Q24" i="40"/>
  <c r="R24" i="40"/>
  <c r="K25" i="40"/>
  <c r="L25" i="40"/>
  <c r="M25" i="40"/>
  <c r="N25" i="40"/>
  <c r="O25" i="40"/>
  <c r="R25" i="40" s="1"/>
  <c r="P25" i="40"/>
  <c r="Q25" i="40"/>
  <c r="K26" i="40"/>
  <c r="L26" i="40"/>
  <c r="M26" i="40"/>
  <c r="N26" i="40"/>
  <c r="O26" i="40"/>
  <c r="P26" i="40"/>
  <c r="R26" i="40" s="1"/>
  <c r="Q26" i="40"/>
  <c r="K27" i="40"/>
  <c r="L27" i="40"/>
  <c r="M27" i="40"/>
  <c r="N27" i="40"/>
  <c r="O27" i="40"/>
  <c r="R27" i="40" s="1"/>
  <c r="P27" i="40"/>
  <c r="Q27" i="40"/>
  <c r="K28" i="40"/>
  <c r="L28" i="40"/>
  <c r="M28" i="40"/>
  <c r="N28" i="40"/>
  <c r="O28" i="40"/>
  <c r="R28" i="40" s="1"/>
  <c r="P28" i="40"/>
  <c r="Q28" i="40"/>
  <c r="K29" i="40"/>
  <c r="L29" i="40"/>
  <c r="M29" i="40"/>
  <c r="N29" i="40"/>
  <c r="O29" i="40"/>
  <c r="R29" i="40" s="1"/>
  <c r="P29" i="40"/>
  <c r="Q29" i="40"/>
  <c r="K30" i="40"/>
  <c r="L30" i="40"/>
  <c r="M30" i="40"/>
  <c r="N30" i="40"/>
  <c r="O30" i="40"/>
  <c r="R30" i="40" s="1"/>
  <c r="P30" i="40"/>
  <c r="Q30" i="40"/>
  <c r="K31" i="40"/>
  <c r="L31" i="40"/>
  <c r="M31" i="40"/>
  <c r="N31" i="40"/>
  <c r="O31" i="40"/>
  <c r="R31" i="40" s="1"/>
  <c r="P31" i="40"/>
  <c r="Q31" i="40"/>
  <c r="K32" i="40"/>
  <c r="L32" i="40"/>
  <c r="M32" i="40"/>
  <c r="N32" i="40"/>
  <c r="O32" i="40"/>
  <c r="P32" i="40"/>
  <c r="R32" i="40" s="1"/>
  <c r="Q32" i="40"/>
  <c r="K33" i="40"/>
  <c r="L33" i="40"/>
  <c r="M33" i="40"/>
  <c r="N33" i="40"/>
  <c r="O33" i="40"/>
  <c r="R33" i="40" s="1"/>
  <c r="P33" i="40"/>
  <c r="Q33" i="40"/>
  <c r="K34" i="40"/>
  <c r="L34" i="40"/>
  <c r="M34" i="40"/>
  <c r="N34" i="40"/>
  <c r="O34" i="40"/>
  <c r="P34" i="40"/>
  <c r="Q34" i="40"/>
  <c r="R34" i="40"/>
  <c r="K35" i="40"/>
  <c r="L35" i="40"/>
  <c r="M35" i="40"/>
  <c r="N35" i="40"/>
  <c r="O35" i="40"/>
  <c r="R35" i="40" s="1"/>
  <c r="P35" i="40"/>
  <c r="Q35" i="40"/>
  <c r="K36" i="40"/>
  <c r="L36" i="40"/>
  <c r="M36" i="40"/>
  <c r="N36" i="40"/>
  <c r="O36" i="40"/>
  <c r="P36" i="40"/>
  <c r="Q36" i="40"/>
  <c r="R36" i="40"/>
  <c r="K37" i="40"/>
  <c r="L37" i="40"/>
  <c r="M37" i="40"/>
  <c r="N37" i="40"/>
  <c r="O37" i="40"/>
  <c r="R37" i="40" s="1"/>
  <c r="P37" i="40"/>
  <c r="Q37" i="40"/>
  <c r="K38" i="40"/>
  <c r="L38" i="40"/>
  <c r="M38" i="40"/>
  <c r="N38" i="40"/>
  <c r="O38" i="40"/>
  <c r="R38" i="40" s="1"/>
  <c r="P38" i="40"/>
  <c r="Q38" i="40"/>
  <c r="K39" i="40"/>
  <c r="L39" i="40"/>
  <c r="M39" i="40"/>
  <c r="N39" i="40"/>
  <c r="O39" i="40"/>
  <c r="R39" i="40" s="1"/>
  <c r="P39" i="40"/>
  <c r="Q39" i="40"/>
  <c r="K40" i="40"/>
  <c r="L40" i="40"/>
  <c r="M40" i="40"/>
  <c r="N40" i="40"/>
  <c r="O40" i="40"/>
  <c r="R40" i="40" s="1"/>
  <c r="P40" i="40"/>
  <c r="Q40" i="40"/>
  <c r="K41" i="40"/>
  <c r="L41" i="40"/>
  <c r="M41" i="40"/>
  <c r="N41" i="40"/>
  <c r="O41" i="40"/>
  <c r="R41" i="40" s="1"/>
  <c r="P41" i="40"/>
  <c r="Q41" i="40"/>
  <c r="K42" i="40"/>
  <c r="L42" i="40"/>
  <c r="M42" i="40"/>
  <c r="N42" i="40"/>
  <c r="O42" i="40"/>
  <c r="R42" i="40" s="1"/>
  <c r="P42" i="40"/>
  <c r="Q42" i="40"/>
  <c r="K43" i="40"/>
  <c r="L43" i="40"/>
  <c r="M43" i="40"/>
  <c r="N43" i="40"/>
  <c r="O43" i="40"/>
  <c r="R43" i="40" s="1"/>
  <c r="P43" i="40"/>
  <c r="Q43" i="40"/>
  <c r="K44" i="40"/>
  <c r="L44" i="40"/>
  <c r="M44" i="40"/>
  <c r="N44" i="40"/>
  <c r="O44" i="40"/>
  <c r="R44" i="40" s="1"/>
  <c r="P44" i="40"/>
  <c r="Q44" i="40"/>
  <c r="K45" i="40"/>
  <c r="L45" i="40"/>
  <c r="M45" i="40"/>
  <c r="N45" i="40"/>
  <c r="O45" i="40"/>
  <c r="R45" i="40" s="1"/>
  <c r="P45" i="40"/>
  <c r="Q45" i="40"/>
  <c r="K46" i="40"/>
  <c r="L46" i="40"/>
  <c r="M46" i="40"/>
  <c r="N46" i="40"/>
  <c r="O46" i="40"/>
  <c r="R46" i="40" s="1"/>
  <c r="P46" i="40"/>
  <c r="Q46" i="40"/>
  <c r="K47" i="40"/>
  <c r="L47" i="40"/>
  <c r="M47" i="40"/>
  <c r="N47" i="40"/>
  <c r="O47" i="40"/>
  <c r="R47" i="40" s="1"/>
  <c r="P47" i="40"/>
  <c r="Q47" i="40"/>
  <c r="K48" i="40"/>
  <c r="L48" i="40"/>
  <c r="M48" i="40"/>
  <c r="N48" i="40"/>
  <c r="O48" i="40"/>
  <c r="R48" i="40" s="1"/>
  <c r="P48" i="40"/>
  <c r="Q48" i="40"/>
  <c r="K49" i="40"/>
  <c r="L49" i="40"/>
  <c r="M49" i="40"/>
  <c r="N49" i="40"/>
  <c r="O49" i="40"/>
  <c r="R49" i="40" s="1"/>
  <c r="P49" i="40"/>
  <c r="Q49" i="40"/>
  <c r="K50" i="40"/>
  <c r="L50" i="40"/>
  <c r="M50" i="40"/>
  <c r="N50" i="40"/>
  <c r="O50" i="40"/>
  <c r="P50" i="40"/>
  <c r="Q50" i="40"/>
  <c r="R50" i="40"/>
  <c r="K51" i="40"/>
  <c r="L51" i="40"/>
  <c r="M51" i="40"/>
  <c r="N51" i="40"/>
  <c r="O51" i="40"/>
  <c r="R51" i="40" s="1"/>
  <c r="P51" i="40"/>
  <c r="Q51" i="40"/>
  <c r="K52" i="40"/>
  <c r="L52" i="40"/>
  <c r="M52" i="40"/>
  <c r="N52" i="40"/>
  <c r="O52" i="40"/>
  <c r="P52" i="40"/>
  <c r="Q52" i="40"/>
  <c r="R52" i="40"/>
  <c r="K53" i="40"/>
  <c r="L53" i="40"/>
  <c r="M53" i="40"/>
  <c r="N53" i="40"/>
  <c r="O53" i="40"/>
  <c r="R53" i="40" s="1"/>
  <c r="P53" i="40"/>
  <c r="Q53" i="40"/>
  <c r="K54" i="40"/>
  <c r="L54" i="40"/>
  <c r="M54" i="40"/>
  <c r="N54" i="40"/>
  <c r="O54" i="40"/>
  <c r="P54" i="40"/>
  <c r="Q54" i="40"/>
  <c r="R54" i="40"/>
  <c r="K55" i="40"/>
  <c r="L55" i="40"/>
  <c r="M55" i="40"/>
  <c r="N55" i="40"/>
  <c r="O55" i="40"/>
  <c r="R55" i="40" s="1"/>
  <c r="P55" i="40"/>
  <c r="Q55" i="40"/>
  <c r="K56" i="40"/>
  <c r="L56" i="40"/>
  <c r="M56" i="40"/>
  <c r="N56" i="40"/>
  <c r="O56" i="40"/>
  <c r="P56" i="40"/>
  <c r="Q56" i="40"/>
  <c r="R56" i="40"/>
  <c r="K57" i="40"/>
  <c r="L57" i="40"/>
  <c r="M57" i="40"/>
  <c r="N57" i="40"/>
  <c r="O57" i="40"/>
  <c r="R57" i="40" s="1"/>
  <c r="P57" i="40"/>
  <c r="Q57" i="40"/>
  <c r="K58" i="40"/>
  <c r="L58" i="40"/>
  <c r="M58" i="40"/>
  <c r="N58" i="40"/>
  <c r="O58" i="40"/>
  <c r="P58" i="40"/>
  <c r="R58" i="40" s="1"/>
  <c r="Q58" i="40"/>
  <c r="K59" i="40"/>
  <c r="L59" i="40"/>
  <c r="M59" i="40"/>
  <c r="N59" i="40"/>
  <c r="O59" i="40"/>
  <c r="R59" i="40" s="1"/>
  <c r="P59" i="40"/>
  <c r="Q59" i="40"/>
  <c r="K60" i="40"/>
  <c r="L60" i="40"/>
  <c r="M60" i="40"/>
  <c r="N60" i="40"/>
  <c r="O60" i="40"/>
  <c r="R60" i="40" s="1"/>
  <c r="P60" i="40"/>
  <c r="Q60" i="40"/>
  <c r="K61" i="40"/>
  <c r="L61" i="40"/>
  <c r="M61" i="40"/>
  <c r="N61" i="40"/>
  <c r="O61" i="40"/>
  <c r="R61" i="40" s="1"/>
  <c r="P61" i="40"/>
  <c r="Q61" i="40"/>
  <c r="K62" i="40"/>
  <c r="L62" i="40"/>
  <c r="M62" i="40"/>
  <c r="N62" i="40"/>
  <c r="O62" i="40"/>
  <c r="R62" i="40" s="1"/>
  <c r="P62" i="40"/>
  <c r="Q62" i="40"/>
  <c r="K63" i="40"/>
  <c r="L63" i="40"/>
  <c r="M63" i="40"/>
  <c r="N63" i="40"/>
  <c r="O63" i="40"/>
  <c r="R63" i="40" s="1"/>
  <c r="P63" i="40"/>
  <c r="Q63" i="40"/>
  <c r="K64" i="40"/>
  <c r="L64" i="40"/>
  <c r="M64" i="40"/>
  <c r="N64" i="40"/>
  <c r="O64" i="40"/>
  <c r="P64" i="40"/>
  <c r="R64" i="40" s="1"/>
  <c r="Q64" i="40"/>
  <c r="K65" i="40"/>
  <c r="L65" i="40"/>
  <c r="M65" i="40"/>
  <c r="N65" i="40"/>
  <c r="O65" i="40"/>
  <c r="R65" i="40" s="1"/>
  <c r="P65" i="40"/>
  <c r="Q65" i="40"/>
  <c r="K66" i="40"/>
  <c r="L66" i="40"/>
  <c r="M66" i="40"/>
  <c r="N66" i="40"/>
  <c r="O66" i="40"/>
  <c r="P66" i="40"/>
  <c r="Q66" i="40"/>
  <c r="R66" i="40"/>
  <c r="K67" i="40"/>
  <c r="L67" i="40"/>
  <c r="M67" i="40"/>
  <c r="N67" i="40"/>
  <c r="O67" i="40"/>
  <c r="R67" i="40" s="1"/>
  <c r="P67" i="40"/>
  <c r="Q67" i="40"/>
  <c r="K68" i="40"/>
  <c r="L68" i="40"/>
  <c r="M68" i="40"/>
  <c r="N68" i="40"/>
  <c r="O68" i="40"/>
  <c r="P68" i="40"/>
  <c r="Q68" i="40"/>
  <c r="R68" i="40"/>
  <c r="K69" i="40"/>
  <c r="L69" i="40"/>
  <c r="M69" i="40"/>
  <c r="N69" i="40"/>
  <c r="O69" i="40"/>
  <c r="R69" i="40" s="1"/>
  <c r="P69" i="40"/>
  <c r="Q69" i="40"/>
  <c r="K70" i="40"/>
  <c r="L70" i="40"/>
  <c r="M70" i="40"/>
  <c r="N70" i="40"/>
  <c r="O70" i="40"/>
  <c r="R70" i="40" s="1"/>
  <c r="P70" i="40"/>
  <c r="Q70" i="40"/>
  <c r="K71" i="40"/>
  <c r="L71" i="40"/>
  <c r="M71" i="40"/>
  <c r="N71" i="40"/>
  <c r="O71" i="40"/>
  <c r="R71" i="40" s="1"/>
  <c r="P71" i="40"/>
  <c r="Q71" i="40"/>
  <c r="K72" i="40"/>
  <c r="L72" i="40"/>
  <c r="M72" i="40"/>
  <c r="N72" i="40"/>
  <c r="O72" i="40"/>
  <c r="R72" i="40" s="1"/>
  <c r="P72" i="40"/>
  <c r="Q72" i="40"/>
  <c r="K73" i="40"/>
  <c r="L73" i="40"/>
  <c r="M73" i="40"/>
  <c r="N73" i="40"/>
  <c r="O73" i="40"/>
  <c r="R73" i="40" s="1"/>
  <c r="P73" i="40"/>
  <c r="Q73" i="40"/>
  <c r="K74" i="40"/>
  <c r="L74" i="40"/>
  <c r="M74" i="40"/>
  <c r="N74" i="40"/>
  <c r="O74" i="40"/>
  <c r="R74" i="40" s="1"/>
  <c r="P74" i="40"/>
  <c r="Q74" i="40"/>
  <c r="K75" i="40"/>
  <c r="L75" i="40"/>
  <c r="M75" i="40"/>
  <c r="N75" i="40"/>
  <c r="O75" i="40"/>
  <c r="R75" i="40" s="1"/>
  <c r="P75" i="40"/>
  <c r="Q75" i="40"/>
  <c r="K76" i="40"/>
  <c r="L76" i="40"/>
  <c r="M76" i="40"/>
  <c r="N76" i="40"/>
  <c r="O76" i="40"/>
  <c r="R76" i="40" s="1"/>
  <c r="P76" i="40"/>
  <c r="Q76" i="40"/>
  <c r="K77" i="40"/>
  <c r="L77" i="40"/>
  <c r="M77" i="40"/>
  <c r="N77" i="40"/>
  <c r="O77" i="40"/>
  <c r="R77" i="40" s="1"/>
  <c r="P77" i="40"/>
  <c r="Q77" i="40"/>
  <c r="K78" i="40"/>
  <c r="L78" i="40"/>
  <c r="M78" i="40"/>
  <c r="N78" i="40"/>
  <c r="O78" i="40"/>
  <c r="R78" i="40" s="1"/>
  <c r="P78" i="40"/>
  <c r="Q78" i="40"/>
  <c r="K79" i="40"/>
  <c r="L79" i="40"/>
  <c r="M79" i="40"/>
  <c r="N79" i="40"/>
  <c r="O79" i="40"/>
  <c r="R79" i="40" s="1"/>
  <c r="P79" i="40"/>
  <c r="Q79" i="40"/>
  <c r="K80" i="40"/>
  <c r="L80" i="40"/>
  <c r="M80" i="40"/>
  <c r="N80" i="40"/>
  <c r="O80" i="40"/>
  <c r="R80" i="40" s="1"/>
  <c r="P80" i="40"/>
  <c r="Q80" i="40"/>
  <c r="K81" i="40"/>
  <c r="L81" i="40"/>
  <c r="M81" i="40"/>
  <c r="N81" i="40"/>
  <c r="O81" i="40"/>
  <c r="R81" i="40" s="1"/>
  <c r="P81" i="40"/>
  <c r="Q81" i="40"/>
  <c r="K82" i="40"/>
  <c r="L82" i="40"/>
  <c r="M82" i="40"/>
  <c r="N82" i="40"/>
  <c r="O82" i="40"/>
  <c r="P82" i="40"/>
  <c r="Q82" i="40"/>
  <c r="R82" i="40"/>
  <c r="K83" i="40"/>
  <c r="L83" i="40"/>
  <c r="M83" i="40"/>
  <c r="N83" i="40"/>
  <c r="O83" i="40"/>
  <c r="R83" i="40" s="1"/>
  <c r="P83" i="40"/>
  <c r="Q83" i="40"/>
  <c r="K84" i="40"/>
  <c r="L84" i="40"/>
  <c r="M84" i="40"/>
  <c r="N84" i="40"/>
  <c r="O84" i="40"/>
  <c r="P84" i="40"/>
  <c r="Q84" i="40"/>
  <c r="R84" i="40"/>
  <c r="K85" i="40"/>
  <c r="L85" i="40"/>
  <c r="M85" i="40"/>
  <c r="N85" i="40"/>
  <c r="O85" i="40"/>
  <c r="R85" i="40" s="1"/>
  <c r="P85" i="40"/>
  <c r="Q85" i="40"/>
  <c r="K86" i="40"/>
  <c r="L86" i="40"/>
  <c r="M86" i="40"/>
  <c r="N86" i="40"/>
  <c r="O86" i="40"/>
  <c r="P86" i="40"/>
  <c r="Q86" i="40"/>
  <c r="R86" i="40"/>
  <c r="K87" i="40"/>
  <c r="L87" i="40"/>
  <c r="M87" i="40"/>
  <c r="N87" i="40"/>
  <c r="O87" i="40"/>
  <c r="R87" i="40" s="1"/>
  <c r="P87" i="40"/>
  <c r="Q87" i="40"/>
  <c r="K88" i="40"/>
  <c r="L88" i="40"/>
  <c r="M88" i="40"/>
  <c r="N88" i="40"/>
  <c r="O88" i="40"/>
  <c r="P88" i="40"/>
  <c r="Q88" i="40"/>
  <c r="R88" i="40"/>
  <c r="K89" i="40"/>
  <c r="L89" i="40"/>
  <c r="M89" i="40"/>
  <c r="N89" i="40"/>
  <c r="O89" i="40"/>
  <c r="R89" i="40" s="1"/>
  <c r="P89" i="40"/>
  <c r="Q89" i="40"/>
  <c r="K90" i="40"/>
  <c r="L90" i="40"/>
  <c r="M90" i="40"/>
  <c r="N90" i="40"/>
  <c r="O90" i="40"/>
  <c r="P90" i="40"/>
  <c r="R90" i="40" s="1"/>
  <c r="Q90" i="40"/>
  <c r="K91" i="40"/>
  <c r="L91" i="40"/>
  <c r="M91" i="40"/>
  <c r="N91" i="40"/>
  <c r="O91" i="40"/>
  <c r="R91" i="40" s="1"/>
  <c r="P91" i="40"/>
  <c r="Q91" i="40"/>
  <c r="K92" i="40"/>
  <c r="L92" i="40"/>
  <c r="M92" i="40"/>
  <c r="N92" i="40"/>
  <c r="O92" i="40"/>
  <c r="R92" i="40" s="1"/>
  <c r="P92" i="40"/>
  <c r="Q92" i="40"/>
  <c r="K93" i="40"/>
  <c r="L93" i="40"/>
  <c r="M93" i="40"/>
  <c r="N93" i="40"/>
  <c r="O93" i="40"/>
  <c r="R93" i="40" s="1"/>
  <c r="P93" i="40"/>
  <c r="Q93" i="40"/>
  <c r="K94" i="40"/>
  <c r="L94" i="40"/>
  <c r="M94" i="40"/>
  <c r="N94" i="40"/>
  <c r="O94" i="40"/>
  <c r="R94" i="40" s="1"/>
  <c r="P94" i="40"/>
  <c r="Q94" i="40"/>
  <c r="K95" i="40"/>
  <c r="L95" i="40"/>
  <c r="M95" i="40"/>
  <c r="N95" i="40"/>
  <c r="O95" i="40"/>
  <c r="R95" i="40" s="1"/>
  <c r="P95" i="40"/>
  <c r="Q95" i="40"/>
  <c r="K96" i="40"/>
  <c r="L96" i="40"/>
  <c r="M96" i="40"/>
  <c r="N96" i="40"/>
  <c r="O96" i="40"/>
  <c r="P96" i="40"/>
  <c r="R96" i="40" s="1"/>
  <c r="Q96" i="40"/>
  <c r="K97" i="40"/>
  <c r="L97" i="40"/>
  <c r="M97" i="40"/>
  <c r="N97" i="40"/>
  <c r="O97" i="40"/>
  <c r="R97" i="40" s="1"/>
  <c r="P97" i="40"/>
  <c r="Q97" i="40"/>
  <c r="K98" i="40"/>
  <c r="L98" i="40"/>
  <c r="M98" i="40"/>
  <c r="N98" i="40"/>
  <c r="O98" i="40"/>
  <c r="P98" i="40"/>
  <c r="Q98" i="40"/>
  <c r="R98" i="40"/>
  <c r="K99" i="40"/>
  <c r="L99" i="40"/>
  <c r="M99" i="40"/>
  <c r="N99" i="40"/>
  <c r="O99" i="40"/>
  <c r="R99" i="40" s="1"/>
  <c r="P99" i="40"/>
  <c r="Q99" i="40"/>
  <c r="K100" i="40"/>
  <c r="L100" i="40"/>
  <c r="M100" i="40"/>
  <c r="N100" i="40"/>
  <c r="O100" i="40"/>
  <c r="P100" i="40"/>
  <c r="Q100" i="40"/>
  <c r="R100" i="40"/>
  <c r="K101" i="40"/>
  <c r="L101" i="40"/>
  <c r="M101" i="40"/>
  <c r="N101" i="40"/>
  <c r="O101" i="40"/>
  <c r="R101" i="40" s="1"/>
  <c r="P101" i="40"/>
  <c r="Q101" i="40"/>
  <c r="K102" i="40"/>
  <c r="L102" i="40"/>
  <c r="M102" i="40"/>
  <c r="N102" i="40"/>
  <c r="O102" i="40"/>
  <c r="R102" i="40" s="1"/>
  <c r="P102" i="40"/>
  <c r="Q102" i="40"/>
  <c r="K103" i="40"/>
  <c r="L103" i="40"/>
  <c r="M103" i="40"/>
  <c r="N103" i="40"/>
  <c r="O103" i="40"/>
  <c r="R103" i="40" s="1"/>
  <c r="P103" i="40"/>
  <c r="Q103" i="40"/>
  <c r="K104" i="40"/>
  <c r="L104" i="40"/>
  <c r="M104" i="40"/>
  <c r="N104" i="40"/>
  <c r="O104" i="40"/>
  <c r="R104" i="40" s="1"/>
  <c r="P104" i="40"/>
  <c r="Q104" i="40"/>
  <c r="K105" i="40"/>
  <c r="L105" i="40"/>
  <c r="M105" i="40"/>
  <c r="N105" i="40"/>
  <c r="O105" i="40"/>
  <c r="R105" i="40" s="1"/>
  <c r="P105" i="40"/>
  <c r="Q105" i="40"/>
  <c r="K106" i="40"/>
  <c r="L106" i="40"/>
  <c r="M106" i="40"/>
  <c r="N106" i="40"/>
  <c r="O106" i="40"/>
  <c r="R106" i="40" s="1"/>
  <c r="P106" i="40"/>
  <c r="Q106" i="40"/>
  <c r="K107" i="40"/>
  <c r="L107" i="40"/>
  <c r="M107" i="40"/>
  <c r="N107" i="40"/>
  <c r="O107" i="40"/>
  <c r="R107" i="40" s="1"/>
  <c r="P107" i="40"/>
  <c r="Q107" i="40"/>
  <c r="K108" i="40"/>
  <c r="L108" i="40"/>
  <c r="M108" i="40"/>
  <c r="N108" i="40"/>
  <c r="O108" i="40"/>
  <c r="R108" i="40" s="1"/>
  <c r="P108" i="40"/>
  <c r="Q108" i="40"/>
  <c r="K109" i="40"/>
  <c r="L109" i="40"/>
  <c r="M109" i="40"/>
  <c r="N109" i="40"/>
  <c r="O109" i="40"/>
  <c r="R109" i="40" s="1"/>
  <c r="P109" i="40"/>
  <c r="Q109" i="40"/>
  <c r="K110" i="40"/>
  <c r="L110" i="40"/>
  <c r="M110" i="40"/>
  <c r="N110" i="40"/>
  <c r="O110" i="40"/>
  <c r="R110" i="40" s="1"/>
  <c r="P110" i="40"/>
  <c r="Q110" i="40"/>
  <c r="K111" i="40"/>
  <c r="L111" i="40"/>
  <c r="M111" i="40"/>
  <c r="N111" i="40"/>
  <c r="O111" i="40"/>
  <c r="R111" i="40" s="1"/>
  <c r="P111" i="40"/>
  <c r="Q111" i="40"/>
  <c r="K112" i="40"/>
  <c r="L112" i="40"/>
  <c r="M112" i="40"/>
  <c r="N112" i="40"/>
  <c r="O112" i="40"/>
  <c r="R112" i="40" s="1"/>
  <c r="P112" i="40"/>
  <c r="Q112" i="40"/>
  <c r="K113" i="40"/>
  <c r="L113" i="40"/>
  <c r="M113" i="40"/>
  <c r="N113" i="40"/>
  <c r="O113" i="40"/>
  <c r="R113" i="40" s="1"/>
  <c r="P113" i="40"/>
  <c r="Q113" i="40"/>
  <c r="K114" i="40"/>
  <c r="L114" i="40"/>
  <c r="M114" i="40"/>
  <c r="N114" i="40"/>
  <c r="O114" i="40"/>
  <c r="P114" i="40"/>
  <c r="Q114" i="40"/>
  <c r="R114" i="40"/>
  <c r="K115" i="40"/>
  <c r="L115" i="40"/>
  <c r="M115" i="40"/>
  <c r="N115" i="40"/>
  <c r="O115" i="40"/>
  <c r="R115" i="40" s="1"/>
  <c r="P115" i="40"/>
  <c r="Q115" i="40"/>
  <c r="K116" i="40"/>
  <c r="L116" i="40"/>
  <c r="M116" i="40"/>
  <c r="N116" i="40"/>
  <c r="O116" i="40"/>
  <c r="P116" i="40"/>
  <c r="Q116" i="40"/>
  <c r="R116" i="40"/>
  <c r="K117" i="40"/>
  <c r="L117" i="40"/>
  <c r="M117" i="40"/>
  <c r="N117" i="40"/>
  <c r="O117" i="40"/>
  <c r="R117" i="40" s="1"/>
  <c r="P117" i="40"/>
  <c r="Q117" i="40"/>
  <c r="K118" i="40"/>
  <c r="L118" i="40"/>
  <c r="M118" i="40"/>
  <c r="N118" i="40"/>
  <c r="O118" i="40"/>
  <c r="P118" i="40"/>
  <c r="Q118" i="40"/>
  <c r="R118" i="40"/>
  <c r="K119" i="40"/>
  <c r="L119" i="40"/>
  <c r="M119" i="40"/>
  <c r="N119" i="40"/>
  <c r="O119" i="40"/>
  <c r="R119" i="40" s="1"/>
  <c r="P119" i="40"/>
  <c r="Q119" i="40"/>
  <c r="K120" i="40"/>
  <c r="L120" i="40"/>
  <c r="M120" i="40"/>
  <c r="N120" i="40"/>
  <c r="O120" i="40"/>
  <c r="P120" i="40"/>
  <c r="Q120" i="40"/>
  <c r="R120" i="40"/>
  <c r="K121" i="40"/>
  <c r="L121" i="40"/>
  <c r="M121" i="40"/>
  <c r="N121" i="40"/>
  <c r="O121" i="40"/>
  <c r="R121" i="40" s="1"/>
  <c r="P121" i="40"/>
  <c r="Q121" i="40"/>
  <c r="K122" i="40"/>
  <c r="L122" i="40"/>
  <c r="M122" i="40"/>
  <c r="N122" i="40"/>
  <c r="O122" i="40"/>
  <c r="P122" i="40"/>
  <c r="R122" i="40" s="1"/>
  <c r="Q122" i="40"/>
  <c r="K123" i="40"/>
  <c r="L123" i="40"/>
  <c r="M123" i="40"/>
  <c r="N123" i="40"/>
  <c r="O123" i="40"/>
  <c r="R123" i="40" s="1"/>
  <c r="P123" i="40"/>
  <c r="Q123" i="40"/>
  <c r="K124" i="40"/>
  <c r="L124" i="40"/>
  <c r="M124" i="40"/>
  <c r="N124" i="40"/>
  <c r="O124" i="40"/>
  <c r="R124" i="40" s="1"/>
  <c r="P124" i="40"/>
  <c r="Q124" i="40"/>
  <c r="K125" i="40"/>
  <c r="L125" i="40"/>
  <c r="M125" i="40"/>
  <c r="N125" i="40"/>
  <c r="O125" i="40"/>
  <c r="R125" i="40" s="1"/>
  <c r="P125" i="40"/>
  <c r="Q125" i="40"/>
  <c r="K126" i="40"/>
  <c r="L126" i="40"/>
  <c r="M126" i="40"/>
  <c r="N126" i="40"/>
  <c r="O126" i="40"/>
  <c r="R126" i="40" s="1"/>
  <c r="P126" i="40"/>
  <c r="Q126" i="40"/>
  <c r="K127" i="40"/>
  <c r="L127" i="40"/>
  <c r="M127" i="40"/>
  <c r="N127" i="40"/>
  <c r="O127" i="40"/>
  <c r="R127" i="40" s="1"/>
  <c r="P127" i="40"/>
  <c r="Q127" i="40"/>
  <c r="K128" i="40"/>
  <c r="L128" i="40"/>
  <c r="M128" i="40"/>
  <c r="N128" i="40"/>
  <c r="O128" i="40"/>
  <c r="P128" i="40"/>
  <c r="R128" i="40" s="1"/>
  <c r="Q128" i="40"/>
  <c r="K129" i="40"/>
  <c r="L129" i="40"/>
  <c r="M129" i="40"/>
  <c r="N129" i="40"/>
  <c r="O129" i="40"/>
  <c r="R129" i="40" s="1"/>
  <c r="P129" i="40"/>
  <c r="Q129" i="40"/>
  <c r="K130" i="40"/>
  <c r="L130" i="40"/>
  <c r="M130" i="40"/>
  <c r="N130" i="40"/>
  <c r="O130" i="40"/>
  <c r="P130" i="40"/>
  <c r="Q130" i="40"/>
  <c r="R130" i="40"/>
  <c r="K131" i="40"/>
  <c r="L131" i="40"/>
  <c r="M131" i="40"/>
  <c r="N131" i="40"/>
  <c r="O131" i="40"/>
  <c r="R131" i="40" s="1"/>
  <c r="P131" i="40"/>
  <c r="Q131" i="40"/>
  <c r="K132" i="40"/>
  <c r="L132" i="40"/>
  <c r="M132" i="40"/>
  <c r="N132" i="40"/>
  <c r="O132" i="40"/>
  <c r="P132" i="40"/>
  <c r="Q132" i="40"/>
  <c r="R132" i="40"/>
  <c r="K133" i="40"/>
  <c r="L133" i="40"/>
  <c r="M133" i="40"/>
  <c r="N133" i="40"/>
  <c r="O133" i="40"/>
  <c r="R133" i="40" s="1"/>
  <c r="P133" i="40"/>
  <c r="Q133" i="40"/>
  <c r="K134" i="40"/>
  <c r="L134" i="40"/>
  <c r="M134" i="40"/>
  <c r="N134" i="40"/>
  <c r="O134" i="40"/>
  <c r="R134" i="40" s="1"/>
  <c r="P134" i="40"/>
  <c r="Q134" i="40"/>
  <c r="K135" i="40"/>
  <c r="L135" i="40"/>
  <c r="M135" i="40"/>
  <c r="N135" i="40"/>
  <c r="O135" i="40"/>
  <c r="R135" i="40" s="1"/>
  <c r="P135" i="40"/>
  <c r="Q135" i="40"/>
  <c r="K136" i="40"/>
  <c r="L136" i="40"/>
  <c r="M136" i="40"/>
  <c r="N136" i="40"/>
  <c r="O136" i="40"/>
  <c r="R136" i="40" s="1"/>
  <c r="P136" i="40"/>
  <c r="Q136" i="40"/>
  <c r="K137" i="40"/>
  <c r="L137" i="40"/>
  <c r="M137" i="40"/>
  <c r="N137" i="40"/>
  <c r="O137" i="40"/>
  <c r="R137" i="40" s="1"/>
  <c r="P137" i="40"/>
  <c r="Q137" i="40"/>
  <c r="K138" i="40"/>
  <c r="L138" i="40"/>
  <c r="M138" i="40"/>
  <c r="N138" i="40"/>
  <c r="O138" i="40"/>
  <c r="R138" i="40" s="1"/>
  <c r="P138" i="40"/>
  <c r="Q138" i="40"/>
  <c r="K139" i="40"/>
  <c r="L139" i="40"/>
  <c r="M139" i="40"/>
  <c r="N139" i="40"/>
  <c r="O139" i="40"/>
  <c r="R139" i="40" s="1"/>
  <c r="P139" i="40"/>
  <c r="Q139" i="40"/>
  <c r="K140" i="40"/>
  <c r="L140" i="40"/>
  <c r="M140" i="40"/>
  <c r="N140" i="40"/>
  <c r="O140" i="40"/>
  <c r="R140" i="40" s="1"/>
  <c r="P140" i="40"/>
  <c r="Q140" i="40"/>
  <c r="K141" i="40"/>
  <c r="L141" i="40"/>
  <c r="M141" i="40"/>
  <c r="N141" i="40"/>
  <c r="O141" i="40"/>
  <c r="R141" i="40" s="1"/>
  <c r="P141" i="40"/>
  <c r="Q141" i="40"/>
  <c r="K142" i="40"/>
  <c r="L142" i="40"/>
  <c r="M142" i="40"/>
  <c r="N142" i="40"/>
  <c r="O142" i="40"/>
  <c r="R142" i="40" s="1"/>
  <c r="P142" i="40"/>
  <c r="Q142" i="40"/>
  <c r="K143" i="40"/>
  <c r="L143" i="40"/>
  <c r="M143" i="40"/>
  <c r="N143" i="40"/>
  <c r="O143" i="40"/>
  <c r="R143" i="40" s="1"/>
  <c r="P143" i="40"/>
  <c r="Q143" i="40"/>
  <c r="K144" i="40"/>
  <c r="L144" i="40"/>
  <c r="M144" i="40"/>
  <c r="N144" i="40"/>
  <c r="O144" i="40"/>
  <c r="R144" i="40" s="1"/>
  <c r="P144" i="40"/>
  <c r="Q144" i="40"/>
  <c r="K145" i="40"/>
  <c r="L145" i="40"/>
  <c r="M145" i="40"/>
  <c r="N145" i="40"/>
  <c r="O145" i="40"/>
  <c r="R145" i="40" s="1"/>
  <c r="P145" i="40"/>
  <c r="Q145" i="40"/>
  <c r="K146" i="40"/>
  <c r="L146" i="40"/>
  <c r="M146" i="40"/>
  <c r="N146" i="40"/>
  <c r="O146" i="40"/>
  <c r="P146" i="40"/>
  <c r="Q146" i="40"/>
  <c r="R146" i="40"/>
  <c r="K147" i="40"/>
  <c r="L147" i="40"/>
  <c r="M147" i="40"/>
  <c r="N147" i="40"/>
  <c r="O147" i="40"/>
  <c r="R147" i="40" s="1"/>
  <c r="P147" i="40"/>
  <c r="Q147" i="40"/>
  <c r="K148" i="40"/>
  <c r="L148" i="40"/>
  <c r="M148" i="40"/>
  <c r="N148" i="40"/>
  <c r="O148" i="40"/>
  <c r="P148" i="40"/>
  <c r="Q148" i="40"/>
  <c r="R148" i="40"/>
  <c r="K149" i="40"/>
  <c r="L149" i="40"/>
  <c r="M149" i="40"/>
  <c r="N149" i="40"/>
  <c r="O149" i="40"/>
  <c r="R149" i="40" s="1"/>
  <c r="P149" i="40"/>
  <c r="Q149" i="40"/>
  <c r="K150" i="40"/>
  <c r="L150" i="40"/>
  <c r="M150" i="40"/>
  <c r="N150" i="40"/>
  <c r="O150" i="40"/>
  <c r="P150" i="40"/>
  <c r="Q150" i="40"/>
  <c r="R150" i="40"/>
  <c r="K151" i="40"/>
  <c r="L151" i="40"/>
  <c r="M151" i="40"/>
  <c r="N151" i="40"/>
  <c r="O151" i="40"/>
  <c r="R151" i="40" s="1"/>
  <c r="P151" i="40"/>
  <c r="Q151" i="40"/>
  <c r="K152" i="40"/>
  <c r="L152" i="40"/>
  <c r="M152" i="40"/>
  <c r="N152" i="40"/>
  <c r="O152" i="40"/>
  <c r="P152" i="40"/>
  <c r="Q152" i="40"/>
  <c r="R152" i="40"/>
  <c r="K153" i="40"/>
  <c r="L153" i="40"/>
  <c r="M153" i="40"/>
  <c r="N153" i="40"/>
  <c r="O153" i="40"/>
  <c r="R153" i="40" s="1"/>
  <c r="P153" i="40"/>
  <c r="Q153" i="40"/>
  <c r="K154" i="40"/>
  <c r="L154" i="40"/>
  <c r="M154" i="40"/>
  <c r="N154" i="40"/>
  <c r="O154" i="40"/>
  <c r="P154" i="40"/>
  <c r="R154" i="40" s="1"/>
  <c r="Q154" i="40"/>
  <c r="K155" i="40"/>
  <c r="L155" i="40"/>
  <c r="M155" i="40"/>
  <c r="N155" i="40"/>
  <c r="O155" i="40"/>
  <c r="R155" i="40" s="1"/>
  <c r="P155" i="40"/>
  <c r="Q155" i="40"/>
  <c r="K156" i="40"/>
  <c r="L156" i="40"/>
  <c r="M156" i="40"/>
  <c r="N156" i="40"/>
  <c r="O156" i="40"/>
  <c r="R156" i="40" s="1"/>
  <c r="P156" i="40"/>
  <c r="Q156" i="40"/>
  <c r="K157" i="40"/>
  <c r="L157" i="40"/>
  <c r="M157" i="40"/>
  <c r="N157" i="40"/>
  <c r="O157" i="40"/>
  <c r="R157" i="40" s="1"/>
  <c r="P157" i="40"/>
  <c r="Q157" i="40"/>
  <c r="K158" i="40"/>
  <c r="L158" i="40"/>
  <c r="M158" i="40"/>
  <c r="N158" i="40"/>
  <c r="O158" i="40"/>
  <c r="R158" i="40" s="1"/>
  <c r="P158" i="40"/>
  <c r="Q158" i="40"/>
  <c r="K159" i="40"/>
  <c r="L159" i="40"/>
  <c r="M159" i="40"/>
  <c r="N159" i="40"/>
  <c r="O159" i="40"/>
  <c r="R159" i="40" s="1"/>
  <c r="P159" i="40"/>
  <c r="Q159" i="40"/>
  <c r="K160" i="40"/>
  <c r="L160" i="40"/>
  <c r="M160" i="40"/>
  <c r="N160" i="40"/>
  <c r="O160" i="40"/>
  <c r="P160" i="40"/>
  <c r="R160" i="40" s="1"/>
  <c r="Q160" i="40"/>
  <c r="K161" i="40"/>
  <c r="L161" i="40"/>
  <c r="M161" i="40"/>
  <c r="N161" i="40"/>
  <c r="O161" i="40"/>
  <c r="R161" i="40" s="1"/>
  <c r="P161" i="40"/>
  <c r="Q161" i="40"/>
  <c r="K162" i="40"/>
  <c r="L162" i="40"/>
  <c r="M162" i="40"/>
  <c r="N162" i="40"/>
  <c r="O162" i="40"/>
  <c r="P162" i="40"/>
  <c r="Q162" i="40"/>
  <c r="R162" i="40"/>
  <c r="K163" i="40"/>
  <c r="L163" i="40"/>
  <c r="M163" i="40"/>
  <c r="N163" i="40"/>
  <c r="O163" i="40"/>
  <c r="P163" i="40"/>
  <c r="Q163" i="40"/>
  <c r="R163" i="40"/>
  <c r="K164" i="40"/>
  <c r="L164" i="40"/>
  <c r="M164" i="40"/>
  <c r="N164" i="40"/>
  <c r="O164" i="40"/>
  <c r="P164" i="40"/>
  <c r="Q164" i="40"/>
  <c r="R164" i="40"/>
  <c r="K165" i="40"/>
  <c r="L165" i="40"/>
  <c r="M165" i="40"/>
  <c r="N165" i="40"/>
  <c r="O165" i="40"/>
  <c r="P165" i="40"/>
  <c r="Q165" i="40"/>
  <c r="R165" i="40"/>
  <c r="K166" i="40"/>
  <c r="L166" i="40"/>
  <c r="M166" i="40"/>
  <c r="N166" i="40"/>
  <c r="O166" i="40"/>
  <c r="P166" i="40"/>
  <c r="Q166" i="40"/>
  <c r="R166" i="40"/>
  <c r="K167" i="40"/>
  <c r="L167" i="40"/>
  <c r="M167" i="40"/>
  <c r="N167" i="40"/>
  <c r="O167" i="40"/>
  <c r="P167" i="40"/>
  <c r="Q167" i="40"/>
  <c r="R167" i="40"/>
  <c r="K168" i="40"/>
  <c r="L168" i="40"/>
  <c r="M168" i="40"/>
  <c r="N168" i="40"/>
  <c r="O168" i="40"/>
  <c r="P168" i="40"/>
  <c r="Q168" i="40"/>
  <c r="R168" i="40"/>
  <c r="K169" i="40"/>
  <c r="L169" i="40"/>
  <c r="M169" i="40"/>
  <c r="N169" i="40"/>
  <c r="O169" i="40"/>
  <c r="P169" i="40"/>
  <c r="Q169" i="40"/>
  <c r="R169" i="40"/>
  <c r="K170" i="40"/>
  <c r="L170" i="40"/>
  <c r="M170" i="40"/>
  <c r="N170" i="40"/>
  <c r="O170" i="40"/>
  <c r="P170" i="40"/>
  <c r="Q170" i="40"/>
  <c r="R170" i="40"/>
  <c r="K171" i="40"/>
  <c r="L171" i="40"/>
  <c r="M171" i="40"/>
  <c r="N171" i="40"/>
  <c r="O171" i="40"/>
  <c r="P171" i="40"/>
  <c r="Q171" i="40"/>
  <c r="R171" i="40"/>
  <c r="K172" i="40"/>
  <c r="L172" i="40"/>
  <c r="M172" i="40"/>
  <c r="N172" i="40"/>
  <c r="O172" i="40"/>
  <c r="P172" i="40"/>
  <c r="Q172" i="40"/>
  <c r="R172" i="40"/>
  <c r="K173" i="40"/>
  <c r="L173" i="40"/>
  <c r="M173" i="40"/>
  <c r="N173" i="40"/>
  <c r="O173" i="40"/>
  <c r="P173" i="40"/>
  <c r="Q173" i="40"/>
  <c r="R173" i="40"/>
  <c r="K174" i="40"/>
  <c r="L174" i="40"/>
  <c r="M174" i="40"/>
  <c r="N174" i="40"/>
  <c r="O174" i="40"/>
  <c r="P174" i="40"/>
  <c r="Q174" i="40"/>
  <c r="R174" i="40"/>
  <c r="K175" i="40"/>
  <c r="L175" i="40"/>
  <c r="M175" i="40"/>
  <c r="N175" i="40"/>
  <c r="O175" i="40"/>
  <c r="P175" i="40"/>
  <c r="Q175" i="40"/>
  <c r="R175" i="40"/>
  <c r="K176" i="40"/>
  <c r="L176" i="40"/>
  <c r="M176" i="40"/>
  <c r="N176" i="40"/>
  <c r="O176" i="40"/>
  <c r="P176" i="40"/>
  <c r="Q176" i="40"/>
  <c r="R176" i="40"/>
  <c r="K177" i="40"/>
  <c r="L177" i="40"/>
  <c r="M177" i="40"/>
  <c r="N177" i="40"/>
  <c r="O177" i="40"/>
  <c r="P177" i="40"/>
  <c r="Q177" i="40"/>
  <c r="R177" i="40"/>
  <c r="K178" i="40"/>
  <c r="L178" i="40"/>
  <c r="M178" i="40"/>
  <c r="N178" i="40"/>
  <c r="O178" i="40"/>
  <c r="P178" i="40"/>
  <c r="Q178" i="40"/>
  <c r="R178" i="40"/>
  <c r="K179" i="40"/>
  <c r="L179" i="40"/>
  <c r="M179" i="40"/>
  <c r="N179" i="40"/>
  <c r="O179" i="40"/>
  <c r="P179" i="40"/>
  <c r="Q179" i="40"/>
  <c r="R179" i="40"/>
  <c r="K180" i="40"/>
  <c r="L180" i="40"/>
  <c r="M180" i="40"/>
  <c r="N180" i="40"/>
  <c r="O180" i="40"/>
  <c r="P180" i="40"/>
  <c r="Q180" i="40"/>
  <c r="R180" i="40"/>
  <c r="K181" i="40"/>
  <c r="L181" i="40"/>
  <c r="M181" i="40"/>
  <c r="N181" i="40"/>
  <c r="O181" i="40"/>
  <c r="P181" i="40"/>
  <c r="Q181" i="40"/>
  <c r="R181" i="40"/>
  <c r="K182" i="40"/>
  <c r="L182" i="40"/>
  <c r="M182" i="40"/>
  <c r="N182" i="40"/>
  <c r="O182" i="40"/>
  <c r="P182" i="40"/>
  <c r="Q182" i="40"/>
  <c r="R182" i="40"/>
  <c r="K183" i="40"/>
  <c r="L183" i="40"/>
  <c r="M183" i="40"/>
  <c r="N183" i="40"/>
  <c r="O183" i="40"/>
  <c r="P183" i="40"/>
  <c r="Q183" i="40"/>
  <c r="R183" i="40"/>
  <c r="K184" i="40"/>
  <c r="L184" i="40"/>
  <c r="M184" i="40"/>
  <c r="N184" i="40"/>
  <c r="O184" i="40"/>
  <c r="P184" i="40"/>
  <c r="Q184" i="40"/>
  <c r="R184" i="40"/>
  <c r="K185" i="40"/>
  <c r="L185" i="40"/>
  <c r="M185" i="40"/>
  <c r="N185" i="40"/>
  <c r="O185" i="40"/>
  <c r="P185" i="40"/>
  <c r="Q185" i="40"/>
  <c r="R185" i="40"/>
  <c r="K186" i="40"/>
  <c r="L186" i="40"/>
  <c r="M186" i="40"/>
  <c r="N186" i="40"/>
  <c r="O186" i="40"/>
  <c r="P186" i="40"/>
  <c r="Q186" i="40"/>
  <c r="R186" i="40"/>
  <c r="K187" i="40"/>
  <c r="L187" i="40"/>
  <c r="M187" i="40"/>
  <c r="N187" i="40"/>
  <c r="O187" i="40"/>
  <c r="P187" i="40"/>
  <c r="Q187" i="40"/>
  <c r="R187" i="40"/>
  <c r="K188" i="40"/>
  <c r="L188" i="40"/>
  <c r="M188" i="40"/>
  <c r="N188" i="40"/>
  <c r="O188" i="40"/>
  <c r="P188" i="40"/>
  <c r="Q188" i="40"/>
  <c r="R188" i="40"/>
  <c r="K189" i="40"/>
  <c r="L189" i="40"/>
  <c r="M189" i="40"/>
  <c r="N189" i="40"/>
  <c r="O189" i="40"/>
  <c r="P189" i="40"/>
  <c r="Q189" i="40"/>
  <c r="R189" i="40"/>
  <c r="K190" i="40"/>
  <c r="L190" i="40"/>
  <c r="M190" i="40"/>
  <c r="N190" i="40"/>
  <c r="O190" i="40"/>
  <c r="P190" i="40"/>
  <c r="Q190" i="40"/>
  <c r="R190" i="40"/>
  <c r="K191" i="40"/>
  <c r="L191" i="40"/>
  <c r="M191" i="40"/>
  <c r="N191" i="40"/>
  <c r="O191" i="40"/>
  <c r="P191" i="40"/>
  <c r="Q191" i="40"/>
  <c r="R191" i="40"/>
  <c r="K192" i="40"/>
  <c r="L192" i="40"/>
  <c r="M192" i="40"/>
  <c r="N192" i="40"/>
  <c r="O192" i="40"/>
  <c r="P192" i="40"/>
  <c r="Q192" i="40"/>
  <c r="R192" i="40"/>
  <c r="K193" i="40"/>
  <c r="L193" i="40"/>
  <c r="M193" i="40"/>
  <c r="N193" i="40"/>
  <c r="O193" i="40"/>
  <c r="P193" i="40"/>
  <c r="Q193" i="40"/>
  <c r="R193" i="40"/>
  <c r="K194" i="40"/>
  <c r="L194" i="40"/>
  <c r="M194" i="40"/>
  <c r="N194" i="40"/>
  <c r="O194" i="40"/>
  <c r="P194" i="40"/>
  <c r="Q194" i="40"/>
  <c r="R194" i="40"/>
  <c r="K195" i="40"/>
  <c r="L195" i="40"/>
  <c r="M195" i="40"/>
  <c r="N195" i="40"/>
  <c r="O195" i="40"/>
  <c r="P195" i="40"/>
  <c r="Q195" i="40"/>
  <c r="R195" i="40"/>
  <c r="K196" i="40"/>
  <c r="L196" i="40"/>
  <c r="M196" i="40"/>
  <c r="N196" i="40"/>
  <c r="O196" i="40"/>
  <c r="P196" i="40"/>
  <c r="Q196" i="40"/>
  <c r="R196" i="40"/>
  <c r="K197" i="40"/>
  <c r="L197" i="40"/>
  <c r="M197" i="40"/>
  <c r="N197" i="40"/>
  <c r="O197" i="40"/>
  <c r="P197" i="40"/>
  <c r="Q197" i="40"/>
  <c r="R197" i="40"/>
  <c r="K198" i="40"/>
  <c r="L198" i="40"/>
  <c r="M198" i="40"/>
  <c r="N198" i="40"/>
  <c r="O198" i="40"/>
  <c r="P198" i="40"/>
  <c r="Q198" i="40"/>
  <c r="R198" i="40"/>
  <c r="K199" i="40"/>
  <c r="L199" i="40"/>
  <c r="M199" i="40"/>
  <c r="N199" i="40"/>
  <c r="O199" i="40"/>
  <c r="P199" i="40"/>
  <c r="Q199" i="40"/>
  <c r="R199" i="40"/>
  <c r="K200" i="40"/>
  <c r="L200" i="40"/>
  <c r="M200" i="40"/>
  <c r="N200" i="40"/>
  <c r="O200" i="40"/>
  <c r="P200" i="40"/>
  <c r="Q200" i="40"/>
  <c r="R200" i="40"/>
  <c r="K201" i="40"/>
  <c r="L201" i="40"/>
  <c r="M201" i="40"/>
  <c r="N201" i="40"/>
  <c r="O201" i="40"/>
  <c r="P201" i="40"/>
  <c r="Q201" i="40"/>
  <c r="R201" i="40"/>
  <c r="K202" i="40"/>
  <c r="L202" i="40"/>
  <c r="M202" i="40"/>
  <c r="N202" i="40"/>
  <c r="O202" i="40"/>
  <c r="P202" i="40"/>
  <c r="Q202" i="40"/>
  <c r="R202" i="40"/>
  <c r="K203" i="40"/>
  <c r="L203" i="40"/>
  <c r="M203" i="40"/>
  <c r="N203" i="40"/>
  <c r="O203" i="40"/>
  <c r="P203" i="40"/>
  <c r="Q203" i="40"/>
  <c r="R203" i="40"/>
  <c r="K204" i="40"/>
  <c r="L204" i="40"/>
  <c r="M204" i="40"/>
  <c r="N204" i="40"/>
  <c r="O204" i="40"/>
  <c r="P204" i="40"/>
  <c r="Q204" i="40"/>
  <c r="R204" i="40"/>
  <c r="K205" i="40"/>
  <c r="L205" i="40"/>
  <c r="M205" i="40"/>
  <c r="N205" i="40"/>
  <c r="O205" i="40"/>
  <c r="P205" i="40"/>
  <c r="Q205" i="40"/>
  <c r="R205" i="40"/>
  <c r="K206" i="40"/>
  <c r="L206" i="40"/>
  <c r="M206" i="40"/>
  <c r="N206" i="40"/>
  <c r="O206" i="40"/>
  <c r="P206" i="40"/>
  <c r="Q206" i="40"/>
  <c r="R206" i="40"/>
  <c r="K207" i="40"/>
  <c r="L207" i="40"/>
  <c r="M207" i="40"/>
  <c r="N207" i="40"/>
  <c r="O207" i="40"/>
  <c r="P207" i="40"/>
  <c r="Q207" i="40"/>
  <c r="R207" i="40"/>
  <c r="K208" i="40"/>
  <c r="L208" i="40"/>
  <c r="M208" i="40"/>
  <c r="N208" i="40"/>
  <c r="O208" i="40"/>
  <c r="P208" i="40"/>
  <c r="Q208" i="40"/>
  <c r="R208" i="40"/>
  <c r="K209" i="40"/>
  <c r="L209" i="40"/>
  <c r="M209" i="40"/>
  <c r="N209" i="40"/>
  <c r="O209" i="40"/>
  <c r="P209" i="40"/>
  <c r="Q209" i="40"/>
  <c r="R209" i="40"/>
  <c r="K210" i="40"/>
  <c r="L210" i="40"/>
  <c r="M210" i="40"/>
  <c r="N210" i="40"/>
  <c r="O210" i="40"/>
  <c r="P210" i="40"/>
  <c r="Q210" i="40"/>
  <c r="R210" i="40"/>
  <c r="K211" i="40"/>
  <c r="L211" i="40"/>
  <c r="M211" i="40"/>
  <c r="N211" i="40"/>
  <c r="O211" i="40"/>
  <c r="P211" i="40"/>
  <c r="Q211" i="40"/>
  <c r="R211" i="40"/>
  <c r="K212" i="40"/>
  <c r="L212" i="40"/>
  <c r="M212" i="40"/>
  <c r="N212" i="40"/>
  <c r="O212" i="40"/>
  <c r="P212" i="40"/>
  <c r="Q212" i="40"/>
  <c r="R212" i="40"/>
  <c r="K213" i="40"/>
  <c r="L213" i="40"/>
  <c r="M213" i="40"/>
  <c r="N213" i="40"/>
  <c r="O213" i="40"/>
  <c r="P213" i="40"/>
  <c r="Q213" i="40"/>
  <c r="R213" i="40"/>
  <c r="K214" i="40"/>
  <c r="L214" i="40"/>
  <c r="M214" i="40"/>
  <c r="N214" i="40"/>
  <c r="O214" i="40"/>
  <c r="P214" i="40"/>
  <c r="Q214" i="40"/>
  <c r="R214" i="40"/>
  <c r="K215" i="40"/>
  <c r="L215" i="40"/>
  <c r="M215" i="40"/>
  <c r="N215" i="40"/>
  <c r="O215" i="40"/>
  <c r="P215" i="40"/>
  <c r="Q215" i="40"/>
  <c r="R215" i="40"/>
  <c r="K216" i="40"/>
  <c r="L216" i="40"/>
  <c r="M216" i="40"/>
  <c r="N216" i="40"/>
  <c r="O216" i="40"/>
  <c r="P216" i="40"/>
  <c r="Q216" i="40"/>
  <c r="R216" i="40"/>
  <c r="K217" i="40"/>
  <c r="L217" i="40"/>
  <c r="M217" i="40"/>
  <c r="N217" i="40"/>
  <c r="O217" i="40"/>
  <c r="P217" i="40"/>
  <c r="Q217" i="40"/>
  <c r="R217" i="40"/>
  <c r="K218" i="40"/>
  <c r="L218" i="40"/>
  <c r="M218" i="40"/>
  <c r="N218" i="40"/>
  <c r="O218" i="40"/>
  <c r="P218" i="40"/>
  <c r="Q218" i="40"/>
  <c r="R218" i="40"/>
  <c r="K219" i="40"/>
  <c r="L219" i="40"/>
  <c r="M219" i="40"/>
  <c r="N219" i="40"/>
  <c r="O219" i="40"/>
  <c r="P219" i="40"/>
  <c r="Q219" i="40"/>
  <c r="R219" i="40"/>
  <c r="K220" i="40"/>
  <c r="L220" i="40"/>
  <c r="M220" i="40"/>
  <c r="N220" i="40"/>
  <c r="O220" i="40"/>
  <c r="P220" i="40"/>
  <c r="Q220" i="40"/>
  <c r="R220" i="40"/>
  <c r="K221" i="40"/>
  <c r="L221" i="40"/>
  <c r="M221" i="40"/>
  <c r="N221" i="40"/>
  <c r="O221" i="40"/>
  <c r="P221" i="40"/>
  <c r="Q221" i="40"/>
  <c r="R221" i="40"/>
  <c r="K222" i="40"/>
  <c r="L222" i="40"/>
  <c r="M222" i="40"/>
  <c r="N222" i="40"/>
  <c r="O222" i="40"/>
  <c r="P222" i="40"/>
  <c r="Q222" i="40"/>
  <c r="R222" i="40"/>
  <c r="K223" i="40"/>
  <c r="L223" i="40"/>
  <c r="M223" i="40"/>
  <c r="N223" i="40"/>
  <c r="O223" i="40"/>
  <c r="P223" i="40"/>
  <c r="Q223" i="40"/>
  <c r="R223" i="40"/>
  <c r="K224" i="40"/>
  <c r="L224" i="40"/>
  <c r="M224" i="40"/>
  <c r="N224" i="40"/>
  <c r="O224" i="40"/>
  <c r="P224" i="40"/>
  <c r="Q224" i="40"/>
  <c r="R224" i="40"/>
  <c r="K225" i="40"/>
  <c r="L225" i="40"/>
  <c r="M225" i="40"/>
  <c r="N225" i="40"/>
  <c r="O225" i="40"/>
  <c r="P225" i="40"/>
  <c r="Q225" i="40"/>
  <c r="R225" i="40"/>
  <c r="K226" i="40"/>
  <c r="L226" i="40"/>
  <c r="M226" i="40"/>
  <c r="N226" i="40"/>
  <c r="O226" i="40"/>
  <c r="P226" i="40"/>
  <c r="Q226" i="40"/>
  <c r="R226" i="40"/>
  <c r="K227" i="40"/>
  <c r="L227" i="40"/>
  <c r="M227" i="40"/>
  <c r="N227" i="40"/>
  <c r="O227" i="40"/>
  <c r="P227" i="40"/>
  <c r="Q227" i="40"/>
  <c r="R227" i="40"/>
  <c r="K228" i="40"/>
  <c r="L228" i="40"/>
  <c r="M228" i="40"/>
  <c r="N228" i="40"/>
  <c r="O228" i="40"/>
  <c r="P228" i="40"/>
  <c r="Q228" i="40"/>
  <c r="R228" i="40"/>
  <c r="K229" i="40"/>
  <c r="L229" i="40"/>
  <c r="M229" i="40"/>
  <c r="N229" i="40"/>
  <c r="O229" i="40"/>
  <c r="P229" i="40"/>
  <c r="Q229" i="40"/>
  <c r="R229" i="40"/>
  <c r="K230" i="40"/>
  <c r="L230" i="40"/>
  <c r="M230" i="40"/>
  <c r="N230" i="40"/>
  <c r="O230" i="40"/>
  <c r="P230" i="40"/>
  <c r="Q230" i="40"/>
  <c r="R230" i="40"/>
  <c r="K231" i="40"/>
  <c r="L231" i="40"/>
  <c r="M231" i="40"/>
  <c r="N231" i="40"/>
  <c r="O231" i="40"/>
  <c r="P231" i="40"/>
  <c r="Q231" i="40"/>
  <c r="R231" i="40"/>
  <c r="K232" i="40"/>
  <c r="L232" i="40"/>
  <c r="M232" i="40"/>
  <c r="N232" i="40"/>
  <c r="O232" i="40"/>
  <c r="P232" i="40"/>
  <c r="Q232" i="40"/>
  <c r="R232" i="40"/>
  <c r="K233" i="40"/>
  <c r="L233" i="40"/>
  <c r="M233" i="40"/>
  <c r="N233" i="40"/>
  <c r="O233" i="40"/>
  <c r="P233" i="40"/>
  <c r="Q233" i="40"/>
  <c r="R233" i="40"/>
  <c r="K234" i="40"/>
  <c r="L234" i="40"/>
  <c r="M234" i="40"/>
  <c r="N234" i="40"/>
  <c r="O234" i="40"/>
  <c r="P234" i="40"/>
  <c r="Q234" i="40"/>
  <c r="R234" i="40"/>
  <c r="K235" i="40"/>
  <c r="L235" i="40"/>
  <c r="M235" i="40"/>
  <c r="N235" i="40"/>
  <c r="O235" i="40"/>
  <c r="P235" i="40"/>
  <c r="Q235" i="40"/>
  <c r="R235" i="40"/>
  <c r="K236" i="40"/>
  <c r="L236" i="40"/>
  <c r="M236" i="40"/>
  <c r="N236" i="40"/>
  <c r="O236" i="40"/>
  <c r="P236" i="40"/>
  <c r="Q236" i="40"/>
  <c r="R236" i="40"/>
  <c r="K237" i="40"/>
  <c r="L237" i="40"/>
  <c r="M237" i="40"/>
  <c r="N237" i="40"/>
  <c r="O237" i="40"/>
  <c r="P237" i="40"/>
  <c r="Q237" i="40"/>
  <c r="R237" i="40"/>
  <c r="K238" i="40"/>
  <c r="L238" i="40"/>
  <c r="M238" i="40"/>
  <c r="N238" i="40"/>
  <c r="O238" i="40"/>
  <c r="P238" i="40"/>
  <c r="Q238" i="40"/>
  <c r="R238" i="40"/>
  <c r="K239" i="40"/>
  <c r="L239" i="40"/>
  <c r="M239" i="40"/>
  <c r="N239" i="40"/>
  <c r="O239" i="40"/>
  <c r="P239" i="40"/>
  <c r="Q239" i="40"/>
  <c r="R239" i="40"/>
  <c r="K240" i="40"/>
  <c r="L240" i="40"/>
  <c r="M240" i="40"/>
  <c r="N240" i="40"/>
  <c r="O240" i="40"/>
  <c r="P240" i="40"/>
  <c r="Q240" i="40"/>
  <c r="R240" i="40"/>
  <c r="K241" i="40"/>
  <c r="L241" i="40"/>
  <c r="M241" i="40"/>
  <c r="N241" i="40"/>
  <c r="O241" i="40"/>
  <c r="P241" i="40"/>
  <c r="Q241" i="40"/>
  <c r="R241" i="40"/>
  <c r="K242" i="40"/>
  <c r="L242" i="40"/>
  <c r="M242" i="40"/>
  <c r="N242" i="40"/>
  <c r="O242" i="40"/>
  <c r="P242" i="40"/>
  <c r="Q242" i="40"/>
  <c r="R242" i="40"/>
  <c r="K243" i="40"/>
  <c r="L243" i="40"/>
  <c r="M243" i="40"/>
  <c r="N243" i="40"/>
  <c r="O243" i="40"/>
  <c r="P243" i="40"/>
  <c r="Q243" i="40"/>
  <c r="R243" i="40"/>
  <c r="K244" i="40"/>
  <c r="L244" i="40"/>
  <c r="M244" i="40"/>
  <c r="N244" i="40"/>
  <c r="O244" i="40"/>
  <c r="P244" i="40"/>
  <c r="Q244" i="40"/>
  <c r="R244" i="40"/>
  <c r="K245" i="40"/>
  <c r="L245" i="40"/>
  <c r="M245" i="40"/>
  <c r="N245" i="40"/>
  <c r="O245" i="40"/>
  <c r="P245" i="40"/>
  <c r="Q245" i="40"/>
  <c r="R245" i="40"/>
  <c r="K246" i="40"/>
  <c r="L246" i="40"/>
  <c r="M246" i="40"/>
  <c r="N246" i="40"/>
  <c r="O246" i="40"/>
  <c r="P246" i="40"/>
  <c r="Q246" i="40"/>
  <c r="R246" i="40"/>
  <c r="K247" i="40"/>
  <c r="L247" i="40"/>
  <c r="M247" i="40"/>
  <c r="N247" i="40"/>
  <c r="O247" i="40"/>
  <c r="P247" i="40"/>
  <c r="Q247" i="40"/>
  <c r="R247" i="40"/>
  <c r="K248" i="40"/>
  <c r="L248" i="40"/>
  <c r="M248" i="40"/>
  <c r="N248" i="40"/>
  <c r="O248" i="40"/>
  <c r="P248" i="40"/>
  <c r="Q248" i="40"/>
  <c r="R248" i="40"/>
  <c r="K249" i="40"/>
  <c r="L249" i="40"/>
  <c r="M249" i="40"/>
  <c r="N249" i="40"/>
  <c r="O249" i="40"/>
  <c r="P249" i="40"/>
  <c r="Q249" i="40"/>
  <c r="R249" i="40"/>
  <c r="K250" i="40"/>
  <c r="L250" i="40"/>
  <c r="M250" i="40"/>
  <c r="N250" i="40"/>
  <c r="O250" i="40"/>
  <c r="P250" i="40"/>
  <c r="Q250" i="40"/>
  <c r="R250" i="40"/>
  <c r="K251" i="40"/>
  <c r="L251" i="40"/>
  <c r="M251" i="40"/>
  <c r="N251" i="40"/>
  <c r="O251" i="40"/>
  <c r="P251" i="40"/>
  <c r="Q251" i="40"/>
  <c r="R251" i="40"/>
  <c r="K252" i="40"/>
  <c r="L252" i="40"/>
  <c r="M252" i="40"/>
  <c r="N252" i="40"/>
  <c r="O252" i="40"/>
  <c r="P252" i="40"/>
  <c r="Q252" i="40"/>
  <c r="R252" i="40"/>
  <c r="K253" i="40"/>
  <c r="L253" i="40"/>
  <c r="M253" i="40"/>
  <c r="N253" i="40"/>
  <c r="O253" i="40"/>
  <c r="P253" i="40"/>
  <c r="Q253" i="40"/>
  <c r="R253" i="40"/>
  <c r="K254" i="40"/>
  <c r="L254" i="40"/>
  <c r="M254" i="40"/>
  <c r="N254" i="40"/>
  <c r="O254" i="40"/>
  <c r="P254" i="40"/>
  <c r="Q254" i="40"/>
  <c r="R254" i="40"/>
  <c r="K255" i="40"/>
  <c r="L255" i="40"/>
  <c r="M255" i="40"/>
  <c r="N255" i="40"/>
  <c r="O255" i="40"/>
  <c r="P255" i="40"/>
  <c r="Q255" i="40"/>
  <c r="R255" i="40"/>
  <c r="K256" i="40"/>
  <c r="L256" i="40"/>
  <c r="M256" i="40"/>
  <c r="N256" i="40"/>
  <c r="O256" i="40"/>
  <c r="P256" i="40"/>
  <c r="Q256" i="40"/>
  <c r="R256" i="40"/>
  <c r="K257" i="40"/>
  <c r="L257" i="40"/>
  <c r="M257" i="40"/>
  <c r="N257" i="40"/>
  <c r="O257" i="40"/>
  <c r="P257" i="40"/>
  <c r="Q257" i="40"/>
  <c r="R257" i="40"/>
  <c r="K258" i="40"/>
  <c r="L258" i="40"/>
  <c r="M258" i="40"/>
  <c r="N258" i="40"/>
  <c r="O258" i="40"/>
  <c r="P258" i="40"/>
  <c r="Q258" i="40"/>
  <c r="R258" i="40"/>
  <c r="K259" i="40"/>
  <c r="L259" i="40"/>
  <c r="M259" i="40"/>
  <c r="N259" i="40"/>
  <c r="O259" i="40"/>
  <c r="P259" i="40"/>
  <c r="Q259" i="40"/>
  <c r="R259" i="40"/>
  <c r="K260" i="40"/>
  <c r="L260" i="40"/>
  <c r="M260" i="40"/>
  <c r="N260" i="40"/>
  <c r="O260" i="40"/>
  <c r="P260" i="40"/>
  <c r="Q260" i="40"/>
  <c r="R260" i="40"/>
  <c r="K261" i="40"/>
  <c r="L261" i="40"/>
  <c r="M261" i="40"/>
  <c r="N261" i="40"/>
  <c r="O261" i="40"/>
  <c r="P261" i="40"/>
  <c r="Q261" i="40"/>
  <c r="R261" i="40"/>
  <c r="K262" i="40"/>
  <c r="L262" i="40"/>
  <c r="M262" i="40"/>
  <c r="N262" i="40"/>
  <c r="O262" i="40"/>
  <c r="P262" i="40"/>
  <c r="Q262" i="40"/>
  <c r="R262" i="40"/>
  <c r="K263" i="40"/>
  <c r="L263" i="40"/>
  <c r="M263" i="40"/>
  <c r="N263" i="40"/>
  <c r="O263" i="40"/>
  <c r="P263" i="40"/>
  <c r="Q263" i="40"/>
  <c r="R263" i="40"/>
  <c r="K264" i="40"/>
  <c r="L264" i="40"/>
  <c r="M264" i="40"/>
  <c r="N264" i="40"/>
  <c r="O264" i="40"/>
  <c r="P264" i="40"/>
  <c r="Q264" i="40"/>
  <c r="R264" i="40"/>
  <c r="K265" i="40"/>
  <c r="L265" i="40"/>
  <c r="M265" i="40"/>
  <c r="N265" i="40"/>
  <c r="O265" i="40"/>
  <c r="P265" i="40"/>
  <c r="Q265" i="40"/>
  <c r="R265" i="40"/>
  <c r="K266" i="40"/>
  <c r="L266" i="40"/>
  <c r="M266" i="40"/>
  <c r="N266" i="40"/>
  <c r="O266" i="40"/>
  <c r="P266" i="40"/>
  <c r="Q266" i="40"/>
  <c r="R266" i="40"/>
  <c r="K267" i="40"/>
  <c r="L267" i="40"/>
  <c r="M267" i="40"/>
  <c r="N267" i="40"/>
  <c r="O267" i="40"/>
  <c r="P267" i="40"/>
  <c r="Q267" i="40"/>
  <c r="R267" i="40"/>
  <c r="K268" i="40"/>
  <c r="L268" i="40"/>
  <c r="M268" i="40"/>
  <c r="N268" i="40"/>
  <c r="O268" i="40"/>
  <c r="P268" i="40"/>
  <c r="Q268" i="40"/>
  <c r="R268" i="40"/>
  <c r="K269" i="40"/>
  <c r="L269" i="40"/>
  <c r="M269" i="40"/>
  <c r="N269" i="40"/>
  <c r="O269" i="40"/>
  <c r="P269" i="40"/>
  <c r="Q269" i="40"/>
  <c r="R269" i="40"/>
  <c r="K270" i="40"/>
  <c r="L270" i="40"/>
  <c r="M270" i="40"/>
  <c r="N270" i="40"/>
  <c r="O270" i="40"/>
  <c r="P270" i="40"/>
  <c r="Q270" i="40"/>
  <c r="R270" i="40"/>
  <c r="K271" i="40"/>
  <c r="L271" i="40"/>
  <c r="M271" i="40"/>
  <c r="N271" i="40"/>
  <c r="O271" i="40"/>
  <c r="P271" i="40"/>
  <c r="Q271" i="40"/>
  <c r="R271" i="40"/>
  <c r="K272" i="40"/>
  <c r="L272" i="40"/>
  <c r="M272" i="40"/>
  <c r="N272" i="40"/>
  <c r="O272" i="40"/>
  <c r="P272" i="40"/>
  <c r="Q272" i="40"/>
  <c r="R272" i="40"/>
  <c r="K273" i="40"/>
  <c r="L273" i="40"/>
  <c r="M273" i="40"/>
  <c r="N273" i="40"/>
  <c r="O273" i="40"/>
  <c r="P273" i="40"/>
  <c r="Q273" i="40"/>
  <c r="R273" i="40"/>
  <c r="K274" i="40"/>
  <c r="L274" i="40"/>
  <c r="M274" i="40"/>
  <c r="N274" i="40"/>
  <c r="O274" i="40"/>
  <c r="P274" i="40"/>
  <c r="Q274" i="40"/>
  <c r="R274" i="40"/>
  <c r="K275" i="40"/>
  <c r="L275" i="40"/>
  <c r="M275" i="40"/>
  <c r="N275" i="40"/>
  <c r="O275" i="40"/>
  <c r="P275" i="40"/>
  <c r="Q275" i="40"/>
  <c r="R275" i="40"/>
  <c r="K276" i="40"/>
  <c r="L276" i="40"/>
  <c r="M276" i="40"/>
  <c r="N276" i="40"/>
  <c r="O276" i="40"/>
  <c r="P276" i="40"/>
  <c r="Q276" i="40"/>
  <c r="R276" i="40"/>
  <c r="K277" i="40"/>
  <c r="L277" i="40"/>
  <c r="M277" i="40"/>
  <c r="N277" i="40"/>
  <c r="O277" i="40"/>
  <c r="P277" i="40"/>
  <c r="Q277" i="40"/>
  <c r="R277" i="40"/>
  <c r="K278" i="40"/>
  <c r="L278" i="40"/>
  <c r="M278" i="40"/>
  <c r="N278" i="40"/>
  <c r="O278" i="40"/>
  <c r="P278" i="40"/>
  <c r="Q278" i="40"/>
  <c r="R278" i="40"/>
  <c r="K279" i="40"/>
  <c r="L279" i="40"/>
  <c r="M279" i="40"/>
  <c r="N279" i="40"/>
  <c r="O279" i="40"/>
  <c r="P279" i="40"/>
  <c r="Q279" i="40"/>
  <c r="R279" i="40"/>
  <c r="K280" i="40"/>
  <c r="L280" i="40"/>
  <c r="M280" i="40"/>
  <c r="N280" i="40"/>
  <c r="O280" i="40"/>
  <c r="P280" i="40"/>
  <c r="Q280" i="40"/>
  <c r="R280" i="40"/>
  <c r="K281" i="40"/>
  <c r="L281" i="40"/>
  <c r="M281" i="40"/>
  <c r="N281" i="40"/>
  <c r="O281" i="40"/>
  <c r="P281" i="40"/>
  <c r="Q281" i="40"/>
  <c r="R281" i="40"/>
  <c r="K282" i="40"/>
  <c r="L282" i="40"/>
  <c r="M282" i="40"/>
  <c r="N282" i="40"/>
  <c r="O282" i="40"/>
  <c r="P282" i="40"/>
  <c r="Q282" i="40"/>
  <c r="R282" i="40"/>
  <c r="K283" i="40"/>
  <c r="L283" i="40"/>
  <c r="M283" i="40"/>
  <c r="N283" i="40"/>
  <c r="O283" i="40"/>
  <c r="P283" i="40"/>
  <c r="Q283" i="40"/>
  <c r="R283" i="40"/>
  <c r="K284" i="40"/>
  <c r="L284" i="40"/>
  <c r="M284" i="40"/>
  <c r="N284" i="40"/>
  <c r="O284" i="40"/>
  <c r="P284" i="40"/>
  <c r="Q284" i="40"/>
  <c r="R284" i="40"/>
  <c r="K285" i="40"/>
  <c r="L285" i="40"/>
  <c r="M285" i="40"/>
  <c r="N285" i="40"/>
  <c r="O285" i="40"/>
  <c r="P285" i="40"/>
  <c r="Q285" i="40"/>
  <c r="R285" i="40"/>
  <c r="K286" i="40"/>
  <c r="L286" i="40"/>
  <c r="M286" i="40"/>
  <c r="N286" i="40"/>
  <c r="O286" i="40"/>
  <c r="P286" i="40"/>
  <c r="Q286" i="40"/>
  <c r="R286" i="40"/>
  <c r="K287" i="40"/>
  <c r="L287" i="40"/>
  <c r="M287" i="40"/>
  <c r="N287" i="40"/>
  <c r="O287" i="40"/>
  <c r="P287" i="40"/>
  <c r="Q287" i="40"/>
  <c r="R287" i="40"/>
  <c r="K288" i="40"/>
  <c r="L288" i="40"/>
  <c r="M288" i="40"/>
  <c r="N288" i="40"/>
  <c r="O288" i="40"/>
  <c r="P288" i="40"/>
  <c r="Q288" i="40"/>
  <c r="R288" i="40"/>
  <c r="K289" i="40"/>
  <c r="L289" i="40"/>
  <c r="M289" i="40"/>
  <c r="N289" i="40"/>
  <c r="O289" i="40"/>
  <c r="P289" i="40"/>
  <c r="Q289" i="40"/>
  <c r="R289" i="40"/>
  <c r="K290" i="40"/>
  <c r="L290" i="40"/>
  <c r="M290" i="40"/>
  <c r="N290" i="40"/>
  <c r="O290" i="40"/>
  <c r="P290" i="40"/>
  <c r="Q290" i="40"/>
  <c r="R290" i="40"/>
  <c r="K291" i="40"/>
  <c r="L291" i="40"/>
  <c r="M291" i="40"/>
  <c r="N291" i="40"/>
  <c r="O291" i="40"/>
  <c r="P291" i="40"/>
  <c r="Q291" i="40"/>
  <c r="R291" i="40"/>
  <c r="K292" i="40"/>
  <c r="L292" i="40"/>
  <c r="M292" i="40"/>
  <c r="N292" i="40"/>
  <c r="O292" i="40"/>
  <c r="P292" i="40"/>
  <c r="Q292" i="40"/>
  <c r="R292" i="40"/>
  <c r="K293" i="40"/>
  <c r="L293" i="40"/>
  <c r="M293" i="40"/>
  <c r="N293" i="40"/>
  <c r="O293" i="40"/>
  <c r="P293" i="40"/>
  <c r="Q293" i="40"/>
  <c r="R293" i="40"/>
  <c r="K294" i="40"/>
  <c r="L294" i="40"/>
  <c r="M294" i="40"/>
  <c r="N294" i="40"/>
  <c r="O294" i="40"/>
  <c r="P294" i="40"/>
  <c r="Q294" i="40"/>
  <c r="R294" i="40"/>
  <c r="K295" i="40"/>
  <c r="L295" i="40"/>
  <c r="M295" i="40"/>
  <c r="N295" i="40"/>
  <c r="O295" i="40"/>
  <c r="P295" i="40"/>
  <c r="Q295" i="40"/>
  <c r="R295" i="40"/>
  <c r="K296" i="40"/>
  <c r="L296" i="40"/>
  <c r="M296" i="40"/>
  <c r="N296" i="40"/>
  <c r="O296" i="40"/>
  <c r="P296" i="40"/>
  <c r="Q296" i="40"/>
  <c r="R296" i="40"/>
  <c r="K297" i="40"/>
  <c r="L297" i="40"/>
  <c r="M297" i="40"/>
  <c r="N297" i="40"/>
  <c r="O297" i="40"/>
  <c r="P297" i="40"/>
  <c r="Q297" i="40"/>
  <c r="R297" i="40"/>
  <c r="K298" i="40"/>
  <c r="L298" i="40"/>
  <c r="M298" i="40"/>
  <c r="N298" i="40"/>
  <c r="O298" i="40"/>
  <c r="P298" i="40"/>
  <c r="Q298" i="40"/>
  <c r="R298" i="40"/>
  <c r="K299" i="40"/>
  <c r="L299" i="40"/>
  <c r="M299" i="40"/>
  <c r="N299" i="40"/>
  <c r="O299" i="40"/>
  <c r="P299" i="40"/>
  <c r="Q299" i="40"/>
  <c r="R299" i="40"/>
  <c r="K300" i="40"/>
  <c r="L300" i="40"/>
  <c r="M300" i="40"/>
  <c r="N300" i="40"/>
  <c r="O300" i="40"/>
  <c r="P300" i="40"/>
  <c r="Q300" i="40"/>
  <c r="R300" i="40"/>
  <c r="K301" i="40"/>
  <c r="L301" i="40"/>
  <c r="M301" i="40"/>
  <c r="N301" i="40"/>
  <c r="O301" i="40"/>
  <c r="P301" i="40"/>
  <c r="Q301" i="40"/>
  <c r="R301" i="40"/>
  <c r="K302" i="40"/>
  <c r="L302" i="40"/>
  <c r="M302" i="40"/>
  <c r="N302" i="40"/>
  <c r="O302" i="40"/>
  <c r="P302" i="40"/>
  <c r="Q302" i="40"/>
  <c r="R302" i="40"/>
  <c r="K303" i="40"/>
  <c r="L303" i="40"/>
  <c r="M303" i="40"/>
  <c r="N303" i="40"/>
  <c r="O303" i="40"/>
  <c r="P303" i="40"/>
  <c r="Q303" i="40"/>
  <c r="R303" i="40"/>
  <c r="K304" i="40"/>
  <c r="L304" i="40"/>
  <c r="M304" i="40"/>
  <c r="N304" i="40"/>
  <c r="O304" i="40"/>
  <c r="P304" i="40"/>
  <c r="Q304" i="40"/>
  <c r="R304" i="40"/>
  <c r="K305" i="40"/>
  <c r="L305" i="40"/>
  <c r="M305" i="40"/>
  <c r="N305" i="40"/>
  <c r="O305" i="40"/>
  <c r="P305" i="40"/>
  <c r="Q305" i="40"/>
  <c r="R305" i="40"/>
  <c r="K306" i="40"/>
  <c r="L306" i="40"/>
  <c r="M306" i="40"/>
  <c r="N306" i="40"/>
  <c r="O306" i="40"/>
  <c r="P306" i="40"/>
  <c r="Q306" i="40"/>
  <c r="R306" i="40"/>
  <c r="K307" i="40"/>
  <c r="L307" i="40"/>
  <c r="M307" i="40"/>
  <c r="N307" i="40"/>
  <c r="O307" i="40"/>
  <c r="P307" i="40"/>
  <c r="Q307" i="40"/>
  <c r="R307" i="40"/>
  <c r="K308" i="40"/>
  <c r="L308" i="40"/>
  <c r="M308" i="40"/>
  <c r="N308" i="40"/>
  <c r="O308" i="40"/>
  <c r="P308" i="40"/>
  <c r="Q308" i="40"/>
  <c r="R308" i="40"/>
  <c r="K309" i="40"/>
  <c r="L309" i="40"/>
  <c r="M309" i="40"/>
  <c r="N309" i="40"/>
  <c r="O309" i="40"/>
  <c r="P309" i="40"/>
  <c r="Q309" i="40"/>
  <c r="R309" i="40"/>
  <c r="K310" i="40"/>
  <c r="L310" i="40"/>
  <c r="M310" i="40"/>
  <c r="N310" i="40"/>
  <c r="O310" i="40"/>
  <c r="P310" i="40"/>
  <c r="Q310" i="40"/>
  <c r="R310" i="40"/>
  <c r="K311" i="40"/>
  <c r="L311" i="40"/>
  <c r="M311" i="40"/>
  <c r="N311" i="40"/>
  <c r="O311" i="40"/>
  <c r="P311" i="40"/>
  <c r="Q311" i="40"/>
  <c r="R311" i="40"/>
  <c r="K312" i="40"/>
  <c r="L312" i="40"/>
  <c r="M312" i="40"/>
  <c r="N312" i="40"/>
  <c r="O312" i="40"/>
  <c r="P312" i="40"/>
  <c r="Q312" i="40"/>
  <c r="R312" i="40"/>
  <c r="K313" i="40"/>
  <c r="L313" i="40"/>
  <c r="M313" i="40"/>
  <c r="N313" i="40"/>
  <c r="O313" i="40"/>
  <c r="P313" i="40"/>
  <c r="Q313" i="40"/>
  <c r="R313" i="40"/>
  <c r="K314" i="40"/>
  <c r="L314" i="40"/>
  <c r="M314" i="40"/>
  <c r="N314" i="40"/>
  <c r="O314" i="40"/>
  <c r="P314" i="40"/>
  <c r="Q314" i="40"/>
  <c r="R314" i="40"/>
  <c r="K315" i="40"/>
  <c r="L315" i="40"/>
  <c r="M315" i="40"/>
  <c r="N315" i="40"/>
  <c r="O315" i="40"/>
  <c r="P315" i="40"/>
  <c r="Q315" i="40"/>
  <c r="R315" i="40"/>
  <c r="K316" i="40"/>
  <c r="L316" i="40"/>
  <c r="M316" i="40"/>
  <c r="N316" i="40"/>
  <c r="O316" i="40"/>
  <c r="P316" i="40"/>
  <c r="Q316" i="40"/>
  <c r="R316" i="40"/>
  <c r="K317" i="40"/>
  <c r="L317" i="40"/>
  <c r="M317" i="40"/>
  <c r="N317" i="40"/>
  <c r="O317" i="40"/>
  <c r="P317" i="40"/>
  <c r="Q317" i="40"/>
  <c r="R317" i="40"/>
  <c r="K318" i="40"/>
  <c r="L318" i="40"/>
  <c r="M318" i="40"/>
  <c r="N318" i="40"/>
  <c r="O318" i="40"/>
  <c r="P318" i="40"/>
  <c r="Q318" i="40"/>
  <c r="R318" i="40"/>
  <c r="K319" i="40"/>
  <c r="L319" i="40"/>
  <c r="M319" i="40"/>
  <c r="N319" i="40"/>
  <c r="O319" i="40"/>
  <c r="P319" i="40"/>
  <c r="Q319" i="40"/>
  <c r="R319" i="40"/>
  <c r="K320" i="40"/>
  <c r="L320" i="40"/>
  <c r="M320" i="40"/>
  <c r="N320" i="40"/>
  <c r="O320" i="40"/>
  <c r="P320" i="40"/>
  <c r="Q320" i="40"/>
  <c r="R320" i="40"/>
  <c r="K321" i="40"/>
  <c r="L321" i="40"/>
  <c r="M321" i="40"/>
  <c r="N321" i="40"/>
  <c r="O321" i="40"/>
  <c r="P321" i="40"/>
  <c r="Q321" i="40"/>
  <c r="R321" i="40"/>
  <c r="K322" i="40"/>
  <c r="L322" i="40"/>
  <c r="M322" i="40"/>
  <c r="N322" i="40"/>
  <c r="O322" i="40"/>
  <c r="P322" i="40"/>
  <c r="Q322" i="40"/>
  <c r="R322" i="40"/>
  <c r="K323" i="40"/>
  <c r="L323" i="40"/>
  <c r="M323" i="40"/>
  <c r="N323" i="40"/>
  <c r="O323" i="40"/>
  <c r="P323" i="40"/>
  <c r="Q323" i="40"/>
  <c r="R323" i="40"/>
  <c r="K324" i="40"/>
  <c r="L324" i="40"/>
  <c r="M324" i="40"/>
  <c r="N324" i="40"/>
  <c r="O324" i="40"/>
  <c r="P324" i="40"/>
  <c r="Q324" i="40"/>
  <c r="R324" i="40"/>
  <c r="K325" i="40"/>
  <c r="L325" i="40"/>
  <c r="M325" i="40"/>
  <c r="N325" i="40"/>
  <c r="O325" i="40"/>
  <c r="P325" i="40"/>
  <c r="Q325" i="40"/>
  <c r="R325" i="40"/>
  <c r="K326" i="40"/>
  <c r="L326" i="40"/>
  <c r="M326" i="40"/>
  <c r="N326" i="40"/>
  <c r="O326" i="40"/>
  <c r="P326" i="40"/>
  <c r="Q326" i="40"/>
  <c r="R326" i="40"/>
  <c r="K327" i="40"/>
  <c r="L327" i="40"/>
  <c r="M327" i="40"/>
  <c r="N327" i="40"/>
  <c r="O327" i="40"/>
  <c r="P327" i="40"/>
  <c r="Q327" i="40"/>
  <c r="R327" i="40"/>
  <c r="K328" i="40"/>
  <c r="L328" i="40"/>
  <c r="M328" i="40"/>
  <c r="N328" i="40"/>
  <c r="O328" i="40"/>
  <c r="P328" i="40"/>
  <c r="Q328" i="40"/>
  <c r="R328" i="40"/>
  <c r="K329" i="40"/>
  <c r="L329" i="40"/>
  <c r="M329" i="40"/>
  <c r="N329" i="40"/>
  <c r="O329" i="40"/>
  <c r="P329" i="40"/>
  <c r="Q329" i="40"/>
  <c r="R329" i="40"/>
  <c r="K330" i="40"/>
  <c r="L330" i="40"/>
  <c r="M330" i="40"/>
  <c r="N330" i="40"/>
  <c r="O330" i="40"/>
  <c r="P330" i="40"/>
  <c r="Q330" i="40"/>
  <c r="R330" i="40"/>
  <c r="K331" i="40"/>
  <c r="L331" i="40"/>
  <c r="M331" i="40"/>
  <c r="N331" i="40"/>
  <c r="O331" i="40"/>
  <c r="P331" i="40"/>
  <c r="Q331" i="40"/>
  <c r="R331" i="40"/>
  <c r="K332" i="40"/>
  <c r="L332" i="40"/>
  <c r="M332" i="40"/>
  <c r="N332" i="40"/>
  <c r="O332" i="40"/>
  <c r="P332" i="40"/>
  <c r="Q332" i="40"/>
  <c r="R332" i="40"/>
  <c r="K333" i="40"/>
  <c r="L333" i="40"/>
  <c r="M333" i="40"/>
  <c r="N333" i="40"/>
  <c r="O333" i="40"/>
  <c r="P333" i="40"/>
  <c r="Q333" i="40"/>
  <c r="R333" i="40"/>
  <c r="K334" i="40"/>
  <c r="L334" i="40"/>
  <c r="M334" i="40"/>
  <c r="N334" i="40"/>
  <c r="O334" i="40"/>
  <c r="P334" i="40"/>
  <c r="Q334" i="40"/>
  <c r="R334" i="40"/>
  <c r="K335" i="40"/>
  <c r="L335" i="40"/>
  <c r="M335" i="40"/>
  <c r="N335" i="40"/>
  <c r="O335" i="40"/>
  <c r="P335" i="40"/>
  <c r="Q335" i="40"/>
  <c r="R335" i="40"/>
  <c r="K336" i="40"/>
  <c r="L336" i="40"/>
  <c r="M336" i="40"/>
  <c r="N336" i="40"/>
  <c r="O336" i="40"/>
  <c r="P336" i="40"/>
  <c r="Q336" i="40"/>
  <c r="R336" i="40"/>
  <c r="K337" i="40"/>
  <c r="L337" i="40"/>
  <c r="M337" i="40"/>
  <c r="N337" i="40"/>
  <c r="O337" i="40"/>
  <c r="P337" i="40"/>
  <c r="Q337" i="40"/>
  <c r="R337" i="40"/>
  <c r="K338" i="40"/>
  <c r="L338" i="40"/>
  <c r="M338" i="40"/>
  <c r="N338" i="40"/>
  <c r="O338" i="40"/>
  <c r="P338" i="40"/>
  <c r="Q338" i="40"/>
  <c r="R338" i="40"/>
  <c r="K339" i="40"/>
  <c r="L339" i="40"/>
  <c r="M339" i="40"/>
  <c r="N339" i="40"/>
  <c r="O339" i="40"/>
  <c r="P339" i="40"/>
  <c r="Q339" i="40"/>
  <c r="R339" i="40"/>
  <c r="K340" i="40"/>
  <c r="L340" i="40"/>
  <c r="M340" i="40"/>
  <c r="N340" i="40"/>
  <c r="O340" i="40"/>
  <c r="P340" i="40"/>
  <c r="Q340" i="40"/>
  <c r="R340" i="40"/>
  <c r="K341" i="40"/>
  <c r="L341" i="40"/>
  <c r="M341" i="40"/>
  <c r="N341" i="40"/>
  <c r="O341" i="40"/>
  <c r="P341" i="40"/>
  <c r="Q341" i="40"/>
  <c r="R341" i="40"/>
  <c r="K342" i="40"/>
  <c r="L342" i="40"/>
  <c r="M342" i="40"/>
  <c r="N342" i="40"/>
  <c r="O342" i="40"/>
  <c r="P342" i="40"/>
  <c r="Q342" i="40"/>
  <c r="R342" i="40"/>
  <c r="K343" i="40"/>
  <c r="L343" i="40"/>
  <c r="M343" i="40"/>
  <c r="N343" i="40"/>
  <c r="O343" i="40"/>
  <c r="P343" i="40"/>
  <c r="Q343" i="40"/>
  <c r="R343" i="40"/>
  <c r="K344" i="40"/>
  <c r="L344" i="40"/>
  <c r="M344" i="40"/>
  <c r="N344" i="40"/>
  <c r="O344" i="40"/>
  <c r="P344" i="40"/>
  <c r="Q344" i="40"/>
  <c r="R344" i="40"/>
  <c r="K345" i="40"/>
  <c r="L345" i="40"/>
  <c r="M345" i="40"/>
  <c r="N345" i="40"/>
  <c r="O345" i="40"/>
  <c r="P345" i="40"/>
  <c r="Q345" i="40"/>
  <c r="R345" i="40"/>
  <c r="K346" i="40"/>
  <c r="L346" i="40"/>
  <c r="M346" i="40"/>
  <c r="N346" i="40"/>
  <c r="O346" i="40"/>
  <c r="P346" i="40"/>
  <c r="Q346" i="40"/>
  <c r="R346" i="40"/>
  <c r="K347" i="40"/>
  <c r="L347" i="40"/>
  <c r="M347" i="40"/>
  <c r="N347" i="40"/>
  <c r="O347" i="40"/>
  <c r="P347" i="40"/>
  <c r="Q347" i="40"/>
  <c r="R347" i="40"/>
  <c r="K348" i="40"/>
  <c r="L348" i="40"/>
  <c r="M348" i="40"/>
  <c r="N348" i="40"/>
  <c r="O348" i="40"/>
  <c r="P348" i="40"/>
  <c r="Q348" i="40"/>
  <c r="R348" i="40"/>
  <c r="K349" i="40"/>
  <c r="L349" i="40"/>
  <c r="M349" i="40"/>
  <c r="N349" i="40"/>
  <c r="O349" i="40"/>
  <c r="P349" i="40"/>
  <c r="Q349" i="40"/>
  <c r="R349" i="40"/>
  <c r="K350" i="40"/>
  <c r="L350" i="40"/>
  <c r="M350" i="40"/>
  <c r="N350" i="40"/>
  <c r="O350" i="40"/>
  <c r="P350" i="40"/>
  <c r="Q350" i="40"/>
  <c r="R350" i="40"/>
  <c r="K351" i="40"/>
  <c r="L351" i="40"/>
  <c r="M351" i="40"/>
  <c r="N351" i="40"/>
  <c r="O351" i="40"/>
  <c r="P351" i="40"/>
  <c r="Q351" i="40"/>
  <c r="R351" i="40"/>
  <c r="K352" i="40"/>
  <c r="L352" i="40"/>
  <c r="M352" i="40"/>
  <c r="N352" i="40"/>
  <c r="O352" i="40"/>
  <c r="P352" i="40"/>
  <c r="Q352" i="40"/>
  <c r="R352" i="40"/>
  <c r="K353" i="40"/>
  <c r="L353" i="40"/>
  <c r="M353" i="40"/>
  <c r="N353" i="40"/>
  <c r="O353" i="40"/>
  <c r="P353" i="40"/>
  <c r="Q353" i="40"/>
  <c r="R353" i="40"/>
  <c r="K354" i="40"/>
  <c r="L354" i="40"/>
  <c r="M354" i="40"/>
  <c r="N354" i="40"/>
  <c r="O354" i="40"/>
  <c r="P354" i="40"/>
  <c r="Q354" i="40"/>
  <c r="R354" i="40"/>
  <c r="K355" i="40"/>
  <c r="L355" i="40"/>
  <c r="M355" i="40"/>
  <c r="N355" i="40"/>
  <c r="O355" i="40"/>
  <c r="P355" i="40"/>
  <c r="Q355" i="40"/>
  <c r="R355" i="40"/>
  <c r="K356" i="40"/>
  <c r="L356" i="40"/>
  <c r="M356" i="40"/>
  <c r="N356" i="40"/>
  <c r="O356" i="40"/>
  <c r="P356" i="40"/>
  <c r="Q356" i="40"/>
  <c r="R356" i="40"/>
  <c r="K357" i="40"/>
  <c r="L357" i="40"/>
  <c r="M357" i="40"/>
  <c r="N357" i="40"/>
  <c r="O357" i="40"/>
  <c r="P357" i="40"/>
  <c r="Q357" i="40"/>
  <c r="R357" i="40"/>
  <c r="K358" i="40"/>
  <c r="L358" i="40"/>
  <c r="M358" i="40"/>
  <c r="N358" i="40"/>
  <c r="O358" i="40"/>
  <c r="P358" i="40"/>
  <c r="Q358" i="40"/>
  <c r="R358" i="40"/>
  <c r="K359" i="40"/>
  <c r="L359" i="40"/>
  <c r="M359" i="40"/>
  <c r="N359" i="40"/>
  <c r="O359" i="40"/>
  <c r="P359" i="40"/>
  <c r="Q359" i="40"/>
  <c r="R359" i="40"/>
  <c r="K360" i="40"/>
  <c r="L360" i="40"/>
  <c r="M360" i="40"/>
  <c r="N360" i="40"/>
  <c r="O360" i="40"/>
  <c r="P360" i="40"/>
  <c r="Q360" i="40"/>
  <c r="R360" i="40"/>
  <c r="K361" i="40"/>
  <c r="L361" i="40"/>
  <c r="M361" i="40"/>
  <c r="N361" i="40"/>
  <c r="O361" i="40"/>
  <c r="P361" i="40"/>
  <c r="Q361" i="40"/>
  <c r="R361" i="40"/>
  <c r="K362" i="40"/>
  <c r="L362" i="40"/>
  <c r="M362" i="40"/>
  <c r="N362" i="40"/>
  <c r="O362" i="40"/>
  <c r="P362" i="40"/>
  <c r="Q362" i="40"/>
  <c r="R362" i="40"/>
  <c r="K363" i="40"/>
  <c r="L363" i="40"/>
  <c r="M363" i="40"/>
  <c r="N363" i="40"/>
  <c r="O363" i="40"/>
  <c r="P363" i="40"/>
  <c r="Q363" i="40"/>
  <c r="R363" i="40"/>
  <c r="K364" i="40"/>
  <c r="L364" i="40"/>
  <c r="M364" i="40"/>
  <c r="N364" i="40"/>
  <c r="O364" i="40"/>
  <c r="P364" i="40"/>
  <c r="Q364" i="40"/>
  <c r="R364" i="40"/>
  <c r="K365" i="40"/>
  <c r="L365" i="40"/>
  <c r="M365" i="40"/>
  <c r="N365" i="40"/>
  <c r="O365" i="40"/>
  <c r="P365" i="40"/>
  <c r="Q365" i="40"/>
  <c r="R365" i="40"/>
  <c r="K366" i="40"/>
  <c r="L366" i="40"/>
  <c r="M366" i="40"/>
  <c r="N366" i="40"/>
  <c r="O366" i="40"/>
  <c r="P366" i="40"/>
  <c r="Q366" i="40"/>
  <c r="R366" i="40"/>
  <c r="K367" i="40"/>
  <c r="L367" i="40"/>
  <c r="M367" i="40"/>
  <c r="N367" i="40"/>
  <c r="O367" i="40"/>
  <c r="P367" i="40"/>
  <c r="Q367" i="40"/>
  <c r="R367" i="40"/>
  <c r="K368" i="40"/>
  <c r="L368" i="40"/>
  <c r="M368" i="40"/>
  <c r="N368" i="40"/>
  <c r="O368" i="40"/>
  <c r="P368" i="40"/>
  <c r="Q368" i="40"/>
  <c r="R368" i="40"/>
  <c r="K369" i="40"/>
  <c r="L369" i="40"/>
  <c r="M369" i="40"/>
  <c r="N369" i="40"/>
  <c r="O369" i="40"/>
  <c r="P369" i="40"/>
  <c r="Q369" i="40"/>
  <c r="R369" i="40"/>
  <c r="K370" i="40"/>
  <c r="L370" i="40"/>
  <c r="M370" i="40"/>
  <c r="N370" i="40"/>
  <c r="O370" i="40"/>
  <c r="P370" i="40"/>
  <c r="Q370" i="40"/>
  <c r="R370" i="40"/>
  <c r="K371" i="40"/>
  <c r="L371" i="40"/>
  <c r="M371" i="40"/>
  <c r="N371" i="40"/>
  <c r="O371" i="40"/>
  <c r="P371" i="40"/>
  <c r="Q371" i="40"/>
  <c r="R371" i="40"/>
  <c r="K372" i="40"/>
  <c r="L372" i="40"/>
  <c r="M372" i="40"/>
  <c r="N372" i="40"/>
  <c r="O372" i="40"/>
  <c r="P372" i="40"/>
  <c r="Q372" i="40"/>
  <c r="R372" i="40"/>
  <c r="K373" i="40"/>
  <c r="L373" i="40"/>
  <c r="M373" i="40"/>
  <c r="N373" i="40"/>
  <c r="O373" i="40"/>
  <c r="P373" i="40"/>
  <c r="Q373" i="40"/>
  <c r="R373" i="40"/>
  <c r="K374" i="40"/>
  <c r="L374" i="40"/>
  <c r="M374" i="40"/>
  <c r="N374" i="40"/>
  <c r="O374" i="40"/>
  <c r="P374" i="40"/>
  <c r="Q374" i="40"/>
  <c r="R374" i="40"/>
  <c r="K375" i="40"/>
  <c r="L375" i="40"/>
  <c r="M375" i="40"/>
  <c r="N375" i="40"/>
  <c r="O375" i="40"/>
  <c r="P375" i="40"/>
  <c r="Q375" i="40"/>
  <c r="R375" i="40"/>
  <c r="K376" i="40"/>
  <c r="L376" i="40"/>
  <c r="M376" i="40"/>
  <c r="N376" i="40"/>
  <c r="O376" i="40"/>
  <c r="P376" i="40"/>
  <c r="Q376" i="40"/>
  <c r="R376" i="40"/>
  <c r="K377" i="40"/>
  <c r="L377" i="40"/>
  <c r="M377" i="40"/>
  <c r="N377" i="40"/>
  <c r="O377" i="40"/>
  <c r="P377" i="40"/>
  <c r="Q377" i="40"/>
  <c r="R377" i="40"/>
  <c r="K378" i="40"/>
  <c r="L378" i="40"/>
  <c r="M378" i="40"/>
  <c r="N378" i="40"/>
  <c r="O378" i="40"/>
  <c r="P378" i="40"/>
  <c r="Q378" i="40"/>
  <c r="R378" i="40"/>
  <c r="K379" i="40"/>
  <c r="L379" i="40"/>
  <c r="M379" i="40"/>
  <c r="N379" i="40"/>
  <c r="O379" i="40"/>
  <c r="P379" i="40"/>
  <c r="Q379" i="40"/>
  <c r="R379" i="40"/>
  <c r="K380" i="40"/>
  <c r="L380" i="40"/>
  <c r="M380" i="40"/>
  <c r="N380" i="40"/>
  <c r="O380" i="40"/>
  <c r="P380" i="40"/>
  <c r="Q380" i="40"/>
  <c r="R380" i="40"/>
  <c r="K381" i="40"/>
  <c r="L381" i="40"/>
  <c r="M381" i="40"/>
  <c r="N381" i="40"/>
  <c r="O381" i="40"/>
  <c r="P381" i="40"/>
  <c r="Q381" i="40"/>
  <c r="R381" i="40"/>
  <c r="K382" i="40"/>
  <c r="L382" i="40"/>
  <c r="M382" i="40"/>
  <c r="N382" i="40"/>
  <c r="O382" i="40"/>
  <c r="P382" i="40"/>
  <c r="Q382" i="40"/>
  <c r="R382" i="40"/>
  <c r="K383" i="40"/>
  <c r="L383" i="40"/>
  <c r="M383" i="40"/>
  <c r="N383" i="40"/>
  <c r="O383" i="40"/>
  <c r="P383" i="40"/>
  <c r="Q383" i="40"/>
  <c r="R383" i="40"/>
  <c r="K384" i="40"/>
  <c r="L384" i="40"/>
  <c r="M384" i="40"/>
  <c r="N384" i="40"/>
  <c r="O384" i="40"/>
  <c r="P384" i="40"/>
  <c r="Q384" i="40"/>
  <c r="R384" i="40"/>
  <c r="K385" i="40"/>
  <c r="L385" i="40"/>
  <c r="M385" i="40"/>
  <c r="N385" i="40"/>
  <c r="O385" i="40"/>
  <c r="P385" i="40"/>
  <c r="Q385" i="40"/>
  <c r="R385" i="40"/>
  <c r="K386" i="40"/>
  <c r="L386" i="40"/>
  <c r="M386" i="40"/>
  <c r="N386" i="40"/>
  <c r="O386" i="40"/>
  <c r="P386" i="40"/>
  <c r="Q386" i="40"/>
  <c r="R386" i="40"/>
  <c r="K387" i="40"/>
  <c r="L387" i="40"/>
  <c r="M387" i="40"/>
  <c r="N387" i="40"/>
  <c r="O387" i="40"/>
  <c r="P387" i="40"/>
  <c r="Q387" i="40"/>
  <c r="R387" i="40"/>
  <c r="K388" i="40"/>
  <c r="L388" i="40"/>
  <c r="M388" i="40"/>
  <c r="N388" i="40"/>
  <c r="O388" i="40"/>
  <c r="P388" i="40"/>
  <c r="Q388" i="40"/>
  <c r="R388" i="40"/>
  <c r="K389" i="40"/>
  <c r="L389" i="40"/>
  <c r="M389" i="40"/>
  <c r="N389" i="40"/>
  <c r="O389" i="40"/>
  <c r="P389" i="40"/>
  <c r="Q389" i="40"/>
  <c r="R389" i="40"/>
  <c r="K390" i="40"/>
  <c r="L390" i="40"/>
  <c r="M390" i="40"/>
  <c r="N390" i="40"/>
  <c r="O390" i="40"/>
  <c r="P390" i="40"/>
  <c r="Q390" i="40"/>
  <c r="R390" i="40"/>
  <c r="K391" i="40"/>
  <c r="L391" i="40"/>
  <c r="M391" i="40"/>
  <c r="N391" i="40"/>
  <c r="O391" i="40"/>
  <c r="P391" i="40"/>
  <c r="Q391" i="40"/>
  <c r="R391" i="40"/>
  <c r="K392" i="40"/>
  <c r="L392" i="40"/>
  <c r="M392" i="40"/>
  <c r="N392" i="40"/>
  <c r="O392" i="40"/>
  <c r="P392" i="40"/>
  <c r="Q392" i="40"/>
  <c r="R392" i="40"/>
  <c r="K393" i="40"/>
  <c r="L393" i="40"/>
  <c r="M393" i="40"/>
  <c r="N393" i="40"/>
  <c r="O393" i="40"/>
  <c r="P393" i="40"/>
  <c r="Q393" i="40"/>
  <c r="R393" i="40"/>
  <c r="K394" i="40"/>
  <c r="L394" i="40"/>
  <c r="M394" i="40"/>
  <c r="N394" i="40"/>
  <c r="O394" i="40"/>
  <c r="P394" i="40"/>
  <c r="Q394" i="40"/>
  <c r="R394" i="40"/>
  <c r="K395" i="40"/>
  <c r="L395" i="40"/>
  <c r="M395" i="40"/>
  <c r="N395" i="40"/>
  <c r="O395" i="40"/>
  <c r="P395" i="40"/>
  <c r="Q395" i="40"/>
  <c r="R395" i="40"/>
  <c r="K396" i="40"/>
  <c r="L396" i="40"/>
  <c r="M396" i="40"/>
  <c r="N396" i="40"/>
  <c r="O396" i="40"/>
  <c r="P396" i="40"/>
  <c r="Q396" i="40"/>
  <c r="R396" i="40"/>
  <c r="K397" i="40"/>
  <c r="L397" i="40"/>
  <c r="M397" i="40"/>
  <c r="N397" i="40"/>
  <c r="O397" i="40"/>
  <c r="P397" i="40"/>
  <c r="Q397" i="40"/>
  <c r="R397" i="40"/>
  <c r="K398" i="40"/>
  <c r="L398" i="40"/>
  <c r="M398" i="40"/>
  <c r="N398" i="40"/>
  <c r="O398" i="40"/>
  <c r="P398" i="40"/>
  <c r="Q398" i="40"/>
  <c r="R398" i="40"/>
  <c r="K399" i="40"/>
  <c r="L399" i="40"/>
  <c r="M399" i="40"/>
  <c r="N399" i="40"/>
  <c r="O399" i="40"/>
  <c r="P399" i="40"/>
  <c r="Q399" i="40"/>
  <c r="R399" i="40"/>
  <c r="K400" i="40"/>
  <c r="L400" i="40"/>
  <c r="M400" i="40"/>
  <c r="N400" i="40"/>
  <c r="O400" i="40"/>
  <c r="P400" i="40"/>
  <c r="Q400" i="40"/>
  <c r="R400" i="40"/>
  <c r="K401" i="40"/>
  <c r="L401" i="40"/>
  <c r="M401" i="40"/>
  <c r="N401" i="40"/>
  <c r="O401" i="40"/>
  <c r="P401" i="40"/>
  <c r="Q401" i="40"/>
  <c r="R401" i="40"/>
  <c r="K402" i="40"/>
  <c r="L402" i="40"/>
  <c r="M402" i="40"/>
  <c r="N402" i="40"/>
  <c r="O402" i="40"/>
  <c r="P402" i="40"/>
  <c r="Q402" i="40"/>
  <c r="R402" i="40"/>
  <c r="K403" i="40"/>
  <c r="L403" i="40"/>
  <c r="M403" i="40"/>
  <c r="N403" i="40"/>
  <c r="O403" i="40"/>
  <c r="P403" i="40"/>
  <c r="Q403" i="40"/>
  <c r="R403" i="40"/>
  <c r="K404" i="40"/>
  <c r="L404" i="40"/>
  <c r="M404" i="40"/>
  <c r="N404" i="40"/>
  <c r="O404" i="40"/>
  <c r="P404" i="40"/>
  <c r="Q404" i="40"/>
  <c r="R404" i="40"/>
  <c r="K405" i="40"/>
  <c r="L405" i="40"/>
  <c r="M405" i="40"/>
  <c r="N405" i="40"/>
  <c r="O405" i="40"/>
  <c r="P405" i="40"/>
  <c r="Q405" i="40"/>
  <c r="R405" i="40"/>
  <c r="K406" i="40"/>
  <c r="L406" i="40"/>
  <c r="M406" i="40"/>
  <c r="N406" i="40"/>
  <c r="O406" i="40"/>
  <c r="P406" i="40"/>
  <c r="Q406" i="40"/>
  <c r="R406" i="40"/>
  <c r="K407" i="40"/>
  <c r="L407" i="40"/>
  <c r="M407" i="40"/>
  <c r="N407" i="40"/>
  <c r="O407" i="40"/>
  <c r="P407" i="40"/>
  <c r="Q407" i="40"/>
  <c r="R407" i="40"/>
  <c r="K408" i="40"/>
  <c r="L408" i="40"/>
  <c r="M408" i="40"/>
  <c r="N408" i="40"/>
  <c r="O408" i="40"/>
  <c r="P408" i="40"/>
  <c r="Q408" i="40"/>
  <c r="R408" i="40"/>
  <c r="K409" i="40"/>
  <c r="L409" i="40"/>
  <c r="M409" i="40"/>
  <c r="N409" i="40"/>
  <c r="O409" i="40"/>
  <c r="P409" i="40"/>
  <c r="Q409" i="40"/>
  <c r="R409" i="40"/>
  <c r="K410" i="40"/>
  <c r="L410" i="40"/>
  <c r="M410" i="40"/>
  <c r="N410" i="40"/>
  <c r="O410" i="40"/>
  <c r="P410" i="40"/>
  <c r="Q410" i="40"/>
  <c r="R410" i="40"/>
  <c r="K411" i="40"/>
  <c r="L411" i="40"/>
  <c r="M411" i="40"/>
  <c r="N411" i="40"/>
  <c r="O411" i="40"/>
  <c r="P411" i="40"/>
  <c r="Q411" i="40"/>
  <c r="R411" i="40"/>
  <c r="K412" i="40"/>
  <c r="L412" i="40"/>
  <c r="M412" i="40"/>
  <c r="N412" i="40"/>
  <c r="O412" i="40"/>
  <c r="P412" i="40"/>
  <c r="Q412" i="40"/>
  <c r="R412" i="40"/>
  <c r="K413" i="40"/>
  <c r="L413" i="40"/>
  <c r="M413" i="40"/>
  <c r="N413" i="40"/>
  <c r="O413" i="40"/>
  <c r="P413" i="40"/>
  <c r="Q413" i="40"/>
  <c r="R413" i="40"/>
  <c r="K414" i="40"/>
  <c r="L414" i="40"/>
  <c r="M414" i="40"/>
  <c r="N414" i="40"/>
  <c r="O414" i="40"/>
  <c r="P414" i="40"/>
  <c r="Q414" i="40"/>
  <c r="R414" i="40"/>
  <c r="K415" i="40"/>
  <c r="L415" i="40"/>
  <c r="M415" i="40"/>
  <c r="N415" i="40"/>
  <c r="O415" i="40"/>
  <c r="P415" i="40"/>
  <c r="Q415" i="40"/>
  <c r="R415" i="40"/>
  <c r="K416" i="40"/>
  <c r="L416" i="40"/>
  <c r="M416" i="40"/>
  <c r="N416" i="40"/>
  <c r="O416" i="40"/>
  <c r="P416" i="40"/>
  <c r="Q416" i="40"/>
  <c r="R416" i="40"/>
  <c r="K417" i="40"/>
  <c r="L417" i="40"/>
  <c r="M417" i="40"/>
  <c r="N417" i="40"/>
  <c r="O417" i="40"/>
  <c r="P417" i="40"/>
  <c r="Q417" i="40"/>
  <c r="R417" i="40"/>
  <c r="K418" i="40"/>
  <c r="L418" i="40"/>
  <c r="M418" i="40"/>
  <c r="N418" i="40"/>
  <c r="O418" i="40"/>
  <c r="P418" i="40"/>
  <c r="Q418" i="40"/>
  <c r="R418" i="40"/>
  <c r="K419" i="40"/>
  <c r="L419" i="40"/>
  <c r="M419" i="40"/>
  <c r="N419" i="40"/>
  <c r="O419" i="40"/>
  <c r="P419" i="40"/>
  <c r="Q419" i="40"/>
  <c r="R419" i="40"/>
  <c r="K420" i="40"/>
  <c r="L420" i="40"/>
  <c r="M420" i="40"/>
  <c r="N420" i="40"/>
  <c r="O420" i="40"/>
  <c r="P420" i="40"/>
  <c r="Q420" i="40"/>
  <c r="R420" i="40"/>
  <c r="K421" i="40"/>
  <c r="L421" i="40"/>
  <c r="M421" i="40"/>
  <c r="N421" i="40"/>
  <c r="O421" i="40"/>
  <c r="P421" i="40"/>
  <c r="Q421" i="40"/>
  <c r="R421" i="40"/>
  <c r="K422" i="40"/>
  <c r="L422" i="40"/>
  <c r="M422" i="40"/>
  <c r="N422" i="40"/>
  <c r="O422" i="40"/>
  <c r="P422" i="40"/>
  <c r="Q422" i="40"/>
  <c r="R422" i="40"/>
  <c r="K423" i="40"/>
  <c r="L423" i="40"/>
  <c r="M423" i="40"/>
  <c r="N423" i="40"/>
  <c r="O423" i="40"/>
  <c r="P423" i="40"/>
  <c r="Q423" i="40"/>
  <c r="R423" i="40"/>
  <c r="K424" i="40"/>
  <c r="L424" i="40"/>
  <c r="M424" i="40"/>
  <c r="N424" i="40"/>
  <c r="O424" i="40"/>
  <c r="P424" i="40"/>
  <c r="Q424" i="40"/>
  <c r="R424" i="40"/>
  <c r="K425" i="40"/>
  <c r="L425" i="40"/>
  <c r="M425" i="40"/>
  <c r="N425" i="40"/>
  <c r="O425" i="40"/>
  <c r="P425" i="40"/>
  <c r="Q425" i="40"/>
  <c r="R425" i="40"/>
  <c r="K426" i="40"/>
  <c r="L426" i="40"/>
  <c r="M426" i="40"/>
  <c r="N426" i="40"/>
  <c r="O426" i="40"/>
  <c r="P426" i="40"/>
  <c r="Q426" i="40"/>
  <c r="R426" i="40"/>
  <c r="K427" i="40"/>
  <c r="L427" i="40"/>
  <c r="M427" i="40"/>
  <c r="N427" i="40"/>
  <c r="O427" i="40"/>
  <c r="P427" i="40"/>
  <c r="Q427" i="40"/>
  <c r="R427" i="40"/>
  <c r="K428" i="40"/>
  <c r="L428" i="40"/>
  <c r="M428" i="40"/>
  <c r="N428" i="40"/>
  <c r="O428" i="40"/>
  <c r="P428" i="40"/>
  <c r="Q428" i="40"/>
  <c r="R428" i="40"/>
  <c r="K429" i="40"/>
  <c r="L429" i="40"/>
  <c r="M429" i="40"/>
  <c r="N429" i="40"/>
  <c r="O429" i="40"/>
  <c r="P429" i="40"/>
  <c r="Q429" i="40"/>
  <c r="R429" i="40"/>
  <c r="K430" i="40"/>
  <c r="L430" i="40"/>
  <c r="M430" i="40"/>
  <c r="N430" i="40"/>
  <c r="O430" i="40"/>
  <c r="P430" i="40"/>
  <c r="Q430" i="40"/>
  <c r="R430" i="40"/>
  <c r="K431" i="40"/>
  <c r="L431" i="40"/>
  <c r="M431" i="40"/>
  <c r="N431" i="40"/>
  <c r="O431" i="40"/>
  <c r="P431" i="40"/>
  <c r="Q431" i="40"/>
  <c r="R431" i="40"/>
  <c r="K432" i="40"/>
  <c r="L432" i="40"/>
  <c r="M432" i="40"/>
  <c r="N432" i="40"/>
  <c r="O432" i="40"/>
  <c r="P432" i="40"/>
  <c r="Q432" i="40"/>
  <c r="R432" i="40"/>
  <c r="K433" i="40"/>
  <c r="L433" i="40"/>
  <c r="M433" i="40"/>
  <c r="N433" i="40"/>
  <c r="O433" i="40"/>
  <c r="P433" i="40"/>
  <c r="Q433" i="40"/>
  <c r="R433" i="40"/>
  <c r="K434" i="40"/>
  <c r="L434" i="40"/>
  <c r="M434" i="40"/>
  <c r="N434" i="40"/>
  <c r="O434" i="40"/>
  <c r="P434" i="40"/>
  <c r="Q434" i="40"/>
  <c r="R434" i="40"/>
  <c r="K435" i="40"/>
  <c r="L435" i="40"/>
  <c r="M435" i="40"/>
  <c r="N435" i="40"/>
  <c r="O435" i="40"/>
  <c r="P435" i="40"/>
  <c r="Q435" i="40"/>
  <c r="R435" i="40"/>
  <c r="K436" i="40"/>
  <c r="L436" i="40"/>
  <c r="M436" i="40"/>
  <c r="N436" i="40"/>
  <c r="O436" i="40"/>
  <c r="P436" i="40"/>
  <c r="Q436" i="40"/>
  <c r="R436" i="40"/>
  <c r="K437" i="40"/>
  <c r="L437" i="40"/>
  <c r="M437" i="40"/>
  <c r="N437" i="40"/>
  <c r="O437" i="40"/>
  <c r="P437" i="40"/>
  <c r="Q437" i="40"/>
  <c r="R437" i="40"/>
  <c r="K438" i="40"/>
  <c r="L438" i="40"/>
  <c r="M438" i="40"/>
  <c r="N438" i="40"/>
  <c r="O438" i="40"/>
  <c r="P438" i="40"/>
  <c r="Q438" i="40"/>
  <c r="R438" i="40"/>
  <c r="K439" i="40"/>
  <c r="L439" i="40"/>
  <c r="M439" i="40"/>
  <c r="N439" i="40"/>
  <c r="O439" i="40"/>
  <c r="P439" i="40"/>
  <c r="Q439" i="40"/>
  <c r="R439" i="40"/>
  <c r="K440" i="40"/>
  <c r="L440" i="40"/>
  <c r="M440" i="40"/>
  <c r="N440" i="40"/>
  <c r="O440" i="40"/>
  <c r="P440" i="40"/>
  <c r="Q440" i="40"/>
  <c r="R440" i="40"/>
  <c r="K441" i="40"/>
  <c r="L441" i="40"/>
  <c r="M441" i="40"/>
  <c r="N441" i="40"/>
  <c r="O441" i="40"/>
  <c r="P441" i="40"/>
  <c r="Q441" i="40"/>
  <c r="R441" i="40"/>
  <c r="K442" i="40"/>
  <c r="L442" i="40"/>
  <c r="M442" i="40"/>
  <c r="N442" i="40"/>
  <c r="O442" i="40"/>
  <c r="P442" i="40"/>
  <c r="Q442" i="40"/>
  <c r="R442" i="40"/>
  <c r="K443" i="40"/>
  <c r="L443" i="40"/>
  <c r="M443" i="40"/>
  <c r="N443" i="40"/>
  <c r="O443" i="40"/>
  <c r="P443" i="40"/>
  <c r="Q443" i="40"/>
  <c r="R443" i="40"/>
  <c r="K444" i="40"/>
  <c r="L444" i="40"/>
  <c r="M444" i="40"/>
  <c r="N444" i="40"/>
  <c r="O444" i="40"/>
  <c r="P444" i="40"/>
  <c r="Q444" i="40"/>
  <c r="R444" i="40"/>
  <c r="K445" i="40"/>
  <c r="L445" i="40"/>
  <c r="M445" i="40"/>
  <c r="N445" i="40"/>
  <c r="O445" i="40"/>
  <c r="P445" i="40"/>
  <c r="Q445" i="40"/>
  <c r="R445" i="40"/>
  <c r="K446" i="40"/>
  <c r="L446" i="40"/>
  <c r="M446" i="40"/>
  <c r="N446" i="40"/>
  <c r="O446" i="40"/>
  <c r="P446" i="40"/>
  <c r="Q446" i="40"/>
  <c r="R446" i="40"/>
  <c r="K447" i="40"/>
  <c r="L447" i="40"/>
  <c r="M447" i="40"/>
  <c r="N447" i="40"/>
  <c r="O447" i="40"/>
  <c r="P447" i="40"/>
  <c r="Q447" i="40"/>
  <c r="R447" i="40"/>
  <c r="K448" i="40"/>
  <c r="L448" i="40"/>
  <c r="M448" i="40"/>
  <c r="N448" i="40"/>
  <c r="O448" i="40"/>
  <c r="P448" i="40"/>
  <c r="Q448" i="40"/>
  <c r="R448" i="40"/>
  <c r="K449" i="40"/>
  <c r="L449" i="40"/>
  <c r="M449" i="40"/>
  <c r="N449" i="40"/>
  <c r="O449" i="40"/>
  <c r="P449" i="40"/>
  <c r="Q449" i="40"/>
  <c r="R449" i="40"/>
  <c r="K450" i="40"/>
  <c r="L450" i="40"/>
  <c r="M450" i="40"/>
  <c r="N450" i="40"/>
  <c r="O450" i="40"/>
  <c r="P450" i="40"/>
  <c r="Q450" i="40"/>
  <c r="R450" i="40"/>
  <c r="K451" i="40"/>
  <c r="L451" i="40"/>
  <c r="M451" i="40"/>
  <c r="N451" i="40"/>
  <c r="O451" i="40"/>
  <c r="P451" i="40"/>
  <c r="Q451" i="40"/>
  <c r="R451" i="40"/>
  <c r="K452" i="40"/>
  <c r="L452" i="40"/>
  <c r="M452" i="40"/>
  <c r="N452" i="40"/>
  <c r="O452" i="40"/>
  <c r="P452" i="40"/>
  <c r="Q452" i="40"/>
  <c r="R452" i="40"/>
  <c r="K453" i="40"/>
  <c r="L453" i="40"/>
  <c r="M453" i="40"/>
  <c r="N453" i="40"/>
  <c r="O453" i="40"/>
  <c r="P453" i="40"/>
  <c r="Q453" i="40"/>
  <c r="R453" i="40"/>
  <c r="K454" i="40"/>
  <c r="L454" i="40"/>
  <c r="M454" i="40"/>
  <c r="N454" i="40"/>
  <c r="O454" i="40"/>
  <c r="P454" i="40"/>
  <c r="Q454" i="40"/>
  <c r="R454" i="40"/>
  <c r="K455" i="40"/>
  <c r="L455" i="40"/>
  <c r="M455" i="40"/>
  <c r="N455" i="40"/>
  <c r="O455" i="40"/>
  <c r="P455" i="40"/>
  <c r="Q455" i="40"/>
  <c r="R455" i="40"/>
  <c r="K456" i="40"/>
  <c r="L456" i="40"/>
  <c r="M456" i="40"/>
  <c r="N456" i="40"/>
  <c r="O456" i="40"/>
  <c r="P456" i="40"/>
  <c r="Q456" i="40"/>
  <c r="R456" i="40"/>
  <c r="K457" i="40"/>
  <c r="L457" i="40"/>
  <c r="M457" i="40"/>
  <c r="N457" i="40"/>
  <c r="O457" i="40"/>
  <c r="P457" i="40"/>
  <c r="Q457" i="40"/>
  <c r="R457" i="40"/>
  <c r="K458" i="40"/>
  <c r="L458" i="40"/>
  <c r="M458" i="40"/>
  <c r="N458" i="40"/>
  <c r="O458" i="40"/>
  <c r="P458" i="40"/>
  <c r="Q458" i="40"/>
  <c r="R458" i="40"/>
  <c r="K459" i="40"/>
  <c r="L459" i="40"/>
  <c r="M459" i="40"/>
  <c r="N459" i="40"/>
  <c r="O459" i="40"/>
  <c r="P459" i="40"/>
  <c r="Q459" i="40"/>
  <c r="R459" i="40"/>
  <c r="K460" i="40"/>
  <c r="L460" i="40"/>
  <c r="M460" i="40"/>
  <c r="N460" i="40"/>
  <c r="O460" i="40"/>
  <c r="P460" i="40"/>
  <c r="Q460" i="40"/>
  <c r="R460" i="40"/>
  <c r="K461" i="40"/>
  <c r="L461" i="40"/>
  <c r="M461" i="40"/>
  <c r="N461" i="40"/>
  <c r="O461" i="40"/>
  <c r="P461" i="40"/>
  <c r="Q461" i="40"/>
  <c r="R461" i="40"/>
  <c r="K462" i="40"/>
  <c r="L462" i="40"/>
  <c r="M462" i="40"/>
  <c r="N462" i="40"/>
  <c r="O462" i="40"/>
  <c r="P462" i="40"/>
  <c r="Q462" i="40"/>
  <c r="R462" i="40"/>
  <c r="K463" i="40"/>
  <c r="L463" i="40"/>
  <c r="M463" i="40"/>
  <c r="N463" i="40"/>
  <c r="O463" i="40"/>
  <c r="P463" i="40"/>
  <c r="Q463" i="40"/>
  <c r="R463" i="40"/>
  <c r="K464" i="40"/>
  <c r="L464" i="40"/>
  <c r="M464" i="40"/>
  <c r="N464" i="40"/>
  <c r="O464" i="40"/>
  <c r="P464" i="40"/>
  <c r="Q464" i="40"/>
  <c r="R464" i="40"/>
  <c r="K465" i="40"/>
  <c r="L465" i="40"/>
  <c r="M465" i="40"/>
  <c r="N465" i="40"/>
  <c r="O465" i="40"/>
  <c r="P465" i="40"/>
  <c r="Q465" i="40"/>
  <c r="R465" i="40"/>
  <c r="K466" i="40"/>
  <c r="L466" i="40"/>
  <c r="M466" i="40"/>
  <c r="N466" i="40"/>
  <c r="O466" i="40"/>
  <c r="P466" i="40"/>
  <c r="Q466" i="40"/>
  <c r="R466" i="40"/>
  <c r="K467" i="40"/>
  <c r="L467" i="40"/>
  <c r="M467" i="40"/>
  <c r="N467" i="40"/>
  <c r="O467" i="40"/>
  <c r="P467" i="40"/>
  <c r="Q467" i="40"/>
  <c r="R467" i="40"/>
  <c r="K468" i="40"/>
  <c r="L468" i="40"/>
  <c r="M468" i="40"/>
  <c r="N468" i="40"/>
  <c r="O468" i="40"/>
  <c r="P468" i="40"/>
  <c r="Q468" i="40"/>
  <c r="R468" i="40"/>
  <c r="K469" i="40"/>
  <c r="L469" i="40"/>
  <c r="M469" i="40"/>
  <c r="N469" i="40"/>
  <c r="O469" i="40"/>
  <c r="P469" i="40"/>
  <c r="Q469" i="40"/>
  <c r="R469" i="40"/>
  <c r="K470" i="40"/>
  <c r="L470" i="40"/>
  <c r="M470" i="40"/>
  <c r="N470" i="40"/>
  <c r="O470" i="40"/>
  <c r="P470" i="40"/>
  <c r="Q470" i="40"/>
  <c r="R470" i="40"/>
  <c r="K471" i="40"/>
  <c r="L471" i="40"/>
  <c r="M471" i="40"/>
  <c r="N471" i="40"/>
  <c r="O471" i="40"/>
  <c r="P471" i="40"/>
  <c r="Q471" i="40"/>
  <c r="R471" i="40"/>
  <c r="K472" i="40"/>
  <c r="L472" i="40"/>
  <c r="M472" i="40"/>
  <c r="N472" i="40"/>
  <c r="O472" i="40"/>
  <c r="P472" i="40"/>
  <c r="Q472" i="40"/>
  <c r="R472" i="40"/>
  <c r="K473" i="40"/>
  <c r="L473" i="40"/>
  <c r="M473" i="40"/>
  <c r="N473" i="40"/>
  <c r="O473" i="40"/>
  <c r="P473" i="40"/>
  <c r="Q473" i="40"/>
  <c r="R473" i="40"/>
  <c r="K474" i="40"/>
  <c r="L474" i="40"/>
  <c r="M474" i="40"/>
  <c r="N474" i="40"/>
  <c r="O474" i="40"/>
  <c r="P474" i="40"/>
  <c r="Q474" i="40"/>
  <c r="R474" i="40"/>
  <c r="K475" i="40"/>
  <c r="L475" i="40"/>
  <c r="M475" i="40"/>
  <c r="N475" i="40"/>
  <c r="O475" i="40"/>
  <c r="P475" i="40"/>
  <c r="Q475" i="40"/>
  <c r="R475" i="40"/>
  <c r="K476" i="40"/>
  <c r="L476" i="40"/>
  <c r="M476" i="40"/>
  <c r="N476" i="40"/>
  <c r="O476" i="40"/>
  <c r="P476" i="40"/>
  <c r="Q476" i="40"/>
  <c r="R476" i="40"/>
  <c r="K477" i="40"/>
  <c r="L477" i="40"/>
  <c r="M477" i="40"/>
  <c r="N477" i="40"/>
  <c r="O477" i="40"/>
  <c r="P477" i="40"/>
  <c r="Q477" i="40"/>
  <c r="R477" i="40"/>
  <c r="K478" i="40"/>
  <c r="L478" i="40"/>
  <c r="M478" i="40"/>
  <c r="N478" i="40"/>
  <c r="O478" i="40"/>
  <c r="P478" i="40"/>
  <c r="Q478" i="40"/>
  <c r="R478" i="40"/>
  <c r="K479" i="40"/>
  <c r="L479" i="40"/>
  <c r="M479" i="40"/>
  <c r="N479" i="40"/>
  <c r="O479" i="40"/>
  <c r="P479" i="40"/>
  <c r="Q479" i="40"/>
  <c r="R479" i="40"/>
  <c r="K480" i="40"/>
  <c r="L480" i="40"/>
  <c r="M480" i="40"/>
  <c r="N480" i="40"/>
  <c r="O480" i="40"/>
  <c r="P480" i="40"/>
  <c r="Q480" i="40"/>
  <c r="R480" i="40"/>
  <c r="K481" i="40"/>
  <c r="L481" i="40"/>
  <c r="M481" i="40"/>
  <c r="N481" i="40"/>
  <c r="O481" i="40"/>
  <c r="P481" i="40"/>
  <c r="Q481" i="40"/>
  <c r="R481" i="40"/>
  <c r="K482" i="40"/>
  <c r="L482" i="40"/>
  <c r="M482" i="40"/>
  <c r="N482" i="40"/>
  <c r="O482" i="40"/>
  <c r="P482" i="40"/>
  <c r="Q482" i="40"/>
  <c r="R482" i="40"/>
  <c r="K483" i="40"/>
  <c r="L483" i="40"/>
  <c r="M483" i="40"/>
  <c r="N483" i="40"/>
  <c r="O483" i="40"/>
  <c r="P483" i="40"/>
  <c r="Q483" i="40"/>
  <c r="R483" i="40"/>
  <c r="K484" i="40"/>
  <c r="L484" i="40"/>
  <c r="M484" i="40"/>
  <c r="N484" i="40"/>
  <c r="O484" i="40"/>
  <c r="P484" i="40"/>
  <c r="Q484" i="40"/>
  <c r="R484" i="40"/>
  <c r="K485" i="40"/>
  <c r="L485" i="40"/>
  <c r="M485" i="40"/>
  <c r="N485" i="40"/>
  <c r="O485" i="40"/>
  <c r="P485" i="40"/>
  <c r="Q485" i="40"/>
  <c r="R485" i="40"/>
  <c r="K486" i="40"/>
  <c r="L486" i="40"/>
  <c r="M486" i="40"/>
  <c r="N486" i="40"/>
  <c r="O486" i="40"/>
  <c r="P486" i="40"/>
  <c r="Q486" i="40"/>
  <c r="R486" i="40"/>
  <c r="K487" i="40"/>
  <c r="L487" i="40"/>
  <c r="M487" i="40"/>
  <c r="N487" i="40"/>
  <c r="O487" i="40"/>
  <c r="P487" i="40"/>
  <c r="Q487" i="40"/>
  <c r="R487" i="40"/>
  <c r="K488" i="40"/>
  <c r="L488" i="40"/>
  <c r="M488" i="40"/>
  <c r="N488" i="40"/>
  <c r="O488" i="40"/>
  <c r="P488" i="40"/>
  <c r="Q488" i="40"/>
  <c r="R488" i="40"/>
  <c r="K489" i="40"/>
  <c r="L489" i="40"/>
  <c r="M489" i="40"/>
  <c r="N489" i="40"/>
  <c r="O489" i="40"/>
  <c r="P489" i="40"/>
  <c r="Q489" i="40"/>
  <c r="R489" i="40"/>
  <c r="K490" i="40"/>
  <c r="L490" i="40"/>
  <c r="M490" i="40"/>
  <c r="N490" i="40"/>
  <c r="O490" i="40"/>
  <c r="P490" i="40"/>
  <c r="Q490" i="40"/>
  <c r="R490" i="40"/>
  <c r="K491" i="40"/>
  <c r="L491" i="40"/>
  <c r="M491" i="40"/>
  <c r="N491" i="40"/>
  <c r="O491" i="40"/>
  <c r="P491" i="40"/>
  <c r="Q491" i="40"/>
  <c r="R491" i="40"/>
  <c r="K492" i="40"/>
  <c r="L492" i="40"/>
  <c r="M492" i="40"/>
  <c r="N492" i="40"/>
  <c r="O492" i="40"/>
  <c r="P492" i="40"/>
  <c r="Q492" i="40"/>
  <c r="R492" i="40"/>
  <c r="K493" i="40"/>
  <c r="L493" i="40"/>
  <c r="M493" i="40"/>
  <c r="N493" i="40"/>
  <c r="O493" i="40"/>
  <c r="P493" i="40"/>
  <c r="Q493" i="40"/>
  <c r="R493" i="40"/>
  <c r="K494" i="40"/>
  <c r="L494" i="40"/>
  <c r="M494" i="40"/>
  <c r="N494" i="40"/>
  <c r="O494" i="40"/>
  <c r="P494" i="40"/>
  <c r="Q494" i="40"/>
  <c r="R494" i="40"/>
  <c r="K495" i="40"/>
  <c r="L495" i="40"/>
  <c r="M495" i="40"/>
  <c r="N495" i="40"/>
  <c r="O495" i="40"/>
  <c r="P495" i="40"/>
  <c r="Q495" i="40"/>
  <c r="R495" i="40"/>
  <c r="K496" i="40"/>
  <c r="L496" i="40"/>
  <c r="M496" i="40"/>
  <c r="N496" i="40"/>
  <c r="O496" i="40"/>
  <c r="P496" i="40"/>
  <c r="Q496" i="40"/>
  <c r="R496" i="40"/>
  <c r="K497" i="40"/>
  <c r="L497" i="40"/>
  <c r="M497" i="40"/>
  <c r="N497" i="40"/>
  <c r="O497" i="40"/>
  <c r="P497" i="40"/>
  <c r="Q497" i="40"/>
  <c r="R497" i="40"/>
  <c r="K498" i="40"/>
  <c r="L498" i="40"/>
  <c r="M498" i="40"/>
  <c r="N498" i="40"/>
  <c r="O498" i="40"/>
  <c r="P498" i="40"/>
  <c r="Q498" i="40"/>
  <c r="R498" i="40"/>
  <c r="K499" i="40"/>
  <c r="L499" i="40"/>
  <c r="M499" i="40"/>
  <c r="N499" i="40"/>
  <c r="O499" i="40"/>
  <c r="P499" i="40"/>
  <c r="Q499" i="40"/>
  <c r="R499" i="40"/>
  <c r="K500" i="40"/>
  <c r="L500" i="40"/>
  <c r="M500" i="40"/>
  <c r="N500" i="40"/>
  <c r="O500" i="40"/>
  <c r="P500" i="40"/>
  <c r="Q500" i="40"/>
  <c r="R500" i="40"/>
  <c r="K501" i="40"/>
  <c r="L501" i="40"/>
  <c r="M501" i="40"/>
  <c r="N501" i="40"/>
  <c r="O501" i="40"/>
  <c r="P501" i="40"/>
  <c r="Q501" i="40"/>
  <c r="R501" i="40"/>
  <c r="K502" i="40"/>
  <c r="L502" i="40"/>
  <c r="M502" i="40"/>
  <c r="N502" i="40"/>
  <c r="O502" i="40"/>
  <c r="P502" i="40"/>
  <c r="Q502" i="40"/>
  <c r="R502" i="40"/>
  <c r="K503" i="40"/>
  <c r="L503" i="40"/>
  <c r="M503" i="40"/>
  <c r="N503" i="40"/>
  <c r="O503" i="40"/>
  <c r="P503" i="40"/>
  <c r="Q503" i="40"/>
  <c r="R503" i="40"/>
  <c r="K504" i="40"/>
  <c r="L504" i="40"/>
  <c r="M504" i="40"/>
  <c r="N504" i="40"/>
  <c r="O504" i="40"/>
  <c r="P504" i="40"/>
  <c r="Q504" i="40"/>
  <c r="R504" i="40"/>
  <c r="K505" i="40"/>
  <c r="L505" i="40"/>
  <c r="M505" i="40"/>
  <c r="N505" i="40"/>
  <c r="O505" i="40"/>
  <c r="P505" i="40"/>
  <c r="Q505" i="40"/>
  <c r="R505" i="40"/>
  <c r="K506" i="40"/>
  <c r="L506" i="40"/>
  <c r="M506" i="40"/>
  <c r="N506" i="40"/>
  <c r="O506" i="40"/>
  <c r="P506" i="40"/>
  <c r="Q506" i="40"/>
  <c r="R506" i="40"/>
  <c r="K507" i="40"/>
  <c r="L507" i="40"/>
  <c r="M507" i="40"/>
  <c r="N507" i="40"/>
  <c r="O507" i="40"/>
  <c r="P507" i="40"/>
  <c r="Q507" i="40"/>
  <c r="R507" i="40"/>
  <c r="K508" i="40"/>
  <c r="L508" i="40"/>
  <c r="M508" i="40"/>
  <c r="N508" i="40"/>
  <c r="O508" i="40"/>
  <c r="P508" i="40"/>
  <c r="Q508" i="40"/>
  <c r="R508" i="40"/>
  <c r="K509" i="40"/>
  <c r="L509" i="40"/>
  <c r="M509" i="40"/>
  <c r="N509" i="40"/>
  <c r="O509" i="40"/>
  <c r="P509" i="40"/>
  <c r="Q509" i="40"/>
  <c r="R509" i="40"/>
  <c r="K510" i="40"/>
  <c r="L510" i="40"/>
  <c r="M510" i="40"/>
  <c r="N510" i="40"/>
  <c r="O510" i="40"/>
  <c r="P510" i="40"/>
  <c r="Q510" i="40"/>
  <c r="R510" i="40"/>
  <c r="K511" i="40"/>
  <c r="L511" i="40"/>
  <c r="M511" i="40"/>
  <c r="N511" i="40"/>
  <c r="O511" i="40"/>
  <c r="P511" i="40"/>
  <c r="Q511" i="40"/>
  <c r="R511" i="40"/>
  <c r="K512" i="40"/>
  <c r="L512" i="40"/>
  <c r="M512" i="40"/>
  <c r="N512" i="40"/>
  <c r="O512" i="40"/>
  <c r="P512" i="40"/>
  <c r="Q512" i="40"/>
  <c r="R512" i="40"/>
  <c r="K513" i="40"/>
  <c r="L513" i="40"/>
  <c r="M513" i="40"/>
  <c r="N513" i="40"/>
  <c r="O513" i="40"/>
  <c r="P513" i="40"/>
  <c r="Q513" i="40"/>
  <c r="R513" i="40"/>
  <c r="K514" i="40"/>
  <c r="L514" i="40"/>
  <c r="M514" i="40"/>
  <c r="N514" i="40"/>
  <c r="O514" i="40"/>
  <c r="P514" i="40"/>
  <c r="Q514" i="40"/>
  <c r="R514" i="40"/>
  <c r="K515" i="40"/>
  <c r="L515" i="40"/>
  <c r="M515" i="40"/>
  <c r="N515" i="40"/>
  <c r="O515" i="40"/>
  <c r="P515" i="40"/>
  <c r="Q515" i="40"/>
  <c r="R515" i="40"/>
  <c r="K516" i="40"/>
  <c r="L516" i="40"/>
  <c r="M516" i="40"/>
  <c r="N516" i="40"/>
  <c r="O516" i="40"/>
  <c r="P516" i="40"/>
  <c r="Q516" i="40"/>
  <c r="R516" i="40"/>
  <c r="K517" i="40"/>
  <c r="L517" i="40"/>
  <c r="M517" i="40"/>
  <c r="N517" i="40"/>
  <c r="O517" i="40"/>
  <c r="P517" i="40"/>
  <c r="Q517" i="40"/>
  <c r="R517" i="40"/>
  <c r="K518" i="40"/>
  <c r="L518" i="40"/>
  <c r="M518" i="40"/>
  <c r="N518" i="40"/>
  <c r="O518" i="40"/>
  <c r="P518" i="40"/>
  <c r="Q518" i="40"/>
  <c r="R518" i="40"/>
  <c r="K519" i="40"/>
  <c r="L519" i="40"/>
  <c r="M519" i="40"/>
  <c r="N519" i="40"/>
  <c r="O519" i="40"/>
  <c r="P519" i="40"/>
  <c r="Q519" i="40"/>
  <c r="R519" i="40"/>
  <c r="K520" i="40"/>
  <c r="L520" i="40"/>
  <c r="M520" i="40"/>
  <c r="N520" i="40"/>
  <c r="O520" i="40"/>
  <c r="P520" i="40"/>
  <c r="Q520" i="40"/>
  <c r="R520" i="40"/>
  <c r="K521" i="40"/>
  <c r="L521" i="40"/>
  <c r="M521" i="40"/>
  <c r="N521" i="40"/>
  <c r="O521" i="40"/>
  <c r="P521" i="40"/>
  <c r="Q521" i="40"/>
  <c r="R521" i="40"/>
  <c r="K522" i="40"/>
  <c r="L522" i="40"/>
  <c r="M522" i="40"/>
  <c r="N522" i="40"/>
  <c r="O522" i="40"/>
  <c r="P522" i="40"/>
  <c r="Q522" i="40"/>
  <c r="R522" i="40"/>
  <c r="K523" i="40"/>
  <c r="L523" i="40"/>
  <c r="M523" i="40"/>
  <c r="N523" i="40"/>
  <c r="O523" i="40"/>
  <c r="P523" i="40"/>
  <c r="Q523" i="40"/>
  <c r="R523" i="40"/>
  <c r="K524" i="40"/>
  <c r="L524" i="40"/>
  <c r="M524" i="40"/>
  <c r="N524" i="40"/>
  <c r="O524" i="40"/>
  <c r="P524" i="40"/>
  <c r="Q524" i="40"/>
  <c r="R524" i="40"/>
  <c r="K525" i="40"/>
  <c r="L525" i="40"/>
  <c r="M525" i="40"/>
  <c r="N525" i="40"/>
  <c r="O525" i="40"/>
  <c r="P525" i="40"/>
  <c r="Q525" i="40"/>
  <c r="R525" i="40"/>
  <c r="K526" i="40"/>
  <c r="L526" i="40"/>
  <c r="M526" i="40"/>
  <c r="N526" i="40"/>
  <c r="O526" i="40"/>
  <c r="P526" i="40"/>
  <c r="Q526" i="40"/>
  <c r="R526" i="40"/>
  <c r="K527" i="40"/>
  <c r="L527" i="40"/>
  <c r="M527" i="40"/>
  <c r="N527" i="40"/>
  <c r="O527" i="40"/>
  <c r="P527" i="40"/>
  <c r="Q527" i="40"/>
  <c r="R527" i="40"/>
  <c r="K528" i="40"/>
  <c r="L528" i="40"/>
  <c r="M528" i="40"/>
  <c r="N528" i="40"/>
  <c r="O528" i="40"/>
  <c r="P528" i="40"/>
  <c r="Q528" i="40"/>
  <c r="R528" i="40"/>
  <c r="K529" i="40"/>
  <c r="L529" i="40"/>
  <c r="M529" i="40"/>
  <c r="N529" i="40"/>
  <c r="O529" i="40"/>
  <c r="P529" i="40"/>
  <c r="Q529" i="40"/>
  <c r="R529" i="40"/>
  <c r="K530" i="40"/>
  <c r="L530" i="40"/>
  <c r="M530" i="40"/>
  <c r="N530" i="40"/>
  <c r="O530" i="40"/>
  <c r="P530" i="40"/>
  <c r="Q530" i="40"/>
  <c r="R530" i="40"/>
  <c r="K531" i="40"/>
  <c r="L531" i="40"/>
  <c r="M531" i="40"/>
  <c r="N531" i="40"/>
  <c r="O531" i="40"/>
  <c r="P531" i="40"/>
  <c r="Q531" i="40"/>
  <c r="R531" i="40"/>
  <c r="K532" i="40"/>
  <c r="L532" i="40"/>
  <c r="M532" i="40"/>
  <c r="N532" i="40"/>
  <c r="O532" i="40"/>
  <c r="P532" i="40"/>
  <c r="Q532" i="40"/>
  <c r="R532" i="40"/>
  <c r="K533" i="40"/>
  <c r="L533" i="40"/>
  <c r="M533" i="40"/>
  <c r="N533" i="40"/>
  <c r="O533" i="40"/>
  <c r="P533" i="40"/>
  <c r="Q533" i="40"/>
  <c r="R533" i="40"/>
  <c r="K534" i="40"/>
  <c r="L534" i="40"/>
  <c r="M534" i="40"/>
  <c r="N534" i="40"/>
  <c r="O534" i="40"/>
  <c r="P534" i="40"/>
  <c r="Q534" i="40"/>
  <c r="R534" i="40"/>
  <c r="K535" i="40"/>
  <c r="L535" i="40"/>
  <c r="M535" i="40"/>
  <c r="N535" i="40"/>
  <c r="O535" i="40"/>
  <c r="P535" i="40"/>
  <c r="Q535" i="40"/>
  <c r="R535" i="40"/>
  <c r="K536" i="40"/>
  <c r="L536" i="40"/>
  <c r="M536" i="40"/>
  <c r="N536" i="40"/>
  <c r="O536" i="40"/>
  <c r="P536" i="40"/>
  <c r="Q536" i="40"/>
  <c r="R536" i="40"/>
  <c r="K537" i="40"/>
  <c r="L537" i="40"/>
  <c r="M537" i="40"/>
  <c r="N537" i="40"/>
  <c r="O537" i="40"/>
  <c r="P537" i="40"/>
  <c r="Q537" i="40"/>
  <c r="R537" i="40"/>
  <c r="K538" i="40"/>
  <c r="L538" i="40"/>
  <c r="M538" i="40"/>
  <c r="N538" i="40"/>
  <c r="O538" i="40"/>
  <c r="P538" i="40"/>
  <c r="Q538" i="40"/>
  <c r="R538" i="40"/>
  <c r="K539" i="40"/>
  <c r="L539" i="40"/>
  <c r="M539" i="40"/>
  <c r="N539" i="40"/>
  <c r="O539" i="40"/>
  <c r="P539" i="40"/>
  <c r="Q539" i="40"/>
  <c r="R539" i="40"/>
  <c r="K540" i="40"/>
  <c r="L540" i="40"/>
  <c r="M540" i="40"/>
  <c r="N540" i="40"/>
  <c r="O540" i="40"/>
  <c r="P540" i="40"/>
  <c r="Q540" i="40"/>
  <c r="R540" i="40"/>
  <c r="K541" i="40"/>
  <c r="L541" i="40"/>
  <c r="M541" i="40"/>
  <c r="N541" i="40"/>
  <c r="O541" i="40"/>
  <c r="P541" i="40"/>
  <c r="Q541" i="40"/>
  <c r="R541" i="40"/>
  <c r="K542" i="40"/>
  <c r="L542" i="40"/>
  <c r="M542" i="40"/>
  <c r="N542" i="40"/>
  <c r="O542" i="40"/>
  <c r="P542" i="40"/>
  <c r="Q542" i="40"/>
  <c r="R542" i="40"/>
  <c r="K543" i="40"/>
  <c r="L543" i="40"/>
  <c r="M543" i="40"/>
  <c r="N543" i="40"/>
  <c r="O543" i="40"/>
  <c r="P543" i="40"/>
  <c r="Q543" i="40"/>
  <c r="R543" i="40"/>
  <c r="K544" i="40"/>
  <c r="L544" i="40"/>
  <c r="M544" i="40"/>
  <c r="N544" i="40"/>
  <c r="O544" i="40"/>
  <c r="P544" i="40"/>
  <c r="Q544" i="40"/>
  <c r="R544" i="40"/>
  <c r="K545" i="40"/>
  <c r="L545" i="40"/>
  <c r="M545" i="40"/>
  <c r="N545" i="40"/>
  <c r="O545" i="40"/>
  <c r="P545" i="40"/>
  <c r="Q545" i="40"/>
  <c r="R545" i="40"/>
  <c r="K546" i="40"/>
  <c r="L546" i="40"/>
  <c r="M546" i="40"/>
  <c r="N546" i="40"/>
  <c r="O546" i="40"/>
  <c r="P546" i="40"/>
  <c r="Q546" i="40"/>
  <c r="R546" i="40"/>
  <c r="K547" i="40"/>
  <c r="L547" i="40"/>
  <c r="M547" i="40"/>
  <c r="N547" i="40"/>
  <c r="O547" i="40"/>
  <c r="P547" i="40"/>
  <c r="Q547" i="40"/>
  <c r="R547" i="40"/>
  <c r="K548" i="40"/>
  <c r="L548" i="40"/>
  <c r="M548" i="40"/>
  <c r="N548" i="40"/>
  <c r="O548" i="40"/>
  <c r="P548" i="40"/>
  <c r="Q548" i="40"/>
  <c r="R548" i="40"/>
  <c r="K549" i="40"/>
  <c r="L549" i="40"/>
  <c r="M549" i="40"/>
  <c r="N549" i="40"/>
  <c r="O549" i="40"/>
  <c r="P549" i="40"/>
  <c r="Q549" i="40"/>
  <c r="R549" i="40"/>
  <c r="K550" i="40"/>
  <c r="L550" i="40"/>
  <c r="M550" i="40"/>
  <c r="N550" i="40"/>
  <c r="O550" i="40"/>
  <c r="P550" i="40"/>
  <c r="Q550" i="40"/>
  <c r="R550" i="40"/>
  <c r="K551" i="40"/>
  <c r="L551" i="40"/>
  <c r="M551" i="40"/>
  <c r="N551" i="40"/>
  <c r="O551" i="40"/>
  <c r="P551" i="40"/>
  <c r="Q551" i="40"/>
  <c r="R551" i="40"/>
  <c r="K552" i="40"/>
  <c r="L552" i="40"/>
  <c r="M552" i="40"/>
  <c r="N552" i="40"/>
  <c r="O552" i="40"/>
  <c r="P552" i="40"/>
  <c r="Q552" i="40"/>
  <c r="R552" i="40"/>
  <c r="K553" i="40"/>
  <c r="L553" i="40"/>
  <c r="M553" i="40"/>
  <c r="N553" i="40"/>
  <c r="O553" i="40"/>
  <c r="P553" i="40"/>
  <c r="Q553" i="40"/>
  <c r="R553" i="40"/>
  <c r="K554" i="40"/>
  <c r="L554" i="40"/>
  <c r="M554" i="40"/>
  <c r="N554" i="40"/>
  <c r="O554" i="40"/>
  <c r="P554" i="40"/>
  <c r="Q554" i="40"/>
  <c r="R554" i="40"/>
  <c r="K555" i="40"/>
  <c r="L555" i="40"/>
  <c r="M555" i="40"/>
  <c r="N555" i="40"/>
  <c r="O555" i="40"/>
  <c r="P555" i="40"/>
  <c r="Q555" i="40"/>
  <c r="R555" i="40"/>
  <c r="K556" i="40"/>
  <c r="L556" i="40"/>
  <c r="M556" i="40"/>
  <c r="N556" i="40"/>
  <c r="O556" i="40"/>
  <c r="P556" i="40"/>
  <c r="Q556" i="40"/>
  <c r="R556" i="40"/>
  <c r="K557" i="40"/>
  <c r="L557" i="40"/>
  <c r="M557" i="40"/>
  <c r="N557" i="40"/>
  <c r="O557" i="40"/>
  <c r="P557" i="40"/>
  <c r="Q557" i="40"/>
  <c r="R557" i="40"/>
  <c r="K558" i="40"/>
  <c r="L558" i="40"/>
  <c r="M558" i="40"/>
  <c r="N558" i="40"/>
  <c r="O558" i="40"/>
  <c r="P558" i="40"/>
  <c r="Q558" i="40"/>
  <c r="R558" i="40"/>
  <c r="K559" i="40"/>
  <c r="L559" i="40"/>
  <c r="M559" i="40"/>
  <c r="N559" i="40"/>
  <c r="O559" i="40"/>
  <c r="P559" i="40"/>
  <c r="Q559" i="40"/>
  <c r="R559" i="40"/>
  <c r="K560" i="40"/>
  <c r="L560" i="40"/>
  <c r="M560" i="40"/>
  <c r="N560" i="40"/>
  <c r="O560" i="40"/>
  <c r="P560" i="40"/>
  <c r="Q560" i="40"/>
  <c r="R560" i="40"/>
  <c r="K561" i="40"/>
  <c r="L561" i="40"/>
  <c r="M561" i="40"/>
  <c r="N561" i="40"/>
  <c r="O561" i="40"/>
  <c r="P561" i="40"/>
  <c r="Q561" i="40"/>
  <c r="R561" i="40"/>
  <c r="K562" i="40"/>
  <c r="L562" i="40"/>
  <c r="M562" i="40"/>
  <c r="N562" i="40"/>
  <c r="O562" i="40"/>
  <c r="P562" i="40"/>
  <c r="Q562" i="40"/>
  <c r="R562" i="40"/>
  <c r="K563" i="40"/>
  <c r="L563" i="40"/>
  <c r="M563" i="40"/>
  <c r="N563" i="40"/>
  <c r="O563" i="40"/>
  <c r="P563" i="40"/>
  <c r="Q563" i="40"/>
  <c r="R563" i="40"/>
  <c r="K564" i="40"/>
  <c r="L564" i="40"/>
  <c r="M564" i="40"/>
  <c r="N564" i="40"/>
  <c r="O564" i="40"/>
  <c r="P564" i="40"/>
  <c r="Q564" i="40"/>
  <c r="R564" i="40"/>
  <c r="K565" i="40"/>
  <c r="L565" i="40"/>
  <c r="M565" i="40"/>
  <c r="N565" i="40"/>
  <c r="O565" i="40"/>
  <c r="P565" i="40"/>
  <c r="Q565" i="40"/>
  <c r="R565" i="40"/>
  <c r="K566" i="40"/>
  <c r="L566" i="40"/>
  <c r="M566" i="40"/>
  <c r="N566" i="40"/>
  <c r="O566" i="40"/>
  <c r="P566" i="40"/>
  <c r="Q566" i="40"/>
  <c r="R566" i="40"/>
  <c r="K567" i="40"/>
  <c r="L567" i="40"/>
  <c r="M567" i="40"/>
  <c r="N567" i="40"/>
  <c r="O567" i="40"/>
  <c r="P567" i="40"/>
  <c r="Q567" i="40"/>
  <c r="R567" i="40"/>
  <c r="K568" i="40"/>
  <c r="L568" i="40"/>
  <c r="M568" i="40"/>
  <c r="N568" i="40"/>
  <c r="O568" i="40"/>
  <c r="P568" i="40"/>
  <c r="Q568" i="40"/>
  <c r="R568" i="40"/>
  <c r="K569" i="40"/>
  <c r="L569" i="40"/>
  <c r="M569" i="40"/>
  <c r="N569" i="40"/>
  <c r="O569" i="40"/>
  <c r="P569" i="40"/>
  <c r="Q569" i="40"/>
  <c r="R569" i="40"/>
  <c r="K570" i="40"/>
  <c r="L570" i="40"/>
  <c r="M570" i="40"/>
  <c r="N570" i="40"/>
  <c r="O570" i="40"/>
  <c r="P570" i="40"/>
  <c r="Q570" i="40"/>
  <c r="R570" i="40"/>
  <c r="K571" i="40"/>
  <c r="L571" i="40"/>
  <c r="M571" i="40"/>
  <c r="N571" i="40"/>
  <c r="O571" i="40"/>
  <c r="P571" i="40"/>
  <c r="Q571" i="40"/>
  <c r="R571" i="40"/>
  <c r="K572" i="40"/>
  <c r="L572" i="40"/>
  <c r="M572" i="40"/>
  <c r="N572" i="40"/>
  <c r="O572" i="40"/>
  <c r="P572" i="40"/>
  <c r="Q572" i="40"/>
  <c r="R572" i="40"/>
  <c r="K573" i="40"/>
  <c r="L573" i="40"/>
  <c r="M573" i="40"/>
  <c r="N573" i="40"/>
  <c r="O573" i="40"/>
  <c r="P573" i="40"/>
  <c r="Q573" i="40"/>
  <c r="R573" i="40"/>
  <c r="K574" i="40"/>
  <c r="L574" i="40"/>
  <c r="M574" i="40"/>
  <c r="N574" i="40"/>
  <c r="O574" i="40"/>
  <c r="P574" i="40"/>
  <c r="Q574" i="40"/>
  <c r="R574" i="40"/>
  <c r="K575" i="40"/>
  <c r="L575" i="40"/>
  <c r="M575" i="40"/>
  <c r="N575" i="40"/>
  <c r="O575" i="40"/>
  <c r="P575" i="40"/>
  <c r="Q575" i="40"/>
  <c r="R575" i="40"/>
  <c r="K576" i="40"/>
  <c r="L576" i="40"/>
  <c r="M576" i="40"/>
  <c r="N576" i="40"/>
  <c r="O576" i="40"/>
  <c r="P576" i="40"/>
  <c r="Q576" i="40"/>
  <c r="R576" i="40"/>
  <c r="K577" i="40"/>
  <c r="L577" i="40"/>
  <c r="M577" i="40"/>
  <c r="N577" i="40"/>
  <c r="O577" i="40"/>
  <c r="P577" i="40"/>
  <c r="Q577" i="40"/>
  <c r="R577" i="40"/>
  <c r="K578" i="40"/>
  <c r="L578" i="40"/>
  <c r="M578" i="40"/>
  <c r="N578" i="40"/>
  <c r="O578" i="40"/>
  <c r="P578" i="40"/>
  <c r="Q578" i="40"/>
  <c r="R578" i="40"/>
  <c r="K579" i="40"/>
  <c r="L579" i="40"/>
  <c r="M579" i="40"/>
  <c r="N579" i="40"/>
  <c r="O579" i="40"/>
  <c r="P579" i="40"/>
  <c r="Q579" i="40"/>
  <c r="R579" i="40"/>
  <c r="K580" i="40"/>
  <c r="L580" i="40"/>
  <c r="M580" i="40"/>
  <c r="N580" i="40"/>
  <c r="O580" i="40"/>
  <c r="P580" i="40"/>
  <c r="Q580" i="40"/>
  <c r="R580" i="40"/>
  <c r="K581" i="40"/>
  <c r="L581" i="40"/>
  <c r="M581" i="40"/>
  <c r="N581" i="40"/>
  <c r="O581" i="40"/>
  <c r="P581" i="40"/>
  <c r="Q581" i="40"/>
  <c r="R581" i="40"/>
  <c r="K582" i="40"/>
  <c r="L582" i="40"/>
  <c r="M582" i="40"/>
  <c r="N582" i="40"/>
  <c r="O582" i="40"/>
  <c r="P582" i="40"/>
  <c r="Q582" i="40"/>
  <c r="R582" i="40"/>
  <c r="K583" i="40"/>
  <c r="L583" i="40"/>
  <c r="M583" i="40"/>
  <c r="N583" i="40"/>
  <c r="O583" i="40"/>
  <c r="P583" i="40"/>
  <c r="Q583" i="40"/>
  <c r="R583" i="40"/>
  <c r="K584" i="40"/>
  <c r="L584" i="40"/>
  <c r="M584" i="40"/>
  <c r="N584" i="40"/>
  <c r="O584" i="40"/>
  <c r="P584" i="40"/>
  <c r="Q584" i="40"/>
  <c r="R584" i="40"/>
  <c r="K585" i="40"/>
  <c r="L585" i="40"/>
  <c r="M585" i="40"/>
  <c r="N585" i="40"/>
  <c r="O585" i="40"/>
  <c r="P585" i="40"/>
  <c r="Q585" i="40"/>
  <c r="R585" i="40"/>
  <c r="K586" i="40"/>
  <c r="L586" i="40"/>
  <c r="M586" i="40"/>
  <c r="N586" i="40"/>
  <c r="O586" i="40"/>
  <c r="P586" i="40"/>
  <c r="Q586" i="40"/>
  <c r="R586" i="40"/>
  <c r="K587" i="40"/>
  <c r="L587" i="40"/>
  <c r="M587" i="40"/>
  <c r="N587" i="40"/>
  <c r="O587" i="40"/>
  <c r="P587" i="40"/>
  <c r="Q587" i="40"/>
  <c r="R587" i="40"/>
  <c r="K588" i="40"/>
  <c r="L588" i="40"/>
  <c r="M588" i="40"/>
  <c r="N588" i="40"/>
  <c r="O588" i="40"/>
  <c r="P588" i="40"/>
  <c r="Q588" i="40"/>
  <c r="R588" i="40"/>
  <c r="K589" i="40"/>
  <c r="L589" i="40"/>
  <c r="M589" i="40"/>
  <c r="N589" i="40"/>
  <c r="O589" i="40"/>
  <c r="P589" i="40"/>
  <c r="Q589" i="40"/>
  <c r="R589" i="40"/>
  <c r="K590" i="40"/>
  <c r="L590" i="40"/>
  <c r="M590" i="40"/>
  <c r="N590" i="40"/>
  <c r="O590" i="40"/>
  <c r="P590" i="40"/>
  <c r="Q590" i="40"/>
  <c r="R590" i="40"/>
  <c r="K591" i="40"/>
  <c r="L591" i="40"/>
  <c r="M591" i="40"/>
  <c r="N591" i="40"/>
  <c r="O591" i="40"/>
  <c r="P591" i="40"/>
  <c r="Q591" i="40"/>
  <c r="R591" i="40"/>
  <c r="K592" i="40"/>
  <c r="L592" i="40"/>
  <c r="M592" i="40"/>
  <c r="N592" i="40"/>
  <c r="O592" i="40"/>
  <c r="P592" i="40"/>
  <c r="Q592" i="40"/>
  <c r="R592" i="40"/>
  <c r="K593" i="40"/>
  <c r="L593" i="40"/>
  <c r="M593" i="40"/>
  <c r="N593" i="40"/>
  <c r="O593" i="40"/>
  <c r="P593" i="40"/>
  <c r="Q593" i="40"/>
  <c r="R593" i="40"/>
  <c r="K594" i="40"/>
  <c r="L594" i="40"/>
  <c r="M594" i="40"/>
  <c r="N594" i="40"/>
  <c r="O594" i="40"/>
  <c r="P594" i="40"/>
  <c r="Q594" i="40"/>
  <c r="R594" i="40"/>
  <c r="K595" i="40"/>
  <c r="L595" i="40"/>
  <c r="M595" i="40"/>
  <c r="N595" i="40"/>
  <c r="O595" i="40"/>
  <c r="P595" i="40"/>
  <c r="Q595" i="40"/>
  <c r="R595" i="40"/>
  <c r="K596" i="40"/>
  <c r="L596" i="40"/>
  <c r="M596" i="40"/>
  <c r="N596" i="40"/>
  <c r="O596" i="40"/>
  <c r="P596" i="40"/>
  <c r="Q596" i="40"/>
  <c r="R596" i="40"/>
  <c r="K597" i="40"/>
  <c r="L597" i="40"/>
  <c r="M597" i="40"/>
  <c r="N597" i="40"/>
  <c r="O597" i="40"/>
  <c r="P597" i="40"/>
  <c r="Q597" i="40"/>
  <c r="R597" i="40"/>
  <c r="K598" i="40"/>
  <c r="L598" i="40"/>
  <c r="M598" i="40"/>
  <c r="N598" i="40"/>
  <c r="O598" i="40"/>
  <c r="P598" i="40"/>
  <c r="Q598" i="40"/>
  <c r="R598" i="40"/>
  <c r="K599" i="40"/>
  <c r="L599" i="40"/>
  <c r="M599" i="40"/>
  <c r="N599" i="40"/>
  <c r="O599" i="40"/>
  <c r="P599" i="40"/>
  <c r="Q599" i="40"/>
  <c r="R599" i="40"/>
  <c r="K600" i="40"/>
  <c r="L600" i="40"/>
  <c r="M600" i="40"/>
  <c r="N600" i="40"/>
  <c r="O600" i="40"/>
  <c r="P600" i="40"/>
  <c r="Q600" i="40"/>
  <c r="R600" i="40"/>
  <c r="K601" i="40"/>
  <c r="L601" i="40"/>
  <c r="M601" i="40"/>
  <c r="N601" i="40"/>
  <c r="O601" i="40"/>
  <c r="P601" i="40"/>
  <c r="Q601" i="40"/>
  <c r="R601" i="40"/>
  <c r="K602" i="40"/>
  <c r="L602" i="40"/>
  <c r="M602" i="40"/>
  <c r="N602" i="40"/>
  <c r="O602" i="40"/>
  <c r="P602" i="40"/>
  <c r="Q602" i="40"/>
  <c r="R602" i="40"/>
  <c r="K603" i="40"/>
  <c r="L603" i="40"/>
  <c r="M603" i="40"/>
  <c r="N603" i="40"/>
  <c r="O603" i="40"/>
  <c r="P603" i="40"/>
  <c r="Q603" i="40"/>
  <c r="R603" i="40"/>
  <c r="K604" i="40"/>
  <c r="L604" i="40"/>
  <c r="M604" i="40"/>
  <c r="N604" i="40"/>
  <c r="O604" i="40"/>
  <c r="P604" i="40"/>
  <c r="Q604" i="40"/>
  <c r="R604" i="40"/>
  <c r="O5" i="40"/>
  <c r="Q5" i="40"/>
  <c r="O16" i="38"/>
  <c r="Q15" i="38"/>
  <c r="S5" i="38"/>
  <c r="R5" i="38"/>
  <c r="N5" i="38"/>
  <c r="M5" i="38"/>
  <c r="L5" i="38"/>
  <c r="L6" i="38"/>
  <c r="M6" i="38"/>
  <c r="N6" i="38"/>
  <c r="O6" i="38"/>
  <c r="P6" i="38"/>
  <c r="Q6" i="38"/>
  <c r="R6" i="38"/>
  <c r="S6" i="38"/>
  <c r="L7" i="38"/>
  <c r="M7" i="38"/>
  <c r="N7" i="38"/>
  <c r="O7" i="38"/>
  <c r="P7" i="38"/>
  <c r="Q7" i="38"/>
  <c r="R7" i="38"/>
  <c r="S7" i="38"/>
  <c r="L8" i="38"/>
  <c r="M8" i="38"/>
  <c r="N8" i="38"/>
  <c r="O8" i="38"/>
  <c r="P8" i="38"/>
  <c r="Q8" i="38"/>
  <c r="R8" i="38"/>
  <c r="T8" i="38" s="1"/>
  <c r="S8" i="38"/>
  <c r="L9" i="38"/>
  <c r="M9" i="38"/>
  <c r="N9" i="38"/>
  <c r="O9" i="38"/>
  <c r="P9" i="38"/>
  <c r="Q9" i="38"/>
  <c r="R9" i="38"/>
  <c r="S9" i="38"/>
  <c r="L10" i="38"/>
  <c r="M10" i="38"/>
  <c r="N10" i="38"/>
  <c r="O10" i="38"/>
  <c r="P10" i="38"/>
  <c r="Q10" i="38"/>
  <c r="R10" i="38"/>
  <c r="S10" i="38"/>
  <c r="T10" i="38" s="1"/>
  <c r="L11" i="38"/>
  <c r="M11" i="38"/>
  <c r="N11" i="38"/>
  <c r="O11" i="38"/>
  <c r="P11" i="38"/>
  <c r="Q11" i="38"/>
  <c r="R11" i="38"/>
  <c r="S11" i="38"/>
  <c r="L12" i="38"/>
  <c r="M12" i="38"/>
  <c r="N12" i="38"/>
  <c r="O12" i="38"/>
  <c r="P12" i="38"/>
  <c r="Q12" i="38"/>
  <c r="R12" i="38"/>
  <c r="S12" i="38"/>
  <c r="T12" i="38" s="1"/>
  <c r="L13" i="38"/>
  <c r="M13" i="38"/>
  <c r="N13" i="38"/>
  <c r="O13" i="38"/>
  <c r="P13" i="38"/>
  <c r="Q13" i="38"/>
  <c r="R13" i="38"/>
  <c r="S13" i="38"/>
  <c r="T13" i="38" s="1"/>
  <c r="L14" i="38"/>
  <c r="M14" i="38"/>
  <c r="N14" i="38"/>
  <c r="O14" i="38"/>
  <c r="P14" i="38"/>
  <c r="Q14" i="38"/>
  <c r="R14" i="38"/>
  <c r="S14" i="38"/>
  <c r="T14" i="38" s="1"/>
  <c r="L15" i="38"/>
  <c r="M15" i="38"/>
  <c r="N15" i="38"/>
  <c r="O15" i="38"/>
  <c r="P15" i="38"/>
  <c r="R15" i="38"/>
  <c r="T15" i="38" s="1"/>
  <c r="S15" i="38"/>
  <c r="L16" i="38"/>
  <c r="M16" i="38"/>
  <c r="N16" i="38"/>
  <c r="P16" i="38"/>
  <c r="Q16" i="38"/>
  <c r="R16" i="38"/>
  <c r="S16" i="38"/>
  <c r="L17" i="38"/>
  <c r="M17" i="38"/>
  <c r="N17" i="38"/>
  <c r="O17" i="38"/>
  <c r="P17" i="38"/>
  <c r="Q17" i="38"/>
  <c r="R17" i="38"/>
  <c r="S17" i="38"/>
  <c r="L18" i="38"/>
  <c r="M18" i="38"/>
  <c r="N18" i="38"/>
  <c r="O18" i="38"/>
  <c r="P18" i="38"/>
  <c r="Q18" i="38"/>
  <c r="R18" i="38"/>
  <c r="S18" i="38"/>
  <c r="L19" i="38"/>
  <c r="M19" i="38"/>
  <c r="N19" i="38"/>
  <c r="O19" i="38"/>
  <c r="P19" i="38"/>
  <c r="Q19" i="38"/>
  <c r="R19" i="38"/>
  <c r="S19" i="38"/>
  <c r="L20" i="38"/>
  <c r="M20" i="38"/>
  <c r="N20" i="38"/>
  <c r="O20" i="38"/>
  <c r="P20" i="38"/>
  <c r="Q20" i="38"/>
  <c r="R20" i="38"/>
  <c r="T20" i="38" s="1"/>
  <c r="S20" i="38"/>
  <c r="L21" i="38"/>
  <c r="M21" i="38"/>
  <c r="N21" i="38"/>
  <c r="O21" i="38"/>
  <c r="P21" i="38"/>
  <c r="Q21" i="38"/>
  <c r="R21" i="38"/>
  <c r="S21" i="38"/>
  <c r="T21" i="38" s="1"/>
  <c r="L22" i="38"/>
  <c r="M22" i="38"/>
  <c r="N22" i="38"/>
  <c r="O22" i="38"/>
  <c r="P22" i="38"/>
  <c r="Q22" i="38"/>
  <c r="R22" i="38"/>
  <c r="S22" i="38"/>
  <c r="T22" i="38" s="1"/>
  <c r="L23" i="38"/>
  <c r="M23" i="38"/>
  <c r="N23" i="38"/>
  <c r="O23" i="38"/>
  <c r="P23" i="38"/>
  <c r="Q23" i="38"/>
  <c r="R23" i="38"/>
  <c r="S23" i="38"/>
  <c r="L24" i="38"/>
  <c r="M24" i="38"/>
  <c r="N24" i="38"/>
  <c r="O24" i="38"/>
  <c r="P24" i="38"/>
  <c r="Q24" i="38"/>
  <c r="R24" i="38"/>
  <c r="S24" i="38"/>
  <c r="L25" i="38"/>
  <c r="M25" i="38"/>
  <c r="N25" i="38"/>
  <c r="O25" i="38"/>
  <c r="P25" i="38"/>
  <c r="Q25" i="38"/>
  <c r="R25" i="38"/>
  <c r="S25" i="38"/>
  <c r="L26" i="38"/>
  <c r="M26" i="38"/>
  <c r="N26" i="38"/>
  <c r="O26" i="38"/>
  <c r="P26" i="38"/>
  <c r="Q26" i="38"/>
  <c r="R26" i="38"/>
  <c r="S26" i="38"/>
  <c r="L27" i="38"/>
  <c r="M27" i="38"/>
  <c r="N27" i="38"/>
  <c r="O27" i="38"/>
  <c r="P27" i="38"/>
  <c r="Q27" i="38"/>
  <c r="R27" i="38"/>
  <c r="S27" i="38"/>
  <c r="T27" i="38" s="1"/>
  <c r="L28" i="38"/>
  <c r="M28" i="38"/>
  <c r="N28" i="38"/>
  <c r="O28" i="38"/>
  <c r="P28" i="38"/>
  <c r="Q28" i="38"/>
  <c r="R28" i="38"/>
  <c r="S28" i="38"/>
  <c r="L29" i="38"/>
  <c r="M29" i="38"/>
  <c r="N29" i="38"/>
  <c r="O29" i="38"/>
  <c r="P29" i="38"/>
  <c r="Q29" i="38"/>
  <c r="R29" i="38"/>
  <c r="S29" i="38"/>
  <c r="L30" i="38"/>
  <c r="M30" i="38"/>
  <c r="N30" i="38"/>
  <c r="O30" i="38"/>
  <c r="P30" i="38"/>
  <c r="Q30" i="38"/>
  <c r="R30" i="38"/>
  <c r="S30" i="38"/>
  <c r="L31" i="38"/>
  <c r="M31" i="38"/>
  <c r="N31" i="38"/>
  <c r="O31" i="38"/>
  <c r="P31" i="38"/>
  <c r="Q31" i="38"/>
  <c r="R31" i="38"/>
  <c r="S31" i="38"/>
  <c r="L32" i="38"/>
  <c r="M32" i="38"/>
  <c r="N32" i="38"/>
  <c r="O32" i="38"/>
  <c r="P32" i="38"/>
  <c r="Q32" i="38"/>
  <c r="R32" i="38"/>
  <c r="S32" i="38"/>
  <c r="L33" i="38"/>
  <c r="M33" i="38"/>
  <c r="N33" i="38"/>
  <c r="O33" i="38"/>
  <c r="P33" i="38"/>
  <c r="Q33" i="38"/>
  <c r="R33" i="38"/>
  <c r="S33" i="38"/>
  <c r="L34" i="38"/>
  <c r="M34" i="38"/>
  <c r="N34" i="38"/>
  <c r="O34" i="38"/>
  <c r="P34" i="38"/>
  <c r="Q34" i="38"/>
  <c r="R34" i="38"/>
  <c r="S34" i="38"/>
  <c r="L35" i="38"/>
  <c r="M35" i="38"/>
  <c r="N35" i="38"/>
  <c r="O35" i="38"/>
  <c r="P35" i="38"/>
  <c r="Q35" i="38"/>
  <c r="R35" i="38"/>
  <c r="S35" i="38"/>
  <c r="L36" i="38"/>
  <c r="M36" i="38"/>
  <c r="N36" i="38"/>
  <c r="O36" i="38"/>
  <c r="P36" i="38"/>
  <c r="Q36" i="38"/>
  <c r="R36" i="38"/>
  <c r="T36" i="38" s="1"/>
  <c r="S36" i="38"/>
  <c r="L37" i="38"/>
  <c r="M37" i="38"/>
  <c r="N37" i="38"/>
  <c r="O37" i="38"/>
  <c r="P37" i="38"/>
  <c r="Q37" i="38"/>
  <c r="R37" i="38"/>
  <c r="S37" i="38"/>
  <c r="L38" i="38"/>
  <c r="M38" i="38"/>
  <c r="N38" i="38"/>
  <c r="O38" i="38"/>
  <c r="P38" i="38"/>
  <c r="Q38" i="38"/>
  <c r="R38" i="38"/>
  <c r="S38" i="38"/>
  <c r="L39" i="38"/>
  <c r="M39" i="38"/>
  <c r="N39" i="38"/>
  <c r="O39" i="38"/>
  <c r="P39" i="38"/>
  <c r="Q39" i="38"/>
  <c r="R39" i="38"/>
  <c r="T39" i="38" s="1"/>
  <c r="S39" i="38"/>
  <c r="L40" i="38"/>
  <c r="M40" i="38"/>
  <c r="N40" i="38"/>
  <c r="O40" i="38"/>
  <c r="P40" i="38"/>
  <c r="Q40" i="38"/>
  <c r="R40" i="38"/>
  <c r="S40" i="38"/>
  <c r="L41" i="38"/>
  <c r="M41" i="38"/>
  <c r="N41" i="38"/>
  <c r="O41" i="38"/>
  <c r="P41" i="38"/>
  <c r="Q41" i="38"/>
  <c r="R41" i="38"/>
  <c r="S41" i="38"/>
  <c r="L42" i="38"/>
  <c r="M42" i="38"/>
  <c r="N42" i="38"/>
  <c r="O42" i="38"/>
  <c r="P42" i="38"/>
  <c r="Q42" i="38"/>
  <c r="R42" i="38"/>
  <c r="T42" i="38" s="1"/>
  <c r="S42" i="38"/>
  <c r="L43" i="38"/>
  <c r="M43" i="38"/>
  <c r="N43" i="38"/>
  <c r="O43" i="38"/>
  <c r="P43" i="38"/>
  <c r="Q43" i="38"/>
  <c r="R43" i="38"/>
  <c r="S43" i="38"/>
  <c r="T43" i="38" s="1"/>
  <c r="L44" i="38"/>
  <c r="M44" i="38"/>
  <c r="N44" i="38"/>
  <c r="O44" i="38"/>
  <c r="P44" i="38"/>
  <c r="Q44" i="38"/>
  <c r="R44" i="38"/>
  <c r="S44" i="38"/>
  <c r="T44" i="38" s="1"/>
  <c r="L45" i="38"/>
  <c r="M45" i="38"/>
  <c r="N45" i="38"/>
  <c r="O45" i="38"/>
  <c r="P45" i="38"/>
  <c r="Q45" i="38"/>
  <c r="R45" i="38"/>
  <c r="S45" i="38"/>
  <c r="T45" i="38" s="1"/>
  <c r="L46" i="38"/>
  <c r="M46" i="38"/>
  <c r="N46" i="38"/>
  <c r="O46" i="38"/>
  <c r="P46" i="38"/>
  <c r="Q46" i="38"/>
  <c r="R46" i="38"/>
  <c r="S46" i="38"/>
  <c r="T46" i="38" s="1"/>
  <c r="L47" i="38"/>
  <c r="M47" i="38"/>
  <c r="N47" i="38"/>
  <c r="O47" i="38"/>
  <c r="P47" i="38"/>
  <c r="Q47" i="38"/>
  <c r="R47" i="38"/>
  <c r="S47" i="38"/>
  <c r="L48" i="38"/>
  <c r="M48" i="38"/>
  <c r="N48" i="38"/>
  <c r="O48" i="38"/>
  <c r="P48" i="38"/>
  <c r="Q48" i="38"/>
  <c r="R48" i="38"/>
  <c r="S48" i="38"/>
  <c r="T48" i="38" s="1"/>
  <c r="L49" i="38"/>
  <c r="M49" i="38"/>
  <c r="N49" i="38"/>
  <c r="O49" i="38"/>
  <c r="P49" i="38"/>
  <c r="Q49" i="38"/>
  <c r="R49" i="38"/>
  <c r="S49" i="38"/>
  <c r="L50" i="38"/>
  <c r="M50" i="38"/>
  <c r="N50" i="38"/>
  <c r="O50" i="38"/>
  <c r="P50" i="38"/>
  <c r="Q50" i="38"/>
  <c r="R50" i="38"/>
  <c r="S50" i="38"/>
  <c r="T50" i="38"/>
  <c r="L51" i="38"/>
  <c r="M51" i="38"/>
  <c r="N51" i="38"/>
  <c r="O51" i="38"/>
  <c r="P51" i="38"/>
  <c r="Q51" i="38"/>
  <c r="R51" i="38"/>
  <c r="S51" i="38"/>
  <c r="T51" i="38" s="1"/>
  <c r="L52" i="38"/>
  <c r="M52" i="38"/>
  <c r="N52" i="38"/>
  <c r="O52" i="38"/>
  <c r="P52" i="38"/>
  <c r="Q52" i="38"/>
  <c r="R52" i="38"/>
  <c r="S52" i="38"/>
  <c r="T52" i="38"/>
  <c r="L53" i="38"/>
  <c r="M53" i="38"/>
  <c r="N53" i="38"/>
  <c r="O53" i="38"/>
  <c r="P53" i="38"/>
  <c r="Q53" i="38"/>
  <c r="R53" i="38"/>
  <c r="S53" i="38"/>
  <c r="T53" i="38" s="1"/>
  <c r="L54" i="38"/>
  <c r="M54" i="38"/>
  <c r="N54" i="38"/>
  <c r="O54" i="38"/>
  <c r="P54" i="38"/>
  <c r="Q54" i="38"/>
  <c r="R54" i="38"/>
  <c r="S54" i="38"/>
  <c r="L55" i="38"/>
  <c r="M55" i="38"/>
  <c r="N55" i="38"/>
  <c r="O55" i="38"/>
  <c r="P55" i="38"/>
  <c r="Q55" i="38"/>
  <c r="R55" i="38"/>
  <c r="S55" i="38"/>
  <c r="L56" i="38"/>
  <c r="M56" i="38"/>
  <c r="N56" i="38"/>
  <c r="O56" i="38"/>
  <c r="P56" i="38"/>
  <c r="Q56" i="38"/>
  <c r="R56" i="38"/>
  <c r="S56" i="38"/>
  <c r="L57" i="38"/>
  <c r="M57" i="38"/>
  <c r="N57" i="38"/>
  <c r="O57" i="38"/>
  <c r="P57" i="38"/>
  <c r="Q57" i="38"/>
  <c r="R57" i="38"/>
  <c r="S57" i="38"/>
  <c r="L58" i="38"/>
  <c r="M58" i="38"/>
  <c r="N58" i="38"/>
  <c r="O58" i="38"/>
  <c r="P58" i="38"/>
  <c r="Q58" i="38"/>
  <c r="R58" i="38"/>
  <c r="S58" i="38"/>
  <c r="L59" i="38"/>
  <c r="M59" i="38"/>
  <c r="N59" i="38"/>
  <c r="O59" i="38"/>
  <c r="P59" i="38"/>
  <c r="Q59" i="38"/>
  <c r="R59" i="38"/>
  <c r="S59" i="38"/>
  <c r="L60" i="38"/>
  <c r="M60" i="38"/>
  <c r="N60" i="38"/>
  <c r="O60" i="38"/>
  <c r="P60" i="38"/>
  <c r="Q60" i="38"/>
  <c r="R60" i="38"/>
  <c r="S60" i="38"/>
  <c r="L61" i="38"/>
  <c r="M61" i="38"/>
  <c r="N61" i="38"/>
  <c r="O61" i="38"/>
  <c r="P61" i="38"/>
  <c r="Q61" i="38"/>
  <c r="R61" i="38"/>
  <c r="T61" i="38" s="1"/>
  <c r="S61" i="38"/>
  <c r="L62" i="38"/>
  <c r="M62" i="38"/>
  <c r="N62" i="38"/>
  <c r="O62" i="38"/>
  <c r="P62" i="38"/>
  <c r="Q62" i="38"/>
  <c r="R62" i="38"/>
  <c r="S62" i="38"/>
  <c r="L63" i="38"/>
  <c r="M63" i="38"/>
  <c r="N63" i="38"/>
  <c r="O63" i="38"/>
  <c r="P63" i="38"/>
  <c r="Q63" i="38"/>
  <c r="R63" i="38"/>
  <c r="S63" i="38"/>
  <c r="L64" i="38"/>
  <c r="M64" i="38"/>
  <c r="N64" i="38"/>
  <c r="O64" i="38"/>
  <c r="P64" i="38"/>
  <c r="Q64" i="38"/>
  <c r="R64" i="38"/>
  <c r="S64" i="38"/>
  <c r="L65" i="38"/>
  <c r="M65" i="38"/>
  <c r="N65" i="38"/>
  <c r="O65" i="38"/>
  <c r="P65" i="38"/>
  <c r="Q65" i="38"/>
  <c r="R65" i="38"/>
  <c r="S65" i="38"/>
  <c r="L66" i="38"/>
  <c r="M66" i="38"/>
  <c r="N66" i="38"/>
  <c r="O66" i="38"/>
  <c r="P66" i="38"/>
  <c r="Q66" i="38"/>
  <c r="R66" i="38"/>
  <c r="S66" i="38"/>
  <c r="T66" i="38" s="1"/>
  <c r="L67" i="38"/>
  <c r="M67" i="38"/>
  <c r="N67" i="38"/>
  <c r="O67" i="38"/>
  <c r="P67" i="38"/>
  <c r="Q67" i="38"/>
  <c r="R67" i="38"/>
  <c r="S67" i="38"/>
  <c r="T67" i="38" s="1"/>
  <c r="L68" i="38"/>
  <c r="M68" i="38"/>
  <c r="N68" i="38"/>
  <c r="O68" i="38"/>
  <c r="P68" i="38"/>
  <c r="Q68" i="38"/>
  <c r="R68" i="38"/>
  <c r="S68" i="38"/>
  <c r="L69" i="38"/>
  <c r="M69" i="38"/>
  <c r="N69" i="38"/>
  <c r="O69" i="38"/>
  <c r="P69" i="38"/>
  <c r="Q69" i="38"/>
  <c r="R69" i="38"/>
  <c r="S69" i="38"/>
  <c r="T69" i="38"/>
  <c r="L70" i="38"/>
  <c r="M70" i="38"/>
  <c r="N70" i="38"/>
  <c r="O70" i="38"/>
  <c r="P70" i="38"/>
  <c r="Q70" i="38"/>
  <c r="R70" i="38"/>
  <c r="S70" i="38"/>
  <c r="L71" i="38"/>
  <c r="M71" i="38"/>
  <c r="N71" i="38"/>
  <c r="O71" i="38"/>
  <c r="P71" i="38"/>
  <c r="Q71" i="38"/>
  <c r="R71" i="38"/>
  <c r="S71" i="38"/>
  <c r="L72" i="38"/>
  <c r="M72" i="38"/>
  <c r="N72" i="38"/>
  <c r="O72" i="38"/>
  <c r="P72" i="38"/>
  <c r="Q72" i="38"/>
  <c r="R72" i="38"/>
  <c r="S72" i="38"/>
  <c r="L73" i="38"/>
  <c r="M73" i="38"/>
  <c r="N73" i="38"/>
  <c r="O73" i="38"/>
  <c r="P73" i="38"/>
  <c r="Q73" i="38"/>
  <c r="R73" i="38"/>
  <c r="S73" i="38"/>
  <c r="T73" i="38" s="1"/>
  <c r="L74" i="38"/>
  <c r="M74" i="38"/>
  <c r="N74" i="38"/>
  <c r="O74" i="38"/>
  <c r="P74" i="38"/>
  <c r="Q74" i="38"/>
  <c r="R74" i="38"/>
  <c r="S74" i="38"/>
  <c r="T74" i="38" s="1"/>
  <c r="L75" i="38"/>
  <c r="M75" i="38"/>
  <c r="N75" i="38"/>
  <c r="O75" i="38"/>
  <c r="P75" i="38"/>
  <c r="Q75" i="38"/>
  <c r="R75" i="38"/>
  <c r="S75" i="38"/>
  <c r="T75" i="38"/>
  <c r="L76" i="38"/>
  <c r="M76" i="38"/>
  <c r="N76" i="38"/>
  <c r="O76" i="38"/>
  <c r="P76" i="38"/>
  <c r="Q76" i="38"/>
  <c r="R76" i="38"/>
  <c r="S76" i="38"/>
  <c r="T76" i="38" s="1"/>
  <c r="L77" i="38"/>
  <c r="M77" i="38"/>
  <c r="N77" i="38"/>
  <c r="O77" i="38"/>
  <c r="P77" i="38"/>
  <c r="Q77" i="38"/>
  <c r="R77" i="38"/>
  <c r="S77" i="38"/>
  <c r="T77" i="38" s="1"/>
  <c r="L78" i="38"/>
  <c r="M78" i="38"/>
  <c r="N78" i="38"/>
  <c r="O78" i="38"/>
  <c r="P78" i="38"/>
  <c r="Q78" i="38"/>
  <c r="R78" i="38"/>
  <c r="S78" i="38"/>
  <c r="L79" i="38"/>
  <c r="M79" i="38"/>
  <c r="N79" i="38"/>
  <c r="O79" i="38"/>
  <c r="P79" i="38"/>
  <c r="Q79" i="38"/>
  <c r="R79" i="38"/>
  <c r="S79" i="38"/>
  <c r="L80" i="38"/>
  <c r="M80" i="38"/>
  <c r="N80" i="38"/>
  <c r="O80" i="38"/>
  <c r="P80" i="38"/>
  <c r="Q80" i="38"/>
  <c r="R80" i="38"/>
  <c r="S80" i="38"/>
  <c r="L81" i="38"/>
  <c r="M81" i="38"/>
  <c r="N81" i="38"/>
  <c r="O81" i="38"/>
  <c r="P81" i="38"/>
  <c r="Q81" i="38"/>
  <c r="R81" i="38"/>
  <c r="S81" i="38"/>
  <c r="L82" i="38"/>
  <c r="M82" i="38"/>
  <c r="N82" i="38"/>
  <c r="O82" i="38"/>
  <c r="P82" i="38"/>
  <c r="Q82" i="38"/>
  <c r="R82" i="38"/>
  <c r="T82" i="38" s="1"/>
  <c r="S82" i="38"/>
  <c r="L83" i="38"/>
  <c r="M83" i="38"/>
  <c r="N83" i="38"/>
  <c r="O83" i="38"/>
  <c r="P83" i="38"/>
  <c r="Q83" i="38"/>
  <c r="R83" i="38"/>
  <c r="S83" i="38"/>
  <c r="T83" i="38"/>
  <c r="L84" i="38"/>
  <c r="M84" i="38"/>
  <c r="N84" i="38"/>
  <c r="O84" i="38"/>
  <c r="P84" i="38"/>
  <c r="Q84" i="38"/>
  <c r="R84" i="38"/>
  <c r="S84" i="38"/>
  <c r="T84" i="38" s="1"/>
  <c r="L85" i="38"/>
  <c r="M85" i="38"/>
  <c r="N85" i="38"/>
  <c r="O85" i="38"/>
  <c r="P85" i="38"/>
  <c r="Q85" i="38"/>
  <c r="R85" i="38"/>
  <c r="S85" i="38"/>
  <c r="T85" i="38"/>
  <c r="L86" i="38"/>
  <c r="M86" i="38"/>
  <c r="N86" i="38"/>
  <c r="O86" i="38"/>
  <c r="P86" i="38"/>
  <c r="Q86" i="38"/>
  <c r="R86" i="38"/>
  <c r="S86" i="38"/>
  <c r="L87" i="38"/>
  <c r="M87" i="38"/>
  <c r="N87" i="38"/>
  <c r="O87" i="38"/>
  <c r="P87" i="38"/>
  <c r="Q87" i="38"/>
  <c r="R87" i="38"/>
  <c r="S87" i="38"/>
  <c r="L88" i="38"/>
  <c r="M88" i="38"/>
  <c r="N88" i="38"/>
  <c r="O88" i="38"/>
  <c r="P88" i="38"/>
  <c r="Q88" i="38"/>
  <c r="R88" i="38"/>
  <c r="S88" i="38"/>
  <c r="L89" i="38"/>
  <c r="M89" i="38"/>
  <c r="N89" i="38"/>
  <c r="O89" i="38"/>
  <c r="P89" i="38"/>
  <c r="Q89" i="38"/>
  <c r="R89" i="38"/>
  <c r="S89" i="38"/>
  <c r="T89" i="38" s="1"/>
  <c r="L90" i="38"/>
  <c r="M90" i="38"/>
  <c r="N90" i="38"/>
  <c r="O90" i="38"/>
  <c r="P90" i="38"/>
  <c r="Q90" i="38"/>
  <c r="R90" i="38"/>
  <c r="S90" i="38"/>
  <c r="T90" i="38" s="1"/>
  <c r="L91" i="38"/>
  <c r="M91" i="38"/>
  <c r="N91" i="38"/>
  <c r="O91" i="38"/>
  <c r="P91" i="38"/>
  <c r="Q91" i="38"/>
  <c r="R91" i="38"/>
  <c r="S91" i="38"/>
  <c r="T91" i="38" s="1"/>
  <c r="L92" i="38"/>
  <c r="M92" i="38"/>
  <c r="N92" i="38"/>
  <c r="O92" i="38"/>
  <c r="P92" i="38"/>
  <c r="Q92" i="38"/>
  <c r="R92" i="38"/>
  <c r="S92" i="38"/>
  <c r="T92" i="38"/>
  <c r="L93" i="38"/>
  <c r="M93" i="38"/>
  <c r="N93" i="38"/>
  <c r="O93" i="38"/>
  <c r="P93" i="38"/>
  <c r="Q93" i="38"/>
  <c r="R93" i="38"/>
  <c r="S93" i="38"/>
  <c r="L94" i="38"/>
  <c r="M94" i="38"/>
  <c r="N94" i="38"/>
  <c r="O94" i="38"/>
  <c r="P94" i="38"/>
  <c r="Q94" i="38"/>
  <c r="R94" i="38"/>
  <c r="S94" i="38"/>
  <c r="L95" i="38"/>
  <c r="M95" i="38"/>
  <c r="N95" i="38"/>
  <c r="O95" i="38"/>
  <c r="P95" i="38"/>
  <c r="Q95" i="38"/>
  <c r="R95" i="38"/>
  <c r="T95" i="38" s="1"/>
  <c r="S95" i="38"/>
  <c r="L96" i="38"/>
  <c r="M96" i="38"/>
  <c r="N96" i="38"/>
  <c r="O96" i="38"/>
  <c r="P96" i="38"/>
  <c r="Q96" i="38"/>
  <c r="R96" i="38"/>
  <c r="S96" i="38"/>
  <c r="L97" i="38"/>
  <c r="M97" i="38"/>
  <c r="N97" i="38"/>
  <c r="O97" i="38"/>
  <c r="P97" i="38"/>
  <c r="Q97" i="38"/>
  <c r="R97" i="38"/>
  <c r="S97" i="38"/>
  <c r="L98" i="38"/>
  <c r="M98" i="38"/>
  <c r="N98" i="38"/>
  <c r="O98" i="38"/>
  <c r="P98" i="38"/>
  <c r="Q98" i="38"/>
  <c r="R98" i="38"/>
  <c r="S98" i="38"/>
  <c r="L99" i="38"/>
  <c r="M99" i="38"/>
  <c r="N99" i="38"/>
  <c r="O99" i="38"/>
  <c r="P99" i="38"/>
  <c r="Q99" i="38"/>
  <c r="R99" i="38"/>
  <c r="S99" i="38"/>
  <c r="T99" i="38" s="1"/>
  <c r="L100" i="38"/>
  <c r="M100" i="38"/>
  <c r="N100" i="38"/>
  <c r="O100" i="38"/>
  <c r="P100" i="38"/>
  <c r="Q100" i="38"/>
  <c r="R100" i="38"/>
  <c r="S100" i="38"/>
  <c r="L101" i="38"/>
  <c r="M101" i="38"/>
  <c r="N101" i="38"/>
  <c r="O101" i="38"/>
  <c r="P101" i="38"/>
  <c r="Q101" i="38"/>
  <c r="R101" i="38"/>
  <c r="S101" i="38"/>
  <c r="T101" i="38" s="1"/>
  <c r="L102" i="38"/>
  <c r="M102" i="38"/>
  <c r="N102" i="38"/>
  <c r="O102" i="38"/>
  <c r="P102" i="38"/>
  <c r="Q102" i="38"/>
  <c r="R102" i="38"/>
  <c r="S102" i="38"/>
  <c r="T102" i="38" s="1"/>
  <c r="L103" i="38"/>
  <c r="M103" i="38"/>
  <c r="N103" i="38"/>
  <c r="O103" i="38"/>
  <c r="P103" i="38"/>
  <c r="Q103" i="38"/>
  <c r="R103" i="38"/>
  <c r="S103" i="38"/>
  <c r="L104" i="38"/>
  <c r="M104" i="38"/>
  <c r="N104" i="38"/>
  <c r="O104" i="38"/>
  <c r="P104" i="38"/>
  <c r="Q104" i="38"/>
  <c r="R104" i="38"/>
  <c r="S104" i="38"/>
  <c r="T104" i="38" s="1"/>
  <c r="L105" i="38"/>
  <c r="M105" i="38"/>
  <c r="N105" i="38"/>
  <c r="O105" i="38"/>
  <c r="P105" i="38"/>
  <c r="Q105" i="38"/>
  <c r="R105" i="38"/>
  <c r="S105" i="38"/>
  <c r="L106" i="38"/>
  <c r="M106" i="38"/>
  <c r="N106" i="38"/>
  <c r="O106" i="38"/>
  <c r="P106" i="38"/>
  <c r="Q106" i="38"/>
  <c r="R106" i="38"/>
  <c r="S106" i="38"/>
  <c r="T106" i="38"/>
  <c r="L107" i="38"/>
  <c r="M107" i="38"/>
  <c r="N107" i="38"/>
  <c r="O107" i="38"/>
  <c r="P107" i="38"/>
  <c r="Q107" i="38"/>
  <c r="R107" i="38"/>
  <c r="S107" i="38"/>
  <c r="T107" i="38"/>
  <c r="L108" i="38"/>
  <c r="M108" i="38"/>
  <c r="N108" i="38"/>
  <c r="O108" i="38"/>
  <c r="P108" i="38"/>
  <c r="Q108" i="38"/>
  <c r="R108" i="38"/>
  <c r="S108" i="38"/>
  <c r="T108" i="38"/>
  <c r="L109" i="38"/>
  <c r="M109" i="38"/>
  <c r="N109" i="38"/>
  <c r="O109" i="38"/>
  <c r="P109" i="38"/>
  <c r="Q109" i="38"/>
  <c r="R109" i="38"/>
  <c r="S109" i="38"/>
  <c r="L110" i="38"/>
  <c r="M110" i="38"/>
  <c r="N110" i="38"/>
  <c r="O110" i="38"/>
  <c r="P110" i="38"/>
  <c r="Q110" i="38"/>
  <c r="R110" i="38"/>
  <c r="S110" i="38"/>
  <c r="L111" i="38"/>
  <c r="M111" i="38"/>
  <c r="N111" i="38"/>
  <c r="O111" i="38"/>
  <c r="P111" i="38"/>
  <c r="Q111" i="38"/>
  <c r="R111" i="38"/>
  <c r="T111" i="38" s="1"/>
  <c r="S111" i="38"/>
  <c r="L112" i="38"/>
  <c r="M112" i="38"/>
  <c r="N112" i="38"/>
  <c r="O112" i="38"/>
  <c r="P112" i="38"/>
  <c r="Q112" i="38"/>
  <c r="R112" i="38"/>
  <c r="S112" i="38"/>
  <c r="L113" i="38"/>
  <c r="M113" i="38"/>
  <c r="N113" i="38"/>
  <c r="O113" i="38"/>
  <c r="P113" i="38"/>
  <c r="Q113" i="38"/>
  <c r="R113" i="38"/>
  <c r="T113" i="38" s="1"/>
  <c r="S113" i="38"/>
  <c r="L114" i="38"/>
  <c r="M114" i="38"/>
  <c r="N114" i="38"/>
  <c r="O114" i="38"/>
  <c r="P114" i="38"/>
  <c r="Q114" i="38"/>
  <c r="R114" i="38"/>
  <c r="S114" i="38"/>
  <c r="L115" i="38"/>
  <c r="M115" i="38"/>
  <c r="N115" i="38"/>
  <c r="O115" i="38"/>
  <c r="P115" i="38"/>
  <c r="Q115" i="38"/>
  <c r="R115" i="38"/>
  <c r="S115" i="38"/>
  <c r="T115" i="38" s="1"/>
  <c r="L116" i="38"/>
  <c r="M116" i="38"/>
  <c r="N116" i="38"/>
  <c r="O116" i="38"/>
  <c r="P116" i="38"/>
  <c r="Q116" i="38"/>
  <c r="R116" i="38"/>
  <c r="S116" i="38"/>
  <c r="L117" i="38"/>
  <c r="M117" i="38"/>
  <c r="N117" i="38"/>
  <c r="O117" i="38"/>
  <c r="P117" i="38"/>
  <c r="Q117" i="38"/>
  <c r="R117" i="38"/>
  <c r="T117" i="38" s="1"/>
  <c r="S117" i="38"/>
  <c r="L118" i="38"/>
  <c r="M118" i="38"/>
  <c r="N118" i="38"/>
  <c r="O118" i="38"/>
  <c r="P118" i="38"/>
  <c r="Q118" i="38"/>
  <c r="R118" i="38"/>
  <c r="S118" i="38"/>
  <c r="L119" i="38"/>
  <c r="M119" i="38"/>
  <c r="N119" i="38"/>
  <c r="O119" i="38"/>
  <c r="P119" i="38"/>
  <c r="Q119" i="38"/>
  <c r="R119" i="38"/>
  <c r="S119" i="38"/>
  <c r="L120" i="38"/>
  <c r="M120" i="38"/>
  <c r="N120" i="38"/>
  <c r="O120" i="38"/>
  <c r="P120" i="38"/>
  <c r="Q120" i="38"/>
  <c r="R120" i="38"/>
  <c r="S120" i="38"/>
  <c r="L121" i="38"/>
  <c r="M121" i="38"/>
  <c r="N121" i="38"/>
  <c r="O121" i="38"/>
  <c r="P121" i="38"/>
  <c r="Q121" i="38"/>
  <c r="R121" i="38"/>
  <c r="S121" i="38"/>
  <c r="L122" i="38"/>
  <c r="M122" i="38"/>
  <c r="N122" i="38"/>
  <c r="O122" i="38"/>
  <c r="P122" i="38"/>
  <c r="Q122" i="38"/>
  <c r="R122" i="38"/>
  <c r="S122" i="38"/>
  <c r="T122" i="38" s="1"/>
  <c r="L123" i="38"/>
  <c r="M123" i="38"/>
  <c r="N123" i="38"/>
  <c r="O123" i="38"/>
  <c r="P123" i="38"/>
  <c r="Q123" i="38"/>
  <c r="R123" i="38"/>
  <c r="S123" i="38"/>
  <c r="T123" i="38" s="1"/>
  <c r="L124" i="38"/>
  <c r="M124" i="38"/>
  <c r="N124" i="38"/>
  <c r="O124" i="38"/>
  <c r="P124" i="38"/>
  <c r="Q124" i="38"/>
  <c r="R124" i="38"/>
  <c r="S124" i="38"/>
  <c r="T124" i="38" s="1"/>
  <c r="L125" i="38"/>
  <c r="M125" i="38"/>
  <c r="N125" i="38"/>
  <c r="O125" i="38"/>
  <c r="P125" i="38"/>
  <c r="Q125" i="38"/>
  <c r="R125" i="38"/>
  <c r="S125" i="38"/>
  <c r="T125" i="38" s="1"/>
  <c r="L126" i="38"/>
  <c r="M126" i="38"/>
  <c r="N126" i="38"/>
  <c r="O126" i="38"/>
  <c r="P126" i="38"/>
  <c r="Q126" i="38"/>
  <c r="R126" i="38"/>
  <c r="S126" i="38"/>
  <c r="L127" i="38"/>
  <c r="M127" i="38"/>
  <c r="N127" i="38"/>
  <c r="O127" i="38"/>
  <c r="P127" i="38"/>
  <c r="Q127" i="38"/>
  <c r="R127" i="38"/>
  <c r="S127" i="38"/>
  <c r="L128" i="38"/>
  <c r="M128" i="38"/>
  <c r="N128" i="38"/>
  <c r="O128" i="38"/>
  <c r="P128" i="38"/>
  <c r="Q128" i="38"/>
  <c r="R128" i="38"/>
  <c r="S128" i="38"/>
  <c r="L129" i="38"/>
  <c r="M129" i="38"/>
  <c r="N129" i="38"/>
  <c r="O129" i="38"/>
  <c r="P129" i="38"/>
  <c r="Q129" i="38"/>
  <c r="R129" i="38"/>
  <c r="S129" i="38"/>
  <c r="L130" i="38"/>
  <c r="M130" i="38"/>
  <c r="N130" i="38"/>
  <c r="O130" i="38"/>
  <c r="P130" i="38"/>
  <c r="Q130" i="38"/>
  <c r="R130" i="38"/>
  <c r="T130" i="38" s="1"/>
  <c r="S130" i="38"/>
  <c r="L131" i="38"/>
  <c r="M131" i="38"/>
  <c r="N131" i="38"/>
  <c r="O131" i="38"/>
  <c r="P131" i="38"/>
  <c r="Q131" i="38"/>
  <c r="R131" i="38"/>
  <c r="S131" i="38"/>
  <c r="T131" i="38"/>
  <c r="L132" i="38"/>
  <c r="M132" i="38"/>
  <c r="N132" i="38"/>
  <c r="O132" i="38"/>
  <c r="P132" i="38"/>
  <c r="Q132" i="38"/>
  <c r="R132" i="38"/>
  <c r="S132" i="38"/>
  <c r="L133" i="38"/>
  <c r="M133" i="38"/>
  <c r="N133" i="38"/>
  <c r="O133" i="38"/>
  <c r="P133" i="38"/>
  <c r="Q133" i="38"/>
  <c r="R133" i="38"/>
  <c r="S133" i="38"/>
  <c r="T133" i="38"/>
  <c r="L134" i="38"/>
  <c r="M134" i="38"/>
  <c r="N134" i="38"/>
  <c r="O134" i="38"/>
  <c r="P134" i="38"/>
  <c r="Q134" i="38"/>
  <c r="R134" i="38"/>
  <c r="S134" i="38"/>
  <c r="T134" i="38" s="1"/>
  <c r="L135" i="38"/>
  <c r="M135" i="38"/>
  <c r="N135" i="38"/>
  <c r="O135" i="38"/>
  <c r="P135" i="38"/>
  <c r="Q135" i="38"/>
  <c r="R135" i="38"/>
  <c r="S135" i="38"/>
  <c r="L136" i="38"/>
  <c r="M136" i="38"/>
  <c r="N136" i="38"/>
  <c r="O136" i="38"/>
  <c r="P136" i="38"/>
  <c r="Q136" i="38"/>
  <c r="R136" i="38"/>
  <c r="S136" i="38"/>
  <c r="T136" i="38" s="1"/>
  <c r="L137" i="38"/>
  <c r="M137" i="38"/>
  <c r="N137" i="38"/>
  <c r="O137" i="38"/>
  <c r="P137" i="38"/>
  <c r="Q137" i="38"/>
  <c r="R137" i="38"/>
  <c r="S137" i="38"/>
  <c r="L138" i="38"/>
  <c r="M138" i="38"/>
  <c r="N138" i="38"/>
  <c r="O138" i="38"/>
  <c r="P138" i="38"/>
  <c r="Q138" i="38"/>
  <c r="R138" i="38"/>
  <c r="S138" i="38"/>
  <c r="T138" i="38" s="1"/>
  <c r="L139" i="38"/>
  <c r="M139" i="38"/>
  <c r="N139" i="38"/>
  <c r="O139" i="38"/>
  <c r="P139" i="38"/>
  <c r="Q139" i="38"/>
  <c r="R139" i="38"/>
  <c r="S139" i="38"/>
  <c r="T139" i="38" s="1"/>
  <c r="L140" i="38"/>
  <c r="M140" i="38"/>
  <c r="N140" i="38"/>
  <c r="O140" i="38"/>
  <c r="P140" i="38"/>
  <c r="Q140" i="38"/>
  <c r="R140" i="38"/>
  <c r="T140" i="38" s="1"/>
  <c r="S140" i="38"/>
  <c r="L141" i="38"/>
  <c r="M141" i="38"/>
  <c r="N141" i="38"/>
  <c r="O141" i="38"/>
  <c r="P141" i="38"/>
  <c r="Q141" i="38"/>
  <c r="R141" i="38"/>
  <c r="S141" i="38"/>
  <c r="L142" i="38"/>
  <c r="M142" i="38"/>
  <c r="N142" i="38"/>
  <c r="O142" i="38"/>
  <c r="P142" i="38"/>
  <c r="Q142" i="38"/>
  <c r="R142" i="38"/>
  <c r="S142" i="38"/>
  <c r="L143" i="38"/>
  <c r="M143" i="38"/>
  <c r="N143" i="38"/>
  <c r="O143" i="38"/>
  <c r="P143" i="38"/>
  <c r="Q143" i="38"/>
  <c r="R143" i="38"/>
  <c r="T143" i="38" s="1"/>
  <c r="S143" i="38"/>
  <c r="L144" i="38"/>
  <c r="M144" i="38"/>
  <c r="N144" i="38"/>
  <c r="O144" i="38"/>
  <c r="P144" i="38"/>
  <c r="Q144" i="38"/>
  <c r="R144" i="38"/>
  <c r="S144" i="38"/>
  <c r="L145" i="38"/>
  <c r="M145" i="38"/>
  <c r="N145" i="38"/>
  <c r="O145" i="38"/>
  <c r="P145" i="38"/>
  <c r="Q145" i="38"/>
  <c r="R145" i="38"/>
  <c r="S145" i="38"/>
  <c r="L146" i="38"/>
  <c r="M146" i="38"/>
  <c r="N146" i="38"/>
  <c r="O146" i="38"/>
  <c r="P146" i="38"/>
  <c r="Q146" i="38"/>
  <c r="R146" i="38"/>
  <c r="S146" i="38"/>
  <c r="L147" i="38"/>
  <c r="M147" i="38"/>
  <c r="N147" i="38"/>
  <c r="O147" i="38"/>
  <c r="P147" i="38"/>
  <c r="Q147" i="38"/>
  <c r="R147" i="38"/>
  <c r="S147" i="38"/>
  <c r="T147" i="38" s="1"/>
  <c r="L148" i="38"/>
  <c r="M148" i="38"/>
  <c r="N148" i="38"/>
  <c r="O148" i="38"/>
  <c r="P148" i="38"/>
  <c r="Q148" i="38"/>
  <c r="R148" i="38"/>
  <c r="S148" i="38"/>
  <c r="T148" i="38" s="1"/>
  <c r="L149" i="38"/>
  <c r="M149" i="38"/>
  <c r="N149" i="38"/>
  <c r="O149" i="38"/>
  <c r="P149" i="38"/>
  <c r="Q149" i="38"/>
  <c r="R149" i="38"/>
  <c r="S149" i="38"/>
  <c r="T149" i="38" s="1"/>
  <c r="L150" i="38"/>
  <c r="M150" i="38"/>
  <c r="N150" i="38"/>
  <c r="O150" i="38"/>
  <c r="P150" i="38"/>
  <c r="Q150" i="38"/>
  <c r="R150" i="38"/>
  <c r="S150" i="38"/>
  <c r="L151" i="38"/>
  <c r="M151" i="38"/>
  <c r="N151" i="38"/>
  <c r="O151" i="38"/>
  <c r="P151" i="38"/>
  <c r="Q151" i="38"/>
  <c r="R151" i="38"/>
  <c r="S151" i="38"/>
  <c r="L152" i="38"/>
  <c r="M152" i="38"/>
  <c r="N152" i="38"/>
  <c r="O152" i="38"/>
  <c r="P152" i="38"/>
  <c r="Q152" i="38"/>
  <c r="R152" i="38"/>
  <c r="S152" i="38"/>
  <c r="L153" i="38"/>
  <c r="M153" i="38"/>
  <c r="N153" i="38"/>
  <c r="O153" i="38"/>
  <c r="P153" i="38"/>
  <c r="Q153" i="38"/>
  <c r="R153" i="38"/>
  <c r="S153" i="38"/>
  <c r="L154" i="38"/>
  <c r="M154" i="38"/>
  <c r="N154" i="38"/>
  <c r="O154" i="38"/>
  <c r="P154" i="38"/>
  <c r="Q154" i="38"/>
  <c r="R154" i="38"/>
  <c r="S154" i="38"/>
  <c r="T154" i="38"/>
  <c r="L155" i="38"/>
  <c r="M155" i="38"/>
  <c r="N155" i="38"/>
  <c r="O155" i="38"/>
  <c r="P155" i="38"/>
  <c r="Q155" i="38"/>
  <c r="R155" i="38"/>
  <c r="S155" i="38"/>
  <c r="T155" i="38" s="1"/>
  <c r="L156" i="38"/>
  <c r="M156" i="38"/>
  <c r="N156" i="38"/>
  <c r="O156" i="38"/>
  <c r="P156" i="38"/>
  <c r="Q156" i="38"/>
  <c r="R156" i="38"/>
  <c r="S156" i="38"/>
  <c r="T156" i="38"/>
  <c r="L157" i="38"/>
  <c r="M157" i="38"/>
  <c r="N157" i="38"/>
  <c r="O157" i="38"/>
  <c r="P157" i="38"/>
  <c r="Q157" i="38"/>
  <c r="R157" i="38"/>
  <c r="S157" i="38"/>
  <c r="T157" i="38" s="1"/>
  <c r="L158" i="38"/>
  <c r="M158" i="38"/>
  <c r="N158" i="38"/>
  <c r="O158" i="38"/>
  <c r="P158" i="38"/>
  <c r="Q158" i="38"/>
  <c r="R158" i="38"/>
  <c r="S158" i="38"/>
  <c r="L159" i="38"/>
  <c r="M159" i="38"/>
  <c r="N159" i="38"/>
  <c r="O159" i="38"/>
  <c r="P159" i="38"/>
  <c r="Q159" i="38"/>
  <c r="R159" i="38"/>
  <c r="S159" i="38"/>
  <c r="L160" i="38"/>
  <c r="M160" i="38"/>
  <c r="N160" i="38"/>
  <c r="O160" i="38"/>
  <c r="P160" i="38"/>
  <c r="Q160" i="38"/>
  <c r="R160" i="38"/>
  <c r="S160" i="38"/>
  <c r="L161" i="38"/>
  <c r="M161" i="38"/>
  <c r="N161" i="38"/>
  <c r="O161" i="38"/>
  <c r="P161" i="38"/>
  <c r="Q161" i="38"/>
  <c r="R161" i="38"/>
  <c r="S161" i="38"/>
  <c r="L162" i="38"/>
  <c r="M162" i="38"/>
  <c r="N162" i="38"/>
  <c r="O162" i="38"/>
  <c r="P162" i="38"/>
  <c r="Q162" i="38"/>
  <c r="R162" i="38"/>
  <c r="S162" i="38"/>
  <c r="L163" i="38"/>
  <c r="M163" i="38"/>
  <c r="N163" i="38"/>
  <c r="O163" i="38"/>
  <c r="P163" i="38"/>
  <c r="Q163" i="38"/>
  <c r="R163" i="38"/>
  <c r="S163" i="38"/>
  <c r="T163" i="38" s="1"/>
  <c r="L164" i="38"/>
  <c r="M164" i="38"/>
  <c r="N164" i="38"/>
  <c r="O164" i="38"/>
  <c r="P164" i="38"/>
  <c r="Q164" i="38"/>
  <c r="R164" i="38"/>
  <c r="S164" i="38"/>
  <c r="T164" i="38" s="1"/>
  <c r="L165" i="38"/>
  <c r="M165" i="38"/>
  <c r="N165" i="38"/>
  <c r="O165" i="38"/>
  <c r="P165" i="38"/>
  <c r="Q165" i="38"/>
  <c r="R165" i="38"/>
  <c r="S165" i="38"/>
  <c r="T165" i="38" s="1"/>
  <c r="L166" i="38"/>
  <c r="M166" i="38"/>
  <c r="N166" i="38"/>
  <c r="O166" i="38"/>
  <c r="P166" i="38"/>
  <c r="Q166" i="38"/>
  <c r="R166" i="38"/>
  <c r="S166" i="38"/>
  <c r="L167" i="38"/>
  <c r="M167" i="38"/>
  <c r="N167" i="38"/>
  <c r="O167" i="38"/>
  <c r="P167" i="38"/>
  <c r="Q167" i="38"/>
  <c r="R167" i="38"/>
  <c r="S167" i="38"/>
  <c r="L168" i="38"/>
  <c r="M168" i="38"/>
  <c r="N168" i="38"/>
  <c r="O168" i="38"/>
  <c r="P168" i="38"/>
  <c r="Q168" i="38"/>
  <c r="R168" i="38"/>
  <c r="S168" i="38"/>
  <c r="L169" i="38"/>
  <c r="M169" i="38"/>
  <c r="N169" i="38"/>
  <c r="O169" i="38"/>
  <c r="P169" i="38"/>
  <c r="Q169" i="38"/>
  <c r="R169" i="38"/>
  <c r="S169" i="38"/>
  <c r="L170" i="38"/>
  <c r="M170" i="38"/>
  <c r="N170" i="38"/>
  <c r="O170" i="38"/>
  <c r="P170" i="38"/>
  <c r="Q170" i="38"/>
  <c r="R170" i="38"/>
  <c r="S170" i="38"/>
  <c r="T170" i="38" s="1"/>
  <c r="L171" i="38"/>
  <c r="M171" i="38"/>
  <c r="N171" i="38"/>
  <c r="O171" i="38"/>
  <c r="P171" i="38"/>
  <c r="Q171" i="38"/>
  <c r="R171" i="38"/>
  <c r="S171" i="38"/>
  <c r="T171" i="38"/>
  <c r="L172" i="38"/>
  <c r="M172" i="38"/>
  <c r="N172" i="38"/>
  <c r="O172" i="38"/>
  <c r="P172" i="38"/>
  <c r="Q172" i="38"/>
  <c r="R172" i="38"/>
  <c r="S172" i="38"/>
  <c r="T172" i="38" s="1"/>
  <c r="L173" i="38"/>
  <c r="M173" i="38"/>
  <c r="N173" i="38"/>
  <c r="O173" i="38"/>
  <c r="P173" i="38"/>
  <c r="Q173" i="38"/>
  <c r="R173" i="38"/>
  <c r="S173" i="38"/>
  <c r="L174" i="38"/>
  <c r="M174" i="38"/>
  <c r="N174" i="38"/>
  <c r="O174" i="38"/>
  <c r="P174" i="38"/>
  <c r="Q174" i="38"/>
  <c r="R174" i="38"/>
  <c r="S174" i="38"/>
  <c r="L175" i="38"/>
  <c r="M175" i="38"/>
  <c r="N175" i="38"/>
  <c r="O175" i="38"/>
  <c r="P175" i="38"/>
  <c r="Q175" i="38"/>
  <c r="R175" i="38"/>
  <c r="T175" i="38" s="1"/>
  <c r="S175" i="38"/>
  <c r="L176" i="38"/>
  <c r="M176" i="38"/>
  <c r="N176" i="38"/>
  <c r="O176" i="38"/>
  <c r="P176" i="38"/>
  <c r="Q176" i="38"/>
  <c r="R176" i="38"/>
  <c r="S176" i="38"/>
  <c r="L177" i="38"/>
  <c r="M177" i="38"/>
  <c r="N177" i="38"/>
  <c r="O177" i="38"/>
  <c r="P177" i="38"/>
  <c r="Q177" i="38"/>
  <c r="R177" i="38"/>
  <c r="T177" i="38" s="1"/>
  <c r="S177" i="38"/>
  <c r="L178" i="38"/>
  <c r="M178" i="38"/>
  <c r="N178" i="38"/>
  <c r="O178" i="38"/>
  <c r="P178" i="38"/>
  <c r="Q178" i="38"/>
  <c r="R178" i="38"/>
  <c r="T178" i="38" s="1"/>
  <c r="S178" i="38"/>
  <c r="L179" i="38"/>
  <c r="M179" i="38"/>
  <c r="N179" i="38"/>
  <c r="O179" i="38"/>
  <c r="P179" i="38"/>
  <c r="Q179" i="38"/>
  <c r="R179" i="38"/>
  <c r="S179" i="38"/>
  <c r="T179" i="38"/>
  <c r="L180" i="38"/>
  <c r="M180" i="38"/>
  <c r="N180" i="38"/>
  <c r="O180" i="38"/>
  <c r="P180" i="38"/>
  <c r="Q180" i="38"/>
  <c r="R180" i="38"/>
  <c r="S180" i="38"/>
  <c r="T180" i="38" s="1"/>
  <c r="L181" i="38"/>
  <c r="M181" i="38"/>
  <c r="N181" i="38"/>
  <c r="O181" i="38"/>
  <c r="P181" i="38"/>
  <c r="Q181" i="38"/>
  <c r="R181" i="38"/>
  <c r="S181" i="38"/>
  <c r="T181" i="38"/>
  <c r="L182" i="38"/>
  <c r="M182" i="38"/>
  <c r="N182" i="38"/>
  <c r="O182" i="38"/>
  <c r="P182" i="38"/>
  <c r="Q182" i="38"/>
  <c r="R182" i="38"/>
  <c r="S182" i="38"/>
  <c r="L183" i="38"/>
  <c r="M183" i="38"/>
  <c r="N183" i="38"/>
  <c r="O183" i="38"/>
  <c r="P183" i="38"/>
  <c r="Q183" i="38"/>
  <c r="R183" i="38"/>
  <c r="S183" i="38"/>
  <c r="L184" i="38"/>
  <c r="M184" i="38"/>
  <c r="N184" i="38"/>
  <c r="O184" i="38"/>
  <c r="P184" i="38"/>
  <c r="Q184" i="38"/>
  <c r="R184" i="38"/>
  <c r="S184" i="38"/>
  <c r="L185" i="38"/>
  <c r="M185" i="38"/>
  <c r="N185" i="38"/>
  <c r="O185" i="38"/>
  <c r="P185" i="38"/>
  <c r="Q185" i="38"/>
  <c r="R185" i="38"/>
  <c r="S185" i="38"/>
  <c r="L186" i="38"/>
  <c r="M186" i="38"/>
  <c r="N186" i="38"/>
  <c r="O186" i="38"/>
  <c r="P186" i="38"/>
  <c r="Q186" i="38"/>
  <c r="R186" i="38"/>
  <c r="S186" i="38"/>
  <c r="T186" i="38"/>
  <c r="L187" i="38"/>
  <c r="M187" i="38"/>
  <c r="N187" i="38"/>
  <c r="O187" i="38"/>
  <c r="P187" i="38"/>
  <c r="Q187" i="38"/>
  <c r="R187" i="38"/>
  <c r="S187" i="38"/>
  <c r="T187" i="38"/>
  <c r="L188" i="38"/>
  <c r="M188" i="38"/>
  <c r="N188" i="38"/>
  <c r="O188" i="38"/>
  <c r="P188" i="38"/>
  <c r="Q188" i="38"/>
  <c r="R188" i="38"/>
  <c r="S188" i="38"/>
  <c r="T188" i="38" s="1"/>
  <c r="L189" i="38"/>
  <c r="M189" i="38"/>
  <c r="N189" i="38"/>
  <c r="O189" i="38"/>
  <c r="P189" i="38"/>
  <c r="Q189" i="38"/>
  <c r="R189" i="38"/>
  <c r="S189" i="38"/>
  <c r="L190" i="38"/>
  <c r="M190" i="38"/>
  <c r="N190" i="38"/>
  <c r="O190" i="38"/>
  <c r="P190" i="38"/>
  <c r="Q190" i="38"/>
  <c r="R190" i="38"/>
  <c r="S190" i="38"/>
  <c r="L191" i="38"/>
  <c r="M191" i="38"/>
  <c r="N191" i="38"/>
  <c r="O191" i="38"/>
  <c r="P191" i="38"/>
  <c r="Q191" i="38"/>
  <c r="R191" i="38"/>
  <c r="T191" i="38" s="1"/>
  <c r="S191" i="38"/>
  <c r="L192" i="38"/>
  <c r="M192" i="38"/>
  <c r="N192" i="38"/>
  <c r="O192" i="38"/>
  <c r="P192" i="38"/>
  <c r="Q192" i="38"/>
  <c r="R192" i="38"/>
  <c r="S192" i="38"/>
  <c r="L193" i="38"/>
  <c r="M193" i="38"/>
  <c r="N193" i="38"/>
  <c r="O193" i="38"/>
  <c r="P193" i="38"/>
  <c r="Q193" i="38"/>
  <c r="R193" i="38"/>
  <c r="T193" i="38" s="1"/>
  <c r="S193" i="38"/>
  <c r="L194" i="38"/>
  <c r="M194" i="38"/>
  <c r="N194" i="38"/>
  <c r="O194" i="38"/>
  <c r="P194" i="38"/>
  <c r="Q194" i="38"/>
  <c r="R194" i="38"/>
  <c r="T194" i="38" s="1"/>
  <c r="S194" i="38"/>
  <c r="L195" i="38"/>
  <c r="M195" i="38"/>
  <c r="N195" i="38"/>
  <c r="O195" i="38"/>
  <c r="P195" i="38"/>
  <c r="Q195" i="38"/>
  <c r="R195" i="38"/>
  <c r="S195" i="38"/>
  <c r="T195" i="38" s="1"/>
  <c r="L196" i="38"/>
  <c r="M196" i="38"/>
  <c r="N196" i="38"/>
  <c r="O196" i="38"/>
  <c r="P196" i="38"/>
  <c r="Q196" i="38"/>
  <c r="R196" i="38"/>
  <c r="S196" i="38"/>
  <c r="T196" i="38" s="1"/>
  <c r="L197" i="38"/>
  <c r="M197" i="38"/>
  <c r="N197" i="38"/>
  <c r="O197" i="38"/>
  <c r="P197" i="38"/>
  <c r="Q197" i="38"/>
  <c r="R197" i="38"/>
  <c r="S197" i="38"/>
  <c r="T197" i="38" s="1"/>
  <c r="L198" i="38"/>
  <c r="M198" i="38"/>
  <c r="N198" i="38"/>
  <c r="O198" i="38"/>
  <c r="P198" i="38"/>
  <c r="Q198" i="38"/>
  <c r="R198" i="38"/>
  <c r="S198" i="38"/>
  <c r="T198" i="38" s="1"/>
  <c r="L199" i="38"/>
  <c r="M199" i="38"/>
  <c r="N199" i="38"/>
  <c r="O199" i="38"/>
  <c r="P199" i="38"/>
  <c r="Q199" i="38"/>
  <c r="R199" i="38"/>
  <c r="S199" i="38"/>
  <c r="L200" i="38"/>
  <c r="M200" i="38"/>
  <c r="N200" i="38"/>
  <c r="O200" i="38"/>
  <c r="P200" i="38"/>
  <c r="Q200" i="38"/>
  <c r="R200" i="38"/>
  <c r="S200" i="38"/>
  <c r="T200" i="38" s="1"/>
  <c r="L201" i="38"/>
  <c r="M201" i="38"/>
  <c r="N201" i="38"/>
  <c r="O201" i="38"/>
  <c r="P201" i="38"/>
  <c r="Q201" i="38"/>
  <c r="R201" i="38"/>
  <c r="S201" i="38"/>
  <c r="L202" i="38"/>
  <c r="M202" i="38"/>
  <c r="N202" i="38"/>
  <c r="O202" i="38"/>
  <c r="P202" i="38"/>
  <c r="Q202" i="38"/>
  <c r="R202" i="38"/>
  <c r="S202" i="38"/>
  <c r="T202" i="38" s="1"/>
  <c r="L203" i="38"/>
  <c r="M203" i="38"/>
  <c r="N203" i="38"/>
  <c r="O203" i="38"/>
  <c r="P203" i="38"/>
  <c r="Q203" i="38"/>
  <c r="R203" i="38"/>
  <c r="S203" i="38"/>
  <c r="T203" i="38" s="1"/>
  <c r="L204" i="38"/>
  <c r="M204" i="38"/>
  <c r="N204" i="38"/>
  <c r="O204" i="38"/>
  <c r="P204" i="38"/>
  <c r="Q204" i="38"/>
  <c r="R204" i="38"/>
  <c r="S204" i="38"/>
  <c r="T204" i="38"/>
  <c r="L205" i="38"/>
  <c r="M205" i="38"/>
  <c r="N205" i="38"/>
  <c r="O205" i="38"/>
  <c r="P205" i="38"/>
  <c r="Q205" i="38"/>
  <c r="R205" i="38"/>
  <c r="S205" i="38"/>
  <c r="L206" i="38"/>
  <c r="M206" i="38"/>
  <c r="N206" i="38"/>
  <c r="O206" i="38"/>
  <c r="P206" i="38"/>
  <c r="Q206" i="38"/>
  <c r="R206" i="38"/>
  <c r="S206" i="38"/>
  <c r="L207" i="38"/>
  <c r="M207" i="38"/>
  <c r="N207" i="38"/>
  <c r="O207" i="38"/>
  <c r="P207" i="38"/>
  <c r="Q207" i="38"/>
  <c r="R207" i="38"/>
  <c r="T207" i="38" s="1"/>
  <c r="S207" i="38"/>
  <c r="L208" i="38"/>
  <c r="M208" i="38"/>
  <c r="N208" i="38"/>
  <c r="O208" i="38"/>
  <c r="P208" i="38"/>
  <c r="Q208" i="38"/>
  <c r="R208" i="38"/>
  <c r="S208" i="38"/>
  <c r="L209" i="38"/>
  <c r="M209" i="38"/>
  <c r="N209" i="38"/>
  <c r="O209" i="38"/>
  <c r="P209" i="38"/>
  <c r="Q209" i="38"/>
  <c r="R209" i="38"/>
  <c r="T209" i="38" s="1"/>
  <c r="S209" i="38"/>
  <c r="L210" i="38"/>
  <c r="M210" i="38"/>
  <c r="N210" i="38"/>
  <c r="O210" i="38"/>
  <c r="P210" i="38"/>
  <c r="Q210" i="38"/>
  <c r="R210" i="38"/>
  <c r="S210" i="38"/>
  <c r="L211" i="38"/>
  <c r="M211" i="38"/>
  <c r="N211" i="38"/>
  <c r="O211" i="38"/>
  <c r="P211" i="38"/>
  <c r="Q211" i="38"/>
  <c r="R211" i="38"/>
  <c r="S211" i="38"/>
  <c r="T211" i="38"/>
  <c r="L212" i="38"/>
  <c r="M212" i="38"/>
  <c r="N212" i="38"/>
  <c r="O212" i="38"/>
  <c r="P212" i="38"/>
  <c r="Q212" i="38"/>
  <c r="R212" i="38"/>
  <c r="S212" i="38"/>
  <c r="T212" i="38" s="1"/>
  <c r="L213" i="38"/>
  <c r="M213" i="38"/>
  <c r="N213" i="38"/>
  <c r="O213" i="38"/>
  <c r="P213" i="38"/>
  <c r="Q213" i="38"/>
  <c r="R213" i="38"/>
  <c r="S213" i="38"/>
  <c r="T213" i="38" s="1"/>
  <c r="L214" i="38"/>
  <c r="M214" i="38"/>
  <c r="N214" i="38"/>
  <c r="O214" i="38"/>
  <c r="P214" i="38"/>
  <c r="Q214" i="38"/>
  <c r="R214" i="38"/>
  <c r="S214" i="38"/>
  <c r="T214" i="38" s="1"/>
  <c r="L215" i="38"/>
  <c r="M215" i="38"/>
  <c r="N215" i="38"/>
  <c r="O215" i="38"/>
  <c r="P215" i="38"/>
  <c r="Q215" i="38"/>
  <c r="R215" i="38"/>
  <c r="S215" i="38"/>
  <c r="L216" i="38"/>
  <c r="M216" i="38"/>
  <c r="N216" i="38"/>
  <c r="O216" i="38"/>
  <c r="P216" i="38"/>
  <c r="Q216" i="38"/>
  <c r="R216" i="38"/>
  <c r="S216" i="38"/>
  <c r="T216" i="38" s="1"/>
  <c r="L217" i="38"/>
  <c r="M217" i="38"/>
  <c r="N217" i="38"/>
  <c r="O217" i="38"/>
  <c r="P217" i="38"/>
  <c r="Q217" i="38"/>
  <c r="R217" i="38"/>
  <c r="S217" i="38"/>
  <c r="L218" i="38"/>
  <c r="M218" i="38"/>
  <c r="N218" i="38"/>
  <c r="O218" i="38"/>
  <c r="P218" i="38"/>
  <c r="Q218" i="38"/>
  <c r="R218" i="38"/>
  <c r="S218" i="38"/>
  <c r="T218" i="38" s="1"/>
  <c r="L219" i="38"/>
  <c r="M219" i="38"/>
  <c r="N219" i="38"/>
  <c r="O219" i="38"/>
  <c r="P219" i="38"/>
  <c r="Q219" i="38"/>
  <c r="R219" i="38"/>
  <c r="T219" i="38" s="1"/>
  <c r="S219" i="38"/>
  <c r="L220" i="38"/>
  <c r="M220" i="38"/>
  <c r="N220" i="38"/>
  <c r="O220" i="38"/>
  <c r="P220" i="38"/>
  <c r="Q220" i="38"/>
  <c r="R220" i="38"/>
  <c r="S220" i="38"/>
  <c r="T220" i="38" s="1"/>
  <c r="L221" i="38"/>
  <c r="M221" i="38"/>
  <c r="N221" i="38"/>
  <c r="O221" i="38"/>
  <c r="P221" i="38"/>
  <c r="Q221" i="38"/>
  <c r="R221" i="38"/>
  <c r="S221" i="38"/>
  <c r="T221" i="38" s="1"/>
  <c r="L222" i="38"/>
  <c r="M222" i="38"/>
  <c r="N222" i="38"/>
  <c r="O222" i="38"/>
  <c r="P222" i="38"/>
  <c r="Q222" i="38"/>
  <c r="R222" i="38"/>
  <c r="S222" i="38"/>
  <c r="L223" i="38"/>
  <c r="M223" i="38"/>
  <c r="N223" i="38"/>
  <c r="O223" i="38"/>
  <c r="P223" i="38"/>
  <c r="Q223" i="38"/>
  <c r="R223" i="38"/>
  <c r="S223" i="38"/>
  <c r="L224" i="38"/>
  <c r="M224" i="38"/>
  <c r="N224" i="38"/>
  <c r="O224" i="38"/>
  <c r="P224" i="38"/>
  <c r="Q224" i="38"/>
  <c r="R224" i="38"/>
  <c r="S224" i="38"/>
  <c r="L225" i="38"/>
  <c r="M225" i="38"/>
  <c r="N225" i="38"/>
  <c r="O225" i="38"/>
  <c r="P225" i="38"/>
  <c r="Q225" i="38"/>
  <c r="R225" i="38"/>
  <c r="S225" i="38"/>
  <c r="L226" i="38"/>
  <c r="M226" i="38"/>
  <c r="N226" i="38"/>
  <c r="O226" i="38"/>
  <c r="P226" i="38"/>
  <c r="Q226" i="38"/>
  <c r="R226" i="38"/>
  <c r="T226" i="38" s="1"/>
  <c r="S226" i="38"/>
  <c r="L227" i="38"/>
  <c r="M227" i="38"/>
  <c r="N227" i="38"/>
  <c r="O227" i="38"/>
  <c r="P227" i="38"/>
  <c r="Q227" i="38"/>
  <c r="R227" i="38"/>
  <c r="S227" i="38"/>
  <c r="T227" i="38" s="1"/>
  <c r="L228" i="38"/>
  <c r="M228" i="38"/>
  <c r="N228" i="38"/>
  <c r="O228" i="38"/>
  <c r="P228" i="38"/>
  <c r="Q228" i="38"/>
  <c r="R228" i="38"/>
  <c r="S228" i="38"/>
  <c r="L229" i="38"/>
  <c r="M229" i="38"/>
  <c r="N229" i="38"/>
  <c r="O229" i="38"/>
  <c r="P229" i="38"/>
  <c r="Q229" i="38"/>
  <c r="R229" i="38"/>
  <c r="S229" i="38"/>
  <c r="T229" i="38"/>
  <c r="L230" i="38"/>
  <c r="M230" i="38"/>
  <c r="N230" i="38"/>
  <c r="O230" i="38"/>
  <c r="P230" i="38"/>
  <c r="Q230" i="38"/>
  <c r="R230" i="38"/>
  <c r="S230" i="38"/>
  <c r="L231" i="38"/>
  <c r="M231" i="38"/>
  <c r="N231" i="38"/>
  <c r="O231" i="38"/>
  <c r="P231" i="38"/>
  <c r="Q231" i="38"/>
  <c r="R231" i="38"/>
  <c r="S231" i="38"/>
  <c r="L232" i="38"/>
  <c r="M232" i="38"/>
  <c r="N232" i="38"/>
  <c r="O232" i="38"/>
  <c r="P232" i="38"/>
  <c r="Q232" i="38"/>
  <c r="R232" i="38"/>
  <c r="S232" i="38"/>
  <c r="L233" i="38"/>
  <c r="M233" i="38"/>
  <c r="N233" i="38"/>
  <c r="O233" i="38"/>
  <c r="P233" i="38"/>
  <c r="Q233" i="38"/>
  <c r="R233" i="38"/>
  <c r="S233" i="38"/>
  <c r="L234" i="38"/>
  <c r="M234" i="38"/>
  <c r="N234" i="38"/>
  <c r="O234" i="38"/>
  <c r="P234" i="38"/>
  <c r="Q234" i="38"/>
  <c r="R234" i="38"/>
  <c r="S234" i="38"/>
  <c r="L235" i="38"/>
  <c r="M235" i="38"/>
  <c r="N235" i="38"/>
  <c r="O235" i="38"/>
  <c r="P235" i="38"/>
  <c r="Q235" i="38"/>
  <c r="R235" i="38"/>
  <c r="S235" i="38"/>
  <c r="T235" i="38"/>
  <c r="L236" i="38"/>
  <c r="M236" i="38"/>
  <c r="N236" i="38"/>
  <c r="O236" i="38"/>
  <c r="P236" i="38"/>
  <c r="Q236" i="38"/>
  <c r="R236" i="38"/>
  <c r="S236" i="38"/>
  <c r="T236" i="38"/>
  <c r="L237" i="38"/>
  <c r="M237" i="38"/>
  <c r="N237" i="38"/>
  <c r="O237" i="38"/>
  <c r="P237" i="38"/>
  <c r="Q237" i="38"/>
  <c r="R237" i="38"/>
  <c r="S237" i="38"/>
  <c r="T237" i="38"/>
  <c r="L238" i="38"/>
  <c r="M238" i="38"/>
  <c r="N238" i="38"/>
  <c r="O238" i="38"/>
  <c r="P238" i="38"/>
  <c r="Q238" i="38"/>
  <c r="R238" i="38"/>
  <c r="S238" i="38"/>
  <c r="L239" i="38"/>
  <c r="M239" i="38"/>
  <c r="N239" i="38"/>
  <c r="O239" i="38"/>
  <c r="P239" i="38"/>
  <c r="Q239" i="38"/>
  <c r="R239" i="38"/>
  <c r="S239" i="38"/>
  <c r="L240" i="38"/>
  <c r="M240" i="38"/>
  <c r="N240" i="38"/>
  <c r="O240" i="38"/>
  <c r="P240" i="38"/>
  <c r="Q240" i="38"/>
  <c r="R240" i="38"/>
  <c r="S240" i="38"/>
  <c r="L241" i="38"/>
  <c r="M241" i="38"/>
  <c r="N241" i="38"/>
  <c r="O241" i="38"/>
  <c r="P241" i="38"/>
  <c r="Q241" i="38"/>
  <c r="R241" i="38"/>
  <c r="S241" i="38"/>
  <c r="L242" i="38"/>
  <c r="M242" i="38"/>
  <c r="N242" i="38"/>
  <c r="O242" i="38"/>
  <c r="P242" i="38"/>
  <c r="Q242" i="38"/>
  <c r="R242" i="38"/>
  <c r="S242" i="38"/>
  <c r="L243" i="38"/>
  <c r="M243" i="38"/>
  <c r="N243" i="38"/>
  <c r="O243" i="38"/>
  <c r="P243" i="38"/>
  <c r="Q243" i="38"/>
  <c r="R243" i="38"/>
  <c r="S243" i="38"/>
  <c r="T243" i="38" s="1"/>
  <c r="L244" i="38"/>
  <c r="M244" i="38"/>
  <c r="N244" i="38"/>
  <c r="O244" i="38"/>
  <c r="P244" i="38"/>
  <c r="Q244" i="38"/>
  <c r="R244" i="38"/>
  <c r="T244" i="38" s="1"/>
  <c r="S244" i="38"/>
  <c r="L245" i="38"/>
  <c r="M245" i="38"/>
  <c r="N245" i="38"/>
  <c r="O245" i="38"/>
  <c r="P245" i="38"/>
  <c r="Q245" i="38"/>
  <c r="R245" i="38"/>
  <c r="S245" i="38"/>
  <c r="T245" i="38" s="1"/>
  <c r="L246" i="38"/>
  <c r="M246" i="38"/>
  <c r="N246" i="38"/>
  <c r="O246" i="38"/>
  <c r="P246" i="38"/>
  <c r="Q246" i="38"/>
  <c r="R246" i="38"/>
  <c r="S246" i="38"/>
  <c r="L247" i="38"/>
  <c r="M247" i="38"/>
  <c r="N247" i="38"/>
  <c r="O247" i="38"/>
  <c r="P247" i="38"/>
  <c r="Q247" i="38"/>
  <c r="R247" i="38"/>
  <c r="S247" i="38"/>
  <c r="L248" i="38"/>
  <c r="M248" i="38"/>
  <c r="N248" i="38"/>
  <c r="O248" i="38"/>
  <c r="P248" i="38"/>
  <c r="Q248" i="38"/>
  <c r="R248" i="38"/>
  <c r="S248" i="38"/>
  <c r="L249" i="38"/>
  <c r="M249" i="38"/>
  <c r="N249" i="38"/>
  <c r="O249" i="38"/>
  <c r="P249" i="38"/>
  <c r="Q249" i="38"/>
  <c r="R249" i="38"/>
  <c r="S249" i="38"/>
  <c r="L250" i="38"/>
  <c r="M250" i="38"/>
  <c r="N250" i="38"/>
  <c r="O250" i="38"/>
  <c r="P250" i="38"/>
  <c r="Q250" i="38"/>
  <c r="R250" i="38"/>
  <c r="S250" i="38"/>
  <c r="L251" i="38"/>
  <c r="M251" i="38"/>
  <c r="N251" i="38"/>
  <c r="O251" i="38"/>
  <c r="P251" i="38"/>
  <c r="Q251" i="38"/>
  <c r="R251" i="38"/>
  <c r="S251" i="38"/>
  <c r="L252" i="38"/>
  <c r="M252" i="38"/>
  <c r="N252" i="38"/>
  <c r="O252" i="38"/>
  <c r="P252" i="38"/>
  <c r="Q252" i="38"/>
  <c r="R252" i="38"/>
  <c r="T252" i="38" s="1"/>
  <c r="S252" i="38"/>
  <c r="L253" i="38"/>
  <c r="M253" i="38"/>
  <c r="N253" i="38"/>
  <c r="O253" i="38"/>
  <c r="P253" i="38"/>
  <c r="Q253" i="38"/>
  <c r="R253" i="38"/>
  <c r="S253" i="38"/>
  <c r="T253" i="38" s="1"/>
  <c r="L254" i="38"/>
  <c r="M254" i="38"/>
  <c r="N254" i="38"/>
  <c r="O254" i="38"/>
  <c r="P254" i="38"/>
  <c r="Q254" i="38"/>
  <c r="R254" i="38"/>
  <c r="S254" i="38"/>
  <c r="T254" i="38" s="1"/>
  <c r="L255" i="38"/>
  <c r="M255" i="38"/>
  <c r="N255" i="38"/>
  <c r="O255" i="38"/>
  <c r="P255" i="38"/>
  <c r="Q255" i="38"/>
  <c r="R255" i="38"/>
  <c r="S255" i="38"/>
  <c r="L256" i="38"/>
  <c r="M256" i="38"/>
  <c r="N256" i="38"/>
  <c r="O256" i="38"/>
  <c r="P256" i="38"/>
  <c r="Q256" i="38"/>
  <c r="R256" i="38"/>
  <c r="S256" i="38"/>
  <c r="T256" i="38" s="1"/>
  <c r="L257" i="38"/>
  <c r="M257" i="38"/>
  <c r="N257" i="38"/>
  <c r="O257" i="38"/>
  <c r="P257" i="38"/>
  <c r="Q257" i="38"/>
  <c r="R257" i="38"/>
  <c r="S257" i="38"/>
  <c r="L258" i="38"/>
  <c r="M258" i="38"/>
  <c r="N258" i="38"/>
  <c r="O258" i="38"/>
  <c r="P258" i="38"/>
  <c r="Q258" i="38"/>
  <c r="R258" i="38"/>
  <c r="S258" i="38"/>
  <c r="T258" i="38" s="1"/>
  <c r="L259" i="38"/>
  <c r="M259" i="38"/>
  <c r="N259" i="38"/>
  <c r="O259" i="38"/>
  <c r="P259" i="38"/>
  <c r="Q259" i="38"/>
  <c r="R259" i="38"/>
  <c r="S259" i="38"/>
  <c r="T259" i="38" s="1"/>
  <c r="L260" i="38"/>
  <c r="M260" i="38"/>
  <c r="N260" i="38"/>
  <c r="O260" i="38"/>
  <c r="P260" i="38"/>
  <c r="Q260" i="38"/>
  <c r="R260" i="38"/>
  <c r="S260" i="38"/>
  <c r="T260" i="38"/>
  <c r="L261" i="38"/>
  <c r="M261" i="38"/>
  <c r="N261" i="38"/>
  <c r="O261" i="38"/>
  <c r="P261" i="38"/>
  <c r="Q261" i="38"/>
  <c r="R261" i="38"/>
  <c r="S261" i="38"/>
  <c r="L262" i="38"/>
  <c r="M262" i="38"/>
  <c r="N262" i="38"/>
  <c r="O262" i="38"/>
  <c r="P262" i="38"/>
  <c r="Q262" i="38"/>
  <c r="R262" i="38"/>
  <c r="S262" i="38"/>
  <c r="L263" i="38"/>
  <c r="M263" i="38"/>
  <c r="N263" i="38"/>
  <c r="O263" i="38"/>
  <c r="P263" i="38"/>
  <c r="Q263" i="38"/>
  <c r="R263" i="38"/>
  <c r="T263" i="38" s="1"/>
  <c r="S263" i="38"/>
  <c r="L264" i="38"/>
  <c r="M264" i="38"/>
  <c r="N264" i="38"/>
  <c r="O264" i="38"/>
  <c r="P264" i="38"/>
  <c r="Q264" i="38"/>
  <c r="R264" i="38"/>
  <c r="S264" i="38"/>
  <c r="L265" i="38"/>
  <c r="M265" i="38"/>
  <c r="N265" i="38"/>
  <c r="O265" i="38"/>
  <c r="P265" i="38"/>
  <c r="Q265" i="38"/>
  <c r="R265" i="38"/>
  <c r="T265" i="38" s="1"/>
  <c r="S265" i="38"/>
  <c r="L266" i="38"/>
  <c r="M266" i="38"/>
  <c r="N266" i="38"/>
  <c r="O266" i="38"/>
  <c r="P266" i="38"/>
  <c r="Q266" i="38"/>
  <c r="R266" i="38"/>
  <c r="S266" i="38"/>
  <c r="L267" i="38"/>
  <c r="M267" i="38"/>
  <c r="N267" i="38"/>
  <c r="O267" i="38"/>
  <c r="P267" i="38"/>
  <c r="Q267" i="38"/>
  <c r="R267" i="38"/>
  <c r="T267" i="38" s="1"/>
  <c r="S267" i="38"/>
  <c r="L268" i="38"/>
  <c r="M268" i="38"/>
  <c r="N268" i="38"/>
  <c r="O268" i="38"/>
  <c r="P268" i="38"/>
  <c r="Q268" i="38"/>
  <c r="R268" i="38"/>
  <c r="S268" i="38"/>
  <c r="T268" i="38"/>
  <c r="L269" i="38"/>
  <c r="M269" i="38"/>
  <c r="N269" i="38"/>
  <c r="O269" i="38"/>
  <c r="P269" i="38"/>
  <c r="Q269" i="38"/>
  <c r="R269" i="38"/>
  <c r="S269" i="38"/>
  <c r="L270" i="38"/>
  <c r="M270" i="38"/>
  <c r="N270" i="38"/>
  <c r="O270" i="38"/>
  <c r="P270" i="38"/>
  <c r="Q270" i="38"/>
  <c r="R270" i="38"/>
  <c r="S270" i="38"/>
  <c r="L271" i="38"/>
  <c r="M271" i="38"/>
  <c r="N271" i="38"/>
  <c r="O271" i="38"/>
  <c r="P271" i="38"/>
  <c r="Q271" i="38"/>
  <c r="R271" i="38"/>
  <c r="S271" i="38"/>
  <c r="L272" i="38"/>
  <c r="M272" i="38"/>
  <c r="N272" i="38"/>
  <c r="O272" i="38"/>
  <c r="P272" i="38"/>
  <c r="Q272" i="38"/>
  <c r="R272" i="38"/>
  <c r="S272" i="38"/>
  <c r="T272" i="38" s="1"/>
  <c r="L273" i="38"/>
  <c r="M273" i="38"/>
  <c r="N273" i="38"/>
  <c r="O273" i="38"/>
  <c r="P273" i="38"/>
  <c r="Q273" i="38"/>
  <c r="R273" i="38"/>
  <c r="S273" i="38"/>
  <c r="L274" i="38"/>
  <c r="M274" i="38"/>
  <c r="N274" i="38"/>
  <c r="O274" i="38"/>
  <c r="P274" i="38"/>
  <c r="Q274" i="38"/>
  <c r="R274" i="38"/>
  <c r="S274" i="38"/>
  <c r="T274" i="38" s="1"/>
  <c r="L275" i="38"/>
  <c r="M275" i="38"/>
  <c r="N275" i="38"/>
  <c r="O275" i="38"/>
  <c r="P275" i="38"/>
  <c r="Q275" i="38"/>
  <c r="R275" i="38"/>
  <c r="S275" i="38"/>
  <c r="T275" i="38"/>
  <c r="L276" i="38"/>
  <c r="M276" i="38"/>
  <c r="N276" i="38"/>
  <c r="O276" i="38"/>
  <c r="P276" i="38"/>
  <c r="Q276" i="38"/>
  <c r="R276" i="38"/>
  <c r="S276" i="38"/>
  <c r="T276" i="38"/>
  <c r="L277" i="38"/>
  <c r="M277" i="38"/>
  <c r="N277" i="38"/>
  <c r="O277" i="38"/>
  <c r="P277" i="38"/>
  <c r="Q277" i="38"/>
  <c r="R277" i="38"/>
  <c r="S277" i="38"/>
  <c r="T277" i="38" s="1"/>
  <c r="L278" i="38"/>
  <c r="M278" i="38"/>
  <c r="N278" i="38"/>
  <c r="O278" i="38"/>
  <c r="P278" i="38"/>
  <c r="Q278" i="38"/>
  <c r="R278" i="38"/>
  <c r="S278" i="38"/>
  <c r="L279" i="38"/>
  <c r="M279" i="38"/>
  <c r="N279" i="38"/>
  <c r="O279" i="38"/>
  <c r="P279" i="38"/>
  <c r="Q279" i="38"/>
  <c r="R279" i="38"/>
  <c r="S279" i="38"/>
  <c r="L280" i="38"/>
  <c r="M280" i="38"/>
  <c r="N280" i="38"/>
  <c r="O280" i="38"/>
  <c r="P280" i="38"/>
  <c r="Q280" i="38"/>
  <c r="R280" i="38"/>
  <c r="S280" i="38"/>
  <c r="L281" i="38"/>
  <c r="M281" i="38"/>
  <c r="N281" i="38"/>
  <c r="O281" i="38"/>
  <c r="P281" i="38"/>
  <c r="Q281" i="38"/>
  <c r="R281" i="38"/>
  <c r="S281" i="38"/>
  <c r="L282" i="38"/>
  <c r="M282" i="38"/>
  <c r="N282" i="38"/>
  <c r="O282" i="38"/>
  <c r="P282" i="38"/>
  <c r="Q282" i="38"/>
  <c r="R282" i="38"/>
  <c r="S282" i="38"/>
  <c r="L283" i="38"/>
  <c r="M283" i="38"/>
  <c r="N283" i="38"/>
  <c r="O283" i="38"/>
  <c r="P283" i="38"/>
  <c r="Q283" i="38"/>
  <c r="R283" i="38"/>
  <c r="T283" i="38" s="1"/>
  <c r="S283" i="38"/>
  <c r="L284" i="38"/>
  <c r="M284" i="38"/>
  <c r="N284" i="38"/>
  <c r="O284" i="38"/>
  <c r="P284" i="38"/>
  <c r="Q284" i="38"/>
  <c r="R284" i="38"/>
  <c r="S284" i="38"/>
  <c r="L285" i="38"/>
  <c r="M285" i="38"/>
  <c r="N285" i="38"/>
  <c r="O285" i="38"/>
  <c r="P285" i="38"/>
  <c r="Q285" i="38"/>
  <c r="R285" i="38"/>
  <c r="S285" i="38"/>
  <c r="L286" i="38"/>
  <c r="M286" i="38"/>
  <c r="N286" i="38"/>
  <c r="O286" i="38"/>
  <c r="P286" i="38"/>
  <c r="Q286" i="38"/>
  <c r="R286" i="38"/>
  <c r="S286" i="38"/>
  <c r="L287" i="38"/>
  <c r="M287" i="38"/>
  <c r="N287" i="38"/>
  <c r="O287" i="38"/>
  <c r="P287" i="38"/>
  <c r="Q287" i="38"/>
  <c r="R287" i="38"/>
  <c r="S287" i="38"/>
  <c r="L288" i="38"/>
  <c r="M288" i="38"/>
  <c r="N288" i="38"/>
  <c r="O288" i="38"/>
  <c r="P288" i="38"/>
  <c r="Q288" i="38"/>
  <c r="R288" i="38"/>
  <c r="S288" i="38"/>
  <c r="L289" i="38"/>
  <c r="M289" i="38"/>
  <c r="N289" i="38"/>
  <c r="O289" i="38"/>
  <c r="P289" i="38"/>
  <c r="Q289" i="38"/>
  <c r="R289" i="38"/>
  <c r="S289" i="38"/>
  <c r="L290" i="38"/>
  <c r="M290" i="38"/>
  <c r="N290" i="38"/>
  <c r="O290" i="38"/>
  <c r="P290" i="38"/>
  <c r="Q290" i="38"/>
  <c r="R290" i="38"/>
  <c r="S290" i="38"/>
  <c r="L291" i="38"/>
  <c r="M291" i="38"/>
  <c r="N291" i="38"/>
  <c r="O291" i="38"/>
  <c r="P291" i="38"/>
  <c r="Q291" i="38"/>
  <c r="R291" i="38"/>
  <c r="S291" i="38"/>
  <c r="T291" i="38"/>
  <c r="L292" i="38"/>
  <c r="M292" i="38"/>
  <c r="N292" i="38"/>
  <c r="O292" i="38"/>
  <c r="P292" i="38"/>
  <c r="Q292" i="38"/>
  <c r="R292" i="38"/>
  <c r="S292" i="38"/>
  <c r="T292" i="38" s="1"/>
  <c r="L293" i="38"/>
  <c r="M293" i="38"/>
  <c r="N293" i="38"/>
  <c r="O293" i="38"/>
  <c r="P293" i="38"/>
  <c r="Q293" i="38"/>
  <c r="R293" i="38"/>
  <c r="S293" i="38"/>
  <c r="T293" i="38"/>
  <c r="L294" i="38"/>
  <c r="M294" i="38"/>
  <c r="N294" i="38"/>
  <c r="O294" i="38"/>
  <c r="P294" i="38"/>
  <c r="Q294" i="38"/>
  <c r="R294" i="38"/>
  <c r="S294" i="38"/>
  <c r="L295" i="38"/>
  <c r="M295" i="38"/>
  <c r="N295" i="38"/>
  <c r="O295" i="38"/>
  <c r="P295" i="38"/>
  <c r="Q295" i="38"/>
  <c r="R295" i="38"/>
  <c r="S295" i="38"/>
  <c r="L296" i="38"/>
  <c r="M296" i="38"/>
  <c r="N296" i="38"/>
  <c r="O296" i="38"/>
  <c r="P296" i="38"/>
  <c r="Q296" i="38"/>
  <c r="R296" i="38"/>
  <c r="S296" i="38"/>
  <c r="L297" i="38"/>
  <c r="M297" i="38"/>
  <c r="N297" i="38"/>
  <c r="O297" i="38"/>
  <c r="P297" i="38"/>
  <c r="Q297" i="38"/>
  <c r="R297" i="38"/>
  <c r="S297" i="38"/>
  <c r="L298" i="38"/>
  <c r="M298" i="38"/>
  <c r="N298" i="38"/>
  <c r="O298" i="38"/>
  <c r="P298" i="38"/>
  <c r="Q298" i="38"/>
  <c r="R298" i="38"/>
  <c r="S298" i="38"/>
  <c r="L299" i="38"/>
  <c r="M299" i="38"/>
  <c r="N299" i="38"/>
  <c r="O299" i="38"/>
  <c r="P299" i="38"/>
  <c r="Q299" i="38"/>
  <c r="R299" i="38"/>
  <c r="S299" i="38"/>
  <c r="T299" i="38"/>
  <c r="L300" i="38"/>
  <c r="M300" i="38"/>
  <c r="N300" i="38"/>
  <c r="O300" i="38"/>
  <c r="P300" i="38"/>
  <c r="Q300" i="38"/>
  <c r="R300" i="38"/>
  <c r="S300" i="38"/>
  <c r="T300" i="38"/>
  <c r="L301" i="38"/>
  <c r="M301" i="38"/>
  <c r="N301" i="38"/>
  <c r="O301" i="38"/>
  <c r="P301" i="38"/>
  <c r="Q301" i="38"/>
  <c r="R301" i="38"/>
  <c r="S301" i="38"/>
  <c r="T301" i="38"/>
  <c r="L302" i="38"/>
  <c r="M302" i="38"/>
  <c r="N302" i="38"/>
  <c r="O302" i="38"/>
  <c r="P302" i="38"/>
  <c r="Q302" i="38"/>
  <c r="R302" i="38"/>
  <c r="S302" i="38"/>
  <c r="L303" i="38"/>
  <c r="M303" i="38"/>
  <c r="N303" i="38"/>
  <c r="O303" i="38"/>
  <c r="P303" i="38"/>
  <c r="Q303" i="38"/>
  <c r="R303" i="38"/>
  <c r="S303" i="38"/>
  <c r="T303" i="38" s="1"/>
  <c r="L304" i="38"/>
  <c r="M304" i="38"/>
  <c r="N304" i="38"/>
  <c r="O304" i="38"/>
  <c r="P304" i="38"/>
  <c r="Q304" i="38"/>
  <c r="R304" i="38"/>
  <c r="S304" i="38"/>
  <c r="L305" i="38"/>
  <c r="M305" i="38"/>
  <c r="N305" i="38"/>
  <c r="O305" i="38"/>
  <c r="P305" i="38"/>
  <c r="Q305" i="38"/>
  <c r="R305" i="38"/>
  <c r="S305" i="38"/>
  <c r="L306" i="38"/>
  <c r="M306" i="38"/>
  <c r="N306" i="38"/>
  <c r="O306" i="38"/>
  <c r="P306" i="38"/>
  <c r="Q306" i="38"/>
  <c r="R306" i="38"/>
  <c r="S306" i="38"/>
  <c r="L307" i="38"/>
  <c r="M307" i="38"/>
  <c r="N307" i="38"/>
  <c r="O307" i="38"/>
  <c r="P307" i="38"/>
  <c r="Q307" i="38"/>
  <c r="R307" i="38"/>
  <c r="S307" i="38"/>
  <c r="T307" i="38" s="1"/>
  <c r="L308" i="38"/>
  <c r="M308" i="38"/>
  <c r="N308" i="38"/>
  <c r="O308" i="38"/>
  <c r="P308" i="38"/>
  <c r="Q308" i="38"/>
  <c r="R308" i="38"/>
  <c r="T308" i="38" s="1"/>
  <c r="S308" i="38"/>
  <c r="L309" i="38"/>
  <c r="M309" i="38"/>
  <c r="N309" i="38"/>
  <c r="O309" i="38"/>
  <c r="P309" i="38"/>
  <c r="Q309" i="38"/>
  <c r="R309" i="38"/>
  <c r="S309" i="38"/>
  <c r="T309" i="38" s="1"/>
  <c r="L310" i="38"/>
  <c r="M310" i="38"/>
  <c r="N310" i="38"/>
  <c r="O310" i="38"/>
  <c r="P310" i="38"/>
  <c r="Q310" i="38"/>
  <c r="R310" i="38"/>
  <c r="S310" i="38"/>
  <c r="L311" i="38"/>
  <c r="M311" i="38"/>
  <c r="N311" i="38"/>
  <c r="O311" i="38"/>
  <c r="P311" i="38"/>
  <c r="Q311" i="38"/>
  <c r="R311" i="38"/>
  <c r="S311" i="38"/>
  <c r="L312" i="38"/>
  <c r="M312" i="38"/>
  <c r="N312" i="38"/>
  <c r="O312" i="38"/>
  <c r="P312" i="38"/>
  <c r="Q312" i="38"/>
  <c r="R312" i="38"/>
  <c r="S312" i="38"/>
  <c r="L313" i="38"/>
  <c r="M313" i="38"/>
  <c r="N313" i="38"/>
  <c r="O313" i="38"/>
  <c r="P313" i="38"/>
  <c r="Q313" i="38"/>
  <c r="R313" i="38"/>
  <c r="S313" i="38"/>
  <c r="L314" i="38"/>
  <c r="M314" i="38"/>
  <c r="N314" i="38"/>
  <c r="O314" i="38"/>
  <c r="P314" i="38"/>
  <c r="Q314" i="38"/>
  <c r="R314" i="38"/>
  <c r="S314" i="38"/>
  <c r="L315" i="38"/>
  <c r="M315" i="38"/>
  <c r="N315" i="38"/>
  <c r="O315" i="38"/>
  <c r="P315" i="38"/>
  <c r="Q315" i="38"/>
  <c r="R315" i="38"/>
  <c r="S315" i="38"/>
  <c r="L316" i="38"/>
  <c r="M316" i="38"/>
  <c r="N316" i="38"/>
  <c r="O316" i="38"/>
  <c r="P316" i="38"/>
  <c r="Q316" i="38"/>
  <c r="R316" i="38"/>
  <c r="T316" i="38" s="1"/>
  <c r="S316" i="38"/>
  <c r="L317" i="38"/>
  <c r="M317" i="38"/>
  <c r="N317" i="38"/>
  <c r="O317" i="38"/>
  <c r="P317" i="38"/>
  <c r="Q317" i="38"/>
  <c r="R317" i="38"/>
  <c r="S317" i="38"/>
  <c r="T317" i="38" s="1"/>
  <c r="L318" i="38"/>
  <c r="M318" i="38"/>
  <c r="N318" i="38"/>
  <c r="O318" i="38"/>
  <c r="P318" i="38"/>
  <c r="Q318" i="38"/>
  <c r="R318" i="38"/>
  <c r="S318" i="38"/>
  <c r="T318" i="38" s="1"/>
  <c r="L319" i="38"/>
  <c r="M319" i="38"/>
  <c r="N319" i="38"/>
  <c r="O319" i="38"/>
  <c r="P319" i="38"/>
  <c r="Q319" i="38"/>
  <c r="R319" i="38"/>
  <c r="S319" i="38"/>
  <c r="L320" i="38"/>
  <c r="M320" i="38"/>
  <c r="N320" i="38"/>
  <c r="O320" i="38"/>
  <c r="P320" i="38"/>
  <c r="Q320" i="38"/>
  <c r="R320" i="38"/>
  <c r="S320" i="38"/>
  <c r="T320" i="38" s="1"/>
  <c r="L321" i="38"/>
  <c r="M321" i="38"/>
  <c r="N321" i="38"/>
  <c r="O321" i="38"/>
  <c r="P321" i="38"/>
  <c r="Q321" i="38"/>
  <c r="R321" i="38"/>
  <c r="S321" i="38"/>
  <c r="L322" i="38"/>
  <c r="M322" i="38"/>
  <c r="N322" i="38"/>
  <c r="O322" i="38"/>
  <c r="P322" i="38"/>
  <c r="Q322" i="38"/>
  <c r="R322" i="38"/>
  <c r="S322" i="38"/>
  <c r="T322" i="38" s="1"/>
  <c r="L323" i="38"/>
  <c r="M323" i="38"/>
  <c r="N323" i="38"/>
  <c r="O323" i="38"/>
  <c r="P323" i="38"/>
  <c r="Q323" i="38"/>
  <c r="R323" i="38"/>
  <c r="S323" i="38"/>
  <c r="T323" i="38" s="1"/>
  <c r="L324" i="38"/>
  <c r="M324" i="38"/>
  <c r="N324" i="38"/>
  <c r="O324" i="38"/>
  <c r="P324" i="38"/>
  <c r="Q324" i="38"/>
  <c r="R324" i="38"/>
  <c r="S324" i="38"/>
  <c r="L325" i="38"/>
  <c r="M325" i="38"/>
  <c r="N325" i="38"/>
  <c r="O325" i="38"/>
  <c r="P325" i="38"/>
  <c r="Q325" i="38"/>
  <c r="R325" i="38"/>
  <c r="S325" i="38"/>
  <c r="L326" i="38"/>
  <c r="M326" i="38"/>
  <c r="N326" i="38"/>
  <c r="O326" i="38"/>
  <c r="P326" i="38"/>
  <c r="Q326" i="38"/>
  <c r="R326" i="38"/>
  <c r="S326" i="38"/>
  <c r="L327" i="38"/>
  <c r="M327" i="38"/>
  <c r="N327" i="38"/>
  <c r="O327" i="38"/>
  <c r="P327" i="38"/>
  <c r="Q327" i="38"/>
  <c r="R327" i="38"/>
  <c r="T327" i="38" s="1"/>
  <c r="S327" i="38"/>
  <c r="L328" i="38"/>
  <c r="M328" i="38"/>
  <c r="N328" i="38"/>
  <c r="O328" i="38"/>
  <c r="P328" i="38"/>
  <c r="Q328" i="38"/>
  <c r="R328" i="38"/>
  <c r="S328" i="38"/>
  <c r="L329" i="38"/>
  <c r="M329" i="38"/>
  <c r="N329" i="38"/>
  <c r="O329" i="38"/>
  <c r="P329" i="38"/>
  <c r="Q329" i="38"/>
  <c r="R329" i="38"/>
  <c r="T329" i="38" s="1"/>
  <c r="S329" i="38"/>
  <c r="L330" i="38"/>
  <c r="M330" i="38"/>
  <c r="N330" i="38"/>
  <c r="O330" i="38"/>
  <c r="P330" i="38"/>
  <c r="Q330" i="38"/>
  <c r="R330" i="38"/>
  <c r="S330" i="38"/>
  <c r="L331" i="38"/>
  <c r="M331" i="38"/>
  <c r="N331" i="38"/>
  <c r="O331" i="38"/>
  <c r="P331" i="38"/>
  <c r="Q331" i="38"/>
  <c r="R331" i="38"/>
  <c r="T331" i="38" s="1"/>
  <c r="S331" i="38"/>
  <c r="L332" i="38"/>
  <c r="M332" i="38"/>
  <c r="N332" i="38"/>
  <c r="O332" i="38"/>
  <c r="P332" i="38"/>
  <c r="Q332" i="38"/>
  <c r="R332" i="38"/>
  <c r="S332" i="38"/>
  <c r="T332" i="38"/>
  <c r="L333" i="38"/>
  <c r="M333" i="38"/>
  <c r="N333" i="38"/>
  <c r="O333" i="38"/>
  <c r="P333" i="38"/>
  <c r="Q333" i="38"/>
  <c r="R333" i="38"/>
  <c r="S333" i="38"/>
  <c r="L334" i="38"/>
  <c r="M334" i="38"/>
  <c r="N334" i="38"/>
  <c r="O334" i="38"/>
  <c r="P334" i="38"/>
  <c r="Q334" i="38"/>
  <c r="R334" i="38"/>
  <c r="S334" i="38"/>
  <c r="L335" i="38"/>
  <c r="M335" i="38"/>
  <c r="N335" i="38"/>
  <c r="O335" i="38"/>
  <c r="P335" i="38"/>
  <c r="Q335" i="38"/>
  <c r="R335" i="38"/>
  <c r="T335" i="38" s="1"/>
  <c r="S335" i="38"/>
  <c r="L336" i="38"/>
  <c r="M336" i="38"/>
  <c r="N336" i="38"/>
  <c r="O336" i="38"/>
  <c r="P336" i="38"/>
  <c r="Q336" i="38"/>
  <c r="R336" i="38"/>
  <c r="S336" i="38"/>
  <c r="L337" i="38"/>
  <c r="M337" i="38"/>
  <c r="N337" i="38"/>
  <c r="O337" i="38"/>
  <c r="P337" i="38"/>
  <c r="Q337" i="38"/>
  <c r="R337" i="38"/>
  <c r="T337" i="38" s="1"/>
  <c r="S337" i="38"/>
  <c r="L338" i="38"/>
  <c r="M338" i="38"/>
  <c r="N338" i="38"/>
  <c r="O338" i="38"/>
  <c r="P338" i="38"/>
  <c r="Q338" i="38"/>
  <c r="R338" i="38"/>
  <c r="S338" i="38"/>
  <c r="L339" i="38"/>
  <c r="M339" i="38"/>
  <c r="N339" i="38"/>
  <c r="O339" i="38"/>
  <c r="P339" i="38"/>
  <c r="Q339" i="38"/>
  <c r="R339" i="38"/>
  <c r="S339" i="38"/>
  <c r="T339" i="38" s="1"/>
  <c r="L340" i="38"/>
  <c r="M340" i="38"/>
  <c r="N340" i="38"/>
  <c r="O340" i="38"/>
  <c r="P340" i="38"/>
  <c r="Q340" i="38"/>
  <c r="R340" i="38"/>
  <c r="S340" i="38"/>
  <c r="T340" i="38"/>
  <c r="L341" i="38"/>
  <c r="M341" i="38"/>
  <c r="N341" i="38"/>
  <c r="O341" i="38"/>
  <c r="P341" i="38"/>
  <c r="Q341" i="38"/>
  <c r="R341" i="38"/>
  <c r="S341" i="38"/>
  <c r="T341" i="38" s="1"/>
  <c r="L342" i="38"/>
  <c r="M342" i="38"/>
  <c r="N342" i="38"/>
  <c r="O342" i="38"/>
  <c r="P342" i="38"/>
  <c r="Q342" i="38"/>
  <c r="R342" i="38"/>
  <c r="S342" i="38"/>
  <c r="T342" i="38" s="1"/>
  <c r="L343" i="38"/>
  <c r="M343" i="38"/>
  <c r="N343" i="38"/>
  <c r="O343" i="38"/>
  <c r="P343" i="38"/>
  <c r="Q343" i="38"/>
  <c r="R343" i="38"/>
  <c r="S343" i="38"/>
  <c r="L344" i="38"/>
  <c r="M344" i="38"/>
  <c r="N344" i="38"/>
  <c r="O344" i="38"/>
  <c r="P344" i="38"/>
  <c r="Q344" i="38"/>
  <c r="R344" i="38"/>
  <c r="S344" i="38"/>
  <c r="T344" i="38" s="1"/>
  <c r="L345" i="38"/>
  <c r="M345" i="38"/>
  <c r="N345" i="38"/>
  <c r="O345" i="38"/>
  <c r="P345" i="38"/>
  <c r="Q345" i="38"/>
  <c r="R345" i="38"/>
  <c r="S345" i="38"/>
  <c r="L346" i="38"/>
  <c r="M346" i="38"/>
  <c r="N346" i="38"/>
  <c r="O346" i="38"/>
  <c r="P346" i="38"/>
  <c r="Q346" i="38"/>
  <c r="R346" i="38"/>
  <c r="S346" i="38"/>
  <c r="T346" i="38" s="1"/>
  <c r="L347" i="38"/>
  <c r="M347" i="38"/>
  <c r="N347" i="38"/>
  <c r="O347" i="38"/>
  <c r="P347" i="38"/>
  <c r="Q347" i="38"/>
  <c r="R347" i="38"/>
  <c r="S347" i="38"/>
  <c r="L348" i="38"/>
  <c r="M348" i="38"/>
  <c r="N348" i="38"/>
  <c r="O348" i="38"/>
  <c r="P348" i="38"/>
  <c r="Q348" i="38"/>
  <c r="R348" i="38"/>
  <c r="S348" i="38"/>
  <c r="L349" i="38"/>
  <c r="M349" i="38"/>
  <c r="N349" i="38"/>
  <c r="O349" i="38"/>
  <c r="P349" i="38"/>
  <c r="Q349" i="38"/>
  <c r="R349" i="38"/>
  <c r="T349" i="38" s="1"/>
  <c r="S349" i="38"/>
  <c r="L350" i="38"/>
  <c r="M350" i="38"/>
  <c r="N350" i="38"/>
  <c r="O350" i="38"/>
  <c r="P350" i="38"/>
  <c r="Q350" i="38"/>
  <c r="R350" i="38"/>
  <c r="S350" i="38"/>
  <c r="T350" i="38" s="1"/>
  <c r="L351" i="38"/>
  <c r="M351" i="38"/>
  <c r="N351" i="38"/>
  <c r="O351" i="38"/>
  <c r="P351" i="38"/>
  <c r="Q351" i="38"/>
  <c r="R351" i="38"/>
  <c r="S351" i="38"/>
  <c r="L352" i="38"/>
  <c r="M352" i="38"/>
  <c r="N352" i="38"/>
  <c r="O352" i="38"/>
  <c r="P352" i="38"/>
  <c r="Q352" i="38"/>
  <c r="R352" i="38"/>
  <c r="S352" i="38"/>
  <c r="T352" i="38" s="1"/>
  <c r="L353" i="38"/>
  <c r="M353" i="38"/>
  <c r="N353" i="38"/>
  <c r="O353" i="38"/>
  <c r="P353" i="38"/>
  <c r="Q353" i="38"/>
  <c r="R353" i="38"/>
  <c r="S353" i="38"/>
  <c r="L354" i="38"/>
  <c r="M354" i="38"/>
  <c r="N354" i="38"/>
  <c r="O354" i="38"/>
  <c r="P354" i="38"/>
  <c r="Q354" i="38"/>
  <c r="R354" i="38"/>
  <c r="S354" i="38"/>
  <c r="T354" i="38" s="1"/>
  <c r="L355" i="38"/>
  <c r="M355" i="38"/>
  <c r="N355" i="38"/>
  <c r="O355" i="38"/>
  <c r="P355" i="38"/>
  <c r="Q355" i="38"/>
  <c r="R355" i="38"/>
  <c r="S355" i="38"/>
  <c r="T355" i="38" s="1"/>
  <c r="L356" i="38"/>
  <c r="M356" i="38"/>
  <c r="N356" i="38"/>
  <c r="O356" i="38"/>
  <c r="P356" i="38"/>
  <c r="Q356" i="38"/>
  <c r="R356" i="38"/>
  <c r="S356" i="38"/>
  <c r="L357" i="38"/>
  <c r="M357" i="38"/>
  <c r="N357" i="38"/>
  <c r="O357" i="38"/>
  <c r="P357" i="38"/>
  <c r="Q357" i="38"/>
  <c r="R357" i="38"/>
  <c r="T357" i="38" s="1"/>
  <c r="S357" i="38"/>
  <c r="L358" i="38"/>
  <c r="M358" i="38"/>
  <c r="N358" i="38"/>
  <c r="O358" i="38"/>
  <c r="P358" i="38"/>
  <c r="Q358" i="38"/>
  <c r="R358" i="38"/>
  <c r="S358" i="38"/>
  <c r="L359" i="38"/>
  <c r="M359" i="38"/>
  <c r="N359" i="38"/>
  <c r="O359" i="38"/>
  <c r="P359" i="38"/>
  <c r="Q359" i="38"/>
  <c r="R359" i="38"/>
  <c r="S359" i="38"/>
  <c r="L360" i="38"/>
  <c r="M360" i="38"/>
  <c r="N360" i="38"/>
  <c r="O360" i="38"/>
  <c r="P360" i="38"/>
  <c r="Q360" i="38"/>
  <c r="R360" i="38"/>
  <c r="S360" i="38"/>
  <c r="L361" i="38"/>
  <c r="M361" i="38"/>
  <c r="N361" i="38"/>
  <c r="O361" i="38"/>
  <c r="P361" i="38"/>
  <c r="Q361" i="38"/>
  <c r="R361" i="38"/>
  <c r="S361" i="38"/>
  <c r="L362" i="38"/>
  <c r="M362" i="38"/>
  <c r="N362" i="38"/>
  <c r="O362" i="38"/>
  <c r="P362" i="38"/>
  <c r="Q362" i="38"/>
  <c r="R362" i="38"/>
  <c r="S362" i="38"/>
  <c r="L363" i="38"/>
  <c r="M363" i="38"/>
  <c r="N363" i="38"/>
  <c r="O363" i="38"/>
  <c r="P363" i="38"/>
  <c r="Q363" i="38"/>
  <c r="R363" i="38"/>
  <c r="S363" i="38"/>
  <c r="T363" i="38"/>
  <c r="L364" i="38"/>
  <c r="M364" i="38"/>
  <c r="N364" i="38"/>
  <c r="O364" i="38"/>
  <c r="P364" i="38"/>
  <c r="Q364" i="38"/>
  <c r="R364" i="38"/>
  <c r="S364" i="38"/>
  <c r="T364" i="38" s="1"/>
  <c r="L365" i="38"/>
  <c r="M365" i="38"/>
  <c r="N365" i="38"/>
  <c r="O365" i="38"/>
  <c r="P365" i="38"/>
  <c r="Q365" i="38"/>
  <c r="R365" i="38"/>
  <c r="S365" i="38"/>
  <c r="L366" i="38"/>
  <c r="M366" i="38"/>
  <c r="N366" i="38"/>
  <c r="O366" i="38"/>
  <c r="P366" i="38"/>
  <c r="Q366" i="38"/>
  <c r="R366" i="38"/>
  <c r="S366" i="38"/>
  <c r="L367" i="38"/>
  <c r="M367" i="38"/>
  <c r="N367" i="38"/>
  <c r="O367" i="38"/>
  <c r="P367" i="38"/>
  <c r="Q367" i="38"/>
  <c r="R367" i="38"/>
  <c r="T367" i="38" s="1"/>
  <c r="S367" i="38"/>
  <c r="L368" i="38"/>
  <c r="M368" i="38"/>
  <c r="N368" i="38"/>
  <c r="O368" i="38"/>
  <c r="P368" i="38"/>
  <c r="Q368" i="38"/>
  <c r="R368" i="38"/>
  <c r="S368" i="38"/>
  <c r="L369" i="38"/>
  <c r="M369" i="38"/>
  <c r="N369" i="38"/>
  <c r="O369" i="38"/>
  <c r="P369" i="38"/>
  <c r="Q369" i="38"/>
  <c r="R369" i="38"/>
  <c r="T369" i="38" s="1"/>
  <c r="S369" i="38"/>
  <c r="L370" i="38"/>
  <c r="M370" i="38"/>
  <c r="N370" i="38"/>
  <c r="O370" i="38"/>
  <c r="P370" i="38"/>
  <c r="Q370" i="38"/>
  <c r="R370" i="38"/>
  <c r="S370" i="38"/>
  <c r="L371" i="38"/>
  <c r="M371" i="38"/>
  <c r="N371" i="38"/>
  <c r="O371" i="38"/>
  <c r="P371" i="38"/>
  <c r="Q371" i="38"/>
  <c r="R371" i="38"/>
  <c r="S371" i="38"/>
  <c r="L372" i="38"/>
  <c r="M372" i="38"/>
  <c r="N372" i="38"/>
  <c r="O372" i="38"/>
  <c r="P372" i="38"/>
  <c r="Q372" i="38"/>
  <c r="R372" i="38"/>
  <c r="T372" i="38" s="1"/>
  <c r="S372" i="38"/>
  <c r="L373" i="38"/>
  <c r="M373" i="38"/>
  <c r="N373" i="38"/>
  <c r="O373" i="38"/>
  <c r="P373" i="38"/>
  <c r="Q373" i="38"/>
  <c r="R373" i="38"/>
  <c r="S373" i="38"/>
  <c r="T373" i="38"/>
  <c r="L374" i="38"/>
  <c r="M374" i="38"/>
  <c r="N374" i="38"/>
  <c r="O374" i="38"/>
  <c r="P374" i="38"/>
  <c r="Q374" i="38"/>
  <c r="R374" i="38"/>
  <c r="S374" i="38"/>
  <c r="L375" i="38"/>
  <c r="M375" i="38"/>
  <c r="N375" i="38"/>
  <c r="O375" i="38"/>
  <c r="P375" i="38"/>
  <c r="Q375" i="38"/>
  <c r="R375" i="38"/>
  <c r="S375" i="38"/>
  <c r="L376" i="38"/>
  <c r="M376" i="38"/>
  <c r="N376" i="38"/>
  <c r="O376" i="38"/>
  <c r="P376" i="38"/>
  <c r="Q376" i="38"/>
  <c r="R376" i="38"/>
  <c r="S376" i="38"/>
  <c r="L377" i="38"/>
  <c r="M377" i="38"/>
  <c r="N377" i="38"/>
  <c r="O377" i="38"/>
  <c r="P377" i="38"/>
  <c r="Q377" i="38"/>
  <c r="R377" i="38"/>
  <c r="S377" i="38"/>
  <c r="L378" i="38"/>
  <c r="M378" i="38"/>
  <c r="N378" i="38"/>
  <c r="O378" i="38"/>
  <c r="P378" i="38"/>
  <c r="Q378" i="38"/>
  <c r="R378" i="38"/>
  <c r="S378" i="38"/>
  <c r="L379" i="38"/>
  <c r="M379" i="38"/>
  <c r="N379" i="38"/>
  <c r="O379" i="38"/>
  <c r="P379" i="38"/>
  <c r="Q379" i="38"/>
  <c r="R379" i="38"/>
  <c r="S379" i="38"/>
  <c r="T379" i="38" s="1"/>
  <c r="L380" i="38"/>
  <c r="M380" i="38"/>
  <c r="N380" i="38"/>
  <c r="O380" i="38"/>
  <c r="P380" i="38"/>
  <c r="Q380" i="38"/>
  <c r="R380" i="38"/>
  <c r="S380" i="38"/>
  <c r="T380" i="38" s="1"/>
  <c r="L381" i="38"/>
  <c r="M381" i="38"/>
  <c r="N381" i="38"/>
  <c r="O381" i="38"/>
  <c r="P381" i="38"/>
  <c r="Q381" i="38"/>
  <c r="R381" i="38"/>
  <c r="S381" i="38"/>
  <c r="T381" i="38"/>
  <c r="L382" i="38"/>
  <c r="M382" i="38"/>
  <c r="N382" i="38"/>
  <c r="O382" i="38"/>
  <c r="P382" i="38"/>
  <c r="Q382" i="38"/>
  <c r="R382" i="38"/>
  <c r="S382" i="38"/>
  <c r="T382" i="38" s="1"/>
  <c r="L383" i="38"/>
  <c r="M383" i="38"/>
  <c r="N383" i="38"/>
  <c r="O383" i="38"/>
  <c r="P383" i="38"/>
  <c r="Q383" i="38"/>
  <c r="R383" i="38"/>
  <c r="S383" i="38"/>
  <c r="L384" i="38"/>
  <c r="M384" i="38"/>
  <c r="N384" i="38"/>
  <c r="O384" i="38"/>
  <c r="P384" i="38"/>
  <c r="Q384" i="38"/>
  <c r="R384" i="38"/>
  <c r="S384" i="38"/>
  <c r="T384" i="38" s="1"/>
  <c r="L385" i="38"/>
  <c r="M385" i="38"/>
  <c r="N385" i="38"/>
  <c r="O385" i="38"/>
  <c r="P385" i="38"/>
  <c r="Q385" i="38"/>
  <c r="R385" i="38"/>
  <c r="S385" i="38"/>
  <c r="L386" i="38"/>
  <c r="M386" i="38"/>
  <c r="N386" i="38"/>
  <c r="O386" i="38"/>
  <c r="P386" i="38"/>
  <c r="Q386" i="38"/>
  <c r="R386" i="38"/>
  <c r="S386" i="38"/>
  <c r="T386" i="38" s="1"/>
  <c r="L387" i="38"/>
  <c r="M387" i="38"/>
  <c r="N387" i="38"/>
  <c r="O387" i="38"/>
  <c r="P387" i="38"/>
  <c r="Q387" i="38"/>
  <c r="R387" i="38"/>
  <c r="S387" i="38"/>
  <c r="T387" i="38"/>
  <c r="L388" i="38"/>
  <c r="M388" i="38"/>
  <c r="N388" i="38"/>
  <c r="O388" i="38"/>
  <c r="P388" i="38"/>
  <c r="Q388" i="38"/>
  <c r="R388" i="38"/>
  <c r="S388" i="38"/>
  <c r="L389" i="38"/>
  <c r="M389" i="38"/>
  <c r="N389" i="38"/>
  <c r="O389" i="38"/>
  <c r="P389" i="38"/>
  <c r="Q389" i="38"/>
  <c r="R389" i="38"/>
  <c r="S389" i="38"/>
  <c r="L390" i="38"/>
  <c r="M390" i="38"/>
  <c r="N390" i="38"/>
  <c r="O390" i="38"/>
  <c r="P390" i="38"/>
  <c r="Q390" i="38"/>
  <c r="R390" i="38"/>
  <c r="S390" i="38"/>
  <c r="L391" i="38"/>
  <c r="M391" i="38"/>
  <c r="N391" i="38"/>
  <c r="O391" i="38"/>
  <c r="P391" i="38"/>
  <c r="Q391" i="38"/>
  <c r="R391" i="38"/>
  <c r="S391" i="38"/>
  <c r="L392" i="38"/>
  <c r="M392" i="38"/>
  <c r="N392" i="38"/>
  <c r="O392" i="38"/>
  <c r="P392" i="38"/>
  <c r="Q392" i="38"/>
  <c r="R392" i="38"/>
  <c r="S392" i="38"/>
  <c r="L393" i="38"/>
  <c r="M393" i="38"/>
  <c r="N393" i="38"/>
  <c r="O393" i="38"/>
  <c r="P393" i="38"/>
  <c r="Q393" i="38"/>
  <c r="R393" i="38"/>
  <c r="S393" i="38"/>
  <c r="L394" i="38"/>
  <c r="M394" i="38"/>
  <c r="N394" i="38"/>
  <c r="O394" i="38"/>
  <c r="P394" i="38"/>
  <c r="Q394" i="38"/>
  <c r="R394" i="38"/>
  <c r="S394" i="38"/>
  <c r="L395" i="38"/>
  <c r="M395" i="38"/>
  <c r="N395" i="38"/>
  <c r="O395" i="38"/>
  <c r="P395" i="38"/>
  <c r="Q395" i="38"/>
  <c r="R395" i="38"/>
  <c r="S395" i="38"/>
  <c r="L396" i="38"/>
  <c r="M396" i="38"/>
  <c r="N396" i="38"/>
  <c r="O396" i="38"/>
  <c r="P396" i="38"/>
  <c r="Q396" i="38"/>
  <c r="R396" i="38"/>
  <c r="S396" i="38"/>
  <c r="T396" i="38" s="1"/>
  <c r="L397" i="38"/>
  <c r="M397" i="38"/>
  <c r="N397" i="38"/>
  <c r="O397" i="38"/>
  <c r="P397" i="38"/>
  <c r="Q397" i="38"/>
  <c r="R397" i="38"/>
  <c r="S397" i="38"/>
  <c r="L398" i="38"/>
  <c r="M398" i="38"/>
  <c r="N398" i="38"/>
  <c r="O398" i="38"/>
  <c r="P398" i="38"/>
  <c r="Q398" i="38"/>
  <c r="R398" i="38"/>
  <c r="S398" i="38"/>
  <c r="L399" i="38"/>
  <c r="M399" i="38"/>
  <c r="N399" i="38"/>
  <c r="O399" i="38"/>
  <c r="P399" i="38"/>
  <c r="Q399" i="38"/>
  <c r="R399" i="38"/>
  <c r="T399" i="38" s="1"/>
  <c r="S399" i="38"/>
  <c r="L400" i="38"/>
  <c r="M400" i="38"/>
  <c r="N400" i="38"/>
  <c r="O400" i="38"/>
  <c r="P400" i="38"/>
  <c r="Q400" i="38"/>
  <c r="R400" i="38"/>
  <c r="S400" i="38"/>
  <c r="L401" i="38"/>
  <c r="M401" i="38"/>
  <c r="N401" i="38"/>
  <c r="O401" i="38"/>
  <c r="P401" i="38"/>
  <c r="Q401" i="38"/>
  <c r="R401" i="38"/>
  <c r="T401" i="38" s="1"/>
  <c r="S401" i="38"/>
  <c r="L402" i="38"/>
  <c r="M402" i="38"/>
  <c r="N402" i="38"/>
  <c r="O402" i="38"/>
  <c r="P402" i="38"/>
  <c r="Q402" i="38"/>
  <c r="R402" i="38"/>
  <c r="T402" i="38" s="1"/>
  <c r="S402" i="38"/>
  <c r="L403" i="38"/>
  <c r="M403" i="38"/>
  <c r="N403" i="38"/>
  <c r="O403" i="38"/>
  <c r="P403" i="38"/>
  <c r="Q403" i="38"/>
  <c r="R403" i="38"/>
  <c r="S403" i="38"/>
  <c r="T403" i="38" s="1"/>
  <c r="L404" i="38"/>
  <c r="M404" i="38"/>
  <c r="N404" i="38"/>
  <c r="O404" i="38"/>
  <c r="P404" i="38"/>
  <c r="Q404" i="38"/>
  <c r="R404" i="38"/>
  <c r="S404" i="38"/>
  <c r="T404" i="38" s="1"/>
  <c r="L405" i="38"/>
  <c r="M405" i="38"/>
  <c r="N405" i="38"/>
  <c r="O405" i="38"/>
  <c r="P405" i="38"/>
  <c r="Q405" i="38"/>
  <c r="R405" i="38"/>
  <c r="T405" i="38" s="1"/>
  <c r="S405" i="38"/>
  <c r="L406" i="38"/>
  <c r="M406" i="38"/>
  <c r="N406" i="38"/>
  <c r="O406" i="38"/>
  <c r="P406" i="38"/>
  <c r="Q406" i="38"/>
  <c r="R406" i="38"/>
  <c r="S406" i="38"/>
  <c r="T406" i="38" s="1"/>
  <c r="L407" i="38"/>
  <c r="M407" i="38"/>
  <c r="N407" i="38"/>
  <c r="O407" i="38"/>
  <c r="P407" i="38"/>
  <c r="Q407" i="38"/>
  <c r="R407" i="38"/>
  <c r="S407" i="38"/>
  <c r="L408" i="38"/>
  <c r="M408" i="38"/>
  <c r="N408" i="38"/>
  <c r="O408" i="38"/>
  <c r="P408" i="38"/>
  <c r="Q408" i="38"/>
  <c r="R408" i="38"/>
  <c r="S408" i="38"/>
  <c r="T408" i="38" s="1"/>
  <c r="L409" i="38"/>
  <c r="M409" i="38"/>
  <c r="N409" i="38"/>
  <c r="O409" i="38"/>
  <c r="P409" i="38"/>
  <c r="Q409" i="38"/>
  <c r="R409" i="38"/>
  <c r="S409" i="38"/>
  <c r="L410" i="38"/>
  <c r="M410" i="38"/>
  <c r="N410" i="38"/>
  <c r="O410" i="38"/>
  <c r="P410" i="38"/>
  <c r="Q410" i="38"/>
  <c r="R410" i="38"/>
  <c r="S410" i="38"/>
  <c r="T410" i="38" s="1"/>
  <c r="L411" i="38"/>
  <c r="M411" i="38"/>
  <c r="N411" i="38"/>
  <c r="O411" i="38"/>
  <c r="P411" i="38"/>
  <c r="Q411" i="38"/>
  <c r="R411" i="38"/>
  <c r="T411" i="38" s="1"/>
  <c r="S411" i="38"/>
  <c r="L412" i="38"/>
  <c r="M412" i="38"/>
  <c r="N412" i="38"/>
  <c r="O412" i="38"/>
  <c r="P412" i="38"/>
  <c r="Q412" i="38"/>
  <c r="R412" i="38"/>
  <c r="S412" i="38"/>
  <c r="T412" i="38"/>
  <c r="L413" i="38"/>
  <c r="M413" i="38"/>
  <c r="N413" i="38"/>
  <c r="O413" i="38"/>
  <c r="P413" i="38"/>
  <c r="Q413" i="38"/>
  <c r="R413" i="38"/>
  <c r="S413" i="38"/>
  <c r="L414" i="38"/>
  <c r="M414" i="38"/>
  <c r="N414" i="38"/>
  <c r="O414" i="38"/>
  <c r="P414" i="38"/>
  <c r="Q414" i="38"/>
  <c r="R414" i="38"/>
  <c r="S414" i="38"/>
  <c r="L415" i="38"/>
  <c r="M415" i="38"/>
  <c r="N415" i="38"/>
  <c r="O415" i="38"/>
  <c r="P415" i="38"/>
  <c r="Q415" i="38"/>
  <c r="R415" i="38"/>
  <c r="T415" i="38" s="1"/>
  <c r="S415" i="38"/>
  <c r="L416" i="38"/>
  <c r="M416" i="38"/>
  <c r="N416" i="38"/>
  <c r="O416" i="38"/>
  <c r="P416" i="38"/>
  <c r="Q416" i="38"/>
  <c r="R416" i="38"/>
  <c r="S416" i="38"/>
  <c r="L417" i="38"/>
  <c r="M417" i="38"/>
  <c r="N417" i="38"/>
  <c r="O417" i="38"/>
  <c r="P417" i="38"/>
  <c r="Q417" i="38"/>
  <c r="R417" i="38"/>
  <c r="T417" i="38" s="1"/>
  <c r="S417" i="38"/>
  <c r="L418" i="38"/>
  <c r="M418" i="38"/>
  <c r="N418" i="38"/>
  <c r="O418" i="38"/>
  <c r="P418" i="38"/>
  <c r="Q418" i="38"/>
  <c r="R418" i="38"/>
  <c r="S418" i="38"/>
  <c r="T418" i="38"/>
  <c r="L419" i="38"/>
  <c r="M419" i="38"/>
  <c r="N419" i="38"/>
  <c r="O419" i="38"/>
  <c r="P419" i="38"/>
  <c r="Q419" i="38"/>
  <c r="R419" i="38"/>
  <c r="S419" i="38"/>
  <c r="T419" i="38" s="1"/>
  <c r="L420" i="38"/>
  <c r="M420" i="38"/>
  <c r="N420" i="38"/>
  <c r="O420" i="38"/>
  <c r="P420" i="38"/>
  <c r="Q420" i="38"/>
  <c r="R420" i="38"/>
  <c r="S420" i="38"/>
  <c r="T420" i="38" s="1"/>
  <c r="L421" i="38"/>
  <c r="M421" i="38"/>
  <c r="N421" i="38"/>
  <c r="O421" i="38"/>
  <c r="P421" i="38"/>
  <c r="Q421" i="38"/>
  <c r="R421" i="38"/>
  <c r="T421" i="38" s="1"/>
  <c r="S421" i="38"/>
  <c r="L422" i="38"/>
  <c r="M422" i="38"/>
  <c r="N422" i="38"/>
  <c r="O422" i="38"/>
  <c r="P422" i="38"/>
  <c r="Q422" i="38"/>
  <c r="R422" i="38"/>
  <c r="S422" i="38"/>
  <c r="L423" i="38"/>
  <c r="M423" i="38"/>
  <c r="N423" i="38"/>
  <c r="O423" i="38"/>
  <c r="P423" i="38"/>
  <c r="Q423" i="38"/>
  <c r="R423" i="38"/>
  <c r="S423" i="38"/>
  <c r="L424" i="38"/>
  <c r="M424" i="38"/>
  <c r="N424" i="38"/>
  <c r="O424" i="38"/>
  <c r="P424" i="38"/>
  <c r="Q424" i="38"/>
  <c r="R424" i="38"/>
  <c r="S424" i="38"/>
  <c r="L425" i="38"/>
  <c r="M425" i="38"/>
  <c r="N425" i="38"/>
  <c r="O425" i="38"/>
  <c r="P425" i="38"/>
  <c r="Q425" i="38"/>
  <c r="R425" i="38"/>
  <c r="S425" i="38"/>
  <c r="L426" i="38"/>
  <c r="M426" i="38"/>
  <c r="N426" i="38"/>
  <c r="O426" i="38"/>
  <c r="P426" i="38"/>
  <c r="Q426" i="38"/>
  <c r="R426" i="38"/>
  <c r="S426" i="38"/>
  <c r="L427" i="38"/>
  <c r="M427" i="38"/>
  <c r="N427" i="38"/>
  <c r="O427" i="38"/>
  <c r="P427" i="38"/>
  <c r="Q427" i="38"/>
  <c r="R427" i="38"/>
  <c r="S427" i="38"/>
  <c r="L428" i="38"/>
  <c r="M428" i="38"/>
  <c r="N428" i="38"/>
  <c r="O428" i="38"/>
  <c r="P428" i="38"/>
  <c r="Q428" i="38"/>
  <c r="R428" i="38"/>
  <c r="S428" i="38"/>
  <c r="T428" i="38" s="1"/>
  <c r="L429" i="38"/>
  <c r="M429" i="38"/>
  <c r="N429" i="38"/>
  <c r="O429" i="38"/>
  <c r="P429" i="38"/>
  <c r="Q429" i="38"/>
  <c r="R429" i="38"/>
  <c r="S429" i="38"/>
  <c r="T429" i="38" s="1"/>
  <c r="L430" i="38"/>
  <c r="M430" i="38"/>
  <c r="N430" i="38"/>
  <c r="O430" i="38"/>
  <c r="P430" i="38"/>
  <c r="Q430" i="38"/>
  <c r="R430" i="38"/>
  <c r="S430" i="38"/>
  <c r="L431" i="38"/>
  <c r="M431" i="38"/>
  <c r="N431" i="38"/>
  <c r="O431" i="38"/>
  <c r="P431" i="38"/>
  <c r="Q431" i="38"/>
  <c r="R431" i="38"/>
  <c r="S431" i="38"/>
  <c r="L432" i="38"/>
  <c r="M432" i="38"/>
  <c r="N432" i="38"/>
  <c r="O432" i="38"/>
  <c r="P432" i="38"/>
  <c r="Q432" i="38"/>
  <c r="R432" i="38"/>
  <c r="S432" i="38"/>
  <c r="L433" i="38"/>
  <c r="M433" i="38"/>
  <c r="N433" i="38"/>
  <c r="O433" i="38"/>
  <c r="P433" i="38"/>
  <c r="Q433" i="38"/>
  <c r="R433" i="38"/>
  <c r="S433" i="38"/>
  <c r="L434" i="38"/>
  <c r="M434" i="38"/>
  <c r="N434" i="38"/>
  <c r="O434" i="38"/>
  <c r="P434" i="38"/>
  <c r="Q434" i="38"/>
  <c r="R434" i="38"/>
  <c r="S434" i="38"/>
  <c r="T434" i="38" s="1"/>
  <c r="L435" i="38"/>
  <c r="M435" i="38"/>
  <c r="N435" i="38"/>
  <c r="O435" i="38"/>
  <c r="P435" i="38"/>
  <c r="Q435" i="38"/>
  <c r="R435" i="38"/>
  <c r="T435" i="38" s="1"/>
  <c r="S435" i="38"/>
  <c r="L436" i="38"/>
  <c r="M436" i="38"/>
  <c r="N436" i="38"/>
  <c r="O436" i="38"/>
  <c r="P436" i="38"/>
  <c r="Q436" i="38"/>
  <c r="R436" i="38"/>
  <c r="S436" i="38"/>
  <c r="T436" i="38" s="1"/>
  <c r="L437" i="38"/>
  <c r="M437" i="38"/>
  <c r="N437" i="38"/>
  <c r="O437" i="38"/>
  <c r="P437" i="38"/>
  <c r="Q437" i="38"/>
  <c r="R437" i="38"/>
  <c r="S437" i="38"/>
  <c r="T437" i="38"/>
  <c r="L438" i="38"/>
  <c r="M438" i="38"/>
  <c r="N438" i="38"/>
  <c r="O438" i="38"/>
  <c r="P438" i="38"/>
  <c r="Q438" i="38"/>
  <c r="R438" i="38"/>
  <c r="S438" i="38"/>
  <c r="T438" i="38" s="1"/>
  <c r="L439" i="38"/>
  <c r="M439" i="38"/>
  <c r="N439" i="38"/>
  <c r="O439" i="38"/>
  <c r="P439" i="38"/>
  <c r="Q439" i="38"/>
  <c r="R439" i="38"/>
  <c r="S439" i="38"/>
  <c r="L440" i="38"/>
  <c r="M440" i="38"/>
  <c r="N440" i="38"/>
  <c r="O440" i="38"/>
  <c r="P440" i="38"/>
  <c r="Q440" i="38"/>
  <c r="R440" i="38"/>
  <c r="S440" i="38"/>
  <c r="T440" i="38" s="1"/>
  <c r="L441" i="38"/>
  <c r="M441" i="38"/>
  <c r="N441" i="38"/>
  <c r="O441" i="38"/>
  <c r="P441" i="38"/>
  <c r="Q441" i="38"/>
  <c r="R441" i="38"/>
  <c r="S441" i="38"/>
  <c r="L442" i="38"/>
  <c r="M442" i="38"/>
  <c r="N442" i="38"/>
  <c r="O442" i="38"/>
  <c r="P442" i="38"/>
  <c r="Q442" i="38"/>
  <c r="R442" i="38"/>
  <c r="S442" i="38"/>
  <c r="T442" i="38" s="1"/>
  <c r="L443" i="38"/>
  <c r="M443" i="38"/>
  <c r="N443" i="38"/>
  <c r="O443" i="38"/>
  <c r="P443" i="38"/>
  <c r="Q443" i="38"/>
  <c r="R443" i="38"/>
  <c r="S443" i="38"/>
  <c r="L444" i="38"/>
  <c r="M444" i="38"/>
  <c r="N444" i="38"/>
  <c r="O444" i="38"/>
  <c r="P444" i="38"/>
  <c r="Q444" i="38"/>
  <c r="R444" i="38"/>
  <c r="S444" i="38"/>
  <c r="T444" i="38" s="1"/>
  <c r="L445" i="38"/>
  <c r="M445" i="38"/>
  <c r="N445" i="38"/>
  <c r="O445" i="38"/>
  <c r="P445" i="38"/>
  <c r="Q445" i="38"/>
  <c r="R445" i="38"/>
  <c r="S445" i="38"/>
  <c r="T445" i="38" s="1"/>
  <c r="L446" i="38"/>
  <c r="M446" i="38"/>
  <c r="N446" i="38"/>
  <c r="O446" i="38"/>
  <c r="P446" i="38"/>
  <c r="Q446" i="38"/>
  <c r="R446" i="38"/>
  <c r="S446" i="38"/>
  <c r="L447" i="38"/>
  <c r="M447" i="38"/>
  <c r="N447" i="38"/>
  <c r="O447" i="38"/>
  <c r="P447" i="38"/>
  <c r="Q447" i="38"/>
  <c r="R447" i="38"/>
  <c r="S447" i="38"/>
  <c r="L448" i="38"/>
  <c r="M448" i="38"/>
  <c r="N448" i="38"/>
  <c r="O448" i="38"/>
  <c r="P448" i="38"/>
  <c r="Q448" i="38"/>
  <c r="R448" i="38"/>
  <c r="S448" i="38"/>
  <c r="L449" i="38"/>
  <c r="M449" i="38"/>
  <c r="N449" i="38"/>
  <c r="O449" i="38"/>
  <c r="P449" i="38"/>
  <c r="Q449" i="38"/>
  <c r="R449" i="38"/>
  <c r="S449" i="38"/>
  <c r="L450" i="38"/>
  <c r="M450" i="38"/>
  <c r="N450" i="38"/>
  <c r="O450" i="38"/>
  <c r="P450" i="38"/>
  <c r="Q450" i="38"/>
  <c r="R450" i="38"/>
  <c r="S450" i="38"/>
  <c r="T450" i="38" s="1"/>
  <c r="L451" i="38"/>
  <c r="M451" i="38"/>
  <c r="N451" i="38"/>
  <c r="O451" i="38"/>
  <c r="P451" i="38"/>
  <c r="Q451" i="38"/>
  <c r="R451" i="38"/>
  <c r="S451" i="38"/>
  <c r="T451" i="38" s="1"/>
  <c r="L452" i="38"/>
  <c r="M452" i="38"/>
  <c r="N452" i="38"/>
  <c r="O452" i="38"/>
  <c r="P452" i="38"/>
  <c r="Q452" i="38"/>
  <c r="R452" i="38"/>
  <c r="S452" i="38"/>
  <c r="T452" i="38"/>
  <c r="L453" i="38"/>
  <c r="M453" i="38"/>
  <c r="N453" i="38"/>
  <c r="O453" i="38"/>
  <c r="P453" i="38"/>
  <c r="Q453" i="38"/>
  <c r="R453" i="38"/>
  <c r="S453" i="38"/>
  <c r="T453" i="38" s="1"/>
  <c r="L454" i="38"/>
  <c r="M454" i="38"/>
  <c r="N454" i="38"/>
  <c r="O454" i="38"/>
  <c r="P454" i="38"/>
  <c r="Q454" i="38"/>
  <c r="R454" i="38"/>
  <c r="S454" i="38"/>
  <c r="L455" i="38"/>
  <c r="M455" i="38"/>
  <c r="N455" i="38"/>
  <c r="O455" i="38"/>
  <c r="P455" i="38"/>
  <c r="Q455" i="38"/>
  <c r="R455" i="38"/>
  <c r="S455" i="38"/>
  <c r="L456" i="38"/>
  <c r="M456" i="38"/>
  <c r="N456" i="38"/>
  <c r="O456" i="38"/>
  <c r="P456" i="38"/>
  <c r="Q456" i="38"/>
  <c r="R456" i="38"/>
  <c r="S456" i="38"/>
  <c r="L457" i="38"/>
  <c r="M457" i="38"/>
  <c r="N457" i="38"/>
  <c r="O457" i="38"/>
  <c r="P457" i="38"/>
  <c r="Q457" i="38"/>
  <c r="R457" i="38"/>
  <c r="S457" i="38"/>
  <c r="L458" i="38"/>
  <c r="M458" i="38"/>
  <c r="N458" i="38"/>
  <c r="O458" i="38"/>
  <c r="P458" i="38"/>
  <c r="Q458" i="38"/>
  <c r="R458" i="38"/>
  <c r="S458" i="38"/>
  <c r="L459" i="38"/>
  <c r="M459" i="38"/>
  <c r="N459" i="38"/>
  <c r="O459" i="38"/>
  <c r="P459" i="38"/>
  <c r="Q459" i="38"/>
  <c r="R459" i="38"/>
  <c r="T459" i="38" s="1"/>
  <c r="S459" i="38"/>
  <c r="L460" i="38"/>
  <c r="M460" i="38"/>
  <c r="N460" i="38"/>
  <c r="O460" i="38"/>
  <c r="P460" i="38"/>
  <c r="Q460" i="38"/>
  <c r="R460" i="38"/>
  <c r="S460" i="38"/>
  <c r="T460" i="38"/>
  <c r="L461" i="38"/>
  <c r="M461" i="38"/>
  <c r="N461" i="38"/>
  <c r="O461" i="38"/>
  <c r="P461" i="38"/>
  <c r="Q461" i="38"/>
  <c r="R461" i="38"/>
  <c r="S461" i="38"/>
  <c r="L462" i="38"/>
  <c r="M462" i="38"/>
  <c r="N462" i="38"/>
  <c r="O462" i="38"/>
  <c r="P462" i="38"/>
  <c r="Q462" i="38"/>
  <c r="R462" i="38"/>
  <c r="S462" i="38"/>
  <c r="L463" i="38"/>
  <c r="M463" i="38"/>
  <c r="N463" i="38"/>
  <c r="O463" i="38"/>
  <c r="P463" i="38"/>
  <c r="Q463" i="38"/>
  <c r="R463" i="38"/>
  <c r="T463" i="38" s="1"/>
  <c r="S463" i="38"/>
  <c r="L464" i="38"/>
  <c r="M464" i="38"/>
  <c r="N464" i="38"/>
  <c r="O464" i="38"/>
  <c r="P464" i="38"/>
  <c r="Q464" i="38"/>
  <c r="R464" i="38"/>
  <c r="S464" i="38"/>
  <c r="L465" i="38"/>
  <c r="M465" i="38"/>
  <c r="N465" i="38"/>
  <c r="O465" i="38"/>
  <c r="P465" i="38"/>
  <c r="Q465" i="38"/>
  <c r="R465" i="38"/>
  <c r="T465" i="38" s="1"/>
  <c r="S465" i="38"/>
  <c r="L466" i="38"/>
  <c r="M466" i="38"/>
  <c r="N466" i="38"/>
  <c r="O466" i="38"/>
  <c r="P466" i="38"/>
  <c r="Q466" i="38"/>
  <c r="R466" i="38"/>
  <c r="S466" i="38"/>
  <c r="T466" i="38"/>
  <c r="L467" i="38"/>
  <c r="M467" i="38"/>
  <c r="N467" i="38"/>
  <c r="O467" i="38"/>
  <c r="P467" i="38"/>
  <c r="Q467" i="38"/>
  <c r="R467" i="38"/>
  <c r="S467" i="38"/>
  <c r="T467" i="38"/>
  <c r="L468" i="38"/>
  <c r="M468" i="38"/>
  <c r="N468" i="38"/>
  <c r="O468" i="38"/>
  <c r="P468" i="38"/>
  <c r="Q468" i="38"/>
  <c r="R468" i="38"/>
  <c r="S468" i="38"/>
  <c r="T468" i="38"/>
  <c r="L469" i="38"/>
  <c r="M469" i="38"/>
  <c r="N469" i="38"/>
  <c r="O469" i="38"/>
  <c r="P469" i="38"/>
  <c r="Q469" i="38"/>
  <c r="R469" i="38"/>
  <c r="S469" i="38"/>
  <c r="L470" i="38"/>
  <c r="M470" i="38"/>
  <c r="N470" i="38"/>
  <c r="O470" i="38"/>
  <c r="P470" i="38"/>
  <c r="Q470" i="38"/>
  <c r="R470" i="38"/>
  <c r="S470" i="38"/>
  <c r="L471" i="38"/>
  <c r="M471" i="38"/>
  <c r="N471" i="38"/>
  <c r="O471" i="38"/>
  <c r="P471" i="38"/>
  <c r="Q471" i="38"/>
  <c r="R471" i="38"/>
  <c r="T471" i="38" s="1"/>
  <c r="S471" i="38"/>
  <c r="L472" i="38"/>
  <c r="M472" i="38"/>
  <c r="N472" i="38"/>
  <c r="O472" i="38"/>
  <c r="P472" i="38"/>
  <c r="Q472" i="38"/>
  <c r="R472" i="38"/>
  <c r="S472" i="38"/>
  <c r="L473" i="38"/>
  <c r="M473" i="38"/>
  <c r="N473" i="38"/>
  <c r="O473" i="38"/>
  <c r="P473" i="38"/>
  <c r="Q473" i="38"/>
  <c r="R473" i="38"/>
  <c r="T473" i="38" s="1"/>
  <c r="S473" i="38"/>
  <c r="L474" i="38"/>
  <c r="M474" i="38"/>
  <c r="N474" i="38"/>
  <c r="O474" i="38"/>
  <c r="P474" i="38"/>
  <c r="Q474" i="38"/>
  <c r="R474" i="38"/>
  <c r="S474" i="38"/>
  <c r="L475" i="38"/>
  <c r="M475" i="38"/>
  <c r="N475" i="38"/>
  <c r="O475" i="38"/>
  <c r="P475" i="38"/>
  <c r="Q475" i="38"/>
  <c r="R475" i="38"/>
  <c r="T475" i="38" s="1"/>
  <c r="S475" i="38"/>
  <c r="L476" i="38"/>
  <c r="M476" i="38"/>
  <c r="N476" i="38"/>
  <c r="O476" i="38"/>
  <c r="P476" i="38"/>
  <c r="Q476" i="38"/>
  <c r="R476" i="38"/>
  <c r="S476" i="38"/>
  <c r="T476" i="38" s="1"/>
  <c r="L477" i="38"/>
  <c r="M477" i="38"/>
  <c r="N477" i="38"/>
  <c r="O477" i="38"/>
  <c r="P477" i="38"/>
  <c r="Q477" i="38"/>
  <c r="R477" i="38"/>
  <c r="S477" i="38"/>
  <c r="L478" i="38"/>
  <c r="M478" i="38"/>
  <c r="N478" i="38"/>
  <c r="O478" i="38"/>
  <c r="P478" i="38"/>
  <c r="Q478" i="38"/>
  <c r="R478" i="38"/>
  <c r="S478" i="38"/>
  <c r="L479" i="38"/>
  <c r="M479" i="38"/>
  <c r="N479" i="38"/>
  <c r="O479" i="38"/>
  <c r="P479" i="38"/>
  <c r="Q479" i="38"/>
  <c r="R479" i="38"/>
  <c r="T479" i="38" s="1"/>
  <c r="S479" i="38"/>
  <c r="L480" i="38"/>
  <c r="M480" i="38"/>
  <c r="N480" i="38"/>
  <c r="O480" i="38"/>
  <c r="P480" i="38"/>
  <c r="Q480" i="38"/>
  <c r="R480" i="38"/>
  <c r="S480" i="38"/>
  <c r="L481" i="38"/>
  <c r="M481" i="38"/>
  <c r="N481" i="38"/>
  <c r="O481" i="38"/>
  <c r="P481" i="38"/>
  <c r="Q481" i="38"/>
  <c r="R481" i="38"/>
  <c r="T481" i="38" s="1"/>
  <c r="S481" i="38"/>
  <c r="L482" i="38"/>
  <c r="M482" i="38"/>
  <c r="N482" i="38"/>
  <c r="O482" i="38"/>
  <c r="P482" i="38"/>
  <c r="Q482" i="38"/>
  <c r="R482" i="38"/>
  <c r="S482" i="38"/>
  <c r="T482" i="38" s="1"/>
  <c r="L483" i="38"/>
  <c r="M483" i="38"/>
  <c r="N483" i="38"/>
  <c r="O483" i="38"/>
  <c r="P483" i="38"/>
  <c r="Q483" i="38"/>
  <c r="R483" i="38"/>
  <c r="S483" i="38"/>
  <c r="T483" i="38"/>
  <c r="L484" i="38"/>
  <c r="M484" i="38"/>
  <c r="N484" i="38"/>
  <c r="O484" i="38"/>
  <c r="P484" i="38"/>
  <c r="Q484" i="38"/>
  <c r="R484" i="38"/>
  <c r="S484" i="38"/>
  <c r="T484" i="38" s="1"/>
  <c r="L485" i="38"/>
  <c r="M485" i="38"/>
  <c r="N485" i="38"/>
  <c r="O485" i="38"/>
  <c r="P485" i="38"/>
  <c r="Q485" i="38"/>
  <c r="R485" i="38"/>
  <c r="S485" i="38"/>
  <c r="L486" i="38"/>
  <c r="M486" i="38"/>
  <c r="N486" i="38"/>
  <c r="O486" i="38"/>
  <c r="P486" i="38"/>
  <c r="Q486" i="38"/>
  <c r="R486" i="38"/>
  <c r="S486" i="38"/>
  <c r="L487" i="38"/>
  <c r="M487" i="38"/>
  <c r="N487" i="38"/>
  <c r="O487" i="38"/>
  <c r="P487" i="38"/>
  <c r="Q487" i="38"/>
  <c r="R487" i="38"/>
  <c r="T487" i="38" s="1"/>
  <c r="S487" i="38"/>
  <c r="L488" i="38"/>
  <c r="M488" i="38"/>
  <c r="N488" i="38"/>
  <c r="O488" i="38"/>
  <c r="P488" i="38"/>
  <c r="Q488" i="38"/>
  <c r="R488" i="38"/>
  <c r="S488" i="38"/>
  <c r="L489" i="38"/>
  <c r="M489" i="38"/>
  <c r="N489" i="38"/>
  <c r="O489" i="38"/>
  <c r="P489" i="38"/>
  <c r="Q489" i="38"/>
  <c r="R489" i="38"/>
  <c r="T489" i="38" s="1"/>
  <c r="S489" i="38"/>
  <c r="L490" i="38"/>
  <c r="M490" i="38"/>
  <c r="N490" i="38"/>
  <c r="O490" i="38"/>
  <c r="P490" i="38"/>
  <c r="Q490" i="38"/>
  <c r="R490" i="38"/>
  <c r="S490" i="38"/>
  <c r="L491" i="38"/>
  <c r="M491" i="38"/>
  <c r="N491" i="38"/>
  <c r="O491" i="38"/>
  <c r="P491" i="38"/>
  <c r="Q491" i="38"/>
  <c r="R491" i="38"/>
  <c r="T491" i="38" s="1"/>
  <c r="S491" i="38"/>
  <c r="L492" i="38"/>
  <c r="M492" i="38"/>
  <c r="N492" i="38"/>
  <c r="O492" i="38"/>
  <c r="P492" i="38"/>
  <c r="Q492" i="38"/>
  <c r="R492" i="38"/>
  <c r="S492" i="38"/>
  <c r="T492" i="38" s="1"/>
  <c r="L493" i="38"/>
  <c r="M493" i="38"/>
  <c r="N493" i="38"/>
  <c r="O493" i="38"/>
  <c r="P493" i="38"/>
  <c r="Q493" i="38"/>
  <c r="R493" i="38"/>
  <c r="S493" i="38"/>
  <c r="T493" i="38" s="1"/>
  <c r="L494" i="38"/>
  <c r="M494" i="38"/>
  <c r="N494" i="38"/>
  <c r="O494" i="38"/>
  <c r="P494" i="38"/>
  <c r="Q494" i="38"/>
  <c r="R494" i="38"/>
  <c r="S494" i="38"/>
  <c r="L495" i="38"/>
  <c r="M495" i="38"/>
  <c r="N495" i="38"/>
  <c r="O495" i="38"/>
  <c r="P495" i="38"/>
  <c r="Q495" i="38"/>
  <c r="R495" i="38"/>
  <c r="S495" i="38"/>
  <c r="L496" i="38"/>
  <c r="M496" i="38"/>
  <c r="N496" i="38"/>
  <c r="O496" i="38"/>
  <c r="P496" i="38"/>
  <c r="Q496" i="38"/>
  <c r="R496" i="38"/>
  <c r="S496" i="38"/>
  <c r="L497" i="38"/>
  <c r="M497" i="38"/>
  <c r="N497" i="38"/>
  <c r="O497" i="38"/>
  <c r="P497" i="38"/>
  <c r="Q497" i="38"/>
  <c r="R497" i="38"/>
  <c r="S497" i="38"/>
  <c r="L498" i="38"/>
  <c r="M498" i="38"/>
  <c r="N498" i="38"/>
  <c r="O498" i="38"/>
  <c r="P498" i="38"/>
  <c r="Q498" i="38"/>
  <c r="R498" i="38"/>
  <c r="S498" i="38"/>
  <c r="T498" i="38" s="1"/>
  <c r="L499" i="38"/>
  <c r="M499" i="38"/>
  <c r="N499" i="38"/>
  <c r="O499" i="38"/>
  <c r="P499" i="38"/>
  <c r="Q499" i="38"/>
  <c r="R499" i="38"/>
  <c r="S499" i="38"/>
  <c r="T499" i="38"/>
  <c r="L500" i="38"/>
  <c r="M500" i="38"/>
  <c r="N500" i="38"/>
  <c r="O500" i="38"/>
  <c r="P500" i="38"/>
  <c r="Q500" i="38"/>
  <c r="R500" i="38"/>
  <c r="S500" i="38"/>
  <c r="T500" i="38" s="1"/>
  <c r="L501" i="38"/>
  <c r="M501" i="38"/>
  <c r="N501" i="38"/>
  <c r="O501" i="38"/>
  <c r="P501" i="38"/>
  <c r="Q501" i="38"/>
  <c r="R501" i="38"/>
  <c r="S501" i="38"/>
  <c r="T501" i="38" s="1"/>
  <c r="L502" i="38"/>
  <c r="M502" i="38"/>
  <c r="N502" i="38"/>
  <c r="O502" i="38"/>
  <c r="P502" i="38"/>
  <c r="Q502" i="38"/>
  <c r="R502" i="38"/>
  <c r="S502" i="38"/>
  <c r="L503" i="38"/>
  <c r="M503" i="38"/>
  <c r="N503" i="38"/>
  <c r="O503" i="38"/>
  <c r="P503" i="38"/>
  <c r="Q503" i="38"/>
  <c r="R503" i="38"/>
  <c r="S503" i="38"/>
  <c r="L504" i="38"/>
  <c r="M504" i="38"/>
  <c r="N504" i="38"/>
  <c r="O504" i="38"/>
  <c r="P504" i="38"/>
  <c r="Q504" i="38"/>
  <c r="R504" i="38"/>
  <c r="S504" i="38"/>
  <c r="L505" i="38"/>
  <c r="M505" i="38"/>
  <c r="N505" i="38"/>
  <c r="O505" i="38"/>
  <c r="P505" i="38"/>
  <c r="Q505" i="38"/>
  <c r="R505" i="38"/>
  <c r="S505" i="38"/>
  <c r="L506" i="38"/>
  <c r="M506" i="38"/>
  <c r="N506" i="38"/>
  <c r="O506" i="38"/>
  <c r="P506" i="38"/>
  <c r="Q506" i="38"/>
  <c r="R506" i="38"/>
  <c r="S506" i="38"/>
  <c r="L507" i="38"/>
  <c r="M507" i="38"/>
  <c r="N507" i="38"/>
  <c r="O507" i="38"/>
  <c r="P507" i="38"/>
  <c r="Q507" i="38"/>
  <c r="R507" i="38"/>
  <c r="S507" i="38"/>
  <c r="L508" i="38"/>
  <c r="M508" i="38"/>
  <c r="N508" i="38"/>
  <c r="O508" i="38"/>
  <c r="P508" i="38"/>
  <c r="Q508" i="38"/>
  <c r="R508" i="38"/>
  <c r="S508" i="38"/>
  <c r="T508" i="38" s="1"/>
  <c r="L509" i="38"/>
  <c r="M509" i="38"/>
  <c r="N509" i="38"/>
  <c r="O509" i="38"/>
  <c r="P509" i="38"/>
  <c r="Q509" i="38"/>
  <c r="R509" i="38"/>
  <c r="S509" i="38"/>
  <c r="L510" i="38"/>
  <c r="M510" i="38"/>
  <c r="N510" i="38"/>
  <c r="O510" i="38"/>
  <c r="P510" i="38"/>
  <c r="Q510" i="38"/>
  <c r="R510" i="38"/>
  <c r="S510" i="38"/>
  <c r="L511" i="38"/>
  <c r="M511" i="38"/>
  <c r="N511" i="38"/>
  <c r="O511" i="38"/>
  <c r="P511" i="38"/>
  <c r="Q511" i="38"/>
  <c r="R511" i="38"/>
  <c r="T511" i="38" s="1"/>
  <c r="S511" i="38"/>
  <c r="L512" i="38"/>
  <c r="M512" i="38"/>
  <c r="N512" i="38"/>
  <c r="O512" i="38"/>
  <c r="P512" i="38"/>
  <c r="Q512" i="38"/>
  <c r="R512" i="38"/>
  <c r="S512" i="38"/>
  <c r="L513" i="38"/>
  <c r="M513" i="38"/>
  <c r="N513" i="38"/>
  <c r="O513" i="38"/>
  <c r="P513" i="38"/>
  <c r="Q513" i="38"/>
  <c r="R513" i="38"/>
  <c r="T513" i="38" s="1"/>
  <c r="S513" i="38"/>
  <c r="L514" i="38"/>
  <c r="M514" i="38"/>
  <c r="N514" i="38"/>
  <c r="O514" i="38"/>
  <c r="P514" i="38"/>
  <c r="Q514" i="38"/>
  <c r="R514" i="38"/>
  <c r="S514" i="38"/>
  <c r="T514" i="38" s="1"/>
  <c r="L515" i="38"/>
  <c r="M515" i="38"/>
  <c r="N515" i="38"/>
  <c r="O515" i="38"/>
  <c r="P515" i="38"/>
  <c r="Q515" i="38"/>
  <c r="R515" i="38"/>
  <c r="S515" i="38"/>
  <c r="T515" i="38" s="1"/>
  <c r="L516" i="38"/>
  <c r="M516" i="38"/>
  <c r="N516" i="38"/>
  <c r="O516" i="38"/>
  <c r="P516" i="38"/>
  <c r="Q516" i="38"/>
  <c r="R516" i="38"/>
  <c r="S516" i="38"/>
  <c r="T516" i="38" s="1"/>
  <c r="L517" i="38"/>
  <c r="M517" i="38"/>
  <c r="N517" i="38"/>
  <c r="O517" i="38"/>
  <c r="P517" i="38"/>
  <c r="Q517" i="38"/>
  <c r="R517" i="38"/>
  <c r="S517" i="38"/>
  <c r="L518" i="38"/>
  <c r="M518" i="38"/>
  <c r="N518" i="38"/>
  <c r="O518" i="38"/>
  <c r="P518" i="38"/>
  <c r="Q518" i="38"/>
  <c r="R518" i="38"/>
  <c r="S518" i="38"/>
  <c r="L519" i="38"/>
  <c r="M519" i="38"/>
  <c r="N519" i="38"/>
  <c r="O519" i="38"/>
  <c r="P519" i="38"/>
  <c r="Q519" i="38"/>
  <c r="R519" i="38"/>
  <c r="T519" i="38" s="1"/>
  <c r="S519" i="38"/>
  <c r="L520" i="38"/>
  <c r="M520" i="38"/>
  <c r="N520" i="38"/>
  <c r="O520" i="38"/>
  <c r="P520" i="38"/>
  <c r="Q520" i="38"/>
  <c r="R520" i="38"/>
  <c r="S520" i="38"/>
  <c r="L521" i="38"/>
  <c r="M521" i="38"/>
  <c r="N521" i="38"/>
  <c r="O521" i="38"/>
  <c r="P521" i="38"/>
  <c r="Q521" i="38"/>
  <c r="R521" i="38"/>
  <c r="T521" i="38" s="1"/>
  <c r="S521" i="38"/>
  <c r="L522" i="38"/>
  <c r="M522" i="38"/>
  <c r="N522" i="38"/>
  <c r="O522" i="38"/>
  <c r="P522" i="38"/>
  <c r="Q522" i="38"/>
  <c r="R522" i="38"/>
  <c r="S522" i="38"/>
  <c r="L523" i="38"/>
  <c r="M523" i="38"/>
  <c r="N523" i="38"/>
  <c r="O523" i="38"/>
  <c r="P523" i="38"/>
  <c r="Q523" i="38"/>
  <c r="R523" i="38"/>
  <c r="T523" i="38" s="1"/>
  <c r="S523" i="38"/>
  <c r="L524" i="38"/>
  <c r="M524" i="38"/>
  <c r="N524" i="38"/>
  <c r="O524" i="38"/>
  <c r="P524" i="38"/>
  <c r="Q524" i="38"/>
  <c r="R524" i="38"/>
  <c r="T524" i="38" s="1"/>
  <c r="S524" i="38"/>
  <c r="L525" i="38"/>
  <c r="M525" i="38"/>
  <c r="N525" i="38"/>
  <c r="O525" i="38"/>
  <c r="P525" i="38"/>
  <c r="Q525" i="38"/>
  <c r="R525" i="38"/>
  <c r="S525" i="38"/>
  <c r="L526" i="38"/>
  <c r="M526" i="38"/>
  <c r="N526" i="38"/>
  <c r="O526" i="38"/>
  <c r="P526" i="38"/>
  <c r="Q526" i="38"/>
  <c r="R526" i="38"/>
  <c r="S526" i="38"/>
  <c r="L527" i="38"/>
  <c r="M527" i="38"/>
  <c r="N527" i="38"/>
  <c r="O527" i="38"/>
  <c r="P527" i="38"/>
  <c r="Q527" i="38"/>
  <c r="R527" i="38"/>
  <c r="T527" i="38" s="1"/>
  <c r="S527" i="38"/>
  <c r="L528" i="38"/>
  <c r="M528" i="38"/>
  <c r="N528" i="38"/>
  <c r="O528" i="38"/>
  <c r="P528" i="38"/>
  <c r="Q528" i="38"/>
  <c r="R528" i="38"/>
  <c r="S528" i="38"/>
  <c r="L529" i="38"/>
  <c r="M529" i="38"/>
  <c r="N529" i="38"/>
  <c r="O529" i="38"/>
  <c r="P529" i="38"/>
  <c r="Q529" i="38"/>
  <c r="R529" i="38"/>
  <c r="T529" i="38" s="1"/>
  <c r="S529" i="38"/>
  <c r="L530" i="38"/>
  <c r="M530" i="38"/>
  <c r="N530" i="38"/>
  <c r="O530" i="38"/>
  <c r="P530" i="38"/>
  <c r="Q530" i="38"/>
  <c r="R530" i="38"/>
  <c r="S530" i="38"/>
  <c r="T530" i="38"/>
  <c r="L531" i="38"/>
  <c r="M531" i="38"/>
  <c r="N531" i="38"/>
  <c r="O531" i="38"/>
  <c r="P531" i="38"/>
  <c r="Q531" i="38"/>
  <c r="R531" i="38"/>
  <c r="S531" i="38"/>
  <c r="T531" i="38"/>
  <c r="L532" i="38"/>
  <c r="M532" i="38"/>
  <c r="N532" i="38"/>
  <c r="O532" i="38"/>
  <c r="P532" i="38"/>
  <c r="Q532" i="38"/>
  <c r="R532" i="38"/>
  <c r="S532" i="38"/>
  <c r="T532" i="38"/>
  <c r="L533" i="38"/>
  <c r="M533" i="38"/>
  <c r="N533" i="38"/>
  <c r="O533" i="38"/>
  <c r="P533" i="38"/>
  <c r="Q533" i="38"/>
  <c r="R533" i="38"/>
  <c r="S533" i="38"/>
  <c r="T533" i="38" s="1"/>
  <c r="L534" i="38"/>
  <c r="M534" i="38"/>
  <c r="N534" i="38"/>
  <c r="O534" i="38"/>
  <c r="P534" i="38"/>
  <c r="Q534" i="38"/>
  <c r="R534" i="38"/>
  <c r="S534" i="38"/>
  <c r="L535" i="38"/>
  <c r="M535" i="38"/>
  <c r="N535" i="38"/>
  <c r="O535" i="38"/>
  <c r="P535" i="38"/>
  <c r="Q535" i="38"/>
  <c r="R535" i="38"/>
  <c r="S535" i="38"/>
  <c r="L536" i="38"/>
  <c r="M536" i="38"/>
  <c r="N536" i="38"/>
  <c r="O536" i="38"/>
  <c r="P536" i="38"/>
  <c r="Q536" i="38"/>
  <c r="R536" i="38"/>
  <c r="S536" i="38"/>
  <c r="L537" i="38"/>
  <c r="M537" i="38"/>
  <c r="N537" i="38"/>
  <c r="O537" i="38"/>
  <c r="P537" i="38"/>
  <c r="Q537" i="38"/>
  <c r="R537" i="38"/>
  <c r="S537" i="38"/>
  <c r="L538" i="38"/>
  <c r="M538" i="38"/>
  <c r="N538" i="38"/>
  <c r="O538" i="38"/>
  <c r="P538" i="38"/>
  <c r="Q538" i="38"/>
  <c r="R538" i="38"/>
  <c r="S538" i="38"/>
  <c r="L539" i="38"/>
  <c r="M539" i="38"/>
  <c r="N539" i="38"/>
  <c r="O539" i="38"/>
  <c r="P539" i="38"/>
  <c r="Q539" i="38"/>
  <c r="R539" i="38"/>
  <c r="T539" i="38" s="1"/>
  <c r="S539" i="38"/>
  <c r="L540" i="38"/>
  <c r="M540" i="38"/>
  <c r="N540" i="38"/>
  <c r="O540" i="38"/>
  <c r="P540" i="38"/>
  <c r="Q540" i="38"/>
  <c r="R540" i="38"/>
  <c r="S540" i="38"/>
  <c r="T540" i="38" s="1"/>
  <c r="L541" i="38"/>
  <c r="M541" i="38"/>
  <c r="N541" i="38"/>
  <c r="O541" i="38"/>
  <c r="P541" i="38"/>
  <c r="Q541" i="38"/>
  <c r="R541" i="38"/>
  <c r="S541" i="38"/>
  <c r="L542" i="38"/>
  <c r="M542" i="38"/>
  <c r="N542" i="38"/>
  <c r="O542" i="38"/>
  <c r="P542" i="38"/>
  <c r="Q542" i="38"/>
  <c r="R542" i="38"/>
  <c r="S542" i="38"/>
  <c r="L543" i="38"/>
  <c r="M543" i="38"/>
  <c r="N543" i="38"/>
  <c r="O543" i="38"/>
  <c r="P543" i="38"/>
  <c r="Q543" i="38"/>
  <c r="R543" i="38"/>
  <c r="T543" i="38" s="1"/>
  <c r="S543" i="38"/>
  <c r="L544" i="38"/>
  <c r="M544" i="38"/>
  <c r="N544" i="38"/>
  <c r="O544" i="38"/>
  <c r="P544" i="38"/>
  <c r="Q544" i="38"/>
  <c r="R544" i="38"/>
  <c r="S544" i="38"/>
  <c r="L545" i="38"/>
  <c r="M545" i="38"/>
  <c r="N545" i="38"/>
  <c r="O545" i="38"/>
  <c r="P545" i="38"/>
  <c r="Q545" i="38"/>
  <c r="R545" i="38"/>
  <c r="T545" i="38" s="1"/>
  <c r="S545" i="38"/>
  <c r="L546" i="38"/>
  <c r="M546" i="38"/>
  <c r="N546" i="38"/>
  <c r="O546" i="38"/>
  <c r="P546" i="38"/>
  <c r="Q546" i="38"/>
  <c r="R546" i="38"/>
  <c r="S546" i="38"/>
  <c r="T546" i="38" s="1"/>
  <c r="L547" i="38"/>
  <c r="M547" i="38"/>
  <c r="N547" i="38"/>
  <c r="O547" i="38"/>
  <c r="P547" i="38"/>
  <c r="Q547" i="38"/>
  <c r="R547" i="38"/>
  <c r="S547" i="38"/>
  <c r="T547" i="38" s="1"/>
  <c r="L548" i="38"/>
  <c r="M548" i="38"/>
  <c r="N548" i="38"/>
  <c r="O548" i="38"/>
  <c r="P548" i="38"/>
  <c r="Q548" i="38"/>
  <c r="R548" i="38"/>
  <c r="T548" i="38" s="1"/>
  <c r="S548" i="38"/>
  <c r="L549" i="38"/>
  <c r="M549" i="38"/>
  <c r="N549" i="38"/>
  <c r="O549" i="38"/>
  <c r="P549" i="38"/>
  <c r="Q549" i="38"/>
  <c r="R549" i="38"/>
  <c r="S549" i="38"/>
  <c r="T549" i="38"/>
  <c r="L550" i="38"/>
  <c r="M550" i="38"/>
  <c r="N550" i="38"/>
  <c r="O550" i="38"/>
  <c r="P550" i="38"/>
  <c r="Q550" i="38"/>
  <c r="R550" i="38"/>
  <c r="S550" i="38"/>
  <c r="L551" i="38"/>
  <c r="M551" i="38"/>
  <c r="N551" i="38"/>
  <c r="O551" i="38"/>
  <c r="P551" i="38"/>
  <c r="Q551" i="38"/>
  <c r="R551" i="38"/>
  <c r="S551" i="38"/>
  <c r="L552" i="38"/>
  <c r="M552" i="38"/>
  <c r="N552" i="38"/>
  <c r="O552" i="38"/>
  <c r="P552" i="38"/>
  <c r="Q552" i="38"/>
  <c r="R552" i="38"/>
  <c r="S552" i="38"/>
  <c r="L553" i="38"/>
  <c r="M553" i="38"/>
  <c r="N553" i="38"/>
  <c r="O553" i="38"/>
  <c r="P553" i="38"/>
  <c r="Q553" i="38"/>
  <c r="R553" i="38"/>
  <c r="S553" i="38"/>
  <c r="L554" i="38"/>
  <c r="M554" i="38"/>
  <c r="N554" i="38"/>
  <c r="O554" i="38"/>
  <c r="P554" i="38"/>
  <c r="Q554" i="38"/>
  <c r="R554" i="38"/>
  <c r="S554" i="38"/>
  <c r="L555" i="38"/>
  <c r="M555" i="38"/>
  <c r="N555" i="38"/>
  <c r="O555" i="38"/>
  <c r="P555" i="38"/>
  <c r="Q555" i="38"/>
  <c r="R555" i="38"/>
  <c r="S555" i="38"/>
  <c r="L556" i="38"/>
  <c r="M556" i="38"/>
  <c r="N556" i="38"/>
  <c r="O556" i="38"/>
  <c r="P556" i="38"/>
  <c r="Q556" i="38"/>
  <c r="R556" i="38"/>
  <c r="S556" i="38"/>
  <c r="T556" i="38"/>
  <c r="L557" i="38"/>
  <c r="M557" i="38"/>
  <c r="N557" i="38"/>
  <c r="O557" i="38"/>
  <c r="P557" i="38"/>
  <c r="Q557" i="38"/>
  <c r="R557" i="38"/>
  <c r="S557" i="38"/>
  <c r="T557" i="38" s="1"/>
  <c r="L558" i="38"/>
  <c r="M558" i="38"/>
  <c r="N558" i="38"/>
  <c r="O558" i="38"/>
  <c r="P558" i="38"/>
  <c r="Q558" i="38"/>
  <c r="R558" i="38"/>
  <c r="S558" i="38"/>
  <c r="L559" i="38"/>
  <c r="M559" i="38"/>
  <c r="N559" i="38"/>
  <c r="O559" i="38"/>
  <c r="P559" i="38"/>
  <c r="Q559" i="38"/>
  <c r="R559" i="38"/>
  <c r="S559" i="38"/>
  <c r="L560" i="38"/>
  <c r="M560" i="38"/>
  <c r="N560" i="38"/>
  <c r="O560" i="38"/>
  <c r="P560" i="38"/>
  <c r="Q560" i="38"/>
  <c r="R560" i="38"/>
  <c r="S560" i="38"/>
  <c r="L561" i="38"/>
  <c r="M561" i="38"/>
  <c r="N561" i="38"/>
  <c r="O561" i="38"/>
  <c r="P561" i="38"/>
  <c r="Q561" i="38"/>
  <c r="R561" i="38"/>
  <c r="S561" i="38"/>
  <c r="L562" i="38"/>
  <c r="M562" i="38"/>
  <c r="N562" i="38"/>
  <c r="O562" i="38"/>
  <c r="P562" i="38"/>
  <c r="Q562" i="38"/>
  <c r="R562" i="38"/>
  <c r="S562" i="38"/>
  <c r="T562" i="38" s="1"/>
  <c r="L563" i="38"/>
  <c r="M563" i="38"/>
  <c r="N563" i="38"/>
  <c r="O563" i="38"/>
  <c r="P563" i="38"/>
  <c r="Q563" i="38"/>
  <c r="R563" i="38"/>
  <c r="S563" i="38"/>
  <c r="T563" i="38" s="1"/>
  <c r="L564" i="38"/>
  <c r="M564" i="38"/>
  <c r="N564" i="38"/>
  <c r="O564" i="38"/>
  <c r="P564" i="38"/>
  <c r="Q564" i="38"/>
  <c r="R564" i="38"/>
  <c r="S564" i="38"/>
  <c r="T564" i="38" s="1"/>
  <c r="L565" i="38"/>
  <c r="M565" i="38"/>
  <c r="N565" i="38"/>
  <c r="O565" i="38"/>
  <c r="P565" i="38"/>
  <c r="Q565" i="38"/>
  <c r="R565" i="38"/>
  <c r="S565" i="38"/>
  <c r="T565" i="38" s="1"/>
  <c r="L566" i="38"/>
  <c r="M566" i="38"/>
  <c r="N566" i="38"/>
  <c r="O566" i="38"/>
  <c r="P566" i="38"/>
  <c r="Q566" i="38"/>
  <c r="R566" i="38"/>
  <c r="S566" i="38"/>
  <c r="T566" i="38" s="1"/>
  <c r="L567" i="38"/>
  <c r="M567" i="38"/>
  <c r="N567" i="38"/>
  <c r="O567" i="38"/>
  <c r="P567" i="38"/>
  <c r="Q567" i="38"/>
  <c r="R567" i="38"/>
  <c r="S567" i="38"/>
  <c r="L568" i="38"/>
  <c r="M568" i="38"/>
  <c r="N568" i="38"/>
  <c r="O568" i="38"/>
  <c r="P568" i="38"/>
  <c r="Q568" i="38"/>
  <c r="R568" i="38"/>
  <c r="S568" i="38"/>
  <c r="T568" i="38" s="1"/>
  <c r="L569" i="38"/>
  <c r="M569" i="38"/>
  <c r="N569" i="38"/>
  <c r="O569" i="38"/>
  <c r="P569" i="38"/>
  <c r="Q569" i="38"/>
  <c r="R569" i="38"/>
  <c r="S569" i="38"/>
  <c r="L570" i="38"/>
  <c r="M570" i="38"/>
  <c r="N570" i="38"/>
  <c r="O570" i="38"/>
  <c r="P570" i="38"/>
  <c r="Q570" i="38"/>
  <c r="R570" i="38"/>
  <c r="S570" i="38"/>
  <c r="T570" i="38" s="1"/>
  <c r="L571" i="38"/>
  <c r="M571" i="38"/>
  <c r="N571" i="38"/>
  <c r="O571" i="38"/>
  <c r="P571" i="38"/>
  <c r="Q571" i="38"/>
  <c r="R571" i="38"/>
  <c r="T571" i="38" s="1"/>
  <c r="S571" i="38"/>
  <c r="L572" i="38"/>
  <c r="M572" i="38"/>
  <c r="N572" i="38"/>
  <c r="O572" i="38"/>
  <c r="P572" i="38"/>
  <c r="Q572" i="38"/>
  <c r="R572" i="38"/>
  <c r="S572" i="38"/>
  <c r="T572" i="38" s="1"/>
  <c r="L573" i="38"/>
  <c r="M573" i="38"/>
  <c r="N573" i="38"/>
  <c r="O573" i="38"/>
  <c r="P573" i="38"/>
  <c r="Q573" i="38"/>
  <c r="R573" i="38"/>
  <c r="S573" i="38"/>
  <c r="L574" i="38"/>
  <c r="M574" i="38"/>
  <c r="N574" i="38"/>
  <c r="O574" i="38"/>
  <c r="P574" i="38"/>
  <c r="Q574" i="38"/>
  <c r="R574" i="38"/>
  <c r="S574" i="38"/>
  <c r="L575" i="38"/>
  <c r="M575" i="38"/>
  <c r="N575" i="38"/>
  <c r="O575" i="38"/>
  <c r="P575" i="38"/>
  <c r="Q575" i="38"/>
  <c r="R575" i="38"/>
  <c r="T575" i="38" s="1"/>
  <c r="S575" i="38"/>
  <c r="L576" i="38"/>
  <c r="M576" i="38"/>
  <c r="N576" i="38"/>
  <c r="O576" i="38"/>
  <c r="P576" i="38"/>
  <c r="Q576" i="38"/>
  <c r="R576" i="38"/>
  <c r="S576" i="38"/>
  <c r="L577" i="38"/>
  <c r="M577" i="38"/>
  <c r="N577" i="38"/>
  <c r="O577" i="38"/>
  <c r="P577" i="38"/>
  <c r="Q577" i="38"/>
  <c r="R577" i="38"/>
  <c r="T577" i="38" s="1"/>
  <c r="S577" i="38"/>
  <c r="L578" i="38"/>
  <c r="M578" i="38"/>
  <c r="N578" i="38"/>
  <c r="O578" i="38"/>
  <c r="P578" i="38"/>
  <c r="Q578" i="38"/>
  <c r="R578" i="38"/>
  <c r="T578" i="38" s="1"/>
  <c r="S578" i="38"/>
  <c r="L579" i="38"/>
  <c r="M579" i="38"/>
  <c r="N579" i="38"/>
  <c r="O579" i="38"/>
  <c r="P579" i="38"/>
  <c r="Q579" i="38"/>
  <c r="R579" i="38"/>
  <c r="S579" i="38"/>
  <c r="T579" i="38" s="1"/>
  <c r="L580" i="38"/>
  <c r="M580" i="38"/>
  <c r="N580" i="38"/>
  <c r="O580" i="38"/>
  <c r="P580" i="38"/>
  <c r="Q580" i="38"/>
  <c r="R580" i="38"/>
  <c r="S580" i="38"/>
  <c r="T580" i="38"/>
  <c r="L581" i="38"/>
  <c r="M581" i="38"/>
  <c r="N581" i="38"/>
  <c r="O581" i="38"/>
  <c r="P581" i="38"/>
  <c r="Q581" i="38"/>
  <c r="R581" i="38"/>
  <c r="S581" i="38"/>
  <c r="T581" i="38" s="1"/>
  <c r="L582" i="38"/>
  <c r="M582" i="38"/>
  <c r="N582" i="38"/>
  <c r="O582" i="38"/>
  <c r="P582" i="38"/>
  <c r="Q582" i="38"/>
  <c r="R582" i="38"/>
  <c r="S582" i="38"/>
  <c r="T582" i="38" s="1"/>
  <c r="L583" i="38"/>
  <c r="M583" i="38"/>
  <c r="N583" i="38"/>
  <c r="O583" i="38"/>
  <c r="P583" i="38"/>
  <c r="Q583" i="38"/>
  <c r="R583" i="38"/>
  <c r="S583" i="38"/>
  <c r="L584" i="38"/>
  <c r="M584" i="38"/>
  <c r="N584" i="38"/>
  <c r="O584" i="38"/>
  <c r="P584" i="38"/>
  <c r="Q584" i="38"/>
  <c r="R584" i="38"/>
  <c r="S584" i="38"/>
  <c r="T584" i="38" s="1"/>
  <c r="L585" i="38"/>
  <c r="M585" i="38"/>
  <c r="N585" i="38"/>
  <c r="O585" i="38"/>
  <c r="P585" i="38"/>
  <c r="Q585" i="38"/>
  <c r="R585" i="38"/>
  <c r="S585" i="38"/>
  <c r="L586" i="38"/>
  <c r="M586" i="38"/>
  <c r="N586" i="38"/>
  <c r="O586" i="38"/>
  <c r="P586" i="38"/>
  <c r="Q586" i="38"/>
  <c r="R586" i="38"/>
  <c r="S586" i="38"/>
  <c r="T586" i="38" s="1"/>
  <c r="L587" i="38"/>
  <c r="M587" i="38"/>
  <c r="N587" i="38"/>
  <c r="O587" i="38"/>
  <c r="P587" i="38"/>
  <c r="Q587" i="38"/>
  <c r="R587" i="38"/>
  <c r="T587" i="38" s="1"/>
  <c r="S587" i="38"/>
  <c r="L588" i="38"/>
  <c r="M588" i="38"/>
  <c r="N588" i="38"/>
  <c r="O588" i="38"/>
  <c r="P588" i="38"/>
  <c r="Q588" i="38"/>
  <c r="R588" i="38"/>
  <c r="S588" i="38"/>
  <c r="T588" i="38" s="1"/>
  <c r="L589" i="38"/>
  <c r="M589" i="38"/>
  <c r="N589" i="38"/>
  <c r="O589" i="38"/>
  <c r="P589" i="38"/>
  <c r="Q589" i="38"/>
  <c r="R589" i="38"/>
  <c r="S589" i="38"/>
  <c r="L590" i="38"/>
  <c r="M590" i="38"/>
  <c r="N590" i="38"/>
  <c r="O590" i="38"/>
  <c r="P590" i="38"/>
  <c r="Q590" i="38"/>
  <c r="R590" i="38"/>
  <c r="S590" i="38"/>
  <c r="L591" i="38"/>
  <c r="M591" i="38"/>
  <c r="N591" i="38"/>
  <c r="O591" i="38"/>
  <c r="P591" i="38"/>
  <c r="Q591" i="38"/>
  <c r="R591" i="38"/>
  <c r="T591" i="38" s="1"/>
  <c r="S591" i="38"/>
  <c r="L592" i="38"/>
  <c r="M592" i="38"/>
  <c r="N592" i="38"/>
  <c r="O592" i="38"/>
  <c r="P592" i="38"/>
  <c r="Q592" i="38"/>
  <c r="R592" i="38"/>
  <c r="S592" i="38"/>
  <c r="L593" i="38"/>
  <c r="M593" i="38"/>
  <c r="N593" i="38"/>
  <c r="O593" i="38"/>
  <c r="P593" i="38"/>
  <c r="Q593" i="38"/>
  <c r="R593" i="38"/>
  <c r="T593" i="38" s="1"/>
  <c r="S593" i="38"/>
  <c r="L594" i="38"/>
  <c r="M594" i="38"/>
  <c r="N594" i="38"/>
  <c r="O594" i="38"/>
  <c r="P594" i="38"/>
  <c r="Q594" i="38"/>
  <c r="R594" i="38"/>
  <c r="S594" i="38"/>
  <c r="T594" i="38" s="1"/>
  <c r="L595" i="38"/>
  <c r="M595" i="38"/>
  <c r="N595" i="38"/>
  <c r="O595" i="38"/>
  <c r="P595" i="38"/>
  <c r="Q595" i="38"/>
  <c r="R595" i="38"/>
  <c r="S595" i="38"/>
  <c r="T595" i="38"/>
  <c r="L596" i="38"/>
  <c r="M596" i="38"/>
  <c r="N596" i="38"/>
  <c r="O596" i="38"/>
  <c r="P596" i="38"/>
  <c r="Q596" i="38"/>
  <c r="R596" i="38"/>
  <c r="S596" i="38"/>
  <c r="T596" i="38" s="1"/>
  <c r="L597" i="38"/>
  <c r="M597" i="38"/>
  <c r="N597" i="38"/>
  <c r="O597" i="38"/>
  <c r="P597" i="38"/>
  <c r="Q597" i="38"/>
  <c r="R597" i="38"/>
  <c r="S597" i="38"/>
  <c r="L598" i="38"/>
  <c r="M598" i="38"/>
  <c r="N598" i="38"/>
  <c r="O598" i="38"/>
  <c r="P598" i="38"/>
  <c r="Q598" i="38"/>
  <c r="R598" i="38"/>
  <c r="S598" i="38"/>
  <c r="L599" i="38"/>
  <c r="M599" i="38"/>
  <c r="N599" i="38"/>
  <c r="O599" i="38"/>
  <c r="P599" i="38"/>
  <c r="Q599" i="38"/>
  <c r="R599" i="38"/>
  <c r="T599" i="38" s="1"/>
  <c r="S599" i="38"/>
  <c r="L600" i="38"/>
  <c r="M600" i="38"/>
  <c r="N600" i="38"/>
  <c r="O600" i="38"/>
  <c r="P600" i="38"/>
  <c r="Q600" i="38"/>
  <c r="R600" i="38"/>
  <c r="S600" i="38"/>
  <c r="L601" i="38"/>
  <c r="M601" i="38"/>
  <c r="N601" i="38"/>
  <c r="O601" i="38"/>
  <c r="P601" i="38"/>
  <c r="Q601" i="38"/>
  <c r="R601" i="38"/>
  <c r="T601" i="38" s="1"/>
  <c r="S601" i="38"/>
  <c r="L602" i="38"/>
  <c r="M602" i="38"/>
  <c r="N602" i="38"/>
  <c r="O602" i="38"/>
  <c r="P602" i="38"/>
  <c r="Q602" i="38"/>
  <c r="R602" i="38"/>
  <c r="S602" i="38"/>
  <c r="L603" i="38"/>
  <c r="M603" i="38"/>
  <c r="N603" i="38"/>
  <c r="O603" i="38"/>
  <c r="P603" i="38"/>
  <c r="Q603" i="38"/>
  <c r="R603" i="38"/>
  <c r="T603" i="38" s="1"/>
  <c r="S603" i="38"/>
  <c r="L604" i="38"/>
  <c r="M604" i="38"/>
  <c r="N604" i="38"/>
  <c r="O604" i="38"/>
  <c r="P604" i="38"/>
  <c r="Q604" i="38"/>
  <c r="R604" i="38"/>
  <c r="S604" i="38"/>
  <c r="Q5" i="38"/>
  <c r="P5" i="37"/>
  <c r="Q5" i="37"/>
  <c r="R5" i="37"/>
  <c r="U5" i="37"/>
  <c r="V5" i="37"/>
  <c r="W5" i="37"/>
  <c r="W604" i="37"/>
  <c r="V604" i="37"/>
  <c r="U604" i="37"/>
  <c r="R604" i="37"/>
  <c r="P6" i="37"/>
  <c r="Q6" i="37"/>
  <c r="R6" i="37"/>
  <c r="W6" i="37"/>
  <c r="X6" i="37"/>
  <c r="P7" i="37"/>
  <c r="Q7" i="37"/>
  <c r="R7" i="37"/>
  <c r="U7" i="37"/>
  <c r="V7" i="37"/>
  <c r="W7" i="37"/>
  <c r="X7" i="37"/>
  <c r="P8" i="37"/>
  <c r="Q8" i="37"/>
  <c r="R8" i="37"/>
  <c r="U8" i="37"/>
  <c r="V8" i="37"/>
  <c r="W8" i="37"/>
  <c r="X8" i="37"/>
  <c r="P9" i="37"/>
  <c r="Q9" i="37"/>
  <c r="R9" i="37"/>
  <c r="U9" i="37"/>
  <c r="V9" i="37"/>
  <c r="W9" i="37"/>
  <c r="X9" i="37"/>
  <c r="P10" i="37"/>
  <c r="Q10" i="37"/>
  <c r="R10" i="37"/>
  <c r="U10" i="37"/>
  <c r="V10" i="37"/>
  <c r="W10" i="37"/>
  <c r="X10" i="37"/>
  <c r="P11" i="37"/>
  <c r="Q11" i="37"/>
  <c r="R11" i="37"/>
  <c r="U11" i="37"/>
  <c r="V11" i="37"/>
  <c r="W11" i="37"/>
  <c r="X11" i="37"/>
  <c r="P12" i="37"/>
  <c r="Q12" i="37"/>
  <c r="R12" i="37"/>
  <c r="U12" i="37"/>
  <c r="V12" i="37"/>
  <c r="W12" i="37"/>
  <c r="X12" i="37"/>
  <c r="P13" i="37"/>
  <c r="Q13" i="37"/>
  <c r="R13" i="37"/>
  <c r="U13" i="37"/>
  <c r="V13" i="37"/>
  <c r="W13" i="37"/>
  <c r="X13" i="37"/>
  <c r="Y13" i="37" s="1"/>
  <c r="P14" i="37"/>
  <c r="Q14" i="37"/>
  <c r="R14" i="37"/>
  <c r="U14" i="37"/>
  <c r="V14" i="37"/>
  <c r="W14" i="37"/>
  <c r="X14" i="37"/>
  <c r="P15" i="37"/>
  <c r="Q15" i="37"/>
  <c r="R15" i="37"/>
  <c r="U15" i="37"/>
  <c r="V15" i="37"/>
  <c r="W15" i="37"/>
  <c r="X15" i="37"/>
  <c r="P16" i="37"/>
  <c r="Q16" i="37"/>
  <c r="R16" i="37"/>
  <c r="U16" i="37"/>
  <c r="V16" i="37"/>
  <c r="W16" i="37"/>
  <c r="X16" i="37"/>
  <c r="P17" i="37"/>
  <c r="Q17" i="37"/>
  <c r="R17" i="37"/>
  <c r="U17" i="37"/>
  <c r="V17" i="37"/>
  <c r="W17" i="37"/>
  <c r="X17" i="37"/>
  <c r="P18" i="37"/>
  <c r="Q18" i="37"/>
  <c r="R18" i="37"/>
  <c r="U18" i="37"/>
  <c r="V18" i="37"/>
  <c r="W18" i="37"/>
  <c r="X18" i="37"/>
  <c r="P19" i="37"/>
  <c r="Q19" i="37"/>
  <c r="R19" i="37"/>
  <c r="U19" i="37"/>
  <c r="V19" i="37"/>
  <c r="W19" i="37"/>
  <c r="X19" i="37"/>
  <c r="P20" i="37"/>
  <c r="Q20" i="37"/>
  <c r="R20" i="37"/>
  <c r="U20" i="37"/>
  <c r="V20" i="37"/>
  <c r="W20" i="37"/>
  <c r="X20" i="37"/>
  <c r="P21" i="37"/>
  <c r="Q21" i="37"/>
  <c r="R21" i="37"/>
  <c r="U21" i="37"/>
  <c r="V21" i="37"/>
  <c r="W21" i="37"/>
  <c r="X21" i="37"/>
  <c r="P22" i="37"/>
  <c r="Q22" i="37"/>
  <c r="R22" i="37"/>
  <c r="U22" i="37"/>
  <c r="V22" i="37"/>
  <c r="W22" i="37"/>
  <c r="X22" i="37"/>
  <c r="P23" i="37"/>
  <c r="Q23" i="37"/>
  <c r="R23" i="37"/>
  <c r="U23" i="37"/>
  <c r="V23" i="37"/>
  <c r="W23" i="37"/>
  <c r="X23" i="37"/>
  <c r="Y23" i="37" s="1"/>
  <c r="AA23" i="37" s="1"/>
  <c r="P24" i="37"/>
  <c r="Q24" i="37"/>
  <c r="R24" i="37"/>
  <c r="U24" i="37"/>
  <c r="V24" i="37"/>
  <c r="W24" i="37"/>
  <c r="X24" i="37"/>
  <c r="P25" i="37"/>
  <c r="Q25" i="37"/>
  <c r="R25" i="37"/>
  <c r="U25" i="37"/>
  <c r="V25" i="37"/>
  <c r="W25" i="37"/>
  <c r="X25" i="37"/>
  <c r="P26" i="37"/>
  <c r="Q26" i="37"/>
  <c r="R26" i="37"/>
  <c r="U26" i="37"/>
  <c r="V26" i="37"/>
  <c r="W26" i="37"/>
  <c r="X26" i="37"/>
  <c r="P27" i="37"/>
  <c r="Q27" i="37"/>
  <c r="R27" i="37"/>
  <c r="U27" i="37"/>
  <c r="V27" i="37"/>
  <c r="W27" i="37"/>
  <c r="X27" i="37"/>
  <c r="P28" i="37"/>
  <c r="Q28" i="37"/>
  <c r="R28" i="37"/>
  <c r="U28" i="37"/>
  <c r="V28" i="37"/>
  <c r="W28" i="37"/>
  <c r="X28" i="37"/>
  <c r="P29" i="37"/>
  <c r="Q29" i="37"/>
  <c r="R29" i="37"/>
  <c r="U29" i="37"/>
  <c r="V29" i="37"/>
  <c r="W29" i="37"/>
  <c r="X29" i="37"/>
  <c r="Y29" i="37" s="1"/>
  <c r="P30" i="37"/>
  <c r="Q30" i="37"/>
  <c r="R30" i="37"/>
  <c r="U30" i="37"/>
  <c r="V30" i="37"/>
  <c r="W30" i="37"/>
  <c r="X30" i="37"/>
  <c r="P31" i="37"/>
  <c r="Q31" i="37"/>
  <c r="R31" i="37"/>
  <c r="U31" i="37"/>
  <c r="V31" i="37"/>
  <c r="W31" i="37"/>
  <c r="X31" i="37"/>
  <c r="P32" i="37"/>
  <c r="Q32" i="37"/>
  <c r="R32" i="37"/>
  <c r="U32" i="37"/>
  <c r="V32" i="37"/>
  <c r="W32" i="37"/>
  <c r="X32" i="37"/>
  <c r="P33" i="37"/>
  <c r="Q33" i="37"/>
  <c r="R33" i="37"/>
  <c r="U33" i="37"/>
  <c r="V33" i="37"/>
  <c r="W33" i="37"/>
  <c r="X33" i="37"/>
  <c r="P34" i="37"/>
  <c r="Q34" i="37"/>
  <c r="R34" i="37"/>
  <c r="U34" i="37"/>
  <c r="V34" i="37"/>
  <c r="W34" i="37"/>
  <c r="X34" i="37"/>
  <c r="P35" i="37"/>
  <c r="Q35" i="37"/>
  <c r="R35" i="37"/>
  <c r="U35" i="37"/>
  <c r="V35" i="37"/>
  <c r="W35" i="37"/>
  <c r="X35" i="37"/>
  <c r="P36" i="37"/>
  <c r="Q36" i="37"/>
  <c r="R36" i="37"/>
  <c r="U36" i="37"/>
  <c r="V36" i="37"/>
  <c r="W36" i="37"/>
  <c r="X36" i="37"/>
  <c r="P37" i="37"/>
  <c r="Q37" i="37"/>
  <c r="R37" i="37"/>
  <c r="U37" i="37"/>
  <c r="V37" i="37"/>
  <c r="W37" i="37"/>
  <c r="X37" i="37"/>
  <c r="Y37" i="37" s="1"/>
  <c r="P38" i="37"/>
  <c r="Q38" i="37"/>
  <c r="R38" i="37"/>
  <c r="U38" i="37"/>
  <c r="V38" i="37"/>
  <c r="W38" i="37"/>
  <c r="X38" i="37"/>
  <c r="P39" i="37"/>
  <c r="Q39" i="37"/>
  <c r="R39" i="37"/>
  <c r="U39" i="37"/>
  <c r="V39" i="37"/>
  <c r="W39" i="37"/>
  <c r="X39" i="37"/>
  <c r="Y39" i="37" s="1"/>
  <c r="AA39" i="37" s="1"/>
  <c r="P40" i="37"/>
  <c r="Q40" i="37"/>
  <c r="R40" i="37"/>
  <c r="U40" i="37"/>
  <c r="V40" i="37"/>
  <c r="W40" i="37"/>
  <c r="X40" i="37"/>
  <c r="P41" i="37"/>
  <c r="Q41" i="37"/>
  <c r="R41" i="37"/>
  <c r="U41" i="37"/>
  <c r="V41" i="37"/>
  <c r="W41" i="37"/>
  <c r="X41" i="37"/>
  <c r="P42" i="37"/>
  <c r="Q42" i="37"/>
  <c r="R42" i="37"/>
  <c r="U42" i="37"/>
  <c r="V42" i="37"/>
  <c r="W42" i="37"/>
  <c r="X42" i="37"/>
  <c r="Y42" i="37" s="1"/>
  <c r="AA42" i="37" s="1"/>
  <c r="P43" i="37"/>
  <c r="Q43" i="37"/>
  <c r="R43" i="37"/>
  <c r="U43" i="37"/>
  <c r="V43" i="37"/>
  <c r="W43" i="37"/>
  <c r="X43" i="37"/>
  <c r="P44" i="37"/>
  <c r="Q44" i="37"/>
  <c r="R44" i="37"/>
  <c r="U44" i="37"/>
  <c r="V44" i="37"/>
  <c r="W44" i="37"/>
  <c r="X44" i="37"/>
  <c r="P45" i="37"/>
  <c r="Q45" i="37"/>
  <c r="R45" i="37"/>
  <c r="U45" i="37"/>
  <c r="V45" i="37"/>
  <c r="W45" i="37"/>
  <c r="X45" i="37"/>
  <c r="P46" i="37"/>
  <c r="Q46" i="37"/>
  <c r="R46" i="37"/>
  <c r="U46" i="37"/>
  <c r="V46" i="37"/>
  <c r="W46" i="37"/>
  <c r="X46" i="37"/>
  <c r="P47" i="37"/>
  <c r="Q47" i="37"/>
  <c r="R47" i="37"/>
  <c r="U47" i="37"/>
  <c r="V47" i="37"/>
  <c r="W47" i="37"/>
  <c r="X47" i="37"/>
  <c r="P48" i="37"/>
  <c r="Q48" i="37"/>
  <c r="R48" i="37"/>
  <c r="U48" i="37"/>
  <c r="V48" i="37"/>
  <c r="W48" i="37"/>
  <c r="X48" i="37"/>
  <c r="P49" i="37"/>
  <c r="Q49" i="37"/>
  <c r="R49" i="37"/>
  <c r="U49" i="37"/>
  <c r="V49" i="37"/>
  <c r="W49" i="37"/>
  <c r="X49" i="37"/>
  <c r="P50" i="37"/>
  <c r="Q50" i="37"/>
  <c r="R50" i="37"/>
  <c r="U50" i="37"/>
  <c r="V50" i="37"/>
  <c r="W50" i="37"/>
  <c r="X50" i="37"/>
  <c r="P51" i="37"/>
  <c r="Q51" i="37"/>
  <c r="R51" i="37"/>
  <c r="U51" i="37"/>
  <c r="V51" i="37"/>
  <c r="W51" i="37"/>
  <c r="X51" i="37"/>
  <c r="P52" i="37"/>
  <c r="Q52" i="37"/>
  <c r="R52" i="37"/>
  <c r="U52" i="37"/>
  <c r="V52" i="37"/>
  <c r="W52" i="37"/>
  <c r="X52" i="37"/>
  <c r="P53" i="37"/>
  <c r="Q53" i="37"/>
  <c r="R53" i="37"/>
  <c r="U53" i="37"/>
  <c r="V53" i="37"/>
  <c r="W53" i="37"/>
  <c r="X53" i="37"/>
  <c r="Y53" i="37" s="1"/>
  <c r="P54" i="37"/>
  <c r="Q54" i="37"/>
  <c r="R54" i="37"/>
  <c r="U54" i="37"/>
  <c r="V54" i="37"/>
  <c r="W54" i="37"/>
  <c r="X54" i="37"/>
  <c r="P55" i="37"/>
  <c r="Q55" i="37"/>
  <c r="R55" i="37"/>
  <c r="U55" i="37"/>
  <c r="V55" i="37"/>
  <c r="W55" i="37"/>
  <c r="X55" i="37"/>
  <c r="Y55" i="37" s="1"/>
  <c r="P56" i="37"/>
  <c r="Q56" i="37"/>
  <c r="R56" i="37"/>
  <c r="U56" i="37"/>
  <c r="V56" i="37"/>
  <c r="W56" i="37"/>
  <c r="X56" i="37"/>
  <c r="P57" i="37"/>
  <c r="Q57" i="37"/>
  <c r="R57" i="37"/>
  <c r="U57" i="37"/>
  <c r="V57" i="37"/>
  <c r="W57" i="37"/>
  <c r="X57" i="37"/>
  <c r="P58" i="37"/>
  <c r="Q58" i="37"/>
  <c r="R58" i="37"/>
  <c r="U58" i="37"/>
  <c r="V58" i="37"/>
  <c r="W58" i="37"/>
  <c r="X58" i="37"/>
  <c r="P59" i="37"/>
  <c r="Q59" i="37"/>
  <c r="R59" i="37"/>
  <c r="U59" i="37"/>
  <c r="V59" i="37"/>
  <c r="W59" i="37"/>
  <c r="X59" i="37"/>
  <c r="P60" i="37"/>
  <c r="Q60" i="37"/>
  <c r="R60" i="37"/>
  <c r="U60" i="37"/>
  <c r="V60" i="37"/>
  <c r="W60" i="37"/>
  <c r="X60" i="37"/>
  <c r="P61" i="37"/>
  <c r="Q61" i="37"/>
  <c r="R61" i="37"/>
  <c r="U61" i="37"/>
  <c r="V61" i="37"/>
  <c r="W61" i="37"/>
  <c r="X61" i="37"/>
  <c r="P62" i="37"/>
  <c r="Q62" i="37"/>
  <c r="R62" i="37"/>
  <c r="U62" i="37"/>
  <c r="V62" i="37"/>
  <c r="W62" i="37"/>
  <c r="X62" i="37"/>
  <c r="P63" i="37"/>
  <c r="Q63" i="37"/>
  <c r="R63" i="37"/>
  <c r="U63" i="37"/>
  <c r="V63" i="37"/>
  <c r="W63" i="37"/>
  <c r="Y63" i="37" s="1"/>
  <c r="X63" i="37"/>
  <c r="P64" i="37"/>
  <c r="Q64" i="37"/>
  <c r="R64" i="37"/>
  <c r="U64" i="37"/>
  <c r="V64" i="37"/>
  <c r="W64" i="37"/>
  <c r="X64" i="37"/>
  <c r="P65" i="37"/>
  <c r="Q65" i="37"/>
  <c r="R65" i="37"/>
  <c r="U65" i="37"/>
  <c r="V65" i="37"/>
  <c r="W65" i="37"/>
  <c r="X65" i="37"/>
  <c r="P66" i="37"/>
  <c r="Q66" i="37"/>
  <c r="R66" i="37"/>
  <c r="U66" i="37"/>
  <c r="V66" i="37"/>
  <c r="W66" i="37"/>
  <c r="X66" i="37"/>
  <c r="P67" i="37"/>
  <c r="Q67" i="37"/>
  <c r="R67" i="37"/>
  <c r="U67" i="37"/>
  <c r="V67" i="37"/>
  <c r="W67" i="37"/>
  <c r="X67" i="37"/>
  <c r="P68" i="37"/>
  <c r="Q68" i="37"/>
  <c r="R68" i="37"/>
  <c r="U68" i="37"/>
  <c r="V68" i="37"/>
  <c r="W68" i="37"/>
  <c r="X68" i="37"/>
  <c r="P69" i="37"/>
  <c r="Q69" i="37"/>
  <c r="R69" i="37"/>
  <c r="U69" i="37"/>
  <c r="V69" i="37"/>
  <c r="W69" i="37"/>
  <c r="X69" i="37"/>
  <c r="P70" i="37"/>
  <c r="Q70" i="37"/>
  <c r="R70" i="37"/>
  <c r="U70" i="37"/>
  <c r="V70" i="37"/>
  <c r="W70" i="37"/>
  <c r="X70" i="37"/>
  <c r="P71" i="37"/>
  <c r="Q71" i="37"/>
  <c r="R71" i="37"/>
  <c r="U71" i="37"/>
  <c r="V71" i="37"/>
  <c r="W71" i="37"/>
  <c r="X71" i="37"/>
  <c r="P72" i="37"/>
  <c r="Q72" i="37"/>
  <c r="R72" i="37"/>
  <c r="U72" i="37"/>
  <c r="V72" i="37"/>
  <c r="W72" i="37"/>
  <c r="X72" i="37"/>
  <c r="P73" i="37"/>
  <c r="Q73" i="37"/>
  <c r="R73" i="37"/>
  <c r="U73" i="37"/>
  <c r="V73" i="37"/>
  <c r="W73" i="37"/>
  <c r="X73" i="37"/>
  <c r="P74" i="37"/>
  <c r="Q74" i="37"/>
  <c r="R74" i="37"/>
  <c r="U74" i="37"/>
  <c r="V74" i="37"/>
  <c r="W74" i="37"/>
  <c r="X74" i="37"/>
  <c r="P75" i="37"/>
  <c r="Q75" i="37"/>
  <c r="R75" i="37"/>
  <c r="U75" i="37"/>
  <c r="V75" i="37"/>
  <c r="W75" i="37"/>
  <c r="X75" i="37"/>
  <c r="P76" i="37"/>
  <c r="Q76" i="37"/>
  <c r="R76" i="37"/>
  <c r="U76" i="37"/>
  <c r="V76" i="37"/>
  <c r="W76" i="37"/>
  <c r="X76" i="37"/>
  <c r="P77" i="37"/>
  <c r="Q77" i="37"/>
  <c r="R77" i="37"/>
  <c r="U77" i="37"/>
  <c r="V77" i="37"/>
  <c r="W77" i="37"/>
  <c r="X77" i="37"/>
  <c r="P78" i="37"/>
  <c r="Q78" i="37"/>
  <c r="R78" i="37"/>
  <c r="U78" i="37"/>
  <c r="V78" i="37"/>
  <c r="W78" i="37"/>
  <c r="X78" i="37"/>
  <c r="P79" i="37"/>
  <c r="Q79" i="37"/>
  <c r="R79" i="37"/>
  <c r="U79" i="37"/>
  <c r="V79" i="37"/>
  <c r="W79" i="37"/>
  <c r="X79" i="37"/>
  <c r="P80" i="37"/>
  <c r="Q80" i="37"/>
  <c r="R80" i="37"/>
  <c r="U80" i="37"/>
  <c r="V80" i="37"/>
  <c r="W80" i="37"/>
  <c r="X80" i="37"/>
  <c r="P81" i="37"/>
  <c r="Q81" i="37"/>
  <c r="R81" i="37"/>
  <c r="U81" i="37"/>
  <c r="V81" i="37"/>
  <c r="W81" i="37"/>
  <c r="X81" i="37"/>
  <c r="P82" i="37"/>
  <c r="Q82" i="37"/>
  <c r="R82" i="37"/>
  <c r="U82" i="37"/>
  <c r="V82" i="37"/>
  <c r="W82" i="37"/>
  <c r="X82" i="37"/>
  <c r="Y82" i="37" s="1"/>
  <c r="AA82" i="37" s="1"/>
  <c r="P83" i="37"/>
  <c r="Q83" i="37"/>
  <c r="R83" i="37"/>
  <c r="U83" i="37"/>
  <c r="V83" i="37"/>
  <c r="W83" i="37"/>
  <c r="X83" i="37"/>
  <c r="P84" i="37"/>
  <c r="Q84" i="37"/>
  <c r="R84" i="37"/>
  <c r="U84" i="37"/>
  <c r="V84" i="37"/>
  <c r="W84" i="37"/>
  <c r="X84" i="37"/>
  <c r="P85" i="37"/>
  <c r="Q85" i="37"/>
  <c r="R85" i="37"/>
  <c r="U85" i="37"/>
  <c r="V85" i="37"/>
  <c r="W85" i="37"/>
  <c r="X85" i="37"/>
  <c r="Y85" i="37" s="1"/>
  <c r="P86" i="37"/>
  <c r="Q86" i="37"/>
  <c r="R86" i="37"/>
  <c r="U86" i="37"/>
  <c r="V86" i="37"/>
  <c r="W86" i="37"/>
  <c r="X86" i="37"/>
  <c r="P87" i="37"/>
  <c r="Q87" i="37"/>
  <c r="R87" i="37"/>
  <c r="U87" i="37"/>
  <c r="V87" i="37"/>
  <c r="W87" i="37"/>
  <c r="X87" i="37"/>
  <c r="P88" i="37"/>
  <c r="Q88" i="37"/>
  <c r="R88" i="37"/>
  <c r="U88" i="37"/>
  <c r="V88" i="37"/>
  <c r="W88" i="37"/>
  <c r="X88" i="37"/>
  <c r="P89" i="37"/>
  <c r="Q89" i="37"/>
  <c r="R89" i="37"/>
  <c r="U89" i="37"/>
  <c r="V89" i="37"/>
  <c r="W89" i="37"/>
  <c r="X89" i="37"/>
  <c r="P90" i="37"/>
  <c r="Q90" i="37"/>
  <c r="R90" i="37"/>
  <c r="U90" i="37"/>
  <c r="V90" i="37"/>
  <c r="W90" i="37"/>
  <c r="X90" i="37"/>
  <c r="Y90" i="37" s="1"/>
  <c r="P91" i="37"/>
  <c r="Q91" i="37"/>
  <c r="R91" i="37"/>
  <c r="U91" i="37"/>
  <c r="V91" i="37"/>
  <c r="W91" i="37"/>
  <c r="X91" i="37"/>
  <c r="P92" i="37"/>
  <c r="Q92" i="37"/>
  <c r="R92" i="37"/>
  <c r="U92" i="37"/>
  <c r="V92" i="37"/>
  <c r="W92" i="37"/>
  <c r="X92" i="37"/>
  <c r="P93" i="37"/>
  <c r="Q93" i="37"/>
  <c r="R93" i="37"/>
  <c r="U93" i="37"/>
  <c r="V93" i="37"/>
  <c r="W93" i="37"/>
  <c r="X93" i="37"/>
  <c r="P94" i="37"/>
  <c r="Q94" i="37"/>
  <c r="R94" i="37"/>
  <c r="U94" i="37"/>
  <c r="V94" i="37"/>
  <c r="W94" i="37"/>
  <c r="X94" i="37"/>
  <c r="P95" i="37"/>
  <c r="Q95" i="37"/>
  <c r="R95" i="37"/>
  <c r="U95" i="37"/>
  <c r="V95" i="37"/>
  <c r="W95" i="37"/>
  <c r="X95" i="37"/>
  <c r="P96" i="37"/>
  <c r="Q96" i="37"/>
  <c r="R96" i="37"/>
  <c r="U96" i="37"/>
  <c r="V96" i="37"/>
  <c r="W96" i="37"/>
  <c r="X96" i="37"/>
  <c r="P97" i="37"/>
  <c r="Q97" i="37"/>
  <c r="R97" i="37"/>
  <c r="U97" i="37"/>
  <c r="V97" i="37"/>
  <c r="W97" i="37"/>
  <c r="X97" i="37"/>
  <c r="P98" i="37"/>
  <c r="Q98" i="37"/>
  <c r="R98" i="37"/>
  <c r="U98" i="37"/>
  <c r="V98" i="37"/>
  <c r="W98" i="37"/>
  <c r="X98" i="37"/>
  <c r="P99" i="37"/>
  <c r="Q99" i="37"/>
  <c r="R99" i="37"/>
  <c r="U99" i="37"/>
  <c r="V99" i="37"/>
  <c r="W99" i="37"/>
  <c r="X99" i="37"/>
  <c r="P100" i="37"/>
  <c r="Q100" i="37"/>
  <c r="R100" i="37"/>
  <c r="U100" i="37"/>
  <c r="V100" i="37"/>
  <c r="W100" i="37"/>
  <c r="X100" i="37"/>
  <c r="P101" i="37"/>
  <c r="Q101" i="37"/>
  <c r="R101" i="37"/>
  <c r="U101" i="37"/>
  <c r="V101" i="37"/>
  <c r="W101" i="37"/>
  <c r="X101" i="37"/>
  <c r="P102" i="37"/>
  <c r="Q102" i="37"/>
  <c r="R102" i="37"/>
  <c r="U102" i="37"/>
  <c r="V102" i="37"/>
  <c r="W102" i="37"/>
  <c r="X102" i="37"/>
  <c r="P103" i="37"/>
  <c r="Q103" i="37"/>
  <c r="R103" i="37"/>
  <c r="U103" i="37"/>
  <c r="V103" i="37"/>
  <c r="W103" i="37"/>
  <c r="X103" i="37"/>
  <c r="P104" i="37"/>
  <c r="Q104" i="37"/>
  <c r="R104" i="37"/>
  <c r="U104" i="37"/>
  <c r="V104" i="37"/>
  <c r="W104" i="37"/>
  <c r="X104" i="37"/>
  <c r="P105" i="37"/>
  <c r="Q105" i="37"/>
  <c r="R105" i="37"/>
  <c r="U105" i="37"/>
  <c r="V105" i="37"/>
  <c r="W105" i="37"/>
  <c r="X105" i="37"/>
  <c r="P106" i="37"/>
  <c r="Q106" i="37"/>
  <c r="R106" i="37"/>
  <c r="U106" i="37"/>
  <c r="V106" i="37"/>
  <c r="W106" i="37"/>
  <c r="X106" i="37"/>
  <c r="Y106" i="37" s="1"/>
  <c r="P107" i="37"/>
  <c r="Q107" i="37"/>
  <c r="R107" i="37"/>
  <c r="U107" i="37"/>
  <c r="V107" i="37"/>
  <c r="W107" i="37"/>
  <c r="X107" i="37"/>
  <c r="P108" i="37"/>
  <c r="Q108" i="37"/>
  <c r="R108" i="37"/>
  <c r="U108" i="37"/>
  <c r="V108" i="37"/>
  <c r="W108" i="37"/>
  <c r="X108" i="37"/>
  <c r="P109" i="37"/>
  <c r="Q109" i="37"/>
  <c r="R109" i="37"/>
  <c r="U109" i="37"/>
  <c r="V109" i="37"/>
  <c r="W109" i="37"/>
  <c r="X109" i="37"/>
  <c r="P110" i="37"/>
  <c r="Q110" i="37"/>
  <c r="R110" i="37"/>
  <c r="U110" i="37"/>
  <c r="V110" i="37"/>
  <c r="W110" i="37"/>
  <c r="X110" i="37"/>
  <c r="P111" i="37"/>
  <c r="Q111" i="37"/>
  <c r="R111" i="37"/>
  <c r="U111" i="37"/>
  <c r="V111" i="37"/>
  <c r="W111" i="37"/>
  <c r="X111" i="37"/>
  <c r="P112" i="37"/>
  <c r="Q112" i="37"/>
  <c r="R112" i="37"/>
  <c r="U112" i="37"/>
  <c r="V112" i="37"/>
  <c r="W112" i="37"/>
  <c r="X112" i="37"/>
  <c r="P113" i="37"/>
  <c r="Q113" i="37"/>
  <c r="R113" i="37"/>
  <c r="U113" i="37"/>
  <c r="V113" i="37"/>
  <c r="W113" i="37"/>
  <c r="X113" i="37"/>
  <c r="P114" i="37"/>
  <c r="Q114" i="37"/>
  <c r="R114" i="37"/>
  <c r="U114" i="37"/>
  <c r="V114" i="37"/>
  <c r="W114" i="37"/>
  <c r="X114" i="37"/>
  <c r="P115" i="37"/>
  <c r="Q115" i="37"/>
  <c r="R115" i="37"/>
  <c r="U115" i="37"/>
  <c r="V115" i="37"/>
  <c r="W115" i="37"/>
  <c r="X115" i="37"/>
  <c r="P116" i="37"/>
  <c r="Q116" i="37"/>
  <c r="R116" i="37"/>
  <c r="U116" i="37"/>
  <c r="V116" i="37"/>
  <c r="W116" i="37"/>
  <c r="X116" i="37"/>
  <c r="P117" i="37"/>
  <c r="Q117" i="37"/>
  <c r="R117" i="37"/>
  <c r="U117" i="37"/>
  <c r="V117" i="37"/>
  <c r="W117" i="37"/>
  <c r="X117" i="37"/>
  <c r="P118" i="37"/>
  <c r="Q118" i="37"/>
  <c r="R118" i="37"/>
  <c r="U118" i="37"/>
  <c r="V118" i="37"/>
  <c r="W118" i="37"/>
  <c r="X118" i="37"/>
  <c r="P119" i="37"/>
  <c r="Q119" i="37"/>
  <c r="R119" i="37"/>
  <c r="U119" i="37"/>
  <c r="V119" i="37"/>
  <c r="W119" i="37"/>
  <c r="X119" i="37"/>
  <c r="P120" i="37"/>
  <c r="Q120" i="37"/>
  <c r="R120" i="37"/>
  <c r="U120" i="37"/>
  <c r="V120" i="37"/>
  <c r="W120" i="37"/>
  <c r="X120" i="37"/>
  <c r="P121" i="37"/>
  <c r="Q121" i="37"/>
  <c r="R121" i="37"/>
  <c r="U121" i="37"/>
  <c r="V121" i="37"/>
  <c r="W121" i="37"/>
  <c r="X121" i="37"/>
  <c r="P122" i="37"/>
  <c r="Q122" i="37"/>
  <c r="R122" i="37"/>
  <c r="U122" i="37"/>
  <c r="V122" i="37"/>
  <c r="W122" i="37"/>
  <c r="X122" i="37"/>
  <c r="P123" i="37"/>
  <c r="Q123" i="37"/>
  <c r="R123" i="37"/>
  <c r="U123" i="37"/>
  <c r="V123" i="37"/>
  <c r="W123" i="37"/>
  <c r="X123" i="37"/>
  <c r="P124" i="37"/>
  <c r="Q124" i="37"/>
  <c r="R124" i="37"/>
  <c r="U124" i="37"/>
  <c r="V124" i="37"/>
  <c r="W124" i="37"/>
  <c r="X124" i="37"/>
  <c r="P125" i="37"/>
  <c r="Q125" i="37"/>
  <c r="R125" i="37"/>
  <c r="U125" i="37"/>
  <c r="V125" i="37"/>
  <c r="W125" i="37"/>
  <c r="X125" i="37"/>
  <c r="P126" i="37"/>
  <c r="Q126" i="37"/>
  <c r="R126" i="37"/>
  <c r="U126" i="37"/>
  <c r="V126" i="37"/>
  <c r="W126" i="37"/>
  <c r="X126" i="37"/>
  <c r="P127" i="37"/>
  <c r="Q127" i="37"/>
  <c r="R127" i="37"/>
  <c r="U127" i="37"/>
  <c r="V127" i="37"/>
  <c r="W127" i="37"/>
  <c r="X127" i="37"/>
  <c r="P128" i="37"/>
  <c r="Q128" i="37"/>
  <c r="R128" i="37"/>
  <c r="U128" i="37"/>
  <c r="V128" i="37"/>
  <c r="W128" i="37"/>
  <c r="X128" i="37"/>
  <c r="P129" i="37"/>
  <c r="Q129" i="37"/>
  <c r="R129" i="37"/>
  <c r="U129" i="37"/>
  <c r="V129" i="37"/>
  <c r="W129" i="37"/>
  <c r="X129" i="37"/>
  <c r="P130" i="37"/>
  <c r="Q130" i="37"/>
  <c r="R130" i="37"/>
  <c r="U130" i="37"/>
  <c r="V130" i="37"/>
  <c r="W130" i="37"/>
  <c r="X130" i="37"/>
  <c r="P131" i="37"/>
  <c r="Q131" i="37"/>
  <c r="R131" i="37"/>
  <c r="U131" i="37"/>
  <c r="V131" i="37"/>
  <c r="W131" i="37"/>
  <c r="X131" i="37"/>
  <c r="P132" i="37"/>
  <c r="Q132" i="37"/>
  <c r="R132" i="37"/>
  <c r="U132" i="37"/>
  <c r="V132" i="37"/>
  <c r="W132" i="37"/>
  <c r="X132" i="37"/>
  <c r="P133" i="37"/>
  <c r="Q133" i="37"/>
  <c r="R133" i="37"/>
  <c r="U133" i="37"/>
  <c r="V133" i="37"/>
  <c r="W133" i="37"/>
  <c r="X133" i="37"/>
  <c r="P134" i="37"/>
  <c r="Q134" i="37"/>
  <c r="R134" i="37"/>
  <c r="U134" i="37"/>
  <c r="V134" i="37"/>
  <c r="W134" i="37"/>
  <c r="X134" i="37"/>
  <c r="P135" i="37"/>
  <c r="Q135" i="37"/>
  <c r="R135" i="37"/>
  <c r="U135" i="37"/>
  <c r="V135" i="37"/>
  <c r="W135" i="37"/>
  <c r="X135" i="37"/>
  <c r="P136" i="37"/>
  <c r="Q136" i="37"/>
  <c r="R136" i="37"/>
  <c r="U136" i="37"/>
  <c r="V136" i="37"/>
  <c r="W136" i="37"/>
  <c r="X136" i="37"/>
  <c r="P137" i="37"/>
  <c r="Q137" i="37"/>
  <c r="R137" i="37"/>
  <c r="U137" i="37"/>
  <c r="V137" i="37"/>
  <c r="W137" i="37"/>
  <c r="X137" i="37"/>
  <c r="P138" i="37"/>
  <c r="Q138" i="37"/>
  <c r="R138" i="37"/>
  <c r="U138" i="37"/>
  <c r="V138" i="37"/>
  <c r="W138" i="37"/>
  <c r="X138" i="37"/>
  <c r="P139" i="37"/>
  <c r="Q139" i="37"/>
  <c r="R139" i="37"/>
  <c r="U139" i="37"/>
  <c r="V139" i="37"/>
  <c r="W139" i="37"/>
  <c r="X139" i="37"/>
  <c r="P140" i="37"/>
  <c r="Q140" i="37"/>
  <c r="R140" i="37"/>
  <c r="U140" i="37"/>
  <c r="V140" i="37"/>
  <c r="W140" i="37"/>
  <c r="X140" i="37"/>
  <c r="P141" i="37"/>
  <c r="Q141" i="37"/>
  <c r="R141" i="37"/>
  <c r="U141" i="37"/>
  <c r="V141" i="37"/>
  <c r="W141" i="37"/>
  <c r="X141" i="37"/>
  <c r="P142" i="37"/>
  <c r="Q142" i="37"/>
  <c r="R142" i="37"/>
  <c r="U142" i="37"/>
  <c r="V142" i="37"/>
  <c r="W142" i="37"/>
  <c r="Y142" i="37" s="1"/>
  <c r="X142" i="37"/>
  <c r="P143" i="37"/>
  <c r="Q143" i="37"/>
  <c r="R143" i="37"/>
  <c r="U143" i="37"/>
  <c r="V143" i="37"/>
  <c r="W143" i="37"/>
  <c r="X143" i="37"/>
  <c r="P144" i="37"/>
  <c r="Q144" i="37"/>
  <c r="R144" i="37"/>
  <c r="U144" i="37"/>
  <c r="V144" i="37"/>
  <c r="W144" i="37"/>
  <c r="X144" i="37"/>
  <c r="P145" i="37"/>
  <c r="Q145" i="37"/>
  <c r="R145" i="37"/>
  <c r="U145" i="37"/>
  <c r="V145" i="37"/>
  <c r="W145" i="37"/>
  <c r="X145" i="37"/>
  <c r="P146" i="37"/>
  <c r="Q146" i="37"/>
  <c r="R146" i="37"/>
  <c r="U146" i="37"/>
  <c r="V146" i="37"/>
  <c r="W146" i="37"/>
  <c r="X146" i="37"/>
  <c r="P147" i="37"/>
  <c r="Q147" i="37"/>
  <c r="R147" i="37"/>
  <c r="U147" i="37"/>
  <c r="V147" i="37"/>
  <c r="W147" i="37"/>
  <c r="X147" i="37"/>
  <c r="P148" i="37"/>
  <c r="Q148" i="37"/>
  <c r="R148" i="37"/>
  <c r="U148" i="37"/>
  <c r="V148" i="37"/>
  <c r="W148" i="37"/>
  <c r="X148" i="37"/>
  <c r="P149" i="37"/>
  <c r="Q149" i="37"/>
  <c r="R149" i="37"/>
  <c r="U149" i="37"/>
  <c r="V149" i="37"/>
  <c r="W149" i="37"/>
  <c r="X149" i="37"/>
  <c r="P150" i="37"/>
  <c r="Q150" i="37"/>
  <c r="R150" i="37"/>
  <c r="U150" i="37"/>
  <c r="V150" i="37"/>
  <c r="W150" i="37"/>
  <c r="Y150" i="37" s="1"/>
  <c r="X150" i="37"/>
  <c r="P151" i="37"/>
  <c r="Q151" i="37"/>
  <c r="R151" i="37"/>
  <c r="U151" i="37"/>
  <c r="V151" i="37"/>
  <c r="W151" i="37"/>
  <c r="X151" i="37"/>
  <c r="P152" i="37"/>
  <c r="Q152" i="37"/>
  <c r="R152" i="37"/>
  <c r="U152" i="37"/>
  <c r="V152" i="37"/>
  <c r="W152" i="37"/>
  <c r="X152" i="37"/>
  <c r="P153" i="37"/>
  <c r="Q153" i="37"/>
  <c r="R153" i="37"/>
  <c r="U153" i="37"/>
  <c r="V153" i="37"/>
  <c r="W153" i="37"/>
  <c r="Y153" i="37" s="1"/>
  <c r="X153" i="37"/>
  <c r="P154" i="37"/>
  <c r="Q154" i="37"/>
  <c r="R154" i="37"/>
  <c r="U154" i="37"/>
  <c r="V154" i="37"/>
  <c r="W154" i="37"/>
  <c r="X154" i="37"/>
  <c r="P155" i="37"/>
  <c r="Q155" i="37"/>
  <c r="R155" i="37"/>
  <c r="U155" i="37"/>
  <c r="V155" i="37"/>
  <c r="W155" i="37"/>
  <c r="X155" i="37"/>
  <c r="Y155" i="37" s="1"/>
  <c r="P156" i="37"/>
  <c r="Q156" i="37"/>
  <c r="R156" i="37"/>
  <c r="U156" i="37"/>
  <c r="V156" i="37"/>
  <c r="W156" i="37"/>
  <c r="X156" i="37"/>
  <c r="P157" i="37"/>
  <c r="Q157" i="37"/>
  <c r="R157" i="37"/>
  <c r="U157" i="37"/>
  <c r="V157" i="37"/>
  <c r="W157" i="37"/>
  <c r="X157" i="37"/>
  <c r="Y157" i="37" s="1"/>
  <c r="P158" i="37"/>
  <c r="Q158" i="37"/>
  <c r="R158" i="37"/>
  <c r="U158" i="37"/>
  <c r="V158" i="37"/>
  <c r="W158" i="37"/>
  <c r="X158" i="37"/>
  <c r="P159" i="37"/>
  <c r="Q159" i="37"/>
  <c r="R159" i="37"/>
  <c r="U159" i="37"/>
  <c r="V159" i="37"/>
  <c r="W159" i="37"/>
  <c r="X159" i="37"/>
  <c r="P160" i="37"/>
  <c r="Q160" i="37"/>
  <c r="R160" i="37"/>
  <c r="U160" i="37"/>
  <c r="V160" i="37"/>
  <c r="W160" i="37"/>
  <c r="X160" i="37"/>
  <c r="P161" i="37"/>
  <c r="Q161" i="37"/>
  <c r="R161" i="37"/>
  <c r="U161" i="37"/>
  <c r="V161" i="37"/>
  <c r="W161" i="37"/>
  <c r="X161" i="37"/>
  <c r="P162" i="37"/>
  <c r="Q162" i="37"/>
  <c r="R162" i="37"/>
  <c r="U162" i="37"/>
  <c r="V162" i="37"/>
  <c r="W162" i="37"/>
  <c r="X162" i="37"/>
  <c r="Y162" i="37" s="1"/>
  <c r="P163" i="37"/>
  <c r="Q163" i="37"/>
  <c r="R163" i="37"/>
  <c r="U163" i="37"/>
  <c r="V163" i="37"/>
  <c r="W163" i="37"/>
  <c r="X163" i="37"/>
  <c r="Y163" i="37" s="1"/>
  <c r="P164" i="37"/>
  <c r="Q164" i="37"/>
  <c r="R164" i="37"/>
  <c r="U164" i="37"/>
  <c r="V164" i="37"/>
  <c r="W164" i="37"/>
  <c r="X164" i="37"/>
  <c r="P165" i="37"/>
  <c r="Q165" i="37"/>
  <c r="R165" i="37"/>
  <c r="U165" i="37"/>
  <c r="V165" i="37"/>
  <c r="W165" i="37"/>
  <c r="X165" i="37"/>
  <c r="P166" i="37"/>
  <c r="Q166" i="37"/>
  <c r="R166" i="37"/>
  <c r="U166" i="37"/>
  <c r="V166" i="37"/>
  <c r="W166" i="37"/>
  <c r="X166" i="37"/>
  <c r="P167" i="37"/>
  <c r="Q167" i="37"/>
  <c r="R167" i="37"/>
  <c r="U167" i="37"/>
  <c r="V167" i="37"/>
  <c r="W167" i="37"/>
  <c r="X167" i="37"/>
  <c r="Y167" i="37" s="1"/>
  <c r="P168" i="37"/>
  <c r="Q168" i="37"/>
  <c r="R168" i="37"/>
  <c r="U168" i="37"/>
  <c r="V168" i="37"/>
  <c r="W168" i="37"/>
  <c r="X168" i="37"/>
  <c r="P169" i="37"/>
  <c r="Q169" i="37"/>
  <c r="R169" i="37"/>
  <c r="U169" i="37"/>
  <c r="V169" i="37"/>
  <c r="W169" i="37"/>
  <c r="Y169" i="37" s="1"/>
  <c r="X169" i="37"/>
  <c r="P170" i="37"/>
  <c r="Q170" i="37"/>
  <c r="R170" i="37"/>
  <c r="U170" i="37"/>
  <c r="V170" i="37"/>
  <c r="W170" i="37"/>
  <c r="X170" i="37"/>
  <c r="P171" i="37"/>
  <c r="Q171" i="37"/>
  <c r="R171" i="37"/>
  <c r="U171" i="37"/>
  <c r="V171" i="37"/>
  <c r="W171" i="37"/>
  <c r="X171" i="37"/>
  <c r="P172" i="37"/>
  <c r="Q172" i="37"/>
  <c r="R172" i="37"/>
  <c r="U172" i="37"/>
  <c r="V172" i="37"/>
  <c r="W172" i="37"/>
  <c r="X172" i="37"/>
  <c r="Y172" i="37" s="1"/>
  <c r="P173" i="37"/>
  <c r="Q173" i="37"/>
  <c r="R173" i="37"/>
  <c r="U173" i="37"/>
  <c r="V173" i="37"/>
  <c r="W173" i="37"/>
  <c r="X173" i="37"/>
  <c r="Y173" i="37" s="1"/>
  <c r="P174" i="37"/>
  <c r="Q174" i="37"/>
  <c r="R174" i="37"/>
  <c r="U174" i="37"/>
  <c r="V174" i="37"/>
  <c r="W174" i="37"/>
  <c r="X174" i="37"/>
  <c r="P175" i="37"/>
  <c r="Q175" i="37"/>
  <c r="R175" i="37"/>
  <c r="U175" i="37"/>
  <c r="V175" i="37"/>
  <c r="W175" i="37"/>
  <c r="X175" i="37"/>
  <c r="P176" i="37"/>
  <c r="Q176" i="37"/>
  <c r="R176" i="37"/>
  <c r="U176" i="37"/>
  <c r="V176" i="37"/>
  <c r="W176" i="37"/>
  <c r="X176" i="37"/>
  <c r="P177" i="37"/>
  <c r="Q177" i="37"/>
  <c r="R177" i="37"/>
  <c r="U177" i="37"/>
  <c r="V177" i="37"/>
  <c r="W177" i="37"/>
  <c r="X177" i="37"/>
  <c r="P178" i="37"/>
  <c r="Q178" i="37"/>
  <c r="R178" i="37"/>
  <c r="U178" i="37"/>
  <c r="V178" i="37"/>
  <c r="W178" i="37"/>
  <c r="X178" i="37"/>
  <c r="P179" i="37"/>
  <c r="Q179" i="37"/>
  <c r="R179" i="37"/>
  <c r="U179" i="37"/>
  <c r="V179" i="37"/>
  <c r="W179" i="37"/>
  <c r="X179" i="37"/>
  <c r="P180" i="37"/>
  <c r="Q180" i="37"/>
  <c r="R180" i="37"/>
  <c r="U180" i="37"/>
  <c r="V180" i="37"/>
  <c r="W180" i="37"/>
  <c r="X180" i="37"/>
  <c r="P181" i="37"/>
  <c r="Q181" i="37"/>
  <c r="R181" i="37"/>
  <c r="U181" i="37"/>
  <c r="V181" i="37"/>
  <c r="W181" i="37"/>
  <c r="X181" i="37"/>
  <c r="P182" i="37"/>
  <c r="Q182" i="37"/>
  <c r="R182" i="37"/>
  <c r="U182" i="37"/>
  <c r="V182" i="37"/>
  <c r="W182" i="37"/>
  <c r="X182" i="37"/>
  <c r="P183" i="37"/>
  <c r="Q183" i="37"/>
  <c r="R183" i="37"/>
  <c r="U183" i="37"/>
  <c r="V183" i="37"/>
  <c r="W183" i="37"/>
  <c r="X183" i="37"/>
  <c r="P184" i="37"/>
  <c r="Q184" i="37"/>
  <c r="R184" i="37"/>
  <c r="U184" i="37"/>
  <c r="V184" i="37"/>
  <c r="W184" i="37"/>
  <c r="X184" i="37"/>
  <c r="P185" i="37"/>
  <c r="Q185" i="37"/>
  <c r="R185" i="37"/>
  <c r="U185" i="37"/>
  <c r="V185" i="37"/>
  <c r="W185" i="37"/>
  <c r="X185" i="37"/>
  <c r="P186" i="37"/>
  <c r="Q186" i="37"/>
  <c r="R186" i="37"/>
  <c r="U186" i="37"/>
  <c r="V186" i="37"/>
  <c r="W186" i="37"/>
  <c r="X186" i="37"/>
  <c r="P187" i="37"/>
  <c r="Q187" i="37"/>
  <c r="R187" i="37"/>
  <c r="U187" i="37"/>
  <c r="V187" i="37"/>
  <c r="W187" i="37"/>
  <c r="X187" i="37"/>
  <c r="P188" i="37"/>
  <c r="Q188" i="37"/>
  <c r="R188" i="37"/>
  <c r="U188" i="37"/>
  <c r="V188" i="37"/>
  <c r="W188" i="37"/>
  <c r="X188" i="37"/>
  <c r="P189" i="37"/>
  <c r="Q189" i="37"/>
  <c r="R189" i="37"/>
  <c r="U189" i="37"/>
  <c r="V189" i="37"/>
  <c r="W189" i="37"/>
  <c r="X189" i="37"/>
  <c r="P190" i="37"/>
  <c r="Q190" i="37"/>
  <c r="R190" i="37"/>
  <c r="U190" i="37"/>
  <c r="V190" i="37"/>
  <c r="W190" i="37"/>
  <c r="X190" i="37"/>
  <c r="P191" i="37"/>
  <c r="Q191" i="37"/>
  <c r="R191" i="37"/>
  <c r="U191" i="37"/>
  <c r="V191" i="37"/>
  <c r="W191" i="37"/>
  <c r="X191" i="37"/>
  <c r="P192" i="37"/>
  <c r="Q192" i="37"/>
  <c r="R192" i="37"/>
  <c r="U192" i="37"/>
  <c r="V192" i="37"/>
  <c r="W192" i="37"/>
  <c r="X192" i="37"/>
  <c r="P193" i="37"/>
  <c r="Q193" i="37"/>
  <c r="R193" i="37"/>
  <c r="U193" i="37"/>
  <c r="V193" i="37"/>
  <c r="W193" i="37"/>
  <c r="X193" i="37"/>
  <c r="P194" i="37"/>
  <c r="Q194" i="37"/>
  <c r="R194" i="37"/>
  <c r="U194" i="37"/>
  <c r="V194" i="37"/>
  <c r="W194" i="37"/>
  <c r="X194" i="37"/>
  <c r="P195" i="37"/>
  <c r="Q195" i="37"/>
  <c r="R195" i="37"/>
  <c r="U195" i="37"/>
  <c r="V195" i="37"/>
  <c r="W195" i="37"/>
  <c r="X195" i="37"/>
  <c r="P196" i="37"/>
  <c r="Q196" i="37"/>
  <c r="R196" i="37"/>
  <c r="U196" i="37"/>
  <c r="V196" i="37"/>
  <c r="W196" i="37"/>
  <c r="X196" i="37"/>
  <c r="P197" i="37"/>
  <c r="Q197" i="37"/>
  <c r="R197" i="37"/>
  <c r="U197" i="37"/>
  <c r="V197" i="37"/>
  <c r="W197" i="37"/>
  <c r="X197" i="37"/>
  <c r="P198" i="37"/>
  <c r="Q198" i="37"/>
  <c r="R198" i="37"/>
  <c r="U198" i="37"/>
  <c r="V198" i="37"/>
  <c r="W198" i="37"/>
  <c r="X198" i="37"/>
  <c r="P199" i="37"/>
  <c r="Q199" i="37"/>
  <c r="R199" i="37"/>
  <c r="U199" i="37"/>
  <c r="V199" i="37"/>
  <c r="W199" i="37"/>
  <c r="X199" i="37"/>
  <c r="P200" i="37"/>
  <c r="Q200" i="37"/>
  <c r="R200" i="37"/>
  <c r="U200" i="37"/>
  <c r="V200" i="37"/>
  <c r="W200" i="37"/>
  <c r="X200" i="37"/>
  <c r="P201" i="37"/>
  <c r="Q201" i="37"/>
  <c r="R201" i="37"/>
  <c r="U201" i="37"/>
  <c r="V201" i="37"/>
  <c r="W201" i="37"/>
  <c r="X201" i="37"/>
  <c r="P202" i="37"/>
  <c r="Q202" i="37"/>
  <c r="R202" i="37"/>
  <c r="U202" i="37"/>
  <c r="V202" i="37"/>
  <c r="W202" i="37"/>
  <c r="X202" i="37"/>
  <c r="P203" i="37"/>
  <c r="Q203" i="37"/>
  <c r="R203" i="37"/>
  <c r="U203" i="37"/>
  <c r="V203" i="37"/>
  <c r="W203" i="37"/>
  <c r="X203" i="37"/>
  <c r="P204" i="37"/>
  <c r="Q204" i="37"/>
  <c r="R204" i="37"/>
  <c r="U204" i="37"/>
  <c r="V204" i="37"/>
  <c r="W204" i="37"/>
  <c r="X204" i="37"/>
  <c r="P205" i="37"/>
  <c r="Q205" i="37"/>
  <c r="R205" i="37"/>
  <c r="U205" i="37"/>
  <c r="V205" i="37"/>
  <c r="W205" i="37"/>
  <c r="X205" i="37"/>
  <c r="P206" i="37"/>
  <c r="Q206" i="37"/>
  <c r="R206" i="37"/>
  <c r="U206" i="37"/>
  <c r="V206" i="37"/>
  <c r="W206" i="37"/>
  <c r="X206" i="37"/>
  <c r="P207" i="37"/>
  <c r="Q207" i="37"/>
  <c r="R207" i="37"/>
  <c r="U207" i="37"/>
  <c r="V207" i="37"/>
  <c r="W207" i="37"/>
  <c r="X207" i="37"/>
  <c r="P208" i="37"/>
  <c r="Q208" i="37"/>
  <c r="R208" i="37"/>
  <c r="U208" i="37"/>
  <c r="V208" i="37"/>
  <c r="W208" i="37"/>
  <c r="X208" i="37"/>
  <c r="P209" i="37"/>
  <c r="Q209" i="37"/>
  <c r="R209" i="37"/>
  <c r="U209" i="37"/>
  <c r="V209" i="37"/>
  <c r="W209" i="37"/>
  <c r="X209" i="37"/>
  <c r="P210" i="37"/>
  <c r="Q210" i="37"/>
  <c r="R210" i="37"/>
  <c r="U210" i="37"/>
  <c r="V210" i="37"/>
  <c r="W210" i="37"/>
  <c r="X210" i="37"/>
  <c r="P211" i="37"/>
  <c r="Q211" i="37"/>
  <c r="R211" i="37"/>
  <c r="U211" i="37"/>
  <c r="V211" i="37"/>
  <c r="W211" i="37"/>
  <c r="X211" i="37"/>
  <c r="P212" i="37"/>
  <c r="Q212" i="37"/>
  <c r="R212" i="37"/>
  <c r="U212" i="37"/>
  <c r="V212" i="37"/>
  <c r="W212" i="37"/>
  <c r="X212" i="37"/>
  <c r="P213" i="37"/>
  <c r="Q213" i="37"/>
  <c r="R213" i="37"/>
  <c r="U213" i="37"/>
  <c r="V213" i="37"/>
  <c r="W213" i="37"/>
  <c r="X213" i="37"/>
  <c r="P214" i="37"/>
  <c r="Q214" i="37"/>
  <c r="R214" i="37"/>
  <c r="U214" i="37"/>
  <c r="V214" i="37"/>
  <c r="W214" i="37"/>
  <c r="X214" i="37"/>
  <c r="P215" i="37"/>
  <c r="Q215" i="37"/>
  <c r="R215" i="37"/>
  <c r="U215" i="37"/>
  <c r="V215" i="37"/>
  <c r="W215" i="37"/>
  <c r="X215" i="37"/>
  <c r="P216" i="37"/>
  <c r="Q216" i="37"/>
  <c r="R216" i="37"/>
  <c r="U216" i="37"/>
  <c r="V216" i="37"/>
  <c r="W216" i="37"/>
  <c r="X216" i="37"/>
  <c r="P217" i="37"/>
  <c r="Q217" i="37"/>
  <c r="R217" i="37"/>
  <c r="U217" i="37"/>
  <c r="V217" i="37"/>
  <c r="W217" i="37"/>
  <c r="X217" i="37"/>
  <c r="P218" i="37"/>
  <c r="Q218" i="37"/>
  <c r="R218" i="37"/>
  <c r="U218" i="37"/>
  <c r="V218" i="37"/>
  <c r="W218" i="37"/>
  <c r="X218" i="37"/>
  <c r="P219" i="37"/>
  <c r="Q219" i="37"/>
  <c r="R219" i="37"/>
  <c r="U219" i="37"/>
  <c r="V219" i="37"/>
  <c r="W219" i="37"/>
  <c r="X219" i="37"/>
  <c r="P220" i="37"/>
  <c r="Q220" i="37"/>
  <c r="R220" i="37"/>
  <c r="U220" i="37"/>
  <c r="V220" i="37"/>
  <c r="W220" i="37"/>
  <c r="X220" i="37"/>
  <c r="P221" i="37"/>
  <c r="Q221" i="37"/>
  <c r="R221" i="37"/>
  <c r="U221" i="37"/>
  <c r="V221" i="37"/>
  <c r="W221" i="37"/>
  <c r="X221" i="37"/>
  <c r="P222" i="37"/>
  <c r="Q222" i="37"/>
  <c r="R222" i="37"/>
  <c r="U222" i="37"/>
  <c r="V222" i="37"/>
  <c r="W222" i="37"/>
  <c r="X222" i="37"/>
  <c r="P223" i="37"/>
  <c r="Q223" i="37"/>
  <c r="R223" i="37"/>
  <c r="U223" i="37"/>
  <c r="V223" i="37"/>
  <c r="W223" i="37"/>
  <c r="Y223" i="37" s="1"/>
  <c r="X223" i="37"/>
  <c r="P224" i="37"/>
  <c r="Q224" i="37"/>
  <c r="R224" i="37"/>
  <c r="U224" i="37"/>
  <c r="V224" i="37"/>
  <c r="W224" i="37"/>
  <c r="X224" i="37"/>
  <c r="P225" i="37"/>
  <c r="Q225" i="37"/>
  <c r="R225" i="37"/>
  <c r="U225" i="37"/>
  <c r="V225" i="37"/>
  <c r="W225" i="37"/>
  <c r="Y225" i="37" s="1"/>
  <c r="Z225" i="37" s="1"/>
  <c r="X225" i="37"/>
  <c r="P226" i="37"/>
  <c r="Q226" i="37"/>
  <c r="R226" i="37"/>
  <c r="U226" i="37"/>
  <c r="V226" i="37"/>
  <c r="W226" i="37"/>
  <c r="X226" i="37"/>
  <c r="P227" i="37"/>
  <c r="Q227" i="37"/>
  <c r="R227" i="37"/>
  <c r="U227" i="37"/>
  <c r="V227" i="37"/>
  <c r="W227" i="37"/>
  <c r="X227" i="37"/>
  <c r="P228" i="37"/>
  <c r="Q228" i="37"/>
  <c r="R228" i="37"/>
  <c r="U228" i="37"/>
  <c r="V228" i="37"/>
  <c r="W228" i="37"/>
  <c r="X228" i="37"/>
  <c r="P229" i="37"/>
  <c r="Q229" i="37"/>
  <c r="R229" i="37"/>
  <c r="U229" i="37"/>
  <c r="V229" i="37"/>
  <c r="W229" i="37"/>
  <c r="X229" i="37"/>
  <c r="P230" i="37"/>
  <c r="Q230" i="37"/>
  <c r="R230" i="37"/>
  <c r="U230" i="37"/>
  <c r="V230" i="37"/>
  <c r="W230" i="37"/>
  <c r="X230" i="37"/>
  <c r="P231" i="37"/>
  <c r="Q231" i="37"/>
  <c r="R231" i="37"/>
  <c r="U231" i="37"/>
  <c r="V231" i="37"/>
  <c r="W231" i="37"/>
  <c r="X231" i="37"/>
  <c r="P232" i="37"/>
  <c r="Q232" i="37"/>
  <c r="R232" i="37"/>
  <c r="U232" i="37"/>
  <c r="V232" i="37"/>
  <c r="W232" i="37"/>
  <c r="X232" i="37"/>
  <c r="P233" i="37"/>
  <c r="Q233" i="37"/>
  <c r="R233" i="37"/>
  <c r="U233" i="37"/>
  <c r="V233" i="37"/>
  <c r="W233" i="37"/>
  <c r="X233" i="37"/>
  <c r="P234" i="37"/>
  <c r="Q234" i="37"/>
  <c r="R234" i="37"/>
  <c r="U234" i="37"/>
  <c r="V234" i="37"/>
  <c r="W234" i="37"/>
  <c r="X234" i="37"/>
  <c r="P235" i="37"/>
  <c r="Q235" i="37"/>
  <c r="R235" i="37"/>
  <c r="U235" i="37"/>
  <c r="V235" i="37"/>
  <c r="W235" i="37"/>
  <c r="X235" i="37"/>
  <c r="P236" i="37"/>
  <c r="Q236" i="37"/>
  <c r="R236" i="37"/>
  <c r="U236" i="37"/>
  <c r="V236" i="37"/>
  <c r="W236" i="37"/>
  <c r="X236" i="37"/>
  <c r="P237" i="37"/>
  <c r="Q237" i="37"/>
  <c r="R237" i="37"/>
  <c r="U237" i="37"/>
  <c r="V237" i="37"/>
  <c r="W237" i="37"/>
  <c r="X237" i="37"/>
  <c r="P238" i="37"/>
  <c r="Q238" i="37"/>
  <c r="R238" i="37"/>
  <c r="U238" i="37"/>
  <c r="V238" i="37"/>
  <c r="W238" i="37"/>
  <c r="X238" i="37"/>
  <c r="P239" i="37"/>
  <c r="Q239" i="37"/>
  <c r="R239" i="37"/>
  <c r="U239" i="37"/>
  <c r="V239" i="37"/>
  <c r="W239" i="37"/>
  <c r="X239" i="37"/>
  <c r="P240" i="37"/>
  <c r="Q240" i="37"/>
  <c r="R240" i="37"/>
  <c r="U240" i="37"/>
  <c r="V240" i="37"/>
  <c r="W240" i="37"/>
  <c r="X240" i="37"/>
  <c r="P241" i="37"/>
  <c r="Q241" i="37"/>
  <c r="R241" i="37"/>
  <c r="U241" i="37"/>
  <c r="V241" i="37"/>
  <c r="W241" i="37"/>
  <c r="X241" i="37"/>
  <c r="P242" i="37"/>
  <c r="Q242" i="37"/>
  <c r="R242" i="37"/>
  <c r="U242" i="37"/>
  <c r="V242" i="37"/>
  <c r="W242" i="37"/>
  <c r="X242" i="37"/>
  <c r="P243" i="37"/>
  <c r="Q243" i="37"/>
  <c r="R243" i="37"/>
  <c r="U243" i="37"/>
  <c r="V243" i="37"/>
  <c r="W243" i="37"/>
  <c r="X243" i="37"/>
  <c r="P244" i="37"/>
  <c r="Q244" i="37"/>
  <c r="R244" i="37"/>
  <c r="U244" i="37"/>
  <c r="V244" i="37"/>
  <c r="W244" i="37"/>
  <c r="X244" i="37"/>
  <c r="P245" i="37"/>
  <c r="Q245" i="37"/>
  <c r="R245" i="37"/>
  <c r="U245" i="37"/>
  <c r="V245" i="37"/>
  <c r="W245" i="37"/>
  <c r="X245" i="37"/>
  <c r="P246" i="37"/>
  <c r="Q246" i="37"/>
  <c r="R246" i="37"/>
  <c r="U246" i="37"/>
  <c r="V246" i="37"/>
  <c r="W246" i="37"/>
  <c r="X246" i="37"/>
  <c r="P247" i="37"/>
  <c r="Q247" i="37"/>
  <c r="R247" i="37"/>
  <c r="U247" i="37"/>
  <c r="V247" i="37"/>
  <c r="W247" i="37"/>
  <c r="X247" i="37"/>
  <c r="P248" i="37"/>
  <c r="Q248" i="37"/>
  <c r="R248" i="37"/>
  <c r="U248" i="37"/>
  <c r="V248" i="37"/>
  <c r="W248" i="37"/>
  <c r="X248" i="37"/>
  <c r="P249" i="37"/>
  <c r="Q249" i="37"/>
  <c r="R249" i="37"/>
  <c r="U249" i="37"/>
  <c r="V249" i="37"/>
  <c r="W249" i="37"/>
  <c r="X249" i="37"/>
  <c r="P250" i="37"/>
  <c r="Q250" i="37"/>
  <c r="R250" i="37"/>
  <c r="U250" i="37"/>
  <c r="V250" i="37"/>
  <c r="W250" i="37"/>
  <c r="X250" i="37"/>
  <c r="P251" i="37"/>
  <c r="Q251" i="37"/>
  <c r="R251" i="37"/>
  <c r="U251" i="37"/>
  <c r="V251" i="37"/>
  <c r="W251" i="37"/>
  <c r="X251" i="37"/>
  <c r="P252" i="37"/>
  <c r="Q252" i="37"/>
  <c r="R252" i="37"/>
  <c r="U252" i="37"/>
  <c r="V252" i="37"/>
  <c r="W252" i="37"/>
  <c r="X252" i="37"/>
  <c r="P253" i="37"/>
  <c r="Q253" i="37"/>
  <c r="R253" i="37"/>
  <c r="U253" i="37"/>
  <c r="V253" i="37"/>
  <c r="W253" i="37"/>
  <c r="X253" i="37"/>
  <c r="P254" i="37"/>
  <c r="Q254" i="37"/>
  <c r="R254" i="37"/>
  <c r="U254" i="37"/>
  <c r="V254" i="37"/>
  <c r="W254" i="37"/>
  <c r="X254" i="37"/>
  <c r="P255" i="37"/>
  <c r="Q255" i="37"/>
  <c r="R255" i="37"/>
  <c r="U255" i="37"/>
  <c r="V255" i="37"/>
  <c r="W255" i="37"/>
  <c r="X255" i="37"/>
  <c r="P256" i="37"/>
  <c r="Q256" i="37"/>
  <c r="R256" i="37"/>
  <c r="U256" i="37"/>
  <c r="V256" i="37"/>
  <c r="W256" i="37"/>
  <c r="X256" i="37"/>
  <c r="P257" i="37"/>
  <c r="Q257" i="37"/>
  <c r="R257" i="37"/>
  <c r="U257" i="37"/>
  <c r="V257" i="37"/>
  <c r="W257" i="37"/>
  <c r="X257" i="37"/>
  <c r="P258" i="37"/>
  <c r="Q258" i="37"/>
  <c r="R258" i="37"/>
  <c r="U258" i="37"/>
  <c r="V258" i="37"/>
  <c r="W258" i="37"/>
  <c r="X258" i="37"/>
  <c r="P259" i="37"/>
  <c r="Q259" i="37"/>
  <c r="R259" i="37"/>
  <c r="U259" i="37"/>
  <c r="V259" i="37"/>
  <c r="W259" i="37"/>
  <c r="X259" i="37"/>
  <c r="P260" i="37"/>
  <c r="Q260" i="37"/>
  <c r="R260" i="37"/>
  <c r="U260" i="37"/>
  <c r="V260" i="37"/>
  <c r="W260" i="37"/>
  <c r="X260" i="37"/>
  <c r="P261" i="37"/>
  <c r="Q261" i="37"/>
  <c r="R261" i="37"/>
  <c r="U261" i="37"/>
  <c r="V261" i="37"/>
  <c r="W261" i="37"/>
  <c r="X261" i="37"/>
  <c r="P262" i="37"/>
  <c r="Q262" i="37"/>
  <c r="R262" i="37"/>
  <c r="U262" i="37"/>
  <c r="V262" i="37"/>
  <c r="W262" i="37"/>
  <c r="X262" i="37"/>
  <c r="P263" i="37"/>
  <c r="Q263" i="37"/>
  <c r="R263" i="37"/>
  <c r="U263" i="37"/>
  <c r="V263" i="37"/>
  <c r="W263" i="37"/>
  <c r="X263" i="37"/>
  <c r="P264" i="37"/>
  <c r="Q264" i="37"/>
  <c r="R264" i="37"/>
  <c r="U264" i="37"/>
  <c r="V264" i="37"/>
  <c r="W264" i="37"/>
  <c r="X264" i="37"/>
  <c r="P265" i="37"/>
  <c r="Q265" i="37"/>
  <c r="R265" i="37"/>
  <c r="U265" i="37"/>
  <c r="V265" i="37"/>
  <c r="W265" i="37"/>
  <c r="X265" i="37"/>
  <c r="P266" i="37"/>
  <c r="Q266" i="37"/>
  <c r="R266" i="37"/>
  <c r="U266" i="37"/>
  <c r="V266" i="37"/>
  <c r="W266" i="37"/>
  <c r="X266" i="37"/>
  <c r="P267" i="37"/>
  <c r="Q267" i="37"/>
  <c r="R267" i="37"/>
  <c r="U267" i="37"/>
  <c r="V267" i="37"/>
  <c r="W267" i="37"/>
  <c r="X267" i="37"/>
  <c r="P268" i="37"/>
  <c r="Q268" i="37"/>
  <c r="R268" i="37"/>
  <c r="U268" i="37"/>
  <c r="V268" i="37"/>
  <c r="W268" i="37"/>
  <c r="X268" i="37"/>
  <c r="P269" i="37"/>
  <c r="Q269" i="37"/>
  <c r="R269" i="37"/>
  <c r="U269" i="37"/>
  <c r="V269" i="37"/>
  <c r="W269" i="37"/>
  <c r="X269" i="37"/>
  <c r="P270" i="37"/>
  <c r="Q270" i="37"/>
  <c r="R270" i="37"/>
  <c r="U270" i="37"/>
  <c r="V270" i="37"/>
  <c r="W270" i="37"/>
  <c r="X270" i="37"/>
  <c r="P271" i="37"/>
  <c r="Q271" i="37"/>
  <c r="R271" i="37"/>
  <c r="U271" i="37"/>
  <c r="V271" i="37"/>
  <c r="W271" i="37"/>
  <c r="X271" i="37"/>
  <c r="P272" i="37"/>
  <c r="Q272" i="37"/>
  <c r="R272" i="37"/>
  <c r="U272" i="37"/>
  <c r="V272" i="37"/>
  <c r="W272" i="37"/>
  <c r="X272" i="37"/>
  <c r="P273" i="37"/>
  <c r="Q273" i="37"/>
  <c r="R273" i="37"/>
  <c r="U273" i="37"/>
  <c r="V273" i="37"/>
  <c r="W273" i="37"/>
  <c r="X273" i="37"/>
  <c r="P274" i="37"/>
  <c r="Q274" i="37"/>
  <c r="R274" i="37"/>
  <c r="U274" i="37"/>
  <c r="V274" i="37"/>
  <c r="W274" i="37"/>
  <c r="X274" i="37"/>
  <c r="P275" i="37"/>
  <c r="Q275" i="37"/>
  <c r="R275" i="37"/>
  <c r="U275" i="37"/>
  <c r="V275" i="37"/>
  <c r="W275" i="37"/>
  <c r="X275" i="37"/>
  <c r="P276" i="37"/>
  <c r="Q276" i="37"/>
  <c r="R276" i="37"/>
  <c r="U276" i="37"/>
  <c r="V276" i="37"/>
  <c r="W276" i="37"/>
  <c r="X276" i="37"/>
  <c r="P277" i="37"/>
  <c r="Q277" i="37"/>
  <c r="R277" i="37"/>
  <c r="U277" i="37"/>
  <c r="V277" i="37"/>
  <c r="W277" i="37"/>
  <c r="X277" i="37"/>
  <c r="P278" i="37"/>
  <c r="Q278" i="37"/>
  <c r="R278" i="37"/>
  <c r="U278" i="37"/>
  <c r="V278" i="37"/>
  <c r="W278" i="37"/>
  <c r="X278" i="37"/>
  <c r="P279" i="37"/>
  <c r="Q279" i="37"/>
  <c r="R279" i="37"/>
  <c r="U279" i="37"/>
  <c r="V279" i="37"/>
  <c r="W279" i="37"/>
  <c r="X279" i="37"/>
  <c r="P280" i="37"/>
  <c r="Q280" i="37"/>
  <c r="R280" i="37"/>
  <c r="U280" i="37"/>
  <c r="V280" i="37"/>
  <c r="W280" i="37"/>
  <c r="X280" i="37"/>
  <c r="P281" i="37"/>
  <c r="Q281" i="37"/>
  <c r="R281" i="37"/>
  <c r="U281" i="37"/>
  <c r="V281" i="37"/>
  <c r="W281" i="37"/>
  <c r="X281" i="37"/>
  <c r="P282" i="37"/>
  <c r="Q282" i="37"/>
  <c r="R282" i="37"/>
  <c r="U282" i="37"/>
  <c r="V282" i="37"/>
  <c r="W282" i="37"/>
  <c r="X282" i="37"/>
  <c r="P283" i="37"/>
  <c r="Q283" i="37"/>
  <c r="R283" i="37"/>
  <c r="U283" i="37"/>
  <c r="V283" i="37"/>
  <c r="W283" i="37"/>
  <c r="X283" i="37"/>
  <c r="P284" i="37"/>
  <c r="Q284" i="37"/>
  <c r="R284" i="37"/>
  <c r="U284" i="37"/>
  <c r="V284" i="37"/>
  <c r="W284" i="37"/>
  <c r="X284" i="37"/>
  <c r="P285" i="37"/>
  <c r="Q285" i="37"/>
  <c r="R285" i="37"/>
  <c r="U285" i="37"/>
  <c r="V285" i="37"/>
  <c r="W285" i="37"/>
  <c r="X285" i="37"/>
  <c r="P286" i="37"/>
  <c r="Q286" i="37"/>
  <c r="R286" i="37"/>
  <c r="U286" i="37"/>
  <c r="V286" i="37"/>
  <c r="W286" i="37"/>
  <c r="X286" i="37"/>
  <c r="P287" i="37"/>
  <c r="Q287" i="37"/>
  <c r="R287" i="37"/>
  <c r="U287" i="37"/>
  <c r="V287" i="37"/>
  <c r="W287" i="37"/>
  <c r="X287" i="37"/>
  <c r="P288" i="37"/>
  <c r="Q288" i="37"/>
  <c r="R288" i="37"/>
  <c r="U288" i="37"/>
  <c r="V288" i="37"/>
  <c r="W288" i="37"/>
  <c r="X288" i="37"/>
  <c r="P289" i="37"/>
  <c r="Q289" i="37"/>
  <c r="R289" i="37"/>
  <c r="U289" i="37"/>
  <c r="V289" i="37"/>
  <c r="W289" i="37"/>
  <c r="X289" i="37"/>
  <c r="P290" i="37"/>
  <c r="Q290" i="37"/>
  <c r="R290" i="37"/>
  <c r="U290" i="37"/>
  <c r="V290" i="37"/>
  <c r="W290" i="37"/>
  <c r="X290" i="37"/>
  <c r="P291" i="37"/>
  <c r="Q291" i="37"/>
  <c r="R291" i="37"/>
  <c r="U291" i="37"/>
  <c r="V291" i="37"/>
  <c r="W291" i="37"/>
  <c r="X291" i="37"/>
  <c r="P292" i="37"/>
  <c r="Q292" i="37"/>
  <c r="R292" i="37"/>
  <c r="U292" i="37"/>
  <c r="V292" i="37"/>
  <c r="W292" i="37"/>
  <c r="X292" i="37"/>
  <c r="P293" i="37"/>
  <c r="Q293" i="37"/>
  <c r="R293" i="37"/>
  <c r="U293" i="37"/>
  <c r="V293" i="37"/>
  <c r="W293" i="37"/>
  <c r="X293" i="37"/>
  <c r="P294" i="37"/>
  <c r="Q294" i="37"/>
  <c r="R294" i="37"/>
  <c r="U294" i="37"/>
  <c r="V294" i="37"/>
  <c r="W294" i="37"/>
  <c r="X294" i="37"/>
  <c r="P295" i="37"/>
  <c r="Q295" i="37"/>
  <c r="R295" i="37"/>
  <c r="U295" i="37"/>
  <c r="V295" i="37"/>
  <c r="W295" i="37"/>
  <c r="X295" i="37"/>
  <c r="P296" i="37"/>
  <c r="Q296" i="37"/>
  <c r="R296" i="37"/>
  <c r="U296" i="37"/>
  <c r="V296" i="37"/>
  <c r="W296" i="37"/>
  <c r="X296" i="37"/>
  <c r="P297" i="37"/>
  <c r="Q297" i="37"/>
  <c r="R297" i="37"/>
  <c r="U297" i="37"/>
  <c r="V297" i="37"/>
  <c r="W297" i="37"/>
  <c r="X297" i="37"/>
  <c r="P298" i="37"/>
  <c r="Q298" i="37"/>
  <c r="R298" i="37"/>
  <c r="U298" i="37"/>
  <c r="V298" i="37"/>
  <c r="W298" i="37"/>
  <c r="X298" i="37"/>
  <c r="P299" i="37"/>
  <c r="Q299" i="37"/>
  <c r="R299" i="37"/>
  <c r="U299" i="37"/>
  <c r="V299" i="37"/>
  <c r="W299" i="37"/>
  <c r="X299" i="37"/>
  <c r="P300" i="37"/>
  <c r="Q300" i="37"/>
  <c r="R300" i="37"/>
  <c r="U300" i="37"/>
  <c r="V300" i="37"/>
  <c r="W300" i="37"/>
  <c r="X300" i="37"/>
  <c r="P301" i="37"/>
  <c r="Q301" i="37"/>
  <c r="R301" i="37"/>
  <c r="U301" i="37"/>
  <c r="V301" i="37"/>
  <c r="W301" i="37"/>
  <c r="X301" i="37"/>
  <c r="P302" i="37"/>
  <c r="Q302" i="37"/>
  <c r="R302" i="37"/>
  <c r="U302" i="37"/>
  <c r="V302" i="37"/>
  <c r="W302" i="37"/>
  <c r="X302" i="37"/>
  <c r="P303" i="37"/>
  <c r="Q303" i="37"/>
  <c r="R303" i="37"/>
  <c r="U303" i="37"/>
  <c r="V303" i="37"/>
  <c r="W303" i="37"/>
  <c r="Y303" i="37" s="1"/>
  <c r="X303" i="37"/>
  <c r="P304" i="37"/>
  <c r="Q304" i="37"/>
  <c r="R304" i="37"/>
  <c r="U304" i="37"/>
  <c r="V304" i="37"/>
  <c r="W304" i="37"/>
  <c r="X304" i="37"/>
  <c r="P305" i="37"/>
  <c r="Q305" i="37"/>
  <c r="R305" i="37"/>
  <c r="U305" i="37"/>
  <c r="V305" i="37"/>
  <c r="W305" i="37"/>
  <c r="X305" i="37"/>
  <c r="P306" i="37"/>
  <c r="Q306" i="37"/>
  <c r="R306" i="37"/>
  <c r="U306" i="37"/>
  <c r="V306" i="37"/>
  <c r="W306" i="37"/>
  <c r="X306" i="37"/>
  <c r="P307" i="37"/>
  <c r="Q307" i="37"/>
  <c r="R307" i="37"/>
  <c r="U307" i="37"/>
  <c r="V307" i="37"/>
  <c r="W307" i="37"/>
  <c r="X307" i="37"/>
  <c r="P308" i="37"/>
  <c r="Q308" i="37"/>
  <c r="R308" i="37"/>
  <c r="U308" i="37"/>
  <c r="V308" i="37"/>
  <c r="W308" i="37"/>
  <c r="X308" i="37"/>
  <c r="P309" i="37"/>
  <c r="Q309" i="37"/>
  <c r="R309" i="37"/>
  <c r="U309" i="37"/>
  <c r="V309" i="37"/>
  <c r="W309" i="37"/>
  <c r="X309" i="37"/>
  <c r="P310" i="37"/>
  <c r="Q310" i="37"/>
  <c r="R310" i="37"/>
  <c r="U310" i="37"/>
  <c r="V310" i="37"/>
  <c r="W310" i="37"/>
  <c r="X310" i="37"/>
  <c r="P311" i="37"/>
  <c r="Q311" i="37"/>
  <c r="R311" i="37"/>
  <c r="U311" i="37"/>
  <c r="V311" i="37"/>
  <c r="W311" i="37"/>
  <c r="X311" i="37"/>
  <c r="P312" i="37"/>
  <c r="Q312" i="37"/>
  <c r="R312" i="37"/>
  <c r="U312" i="37"/>
  <c r="V312" i="37"/>
  <c r="W312" i="37"/>
  <c r="X312" i="37"/>
  <c r="P313" i="37"/>
  <c r="Q313" i="37"/>
  <c r="R313" i="37"/>
  <c r="U313" i="37"/>
  <c r="V313" i="37"/>
  <c r="W313" i="37"/>
  <c r="X313" i="37"/>
  <c r="P314" i="37"/>
  <c r="Q314" i="37"/>
  <c r="R314" i="37"/>
  <c r="U314" i="37"/>
  <c r="V314" i="37"/>
  <c r="W314" i="37"/>
  <c r="X314" i="37"/>
  <c r="P315" i="37"/>
  <c r="Q315" i="37"/>
  <c r="R315" i="37"/>
  <c r="U315" i="37"/>
  <c r="V315" i="37"/>
  <c r="W315" i="37"/>
  <c r="X315" i="37"/>
  <c r="P316" i="37"/>
  <c r="Q316" i="37"/>
  <c r="R316" i="37"/>
  <c r="U316" i="37"/>
  <c r="V316" i="37"/>
  <c r="W316" i="37"/>
  <c r="X316" i="37"/>
  <c r="P317" i="37"/>
  <c r="Q317" i="37"/>
  <c r="R317" i="37"/>
  <c r="U317" i="37"/>
  <c r="V317" i="37"/>
  <c r="W317" i="37"/>
  <c r="X317" i="37"/>
  <c r="P318" i="37"/>
  <c r="Q318" i="37"/>
  <c r="R318" i="37"/>
  <c r="U318" i="37"/>
  <c r="V318" i="37"/>
  <c r="W318" i="37"/>
  <c r="X318" i="37"/>
  <c r="P319" i="37"/>
  <c r="Q319" i="37"/>
  <c r="R319" i="37"/>
  <c r="U319" i="37"/>
  <c r="V319" i="37"/>
  <c r="W319" i="37"/>
  <c r="X319" i="37"/>
  <c r="P320" i="37"/>
  <c r="Q320" i="37"/>
  <c r="R320" i="37"/>
  <c r="U320" i="37"/>
  <c r="V320" i="37"/>
  <c r="W320" i="37"/>
  <c r="X320" i="37"/>
  <c r="P321" i="37"/>
  <c r="Q321" i="37"/>
  <c r="R321" i="37"/>
  <c r="U321" i="37"/>
  <c r="V321" i="37"/>
  <c r="W321" i="37"/>
  <c r="X321" i="37"/>
  <c r="P322" i="37"/>
  <c r="Q322" i="37"/>
  <c r="R322" i="37"/>
  <c r="U322" i="37"/>
  <c r="V322" i="37"/>
  <c r="W322" i="37"/>
  <c r="X322" i="37"/>
  <c r="P323" i="37"/>
  <c r="Q323" i="37"/>
  <c r="R323" i="37"/>
  <c r="U323" i="37"/>
  <c r="V323" i="37"/>
  <c r="W323" i="37"/>
  <c r="X323" i="37"/>
  <c r="P324" i="37"/>
  <c r="Q324" i="37"/>
  <c r="R324" i="37"/>
  <c r="U324" i="37"/>
  <c r="V324" i="37"/>
  <c r="W324" i="37"/>
  <c r="X324" i="37"/>
  <c r="P325" i="37"/>
  <c r="Q325" i="37"/>
  <c r="R325" i="37"/>
  <c r="U325" i="37"/>
  <c r="V325" i="37"/>
  <c r="W325" i="37"/>
  <c r="X325" i="37"/>
  <c r="P326" i="37"/>
  <c r="Q326" i="37"/>
  <c r="R326" i="37"/>
  <c r="U326" i="37"/>
  <c r="V326" i="37"/>
  <c r="W326" i="37"/>
  <c r="X326" i="37"/>
  <c r="P327" i="37"/>
  <c r="Q327" i="37"/>
  <c r="R327" i="37"/>
  <c r="U327" i="37"/>
  <c r="V327" i="37"/>
  <c r="W327" i="37"/>
  <c r="X327" i="37"/>
  <c r="P328" i="37"/>
  <c r="Q328" i="37"/>
  <c r="R328" i="37"/>
  <c r="U328" i="37"/>
  <c r="V328" i="37"/>
  <c r="W328" i="37"/>
  <c r="X328" i="37"/>
  <c r="P329" i="37"/>
  <c r="Q329" i="37"/>
  <c r="R329" i="37"/>
  <c r="U329" i="37"/>
  <c r="V329" i="37"/>
  <c r="W329" i="37"/>
  <c r="X329" i="37"/>
  <c r="P330" i="37"/>
  <c r="Q330" i="37"/>
  <c r="R330" i="37"/>
  <c r="U330" i="37"/>
  <c r="V330" i="37"/>
  <c r="W330" i="37"/>
  <c r="X330" i="37"/>
  <c r="P331" i="37"/>
  <c r="Q331" i="37"/>
  <c r="R331" i="37"/>
  <c r="U331" i="37"/>
  <c r="V331" i="37"/>
  <c r="W331" i="37"/>
  <c r="X331" i="37"/>
  <c r="P332" i="37"/>
  <c r="Q332" i="37"/>
  <c r="R332" i="37"/>
  <c r="U332" i="37"/>
  <c r="V332" i="37"/>
  <c r="W332" i="37"/>
  <c r="X332" i="37"/>
  <c r="P333" i="37"/>
  <c r="Q333" i="37"/>
  <c r="R333" i="37"/>
  <c r="U333" i="37"/>
  <c r="V333" i="37"/>
  <c r="W333" i="37"/>
  <c r="X333" i="37"/>
  <c r="P334" i="37"/>
  <c r="Q334" i="37"/>
  <c r="R334" i="37"/>
  <c r="U334" i="37"/>
  <c r="V334" i="37"/>
  <c r="W334" i="37"/>
  <c r="X334" i="37"/>
  <c r="P335" i="37"/>
  <c r="Q335" i="37"/>
  <c r="R335" i="37"/>
  <c r="U335" i="37"/>
  <c r="V335" i="37"/>
  <c r="W335" i="37"/>
  <c r="X335" i="37"/>
  <c r="P336" i="37"/>
  <c r="Q336" i="37"/>
  <c r="R336" i="37"/>
  <c r="U336" i="37"/>
  <c r="V336" i="37"/>
  <c r="W336" i="37"/>
  <c r="X336" i="37"/>
  <c r="P337" i="37"/>
  <c r="Q337" i="37"/>
  <c r="R337" i="37"/>
  <c r="U337" i="37"/>
  <c r="V337" i="37"/>
  <c r="W337" i="37"/>
  <c r="X337" i="37"/>
  <c r="P338" i="37"/>
  <c r="Q338" i="37"/>
  <c r="R338" i="37"/>
  <c r="U338" i="37"/>
  <c r="V338" i="37"/>
  <c r="W338" i="37"/>
  <c r="X338" i="37"/>
  <c r="P339" i="37"/>
  <c r="Q339" i="37"/>
  <c r="R339" i="37"/>
  <c r="U339" i="37"/>
  <c r="V339" i="37"/>
  <c r="W339" i="37"/>
  <c r="X339" i="37"/>
  <c r="P340" i="37"/>
  <c r="Q340" i="37"/>
  <c r="R340" i="37"/>
  <c r="U340" i="37"/>
  <c r="V340" i="37"/>
  <c r="W340" i="37"/>
  <c r="X340" i="37"/>
  <c r="P341" i="37"/>
  <c r="Q341" i="37"/>
  <c r="R341" i="37"/>
  <c r="U341" i="37"/>
  <c r="V341" i="37"/>
  <c r="W341" i="37"/>
  <c r="X341" i="37"/>
  <c r="P342" i="37"/>
  <c r="Q342" i="37"/>
  <c r="R342" i="37"/>
  <c r="U342" i="37"/>
  <c r="V342" i="37"/>
  <c r="W342" i="37"/>
  <c r="X342" i="37"/>
  <c r="P343" i="37"/>
  <c r="Q343" i="37"/>
  <c r="R343" i="37"/>
  <c r="U343" i="37"/>
  <c r="V343" i="37"/>
  <c r="W343" i="37"/>
  <c r="X343" i="37"/>
  <c r="P344" i="37"/>
  <c r="Q344" i="37"/>
  <c r="R344" i="37"/>
  <c r="U344" i="37"/>
  <c r="V344" i="37"/>
  <c r="W344" i="37"/>
  <c r="X344" i="37"/>
  <c r="P345" i="37"/>
  <c r="Q345" i="37"/>
  <c r="R345" i="37"/>
  <c r="U345" i="37"/>
  <c r="V345" i="37"/>
  <c r="W345" i="37"/>
  <c r="X345" i="37"/>
  <c r="P346" i="37"/>
  <c r="Q346" i="37"/>
  <c r="R346" i="37"/>
  <c r="U346" i="37"/>
  <c r="V346" i="37"/>
  <c r="W346" i="37"/>
  <c r="X346" i="37"/>
  <c r="P347" i="37"/>
  <c r="Q347" i="37"/>
  <c r="R347" i="37"/>
  <c r="U347" i="37"/>
  <c r="V347" i="37"/>
  <c r="W347" i="37"/>
  <c r="X347" i="37"/>
  <c r="P348" i="37"/>
  <c r="Q348" i="37"/>
  <c r="R348" i="37"/>
  <c r="U348" i="37"/>
  <c r="V348" i="37"/>
  <c r="W348" i="37"/>
  <c r="X348" i="37"/>
  <c r="P349" i="37"/>
  <c r="Q349" i="37"/>
  <c r="R349" i="37"/>
  <c r="U349" i="37"/>
  <c r="V349" i="37"/>
  <c r="W349" i="37"/>
  <c r="X349" i="37"/>
  <c r="P350" i="37"/>
  <c r="Q350" i="37"/>
  <c r="R350" i="37"/>
  <c r="U350" i="37"/>
  <c r="V350" i="37"/>
  <c r="W350" i="37"/>
  <c r="X350" i="37"/>
  <c r="P351" i="37"/>
  <c r="Q351" i="37"/>
  <c r="R351" i="37"/>
  <c r="U351" i="37"/>
  <c r="V351" i="37"/>
  <c r="W351" i="37"/>
  <c r="X351" i="37"/>
  <c r="P352" i="37"/>
  <c r="Q352" i="37"/>
  <c r="R352" i="37"/>
  <c r="U352" i="37"/>
  <c r="V352" i="37"/>
  <c r="W352" i="37"/>
  <c r="X352" i="37"/>
  <c r="P353" i="37"/>
  <c r="Q353" i="37"/>
  <c r="R353" i="37"/>
  <c r="U353" i="37"/>
  <c r="V353" i="37"/>
  <c r="W353" i="37"/>
  <c r="X353" i="37"/>
  <c r="P354" i="37"/>
  <c r="Q354" i="37"/>
  <c r="R354" i="37"/>
  <c r="U354" i="37"/>
  <c r="V354" i="37"/>
  <c r="W354" i="37"/>
  <c r="X354" i="37"/>
  <c r="P355" i="37"/>
  <c r="Q355" i="37"/>
  <c r="R355" i="37"/>
  <c r="U355" i="37"/>
  <c r="V355" i="37"/>
  <c r="W355" i="37"/>
  <c r="X355" i="37"/>
  <c r="P356" i="37"/>
  <c r="Q356" i="37"/>
  <c r="R356" i="37"/>
  <c r="U356" i="37"/>
  <c r="V356" i="37"/>
  <c r="W356" i="37"/>
  <c r="X356" i="37"/>
  <c r="P357" i="37"/>
  <c r="Q357" i="37"/>
  <c r="R357" i="37"/>
  <c r="U357" i="37"/>
  <c r="V357" i="37"/>
  <c r="W357" i="37"/>
  <c r="X357" i="37"/>
  <c r="P358" i="37"/>
  <c r="Q358" i="37"/>
  <c r="R358" i="37"/>
  <c r="U358" i="37"/>
  <c r="V358" i="37"/>
  <c r="W358" i="37"/>
  <c r="X358" i="37"/>
  <c r="P359" i="37"/>
  <c r="Q359" i="37"/>
  <c r="R359" i="37"/>
  <c r="U359" i="37"/>
  <c r="V359" i="37"/>
  <c r="W359" i="37"/>
  <c r="X359" i="37"/>
  <c r="P360" i="37"/>
  <c r="Q360" i="37"/>
  <c r="R360" i="37"/>
  <c r="U360" i="37"/>
  <c r="V360" i="37"/>
  <c r="W360" i="37"/>
  <c r="X360" i="37"/>
  <c r="P361" i="37"/>
  <c r="Q361" i="37"/>
  <c r="R361" i="37"/>
  <c r="U361" i="37"/>
  <c r="V361" i="37"/>
  <c r="W361" i="37"/>
  <c r="X361" i="37"/>
  <c r="P362" i="37"/>
  <c r="Q362" i="37"/>
  <c r="R362" i="37"/>
  <c r="U362" i="37"/>
  <c r="V362" i="37"/>
  <c r="W362" i="37"/>
  <c r="X362" i="37"/>
  <c r="P363" i="37"/>
  <c r="Q363" i="37"/>
  <c r="R363" i="37"/>
  <c r="U363" i="37"/>
  <c r="V363" i="37"/>
  <c r="W363" i="37"/>
  <c r="X363" i="37"/>
  <c r="P364" i="37"/>
  <c r="Q364" i="37"/>
  <c r="R364" i="37"/>
  <c r="U364" i="37"/>
  <c r="V364" i="37"/>
  <c r="W364" i="37"/>
  <c r="X364" i="37"/>
  <c r="P365" i="37"/>
  <c r="Q365" i="37"/>
  <c r="R365" i="37"/>
  <c r="U365" i="37"/>
  <c r="V365" i="37"/>
  <c r="W365" i="37"/>
  <c r="X365" i="37"/>
  <c r="P366" i="37"/>
  <c r="Q366" i="37"/>
  <c r="R366" i="37"/>
  <c r="U366" i="37"/>
  <c r="V366" i="37"/>
  <c r="W366" i="37"/>
  <c r="X366" i="37"/>
  <c r="P367" i="37"/>
  <c r="Q367" i="37"/>
  <c r="R367" i="37"/>
  <c r="U367" i="37"/>
  <c r="V367" i="37"/>
  <c r="W367" i="37"/>
  <c r="X367" i="37"/>
  <c r="P368" i="37"/>
  <c r="Q368" i="37"/>
  <c r="R368" i="37"/>
  <c r="U368" i="37"/>
  <c r="V368" i="37"/>
  <c r="W368" i="37"/>
  <c r="X368" i="37"/>
  <c r="P369" i="37"/>
  <c r="Q369" i="37"/>
  <c r="R369" i="37"/>
  <c r="U369" i="37"/>
  <c r="V369" i="37"/>
  <c r="W369" i="37"/>
  <c r="X369" i="37"/>
  <c r="P370" i="37"/>
  <c r="Q370" i="37"/>
  <c r="R370" i="37"/>
  <c r="U370" i="37"/>
  <c r="V370" i="37"/>
  <c r="W370" i="37"/>
  <c r="X370" i="37"/>
  <c r="P371" i="37"/>
  <c r="Q371" i="37"/>
  <c r="R371" i="37"/>
  <c r="U371" i="37"/>
  <c r="V371" i="37"/>
  <c r="W371" i="37"/>
  <c r="X371" i="37"/>
  <c r="P372" i="37"/>
  <c r="Q372" i="37"/>
  <c r="R372" i="37"/>
  <c r="U372" i="37"/>
  <c r="V372" i="37"/>
  <c r="W372" i="37"/>
  <c r="X372" i="37"/>
  <c r="P373" i="37"/>
  <c r="Q373" i="37"/>
  <c r="R373" i="37"/>
  <c r="U373" i="37"/>
  <c r="V373" i="37"/>
  <c r="W373" i="37"/>
  <c r="X373" i="37"/>
  <c r="P374" i="37"/>
  <c r="Q374" i="37"/>
  <c r="R374" i="37"/>
  <c r="U374" i="37"/>
  <c r="V374" i="37"/>
  <c r="W374" i="37"/>
  <c r="X374" i="37"/>
  <c r="P375" i="37"/>
  <c r="Q375" i="37"/>
  <c r="R375" i="37"/>
  <c r="U375" i="37"/>
  <c r="V375" i="37"/>
  <c r="W375" i="37"/>
  <c r="X375" i="37"/>
  <c r="P376" i="37"/>
  <c r="Q376" i="37"/>
  <c r="R376" i="37"/>
  <c r="U376" i="37"/>
  <c r="V376" i="37"/>
  <c r="W376" i="37"/>
  <c r="X376" i="37"/>
  <c r="P377" i="37"/>
  <c r="Q377" i="37"/>
  <c r="R377" i="37"/>
  <c r="U377" i="37"/>
  <c r="V377" i="37"/>
  <c r="W377" i="37"/>
  <c r="X377" i="37"/>
  <c r="P378" i="37"/>
  <c r="Q378" i="37"/>
  <c r="R378" i="37"/>
  <c r="U378" i="37"/>
  <c r="V378" i="37"/>
  <c r="W378" i="37"/>
  <c r="X378" i="37"/>
  <c r="P379" i="37"/>
  <c r="Q379" i="37"/>
  <c r="R379" i="37"/>
  <c r="U379" i="37"/>
  <c r="V379" i="37"/>
  <c r="W379" i="37"/>
  <c r="X379" i="37"/>
  <c r="P380" i="37"/>
  <c r="Q380" i="37"/>
  <c r="R380" i="37"/>
  <c r="U380" i="37"/>
  <c r="V380" i="37"/>
  <c r="W380" i="37"/>
  <c r="X380" i="37"/>
  <c r="P381" i="37"/>
  <c r="Q381" i="37"/>
  <c r="R381" i="37"/>
  <c r="U381" i="37"/>
  <c r="V381" i="37"/>
  <c r="W381" i="37"/>
  <c r="X381" i="37"/>
  <c r="P382" i="37"/>
  <c r="Q382" i="37"/>
  <c r="R382" i="37"/>
  <c r="U382" i="37"/>
  <c r="V382" i="37"/>
  <c r="W382" i="37"/>
  <c r="X382" i="37"/>
  <c r="P383" i="37"/>
  <c r="Q383" i="37"/>
  <c r="R383" i="37"/>
  <c r="U383" i="37"/>
  <c r="V383" i="37"/>
  <c r="W383" i="37"/>
  <c r="Y383" i="37" s="1"/>
  <c r="X383" i="37"/>
  <c r="P384" i="37"/>
  <c r="Q384" i="37"/>
  <c r="R384" i="37"/>
  <c r="U384" i="37"/>
  <c r="V384" i="37"/>
  <c r="W384" i="37"/>
  <c r="X384" i="37"/>
  <c r="P385" i="37"/>
  <c r="Q385" i="37"/>
  <c r="R385" i="37"/>
  <c r="U385" i="37"/>
  <c r="V385" i="37"/>
  <c r="W385" i="37"/>
  <c r="X385" i="37"/>
  <c r="P386" i="37"/>
  <c r="Q386" i="37"/>
  <c r="R386" i="37"/>
  <c r="U386" i="37"/>
  <c r="V386" i="37"/>
  <c r="W386" i="37"/>
  <c r="X386" i="37"/>
  <c r="P387" i="37"/>
  <c r="Q387" i="37"/>
  <c r="R387" i="37"/>
  <c r="U387" i="37"/>
  <c r="V387" i="37"/>
  <c r="W387" i="37"/>
  <c r="X387" i="37"/>
  <c r="P388" i="37"/>
  <c r="Q388" i="37"/>
  <c r="R388" i="37"/>
  <c r="U388" i="37"/>
  <c r="V388" i="37"/>
  <c r="W388" i="37"/>
  <c r="X388" i="37"/>
  <c r="P389" i="37"/>
  <c r="Q389" i="37"/>
  <c r="R389" i="37"/>
  <c r="U389" i="37"/>
  <c r="V389" i="37"/>
  <c r="W389" i="37"/>
  <c r="X389" i="37"/>
  <c r="P390" i="37"/>
  <c r="Q390" i="37"/>
  <c r="R390" i="37"/>
  <c r="U390" i="37"/>
  <c r="V390" i="37"/>
  <c r="W390" i="37"/>
  <c r="X390" i="37"/>
  <c r="P391" i="37"/>
  <c r="Q391" i="37"/>
  <c r="R391" i="37"/>
  <c r="U391" i="37"/>
  <c r="V391" i="37"/>
  <c r="W391" i="37"/>
  <c r="X391" i="37"/>
  <c r="P392" i="37"/>
  <c r="Q392" i="37"/>
  <c r="R392" i="37"/>
  <c r="U392" i="37"/>
  <c r="V392" i="37"/>
  <c r="W392" i="37"/>
  <c r="X392" i="37"/>
  <c r="P393" i="37"/>
  <c r="Q393" i="37"/>
  <c r="R393" i="37"/>
  <c r="U393" i="37"/>
  <c r="V393" i="37"/>
  <c r="W393" i="37"/>
  <c r="X393" i="37"/>
  <c r="P394" i="37"/>
  <c r="Q394" i="37"/>
  <c r="R394" i="37"/>
  <c r="U394" i="37"/>
  <c r="V394" i="37"/>
  <c r="W394" i="37"/>
  <c r="X394" i="37"/>
  <c r="P395" i="37"/>
  <c r="Q395" i="37"/>
  <c r="R395" i="37"/>
  <c r="U395" i="37"/>
  <c r="V395" i="37"/>
  <c r="W395" i="37"/>
  <c r="X395" i="37"/>
  <c r="P396" i="37"/>
  <c r="Q396" i="37"/>
  <c r="R396" i="37"/>
  <c r="U396" i="37"/>
  <c r="V396" i="37"/>
  <c r="W396" i="37"/>
  <c r="X396" i="37"/>
  <c r="P397" i="37"/>
  <c r="Q397" i="37"/>
  <c r="R397" i="37"/>
  <c r="U397" i="37"/>
  <c r="V397" i="37"/>
  <c r="W397" i="37"/>
  <c r="X397" i="37"/>
  <c r="P398" i="37"/>
  <c r="Q398" i="37"/>
  <c r="R398" i="37"/>
  <c r="U398" i="37"/>
  <c r="V398" i="37"/>
  <c r="W398" i="37"/>
  <c r="X398" i="37"/>
  <c r="P399" i="37"/>
  <c r="Q399" i="37"/>
  <c r="R399" i="37"/>
  <c r="U399" i="37"/>
  <c r="V399" i="37"/>
  <c r="W399" i="37"/>
  <c r="X399" i="37"/>
  <c r="P400" i="37"/>
  <c r="Q400" i="37"/>
  <c r="R400" i="37"/>
  <c r="U400" i="37"/>
  <c r="V400" i="37"/>
  <c r="W400" i="37"/>
  <c r="X400" i="37"/>
  <c r="P401" i="37"/>
  <c r="Q401" i="37"/>
  <c r="R401" i="37"/>
  <c r="U401" i="37"/>
  <c r="V401" i="37"/>
  <c r="W401" i="37"/>
  <c r="X401" i="37"/>
  <c r="P402" i="37"/>
  <c r="Q402" i="37"/>
  <c r="R402" i="37"/>
  <c r="U402" i="37"/>
  <c r="V402" i="37"/>
  <c r="W402" i="37"/>
  <c r="X402" i="37"/>
  <c r="P403" i="37"/>
  <c r="Q403" i="37"/>
  <c r="R403" i="37"/>
  <c r="U403" i="37"/>
  <c r="V403" i="37"/>
  <c r="W403" i="37"/>
  <c r="X403" i="37"/>
  <c r="P404" i="37"/>
  <c r="Q404" i="37"/>
  <c r="R404" i="37"/>
  <c r="U404" i="37"/>
  <c r="V404" i="37"/>
  <c r="W404" i="37"/>
  <c r="X404" i="37"/>
  <c r="P405" i="37"/>
  <c r="Q405" i="37"/>
  <c r="R405" i="37"/>
  <c r="U405" i="37"/>
  <c r="V405" i="37"/>
  <c r="W405" i="37"/>
  <c r="X405" i="37"/>
  <c r="P406" i="37"/>
  <c r="Q406" i="37"/>
  <c r="R406" i="37"/>
  <c r="U406" i="37"/>
  <c r="V406" i="37"/>
  <c r="W406" i="37"/>
  <c r="X406" i="37"/>
  <c r="P407" i="37"/>
  <c r="Q407" i="37"/>
  <c r="R407" i="37"/>
  <c r="U407" i="37"/>
  <c r="V407" i="37"/>
  <c r="W407" i="37"/>
  <c r="X407" i="37"/>
  <c r="P408" i="37"/>
  <c r="Q408" i="37"/>
  <c r="R408" i="37"/>
  <c r="U408" i="37"/>
  <c r="V408" i="37"/>
  <c r="W408" i="37"/>
  <c r="X408" i="37"/>
  <c r="P409" i="37"/>
  <c r="Q409" i="37"/>
  <c r="R409" i="37"/>
  <c r="U409" i="37"/>
  <c r="V409" i="37"/>
  <c r="W409" i="37"/>
  <c r="X409" i="37"/>
  <c r="P410" i="37"/>
  <c r="Q410" i="37"/>
  <c r="R410" i="37"/>
  <c r="U410" i="37"/>
  <c r="V410" i="37"/>
  <c r="W410" i="37"/>
  <c r="X410" i="37"/>
  <c r="P411" i="37"/>
  <c r="Q411" i="37"/>
  <c r="R411" i="37"/>
  <c r="U411" i="37"/>
  <c r="V411" i="37"/>
  <c r="W411" i="37"/>
  <c r="X411" i="37"/>
  <c r="P412" i="37"/>
  <c r="Q412" i="37"/>
  <c r="R412" i="37"/>
  <c r="U412" i="37"/>
  <c r="V412" i="37"/>
  <c r="W412" i="37"/>
  <c r="X412" i="37"/>
  <c r="P413" i="37"/>
  <c r="Q413" i="37"/>
  <c r="R413" i="37"/>
  <c r="U413" i="37"/>
  <c r="V413" i="37"/>
  <c r="W413" i="37"/>
  <c r="X413" i="37"/>
  <c r="P414" i="37"/>
  <c r="Q414" i="37"/>
  <c r="R414" i="37"/>
  <c r="U414" i="37"/>
  <c r="V414" i="37"/>
  <c r="W414" i="37"/>
  <c r="X414" i="37"/>
  <c r="P415" i="37"/>
  <c r="Q415" i="37"/>
  <c r="R415" i="37"/>
  <c r="U415" i="37"/>
  <c r="V415" i="37"/>
  <c r="W415" i="37"/>
  <c r="X415" i="37"/>
  <c r="P416" i="37"/>
  <c r="Q416" i="37"/>
  <c r="R416" i="37"/>
  <c r="U416" i="37"/>
  <c r="V416" i="37"/>
  <c r="W416" i="37"/>
  <c r="X416" i="37"/>
  <c r="P417" i="37"/>
  <c r="Q417" i="37"/>
  <c r="R417" i="37"/>
  <c r="U417" i="37"/>
  <c r="V417" i="37"/>
  <c r="W417" i="37"/>
  <c r="X417" i="37"/>
  <c r="P418" i="37"/>
  <c r="Q418" i="37"/>
  <c r="R418" i="37"/>
  <c r="U418" i="37"/>
  <c r="V418" i="37"/>
  <c r="W418" i="37"/>
  <c r="X418" i="37"/>
  <c r="P419" i="37"/>
  <c r="Q419" i="37"/>
  <c r="R419" i="37"/>
  <c r="U419" i="37"/>
  <c r="V419" i="37"/>
  <c r="W419" i="37"/>
  <c r="X419" i="37"/>
  <c r="P420" i="37"/>
  <c r="Q420" i="37"/>
  <c r="R420" i="37"/>
  <c r="U420" i="37"/>
  <c r="V420" i="37"/>
  <c r="W420" i="37"/>
  <c r="X420" i="37"/>
  <c r="P421" i="37"/>
  <c r="Q421" i="37"/>
  <c r="R421" i="37"/>
  <c r="U421" i="37"/>
  <c r="V421" i="37"/>
  <c r="W421" i="37"/>
  <c r="X421" i="37"/>
  <c r="P422" i="37"/>
  <c r="Q422" i="37"/>
  <c r="R422" i="37"/>
  <c r="U422" i="37"/>
  <c r="V422" i="37"/>
  <c r="W422" i="37"/>
  <c r="X422" i="37"/>
  <c r="P423" i="37"/>
  <c r="Q423" i="37"/>
  <c r="R423" i="37"/>
  <c r="U423" i="37"/>
  <c r="V423" i="37"/>
  <c r="W423" i="37"/>
  <c r="X423" i="37"/>
  <c r="P424" i="37"/>
  <c r="Q424" i="37"/>
  <c r="R424" i="37"/>
  <c r="U424" i="37"/>
  <c r="V424" i="37"/>
  <c r="W424" i="37"/>
  <c r="X424" i="37"/>
  <c r="P425" i="37"/>
  <c r="Q425" i="37"/>
  <c r="R425" i="37"/>
  <c r="U425" i="37"/>
  <c r="V425" i="37"/>
  <c r="W425" i="37"/>
  <c r="X425" i="37"/>
  <c r="P426" i="37"/>
  <c r="Q426" i="37"/>
  <c r="R426" i="37"/>
  <c r="U426" i="37"/>
  <c r="V426" i="37"/>
  <c r="W426" i="37"/>
  <c r="X426" i="37"/>
  <c r="P427" i="37"/>
  <c r="Q427" i="37"/>
  <c r="R427" i="37"/>
  <c r="U427" i="37"/>
  <c r="V427" i="37"/>
  <c r="W427" i="37"/>
  <c r="X427" i="37"/>
  <c r="P428" i="37"/>
  <c r="Q428" i="37"/>
  <c r="R428" i="37"/>
  <c r="U428" i="37"/>
  <c r="V428" i="37"/>
  <c r="W428" i="37"/>
  <c r="X428" i="37"/>
  <c r="P429" i="37"/>
  <c r="Q429" i="37"/>
  <c r="R429" i="37"/>
  <c r="U429" i="37"/>
  <c r="V429" i="37"/>
  <c r="W429" i="37"/>
  <c r="X429" i="37"/>
  <c r="P430" i="37"/>
  <c r="Q430" i="37"/>
  <c r="R430" i="37"/>
  <c r="U430" i="37"/>
  <c r="V430" i="37"/>
  <c r="W430" i="37"/>
  <c r="X430" i="37"/>
  <c r="P431" i="37"/>
  <c r="Q431" i="37"/>
  <c r="R431" i="37"/>
  <c r="U431" i="37"/>
  <c r="V431" i="37"/>
  <c r="W431" i="37"/>
  <c r="X431" i="37"/>
  <c r="P432" i="37"/>
  <c r="Q432" i="37"/>
  <c r="R432" i="37"/>
  <c r="U432" i="37"/>
  <c r="V432" i="37"/>
  <c r="W432" i="37"/>
  <c r="X432" i="37"/>
  <c r="P433" i="37"/>
  <c r="Q433" i="37"/>
  <c r="R433" i="37"/>
  <c r="U433" i="37"/>
  <c r="V433" i="37"/>
  <c r="W433" i="37"/>
  <c r="X433" i="37"/>
  <c r="P434" i="37"/>
  <c r="Q434" i="37"/>
  <c r="R434" i="37"/>
  <c r="U434" i="37"/>
  <c r="V434" i="37"/>
  <c r="W434" i="37"/>
  <c r="X434" i="37"/>
  <c r="P435" i="37"/>
  <c r="Q435" i="37"/>
  <c r="R435" i="37"/>
  <c r="U435" i="37"/>
  <c r="V435" i="37"/>
  <c r="W435" i="37"/>
  <c r="X435" i="37"/>
  <c r="P436" i="37"/>
  <c r="Q436" i="37"/>
  <c r="R436" i="37"/>
  <c r="U436" i="37"/>
  <c r="V436" i="37"/>
  <c r="W436" i="37"/>
  <c r="X436" i="37"/>
  <c r="P437" i="37"/>
  <c r="Q437" i="37"/>
  <c r="R437" i="37"/>
  <c r="U437" i="37"/>
  <c r="V437" i="37"/>
  <c r="W437" i="37"/>
  <c r="X437" i="37"/>
  <c r="P438" i="37"/>
  <c r="Q438" i="37"/>
  <c r="R438" i="37"/>
  <c r="U438" i="37"/>
  <c r="V438" i="37"/>
  <c r="W438" i="37"/>
  <c r="X438" i="37"/>
  <c r="P439" i="37"/>
  <c r="Q439" i="37"/>
  <c r="R439" i="37"/>
  <c r="U439" i="37"/>
  <c r="V439" i="37"/>
  <c r="W439" i="37"/>
  <c r="X439" i="37"/>
  <c r="P440" i="37"/>
  <c r="Q440" i="37"/>
  <c r="R440" i="37"/>
  <c r="U440" i="37"/>
  <c r="V440" i="37"/>
  <c r="W440" i="37"/>
  <c r="X440" i="37"/>
  <c r="P441" i="37"/>
  <c r="Q441" i="37"/>
  <c r="R441" i="37"/>
  <c r="U441" i="37"/>
  <c r="V441" i="37"/>
  <c r="W441" i="37"/>
  <c r="X441" i="37"/>
  <c r="P442" i="37"/>
  <c r="Q442" i="37"/>
  <c r="R442" i="37"/>
  <c r="U442" i="37"/>
  <c r="V442" i="37"/>
  <c r="W442" i="37"/>
  <c r="X442" i="37"/>
  <c r="P443" i="37"/>
  <c r="Q443" i="37"/>
  <c r="R443" i="37"/>
  <c r="U443" i="37"/>
  <c r="V443" i="37"/>
  <c r="W443" i="37"/>
  <c r="X443" i="37"/>
  <c r="P444" i="37"/>
  <c r="Q444" i="37"/>
  <c r="R444" i="37"/>
  <c r="U444" i="37"/>
  <c r="V444" i="37"/>
  <c r="W444" i="37"/>
  <c r="X444" i="37"/>
  <c r="P445" i="37"/>
  <c r="Q445" i="37"/>
  <c r="R445" i="37"/>
  <c r="U445" i="37"/>
  <c r="V445" i="37"/>
  <c r="W445" i="37"/>
  <c r="X445" i="37"/>
  <c r="P446" i="37"/>
  <c r="Q446" i="37"/>
  <c r="R446" i="37"/>
  <c r="U446" i="37"/>
  <c r="V446" i="37"/>
  <c r="W446" i="37"/>
  <c r="X446" i="37"/>
  <c r="P447" i="37"/>
  <c r="Q447" i="37"/>
  <c r="R447" i="37"/>
  <c r="U447" i="37"/>
  <c r="V447" i="37"/>
  <c r="W447" i="37"/>
  <c r="X447" i="37"/>
  <c r="P448" i="37"/>
  <c r="Q448" i="37"/>
  <c r="R448" i="37"/>
  <c r="U448" i="37"/>
  <c r="V448" i="37"/>
  <c r="W448" i="37"/>
  <c r="X448" i="37"/>
  <c r="P449" i="37"/>
  <c r="Q449" i="37"/>
  <c r="R449" i="37"/>
  <c r="U449" i="37"/>
  <c r="V449" i="37"/>
  <c r="W449" i="37"/>
  <c r="X449" i="37"/>
  <c r="P450" i="37"/>
  <c r="Q450" i="37"/>
  <c r="R450" i="37"/>
  <c r="U450" i="37"/>
  <c r="V450" i="37"/>
  <c r="W450" i="37"/>
  <c r="X450" i="37"/>
  <c r="P451" i="37"/>
  <c r="Q451" i="37"/>
  <c r="R451" i="37"/>
  <c r="U451" i="37"/>
  <c r="V451" i="37"/>
  <c r="W451" i="37"/>
  <c r="X451" i="37"/>
  <c r="P452" i="37"/>
  <c r="Q452" i="37"/>
  <c r="R452" i="37"/>
  <c r="U452" i="37"/>
  <c r="V452" i="37"/>
  <c r="W452" i="37"/>
  <c r="X452" i="37"/>
  <c r="P453" i="37"/>
  <c r="Q453" i="37"/>
  <c r="R453" i="37"/>
  <c r="U453" i="37"/>
  <c r="V453" i="37"/>
  <c r="W453" i="37"/>
  <c r="X453" i="37"/>
  <c r="P454" i="37"/>
  <c r="Q454" i="37"/>
  <c r="R454" i="37"/>
  <c r="U454" i="37"/>
  <c r="V454" i="37"/>
  <c r="W454" i="37"/>
  <c r="X454" i="37"/>
  <c r="P455" i="37"/>
  <c r="Q455" i="37"/>
  <c r="R455" i="37"/>
  <c r="U455" i="37"/>
  <c r="V455" i="37"/>
  <c r="W455" i="37"/>
  <c r="X455" i="37"/>
  <c r="P456" i="37"/>
  <c r="Q456" i="37"/>
  <c r="R456" i="37"/>
  <c r="U456" i="37"/>
  <c r="V456" i="37"/>
  <c r="W456" i="37"/>
  <c r="X456" i="37"/>
  <c r="P457" i="37"/>
  <c r="Q457" i="37"/>
  <c r="R457" i="37"/>
  <c r="U457" i="37"/>
  <c r="V457" i="37"/>
  <c r="W457" i="37"/>
  <c r="X457" i="37"/>
  <c r="P458" i="37"/>
  <c r="Q458" i="37"/>
  <c r="R458" i="37"/>
  <c r="U458" i="37"/>
  <c r="V458" i="37"/>
  <c r="W458" i="37"/>
  <c r="X458" i="37"/>
  <c r="P459" i="37"/>
  <c r="Q459" i="37"/>
  <c r="R459" i="37"/>
  <c r="U459" i="37"/>
  <c r="V459" i="37"/>
  <c r="W459" i="37"/>
  <c r="X459" i="37"/>
  <c r="P460" i="37"/>
  <c r="Q460" i="37"/>
  <c r="R460" i="37"/>
  <c r="U460" i="37"/>
  <c r="V460" i="37"/>
  <c r="W460" i="37"/>
  <c r="X460" i="37"/>
  <c r="P461" i="37"/>
  <c r="Q461" i="37"/>
  <c r="R461" i="37"/>
  <c r="U461" i="37"/>
  <c r="V461" i="37"/>
  <c r="W461" i="37"/>
  <c r="X461" i="37"/>
  <c r="P462" i="37"/>
  <c r="Q462" i="37"/>
  <c r="R462" i="37"/>
  <c r="U462" i="37"/>
  <c r="V462" i="37"/>
  <c r="W462" i="37"/>
  <c r="X462" i="37"/>
  <c r="P463" i="37"/>
  <c r="Q463" i="37"/>
  <c r="R463" i="37"/>
  <c r="U463" i="37"/>
  <c r="V463" i="37"/>
  <c r="W463" i="37"/>
  <c r="X463" i="37"/>
  <c r="P464" i="37"/>
  <c r="Q464" i="37"/>
  <c r="R464" i="37"/>
  <c r="U464" i="37"/>
  <c r="V464" i="37"/>
  <c r="W464" i="37"/>
  <c r="X464" i="37"/>
  <c r="P465" i="37"/>
  <c r="Q465" i="37"/>
  <c r="R465" i="37"/>
  <c r="U465" i="37"/>
  <c r="V465" i="37"/>
  <c r="W465" i="37"/>
  <c r="X465" i="37"/>
  <c r="P466" i="37"/>
  <c r="Q466" i="37"/>
  <c r="R466" i="37"/>
  <c r="U466" i="37"/>
  <c r="V466" i="37"/>
  <c r="W466" i="37"/>
  <c r="X466" i="37"/>
  <c r="P467" i="37"/>
  <c r="Q467" i="37"/>
  <c r="R467" i="37"/>
  <c r="U467" i="37"/>
  <c r="V467" i="37"/>
  <c r="W467" i="37"/>
  <c r="X467" i="37"/>
  <c r="P468" i="37"/>
  <c r="Q468" i="37"/>
  <c r="R468" i="37"/>
  <c r="U468" i="37"/>
  <c r="V468" i="37"/>
  <c r="W468" i="37"/>
  <c r="X468" i="37"/>
  <c r="P469" i="37"/>
  <c r="Q469" i="37"/>
  <c r="R469" i="37"/>
  <c r="U469" i="37"/>
  <c r="V469" i="37"/>
  <c r="W469" i="37"/>
  <c r="X469" i="37"/>
  <c r="P470" i="37"/>
  <c r="Q470" i="37"/>
  <c r="R470" i="37"/>
  <c r="U470" i="37"/>
  <c r="V470" i="37"/>
  <c r="W470" i="37"/>
  <c r="X470" i="37"/>
  <c r="P471" i="37"/>
  <c r="Q471" i="37"/>
  <c r="R471" i="37"/>
  <c r="U471" i="37"/>
  <c r="V471" i="37"/>
  <c r="W471" i="37"/>
  <c r="X471" i="37"/>
  <c r="P472" i="37"/>
  <c r="Q472" i="37"/>
  <c r="R472" i="37"/>
  <c r="U472" i="37"/>
  <c r="V472" i="37"/>
  <c r="W472" i="37"/>
  <c r="X472" i="37"/>
  <c r="P473" i="37"/>
  <c r="Q473" i="37"/>
  <c r="R473" i="37"/>
  <c r="U473" i="37"/>
  <c r="V473" i="37"/>
  <c r="W473" i="37"/>
  <c r="X473" i="37"/>
  <c r="P474" i="37"/>
  <c r="Q474" i="37"/>
  <c r="R474" i="37"/>
  <c r="U474" i="37"/>
  <c r="V474" i="37"/>
  <c r="W474" i="37"/>
  <c r="X474" i="37"/>
  <c r="P475" i="37"/>
  <c r="Q475" i="37"/>
  <c r="R475" i="37"/>
  <c r="U475" i="37"/>
  <c r="V475" i="37"/>
  <c r="W475" i="37"/>
  <c r="X475" i="37"/>
  <c r="P476" i="37"/>
  <c r="Q476" i="37"/>
  <c r="R476" i="37"/>
  <c r="U476" i="37"/>
  <c r="V476" i="37"/>
  <c r="W476" i="37"/>
  <c r="X476" i="37"/>
  <c r="P477" i="37"/>
  <c r="Q477" i="37"/>
  <c r="R477" i="37"/>
  <c r="U477" i="37"/>
  <c r="V477" i="37"/>
  <c r="W477" i="37"/>
  <c r="X477" i="37"/>
  <c r="P478" i="37"/>
  <c r="Q478" i="37"/>
  <c r="R478" i="37"/>
  <c r="U478" i="37"/>
  <c r="V478" i="37"/>
  <c r="W478" i="37"/>
  <c r="X478" i="37"/>
  <c r="P479" i="37"/>
  <c r="Q479" i="37"/>
  <c r="R479" i="37"/>
  <c r="U479" i="37"/>
  <c r="V479" i="37"/>
  <c r="W479" i="37"/>
  <c r="X479" i="37"/>
  <c r="P480" i="37"/>
  <c r="Q480" i="37"/>
  <c r="R480" i="37"/>
  <c r="U480" i="37"/>
  <c r="V480" i="37"/>
  <c r="W480" i="37"/>
  <c r="X480" i="37"/>
  <c r="P481" i="37"/>
  <c r="Q481" i="37"/>
  <c r="R481" i="37"/>
  <c r="U481" i="37"/>
  <c r="V481" i="37"/>
  <c r="W481" i="37"/>
  <c r="X481" i="37"/>
  <c r="P482" i="37"/>
  <c r="Q482" i="37"/>
  <c r="R482" i="37"/>
  <c r="U482" i="37"/>
  <c r="V482" i="37"/>
  <c r="W482" i="37"/>
  <c r="X482" i="37"/>
  <c r="P483" i="37"/>
  <c r="Q483" i="37"/>
  <c r="R483" i="37"/>
  <c r="U483" i="37"/>
  <c r="V483" i="37"/>
  <c r="W483" i="37"/>
  <c r="X483" i="37"/>
  <c r="P484" i="37"/>
  <c r="Q484" i="37"/>
  <c r="R484" i="37"/>
  <c r="U484" i="37"/>
  <c r="V484" i="37"/>
  <c r="W484" i="37"/>
  <c r="X484" i="37"/>
  <c r="P485" i="37"/>
  <c r="Q485" i="37"/>
  <c r="R485" i="37"/>
  <c r="U485" i="37"/>
  <c r="V485" i="37"/>
  <c r="W485" i="37"/>
  <c r="X485" i="37"/>
  <c r="P486" i="37"/>
  <c r="Q486" i="37"/>
  <c r="R486" i="37"/>
  <c r="U486" i="37"/>
  <c r="V486" i="37"/>
  <c r="W486" i="37"/>
  <c r="X486" i="37"/>
  <c r="P487" i="37"/>
  <c r="Q487" i="37"/>
  <c r="R487" i="37"/>
  <c r="U487" i="37"/>
  <c r="V487" i="37"/>
  <c r="W487" i="37"/>
  <c r="X487" i="37"/>
  <c r="P488" i="37"/>
  <c r="Q488" i="37"/>
  <c r="R488" i="37"/>
  <c r="U488" i="37"/>
  <c r="V488" i="37"/>
  <c r="W488" i="37"/>
  <c r="X488" i="37"/>
  <c r="P489" i="37"/>
  <c r="Q489" i="37"/>
  <c r="R489" i="37"/>
  <c r="U489" i="37"/>
  <c r="V489" i="37"/>
  <c r="W489" i="37"/>
  <c r="X489" i="37"/>
  <c r="P490" i="37"/>
  <c r="Q490" i="37"/>
  <c r="R490" i="37"/>
  <c r="U490" i="37"/>
  <c r="V490" i="37"/>
  <c r="W490" i="37"/>
  <c r="X490" i="37"/>
  <c r="P491" i="37"/>
  <c r="Q491" i="37"/>
  <c r="R491" i="37"/>
  <c r="U491" i="37"/>
  <c r="V491" i="37"/>
  <c r="W491" i="37"/>
  <c r="X491" i="37"/>
  <c r="P492" i="37"/>
  <c r="Q492" i="37"/>
  <c r="R492" i="37"/>
  <c r="U492" i="37"/>
  <c r="V492" i="37"/>
  <c r="W492" i="37"/>
  <c r="X492" i="37"/>
  <c r="P493" i="37"/>
  <c r="Q493" i="37"/>
  <c r="R493" i="37"/>
  <c r="U493" i="37"/>
  <c r="V493" i="37"/>
  <c r="W493" i="37"/>
  <c r="X493" i="37"/>
  <c r="P494" i="37"/>
  <c r="Q494" i="37"/>
  <c r="R494" i="37"/>
  <c r="U494" i="37"/>
  <c r="V494" i="37"/>
  <c r="W494" i="37"/>
  <c r="X494" i="37"/>
  <c r="P495" i="37"/>
  <c r="Q495" i="37"/>
  <c r="R495" i="37"/>
  <c r="U495" i="37"/>
  <c r="V495" i="37"/>
  <c r="W495" i="37"/>
  <c r="X495" i="37"/>
  <c r="P496" i="37"/>
  <c r="Q496" i="37"/>
  <c r="R496" i="37"/>
  <c r="U496" i="37"/>
  <c r="V496" i="37"/>
  <c r="W496" i="37"/>
  <c r="X496" i="37"/>
  <c r="P497" i="37"/>
  <c r="Q497" i="37"/>
  <c r="R497" i="37"/>
  <c r="U497" i="37"/>
  <c r="V497" i="37"/>
  <c r="W497" i="37"/>
  <c r="X497" i="37"/>
  <c r="P498" i="37"/>
  <c r="Q498" i="37"/>
  <c r="R498" i="37"/>
  <c r="U498" i="37"/>
  <c r="V498" i="37"/>
  <c r="W498" i="37"/>
  <c r="X498" i="37"/>
  <c r="P499" i="37"/>
  <c r="Q499" i="37"/>
  <c r="R499" i="37"/>
  <c r="U499" i="37"/>
  <c r="V499" i="37"/>
  <c r="W499" i="37"/>
  <c r="X499" i="37"/>
  <c r="P500" i="37"/>
  <c r="Q500" i="37"/>
  <c r="R500" i="37"/>
  <c r="U500" i="37"/>
  <c r="V500" i="37"/>
  <c r="W500" i="37"/>
  <c r="X500" i="37"/>
  <c r="P501" i="37"/>
  <c r="Q501" i="37"/>
  <c r="R501" i="37"/>
  <c r="U501" i="37"/>
  <c r="V501" i="37"/>
  <c r="W501" i="37"/>
  <c r="X501" i="37"/>
  <c r="P502" i="37"/>
  <c r="Q502" i="37"/>
  <c r="R502" i="37"/>
  <c r="U502" i="37"/>
  <c r="V502" i="37"/>
  <c r="W502" i="37"/>
  <c r="X502" i="37"/>
  <c r="P503" i="37"/>
  <c r="Q503" i="37"/>
  <c r="R503" i="37"/>
  <c r="U503" i="37"/>
  <c r="V503" i="37"/>
  <c r="W503" i="37"/>
  <c r="X503" i="37"/>
  <c r="P504" i="37"/>
  <c r="Q504" i="37"/>
  <c r="R504" i="37"/>
  <c r="U504" i="37"/>
  <c r="V504" i="37"/>
  <c r="W504" i="37"/>
  <c r="X504" i="37"/>
  <c r="P505" i="37"/>
  <c r="Q505" i="37"/>
  <c r="R505" i="37"/>
  <c r="U505" i="37"/>
  <c r="V505" i="37"/>
  <c r="W505" i="37"/>
  <c r="X505" i="37"/>
  <c r="P506" i="37"/>
  <c r="Q506" i="37"/>
  <c r="R506" i="37"/>
  <c r="U506" i="37"/>
  <c r="V506" i="37"/>
  <c r="W506" i="37"/>
  <c r="X506" i="37"/>
  <c r="P507" i="37"/>
  <c r="Q507" i="37"/>
  <c r="R507" i="37"/>
  <c r="U507" i="37"/>
  <c r="V507" i="37"/>
  <c r="W507" i="37"/>
  <c r="X507" i="37"/>
  <c r="P508" i="37"/>
  <c r="Q508" i="37"/>
  <c r="R508" i="37"/>
  <c r="U508" i="37"/>
  <c r="V508" i="37"/>
  <c r="W508" i="37"/>
  <c r="X508" i="37"/>
  <c r="P509" i="37"/>
  <c r="Q509" i="37"/>
  <c r="R509" i="37"/>
  <c r="U509" i="37"/>
  <c r="V509" i="37"/>
  <c r="W509" i="37"/>
  <c r="X509" i="37"/>
  <c r="P510" i="37"/>
  <c r="Q510" i="37"/>
  <c r="R510" i="37"/>
  <c r="U510" i="37"/>
  <c r="V510" i="37"/>
  <c r="W510" i="37"/>
  <c r="X510" i="37"/>
  <c r="P511" i="37"/>
  <c r="Q511" i="37"/>
  <c r="R511" i="37"/>
  <c r="U511" i="37"/>
  <c r="V511" i="37"/>
  <c r="W511" i="37"/>
  <c r="X511" i="37"/>
  <c r="P512" i="37"/>
  <c r="Q512" i="37"/>
  <c r="R512" i="37"/>
  <c r="U512" i="37"/>
  <c r="V512" i="37"/>
  <c r="W512" i="37"/>
  <c r="X512" i="37"/>
  <c r="P513" i="37"/>
  <c r="Q513" i="37"/>
  <c r="R513" i="37"/>
  <c r="U513" i="37"/>
  <c r="V513" i="37"/>
  <c r="W513" i="37"/>
  <c r="X513" i="37"/>
  <c r="P514" i="37"/>
  <c r="Q514" i="37"/>
  <c r="R514" i="37"/>
  <c r="U514" i="37"/>
  <c r="V514" i="37"/>
  <c r="W514" i="37"/>
  <c r="X514" i="37"/>
  <c r="P515" i="37"/>
  <c r="Q515" i="37"/>
  <c r="R515" i="37"/>
  <c r="U515" i="37"/>
  <c r="V515" i="37"/>
  <c r="W515" i="37"/>
  <c r="X515" i="37"/>
  <c r="P516" i="37"/>
  <c r="Q516" i="37"/>
  <c r="R516" i="37"/>
  <c r="U516" i="37"/>
  <c r="V516" i="37"/>
  <c r="W516" i="37"/>
  <c r="X516" i="37"/>
  <c r="P517" i="37"/>
  <c r="Q517" i="37"/>
  <c r="R517" i="37"/>
  <c r="U517" i="37"/>
  <c r="V517" i="37"/>
  <c r="W517" i="37"/>
  <c r="X517" i="37"/>
  <c r="P518" i="37"/>
  <c r="Q518" i="37"/>
  <c r="R518" i="37"/>
  <c r="U518" i="37"/>
  <c r="V518" i="37"/>
  <c r="W518" i="37"/>
  <c r="X518" i="37"/>
  <c r="P519" i="37"/>
  <c r="Q519" i="37"/>
  <c r="R519" i="37"/>
  <c r="U519" i="37"/>
  <c r="V519" i="37"/>
  <c r="W519" i="37"/>
  <c r="X519" i="37"/>
  <c r="P520" i="37"/>
  <c r="Q520" i="37"/>
  <c r="R520" i="37"/>
  <c r="U520" i="37"/>
  <c r="V520" i="37"/>
  <c r="W520" i="37"/>
  <c r="X520" i="37"/>
  <c r="P521" i="37"/>
  <c r="Q521" i="37"/>
  <c r="R521" i="37"/>
  <c r="U521" i="37"/>
  <c r="V521" i="37"/>
  <c r="W521" i="37"/>
  <c r="X521" i="37"/>
  <c r="P522" i="37"/>
  <c r="Q522" i="37"/>
  <c r="R522" i="37"/>
  <c r="U522" i="37"/>
  <c r="V522" i="37"/>
  <c r="W522" i="37"/>
  <c r="X522" i="37"/>
  <c r="P523" i="37"/>
  <c r="Q523" i="37"/>
  <c r="R523" i="37"/>
  <c r="U523" i="37"/>
  <c r="V523" i="37"/>
  <c r="W523" i="37"/>
  <c r="X523" i="37"/>
  <c r="P524" i="37"/>
  <c r="Q524" i="37"/>
  <c r="R524" i="37"/>
  <c r="U524" i="37"/>
  <c r="V524" i="37"/>
  <c r="W524" i="37"/>
  <c r="X524" i="37"/>
  <c r="P525" i="37"/>
  <c r="Q525" i="37"/>
  <c r="R525" i="37"/>
  <c r="U525" i="37"/>
  <c r="V525" i="37"/>
  <c r="W525" i="37"/>
  <c r="X525" i="37"/>
  <c r="P526" i="37"/>
  <c r="Q526" i="37"/>
  <c r="R526" i="37"/>
  <c r="U526" i="37"/>
  <c r="V526" i="37"/>
  <c r="W526" i="37"/>
  <c r="X526" i="37"/>
  <c r="P527" i="37"/>
  <c r="Q527" i="37"/>
  <c r="R527" i="37"/>
  <c r="U527" i="37"/>
  <c r="V527" i="37"/>
  <c r="W527" i="37"/>
  <c r="X527" i="37"/>
  <c r="P528" i="37"/>
  <c r="Q528" i="37"/>
  <c r="R528" i="37"/>
  <c r="U528" i="37"/>
  <c r="V528" i="37"/>
  <c r="W528" i="37"/>
  <c r="X528" i="37"/>
  <c r="P529" i="37"/>
  <c r="Q529" i="37"/>
  <c r="R529" i="37"/>
  <c r="U529" i="37"/>
  <c r="V529" i="37"/>
  <c r="W529" i="37"/>
  <c r="X529" i="37"/>
  <c r="P530" i="37"/>
  <c r="Q530" i="37"/>
  <c r="R530" i="37"/>
  <c r="U530" i="37"/>
  <c r="V530" i="37"/>
  <c r="W530" i="37"/>
  <c r="X530" i="37"/>
  <c r="P531" i="37"/>
  <c r="Q531" i="37"/>
  <c r="R531" i="37"/>
  <c r="U531" i="37"/>
  <c r="V531" i="37"/>
  <c r="W531" i="37"/>
  <c r="X531" i="37"/>
  <c r="P532" i="37"/>
  <c r="Q532" i="37"/>
  <c r="R532" i="37"/>
  <c r="U532" i="37"/>
  <c r="V532" i="37"/>
  <c r="W532" i="37"/>
  <c r="X532" i="37"/>
  <c r="P533" i="37"/>
  <c r="Q533" i="37"/>
  <c r="R533" i="37"/>
  <c r="U533" i="37"/>
  <c r="V533" i="37"/>
  <c r="W533" i="37"/>
  <c r="X533" i="37"/>
  <c r="P534" i="37"/>
  <c r="Q534" i="37"/>
  <c r="R534" i="37"/>
  <c r="U534" i="37"/>
  <c r="V534" i="37"/>
  <c r="W534" i="37"/>
  <c r="X534" i="37"/>
  <c r="P535" i="37"/>
  <c r="Q535" i="37"/>
  <c r="R535" i="37"/>
  <c r="U535" i="37"/>
  <c r="V535" i="37"/>
  <c r="W535" i="37"/>
  <c r="X535" i="37"/>
  <c r="P536" i="37"/>
  <c r="Q536" i="37"/>
  <c r="R536" i="37"/>
  <c r="U536" i="37"/>
  <c r="V536" i="37"/>
  <c r="W536" i="37"/>
  <c r="X536" i="37"/>
  <c r="P537" i="37"/>
  <c r="Q537" i="37"/>
  <c r="R537" i="37"/>
  <c r="U537" i="37"/>
  <c r="V537" i="37"/>
  <c r="W537" i="37"/>
  <c r="X537" i="37"/>
  <c r="P538" i="37"/>
  <c r="Q538" i="37"/>
  <c r="R538" i="37"/>
  <c r="U538" i="37"/>
  <c r="V538" i="37"/>
  <c r="W538" i="37"/>
  <c r="X538" i="37"/>
  <c r="P539" i="37"/>
  <c r="Q539" i="37"/>
  <c r="R539" i="37"/>
  <c r="U539" i="37"/>
  <c r="V539" i="37"/>
  <c r="W539" i="37"/>
  <c r="X539" i="37"/>
  <c r="P540" i="37"/>
  <c r="Q540" i="37"/>
  <c r="R540" i="37"/>
  <c r="U540" i="37"/>
  <c r="V540" i="37"/>
  <c r="W540" i="37"/>
  <c r="X540" i="37"/>
  <c r="P541" i="37"/>
  <c r="Q541" i="37"/>
  <c r="R541" i="37"/>
  <c r="U541" i="37"/>
  <c r="V541" i="37"/>
  <c r="W541" i="37"/>
  <c r="X541" i="37"/>
  <c r="P542" i="37"/>
  <c r="Q542" i="37"/>
  <c r="R542" i="37"/>
  <c r="U542" i="37"/>
  <c r="V542" i="37"/>
  <c r="W542" i="37"/>
  <c r="X542" i="37"/>
  <c r="P543" i="37"/>
  <c r="Q543" i="37"/>
  <c r="R543" i="37"/>
  <c r="U543" i="37"/>
  <c r="V543" i="37"/>
  <c r="W543" i="37"/>
  <c r="X543" i="37"/>
  <c r="P544" i="37"/>
  <c r="Q544" i="37"/>
  <c r="R544" i="37"/>
  <c r="U544" i="37"/>
  <c r="V544" i="37"/>
  <c r="W544" i="37"/>
  <c r="X544" i="37"/>
  <c r="P545" i="37"/>
  <c r="Q545" i="37"/>
  <c r="R545" i="37"/>
  <c r="U545" i="37"/>
  <c r="V545" i="37"/>
  <c r="W545" i="37"/>
  <c r="X545" i="37"/>
  <c r="P546" i="37"/>
  <c r="Q546" i="37"/>
  <c r="R546" i="37"/>
  <c r="U546" i="37"/>
  <c r="V546" i="37"/>
  <c r="W546" i="37"/>
  <c r="X546" i="37"/>
  <c r="P547" i="37"/>
  <c r="Q547" i="37"/>
  <c r="R547" i="37"/>
  <c r="U547" i="37"/>
  <c r="V547" i="37"/>
  <c r="W547" i="37"/>
  <c r="X547" i="37"/>
  <c r="P548" i="37"/>
  <c r="Q548" i="37"/>
  <c r="R548" i="37"/>
  <c r="U548" i="37"/>
  <c r="V548" i="37"/>
  <c r="W548" i="37"/>
  <c r="X548" i="37"/>
  <c r="P549" i="37"/>
  <c r="Q549" i="37"/>
  <c r="R549" i="37"/>
  <c r="U549" i="37"/>
  <c r="V549" i="37"/>
  <c r="W549" i="37"/>
  <c r="X549" i="37"/>
  <c r="P550" i="37"/>
  <c r="Q550" i="37"/>
  <c r="R550" i="37"/>
  <c r="U550" i="37"/>
  <c r="V550" i="37"/>
  <c r="W550" i="37"/>
  <c r="X550" i="37"/>
  <c r="P551" i="37"/>
  <c r="Q551" i="37"/>
  <c r="R551" i="37"/>
  <c r="U551" i="37"/>
  <c r="V551" i="37"/>
  <c r="W551" i="37"/>
  <c r="X551" i="37"/>
  <c r="P552" i="37"/>
  <c r="Q552" i="37"/>
  <c r="R552" i="37"/>
  <c r="U552" i="37"/>
  <c r="V552" i="37"/>
  <c r="W552" i="37"/>
  <c r="X552" i="37"/>
  <c r="P553" i="37"/>
  <c r="Q553" i="37"/>
  <c r="R553" i="37"/>
  <c r="U553" i="37"/>
  <c r="V553" i="37"/>
  <c r="W553" i="37"/>
  <c r="X553" i="37"/>
  <c r="P554" i="37"/>
  <c r="Q554" i="37"/>
  <c r="R554" i="37"/>
  <c r="U554" i="37"/>
  <c r="V554" i="37"/>
  <c r="W554" i="37"/>
  <c r="X554" i="37"/>
  <c r="P555" i="37"/>
  <c r="Q555" i="37"/>
  <c r="R555" i="37"/>
  <c r="U555" i="37"/>
  <c r="V555" i="37"/>
  <c r="W555" i="37"/>
  <c r="X555" i="37"/>
  <c r="P556" i="37"/>
  <c r="Q556" i="37"/>
  <c r="R556" i="37"/>
  <c r="U556" i="37"/>
  <c r="V556" i="37"/>
  <c r="W556" i="37"/>
  <c r="X556" i="37"/>
  <c r="P557" i="37"/>
  <c r="Q557" i="37"/>
  <c r="R557" i="37"/>
  <c r="U557" i="37"/>
  <c r="V557" i="37"/>
  <c r="W557" i="37"/>
  <c r="X557" i="37"/>
  <c r="P558" i="37"/>
  <c r="Q558" i="37"/>
  <c r="R558" i="37"/>
  <c r="U558" i="37"/>
  <c r="V558" i="37"/>
  <c r="W558" i="37"/>
  <c r="X558" i="37"/>
  <c r="P559" i="37"/>
  <c r="Q559" i="37"/>
  <c r="R559" i="37"/>
  <c r="U559" i="37"/>
  <c r="V559" i="37"/>
  <c r="W559" i="37"/>
  <c r="X559" i="37"/>
  <c r="P560" i="37"/>
  <c r="Q560" i="37"/>
  <c r="R560" i="37"/>
  <c r="U560" i="37"/>
  <c r="V560" i="37"/>
  <c r="W560" i="37"/>
  <c r="X560" i="37"/>
  <c r="P561" i="37"/>
  <c r="Q561" i="37"/>
  <c r="R561" i="37"/>
  <c r="U561" i="37"/>
  <c r="V561" i="37"/>
  <c r="W561" i="37"/>
  <c r="X561" i="37"/>
  <c r="P562" i="37"/>
  <c r="Q562" i="37"/>
  <c r="R562" i="37"/>
  <c r="U562" i="37"/>
  <c r="V562" i="37"/>
  <c r="W562" i="37"/>
  <c r="X562" i="37"/>
  <c r="P563" i="37"/>
  <c r="Q563" i="37"/>
  <c r="R563" i="37"/>
  <c r="U563" i="37"/>
  <c r="V563" i="37"/>
  <c r="W563" i="37"/>
  <c r="X563" i="37"/>
  <c r="P564" i="37"/>
  <c r="Q564" i="37"/>
  <c r="R564" i="37"/>
  <c r="U564" i="37"/>
  <c r="V564" i="37"/>
  <c r="W564" i="37"/>
  <c r="X564" i="37"/>
  <c r="P565" i="37"/>
  <c r="Q565" i="37"/>
  <c r="R565" i="37"/>
  <c r="U565" i="37"/>
  <c r="V565" i="37"/>
  <c r="W565" i="37"/>
  <c r="X565" i="37"/>
  <c r="P566" i="37"/>
  <c r="Q566" i="37"/>
  <c r="R566" i="37"/>
  <c r="U566" i="37"/>
  <c r="V566" i="37"/>
  <c r="W566" i="37"/>
  <c r="X566" i="37"/>
  <c r="P567" i="37"/>
  <c r="Q567" i="37"/>
  <c r="R567" i="37"/>
  <c r="U567" i="37"/>
  <c r="V567" i="37"/>
  <c r="W567" i="37"/>
  <c r="X567" i="37"/>
  <c r="P568" i="37"/>
  <c r="Q568" i="37"/>
  <c r="R568" i="37"/>
  <c r="U568" i="37"/>
  <c r="V568" i="37"/>
  <c r="W568" i="37"/>
  <c r="X568" i="37"/>
  <c r="P569" i="37"/>
  <c r="Q569" i="37"/>
  <c r="R569" i="37"/>
  <c r="U569" i="37"/>
  <c r="V569" i="37"/>
  <c r="W569" i="37"/>
  <c r="X569" i="37"/>
  <c r="P570" i="37"/>
  <c r="Q570" i="37"/>
  <c r="R570" i="37"/>
  <c r="U570" i="37"/>
  <c r="V570" i="37"/>
  <c r="W570" i="37"/>
  <c r="X570" i="37"/>
  <c r="P571" i="37"/>
  <c r="Q571" i="37"/>
  <c r="R571" i="37"/>
  <c r="U571" i="37"/>
  <c r="V571" i="37"/>
  <c r="W571" i="37"/>
  <c r="X571" i="37"/>
  <c r="P572" i="37"/>
  <c r="Q572" i="37"/>
  <c r="R572" i="37"/>
  <c r="U572" i="37"/>
  <c r="V572" i="37"/>
  <c r="W572" i="37"/>
  <c r="X572" i="37"/>
  <c r="P573" i="37"/>
  <c r="Q573" i="37"/>
  <c r="R573" i="37"/>
  <c r="U573" i="37"/>
  <c r="V573" i="37"/>
  <c r="W573" i="37"/>
  <c r="X573" i="37"/>
  <c r="P574" i="37"/>
  <c r="Q574" i="37"/>
  <c r="R574" i="37"/>
  <c r="U574" i="37"/>
  <c r="V574" i="37"/>
  <c r="W574" i="37"/>
  <c r="X574" i="37"/>
  <c r="P575" i="37"/>
  <c r="Q575" i="37"/>
  <c r="R575" i="37"/>
  <c r="U575" i="37"/>
  <c r="V575" i="37"/>
  <c r="W575" i="37"/>
  <c r="X575" i="37"/>
  <c r="P576" i="37"/>
  <c r="Q576" i="37"/>
  <c r="R576" i="37"/>
  <c r="U576" i="37"/>
  <c r="V576" i="37"/>
  <c r="W576" i="37"/>
  <c r="X576" i="37"/>
  <c r="P577" i="37"/>
  <c r="Q577" i="37"/>
  <c r="R577" i="37"/>
  <c r="U577" i="37"/>
  <c r="V577" i="37"/>
  <c r="W577" i="37"/>
  <c r="X577" i="37"/>
  <c r="P578" i="37"/>
  <c r="Q578" i="37"/>
  <c r="R578" i="37"/>
  <c r="U578" i="37"/>
  <c r="V578" i="37"/>
  <c r="W578" i="37"/>
  <c r="X578" i="37"/>
  <c r="P579" i="37"/>
  <c r="Q579" i="37"/>
  <c r="R579" i="37"/>
  <c r="U579" i="37"/>
  <c r="V579" i="37"/>
  <c r="W579" i="37"/>
  <c r="X579" i="37"/>
  <c r="P580" i="37"/>
  <c r="Q580" i="37"/>
  <c r="R580" i="37"/>
  <c r="U580" i="37"/>
  <c r="V580" i="37"/>
  <c r="W580" i="37"/>
  <c r="X580" i="37"/>
  <c r="P581" i="37"/>
  <c r="Q581" i="37"/>
  <c r="R581" i="37"/>
  <c r="U581" i="37"/>
  <c r="V581" i="37"/>
  <c r="W581" i="37"/>
  <c r="X581" i="37"/>
  <c r="P582" i="37"/>
  <c r="Q582" i="37"/>
  <c r="R582" i="37"/>
  <c r="U582" i="37"/>
  <c r="V582" i="37"/>
  <c r="W582" i="37"/>
  <c r="X582" i="37"/>
  <c r="P583" i="37"/>
  <c r="Q583" i="37"/>
  <c r="R583" i="37"/>
  <c r="U583" i="37"/>
  <c r="V583" i="37"/>
  <c r="W583" i="37"/>
  <c r="X583" i="37"/>
  <c r="P584" i="37"/>
  <c r="Q584" i="37"/>
  <c r="R584" i="37"/>
  <c r="U584" i="37"/>
  <c r="V584" i="37"/>
  <c r="W584" i="37"/>
  <c r="X584" i="37"/>
  <c r="P585" i="37"/>
  <c r="Q585" i="37"/>
  <c r="R585" i="37"/>
  <c r="U585" i="37"/>
  <c r="V585" i="37"/>
  <c r="W585" i="37"/>
  <c r="X585" i="37"/>
  <c r="P586" i="37"/>
  <c r="Q586" i="37"/>
  <c r="R586" i="37"/>
  <c r="U586" i="37"/>
  <c r="V586" i="37"/>
  <c r="W586" i="37"/>
  <c r="X586" i="37"/>
  <c r="P587" i="37"/>
  <c r="Q587" i="37"/>
  <c r="R587" i="37"/>
  <c r="U587" i="37"/>
  <c r="V587" i="37"/>
  <c r="W587" i="37"/>
  <c r="X587" i="37"/>
  <c r="P588" i="37"/>
  <c r="Q588" i="37"/>
  <c r="R588" i="37"/>
  <c r="U588" i="37"/>
  <c r="V588" i="37"/>
  <c r="W588" i="37"/>
  <c r="X588" i="37"/>
  <c r="P589" i="37"/>
  <c r="Q589" i="37"/>
  <c r="R589" i="37"/>
  <c r="U589" i="37"/>
  <c r="V589" i="37"/>
  <c r="W589" i="37"/>
  <c r="X589" i="37"/>
  <c r="P590" i="37"/>
  <c r="Q590" i="37"/>
  <c r="R590" i="37"/>
  <c r="U590" i="37"/>
  <c r="V590" i="37"/>
  <c r="W590" i="37"/>
  <c r="X590" i="37"/>
  <c r="P591" i="37"/>
  <c r="Q591" i="37"/>
  <c r="R591" i="37"/>
  <c r="U591" i="37"/>
  <c r="V591" i="37"/>
  <c r="W591" i="37"/>
  <c r="X591" i="37"/>
  <c r="P592" i="37"/>
  <c r="Q592" i="37"/>
  <c r="R592" i="37"/>
  <c r="U592" i="37"/>
  <c r="V592" i="37"/>
  <c r="W592" i="37"/>
  <c r="X592" i="37"/>
  <c r="P593" i="37"/>
  <c r="Q593" i="37"/>
  <c r="R593" i="37"/>
  <c r="U593" i="37"/>
  <c r="V593" i="37"/>
  <c r="W593" i="37"/>
  <c r="X593" i="37"/>
  <c r="P594" i="37"/>
  <c r="Q594" i="37"/>
  <c r="R594" i="37"/>
  <c r="U594" i="37"/>
  <c r="V594" i="37"/>
  <c r="W594" i="37"/>
  <c r="X594" i="37"/>
  <c r="P595" i="37"/>
  <c r="Q595" i="37"/>
  <c r="R595" i="37"/>
  <c r="U595" i="37"/>
  <c r="V595" i="37"/>
  <c r="W595" i="37"/>
  <c r="X595" i="37"/>
  <c r="P596" i="37"/>
  <c r="Q596" i="37"/>
  <c r="R596" i="37"/>
  <c r="U596" i="37"/>
  <c r="V596" i="37"/>
  <c r="W596" i="37"/>
  <c r="X596" i="37"/>
  <c r="P597" i="37"/>
  <c r="Q597" i="37"/>
  <c r="R597" i="37"/>
  <c r="U597" i="37"/>
  <c r="V597" i="37"/>
  <c r="W597" i="37"/>
  <c r="X597" i="37"/>
  <c r="P598" i="37"/>
  <c r="Q598" i="37"/>
  <c r="R598" i="37"/>
  <c r="U598" i="37"/>
  <c r="V598" i="37"/>
  <c r="W598" i="37"/>
  <c r="X598" i="37"/>
  <c r="P599" i="37"/>
  <c r="Q599" i="37"/>
  <c r="R599" i="37"/>
  <c r="U599" i="37"/>
  <c r="V599" i="37"/>
  <c r="W599" i="37"/>
  <c r="X599" i="37"/>
  <c r="P600" i="37"/>
  <c r="Q600" i="37"/>
  <c r="R600" i="37"/>
  <c r="U600" i="37"/>
  <c r="V600" i="37"/>
  <c r="W600" i="37"/>
  <c r="X600" i="37"/>
  <c r="P601" i="37"/>
  <c r="Q601" i="37"/>
  <c r="R601" i="37"/>
  <c r="U601" i="37"/>
  <c r="V601" i="37"/>
  <c r="W601" i="37"/>
  <c r="X601" i="37"/>
  <c r="P602" i="37"/>
  <c r="Q602" i="37"/>
  <c r="R602" i="37"/>
  <c r="U602" i="37"/>
  <c r="V602" i="37"/>
  <c r="W602" i="37"/>
  <c r="X602" i="37"/>
  <c r="P603" i="37"/>
  <c r="Q603" i="37"/>
  <c r="R603" i="37"/>
  <c r="U603" i="37"/>
  <c r="V603" i="37"/>
  <c r="W603" i="37"/>
  <c r="X603" i="37"/>
  <c r="P604" i="37"/>
  <c r="Q604" i="37"/>
  <c r="X604" i="37"/>
  <c r="Y604" i="37" s="1"/>
  <c r="T11" i="34"/>
  <c r="M34" i="36"/>
  <c r="J5" i="36"/>
  <c r="J6" i="36"/>
  <c r="K6" i="36"/>
  <c r="L6" i="36"/>
  <c r="M6" i="36"/>
  <c r="N6" i="36"/>
  <c r="T6" i="36" s="1"/>
  <c r="O6" i="36"/>
  <c r="J7" i="36"/>
  <c r="K7" i="36"/>
  <c r="L7" i="36"/>
  <c r="M7" i="36"/>
  <c r="N7" i="36"/>
  <c r="T7" i="36" s="1"/>
  <c r="O7" i="36"/>
  <c r="U7" i="36" s="1"/>
  <c r="J8" i="36"/>
  <c r="K8" i="36"/>
  <c r="L8" i="36"/>
  <c r="M8" i="36"/>
  <c r="N8" i="36"/>
  <c r="O8" i="36"/>
  <c r="U8" i="36" s="1"/>
  <c r="J9" i="36"/>
  <c r="K9" i="36"/>
  <c r="L9" i="36"/>
  <c r="M9" i="36"/>
  <c r="N9" i="36"/>
  <c r="T9" i="36" s="1"/>
  <c r="O9" i="36"/>
  <c r="U9" i="36" s="1"/>
  <c r="J10" i="36"/>
  <c r="K10" i="36"/>
  <c r="L10" i="36"/>
  <c r="M10" i="36"/>
  <c r="N10" i="36"/>
  <c r="O10" i="36"/>
  <c r="U10" i="36" s="1"/>
  <c r="J11" i="36"/>
  <c r="K11" i="36"/>
  <c r="L11" i="36"/>
  <c r="M11" i="36"/>
  <c r="N11" i="36"/>
  <c r="O11" i="36"/>
  <c r="U11" i="36" s="1"/>
  <c r="J12" i="36"/>
  <c r="K12" i="36"/>
  <c r="L12" i="36"/>
  <c r="M12" i="36"/>
  <c r="N12" i="36"/>
  <c r="O12" i="36"/>
  <c r="U12" i="36" s="1"/>
  <c r="J13" i="36"/>
  <c r="K13" i="36"/>
  <c r="L13" i="36"/>
  <c r="M13" i="36"/>
  <c r="N13" i="36"/>
  <c r="O13" i="36"/>
  <c r="U13" i="36" s="1"/>
  <c r="J14" i="36"/>
  <c r="K14" i="36"/>
  <c r="L14" i="36"/>
  <c r="M14" i="36"/>
  <c r="N14" i="36"/>
  <c r="T14" i="36" s="1"/>
  <c r="O14" i="36"/>
  <c r="U14" i="36" s="1"/>
  <c r="J15" i="36"/>
  <c r="K15" i="36"/>
  <c r="L15" i="36"/>
  <c r="M15" i="36"/>
  <c r="N15" i="36"/>
  <c r="T15" i="36" s="1"/>
  <c r="O15" i="36"/>
  <c r="U15" i="36" s="1"/>
  <c r="J16" i="36"/>
  <c r="K16" i="36"/>
  <c r="L16" i="36"/>
  <c r="M16" i="36"/>
  <c r="N16" i="36"/>
  <c r="T16" i="36" s="1"/>
  <c r="O16" i="36"/>
  <c r="U16" i="36" s="1"/>
  <c r="J17" i="36"/>
  <c r="K17" i="36"/>
  <c r="L17" i="36"/>
  <c r="M17" i="36"/>
  <c r="N17" i="36"/>
  <c r="T17" i="36" s="1"/>
  <c r="O17" i="36"/>
  <c r="U17" i="36" s="1"/>
  <c r="J18" i="36"/>
  <c r="K18" i="36"/>
  <c r="L18" i="36"/>
  <c r="M18" i="36"/>
  <c r="N18" i="36"/>
  <c r="O18" i="36"/>
  <c r="U18" i="36" s="1"/>
  <c r="J19" i="36"/>
  <c r="K19" i="36"/>
  <c r="L19" i="36"/>
  <c r="M19" i="36"/>
  <c r="N19" i="36"/>
  <c r="O19" i="36"/>
  <c r="U19" i="36" s="1"/>
  <c r="J20" i="36"/>
  <c r="K20" i="36"/>
  <c r="L20" i="36"/>
  <c r="M20" i="36"/>
  <c r="N20" i="36"/>
  <c r="O20" i="36"/>
  <c r="U20" i="36" s="1"/>
  <c r="J21" i="36"/>
  <c r="K21" i="36"/>
  <c r="L21" i="36"/>
  <c r="M21" i="36"/>
  <c r="N21" i="36"/>
  <c r="T21" i="36" s="1"/>
  <c r="O21" i="36"/>
  <c r="U21" i="36" s="1"/>
  <c r="J22" i="36"/>
  <c r="K22" i="36"/>
  <c r="L22" i="36"/>
  <c r="M22" i="36"/>
  <c r="N22" i="36"/>
  <c r="T22" i="36" s="1"/>
  <c r="O22" i="36"/>
  <c r="U22" i="36" s="1"/>
  <c r="J23" i="36"/>
  <c r="K23" i="36"/>
  <c r="L23" i="36"/>
  <c r="M23" i="36"/>
  <c r="N23" i="36"/>
  <c r="T23" i="36" s="1"/>
  <c r="O23" i="36"/>
  <c r="U23" i="36" s="1"/>
  <c r="J24" i="36"/>
  <c r="K24" i="36"/>
  <c r="L24" i="36"/>
  <c r="M24" i="36"/>
  <c r="N24" i="36"/>
  <c r="T24" i="36" s="1"/>
  <c r="O24" i="36"/>
  <c r="U24" i="36" s="1"/>
  <c r="J25" i="36"/>
  <c r="K25" i="36"/>
  <c r="L25" i="36"/>
  <c r="M25" i="36"/>
  <c r="N25" i="36"/>
  <c r="O25" i="36"/>
  <c r="U25" i="36" s="1"/>
  <c r="J26" i="36"/>
  <c r="K26" i="36"/>
  <c r="L26" i="36"/>
  <c r="M26" i="36"/>
  <c r="N26" i="36"/>
  <c r="O26" i="36"/>
  <c r="U26" i="36" s="1"/>
  <c r="J27" i="36"/>
  <c r="K27" i="36"/>
  <c r="L27" i="36"/>
  <c r="M27" i="36"/>
  <c r="N27" i="36"/>
  <c r="O27" i="36"/>
  <c r="U27" i="36" s="1"/>
  <c r="J28" i="36"/>
  <c r="K28" i="36"/>
  <c r="L28" i="36"/>
  <c r="M28" i="36"/>
  <c r="N28" i="36"/>
  <c r="O28" i="36"/>
  <c r="U28" i="36" s="1"/>
  <c r="J29" i="36"/>
  <c r="K29" i="36"/>
  <c r="L29" i="36"/>
  <c r="M29" i="36"/>
  <c r="N29" i="36"/>
  <c r="T29" i="36" s="1"/>
  <c r="O29" i="36"/>
  <c r="U29" i="36" s="1"/>
  <c r="J30" i="36"/>
  <c r="K30" i="36"/>
  <c r="L30" i="36"/>
  <c r="M30" i="36"/>
  <c r="N30" i="36"/>
  <c r="O30" i="36"/>
  <c r="U30" i="36" s="1"/>
  <c r="J31" i="36"/>
  <c r="K31" i="36"/>
  <c r="L31" i="36"/>
  <c r="M31" i="36"/>
  <c r="N31" i="36"/>
  <c r="O31" i="36"/>
  <c r="U31" i="36" s="1"/>
  <c r="J32" i="36"/>
  <c r="K32" i="36"/>
  <c r="L32" i="36"/>
  <c r="M32" i="36"/>
  <c r="N32" i="36"/>
  <c r="T32" i="36" s="1"/>
  <c r="O32" i="36"/>
  <c r="U32" i="36" s="1"/>
  <c r="P32" i="36"/>
  <c r="J33" i="36"/>
  <c r="K33" i="36"/>
  <c r="L33" i="36"/>
  <c r="M33" i="36"/>
  <c r="N33" i="36"/>
  <c r="T33" i="36" s="1"/>
  <c r="O33" i="36"/>
  <c r="U33" i="36" s="1"/>
  <c r="J34" i="36"/>
  <c r="K34" i="36"/>
  <c r="L34" i="36"/>
  <c r="N34" i="36"/>
  <c r="O34" i="36"/>
  <c r="U34" i="36" s="1"/>
  <c r="J35" i="36"/>
  <c r="K35" i="36"/>
  <c r="L35" i="36"/>
  <c r="M35" i="36"/>
  <c r="N35" i="36"/>
  <c r="O35" i="36"/>
  <c r="U35" i="36" s="1"/>
  <c r="J36" i="36"/>
  <c r="K36" i="36"/>
  <c r="L36" i="36"/>
  <c r="M36" i="36"/>
  <c r="N36" i="36"/>
  <c r="O36" i="36"/>
  <c r="U36" i="36" s="1"/>
  <c r="J37" i="36"/>
  <c r="K37" i="36"/>
  <c r="L37" i="36"/>
  <c r="M37" i="36"/>
  <c r="N37" i="36"/>
  <c r="T37" i="36" s="1"/>
  <c r="O37" i="36"/>
  <c r="U37" i="36" s="1"/>
  <c r="J38" i="36"/>
  <c r="K38" i="36"/>
  <c r="L38" i="36"/>
  <c r="M38" i="36"/>
  <c r="N38" i="36"/>
  <c r="T38" i="36" s="1"/>
  <c r="O38" i="36"/>
  <c r="U38" i="36" s="1"/>
  <c r="J39" i="36"/>
  <c r="K39" i="36"/>
  <c r="L39" i="36"/>
  <c r="M39" i="36"/>
  <c r="N39" i="36"/>
  <c r="T39" i="36" s="1"/>
  <c r="O39" i="36"/>
  <c r="U39" i="36" s="1"/>
  <c r="J40" i="36"/>
  <c r="K40" i="36"/>
  <c r="L40" i="36"/>
  <c r="M40" i="36"/>
  <c r="N40" i="36"/>
  <c r="T40" i="36" s="1"/>
  <c r="O40" i="36"/>
  <c r="U40" i="36" s="1"/>
  <c r="J41" i="36"/>
  <c r="K41" i="36"/>
  <c r="L41" i="36"/>
  <c r="M41" i="36"/>
  <c r="N41" i="36"/>
  <c r="O41" i="36"/>
  <c r="U41" i="36" s="1"/>
  <c r="J42" i="36"/>
  <c r="K42" i="36"/>
  <c r="L42" i="36"/>
  <c r="M42" i="36"/>
  <c r="N42" i="36"/>
  <c r="O42" i="36"/>
  <c r="U42" i="36" s="1"/>
  <c r="J43" i="36"/>
  <c r="K43" i="36"/>
  <c r="L43" i="36"/>
  <c r="M43" i="36"/>
  <c r="N43" i="36"/>
  <c r="O43" i="36"/>
  <c r="U43" i="36" s="1"/>
  <c r="J44" i="36"/>
  <c r="K44" i="36"/>
  <c r="L44" i="36"/>
  <c r="M44" i="36"/>
  <c r="N44" i="36"/>
  <c r="O44" i="36"/>
  <c r="U44" i="36" s="1"/>
  <c r="J45" i="36"/>
  <c r="K45" i="36"/>
  <c r="L45" i="36"/>
  <c r="M45" i="36"/>
  <c r="N45" i="36"/>
  <c r="T45" i="36" s="1"/>
  <c r="O45" i="36"/>
  <c r="U45" i="36" s="1"/>
  <c r="J46" i="36"/>
  <c r="K46" i="36"/>
  <c r="L46" i="36"/>
  <c r="M46" i="36"/>
  <c r="N46" i="36"/>
  <c r="O46" i="36"/>
  <c r="U46" i="36" s="1"/>
  <c r="J47" i="36"/>
  <c r="K47" i="36"/>
  <c r="L47" i="36"/>
  <c r="M47" i="36"/>
  <c r="N47" i="36"/>
  <c r="O47" i="36"/>
  <c r="U47" i="36" s="1"/>
  <c r="J48" i="36"/>
  <c r="K48" i="36"/>
  <c r="L48" i="36"/>
  <c r="M48" i="36"/>
  <c r="N48" i="36"/>
  <c r="T48" i="36" s="1"/>
  <c r="O48" i="36"/>
  <c r="U48" i="36" s="1"/>
  <c r="J49" i="36"/>
  <c r="K49" i="36"/>
  <c r="L49" i="36"/>
  <c r="M49" i="36"/>
  <c r="N49" i="36"/>
  <c r="T49" i="36" s="1"/>
  <c r="O49" i="36"/>
  <c r="J50" i="36"/>
  <c r="K50" i="36"/>
  <c r="L50" i="36"/>
  <c r="M50" i="36"/>
  <c r="N50" i="36"/>
  <c r="O50" i="36"/>
  <c r="U50" i="36" s="1"/>
  <c r="J51" i="36"/>
  <c r="K51" i="36"/>
  <c r="L51" i="36"/>
  <c r="M51" i="36"/>
  <c r="N51" i="36"/>
  <c r="O51" i="36"/>
  <c r="U51" i="36" s="1"/>
  <c r="J52" i="36"/>
  <c r="K52" i="36"/>
  <c r="L52" i="36"/>
  <c r="M52" i="36"/>
  <c r="N52" i="36"/>
  <c r="O52" i="36"/>
  <c r="U52" i="36" s="1"/>
  <c r="J53" i="36"/>
  <c r="K53" i="36"/>
  <c r="L53" i="36"/>
  <c r="M53" i="36"/>
  <c r="N53" i="36"/>
  <c r="T53" i="36" s="1"/>
  <c r="O53" i="36"/>
  <c r="U53" i="36" s="1"/>
  <c r="J54" i="36"/>
  <c r="K54" i="36"/>
  <c r="L54" i="36"/>
  <c r="M54" i="36"/>
  <c r="N54" i="36"/>
  <c r="T54" i="36" s="1"/>
  <c r="O54" i="36"/>
  <c r="U54" i="36" s="1"/>
  <c r="J55" i="36"/>
  <c r="K55" i="36"/>
  <c r="L55" i="36"/>
  <c r="M55" i="36"/>
  <c r="N55" i="36"/>
  <c r="T55" i="36" s="1"/>
  <c r="O55" i="36"/>
  <c r="U55" i="36" s="1"/>
  <c r="J56" i="36"/>
  <c r="K56" i="36"/>
  <c r="L56" i="36"/>
  <c r="M56" i="36"/>
  <c r="N56" i="36"/>
  <c r="T56" i="36" s="1"/>
  <c r="O56" i="36"/>
  <c r="U56" i="36" s="1"/>
  <c r="J57" i="36"/>
  <c r="K57" i="36"/>
  <c r="L57" i="36"/>
  <c r="M57" i="36"/>
  <c r="N57" i="36"/>
  <c r="O57" i="36"/>
  <c r="U57" i="36" s="1"/>
  <c r="J58" i="36"/>
  <c r="K58" i="36"/>
  <c r="L58" i="36"/>
  <c r="M58" i="36"/>
  <c r="N58" i="36"/>
  <c r="O58" i="36"/>
  <c r="U58" i="36" s="1"/>
  <c r="J59" i="36"/>
  <c r="K59" i="36"/>
  <c r="L59" i="36"/>
  <c r="M59" i="36"/>
  <c r="N59" i="36"/>
  <c r="O59" i="36"/>
  <c r="U59" i="36" s="1"/>
  <c r="J60" i="36"/>
  <c r="K60" i="36"/>
  <c r="L60" i="36"/>
  <c r="M60" i="36"/>
  <c r="N60" i="36"/>
  <c r="O60" i="36"/>
  <c r="U60" i="36" s="1"/>
  <c r="J61" i="36"/>
  <c r="K61" i="36"/>
  <c r="L61" i="36"/>
  <c r="M61" i="36"/>
  <c r="N61" i="36"/>
  <c r="T61" i="36" s="1"/>
  <c r="O61" i="36"/>
  <c r="U61" i="36" s="1"/>
  <c r="J62" i="36"/>
  <c r="K62" i="36"/>
  <c r="L62" i="36"/>
  <c r="M62" i="36"/>
  <c r="N62" i="36"/>
  <c r="O62" i="36"/>
  <c r="U62" i="36" s="1"/>
  <c r="J63" i="36"/>
  <c r="K63" i="36"/>
  <c r="L63" i="36"/>
  <c r="M63" i="36"/>
  <c r="N63" i="36"/>
  <c r="O63" i="36"/>
  <c r="U63" i="36" s="1"/>
  <c r="J64" i="36"/>
  <c r="K64" i="36"/>
  <c r="L64" i="36"/>
  <c r="M64" i="36"/>
  <c r="N64" i="36"/>
  <c r="T64" i="36" s="1"/>
  <c r="O64" i="36"/>
  <c r="U64" i="36" s="1"/>
  <c r="J65" i="36"/>
  <c r="K65" i="36"/>
  <c r="L65" i="36"/>
  <c r="M65" i="36"/>
  <c r="N65" i="36"/>
  <c r="O65" i="36"/>
  <c r="U65" i="36" s="1"/>
  <c r="J66" i="36"/>
  <c r="K66" i="36"/>
  <c r="L66" i="36"/>
  <c r="M66" i="36"/>
  <c r="N66" i="36"/>
  <c r="O66" i="36"/>
  <c r="U66" i="36" s="1"/>
  <c r="J67" i="36"/>
  <c r="K67" i="36"/>
  <c r="L67" i="36"/>
  <c r="M67" i="36"/>
  <c r="N67" i="36"/>
  <c r="O67" i="36"/>
  <c r="U67" i="36" s="1"/>
  <c r="J68" i="36"/>
  <c r="K68" i="36"/>
  <c r="L68" i="36"/>
  <c r="M68" i="36"/>
  <c r="N68" i="36"/>
  <c r="O68" i="36"/>
  <c r="U68" i="36" s="1"/>
  <c r="J69" i="36"/>
  <c r="K69" i="36"/>
  <c r="L69" i="36"/>
  <c r="M69" i="36"/>
  <c r="N69" i="36"/>
  <c r="T69" i="36" s="1"/>
  <c r="O69" i="36"/>
  <c r="U69" i="36" s="1"/>
  <c r="J70" i="36"/>
  <c r="K70" i="36"/>
  <c r="L70" i="36"/>
  <c r="M70" i="36"/>
  <c r="N70" i="36"/>
  <c r="T70" i="36" s="1"/>
  <c r="O70" i="36"/>
  <c r="U70" i="36" s="1"/>
  <c r="J71" i="36"/>
  <c r="K71" i="36"/>
  <c r="L71" i="36"/>
  <c r="M71" i="36"/>
  <c r="N71" i="36"/>
  <c r="T71" i="36" s="1"/>
  <c r="O71" i="36"/>
  <c r="U71" i="36" s="1"/>
  <c r="J72" i="36"/>
  <c r="K72" i="36"/>
  <c r="L72" i="36"/>
  <c r="M72" i="36"/>
  <c r="N72" i="36"/>
  <c r="T72" i="36" s="1"/>
  <c r="O72" i="36"/>
  <c r="U72" i="36" s="1"/>
  <c r="J73" i="36"/>
  <c r="K73" i="36"/>
  <c r="L73" i="36"/>
  <c r="M73" i="36"/>
  <c r="N73" i="36"/>
  <c r="O73" i="36"/>
  <c r="U73" i="36" s="1"/>
  <c r="J74" i="36"/>
  <c r="K74" i="36"/>
  <c r="L74" i="36"/>
  <c r="M74" i="36"/>
  <c r="N74" i="36"/>
  <c r="O74" i="36"/>
  <c r="U74" i="36" s="1"/>
  <c r="J75" i="36"/>
  <c r="K75" i="36"/>
  <c r="L75" i="36"/>
  <c r="M75" i="36"/>
  <c r="N75" i="36"/>
  <c r="O75" i="36"/>
  <c r="U75" i="36" s="1"/>
  <c r="J76" i="36"/>
  <c r="K76" i="36"/>
  <c r="L76" i="36"/>
  <c r="M76" i="36"/>
  <c r="N76" i="36"/>
  <c r="O76" i="36"/>
  <c r="U76" i="36" s="1"/>
  <c r="J77" i="36"/>
  <c r="K77" i="36"/>
  <c r="L77" i="36"/>
  <c r="M77" i="36"/>
  <c r="N77" i="36"/>
  <c r="T77" i="36" s="1"/>
  <c r="O77" i="36"/>
  <c r="U77" i="36" s="1"/>
  <c r="J78" i="36"/>
  <c r="K78" i="36"/>
  <c r="L78" i="36"/>
  <c r="M78" i="36"/>
  <c r="N78" i="36"/>
  <c r="O78" i="36"/>
  <c r="U78" i="36" s="1"/>
  <c r="J79" i="36"/>
  <c r="K79" i="36"/>
  <c r="L79" i="36"/>
  <c r="M79" i="36"/>
  <c r="N79" i="36"/>
  <c r="O79" i="36"/>
  <c r="U79" i="36" s="1"/>
  <c r="J80" i="36"/>
  <c r="K80" i="36"/>
  <c r="L80" i="36"/>
  <c r="M80" i="36"/>
  <c r="N80" i="36"/>
  <c r="T80" i="36" s="1"/>
  <c r="O80" i="36"/>
  <c r="U80" i="36" s="1"/>
  <c r="J81" i="36"/>
  <c r="K81" i="36"/>
  <c r="L81" i="36"/>
  <c r="M81" i="36"/>
  <c r="N81" i="36"/>
  <c r="O81" i="36"/>
  <c r="U81" i="36" s="1"/>
  <c r="J82" i="36"/>
  <c r="K82" i="36"/>
  <c r="L82" i="36"/>
  <c r="M82" i="36"/>
  <c r="N82" i="36"/>
  <c r="O82" i="36"/>
  <c r="U82" i="36" s="1"/>
  <c r="J83" i="36"/>
  <c r="K83" i="36"/>
  <c r="L83" i="36"/>
  <c r="M83" i="36"/>
  <c r="N83" i="36"/>
  <c r="O83" i="36"/>
  <c r="U83" i="36" s="1"/>
  <c r="J84" i="36"/>
  <c r="K84" i="36"/>
  <c r="L84" i="36"/>
  <c r="M84" i="36"/>
  <c r="N84" i="36"/>
  <c r="O84" i="36"/>
  <c r="U84" i="36" s="1"/>
  <c r="J85" i="36"/>
  <c r="K85" i="36"/>
  <c r="L85" i="36"/>
  <c r="M85" i="36"/>
  <c r="N85" i="36"/>
  <c r="T85" i="36" s="1"/>
  <c r="O85" i="36"/>
  <c r="U85" i="36" s="1"/>
  <c r="J86" i="36"/>
  <c r="K86" i="36"/>
  <c r="L86" i="36"/>
  <c r="M86" i="36"/>
  <c r="N86" i="36"/>
  <c r="T86" i="36" s="1"/>
  <c r="O86" i="36"/>
  <c r="U86" i="36" s="1"/>
  <c r="J87" i="36"/>
  <c r="K87" i="36"/>
  <c r="L87" i="36"/>
  <c r="M87" i="36"/>
  <c r="N87" i="36"/>
  <c r="T87" i="36" s="1"/>
  <c r="O87" i="36"/>
  <c r="U87" i="36" s="1"/>
  <c r="J88" i="36"/>
  <c r="K88" i="36"/>
  <c r="L88" i="36"/>
  <c r="M88" i="36"/>
  <c r="N88" i="36"/>
  <c r="T88" i="36" s="1"/>
  <c r="O88" i="36"/>
  <c r="U88" i="36" s="1"/>
  <c r="J89" i="36"/>
  <c r="K89" i="36"/>
  <c r="L89" i="36"/>
  <c r="M89" i="36"/>
  <c r="N89" i="36"/>
  <c r="O89" i="36"/>
  <c r="U89" i="36" s="1"/>
  <c r="J90" i="36"/>
  <c r="K90" i="36"/>
  <c r="L90" i="36"/>
  <c r="M90" i="36"/>
  <c r="N90" i="36"/>
  <c r="O90" i="36"/>
  <c r="U90" i="36" s="1"/>
  <c r="J91" i="36"/>
  <c r="K91" i="36"/>
  <c r="L91" i="36"/>
  <c r="M91" i="36"/>
  <c r="N91" i="36"/>
  <c r="O91" i="36"/>
  <c r="U91" i="36" s="1"/>
  <c r="J92" i="36"/>
  <c r="K92" i="36"/>
  <c r="L92" i="36"/>
  <c r="M92" i="36"/>
  <c r="N92" i="36"/>
  <c r="O92" i="36"/>
  <c r="U92" i="36" s="1"/>
  <c r="J93" i="36"/>
  <c r="K93" i="36"/>
  <c r="L93" i="36"/>
  <c r="M93" i="36"/>
  <c r="N93" i="36"/>
  <c r="T93" i="36" s="1"/>
  <c r="O93" i="36"/>
  <c r="U93" i="36" s="1"/>
  <c r="J94" i="36"/>
  <c r="K94" i="36"/>
  <c r="L94" i="36"/>
  <c r="M94" i="36"/>
  <c r="N94" i="36"/>
  <c r="O94" i="36"/>
  <c r="U94" i="36" s="1"/>
  <c r="J95" i="36"/>
  <c r="K95" i="36"/>
  <c r="L95" i="36"/>
  <c r="M95" i="36"/>
  <c r="N95" i="36"/>
  <c r="O95" i="36"/>
  <c r="U95" i="36" s="1"/>
  <c r="J96" i="36"/>
  <c r="K96" i="36"/>
  <c r="L96" i="36"/>
  <c r="M96" i="36"/>
  <c r="N96" i="36"/>
  <c r="T96" i="36" s="1"/>
  <c r="O96" i="36"/>
  <c r="U96" i="36" s="1"/>
  <c r="J97" i="36"/>
  <c r="K97" i="36"/>
  <c r="L97" i="36"/>
  <c r="M97" i="36"/>
  <c r="N97" i="36"/>
  <c r="O97" i="36"/>
  <c r="U97" i="36" s="1"/>
  <c r="J98" i="36"/>
  <c r="K98" i="36"/>
  <c r="L98" i="36"/>
  <c r="M98" i="36"/>
  <c r="N98" i="36"/>
  <c r="O98" i="36"/>
  <c r="U98" i="36" s="1"/>
  <c r="J99" i="36"/>
  <c r="K99" i="36"/>
  <c r="L99" i="36"/>
  <c r="M99" i="36"/>
  <c r="N99" i="36"/>
  <c r="O99" i="36"/>
  <c r="U99" i="36" s="1"/>
  <c r="J100" i="36"/>
  <c r="K100" i="36"/>
  <c r="L100" i="36"/>
  <c r="M100" i="36"/>
  <c r="N100" i="36"/>
  <c r="O100" i="36"/>
  <c r="U100" i="36" s="1"/>
  <c r="J101" i="36"/>
  <c r="K101" i="36"/>
  <c r="L101" i="36"/>
  <c r="M101" i="36"/>
  <c r="N101" i="36"/>
  <c r="T101" i="36" s="1"/>
  <c r="O101" i="36"/>
  <c r="U101" i="36" s="1"/>
  <c r="J102" i="36"/>
  <c r="K102" i="36"/>
  <c r="L102" i="36"/>
  <c r="M102" i="36"/>
  <c r="N102" i="36"/>
  <c r="T102" i="36" s="1"/>
  <c r="O102" i="36"/>
  <c r="U102" i="36" s="1"/>
  <c r="J103" i="36"/>
  <c r="K103" i="36"/>
  <c r="L103" i="36"/>
  <c r="M103" i="36"/>
  <c r="N103" i="36"/>
  <c r="T103" i="36" s="1"/>
  <c r="O103" i="36"/>
  <c r="U103" i="36" s="1"/>
  <c r="J104" i="36"/>
  <c r="K104" i="36"/>
  <c r="L104" i="36"/>
  <c r="M104" i="36"/>
  <c r="N104" i="36"/>
  <c r="T104" i="36" s="1"/>
  <c r="O104" i="36"/>
  <c r="U104" i="36" s="1"/>
  <c r="P104" i="36"/>
  <c r="J105" i="36"/>
  <c r="K105" i="36"/>
  <c r="L105" i="36"/>
  <c r="M105" i="36"/>
  <c r="N105" i="36"/>
  <c r="O105" i="36"/>
  <c r="U105" i="36" s="1"/>
  <c r="J106" i="36"/>
  <c r="K106" i="36"/>
  <c r="L106" i="36"/>
  <c r="M106" i="36"/>
  <c r="N106" i="36"/>
  <c r="O106" i="36"/>
  <c r="U106" i="36" s="1"/>
  <c r="J107" i="36"/>
  <c r="K107" i="36"/>
  <c r="L107" i="36"/>
  <c r="M107" i="36"/>
  <c r="N107" i="36"/>
  <c r="O107" i="36"/>
  <c r="U107" i="36" s="1"/>
  <c r="J108" i="36"/>
  <c r="K108" i="36"/>
  <c r="L108" i="36"/>
  <c r="M108" i="36"/>
  <c r="N108" i="36"/>
  <c r="O108" i="36"/>
  <c r="U108" i="36" s="1"/>
  <c r="J109" i="36"/>
  <c r="K109" i="36"/>
  <c r="L109" i="36"/>
  <c r="M109" i="36"/>
  <c r="N109" i="36"/>
  <c r="T109" i="36" s="1"/>
  <c r="O109" i="36"/>
  <c r="U109" i="36" s="1"/>
  <c r="J110" i="36"/>
  <c r="K110" i="36"/>
  <c r="L110" i="36"/>
  <c r="M110" i="36"/>
  <c r="N110" i="36"/>
  <c r="O110" i="36"/>
  <c r="U110" i="36" s="1"/>
  <c r="J111" i="36"/>
  <c r="K111" i="36"/>
  <c r="L111" i="36"/>
  <c r="M111" i="36"/>
  <c r="N111" i="36"/>
  <c r="O111" i="36"/>
  <c r="U111" i="36" s="1"/>
  <c r="J112" i="36"/>
  <c r="K112" i="36"/>
  <c r="L112" i="36"/>
  <c r="M112" i="36"/>
  <c r="N112" i="36"/>
  <c r="T112" i="36" s="1"/>
  <c r="O112" i="36"/>
  <c r="U112" i="36" s="1"/>
  <c r="J113" i="36"/>
  <c r="K113" i="36"/>
  <c r="L113" i="36"/>
  <c r="M113" i="36"/>
  <c r="N113" i="36"/>
  <c r="O113" i="36"/>
  <c r="U113" i="36" s="1"/>
  <c r="J114" i="36"/>
  <c r="K114" i="36"/>
  <c r="L114" i="36"/>
  <c r="M114" i="36"/>
  <c r="N114" i="36"/>
  <c r="O114" i="36"/>
  <c r="U114" i="36" s="1"/>
  <c r="J115" i="36"/>
  <c r="K115" i="36"/>
  <c r="L115" i="36"/>
  <c r="M115" i="36"/>
  <c r="N115" i="36"/>
  <c r="O115" i="36"/>
  <c r="U115" i="36" s="1"/>
  <c r="J116" i="36"/>
  <c r="K116" i="36"/>
  <c r="L116" i="36"/>
  <c r="M116" i="36"/>
  <c r="N116" i="36"/>
  <c r="O116" i="36"/>
  <c r="U116" i="36" s="1"/>
  <c r="J117" i="36"/>
  <c r="K117" i="36"/>
  <c r="L117" i="36"/>
  <c r="M117" i="36"/>
  <c r="N117" i="36"/>
  <c r="T117" i="36" s="1"/>
  <c r="O117" i="36"/>
  <c r="U117" i="36" s="1"/>
  <c r="J118" i="36"/>
  <c r="K118" i="36"/>
  <c r="L118" i="36"/>
  <c r="M118" i="36"/>
  <c r="N118" i="36"/>
  <c r="T118" i="36" s="1"/>
  <c r="O118" i="36"/>
  <c r="U118" i="36" s="1"/>
  <c r="J119" i="36"/>
  <c r="K119" i="36"/>
  <c r="L119" i="36"/>
  <c r="M119" i="36"/>
  <c r="N119" i="36"/>
  <c r="T119" i="36" s="1"/>
  <c r="O119" i="36"/>
  <c r="U119" i="36" s="1"/>
  <c r="J120" i="36"/>
  <c r="K120" i="36"/>
  <c r="L120" i="36"/>
  <c r="M120" i="36"/>
  <c r="N120" i="36"/>
  <c r="T120" i="36" s="1"/>
  <c r="O120" i="36"/>
  <c r="U120" i="36" s="1"/>
  <c r="J121" i="36"/>
  <c r="K121" i="36"/>
  <c r="L121" i="36"/>
  <c r="M121" i="36"/>
  <c r="N121" i="36"/>
  <c r="O121" i="36"/>
  <c r="U121" i="36" s="1"/>
  <c r="J122" i="36"/>
  <c r="K122" i="36"/>
  <c r="L122" i="36"/>
  <c r="M122" i="36"/>
  <c r="N122" i="36"/>
  <c r="O122" i="36"/>
  <c r="U122" i="36" s="1"/>
  <c r="J123" i="36"/>
  <c r="K123" i="36"/>
  <c r="L123" i="36"/>
  <c r="M123" i="36"/>
  <c r="N123" i="36"/>
  <c r="O123" i="36"/>
  <c r="U123" i="36" s="1"/>
  <c r="J124" i="36"/>
  <c r="K124" i="36"/>
  <c r="L124" i="36"/>
  <c r="M124" i="36"/>
  <c r="N124" i="36"/>
  <c r="O124" i="36"/>
  <c r="U124" i="36" s="1"/>
  <c r="J125" i="36"/>
  <c r="K125" i="36"/>
  <c r="L125" i="36"/>
  <c r="M125" i="36"/>
  <c r="N125" i="36"/>
  <c r="T125" i="36" s="1"/>
  <c r="O125" i="36"/>
  <c r="U125" i="36" s="1"/>
  <c r="J126" i="36"/>
  <c r="K126" i="36"/>
  <c r="L126" i="36"/>
  <c r="M126" i="36"/>
  <c r="N126" i="36"/>
  <c r="O126" i="36"/>
  <c r="U126" i="36" s="1"/>
  <c r="J127" i="36"/>
  <c r="K127" i="36"/>
  <c r="L127" i="36"/>
  <c r="M127" i="36"/>
  <c r="N127" i="36"/>
  <c r="O127" i="36"/>
  <c r="U127" i="36" s="1"/>
  <c r="J128" i="36"/>
  <c r="K128" i="36"/>
  <c r="L128" i="36"/>
  <c r="M128" i="36"/>
  <c r="N128" i="36"/>
  <c r="T128" i="36" s="1"/>
  <c r="O128" i="36"/>
  <c r="U128" i="36" s="1"/>
  <c r="J129" i="36"/>
  <c r="K129" i="36"/>
  <c r="L129" i="36"/>
  <c r="M129" i="36"/>
  <c r="N129" i="36"/>
  <c r="O129" i="36"/>
  <c r="U129" i="36" s="1"/>
  <c r="J130" i="36"/>
  <c r="K130" i="36"/>
  <c r="L130" i="36"/>
  <c r="M130" i="36"/>
  <c r="N130" i="36"/>
  <c r="O130" i="36"/>
  <c r="U130" i="36" s="1"/>
  <c r="J131" i="36"/>
  <c r="K131" i="36"/>
  <c r="L131" i="36"/>
  <c r="M131" i="36"/>
  <c r="N131" i="36"/>
  <c r="O131" i="36"/>
  <c r="U131" i="36" s="1"/>
  <c r="J132" i="36"/>
  <c r="K132" i="36"/>
  <c r="L132" i="36"/>
  <c r="M132" i="36"/>
  <c r="N132" i="36"/>
  <c r="O132" i="36"/>
  <c r="U132" i="36" s="1"/>
  <c r="J133" i="36"/>
  <c r="K133" i="36"/>
  <c r="L133" i="36"/>
  <c r="M133" i="36"/>
  <c r="N133" i="36"/>
  <c r="T133" i="36" s="1"/>
  <c r="O133" i="36"/>
  <c r="U133" i="36" s="1"/>
  <c r="J134" i="36"/>
  <c r="K134" i="36"/>
  <c r="L134" i="36"/>
  <c r="M134" i="36"/>
  <c r="N134" i="36"/>
  <c r="T134" i="36" s="1"/>
  <c r="O134" i="36"/>
  <c r="U134" i="36" s="1"/>
  <c r="J135" i="36"/>
  <c r="K135" i="36"/>
  <c r="L135" i="36"/>
  <c r="M135" i="36"/>
  <c r="N135" i="36"/>
  <c r="T135" i="36" s="1"/>
  <c r="O135" i="36"/>
  <c r="U135" i="36" s="1"/>
  <c r="J136" i="36"/>
  <c r="K136" i="36"/>
  <c r="L136" i="36"/>
  <c r="M136" i="36"/>
  <c r="N136" i="36"/>
  <c r="T136" i="36" s="1"/>
  <c r="O136" i="36"/>
  <c r="U136" i="36" s="1"/>
  <c r="J137" i="36"/>
  <c r="K137" i="36"/>
  <c r="L137" i="36"/>
  <c r="M137" i="36"/>
  <c r="N137" i="36"/>
  <c r="O137" i="36"/>
  <c r="U137" i="36" s="1"/>
  <c r="J138" i="36"/>
  <c r="K138" i="36"/>
  <c r="L138" i="36"/>
  <c r="M138" i="36"/>
  <c r="N138" i="36"/>
  <c r="O138" i="36"/>
  <c r="U138" i="36" s="1"/>
  <c r="J139" i="36"/>
  <c r="K139" i="36"/>
  <c r="L139" i="36"/>
  <c r="M139" i="36"/>
  <c r="N139" i="36"/>
  <c r="O139" i="36"/>
  <c r="U139" i="36" s="1"/>
  <c r="J140" i="36"/>
  <c r="K140" i="36"/>
  <c r="L140" i="36"/>
  <c r="M140" i="36"/>
  <c r="N140" i="36"/>
  <c r="O140" i="36"/>
  <c r="U140" i="36" s="1"/>
  <c r="J141" i="36"/>
  <c r="K141" i="36"/>
  <c r="L141" i="36"/>
  <c r="M141" i="36"/>
  <c r="N141" i="36"/>
  <c r="T141" i="36" s="1"/>
  <c r="O141" i="36"/>
  <c r="U141" i="36" s="1"/>
  <c r="J142" i="36"/>
  <c r="K142" i="36"/>
  <c r="L142" i="36"/>
  <c r="M142" i="36"/>
  <c r="N142" i="36"/>
  <c r="O142" i="36"/>
  <c r="U142" i="36" s="1"/>
  <c r="J143" i="36"/>
  <c r="K143" i="36"/>
  <c r="L143" i="36"/>
  <c r="M143" i="36"/>
  <c r="N143" i="36"/>
  <c r="O143" i="36"/>
  <c r="U143" i="36" s="1"/>
  <c r="J144" i="36"/>
  <c r="K144" i="36"/>
  <c r="L144" i="36"/>
  <c r="M144" i="36"/>
  <c r="N144" i="36"/>
  <c r="T144" i="36" s="1"/>
  <c r="O144" i="36"/>
  <c r="U144" i="36" s="1"/>
  <c r="J145" i="36"/>
  <c r="K145" i="36"/>
  <c r="L145" i="36"/>
  <c r="M145" i="36"/>
  <c r="N145" i="36"/>
  <c r="O145" i="36"/>
  <c r="U145" i="36" s="1"/>
  <c r="J146" i="36"/>
  <c r="K146" i="36"/>
  <c r="L146" i="36"/>
  <c r="M146" i="36"/>
  <c r="N146" i="36"/>
  <c r="O146" i="36"/>
  <c r="U146" i="36" s="1"/>
  <c r="J147" i="36"/>
  <c r="K147" i="36"/>
  <c r="L147" i="36"/>
  <c r="M147" i="36"/>
  <c r="N147" i="36"/>
  <c r="O147" i="36"/>
  <c r="U147" i="36" s="1"/>
  <c r="J148" i="36"/>
  <c r="K148" i="36"/>
  <c r="L148" i="36"/>
  <c r="M148" i="36"/>
  <c r="N148" i="36"/>
  <c r="O148" i="36"/>
  <c r="U148" i="36" s="1"/>
  <c r="J149" i="36"/>
  <c r="K149" i="36"/>
  <c r="L149" i="36"/>
  <c r="M149" i="36"/>
  <c r="N149" i="36"/>
  <c r="T149" i="36" s="1"/>
  <c r="O149" i="36"/>
  <c r="U149" i="36" s="1"/>
  <c r="J150" i="36"/>
  <c r="K150" i="36"/>
  <c r="L150" i="36"/>
  <c r="M150" i="36"/>
  <c r="N150" i="36"/>
  <c r="T150" i="36" s="1"/>
  <c r="O150" i="36"/>
  <c r="U150" i="36" s="1"/>
  <c r="J151" i="36"/>
  <c r="K151" i="36"/>
  <c r="L151" i="36"/>
  <c r="M151" i="36"/>
  <c r="N151" i="36"/>
  <c r="T151" i="36" s="1"/>
  <c r="O151" i="36"/>
  <c r="U151" i="36" s="1"/>
  <c r="J152" i="36"/>
  <c r="K152" i="36"/>
  <c r="L152" i="36"/>
  <c r="M152" i="36"/>
  <c r="N152" i="36"/>
  <c r="T152" i="36" s="1"/>
  <c r="O152" i="36"/>
  <c r="U152" i="36" s="1"/>
  <c r="J153" i="36"/>
  <c r="K153" i="36"/>
  <c r="L153" i="36"/>
  <c r="M153" i="36"/>
  <c r="N153" i="36"/>
  <c r="O153" i="36"/>
  <c r="U153" i="36" s="1"/>
  <c r="J154" i="36"/>
  <c r="K154" i="36"/>
  <c r="L154" i="36"/>
  <c r="M154" i="36"/>
  <c r="N154" i="36"/>
  <c r="O154" i="36"/>
  <c r="U154" i="36" s="1"/>
  <c r="J155" i="36"/>
  <c r="K155" i="36"/>
  <c r="L155" i="36"/>
  <c r="M155" i="36"/>
  <c r="N155" i="36"/>
  <c r="O155" i="36"/>
  <c r="U155" i="36" s="1"/>
  <c r="J156" i="36"/>
  <c r="K156" i="36"/>
  <c r="L156" i="36"/>
  <c r="M156" i="36"/>
  <c r="N156" i="36"/>
  <c r="O156" i="36"/>
  <c r="U156" i="36" s="1"/>
  <c r="J157" i="36"/>
  <c r="K157" i="36"/>
  <c r="L157" i="36"/>
  <c r="M157" i="36"/>
  <c r="N157" i="36"/>
  <c r="T157" i="36" s="1"/>
  <c r="O157" i="36"/>
  <c r="U157" i="36" s="1"/>
  <c r="J158" i="36"/>
  <c r="K158" i="36"/>
  <c r="L158" i="36"/>
  <c r="M158" i="36"/>
  <c r="N158" i="36"/>
  <c r="O158" i="36"/>
  <c r="U158" i="36" s="1"/>
  <c r="J159" i="36"/>
  <c r="K159" i="36"/>
  <c r="L159" i="36"/>
  <c r="M159" i="36"/>
  <c r="N159" i="36"/>
  <c r="O159" i="36"/>
  <c r="U159" i="36" s="1"/>
  <c r="J160" i="36"/>
  <c r="K160" i="36"/>
  <c r="L160" i="36"/>
  <c r="M160" i="36"/>
  <c r="N160" i="36"/>
  <c r="T160" i="36" s="1"/>
  <c r="O160" i="36"/>
  <c r="U160" i="36" s="1"/>
  <c r="J161" i="36"/>
  <c r="K161" i="36"/>
  <c r="L161" i="36"/>
  <c r="M161" i="36"/>
  <c r="N161" i="36"/>
  <c r="O161" i="36"/>
  <c r="U161" i="36" s="1"/>
  <c r="J162" i="36"/>
  <c r="K162" i="36"/>
  <c r="L162" i="36"/>
  <c r="M162" i="36"/>
  <c r="N162" i="36"/>
  <c r="O162" i="36"/>
  <c r="U162" i="36" s="1"/>
  <c r="J163" i="36"/>
  <c r="K163" i="36"/>
  <c r="L163" i="36"/>
  <c r="M163" i="36"/>
  <c r="N163" i="36"/>
  <c r="O163" i="36"/>
  <c r="U163" i="36" s="1"/>
  <c r="J164" i="36"/>
  <c r="K164" i="36"/>
  <c r="L164" i="36"/>
  <c r="M164" i="36"/>
  <c r="N164" i="36"/>
  <c r="O164" i="36"/>
  <c r="U164" i="36" s="1"/>
  <c r="J165" i="36"/>
  <c r="K165" i="36"/>
  <c r="L165" i="36"/>
  <c r="M165" i="36"/>
  <c r="N165" i="36"/>
  <c r="T165" i="36" s="1"/>
  <c r="O165" i="36"/>
  <c r="U165" i="36" s="1"/>
  <c r="P165" i="36"/>
  <c r="J166" i="36"/>
  <c r="K166" i="36"/>
  <c r="L166" i="36"/>
  <c r="M166" i="36"/>
  <c r="N166" i="36"/>
  <c r="T166" i="36" s="1"/>
  <c r="O166" i="36"/>
  <c r="U166" i="36" s="1"/>
  <c r="J167" i="36"/>
  <c r="K167" i="36"/>
  <c r="L167" i="36"/>
  <c r="M167" i="36"/>
  <c r="N167" i="36"/>
  <c r="T167" i="36" s="1"/>
  <c r="O167" i="36"/>
  <c r="U167" i="36" s="1"/>
  <c r="J168" i="36"/>
  <c r="K168" i="36"/>
  <c r="L168" i="36"/>
  <c r="M168" i="36"/>
  <c r="N168" i="36"/>
  <c r="T168" i="36" s="1"/>
  <c r="O168" i="36"/>
  <c r="U168" i="36" s="1"/>
  <c r="J169" i="36"/>
  <c r="K169" i="36"/>
  <c r="L169" i="36"/>
  <c r="M169" i="36"/>
  <c r="N169" i="36"/>
  <c r="O169" i="36"/>
  <c r="U169" i="36" s="1"/>
  <c r="J170" i="36"/>
  <c r="K170" i="36"/>
  <c r="L170" i="36"/>
  <c r="M170" i="36"/>
  <c r="N170" i="36"/>
  <c r="O170" i="36"/>
  <c r="U170" i="36" s="1"/>
  <c r="J171" i="36"/>
  <c r="K171" i="36"/>
  <c r="L171" i="36"/>
  <c r="M171" i="36"/>
  <c r="N171" i="36"/>
  <c r="O171" i="36"/>
  <c r="U171" i="36" s="1"/>
  <c r="J172" i="36"/>
  <c r="K172" i="36"/>
  <c r="L172" i="36"/>
  <c r="M172" i="36"/>
  <c r="N172" i="36"/>
  <c r="O172" i="36"/>
  <c r="U172" i="36" s="1"/>
  <c r="J173" i="36"/>
  <c r="K173" i="36"/>
  <c r="L173" i="36"/>
  <c r="M173" i="36"/>
  <c r="N173" i="36"/>
  <c r="T173" i="36" s="1"/>
  <c r="O173" i="36"/>
  <c r="U173" i="36" s="1"/>
  <c r="J174" i="36"/>
  <c r="K174" i="36"/>
  <c r="L174" i="36"/>
  <c r="M174" i="36"/>
  <c r="N174" i="36"/>
  <c r="O174" i="36"/>
  <c r="U174" i="36" s="1"/>
  <c r="J175" i="36"/>
  <c r="K175" i="36"/>
  <c r="L175" i="36"/>
  <c r="M175" i="36"/>
  <c r="N175" i="36"/>
  <c r="O175" i="36"/>
  <c r="U175" i="36" s="1"/>
  <c r="J176" i="36"/>
  <c r="K176" i="36"/>
  <c r="L176" i="36"/>
  <c r="M176" i="36"/>
  <c r="N176" i="36"/>
  <c r="T176" i="36" s="1"/>
  <c r="O176" i="36"/>
  <c r="U176" i="36" s="1"/>
  <c r="J177" i="36"/>
  <c r="K177" i="36"/>
  <c r="L177" i="36"/>
  <c r="M177" i="36"/>
  <c r="N177" i="36"/>
  <c r="O177" i="36"/>
  <c r="U177" i="36" s="1"/>
  <c r="J178" i="36"/>
  <c r="K178" i="36"/>
  <c r="L178" i="36"/>
  <c r="M178" i="36"/>
  <c r="N178" i="36"/>
  <c r="O178" i="36"/>
  <c r="U178" i="36" s="1"/>
  <c r="J179" i="36"/>
  <c r="K179" i="36"/>
  <c r="L179" i="36"/>
  <c r="M179" i="36"/>
  <c r="N179" i="36"/>
  <c r="O179" i="36"/>
  <c r="U179" i="36" s="1"/>
  <c r="J180" i="36"/>
  <c r="K180" i="36"/>
  <c r="L180" i="36"/>
  <c r="M180" i="36"/>
  <c r="N180" i="36"/>
  <c r="O180" i="36"/>
  <c r="U180" i="36" s="1"/>
  <c r="J181" i="36"/>
  <c r="K181" i="36"/>
  <c r="L181" i="36"/>
  <c r="M181" i="36"/>
  <c r="N181" i="36"/>
  <c r="T181" i="36" s="1"/>
  <c r="O181" i="36"/>
  <c r="U181" i="36" s="1"/>
  <c r="J182" i="36"/>
  <c r="K182" i="36"/>
  <c r="L182" i="36"/>
  <c r="M182" i="36"/>
  <c r="N182" i="36"/>
  <c r="T182" i="36" s="1"/>
  <c r="O182" i="36"/>
  <c r="U182" i="36" s="1"/>
  <c r="J183" i="36"/>
  <c r="K183" i="36"/>
  <c r="L183" i="36"/>
  <c r="M183" i="36"/>
  <c r="N183" i="36"/>
  <c r="T183" i="36" s="1"/>
  <c r="O183" i="36"/>
  <c r="U183" i="36" s="1"/>
  <c r="J184" i="36"/>
  <c r="K184" i="36"/>
  <c r="L184" i="36"/>
  <c r="M184" i="36"/>
  <c r="N184" i="36"/>
  <c r="T184" i="36" s="1"/>
  <c r="O184" i="36"/>
  <c r="U184" i="36" s="1"/>
  <c r="J185" i="36"/>
  <c r="K185" i="36"/>
  <c r="L185" i="36"/>
  <c r="M185" i="36"/>
  <c r="N185" i="36"/>
  <c r="O185" i="36"/>
  <c r="U185" i="36" s="1"/>
  <c r="J186" i="36"/>
  <c r="K186" i="36"/>
  <c r="L186" i="36"/>
  <c r="M186" i="36"/>
  <c r="N186" i="36"/>
  <c r="O186" i="36"/>
  <c r="U186" i="36" s="1"/>
  <c r="J187" i="36"/>
  <c r="K187" i="36"/>
  <c r="L187" i="36"/>
  <c r="M187" i="36"/>
  <c r="N187" i="36"/>
  <c r="O187" i="36"/>
  <c r="U187" i="36" s="1"/>
  <c r="J188" i="36"/>
  <c r="K188" i="36"/>
  <c r="L188" i="36"/>
  <c r="M188" i="36"/>
  <c r="N188" i="36"/>
  <c r="O188" i="36"/>
  <c r="U188" i="36" s="1"/>
  <c r="J189" i="36"/>
  <c r="K189" i="36"/>
  <c r="L189" i="36"/>
  <c r="M189" i="36"/>
  <c r="N189" i="36"/>
  <c r="O189" i="36"/>
  <c r="U189" i="36" s="1"/>
  <c r="J190" i="36"/>
  <c r="K190" i="36"/>
  <c r="L190" i="36"/>
  <c r="M190" i="36"/>
  <c r="N190" i="36"/>
  <c r="O190" i="36"/>
  <c r="U190" i="36" s="1"/>
  <c r="J191" i="36"/>
  <c r="K191" i="36"/>
  <c r="L191" i="36"/>
  <c r="M191" i="36"/>
  <c r="N191" i="36"/>
  <c r="T191" i="36" s="1"/>
  <c r="O191" i="36"/>
  <c r="U191" i="36" s="1"/>
  <c r="J192" i="36"/>
  <c r="K192" i="36"/>
  <c r="L192" i="36"/>
  <c r="M192" i="36"/>
  <c r="N192" i="36"/>
  <c r="T192" i="36" s="1"/>
  <c r="O192" i="36"/>
  <c r="U192" i="36" s="1"/>
  <c r="J193" i="36"/>
  <c r="K193" i="36"/>
  <c r="L193" i="36"/>
  <c r="M193" i="36"/>
  <c r="N193" i="36"/>
  <c r="O193" i="36"/>
  <c r="U193" i="36" s="1"/>
  <c r="J194" i="36"/>
  <c r="K194" i="36"/>
  <c r="L194" i="36"/>
  <c r="M194" i="36"/>
  <c r="N194" i="36"/>
  <c r="O194" i="36"/>
  <c r="U194" i="36" s="1"/>
  <c r="J195" i="36"/>
  <c r="K195" i="36"/>
  <c r="L195" i="36"/>
  <c r="M195" i="36"/>
  <c r="N195" i="36"/>
  <c r="O195" i="36"/>
  <c r="U195" i="36" s="1"/>
  <c r="J196" i="36"/>
  <c r="K196" i="36"/>
  <c r="L196" i="36"/>
  <c r="M196" i="36"/>
  <c r="N196" i="36"/>
  <c r="O196" i="36"/>
  <c r="U196" i="36" s="1"/>
  <c r="J197" i="36"/>
  <c r="K197" i="36"/>
  <c r="L197" i="36"/>
  <c r="M197" i="36"/>
  <c r="N197" i="36"/>
  <c r="T197" i="36" s="1"/>
  <c r="O197" i="36"/>
  <c r="U197" i="36" s="1"/>
  <c r="J198" i="36"/>
  <c r="K198" i="36"/>
  <c r="L198" i="36"/>
  <c r="M198" i="36"/>
  <c r="N198" i="36"/>
  <c r="T198" i="36" s="1"/>
  <c r="O198" i="36"/>
  <c r="U198" i="36" s="1"/>
  <c r="J199" i="36"/>
  <c r="K199" i="36"/>
  <c r="L199" i="36"/>
  <c r="M199" i="36"/>
  <c r="N199" i="36"/>
  <c r="T199" i="36" s="1"/>
  <c r="O199" i="36"/>
  <c r="U199" i="36" s="1"/>
  <c r="J200" i="36"/>
  <c r="K200" i="36"/>
  <c r="L200" i="36"/>
  <c r="M200" i="36"/>
  <c r="N200" i="36"/>
  <c r="T200" i="36" s="1"/>
  <c r="O200" i="36"/>
  <c r="U200" i="36" s="1"/>
  <c r="J201" i="36"/>
  <c r="K201" i="36"/>
  <c r="L201" i="36"/>
  <c r="M201" i="36"/>
  <c r="N201" i="36"/>
  <c r="O201" i="36"/>
  <c r="U201" i="36" s="1"/>
  <c r="J202" i="36"/>
  <c r="K202" i="36"/>
  <c r="L202" i="36"/>
  <c r="M202" i="36"/>
  <c r="N202" i="36"/>
  <c r="O202" i="36"/>
  <c r="U202" i="36" s="1"/>
  <c r="J203" i="36"/>
  <c r="K203" i="36"/>
  <c r="L203" i="36"/>
  <c r="M203" i="36"/>
  <c r="N203" i="36"/>
  <c r="O203" i="36"/>
  <c r="U203" i="36" s="1"/>
  <c r="J204" i="36"/>
  <c r="K204" i="36"/>
  <c r="L204" i="36"/>
  <c r="M204" i="36"/>
  <c r="N204" i="36"/>
  <c r="O204" i="36"/>
  <c r="U204" i="36" s="1"/>
  <c r="J205" i="36"/>
  <c r="K205" i="36"/>
  <c r="L205" i="36"/>
  <c r="M205" i="36"/>
  <c r="N205" i="36"/>
  <c r="O205" i="36"/>
  <c r="U205" i="36" s="1"/>
  <c r="J206" i="36"/>
  <c r="K206" i="36"/>
  <c r="L206" i="36"/>
  <c r="M206" i="36"/>
  <c r="N206" i="36"/>
  <c r="O206" i="36"/>
  <c r="U206" i="36" s="1"/>
  <c r="J207" i="36"/>
  <c r="K207" i="36"/>
  <c r="L207" i="36"/>
  <c r="M207" i="36"/>
  <c r="N207" i="36"/>
  <c r="T207" i="36" s="1"/>
  <c r="O207" i="36"/>
  <c r="U207" i="36" s="1"/>
  <c r="J208" i="36"/>
  <c r="K208" i="36"/>
  <c r="L208" i="36"/>
  <c r="M208" i="36"/>
  <c r="N208" i="36"/>
  <c r="T208" i="36" s="1"/>
  <c r="O208" i="36"/>
  <c r="U208" i="36" s="1"/>
  <c r="J209" i="36"/>
  <c r="K209" i="36"/>
  <c r="L209" i="36"/>
  <c r="M209" i="36"/>
  <c r="N209" i="36"/>
  <c r="O209" i="36"/>
  <c r="U209" i="36" s="1"/>
  <c r="J210" i="36"/>
  <c r="K210" i="36"/>
  <c r="L210" i="36"/>
  <c r="M210" i="36"/>
  <c r="N210" i="36"/>
  <c r="O210" i="36"/>
  <c r="U210" i="36" s="1"/>
  <c r="J211" i="36"/>
  <c r="K211" i="36"/>
  <c r="L211" i="36"/>
  <c r="M211" i="36"/>
  <c r="N211" i="36"/>
  <c r="O211" i="36"/>
  <c r="U211" i="36" s="1"/>
  <c r="J212" i="36"/>
  <c r="K212" i="36"/>
  <c r="L212" i="36"/>
  <c r="M212" i="36"/>
  <c r="N212" i="36"/>
  <c r="O212" i="36"/>
  <c r="U212" i="36" s="1"/>
  <c r="J213" i="36"/>
  <c r="K213" i="36"/>
  <c r="L213" i="36"/>
  <c r="M213" i="36"/>
  <c r="N213" i="36"/>
  <c r="T213" i="36" s="1"/>
  <c r="O213" i="36"/>
  <c r="U213" i="36" s="1"/>
  <c r="J214" i="36"/>
  <c r="K214" i="36"/>
  <c r="L214" i="36"/>
  <c r="M214" i="36"/>
  <c r="N214" i="36"/>
  <c r="T214" i="36" s="1"/>
  <c r="O214" i="36"/>
  <c r="U214" i="36" s="1"/>
  <c r="J215" i="36"/>
  <c r="K215" i="36"/>
  <c r="L215" i="36"/>
  <c r="M215" i="36"/>
  <c r="N215" i="36"/>
  <c r="T215" i="36" s="1"/>
  <c r="O215" i="36"/>
  <c r="U215" i="36" s="1"/>
  <c r="J216" i="36"/>
  <c r="K216" i="36"/>
  <c r="L216" i="36"/>
  <c r="M216" i="36"/>
  <c r="N216" i="36"/>
  <c r="T216" i="36" s="1"/>
  <c r="O216" i="36"/>
  <c r="U216" i="36" s="1"/>
  <c r="J217" i="36"/>
  <c r="K217" i="36"/>
  <c r="L217" i="36"/>
  <c r="M217" i="36"/>
  <c r="N217" i="36"/>
  <c r="O217" i="36"/>
  <c r="U217" i="36" s="1"/>
  <c r="J218" i="36"/>
  <c r="K218" i="36"/>
  <c r="L218" i="36"/>
  <c r="M218" i="36"/>
  <c r="N218" i="36"/>
  <c r="O218" i="36"/>
  <c r="U218" i="36" s="1"/>
  <c r="J219" i="36"/>
  <c r="K219" i="36"/>
  <c r="L219" i="36"/>
  <c r="M219" i="36"/>
  <c r="N219" i="36"/>
  <c r="O219" i="36"/>
  <c r="U219" i="36" s="1"/>
  <c r="J220" i="36"/>
  <c r="K220" i="36"/>
  <c r="L220" i="36"/>
  <c r="M220" i="36"/>
  <c r="N220" i="36"/>
  <c r="O220" i="36"/>
  <c r="U220" i="36" s="1"/>
  <c r="J221" i="36"/>
  <c r="K221" i="36"/>
  <c r="L221" i="36"/>
  <c r="M221" i="36"/>
  <c r="N221" i="36"/>
  <c r="O221" i="36"/>
  <c r="U221" i="36" s="1"/>
  <c r="J222" i="36"/>
  <c r="K222" i="36"/>
  <c r="L222" i="36"/>
  <c r="M222" i="36"/>
  <c r="N222" i="36"/>
  <c r="O222" i="36"/>
  <c r="U222" i="36" s="1"/>
  <c r="J223" i="36"/>
  <c r="K223" i="36"/>
  <c r="L223" i="36"/>
  <c r="M223" i="36"/>
  <c r="N223" i="36"/>
  <c r="T223" i="36" s="1"/>
  <c r="O223" i="36"/>
  <c r="U223" i="36" s="1"/>
  <c r="J224" i="36"/>
  <c r="K224" i="36"/>
  <c r="L224" i="36"/>
  <c r="M224" i="36"/>
  <c r="N224" i="36"/>
  <c r="T224" i="36" s="1"/>
  <c r="O224" i="36"/>
  <c r="U224" i="36" s="1"/>
  <c r="J225" i="36"/>
  <c r="K225" i="36"/>
  <c r="L225" i="36"/>
  <c r="M225" i="36"/>
  <c r="N225" i="36"/>
  <c r="O225" i="36"/>
  <c r="U225" i="36" s="1"/>
  <c r="J226" i="36"/>
  <c r="K226" i="36"/>
  <c r="L226" i="36"/>
  <c r="M226" i="36"/>
  <c r="N226" i="36"/>
  <c r="O226" i="36"/>
  <c r="U226" i="36" s="1"/>
  <c r="J227" i="36"/>
  <c r="K227" i="36"/>
  <c r="L227" i="36"/>
  <c r="M227" i="36"/>
  <c r="N227" i="36"/>
  <c r="O227" i="36"/>
  <c r="U227" i="36" s="1"/>
  <c r="J228" i="36"/>
  <c r="K228" i="36"/>
  <c r="L228" i="36"/>
  <c r="M228" i="36"/>
  <c r="N228" i="36"/>
  <c r="O228" i="36"/>
  <c r="U228" i="36" s="1"/>
  <c r="J229" i="36"/>
  <c r="K229" i="36"/>
  <c r="L229" i="36"/>
  <c r="M229" i="36"/>
  <c r="N229" i="36"/>
  <c r="T229" i="36" s="1"/>
  <c r="O229" i="36"/>
  <c r="U229" i="36" s="1"/>
  <c r="P229" i="36"/>
  <c r="J230" i="36"/>
  <c r="K230" i="36"/>
  <c r="L230" i="36"/>
  <c r="M230" i="36"/>
  <c r="N230" i="36"/>
  <c r="T230" i="36" s="1"/>
  <c r="O230" i="36"/>
  <c r="U230" i="36" s="1"/>
  <c r="J231" i="36"/>
  <c r="K231" i="36"/>
  <c r="L231" i="36"/>
  <c r="M231" i="36"/>
  <c r="N231" i="36"/>
  <c r="T231" i="36" s="1"/>
  <c r="O231" i="36"/>
  <c r="U231" i="36" s="1"/>
  <c r="J232" i="36"/>
  <c r="K232" i="36"/>
  <c r="L232" i="36"/>
  <c r="M232" i="36"/>
  <c r="N232" i="36"/>
  <c r="T232" i="36" s="1"/>
  <c r="O232" i="36"/>
  <c r="U232" i="36" s="1"/>
  <c r="J233" i="36"/>
  <c r="K233" i="36"/>
  <c r="L233" i="36"/>
  <c r="M233" i="36"/>
  <c r="N233" i="36"/>
  <c r="O233" i="36"/>
  <c r="U233" i="36" s="1"/>
  <c r="J234" i="36"/>
  <c r="K234" i="36"/>
  <c r="L234" i="36"/>
  <c r="M234" i="36"/>
  <c r="N234" i="36"/>
  <c r="O234" i="36"/>
  <c r="U234" i="36" s="1"/>
  <c r="J235" i="36"/>
  <c r="K235" i="36"/>
  <c r="L235" i="36"/>
  <c r="M235" i="36"/>
  <c r="N235" i="36"/>
  <c r="O235" i="36"/>
  <c r="U235" i="36" s="1"/>
  <c r="J236" i="36"/>
  <c r="K236" i="36"/>
  <c r="L236" i="36"/>
  <c r="M236" i="36"/>
  <c r="N236" i="36"/>
  <c r="O236" i="36"/>
  <c r="U236" i="36" s="1"/>
  <c r="J237" i="36"/>
  <c r="K237" i="36"/>
  <c r="L237" i="36"/>
  <c r="M237" i="36"/>
  <c r="N237" i="36"/>
  <c r="O237" i="36"/>
  <c r="U237" i="36" s="1"/>
  <c r="J238" i="36"/>
  <c r="K238" i="36"/>
  <c r="L238" i="36"/>
  <c r="M238" i="36"/>
  <c r="N238" i="36"/>
  <c r="O238" i="36"/>
  <c r="U238" i="36" s="1"/>
  <c r="J239" i="36"/>
  <c r="K239" i="36"/>
  <c r="L239" i="36"/>
  <c r="M239" i="36"/>
  <c r="N239" i="36"/>
  <c r="T239" i="36" s="1"/>
  <c r="O239" i="36"/>
  <c r="U239" i="36" s="1"/>
  <c r="J240" i="36"/>
  <c r="K240" i="36"/>
  <c r="L240" i="36"/>
  <c r="M240" i="36"/>
  <c r="N240" i="36"/>
  <c r="T240" i="36" s="1"/>
  <c r="O240" i="36"/>
  <c r="U240" i="36" s="1"/>
  <c r="J241" i="36"/>
  <c r="K241" i="36"/>
  <c r="L241" i="36"/>
  <c r="M241" i="36"/>
  <c r="N241" i="36"/>
  <c r="O241" i="36"/>
  <c r="U241" i="36" s="1"/>
  <c r="J242" i="36"/>
  <c r="K242" i="36"/>
  <c r="L242" i="36"/>
  <c r="M242" i="36"/>
  <c r="N242" i="36"/>
  <c r="O242" i="36"/>
  <c r="U242" i="36" s="1"/>
  <c r="J243" i="36"/>
  <c r="K243" i="36"/>
  <c r="L243" i="36"/>
  <c r="M243" i="36"/>
  <c r="N243" i="36"/>
  <c r="O243" i="36"/>
  <c r="U243" i="36" s="1"/>
  <c r="J244" i="36"/>
  <c r="K244" i="36"/>
  <c r="L244" i="36"/>
  <c r="M244" i="36"/>
  <c r="N244" i="36"/>
  <c r="O244" i="36"/>
  <c r="U244" i="36" s="1"/>
  <c r="J245" i="36"/>
  <c r="K245" i="36"/>
  <c r="L245" i="36"/>
  <c r="M245" i="36"/>
  <c r="N245" i="36"/>
  <c r="T245" i="36" s="1"/>
  <c r="O245" i="36"/>
  <c r="U245" i="36" s="1"/>
  <c r="J246" i="36"/>
  <c r="K246" i="36"/>
  <c r="L246" i="36"/>
  <c r="M246" i="36"/>
  <c r="N246" i="36"/>
  <c r="T246" i="36" s="1"/>
  <c r="O246" i="36"/>
  <c r="U246" i="36" s="1"/>
  <c r="J247" i="36"/>
  <c r="K247" i="36"/>
  <c r="L247" i="36"/>
  <c r="M247" i="36"/>
  <c r="N247" i="36"/>
  <c r="T247" i="36" s="1"/>
  <c r="O247" i="36"/>
  <c r="U247" i="36" s="1"/>
  <c r="J248" i="36"/>
  <c r="K248" i="36"/>
  <c r="L248" i="36"/>
  <c r="M248" i="36"/>
  <c r="N248" i="36"/>
  <c r="T248" i="36" s="1"/>
  <c r="O248" i="36"/>
  <c r="U248" i="36" s="1"/>
  <c r="J249" i="36"/>
  <c r="K249" i="36"/>
  <c r="L249" i="36"/>
  <c r="M249" i="36"/>
  <c r="N249" i="36"/>
  <c r="O249" i="36"/>
  <c r="U249" i="36" s="1"/>
  <c r="J250" i="36"/>
  <c r="K250" i="36"/>
  <c r="L250" i="36"/>
  <c r="M250" i="36"/>
  <c r="N250" i="36"/>
  <c r="O250" i="36"/>
  <c r="U250" i="36" s="1"/>
  <c r="J251" i="36"/>
  <c r="K251" i="36"/>
  <c r="L251" i="36"/>
  <c r="M251" i="36"/>
  <c r="N251" i="36"/>
  <c r="O251" i="36"/>
  <c r="U251" i="36" s="1"/>
  <c r="J252" i="36"/>
  <c r="K252" i="36"/>
  <c r="L252" i="36"/>
  <c r="M252" i="36"/>
  <c r="N252" i="36"/>
  <c r="O252" i="36"/>
  <c r="U252" i="36" s="1"/>
  <c r="J253" i="36"/>
  <c r="K253" i="36"/>
  <c r="L253" i="36"/>
  <c r="M253" i="36"/>
  <c r="N253" i="36"/>
  <c r="O253" i="36"/>
  <c r="U253" i="36" s="1"/>
  <c r="J254" i="36"/>
  <c r="K254" i="36"/>
  <c r="L254" i="36"/>
  <c r="M254" i="36"/>
  <c r="N254" i="36"/>
  <c r="O254" i="36"/>
  <c r="U254" i="36" s="1"/>
  <c r="J255" i="36"/>
  <c r="K255" i="36"/>
  <c r="L255" i="36"/>
  <c r="M255" i="36"/>
  <c r="N255" i="36"/>
  <c r="T255" i="36" s="1"/>
  <c r="O255" i="36"/>
  <c r="U255" i="36" s="1"/>
  <c r="J256" i="36"/>
  <c r="K256" i="36"/>
  <c r="L256" i="36"/>
  <c r="M256" i="36"/>
  <c r="N256" i="36"/>
  <c r="T256" i="36" s="1"/>
  <c r="O256" i="36"/>
  <c r="U256" i="36" s="1"/>
  <c r="J257" i="36"/>
  <c r="K257" i="36"/>
  <c r="L257" i="36"/>
  <c r="M257" i="36"/>
  <c r="N257" i="36"/>
  <c r="O257" i="36"/>
  <c r="U257" i="36" s="1"/>
  <c r="J258" i="36"/>
  <c r="K258" i="36"/>
  <c r="L258" i="36"/>
  <c r="M258" i="36"/>
  <c r="N258" i="36"/>
  <c r="T258" i="36" s="1"/>
  <c r="O258" i="36"/>
  <c r="U258" i="36" s="1"/>
  <c r="J259" i="36"/>
  <c r="K259" i="36"/>
  <c r="L259" i="36"/>
  <c r="M259" i="36"/>
  <c r="N259" i="36"/>
  <c r="O259" i="36"/>
  <c r="U259" i="36" s="1"/>
  <c r="J260" i="36"/>
  <c r="K260" i="36"/>
  <c r="L260" i="36"/>
  <c r="M260" i="36"/>
  <c r="N260" i="36"/>
  <c r="O260" i="36"/>
  <c r="U260" i="36" s="1"/>
  <c r="J261" i="36"/>
  <c r="K261" i="36"/>
  <c r="L261" i="36"/>
  <c r="M261" i="36"/>
  <c r="N261" i="36"/>
  <c r="T261" i="36" s="1"/>
  <c r="O261" i="36"/>
  <c r="U261" i="36" s="1"/>
  <c r="J262" i="36"/>
  <c r="K262" i="36"/>
  <c r="L262" i="36"/>
  <c r="M262" i="36"/>
  <c r="N262" i="36"/>
  <c r="T262" i="36" s="1"/>
  <c r="O262" i="36"/>
  <c r="U262" i="36" s="1"/>
  <c r="J263" i="36"/>
  <c r="K263" i="36"/>
  <c r="L263" i="36"/>
  <c r="M263" i="36"/>
  <c r="N263" i="36"/>
  <c r="T263" i="36" s="1"/>
  <c r="O263" i="36"/>
  <c r="U263" i="36" s="1"/>
  <c r="J264" i="36"/>
  <c r="K264" i="36"/>
  <c r="L264" i="36"/>
  <c r="M264" i="36"/>
  <c r="N264" i="36"/>
  <c r="T264" i="36" s="1"/>
  <c r="O264" i="36"/>
  <c r="U264" i="36" s="1"/>
  <c r="J265" i="36"/>
  <c r="K265" i="36"/>
  <c r="L265" i="36"/>
  <c r="M265" i="36"/>
  <c r="N265" i="36"/>
  <c r="O265" i="36"/>
  <c r="U265" i="36" s="1"/>
  <c r="J266" i="36"/>
  <c r="K266" i="36"/>
  <c r="L266" i="36"/>
  <c r="M266" i="36"/>
  <c r="N266" i="36"/>
  <c r="O266" i="36"/>
  <c r="U266" i="36" s="1"/>
  <c r="J267" i="36"/>
  <c r="K267" i="36"/>
  <c r="L267" i="36"/>
  <c r="M267" i="36"/>
  <c r="N267" i="36"/>
  <c r="O267" i="36"/>
  <c r="U267" i="36" s="1"/>
  <c r="J268" i="36"/>
  <c r="K268" i="36"/>
  <c r="L268" i="36"/>
  <c r="M268" i="36"/>
  <c r="N268" i="36"/>
  <c r="O268" i="36"/>
  <c r="U268" i="36" s="1"/>
  <c r="J269" i="36"/>
  <c r="K269" i="36"/>
  <c r="L269" i="36"/>
  <c r="M269" i="36"/>
  <c r="N269" i="36"/>
  <c r="O269" i="36"/>
  <c r="U269" i="36" s="1"/>
  <c r="J270" i="36"/>
  <c r="K270" i="36"/>
  <c r="L270" i="36"/>
  <c r="M270" i="36"/>
  <c r="N270" i="36"/>
  <c r="O270" i="36"/>
  <c r="U270" i="36" s="1"/>
  <c r="J271" i="36"/>
  <c r="K271" i="36"/>
  <c r="L271" i="36"/>
  <c r="M271" i="36"/>
  <c r="N271" i="36"/>
  <c r="T271" i="36" s="1"/>
  <c r="O271" i="36"/>
  <c r="U271" i="36" s="1"/>
  <c r="J272" i="36"/>
  <c r="K272" i="36"/>
  <c r="L272" i="36"/>
  <c r="M272" i="36"/>
  <c r="N272" i="36"/>
  <c r="T272" i="36" s="1"/>
  <c r="O272" i="36"/>
  <c r="U272" i="36" s="1"/>
  <c r="J273" i="36"/>
  <c r="K273" i="36"/>
  <c r="L273" i="36"/>
  <c r="M273" i="36"/>
  <c r="N273" i="36"/>
  <c r="O273" i="36"/>
  <c r="U273" i="36" s="1"/>
  <c r="J274" i="36"/>
  <c r="K274" i="36"/>
  <c r="L274" i="36"/>
  <c r="M274" i="36"/>
  <c r="N274" i="36"/>
  <c r="O274" i="36"/>
  <c r="U274" i="36" s="1"/>
  <c r="J275" i="36"/>
  <c r="K275" i="36"/>
  <c r="L275" i="36"/>
  <c r="M275" i="36"/>
  <c r="N275" i="36"/>
  <c r="O275" i="36"/>
  <c r="U275" i="36" s="1"/>
  <c r="J276" i="36"/>
  <c r="K276" i="36"/>
  <c r="L276" i="36"/>
  <c r="M276" i="36"/>
  <c r="N276" i="36"/>
  <c r="O276" i="36"/>
  <c r="U276" i="36" s="1"/>
  <c r="J277" i="36"/>
  <c r="K277" i="36"/>
  <c r="L277" i="36"/>
  <c r="M277" i="36"/>
  <c r="N277" i="36"/>
  <c r="T277" i="36" s="1"/>
  <c r="O277" i="36"/>
  <c r="U277" i="36" s="1"/>
  <c r="J278" i="36"/>
  <c r="K278" i="36"/>
  <c r="L278" i="36"/>
  <c r="M278" i="36"/>
  <c r="N278" i="36"/>
  <c r="T278" i="36" s="1"/>
  <c r="O278" i="36"/>
  <c r="U278" i="36" s="1"/>
  <c r="J279" i="36"/>
  <c r="K279" i="36"/>
  <c r="L279" i="36"/>
  <c r="M279" i="36"/>
  <c r="N279" i="36"/>
  <c r="T279" i="36" s="1"/>
  <c r="O279" i="36"/>
  <c r="U279" i="36" s="1"/>
  <c r="J280" i="36"/>
  <c r="K280" i="36"/>
  <c r="L280" i="36"/>
  <c r="M280" i="36"/>
  <c r="N280" i="36"/>
  <c r="T280" i="36" s="1"/>
  <c r="O280" i="36"/>
  <c r="U280" i="36" s="1"/>
  <c r="J281" i="36"/>
  <c r="K281" i="36"/>
  <c r="L281" i="36"/>
  <c r="M281" i="36"/>
  <c r="N281" i="36"/>
  <c r="O281" i="36"/>
  <c r="U281" i="36" s="1"/>
  <c r="J282" i="36"/>
  <c r="K282" i="36"/>
  <c r="L282" i="36"/>
  <c r="M282" i="36"/>
  <c r="N282" i="36"/>
  <c r="O282" i="36"/>
  <c r="U282" i="36" s="1"/>
  <c r="J283" i="36"/>
  <c r="K283" i="36"/>
  <c r="L283" i="36"/>
  <c r="M283" i="36"/>
  <c r="N283" i="36"/>
  <c r="O283" i="36"/>
  <c r="U283" i="36" s="1"/>
  <c r="J284" i="36"/>
  <c r="K284" i="36"/>
  <c r="L284" i="36"/>
  <c r="M284" i="36"/>
  <c r="N284" i="36"/>
  <c r="O284" i="36"/>
  <c r="U284" i="36" s="1"/>
  <c r="J285" i="36"/>
  <c r="K285" i="36"/>
  <c r="L285" i="36"/>
  <c r="M285" i="36"/>
  <c r="N285" i="36"/>
  <c r="O285" i="36"/>
  <c r="U285" i="36" s="1"/>
  <c r="J286" i="36"/>
  <c r="K286" i="36"/>
  <c r="L286" i="36"/>
  <c r="M286" i="36"/>
  <c r="N286" i="36"/>
  <c r="O286" i="36"/>
  <c r="U286" i="36" s="1"/>
  <c r="J287" i="36"/>
  <c r="K287" i="36"/>
  <c r="L287" i="36"/>
  <c r="M287" i="36"/>
  <c r="N287" i="36"/>
  <c r="T287" i="36" s="1"/>
  <c r="O287" i="36"/>
  <c r="U287" i="36" s="1"/>
  <c r="J288" i="36"/>
  <c r="K288" i="36"/>
  <c r="L288" i="36"/>
  <c r="M288" i="36"/>
  <c r="N288" i="36"/>
  <c r="T288" i="36" s="1"/>
  <c r="O288" i="36"/>
  <c r="U288" i="36" s="1"/>
  <c r="J289" i="36"/>
  <c r="K289" i="36"/>
  <c r="L289" i="36"/>
  <c r="M289" i="36"/>
  <c r="N289" i="36"/>
  <c r="O289" i="36"/>
  <c r="U289" i="36" s="1"/>
  <c r="J290" i="36"/>
  <c r="K290" i="36"/>
  <c r="L290" i="36"/>
  <c r="M290" i="36"/>
  <c r="N290" i="36"/>
  <c r="O290" i="36"/>
  <c r="U290" i="36" s="1"/>
  <c r="J291" i="36"/>
  <c r="K291" i="36"/>
  <c r="L291" i="36"/>
  <c r="M291" i="36"/>
  <c r="N291" i="36"/>
  <c r="O291" i="36"/>
  <c r="U291" i="36" s="1"/>
  <c r="J292" i="36"/>
  <c r="K292" i="36"/>
  <c r="L292" i="36"/>
  <c r="M292" i="36"/>
  <c r="N292" i="36"/>
  <c r="O292" i="36"/>
  <c r="U292" i="36" s="1"/>
  <c r="J293" i="36"/>
  <c r="K293" i="36"/>
  <c r="L293" i="36"/>
  <c r="M293" i="36"/>
  <c r="N293" i="36"/>
  <c r="T293" i="36" s="1"/>
  <c r="O293" i="36"/>
  <c r="U293" i="36" s="1"/>
  <c r="J294" i="36"/>
  <c r="K294" i="36"/>
  <c r="L294" i="36"/>
  <c r="M294" i="36"/>
  <c r="N294" i="36"/>
  <c r="T294" i="36" s="1"/>
  <c r="O294" i="36"/>
  <c r="U294" i="36" s="1"/>
  <c r="J295" i="36"/>
  <c r="K295" i="36"/>
  <c r="L295" i="36"/>
  <c r="M295" i="36"/>
  <c r="N295" i="36"/>
  <c r="T295" i="36" s="1"/>
  <c r="O295" i="36"/>
  <c r="U295" i="36" s="1"/>
  <c r="J296" i="36"/>
  <c r="K296" i="36"/>
  <c r="L296" i="36"/>
  <c r="M296" i="36"/>
  <c r="N296" i="36"/>
  <c r="T296" i="36" s="1"/>
  <c r="O296" i="36"/>
  <c r="U296" i="36" s="1"/>
  <c r="J297" i="36"/>
  <c r="K297" i="36"/>
  <c r="L297" i="36"/>
  <c r="M297" i="36"/>
  <c r="N297" i="36"/>
  <c r="O297" i="36"/>
  <c r="U297" i="36" s="1"/>
  <c r="J298" i="36"/>
  <c r="K298" i="36"/>
  <c r="L298" i="36"/>
  <c r="M298" i="36"/>
  <c r="N298" i="36"/>
  <c r="O298" i="36"/>
  <c r="U298" i="36" s="1"/>
  <c r="J299" i="36"/>
  <c r="K299" i="36"/>
  <c r="L299" i="36"/>
  <c r="M299" i="36"/>
  <c r="N299" i="36"/>
  <c r="O299" i="36"/>
  <c r="U299" i="36" s="1"/>
  <c r="J300" i="36"/>
  <c r="K300" i="36"/>
  <c r="L300" i="36"/>
  <c r="M300" i="36"/>
  <c r="N300" i="36"/>
  <c r="O300" i="36"/>
  <c r="U300" i="36" s="1"/>
  <c r="J301" i="36"/>
  <c r="K301" i="36"/>
  <c r="L301" i="36"/>
  <c r="M301" i="36"/>
  <c r="N301" i="36"/>
  <c r="O301" i="36"/>
  <c r="U301" i="36" s="1"/>
  <c r="J302" i="36"/>
  <c r="K302" i="36"/>
  <c r="L302" i="36"/>
  <c r="M302" i="36"/>
  <c r="N302" i="36"/>
  <c r="O302" i="36"/>
  <c r="U302" i="36" s="1"/>
  <c r="J303" i="36"/>
  <c r="K303" i="36"/>
  <c r="L303" i="36"/>
  <c r="M303" i="36"/>
  <c r="N303" i="36"/>
  <c r="T303" i="36" s="1"/>
  <c r="O303" i="36"/>
  <c r="U303" i="36" s="1"/>
  <c r="J304" i="36"/>
  <c r="K304" i="36"/>
  <c r="L304" i="36"/>
  <c r="M304" i="36"/>
  <c r="N304" i="36"/>
  <c r="T304" i="36" s="1"/>
  <c r="O304" i="36"/>
  <c r="U304" i="36" s="1"/>
  <c r="J305" i="36"/>
  <c r="K305" i="36"/>
  <c r="L305" i="36"/>
  <c r="M305" i="36"/>
  <c r="N305" i="36"/>
  <c r="O305" i="36"/>
  <c r="U305" i="36" s="1"/>
  <c r="J306" i="36"/>
  <c r="K306" i="36"/>
  <c r="L306" i="36"/>
  <c r="M306" i="36"/>
  <c r="N306" i="36"/>
  <c r="O306" i="36"/>
  <c r="U306" i="36" s="1"/>
  <c r="J307" i="36"/>
  <c r="K307" i="36"/>
  <c r="L307" i="36"/>
  <c r="M307" i="36"/>
  <c r="N307" i="36"/>
  <c r="O307" i="36"/>
  <c r="U307" i="36" s="1"/>
  <c r="J308" i="36"/>
  <c r="K308" i="36"/>
  <c r="L308" i="36"/>
  <c r="M308" i="36"/>
  <c r="N308" i="36"/>
  <c r="O308" i="36"/>
  <c r="U308" i="36" s="1"/>
  <c r="J309" i="36"/>
  <c r="K309" i="36"/>
  <c r="L309" i="36"/>
  <c r="M309" i="36"/>
  <c r="N309" i="36"/>
  <c r="T309" i="36" s="1"/>
  <c r="O309" i="36"/>
  <c r="U309" i="36" s="1"/>
  <c r="J310" i="36"/>
  <c r="K310" i="36"/>
  <c r="L310" i="36"/>
  <c r="M310" i="36"/>
  <c r="N310" i="36"/>
  <c r="T310" i="36" s="1"/>
  <c r="O310" i="36"/>
  <c r="U310" i="36" s="1"/>
  <c r="J311" i="36"/>
  <c r="K311" i="36"/>
  <c r="L311" i="36"/>
  <c r="M311" i="36"/>
  <c r="N311" i="36"/>
  <c r="T311" i="36" s="1"/>
  <c r="O311" i="36"/>
  <c r="U311" i="36" s="1"/>
  <c r="J312" i="36"/>
  <c r="K312" i="36"/>
  <c r="L312" i="36"/>
  <c r="M312" i="36"/>
  <c r="N312" i="36"/>
  <c r="T312" i="36" s="1"/>
  <c r="O312" i="36"/>
  <c r="U312" i="36" s="1"/>
  <c r="J313" i="36"/>
  <c r="K313" i="36"/>
  <c r="L313" i="36"/>
  <c r="M313" i="36"/>
  <c r="N313" i="36"/>
  <c r="O313" i="36"/>
  <c r="U313" i="36" s="1"/>
  <c r="J314" i="36"/>
  <c r="K314" i="36"/>
  <c r="L314" i="36"/>
  <c r="M314" i="36"/>
  <c r="N314" i="36"/>
  <c r="O314" i="36"/>
  <c r="U314" i="36" s="1"/>
  <c r="J315" i="36"/>
  <c r="K315" i="36"/>
  <c r="L315" i="36"/>
  <c r="M315" i="36"/>
  <c r="N315" i="36"/>
  <c r="O315" i="36"/>
  <c r="U315" i="36" s="1"/>
  <c r="J316" i="36"/>
  <c r="K316" i="36"/>
  <c r="L316" i="36"/>
  <c r="M316" i="36"/>
  <c r="N316" i="36"/>
  <c r="O316" i="36"/>
  <c r="U316" i="36" s="1"/>
  <c r="J317" i="36"/>
  <c r="K317" i="36"/>
  <c r="L317" i="36"/>
  <c r="M317" i="36"/>
  <c r="N317" i="36"/>
  <c r="O317" i="36"/>
  <c r="U317" i="36" s="1"/>
  <c r="J318" i="36"/>
  <c r="K318" i="36"/>
  <c r="L318" i="36"/>
  <c r="M318" i="36"/>
  <c r="N318" i="36"/>
  <c r="O318" i="36"/>
  <c r="U318" i="36" s="1"/>
  <c r="J319" i="36"/>
  <c r="K319" i="36"/>
  <c r="L319" i="36"/>
  <c r="M319" i="36"/>
  <c r="N319" i="36"/>
  <c r="T319" i="36" s="1"/>
  <c r="O319" i="36"/>
  <c r="U319" i="36" s="1"/>
  <c r="J320" i="36"/>
  <c r="K320" i="36"/>
  <c r="L320" i="36"/>
  <c r="M320" i="36"/>
  <c r="N320" i="36"/>
  <c r="T320" i="36" s="1"/>
  <c r="O320" i="36"/>
  <c r="U320" i="36" s="1"/>
  <c r="J321" i="36"/>
  <c r="K321" i="36"/>
  <c r="L321" i="36"/>
  <c r="M321" i="36"/>
  <c r="N321" i="36"/>
  <c r="O321" i="36"/>
  <c r="U321" i="36" s="1"/>
  <c r="J322" i="36"/>
  <c r="K322" i="36"/>
  <c r="L322" i="36"/>
  <c r="M322" i="36"/>
  <c r="N322" i="36"/>
  <c r="O322" i="36"/>
  <c r="U322" i="36" s="1"/>
  <c r="J323" i="36"/>
  <c r="K323" i="36"/>
  <c r="L323" i="36"/>
  <c r="M323" i="36"/>
  <c r="N323" i="36"/>
  <c r="O323" i="36"/>
  <c r="U323" i="36" s="1"/>
  <c r="J324" i="36"/>
  <c r="K324" i="36"/>
  <c r="L324" i="36"/>
  <c r="M324" i="36"/>
  <c r="N324" i="36"/>
  <c r="O324" i="36"/>
  <c r="U324" i="36" s="1"/>
  <c r="J325" i="36"/>
  <c r="K325" i="36"/>
  <c r="L325" i="36"/>
  <c r="M325" i="36"/>
  <c r="N325" i="36"/>
  <c r="T325" i="36" s="1"/>
  <c r="O325" i="36"/>
  <c r="U325" i="36" s="1"/>
  <c r="J326" i="36"/>
  <c r="K326" i="36"/>
  <c r="L326" i="36"/>
  <c r="M326" i="36"/>
  <c r="N326" i="36"/>
  <c r="T326" i="36" s="1"/>
  <c r="O326" i="36"/>
  <c r="U326" i="36" s="1"/>
  <c r="J327" i="36"/>
  <c r="K327" i="36"/>
  <c r="L327" i="36"/>
  <c r="M327" i="36"/>
  <c r="N327" i="36"/>
  <c r="T327" i="36" s="1"/>
  <c r="O327" i="36"/>
  <c r="J328" i="36"/>
  <c r="K328" i="36"/>
  <c r="L328" i="36"/>
  <c r="M328" i="36"/>
  <c r="N328" i="36"/>
  <c r="T328" i="36" s="1"/>
  <c r="O328" i="36"/>
  <c r="U328" i="36" s="1"/>
  <c r="J329" i="36"/>
  <c r="K329" i="36"/>
  <c r="L329" i="36"/>
  <c r="M329" i="36"/>
  <c r="N329" i="36"/>
  <c r="O329" i="36"/>
  <c r="U329" i="36" s="1"/>
  <c r="J330" i="36"/>
  <c r="K330" i="36"/>
  <c r="L330" i="36"/>
  <c r="M330" i="36"/>
  <c r="N330" i="36"/>
  <c r="O330" i="36"/>
  <c r="U330" i="36" s="1"/>
  <c r="J331" i="36"/>
  <c r="K331" i="36"/>
  <c r="L331" i="36"/>
  <c r="M331" i="36"/>
  <c r="N331" i="36"/>
  <c r="O331" i="36"/>
  <c r="U331" i="36" s="1"/>
  <c r="J332" i="36"/>
  <c r="K332" i="36"/>
  <c r="L332" i="36"/>
  <c r="M332" i="36"/>
  <c r="N332" i="36"/>
  <c r="O332" i="36"/>
  <c r="U332" i="36" s="1"/>
  <c r="J333" i="36"/>
  <c r="K333" i="36"/>
  <c r="L333" i="36"/>
  <c r="M333" i="36"/>
  <c r="N333" i="36"/>
  <c r="O333" i="36"/>
  <c r="U333" i="36" s="1"/>
  <c r="J334" i="36"/>
  <c r="K334" i="36"/>
  <c r="L334" i="36"/>
  <c r="M334" i="36"/>
  <c r="N334" i="36"/>
  <c r="O334" i="36"/>
  <c r="U334" i="36" s="1"/>
  <c r="J335" i="36"/>
  <c r="K335" i="36"/>
  <c r="L335" i="36"/>
  <c r="M335" i="36"/>
  <c r="N335" i="36"/>
  <c r="T335" i="36" s="1"/>
  <c r="O335" i="36"/>
  <c r="U335" i="36" s="1"/>
  <c r="J336" i="36"/>
  <c r="K336" i="36"/>
  <c r="L336" i="36"/>
  <c r="M336" i="36"/>
  <c r="N336" i="36"/>
  <c r="T336" i="36" s="1"/>
  <c r="O336" i="36"/>
  <c r="U336" i="36" s="1"/>
  <c r="J337" i="36"/>
  <c r="K337" i="36"/>
  <c r="L337" i="36"/>
  <c r="M337" i="36"/>
  <c r="N337" i="36"/>
  <c r="O337" i="36"/>
  <c r="U337" i="36" s="1"/>
  <c r="J338" i="36"/>
  <c r="K338" i="36"/>
  <c r="L338" i="36"/>
  <c r="M338" i="36"/>
  <c r="N338" i="36"/>
  <c r="O338" i="36"/>
  <c r="U338" i="36" s="1"/>
  <c r="J339" i="36"/>
  <c r="K339" i="36"/>
  <c r="L339" i="36"/>
  <c r="M339" i="36"/>
  <c r="N339" i="36"/>
  <c r="O339" i="36"/>
  <c r="U339" i="36" s="1"/>
  <c r="J340" i="36"/>
  <c r="K340" i="36"/>
  <c r="L340" i="36"/>
  <c r="M340" i="36"/>
  <c r="N340" i="36"/>
  <c r="O340" i="36"/>
  <c r="U340" i="36" s="1"/>
  <c r="J341" i="36"/>
  <c r="K341" i="36"/>
  <c r="L341" i="36"/>
  <c r="M341" i="36"/>
  <c r="N341" i="36"/>
  <c r="T341" i="36" s="1"/>
  <c r="O341" i="36"/>
  <c r="U341" i="36" s="1"/>
  <c r="J342" i="36"/>
  <c r="K342" i="36"/>
  <c r="L342" i="36"/>
  <c r="M342" i="36"/>
  <c r="N342" i="36"/>
  <c r="T342" i="36" s="1"/>
  <c r="O342" i="36"/>
  <c r="U342" i="36" s="1"/>
  <c r="J343" i="36"/>
  <c r="K343" i="36"/>
  <c r="L343" i="36"/>
  <c r="M343" i="36"/>
  <c r="N343" i="36"/>
  <c r="T343" i="36" s="1"/>
  <c r="O343" i="36"/>
  <c r="U343" i="36" s="1"/>
  <c r="J344" i="36"/>
  <c r="K344" i="36"/>
  <c r="L344" i="36"/>
  <c r="M344" i="36"/>
  <c r="N344" i="36"/>
  <c r="T344" i="36" s="1"/>
  <c r="O344" i="36"/>
  <c r="U344" i="36" s="1"/>
  <c r="J345" i="36"/>
  <c r="K345" i="36"/>
  <c r="L345" i="36"/>
  <c r="M345" i="36"/>
  <c r="N345" i="36"/>
  <c r="O345" i="36"/>
  <c r="U345" i="36" s="1"/>
  <c r="J346" i="36"/>
  <c r="K346" i="36"/>
  <c r="L346" i="36"/>
  <c r="M346" i="36"/>
  <c r="N346" i="36"/>
  <c r="O346" i="36"/>
  <c r="U346" i="36" s="1"/>
  <c r="J347" i="36"/>
  <c r="K347" i="36"/>
  <c r="L347" i="36"/>
  <c r="M347" i="36"/>
  <c r="N347" i="36"/>
  <c r="O347" i="36"/>
  <c r="U347" i="36" s="1"/>
  <c r="J348" i="36"/>
  <c r="K348" i="36"/>
  <c r="L348" i="36"/>
  <c r="M348" i="36"/>
  <c r="N348" i="36"/>
  <c r="O348" i="36"/>
  <c r="U348" i="36" s="1"/>
  <c r="J349" i="36"/>
  <c r="K349" i="36"/>
  <c r="L349" i="36"/>
  <c r="M349" i="36"/>
  <c r="N349" i="36"/>
  <c r="O349" i="36"/>
  <c r="U349" i="36" s="1"/>
  <c r="J350" i="36"/>
  <c r="K350" i="36"/>
  <c r="L350" i="36"/>
  <c r="M350" i="36"/>
  <c r="N350" i="36"/>
  <c r="O350" i="36"/>
  <c r="U350" i="36" s="1"/>
  <c r="J351" i="36"/>
  <c r="K351" i="36"/>
  <c r="L351" i="36"/>
  <c r="M351" i="36"/>
  <c r="N351" i="36"/>
  <c r="T351" i="36" s="1"/>
  <c r="O351" i="36"/>
  <c r="U351" i="36" s="1"/>
  <c r="J352" i="36"/>
  <c r="K352" i="36"/>
  <c r="L352" i="36"/>
  <c r="M352" i="36"/>
  <c r="N352" i="36"/>
  <c r="T352" i="36" s="1"/>
  <c r="O352" i="36"/>
  <c r="U352" i="36" s="1"/>
  <c r="J353" i="36"/>
  <c r="K353" i="36"/>
  <c r="L353" i="36"/>
  <c r="M353" i="36"/>
  <c r="N353" i="36"/>
  <c r="O353" i="36"/>
  <c r="U353" i="36" s="1"/>
  <c r="J354" i="36"/>
  <c r="K354" i="36"/>
  <c r="L354" i="36"/>
  <c r="M354" i="36"/>
  <c r="N354" i="36"/>
  <c r="O354" i="36"/>
  <c r="U354" i="36" s="1"/>
  <c r="J355" i="36"/>
  <c r="K355" i="36"/>
  <c r="L355" i="36"/>
  <c r="M355" i="36"/>
  <c r="N355" i="36"/>
  <c r="O355" i="36"/>
  <c r="U355" i="36" s="1"/>
  <c r="J356" i="36"/>
  <c r="K356" i="36"/>
  <c r="L356" i="36"/>
  <c r="M356" i="36"/>
  <c r="N356" i="36"/>
  <c r="O356" i="36"/>
  <c r="U356" i="36" s="1"/>
  <c r="J357" i="36"/>
  <c r="K357" i="36"/>
  <c r="L357" i="36"/>
  <c r="M357" i="36"/>
  <c r="N357" i="36"/>
  <c r="T357" i="36" s="1"/>
  <c r="O357" i="36"/>
  <c r="U357" i="36" s="1"/>
  <c r="J358" i="36"/>
  <c r="K358" i="36"/>
  <c r="L358" i="36"/>
  <c r="M358" i="36"/>
  <c r="N358" i="36"/>
  <c r="T358" i="36" s="1"/>
  <c r="O358" i="36"/>
  <c r="U358" i="36" s="1"/>
  <c r="J359" i="36"/>
  <c r="K359" i="36"/>
  <c r="L359" i="36"/>
  <c r="M359" i="36"/>
  <c r="N359" i="36"/>
  <c r="T359" i="36" s="1"/>
  <c r="O359" i="36"/>
  <c r="U359" i="36" s="1"/>
  <c r="J360" i="36"/>
  <c r="K360" i="36"/>
  <c r="L360" i="36"/>
  <c r="M360" i="36"/>
  <c r="N360" i="36"/>
  <c r="T360" i="36" s="1"/>
  <c r="O360" i="36"/>
  <c r="U360" i="36" s="1"/>
  <c r="J361" i="36"/>
  <c r="K361" i="36"/>
  <c r="L361" i="36"/>
  <c r="M361" i="36"/>
  <c r="N361" i="36"/>
  <c r="O361" i="36"/>
  <c r="U361" i="36" s="1"/>
  <c r="J362" i="36"/>
  <c r="K362" i="36"/>
  <c r="L362" i="36"/>
  <c r="M362" i="36"/>
  <c r="N362" i="36"/>
  <c r="O362" i="36"/>
  <c r="U362" i="36" s="1"/>
  <c r="J363" i="36"/>
  <c r="K363" i="36"/>
  <c r="L363" i="36"/>
  <c r="M363" i="36"/>
  <c r="N363" i="36"/>
  <c r="O363" i="36"/>
  <c r="U363" i="36" s="1"/>
  <c r="J364" i="36"/>
  <c r="K364" i="36"/>
  <c r="L364" i="36"/>
  <c r="M364" i="36"/>
  <c r="N364" i="36"/>
  <c r="O364" i="36"/>
  <c r="U364" i="36" s="1"/>
  <c r="J365" i="36"/>
  <c r="K365" i="36"/>
  <c r="L365" i="36"/>
  <c r="M365" i="36"/>
  <c r="N365" i="36"/>
  <c r="O365" i="36"/>
  <c r="U365" i="36" s="1"/>
  <c r="J366" i="36"/>
  <c r="K366" i="36"/>
  <c r="L366" i="36"/>
  <c r="M366" i="36"/>
  <c r="N366" i="36"/>
  <c r="O366" i="36"/>
  <c r="U366" i="36" s="1"/>
  <c r="J367" i="36"/>
  <c r="K367" i="36"/>
  <c r="L367" i="36"/>
  <c r="M367" i="36"/>
  <c r="N367" i="36"/>
  <c r="T367" i="36" s="1"/>
  <c r="O367" i="36"/>
  <c r="U367" i="36" s="1"/>
  <c r="J368" i="36"/>
  <c r="K368" i="36"/>
  <c r="L368" i="36"/>
  <c r="M368" i="36"/>
  <c r="N368" i="36"/>
  <c r="T368" i="36" s="1"/>
  <c r="O368" i="36"/>
  <c r="U368" i="36" s="1"/>
  <c r="J369" i="36"/>
  <c r="K369" i="36"/>
  <c r="L369" i="36"/>
  <c r="M369" i="36"/>
  <c r="N369" i="36"/>
  <c r="O369" i="36"/>
  <c r="U369" i="36" s="1"/>
  <c r="J370" i="36"/>
  <c r="K370" i="36"/>
  <c r="L370" i="36"/>
  <c r="M370" i="36"/>
  <c r="N370" i="36"/>
  <c r="O370" i="36"/>
  <c r="U370" i="36" s="1"/>
  <c r="J371" i="36"/>
  <c r="K371" i="36"/>
  <c r="L371" i="36"/>
  <c r="M371" i="36"/>
  <c r="N371" i="36"/>
  <c r="O371" i="36"/>
  <c r="U371" i="36" s="1"/>
  <c r="J372" i="36"/>
  <c r="K372" i="36"/>
  <c r="L372" i="36"/>
  <c r="M372" i="36"/>
  <c r="N372" i="36"/>
  <c r="O372" i="36"/>
  <c r="U372" i="36" s="1"/>
  <c r="J373" i="36"/>
  <c r="K373" i="36"/>
  <c r="L373" i="36"/>
  <c r="M373" i="36"/>
  <c r="N373" i="36"/>
  <c r="T373" i="36" s="1"/>
  <c r="O373" i="36"/>
  <c r="U373" i="36" s="1"/>
  <c r="J374" i="36"/>
  <c r="K374" i="36"/>
  <c r="L374" i="36"/>
  <c r="M374" i="36"/>
  <c r="N374" i="36"/>
  <c r="T374" i="36" s="1"/>
  <c r="O374" i="36"/>
  <c r="U374" i="36" s="1"/>
  <c r="J375" i="36"/>
  <c r="K375" i="36"/>
  <c r="L375" i="36"/>
  <c r="M375" i="36"/>
  <c r="N375" i="36"/>
  <c r="T375" i="36" s="1"/>
  <c r="O375" i="36"/>
  <c r="U375" i="36" s="1"/>
  <c r="J376" i="36"/>
  <c r="K376" i="36"/>
  <c r="L376" i="36"/>
  <c r="M376" i="36"/>
  <c r="N376" i="36"/>
  <c r="T376" i="36" s="1"/>
  <c r="O376" i="36"/>
  <c r="U376" i="36" s="1"/>
  <c r="J377" i="36"/>
  <c r="K377" i="36"/>
  <c r="L377" i="36"/>
  <c r="M377" i="36"/>
  <c r="N377" i="36"/>
  <c r="O377" i="36"/>
  <c r="U377" i="36" s="1"/>
  <c r="J378" i="36"/>
  <c r="K378" i="36"/>
  <c r="L378" i="36"/>
  <c r="M378" i="36"/>
  <c r="N378" i="36"/>
  <c r="O378" i="36"/>
  <c r="U378" i="36" s="1"/>
  <c r="J379" i="36"/>
  <c r="K379" i="36"/>
  <c r="L379" i="36"/>
  <c r="M379" i="36"/>
  <c r="N379" i="36"/>
  <c r="P379" i="36" s="1"/>
  <c r="O379" i="36"/>
  <c r="U379" i="36" s="1"/>
  <c r="J380" i="36"/>
  <c r="K380" i="36"/>
  <c r="L380" i="36"/>
  <c r="M380" i="36"/>
  <c r="N380" i="36"/>
  <c r="T380" i="36" s="1"/>
  <c r="O380" i="36"/>
  <c r="U380" i="36" s="1"/>
  <c r="J381" i="36"/>
  <c r="K381" i="36"/>
  <c r="L381" i="36"/>
  <c r="M381" i="36"/>
  <c r="N381" i="36"/>
  <c r="O381" i="36"/>
  <c r="U381" i="36" s="1"/>
  <c r="J382" i="36"/>
  <c r="K382" i="36"/>
  <c r="L382" i="36"/>
  <c r="M382" i="36"/>
  <c r="N382" i="36"/>
  <c r="O382" i="36"/>
  <c r="U382" i="36" s="1"/>
  <c r="J383" i="36"/>
  <c r="K383" i="36"/>
  <c r="L383" i="36"/>
  <c r="M383" i="36"/>
  <c r="N383" i="36"/>
  <c r="T383" i="36" s="1"/>
  <c r="O383" i="36"/>
  <c r="U383" i="36" s="1"/>
  <c r="J384" i="36"/>
  <c r="K384" i="36"/>
  <c r="L384" i="36"/>
  <c r="M384" i="36"/>
  <c r="N384" i="36"/>
  <c r="T384" i="36" s="1"/>
  <c r="O384" i="36"/>
  <c r="U384" i="36" s="1"/>
  <c r="J385" i="36"/>
  <c r="K385" i="36"/>
  <c r="L385" i="36"/>
  <c r="M385" i="36"/>
  <c r="N385" i="36"/>
  <c r="O385" i="36"/>
  <c r="U385" i="36" s="1"/>
  <c r="J386" i="36"/>
  <c r="K386" i="36"/>
  <c r="L386" i="36"/>
  <c r="M386" i="36"/>
  <c r="N386" i="36"/>
  <c r="O386" i="36"/>
  <c r="U386" i="36" s="1"/>
  <c r="J387" i="36"/>
  <c r="K387" i="36"/>
  <c r="L387" i="36"/>
  <c r="M387" i="36"/>
  <c r="N387" i="36"/>
  <c r="O387" i="36"/>
  <c r="U387" i="36" s="1"/>
  <c r="J388" i="36"/>
  <c r="K388" i="36"/>
  <c r="L388" i="36"/>
  <c r="M388" i="36"/>
  <c r="N388" i="36"/>
  <c r="O388" i="36"/>
  <c r="U388" i="36" s="1"/>
  <c r="J389" i="36"/>
  <c r="K389" i="36"/>
  <c r="L389" i="36"/>
  <c r="M389" i="36"/>
  <c r="N389" i="36"/>
  <c r="T389" i="36" s="1"/>
  <c r="O389" i="36"/>
  <c r="U389" i="36" s="1"/>
  <c r="J390" i="36"/>
  <c r="K390" i="36"/>
  <c r="L390" i="36"/>
  <c r="M390" i="36"/>
  <c r="N390" i="36"/>
  <c r="T390" i="36" s="1"/>
  <c r="O390" i="36"/>
  <c r="U390" i="36" s="1"/>
  <c r="J391" i="36"/>
  <c r="K391" i="36"/>
  <c r="L391" i="36"/>
  <c r="M391" i="36"/>
  <c r="N391" i="36"/>
  <c r="T391" i="36" s="1"/>
  <c r="O391" i="36"/>
  <c r="U391" i="36" s="1"/>
  <c r="J392" i="36"/>
  <c r="K392" i="36"/>
  <c r="L392" i="36"/>
  <c r="M392" i="36"/>
  <c r="N392" i="36"/>
  <c r="T392" i="36" s="1"/>
  <c r="O392" i="36"/>
  <c r="U392" i="36" s="1"/>
  <c r="J393" i="36"/>
  <c r="K393" i="36"/>
  <c r="L393" i="36"/>
  <c r="M393" i="36"/>
  <c r="N393" i="36"/>
  <c r="O393" i="36"/>
  <c r="U393" i="36" s="1"/>
  <c r="J394" i="36"/>
  <c r="K394" i="36"/>
  <c r="L394" i="36"/>
  <c r="M394" i="36"/>
  <c r="N394" i="36"/>
  <c r="O394" i="36"/>
  <c r="U394" i="36" s="1"/>
  <c r="J395" i="36"/>
  <c r="K395" i="36"/>
  <c r="L395" i="36"/>
  <c r="M395" i="36"/>
  <c r="N395" i="36"/>
  <c r="O395" i="36"/>
  <c r="U395" i="36" s="1"/>
  <c r="J396" i="36"/>
  <c r="K396" i="36"/>
  <c r="L396" i="36"/>
  <c r="M396" i="36"/>
  <c r="N396" i="36"/>
  <c r="O396" i="36"/>
  <c r="U396" i="36" s="1"/>
  <c r="J397" i="36"/>
  <c r="K397" i="36"/>
  <c r="L397" i="36"/>
  <c r="M397" i="36"/>
  <c r="N397" i="36"/>
  <c r="O397" i="36"/>
  <c r="U397" i="36" s="1"/>
  <c r="J398" i="36"/>
  <c r="K398" i="36"/>
  <c r="L398" i="36"/>
  <c r="M398" i="36"/>
  <c r="N398" i="36"/>
  <c r="O398" i="36"/>
  <c r="U398" i="36" s="1"/>
  <c r="J399" i="36"/>
  <c r="K399" i="36"/>
  <c r="L399" i="36"/>
  <c r="M399" i="36"/>
  <c r="N399" i="36"/>
  <c r="T399" i="36" s="1"/>
  <c r="O399" i="36"/>
  <c r="U399" i="36" s="1"/>
  <c r="J400" i="36"/>
  <c r="K400" i="36"/>
  <c r="L400" i="36"/>
  <c r="M400" i="36"/>
  <c r="N400" i="36"/>
  <c r="T400" i="36" s="1"/>
  <c r="O400" i="36"/>
  <c r="U400" i="36" s="1"/>
  <c r="J401" i="36"/>
  <c r="K401" i="36"/>
  <c r="L401" i="36"/>
  <c r="M401" i="36"/>
  <c r="N401" i="36"/>
  <c r="O401" i="36"/>
  <c r="U401" i="36" s="1"/>
  <c r="J402" i="36"/>
  <c r="K402" i="36"/>
  <c r="L402" i="36"/>
  <c r="M402" i="36"/>
  <c r="N402" i="36"/>
  <c r="O402" i="36"/>
  <c r="U402" i="36" s="1"/>
  <c r="J403" i="36"/>
  <c r="K403" i="36"/>
  <c r="L403" i="36"/>
  <c r="M403" i="36"/>
  <c r="N403" i="36"/>
  <c r="O403" i="36"/>
  <c r="U403" i="36" s="1"/>
  <c r="J404" i="36"/>
  <c r="K404" i="36"/>
  <c r="L404" i="36"/>
  <c r="M404" i="36"/>
  <c r="N404" i="36"/>
  <c r="O404" i="36"/>
  <c r="U404" i="36" s="1"/>
  <c r="J405" i="36"/>
  <c r="K405" i="36"/>
  <c r="L405" i="36"/>
  <c r="M405" i="36"/>
  <c r="N405" i="36"/>
  <c r="T405" i="36" s="1"/>
  <c r="O405" i="36"/>
  <c r="U405" i="36" s="1"/>
  <c r="J406" i="36"/>
  <c r="K406" i="36"/>
  <c r="L406" i="36"/>
  <c r="M406" i="36"/>
  <c r="N406" i="36"/>
  <c r="T406" i="36" s="1"/>
  <c r="O406" i="36"/>
  <c r="U406" i="36" s="1"/>
  <c r="J407" i="36"/>
  <c r="K407" i="36"/>
  <c r="L407" i="36"/>
  <c r="M407" i="36"/>
  <c r="N407" i="36"/>
  <c r="T407" i="36" s="1"/>
  <c r="O407" i="36"/>
  <c r="U407" i="36" s="1"/>
  <c r="J408" i="36"/>
  <c r="K408" i="36"/>
  <c r="L408" i="36"/>
  <c r="M408" i="36"/>
  <c r="N408" i="36"/>
  <c r="T408" i="36" s="1"/>
  <c r="O408" i="36"/>
  <c r="U408" i="36" s="1"/>
  <c r="J409" i="36"/>
  <c r="K409" i="36"/>
  <c r="L409" i="36"/>
  <c r="M409" i="36"/>
  <c r="N409" i="36"/>
  <c r="O409" i="36"/>
  <c r="U409" i="36" s="1"/>
  <c r="J410" i="36"/>
  <c r="K410" i="36"/>
  <c r="L410" i="36"/>
  <c r="M410" i="36"/>
  <c r="N410" i="36"/>
  <c r="O410" i="36"/>
  <c r="U410" i="36" s="1"/>
  <c r="J411" i="36"/>
  <c r="K411" i="36"/>
  <c r="L411" i="36"/>
  <c r="M411" i="36"/>
  <c r="N411" i="36"/>
  <c r="O411" i="36"/>
  <c r="U411" i="36" s="1"/>
  <c r="J412" i="36"/>
  <c r="K412" i="36"/>
  <c r="L412" i="36"/>
  <c r="M412" i="36"/>
  <c r="N412" i="36"/>
  <c r="O412" i="36"/>
  <c r="U412" i="36" s="1"/>
  <c r="J413" i="36"/>
  <c r="K413" i="36"/>
  <c r="L413" i="36"/>
  <c r="M413" i="36"/>
  <c r="N413" i="36"/>
  <c r="O413" i="36"/>
  <c r="U413" i="36" s="1"/>
  <c r="J414" i="36"/>
  <c r="K414" i="36"/>
  <c r="L414" i="36"/>
  <c r="M414" i="36"/>
  <c r="N414" i="36"/>
  <c r="O414" i="36"/>
  <c r="U414" i="36" s="1"/>
  <c r="J415" i="36"/>
  <c r="K415" i="36"/>
  <c r="L415" i="36"/>
  <c r="M415" i="36"/>
  <c r="N415" i="36"/>
  <c r="T415" i="36" s="1"/>
  <c r="O415" i="36"/>
  <c r="U415" i="36" s="1"/>
  <c r="J416" i="36"/>
  <c r="K416" i="36"/>
  <c r="L416" i="36"/>
  <c r="M416" i="36"/>
  <c r="N416" i="36"/>
  <c r="T416" i="36" s="1"/>
  <c r="O416" i="36"/>
  <c r="U416" i="36" s="1"/>
  <c r="J417" i="36"/>
  <c r="K417" i="36"/>
  <c r="L417" i="36"/>
  <c r="M417" i="36"/>
  <c r="N417" i="36"/>
  <c r="O417" i="36"/>
  <c r="U417" i="36" s="1"/>
  <c r="J418" i="36"/>
  <c r="K418" i="36"/>
  <c r="L418" i="36"/>
  <c r="M418" i="36"/>
  <c r="N418" i="36"/>
  <c r="O418" i="36"/>
  <c r="U418" i="36" s="1"/>
  <c r="J419" i="36"/>
  <c r="K419" i="36"/>
  <c r="L419" i="36"/>
  <c r="M419" i="36"/>
  <c r="N419" i="36"/>
  <c r="O419" i="36"/>
  <c r="U419" i="36" s="1"/>
  <c r="J420" i="36"/>
  <c r="K420" i="36"/>
  <c r="L420" i="36"/>
  <c r="M420" i="36"/>
  <c r="N420" i="36"/>
  <c r="O420" i="36"/>
  <c r="U420" i="36" s="1"/>
  <c r="J421" i="36"/>
  <c r="K421" i="36"/>
  <c r="L421" i="36"/>
  <c r="M421" i="36"/>
  <c r="N421" i="36"/>
  <c r="T421" i="36" s="1"/>
  <c r="O421" i="36"/>
  <c r="U421" i="36" s="1"/>
  <c r="J422" i="36"/>
  <c r="K422" i="36"/>
  <c r="L422" i="36"/>
  <c r="M422" i="36"/>
  <c r="N422" i="36"/>
  <c r="T422" i="36" s="1"/>
  <c r="O422" i="36"/>
  <c r="U422" i="36" s="1"/>
  <c r="J423" i="36"/>
  <c r="K423" i="36"/>
  <c r="L423" i="36"/>
  <c r="M423" i="36"/>
  <c r="N423" i="36"/>
  <c r="T423" i="36" s="1"/>
  <c r="O423" i="36"/>
  <c r="U423" i="36" s="1"/>
  <c r="J424" i="36"/>
  <c r="K424" i="36"/>
  <c r="L424" i="36"/>
  <c r="M424" i="36"/>
  <c r="N424" i="36"/>
  <c r="T424" i="36" s="1"/>
  <c r="O424" i="36"/>
  <c r="U424" i="36" s="1"/>
  <c r="J425" i="36"/>
  <c r="K425" i="36"/>
  <c r="L425" i="36"/>
  <c r="M425" i="36"/>
  <c r="N425" i="36"/>
  <c r="O425" i="36"/>
  <c r="U425" i="36" s="1"/>
  <c r="J426" i="36"/>
  <c r="K426" i="36"/>
  <c r="L426" i="36"/>
  <c r="M426" i="36"/>
  <c r="N426" i="36"/>
  <c r="O426" i="36"/>
  <c r="U426" i="36" s="1"/>
  <c r="J427" i="36"/>
  <c r="K427" i="36"/>
  <c r="L427" i="36"/>
  <c r="M427" i="36"/>
  <c r="N427" i="36"/>
  <c r="O427" i="36"/>
  <c r="U427" i="36" s="1"/>
  <c r="J428" i="36"/>
  <c r="K428" i="36"/>
  <c r="L428" i="36"/>
  <c r="M428" i="36"/>
  <c r="N428" i="36"/>
  <c r="O428" i="36"/>
  <c r="U428" i="36" s="1"/>
  <c r="J429" i="36"/>
  <c r="K429" i="36"/>
  <c r="L429" i="36"/>
  <c r="M429" i="36"/>
  <c r="N429" i="36"/>
  <c r="O429" i="36"/>
  <c r="U429" i="36" s="1"/>
  <c r="J430" i="36"/>
  <c r="K430" i="36"/>
  <c r="L430" i="36"/>
  <c r="M430" i="36"/>
  <c r="N430" i="36"/>
  <c r="O430" i="36"/>
  <c r="U430" i="36" s="1"/>
  <c r="J431" i="36"/>
  <c r="K431" i="36"/>
  <c r="L431" i="36"/>
  <c r="M431" i="36"/>
  <c r="N431" i="36"/>
  <c r="T431" i="36" s="1"/>
  <c r="O431" i="36"/>
  <c r="U431" i="36" s="1"/>
  <c r="J432" i="36"/>
  <c r="K432" i="36"/>
  <c r="L432" i="36"/>
  <c r="M432" i="36"/>
  <c r="N432" i="36"/>
  <c r="T432" i="36" s="1"/>
  <c r="O432" i="36"/>
  <c r="U432" i="36" s="1"/>
  <c r="J433" i="36"/>
  <c r="K433" i="36"/>
  <c r="L433" i="36"/>
  <c r="M433" i="36"/>
  <c r="N433" i="36"/>
  <c r="O433" i="36"/>
  <c r="U433" i="36" s="1"/>
  <c r="J434" i="36"/>
  <c r="K434" i="36"/>
  <c r="L434" i="36"/>
  <c r="M434" i="36"/>
  <c r="N434" i="36"/>
  <c r="O434" i="36"/>
  <c r="U434" i="36" s="1"/>
  <c r="J435" i="36"/>
  <c r="K435" i="36"/>
  <c r="L435" i="36"/>
  <c r="M435" i="36"/>
  <c r="N435" i="36"/>
  <c r="O435" i="36"/>
  <c r="U435" i="36" s="1"/>
  <c r="J436" i="36"/>
  <c r="K436" i="36"/>
  <c r="L436" i="36"/>
  <c r="M436" i="36"/>
  <c r="N436" i="36"/>
  <c r="O436" i="36"/>
  <c r="U436" i="36" s="1"/>
  <c r="J437" i="36"/>
  <c r="K437" i="36"/>
  <c r="L437" i="36"/>
  <c r="M437" i="36"/>
  <c r="N437" i="36"/>
  <c r="T437" i="36" s="1"/>
  <c r="O437" i="36"/>
  <c r="U437" i="36" s="1"/>
  <c r="J438" i="36"/>
  <c r="K438" i="36"/>
  <c r="L438" i="36"/>
  <c r="M438" i="36"/>
  <c r="N438" i="36"/>
  <c r="T438" i="36" s="1"/>
  <c r="O438" i="36"/>
  <c r="U438" i="36" s="1"/>
  <c r="J439" i="36"/>
  <c r="K439" i="36"/>
  <c r="L439" i="36"/>
  <c r="M439" i="36"/>
  <c r="N439" i="36"/>
  <c r="T439" i="36" s="1"/>
  <c r="O439" i="36"/>
  <c r="U439" i="36" s="1"/>
  <c r="J440" i="36"/>
  <c r="K440" i="36"/>
  <c r="L440" i="36"/>
  <c r="M440" i="36"/>
  <c r="N440" i="36"/>
  <c r="T440" i="36" s="1"/>
  <c r="O440" i="36"/>
  <c r="U440" i="36" s="1"/>
  <c r="J441" i="36"/>
  <c r="K441" i="36"/>
  <c r="L441" i="36"/>
  <c r="M441" i="36"/>
  <c r="N441" i="36"/>
  <c r="O441" i="36"/>
  <c r="U441" i="36" s="1"/>
  <c r="J442" i="36"/>
  <c r="K442" i="36"/>
  <c r="L442" i="36"/>
  <c r="M442" i="36"/>
  <c r="N442" i="36"/>
  <c r="O442" i="36"/>
  <c r="U442" i="36" s="1"/>
  <c r="J443" i="36"/>
  <c r="K443" i="36"/>
  <c r="L443" i="36"/>
  <c r="M443" i="36"/>
  <c r="N443" i="36"/>
  <c r="O443" i="36"/>
  <c r="U443" i="36" s="1"/>
  <c r="J444" i="36"/>
  <c r="K444" i="36"/>
  <c r="L444" i="36"/>
  <c r="M444" i="36"/>
  <c r="N444" i="36"/>
  <c r="O444" i="36"/>
  <c r="U444" i="36" s="1"/>
  <c r="J445" i="36"/>
  <c r="K445" i="36"/>
  <c r="L445" i="36"/>
  <c r="M445" i="36"/>
  <c r="N445" i="36"/>
  <c r="O445" i="36"/>
  <c r="U445" i="36" s="1"/>
  <c r="J446" i="36"/>
  <c r="K446" i="36"/>
  <c r="L446" i="36"/>
  <c r="M446" i="36"/>
  <c r="N446" i="36"/>
  <c r="O446" i="36"/>
  <c r="U446" i="36" s="1"/>
  <c r="J447" i="36"/>
  <c r="K447" i="36"/>
  <c r="L447" i="36"/>
  <c r="M447" i="36"/>
  <c r="N447" i="36"/>
  <c r="T447" i="36" s="1"/>
  <c r="O447" i="36"/>
  <c r="U447" i="36" s="1"/>
  <c r="J448" i="36"/>
  <c r="K448" i="36"/>
  <c r="L448" i="36"/>
  <c r="M448" i="36"/>
  <c r="N448" i="36"/>
  <c r="T448" i="36" s="1"/>
  <c r="O448" i="36"/>
  <c r="U448" i="36" s="1"/>
  <c r="J449" i="36"/>
  <c r="K449" i="36"/>
  <c r="L449" i="36"/>
  <c r="M449" i="36"/>
  <c r="N449" i="36"/>
  <c r="O449" i="36"/>
  <c r="U449" i="36" s="1"/>
  <c r="J450" i="36"/>
  <c r="K450" i="36"/>
  <c r="L450" i="36"/>
  <c r="M450" i="36"/>
  <c r="N450" i="36"/>
  <c r="O450" i="36"/>
  <c r="U450" i="36" s="1"/>
  <c r="J451" i="36"/>
  <c r="K451" i="36"/>
  <c r="L451" i="36"/>
  <c r="M451" i="36"/>
  <c r="N451" i="36"/>
  <c r="O451" i="36"/>
  <c r="U451" i="36" s="1"/>
  <c r="J452" i="36"/>
  <c r="K452" i="36"/>
  <c r="L452" i="36"/>
  <c r="M452" i="36"/>
  <c r="N452" i="36"/>
  <c r="O452" i="36"/>
  <c r="U452" i="36" s="1"/>
  <c r="J453" i="36"/>
  <c r="K453" i="36"/>
  <c r="L453" i="36"/>
  <c r="M453" i="36"/>
  <c r="N453" i="36"/>
  <c r="T453" i="36" s="1"/>
  <c r="O453" i="36"/>
  <c r="U453" i="36" s="1"/>
  <c r="J454" i="36"/>
  <c r="K454" i="36"/>
  <c r="L454" i="36"/>
  <c r="M454" i="36"/>
  <c r="N454" i="36"/>
  <c r="T454" i="36" s="1"/>
  <c r="O454" i="36"/>
  <c r="U454" i="36" s="1"/>
  <c r="J455" i="36"/>
  <c r="K455" i="36"/>
  <c r="L455" i="36"/>
  <c r="M455" i="36"/>
  <c r="N455" i="36"/>
  <c r="T455" i="36" s="1"/>
  <c r="O455" i="36"/>
  <c r="P455" i="36" s="1"/>
  <c r="J456" i="36"/>
  <c r="K456" i="36"/>
  <c r="L456" i="36"/>
  <c r="M456" i="36"/>
  <c r="N456" i="36"/>
  <c r="T456" i="36" s="1"/>
  <c r="O456" i="36"/>
  <c r="U456" i="36" s="1"/>
  <c r="J457" i="36"/>
  <c r="K457" i="36"/>
  <c r="L457" i="36"/>
  <c r="M457" i="36"/>
  <c r="N457" i="36"/>
  <c r="O457" i="36"/>
  <c r="U457" i="36" s="1"/>
  <c r="J458" i="36"/>
  <c r="K458" i="36"/>
  <c r="L458" i="36"/>
  <c r="M458" i="36"/>
  <c r="N458" i="36"/>
  <c r="O458" i="36"/>
  <c r="U458" i="36" s="1"/>
  <c r="J459" i="36"/>
  <c r="K459" i="36"/>
  <c r="L459" i="36"/>
  <c r="M459" i="36"/>
  <c r="N459" i="36"/>
  <c r="O459" i="36"/>
  <c r="U459" i="36" s="1"/>
  <c r="J460" i="36"/>
  <c r="K460" i="36"/>
  <c r="L460" i="36"/>
  <c r="M460" i="36"/>
  <c r="N460" i="36"/>
  <c r="O460" i="36"/>
  <c r="U460" i="36" s="1"/>
  <c r="J461" i="36"/>
  <c r="K461" i="36"/>
  <c r="L461" i="36"/>
  <c r="M461" i="36"/>
  <c r="N461" i="36"/>
  <c r="O461" i="36"/>
  <c r="U461" i="36" s="1"/>
  <c r="J462" i="36"/>
  <c r="K462" i="36"/>
  <c r="L462" i="36"/>
  <c r="M462" i="36"/>
  <c r="N462" i="36"/>
  <c r="O462" i="36"/>
  <c r="U462" i="36" s="1"/>
  <c r="J463" i="36"/>
  <c r="K463" i="36"/>
  <c r="L463" i="36"/>
  <c r="M463" i="36"/>
  <c r="N463" i="36"/>
  <c r="T463" i="36" s="1"/>
  <c r="O463" i="36"/>
  <c r="U463" i="36" s="1"/>
  <c r="J464" i="36"/>
  <c r="K464" i="36"/>
  <c r="L464" i="36"/>
  <c r="M464" i="36"/>
  <c r="N464" i="36"/>
  <c r="T464" i="36" s="1"/>
  <c r="O464" i="36"/>
  <c r="U464" i="36" s="1"/>
  <c r="J465" i="36"/>
  <c r="K465" i="36"/>
  <c r="L465" i="36"/>
  <c r="M465" i="36"/>
  <c r="N465" i="36"/>
  <c r="O465" i="36"/>
  <c r="U465" i="36" s="1"/>
  <c r="J466" i="36"/>
  <c r="K466" i="36"/>
  <c r="L466" i="36"/>
  <c r="M466" i="36"/>
  <c r="N466" i="36"/>
  <c r="T466" i="36" s="1"/>
  <c r="O466" i="36"/>
  <c r="U466" i="36" s="1"/>
  <c r="J467" i="36"/>
  <c r="K467" i="36"/>
  <c r="L467" i="36"/>
  <c r="M467" i="36"/>
  <c r="N467" i="36"/>
  <c r="O467" i="36"/>
  <c r="U467" i="36" s="1"/>
  <c r="J468" i="36"/>
  <c r="K468" i="36"/>
  <c r="L468" i="36"/>
  <c r="M468" i="36"/>
  <c r="N468" i="36"/>
  <c r="O468" i="36"/>
  <c r="U468" i="36" s="1"/>
  <c r="J469" i="36"/>
  <c r="K469" i="36"/>
  <c r="L469" i="36"/>
  <c r="M469" i="36"/>
  <c r="N469" i="36"/>
  <c r="T469" i="36" s="1"/>
  <c r="O469" i="36"/>
  <c r="U469" i="36" s="1"/>
  <c r="J470" i="36"/>
  <c r="K470" i="36"/>
  <c r="L470" i="36"/>
  <c r="M470" i="36"/>
  <c r="N470" i="36"/>
  <c r="T470" i="36" s="1"/>
  <c r="O470" i="36"/>
  <c r="U470" i="36" s="1"/>
  <c r="J471" i="36"/>
  <c r="K471" i="36"/>
  <c r="L471" i="36"/>
  <c r="M471" i="36"/>
  <c r="N471" i="36"/>
  <c r="T471" i="36" s="1"/>
  <c r="O471" i="36"/>
  <c r="J472" i="36"/>
  <c r="K472" i="36"/>
  <c r="L472" i="36"/>
  <c r="M472" i="36"/>
  <c r="N472" i="36"/>
  <c r="T472" i="36" s="1"/>
  <c r="O472" i="36"/>
  <c r="U472" i="36" s="1"/>
  <c r="J473" i="36"/>
  <c r="K473" i="36"/>
  <c r="L473" i="36"/>
  <c r="M473" i="36"/>
  <c r="N473" i="36"/>
  <c r="P473" i="36" s="1"/>
  <c r="O473" i="36"/>
  <c r="U473" i="36" s="1"/>
  <c r="J474" i="36"/>
  <c r="K474" i="36"/>
  <c r="L474" i="36"/>
  <c r="M474" i="36"/>
  <c r="N474" i="36"/>
  <c r="O474" i="36"/>
  <c r="U474" i="36" s="1"/>
  <c r="J475" i="36"/>
  <c r="K475" i="36"/>
  <c r="L475" i="36"/>
  <c r="M475" i="36"/>
  <c r="N475" i="36"/>
  <c r="O475" i="36"/>
  <c r="U475" i="36" s="1"/>
  <c r="J476" i="36"/>
  <c r="K476" i="36"/>
  <c r="L476" i="36"/>
  <c r="M476" i="36"/>
  <c r="N476" i="36"/>
  <c r="O476" i="36"/>
  <c r="U476" i="36" s="1"/>
  <c r="J477" i="36"/>
  <c r="K477" i="36"/>
  <c r="L477" i="36"/>
  <c r="M477" i="36"/>
  <c r="N477" i="36"/>
  <c r="O477" i="36"/>
  <c r="U477" i="36" s="1"/>
  <c r="J478" i="36"/>
  <c r="K478" i="36"/>
  <c r="L478" i="36"/>
  <c r="M478" i="36"/>
  <c r="N478" i="36"/>
  <c r="O478" i="36"/>
  <c r="U478" i="36" s="1"/>
  <c r="J479" i="36"/>
  <c r="K479" i="36"/>
  <c r="L479" i="36"/>
  <c r="M479" i="36"/>
  <c r="N479" i="36"/>
  <c r="O479" i="36"/>
  <c r="U479" i="36" s="1"/>
  <c r="J480" i="36"/>
  <c r="K480" i="36"/>
  <c r="L480" i="36"/>
  <c r="M480" i="36"/>
  <c r="N480" i="36"/>
  <c r="T480" i="36" s="1"/>
  <c r="O480" i="36"/>
  <c r="U480" i="36" s="1"/>
  <c r="J481" i="36"/>
  <c r="K481" i="36"/>
  <c r="L481" i="36"/>
  <c r="M481" i="36"/>
  <c r="N481" i="36"/>
  <c r="O481" i="36"/>
  <c r="U481" i="36" s="1"/>
  <c r="J482" i="36"/>
  <c r="K482" i="36"/>
  <c r="L482" i="36"/>
  <c r="M482" i="36"/>
  <c r="N482" i="36"/>
  <c r="O482" i="36"/>
  <c r="U482" i="36" s="1"/>
  <c r="J483" i="36"/>
  <c r="K483" i="36"/>
  <c r="L483" i="36"/>
  <c r="M483" i="36"/>
  <c r="N483" i="36"/>
  <c r="O483" i="36"/>
  <c r="U483" i="36" s="1"/>
  <c r="J484" i="36"/>
  <c r="K484" i="36"/>
  <c r="L484" i="36"/>
  <c r="M484" i="36"/>
  <c r="N484" i="36"/>
  <c r="O484" i="36"/>
  <c r="U484" i="36" s="1"/>
  <c r="J485" i="36"/>
  <c r="K485" i="36"/>
  <c r="L485" i="36"/>
  <c r="M485" i="36"/>
  <c r="N485" i="36"/>
  <c r="T485" i="36" s="1"/>
  <c r="O485" i="36"/>
  <c r="U485" i="36" s="1"/>
  <c r="J486" i="36"/>
  <c r="K486" i="36"/>
  <c r="L486" i="36"/>
  <c r="M486" i="36"/>
  <c r="N486" i="36"/>
  <c r="O486" i="36"/>
  <c r="U486" i="36" s="1"/>
  <c r="J487" i="36"/>
  <c r="K487" i="36"/>
  <c r="L487" i="36"/>
  <c r="M487" i="36"/>
  <c r="N487" i="36"/>
  <c r="T487" i="36" s="1"/>
  <c r="O487" i="36"/>
  <c r="J488" i="36"/>
  <c r="K488" i="36"/>
  <c r="L488" i="36"/>
  <c r="M488" i="36"/>
  <c r="N488" i="36"/>
  <c r="T488" i="36" s="1"/>
  <c r="O488" i="36"/>
  <c r="U488" i="36" s="1"/>
  <c r="J489" i="36"/>
  <c r="K489" i="36"/>
  <c r="L489" i="36"/>
  <c r="M489" i="36"/>
  <c r="N489" i="36"/>
  <c r="O489" i="36"/>
  <c r="U489" i="36" s="1"/>
  <c r="J490" i="36"/>
  <c r="K490" i="36"/>
  <c r="L490" i="36"/>
  <c r="M490" i="36"/>
  <c r="N490" i="36"/>
  <c r="O490" i="36"/>
  <c r="U490" i="36" s="1"/>
  <c r="J491" i="36"/>
  <c r="K491" i="36"/>
  <c r="L491" i="36"/>
  <c r="M491" i="36"/>
  <c r="N491" i="36"/>
  <c r="O491" i="36"/>
  <c r="U491" i="36" s="1"/>
  <c r="J492" i="36"/>
  <c r="K492" i="36"/>
  <c r="L492" i="36"/>
  <c r="M492" i="36"/>
  <c r="N492" i="36"/>
  <c r="O492" i="36"/>
  <c r="U492" i="36" s="1"/>
  <c r="J493" i="36"/>
  <c r="K493" i="36"/>
  <c r="L493" i="36"/>
  <c r="M493" i="36"/>
  <c r="N493" i="36"/>
  <c r="O493" i="36"/>
  <c r="U493" i="36" s="1"/>
  <c r="J494" i="36"/>
  <c r="K494" i="36"/>
  <c r="L494" i="36"/>
  <c r="M494" i="36"/>
  <c r="N494" i="36"/>
  <c r="O494" i="36"/>
  <c r="U494" i="36" s="1"/>
  <c r="J495" i="36"/>
  <c r="K495" i="36"/>
  <c r="L495" i="36"/>
  <c r="M495" i="36"/>
  <c r="N495" i="36"/>
  <c r="T495" i="36" s="1"/>
  <c r="O495" i="36"/>
  <c r="U495" i="36" s="1"/>
  <c r="J496" i="36"/>
  <c r="K496" i="36"/>
  <c r="L496" i="36"/>
  <c r="M496" i="36"/>
  <c r="N496" i="36"/>
  <c r="T496" i="36" s="1"/>
  <c r="O496" i="36"/>
  <c r="U496" i="36" s="1"/>
  <c r="J497" i="36"/>
  <c r="K497" i="36"/>
  <c r="L497" i="36"/>
  <c r="M497" i="36"/>
  <c r="N497" i="36"/>
  <c r="O497" i="36"/>
  <c r="U497" i="36" s="1"/>
  <c r="J498" i="36"/>
  <c r="K498" i="36"/>
  <c r="L498" i="36"/>
  <c r="M498" i="36"/>
  <c r="N498" i="36"/>
  <c r="O498" i="36"/>
  <c r="U498" i="36" s="1"/>
  <c r="J499" i="36"/>
  <c r="K499" i="36"/>
  <c r="L499" i="36"/>
  <c r="M499" i="36"/>
  <c r="N499" i="36"/>
  <c r="O499" i="36"/>
  <c r="U499" i="36" s="1"/>
  <c r="J500" i="36"/>
  <c r="K500" i="36"/>
  <c r="L500" i="36"/>
  <c r="M500" i="36"/>
  <c r="N500" i="36"/>
  <c r="O500" i="36"/>
  <c r="U500" i="36" s="1"/>
  <c r="J501" i="36"/>
  <c r="K501" i="36"/>
  <c r="L501" i="36"/>
  <c r="M501" i="36"/>
  <c r="N501" i="36"/>
  <c r="T501" i="36" s="1"/>
  <c r="O501" i="36"/>
  <c r="U501" i="36" s="1"/>
  <c r="J502" i="36"/>
  <c r="K502" i="36"/>
  <c r="L502" i="36"/>
  <c r="M502" i="36"/>
  <c r="N502" i="36"/>
  <c r="O502" i="36"/>
  <c r="U502" i="36" s="1"/>
  <c r="J503" i="36"/>
  <c r="K503" i="36"/>
  <c r="L503" i="36"/>
  <c r="M503" i="36"/>
  <c r="N503" i="36"/>
  <c r="T503" i="36" s="1"/>
  <c r="O503" i="36"/>
  <c r="J504" i="36"/>
  <c r="K504" i="36"/>
  <c r="L504" i="36"/>
  <c r="M504" i="36"/>
  <c r="N504" i="36"/>
  <c r="T504" i="36" s="1"/>
  <c r="O504" i="36"/>
  <c r="U504" i="36" s="1"/>
  <c r="J505" i="36"/>
  <c r="K505" i="36"/>
  <c r="L505" i="36"/>
  <c r="M505" i="36"/>
  <c r="N505" i="36"/>
  <c r="O505" i="36"/>
  <c r="U505" i="36" s="1"/>
  <c r="J506" i="36"/>
  <c r="K506" i="36"/>
  <c r="L506" i="36"/>
  <c r="M506" i="36"/>
  <c r="N506" i="36"/>
  <c r="O506" i="36"/>
  <c r="U506" i="36" s="1"/>
  <c r="J507" i="36"/>
  <c r="K507" i="36"/>
  <c r="L507" i="36"/>
  <c r="M507" i="36"/>
  <c r="N507" i="36"/>
  <c r="O507" i="36"/>
  <c r="U507" i="36" s="1"/>
  <c r="J508" i="36"/>
  <c r="K508" i="36"/>
  <c r="L508" i="36"/>
  <c r="M508" i="36"/>
  <c r="N508" i="36"/>
  <c r="T508" i="36" s="1"/>
  <c r="O508" i="36"/>
  <c r="U508" i="36" s="1"/>
  <c r="J509" i="36"/>
  <c r="K509" i="36"/>
  <c r="L509" i="36"/>
  <c r="M509" i="36"/>
  <c r="N509" i="36"/>
  <c r="O509" i="36"/>
  <c r="U509" i="36" s="1"/>
  <c r="J510" i="36"/>
  <c r="K510" i="36"/>
  <c r="L510" i="36"/>
  <c r="M510" i="36"/>
  <c r="N510" i="36"/>
  <c r="O510" i="36"/>
  <c r="U510" i="36" s="1"/>
  <c r="J511" i="36"/>
  <c r="K511" i="36"/>
  <c r="L511" i="36"/>
  <c r="M511" i="36"/>
  <c r="N511" i="36"/>
  <c r="T511" i="36" s="1"/>
  <c r="O511" i="36"/>
  <c r="U511" i="36" s="1"/>
  <c r="J512" i="36"/>
  <c r="K512" i="36"/>
  <c r="L512" i="36"/>
  <c r="M512" i="36"/>
  <c r="N512" i="36"/>
  <c r="T512" i="36" s="1"/>
  <c r="O512" i="36"/>
  <c r="U512" i="36" s="1"/>
  <c r="J513" i="36"/>
  <c r="K513" i="36"/>
  <c r="L513" i="36"/>
  <c r="M513" i="36"/>
  <c r="N513" i="36"/>
  <c r="O513" i="36"/>
  <c r="U513" i="36" s="1"/>
  <c r="J514" i="36"/>
  <c r="K514" i="36"/>
  <c r="L514" i="36"/>
  <c r="M514" i="36"/>
  <c r="N514" i="36"/>
  <c r="O514" i="36"/>
  <c r="U514" i="36" s="1"/>
  <c r="J515" i="36"/>
  <c r="K515" i="36"/>
  <c r="L515" i="36"/>
  <c r="M515" i="36"/>
  <c r="N515" i="36"/>
  <c r="O515" i="36"/>
  <c r="U515" i="36" s="1"/>
  <c r="J516" i="36"/>
  <c r="K516" i="36"/>
  <c r="L516" i="36"/>
  <c r="M516" i="36"/>
  <c r="N516" i="36"/>
  <c r="O516" i="36"/>
  <c r="U516" i="36" s="1"/>
  <c r="J517" i="36"/>
  <c r="K517" i="36"/>
  <c r="L517" i="36"/>
  <c r="M517" i="36"/>
  <c r="N517" i="36"/>
  <c r="T517" i="36" s="1"/>
  <c r="O517" i="36"/>
  <c r="U517" i="36" s="1"/>
  <c r="J518" i="36"/>
  <c r="K518" i="36"/>
  <c r="L518" i="36"/>
  <c r="M518" i="36"/>
  <c r="N518" i="36"/>
  <c r="O518" i="36"/>
  <c r="U518" i="36" s="1"/>
  <c r="J519" i="36"/>
  <c r="K519" i="36"/>
  <c r="L519" i="36"/>
  <c r="M519" i="36"/>
  <c r="N519" i="36"/>
  <c r="T519" i="36" s="1"/>
  <c r="O519" i="36"/>
  <c r="J520" i="36"/>
  <c r="K520" i="36"/>
  <c r="L520" i="36"/>
  <c r="M520" i="36"/>
  <c r="N520" i="36"/>
  <c r="T520" i="36" s="1"/>
  <c r="O520" i="36"/>
  <c r="U520" i="36" s="1"/>
  <c r="J521" i="36"/>
  <c r="K521" i="36"/>
  <c r="L521" i="36"/>
  <c r="M521" i="36"/>
  <c r="N521" i="36"/>
  <c r="O521" i="36"/>
  <c r="U521" i="36" s="1"/>
  <c r="J522" i="36"/>
  <c r="K522" i="36"/>
  <c r="L522" i="36"/>
  <c r="M522" i="36"/>
  <c r="N522" i="36"/>
  <c r="O522" i="36"/>
  <c r="U522" i="36" s="1"/>
  <c r="J523" i="36"/>
  <c r="K523" i="36"/>
  <c r="L523" i="36"/>
  <c r="M523" i="36"/>
  <c r="N523" i="36"/>
  <c r="O523" i="36"/>
  <c r="U523" i="36" s="1"/>
  <c r="J524" i="36"/>
  <c r="K524" i="36"/>
  <c r="L524" i="36"/>
  <c r="M524" i="36"/>
  <c r="N524" i="36"/>
  <c r="O524" i="36"/>
  <c r="U524" i="36" s="1"/>
  <c r="J525" i="36"/>
  <c r="K525" i="36"/>
  <c r="L525" i="36"/>
  <c r="M525" i="36"/>
  <c r="N525" i="36"/>
  <c r="O525" i="36"/>
  <c r="U525" i="36" s="1"/>
  <c r="J526" i="36"/>
  <c r="K526" i="36"/>
  <c r="L526" i="36"/>
  <c r="M526" i="36"/>
  <c r="N526" i="36"/>
  <c r="O526" i="36"/>
  <c r="U526" i="36" s="1"/>
  <c r="J527" i="36"/>
  <c r="K527" i="36"/>
  <c r="L527" i="36"/>
  <c r="M527" i="36"/>
  <c r="N527" i="36"/>
  <c r="T527" i="36" s="1"/>
  <c r="O527" i="36"/>
  <c r="U527" i="36" s="1"/>
  <c r="J528" i="36"/>
  <c r="K528" i="36"/>
  <c r="L528" i="36"/>
  <c r="M528" i="36"/>
  <c r="N528" i="36"/>
  <c r="T528" i="36" s="1"/>
  <c r="O528" i="36"/>
  <c r="U528" i="36" s="1"/>
  <c r="J529" i="36"/>
  <c r="K529" i="36"/>
  <c r="L529" i="36"/>
  <c r="M529" i="36"/>
  <c r="N529" i="36"/>
  <c r="O529" i="36"/>
  <c r="U529" i="36" s="1"/>
  <c r="J530" i="36"/>
  <c r="K530" i="36"/>
  <c r="L530" i="36"/>
  <c r="M530" i="36"/>
  <c r="N530" i="36"/>
  <c r="O530" i="36"/>
  <c r="U530" i="36" s="1"/>
  <c r="J531" i="36"/>
  <c r="K531" i="36"/>
  <c r="L531" i="36"/>
  <c r="M531" i="36"/>
  <c r="N531" i="36"/>
  <c r="O531" i="36"/>
  <c r="U531" i="36" s="1"/>
  <c r="J532" i="36"/>
  <c r="K532" i="36"/>
  <c r="L532" i="36"/>
  <c r="M532" i="36"/>
  <c r="N532" i="36"/>
  <c r="O532" i="36"/>
  <c r="U532" i="36" s="1"/>
  <c r="J533" i="36"/>
  <c r="K533" i="36"/>
  <c r="L533" i="36"/>
  <c r="M533" i="36"/>
  <c r="N533" i="36"/>
  <c r="T533" i="36" s="1"/>
  <c r="O533" i="36"/>
  <c r="U533" i="36" s="1"/>
  <c r="J534" i="36"/>
  <c r="K534" i="36"/>
  <c r="L534" i="36"/>
  <c r="M534" i="36"/>
  <c r="N534" i="36"/>
  <c r="O534" i="36"/>
  <c r="U534" i="36" s="1"/>
  <c r="J535" i="36"/>
  <c r="K535" i="36"/>
  <c r="L535" i="36"/>
  <c r="M535" i="36"/>
  <c r="N535" i="36"/>
  <c r="T535" i="36" s="1"/>
  <c r="O535" i="36"/>
  <c r="U535" i="36" s="1"/>
  <c r="J536" i="36"/>
  <c r="K536" i="36"/>
  <c r="L536" i="36"/>
  <c r="M536" i="36"/>
  <c r="N536" i="36"/>
  <c r="O536" i="36"/>
  <c r="U536" i="36" s="1"/>
  <c r="J537" i="36"/>
  <c r="K537" i="36"/>
  <c r="L537" i="36"/>
  <c r="M537" i="36"/>
  <c r="N537" i="36"/>
  <c r="O537" i="36"/>
  <c r="U537" i="36" s="1"/>
  <c r="J538" i="36"/>
  <c r="K538" i="36"/>
  <c r="L538" i="36"/>
  <c r="M538" i="36"/>
  <c r="N538" i="36"/>
  <c r="O538" i="36"/>
  <c r="U538" i="36" s="1"/>
  <c r="J539" i="36"/>
  <c r="K539" i="36"/>
  <c r="L539" i="36"/>
  <c r="M539" i="36"/>
  <c r="N539" i="36"/>
  <c r="O539" i="36"/>
  <c r="U539" i="36" s="1"/>
  <c r="J540" i="36"/>
  <c r="K540" i="36"/>
  <c r="L540" i="36"/>
  <c r="M540" i="36"/>
  <c r="N540" i="36"/>
  <c r="T540" i="36" s="1"/>
  <c r="O540" i="36"/>
  <c r="U540" i="36" s="1"/>
  <c r="J541" i="36"/>
  <c r="K541" i="36"/>
  <c r="L541" i="36"/>
  <c r="M541" i="36"/>
  <c r="N541" i="36"/>
  <c r="O541" i="36"/>
  <c r="U541" i="36" s="1"/>
  <c r="J542" i="36"/>
  <c r="K542" i="36"/>
  <c r="L542" i="36"/>
  <c r="M542" i="36"/>
  <c r="N542" i="36"/>
  <c r="O542" i="36"/>
  <c r="U542" i="36" s="1"/>
  <c r="J543" i="36"/>
  <c r="K543" i="36"/>
  <c r="L543" i="36"/>
  <c r="M543" i="36"/>
  <c r="N543" i="36"/>
  <c r="T543" i="36" s="1"/>
  <c r="O543" i="36"/>
  <c r="U543" i="36" s="1"/>
  <c r="J544" i="36"/>
  <c r="K544" i="36"/>
  <c r="L544" i="36"/>
  <c r="M544" i="36"/>
  <c r="N544" i="36"/>
  <c r="T544" i="36" s="1"/>
  <c r="O544" i="36"/>
  <c r="U544" i="36" s="1"/>
  <c r="J545" i="36"/>
  <c r="K545" i="36"/>
  <c r="L545" i="36"/>
  <c r="M545" i="36"/>
  <c r="N545" i="36"/>
  <c r="P545" i="36" s="1"/>
  <c r="O545" i="36"/>
  <c r="U545" i="36" s="1"/>
  <c r="J546" i="36"/>
  <c r="K546" i="36"/>
  <c r="L546" i="36"/>
  <c r="M546" i="36"/>
  <c r="N546" i="36"/>
  <c r="O546" i="36"/>
  <c r="U546" i="36" s="1"/>
  <c r="J547" i="36"/>
  <c r="K547" i="36"/>
  <c r="L547" i="36"/>
  <c r="M547" i="36"/>
  <c r="N547" i="36"/>
  <c r="O547" i="36"/>
  <c r="U547" i="36" s="1"/>
  <c r="J548" i="36"/>
  <c r="K548" i="36"/>
  <c r="L548" i="36"/>
  <c r="M548" i="36"/>
  <c r="N548" i="36"/>
  <c r="O548" i="36"/>
  <c r="U548" i="36" s="1"/>
  <c r="J549" i="36"/>
  <c r="K549" i="36"/>
  <c r="L549" i="36"/>
  <c r="M549" i="36"/>
  <c r="N549" i="36"/>
  <c r="T549" i="36" s="1"/>
  <c r="O549" i="36"/>
  <c r="U549" i="36" s="1"/>
  <c r="J550" i="36"/>
  <c r="K550" i="36"/>
  <c r="L550" i="36"/>
  <c r="M550" i="36"/>
  <c r="N550" i="36"/>
  <c r="O550" i="36"/>
  <c r="U550" i="36" s="1"/>
  <c r="J551" i="36"/>
  <c r="K551" i="36"/>
  <c r="L551" i="36"/>
  <c r="M551" i="36"/>
  <c r="N551" i="36"/>
  <c r="T551" i="36" s="1"/>
  <c r="O551" i="36"/>
  <c r="U551" i="36" s="1"/>
  <c r="J552" i="36"/>
  <c r="K552" i="36"/>
  <c r="L552" i="36"/>
  <c r="M552" i="36"/>
  <c r="N552" i="36"/>
  <c r="T552" i="36" s="1"/>
  <c r="O552" i="36"/>
  <c r="U552" i="36" s="1"/>
  <c r="J553" i="36"/>
  <c r="K553" i="36"/>
  <c r="L553" i="36"/>
  <c r="M553" i="36"/>
  <c r="N553" i="36"/>
  <c r="O553" i="36"/>
  <c r="U553" i="36" s="1"/>
  <c r="J554" i="36"/>
  <c r="K554" i="36"/>
  <c r="L554" i="36"/>
  <c r="M554" i="36"/>
  <c r="N554" i="36"/>
  <c r="T554" i="36" s="1"/>
  <c r="O554" i="36"/>
  <c r="U554" i="36" s="1"/>
  <c r="J555" i="36"/>
  <c r="K555" i="36"/>
  <c r="L555" i="36"/>
  <c r="M555" i="36"/>
  <c r="N555" i="36"/>
  <c r="O555" i="36"/>
  <c r="U555" i="36" s="1"/>
  <c r="J556" i="36"/>
  <c r="K556" i="36"/>
  <c r="L556" i="36"/>
  <c r="M556" i="36"/>
  <c r="N556" i="36"/>
  <c r="T556" i="36" s="1"/>
  <c r="O556" i="36"/>
  <c r="U556" i="36" s="1"/>
  <c r="J557" i="36"/>
  <c r="K557" i="36"/>
  <c r="L557" i="36"/>
  <c r="M557" i="36"/>
  <c r="N557" i="36"/>
  <c r="O557" i="36"/>
  <c r="U557" i="36" s="1"/>
  <c r="J558" i="36"/>
  <c r="K558" i="36"/>
  <c r="L558" i="36"/>
  <c r="M558" i="36"/>
  <c r="N558" i="36"/>
  <c r="O558" i="36"/>
  <c r="U558" i="36" s="1"/>
  <c r="J559" i="36"/>
  <c r="K559" i="36"/>
  <c r="L559" i="36"/>
  <c r="M559" i="36"/>
  <c r="N559" i="36"/>
  <c r="T559" i="36" s="1"/>
  <c r="O559" i="36"/>
  <c r="U559" i="36" s="1"/>
  <c r="J560" i="36"/>
  <c r="K560" i="36"/>
  <c r="L560" i="36"/>
  <c r="M560" i="36"/>
  <c r="N560" i="36"/>
  <c r="T560" i="36" s="1"/>
  <c r="O560" i="36"/>
  <c r="U560" i="36" s="1"/>
  <c r="J561" i="36"/>
  <c r="K561" i="36"/>
  <c r="L561" i="36"/>
  <c r="M561" i="36"/>
  <c r="N561" i="36"/>
  <c r="O561" i="36"/>
  <c r="U561" i="36" s="1"/>
  <c r="J562" i="36"/>
  <c r="K562" i="36"/>
  <c r="L562" i="36"/>
  <c r="M562" i="36"/>
  <c r="N562" i="36"/>
  <c r="O562" i="36"/>
  <c r="U562" i="36" s="1"/>
  <c r="J563" i="36"/>
  <c r="K563" i="36"/>
  <c r="L563" i="36"/>
  <c r="M563" i="36"/>
  <c r="N563" i="36"/>
  <c r="O563" i="36"/>
  <c r="U563" i="36" s="1"/>
  <c r="J564" i="36"/>
  <c r="K564" i="36"/>
  <c r="L564" i="36"/>
  <c r="M564" i="36"/>
  <c r="N564" i="36"/>
  <c r="O564" i="36"/>
  <c r="U564" i="36" s="1"/>
  <c r="J565" i="36"/>
  <c r="K565" i="36"/>
  <c r="L565" i="36"/>
  <c r="M565" i="36"/>
  <c r="N565" i="36"/>
  <c r="T565" i="36" s="1"/>
  <c r="O565" i="36"/>
  <c r="U565" i="36" s="1"/>
  <c r="J566" i="36"/>
  <c r="K566" i="36"/>
  <c r="L566" i="36"/>
  <c r="M566" i="36"/>
  <c r="N566" i="36"/>
  <c r="O566" i="36"/>
  <c r="U566" i="36" s="1"/>
  <c r="J567" i="36"/>
  <c r="K567" i="36"/>
  <c r="L567" i="36"/>
  <c r="M567" i="36"/>
  <c r="N567" i="36"/>
  <c r="T567" i="36" s="1"/>
  <c r="O567" i="36"/>
  <c r="U567" i="36" s="1"/>
  <c r="J568" i="36"/>
  <c r="K568" i="36"/>
  <c r="L568" i="36"/>
  <c r="M568" i="36"/>
  <c r="N568" i="36"/>
  <c r="T568" i="36" s="1"/>
  <c r="O568" i="36"/>
  <c r="U568" i="36" s="1"/>
  <c r="J569" i="36"/>
  <c r="K569" i="36"/>
  <c r="L569" i="36"/>
  <c r="M569" i="36"/>
  <c r="N569" i="36"/>
  <c r="O569" i="36"/>
  <c r="U569" i="36" s="1"/>
  <c r="J570" i="36"/>
  <c r="K570" i="36"/>
  <c r="L570" i="36"/>
  <c r="M570" i="36"/>
  <c r="N570" i="36"/>
  <c r="O570" i="36"/>
  <c r="U570" i="36" s="1"/>
  <c r="J571" i="36"/>
  <c r="K571" i="36"/>
  <c r="L571" i="36"/>
  <c r="M571" i="36"/>
  <c r="N571" i="36"/>
  <c r="O571" i="36"/>
  <c r="U571" i="36" s="1"/>
  <c r="J572" i="36"/>
  <c r="K572" i="36"/>
  <c r="L572" i="36"/>
  <c r="M572" i="36"/>
  <c r="N572" i="36"/>
  <c r="T572" i="36" s="1"/>
  <c r="O572" i="36"/>
  <c r="U572" i="36" s="1"/>
  <c r="J573" i="36"/>
  <c r="K573" i="36"/>
  <c r="L573" i="36"/>
  <c r="M573" i="36"/>
  <c r="N573" i="36"/>
  <c r="O573" i="36"/>
  <c r="U573" i="36" s="1"/>
  <c r="J574" i="36"/>
  <c r="K574" i="36"/>
  <c r="L574" i="36"/>
  <c r="M574" i="36"/>
  <c r="N574" i="36"/>
  <c r="T574" i="36" s="1"/>
  <c r="O574" i="36"/>
  <c r="U574" i="36" s="1"/>
  <c r="J575" i="36"/>
  <c r="K575" i="36"/>
  <c r="L575" i="36"/>
  <c r="M575" i="36"/>
  <c r="N575" i="36"/>
  <c r="T575" i="36" s="1"/>
  <c r="O575" i="36"/>
  <c r="U575" i="36" s="1"/>
  <c r="J576" i="36"/>
  <c r="K576" i="36"/>
  <c r="L576" i="36"/>
  <c r="M576" i="36"/>
  <c r="N576" i="36"/>
  <c r="T576" i="36" s="1"/>
  <c r="O576" i="36"/>
  <c r="U576" i="36" s="1"/>
  <c r="J577" i="36"/>
  <c r="K577" i="36"/>
  <c r="L577" i="36"/>
  <c r="M577" i="36"/>
  <c r="N577" i="36"/>
  <c r="O577" i="36"/>
  <c r="U577" i="36" s="1"/>
  <c r="J578" i="36"/>
  <c r="K578" i="36"/>
  <c r="L578" i="36"/>
  <c r="M578" i="36"/>
  <c r="N578" i="36"/>
  <c r="T578" i="36" s="1"/>
  <c r="O578" i="36"/>
  <c r="U578" i="36" s="1"/>
  <c r="J579" i="36"/>
  <c r="K579" i="36"/>
  <c r="L579" i="36"/>
  <c r="M579" i="36"/>
  <c r="N579" i="36"/>
  <c r="T579" i="36" s="1"/>
  <c r="O579" i="36"/>
  <c r="U579" i="36" s="1"/>
  <c r="J580" i="36"/>
  <c r="K580" i="36"/>
  <c r="L580" i="36"/>
  <c r="M580" i="36"/>
  <c r="N580" i="36"/>
  <c r="O580" i="36"/>
  <c r="U580" i="36" s="1"/>
  <c r="J581" i="36"/>
  <c r="K581" i="36"/>
  <c r="L581" i="36"/>
  <c r="M581" i="36"/>
  <c r="N581" i="36"/>
  <c r="T581" i="36" s="1"/>
  <c r="O581" i="36"/>
  <c r="U581" i="36" s="1"/>
  <c r="J582" i="36"/>
  <c r="K582" i="36"/>
  <c r="L582" i="36"/>
  <c r="M582" i="36"/>
  <c r="N582" i="36"/>
  <c r="O582" i="36"/>
  <c r="U582" i="36" s="1"/>
  <c r="J583" i="36"/>
  <c r="K583" i="36"/>
  <c r="L583" i="36"/>
  <c r="M583" i="36"/>
  <c r="N583" i="36"/>
  <c r="T583" i="36" s="1"/>
  <c r="O583" i="36"/>
  <c r="U583" i="36" s="1"/>
  <c r="J584" i="36"/>
  <c r="K584" i="36"/>
  <c r="L584" i="36"/>
  <c r="M584" i="36"/>
  <c r="N584" i="36"/>
  <c r="T584" i="36" s="1"/>
  <c r="O584" i="36"/>
  <c r="U584" i="36" s="1"/>
  <c r="J585" i="36"/>
  <c r="K585" i="36"/>
  <c r="L585" i="36"/>
  <c r="M585" i="36"/>
  <c r="N585" i="36"/>
  <c r="O585" i="36"/>
  <c r="U585" i="36" s="1"/>
  <c r="J586" i="36"/>
  <c r="K586" i="36"/>
  <c r="L586" i="36"/>
  <c r="M586" i="36"/>
  <c r="N586" i="36"/>
  <c r="T586" i="36" s="1"/>
  <c r="O586" i="36"/>
  <c r="U586" i="36" s="1"/>
  <c r="J587" i="36"/>
  <c r="K587" i="36"/>
  <c r="L587" i="36"/>
  <c r="M587" i="36"/>
  <c r="N587" i="36"/>
  <c r="O587" i="36"/>
  <c r="U587" i="36" s="1"/>
  <c r="J588" i="36"/>
  <c r="K588" i="36"/>
  <c r="L588" i="36"/>
  <c r="M588" i="36"/>
  <c r="N588" i="36"/>
  <c r="T588" i="36" s="1"/>
  <c r="O588" i="36"/>
  <c r="U588" i="36" s="1"/>
  <c r="J589" i="36"/>
  <c r="K589" i="36"/>
  <c r="L589" i="36"/>
  <c r="M589" i="36"/>
  <c r="N589" i="36"/>
  <c r="O589" i="36"/>
  <c r="U589" i="36" s="1"/>
  <c r="J590" i="36"/>
  <c r="K590" i="36"/>
  <c r="L590" i="36"/>
  <c r="M590" i="36"/>
  <c r="N590" i="36"/>
  <c r="T590" i="36" s="1"/>
  <c r="O590" i="36"/>
  <c r="U590" i="36" s="1"/>
  <c r="J591" i="36"/>
  <c r="K591" i="36"/>
  <c r="L591" i="36"/>
  <c r="M591" i="36"/>
  <c r="N591" i="36"/>
  <c r="T591" i="36" s="1"/>
  <c r="O591" i="36"/>
  <c r="U591" i="36" s="1"/>
  <c r="J592" i="36"/>
  <c r="K592" i="36"/>
  <c r="L592" i="36"/>
  <c r="M592" i="36"/>
  <c r="N592" i="36"/>
  <c r="T592" i="36" s="1"/>
  <c r="O592" i="36"/>
  <c r="U592" i="36" s="1"/>
  <c r="P592" i="36"/>
  <c r="J593" i="36"/>
  <c r="K593" i="36"/>
  <c r="L593" i="36"/>
  <c r="M593" i="36"/>
  <c r="N593" i="36"/>
  <c r="O593" i="36"/>
  <c r="U593" i="36" s="1"/>
  <c r="J594" i="36"/>
  <c r="K594" i="36"/>
  <c r="L594" i="36"/>
  <c r="M594" i="36"/>
  <c r="N594" i="36"/>
  <c r="T594" i="36" s="1"/>
  <c r="O594" i="36"/>
  <c r="U594" i="36" s="1"/>
  <c r="J595" i="36"/>
  <c r="K595" i="36"/>
  <c r="L595" i="36"/>
  <c r="M595" i="36"/>
  <c r="N595" i="36"/>
  <c r="T595" i="36" s="1"/>
  <c r="O595" i="36"/>
  <c r="U595" i="36" s="1"/>
  <c r="J596" i="36"/>
  <c r="K596" i="36"/>
  <c r="L596" i="36"/>
  <c r="M596" i="36"/>
  <c r="N596" i="36"/>
  <c r="O596" i="36"/>
  <c r="U596" i="36" s="1"/>
  <c r="J597" i="36"/>
  <c r="K597" i="36"/>
  <c r="L597" i="36"/>
  <c r="M597" i="36"/>
  <c r="N597" i="36"/>
  <c r="T597" i="36" s="1"/>
  <c r="O597" i="36"/>
  <c r="U597" i="36" s="1"/>
  <c r="J598" i="36"/>
  <c r="K598" i="36"/>
  <c r="L598" i="36"/>
  <c r="M598" i="36"/>
  <c r="N598" i="36"/>
  <c r="O598" i="36"/>
  <c r="U598" i="36" s="1"/>
  <c r="J599" i="36"/>
  <c r="K599" i="36"/>
  <c r="L599" i="36"/>
  <c r="M599" i="36"/>
  <c r="N599" i="36"/>
  <c r="T599" i="36" s="1"/>
  <c r="O599" i="36"/>
  <c r="U599" i="36" s="1"/>
  <c r="J600" i="36"/>
  <c r="K600" i="36"/>
  <c r="L600" i="36"/>
  <c r="M600" i="36"/>
  <c r="N600" i="36"/>
  <c r="T600" i="36" s="1"/>
  <c r="O600" i="36"/>
  <c r="U600" i="36" s="1"/>
  <c r="J601" i="36"/>
  <c r="K601" i="36"/>
  <c r="L601" i="36"/>
  <c r="M601" i="36"/>
  <c r="N601" i="36"/>
  <c r="O601" i="36"/>
  <c r="U601" i="36" s="1"/>
  <c r="J602" i="36"/>
  <c r="K602" i="36"/>
  <c r="L602" i="36"/>
  <c r="M602" i="36"/>
  <c r="N602" i="36"/>
  <c r="O602" i="36"/>
  <c r="U602" i="36" s="1"/>
  <c r="J603" i="36"/>
  <c r="K603" i="36"/>
  <c r="L603" i="36"/>
  <c r="M603" i="36"/>
  <c r="N603" i="36"/>
  <c r="O603" i="36"/>
  <c r="U603" i="36" s="1"/>
  <c r="J604" i="36"/>
  <c r="K604" i="36"/>
  <c r="L604" i="36"/>
  <c r="M604" i="36"/>
  <c r="N604" i="36"/>
  <c r="T604" i="36" s="1"/>
  <c r="O604" i="36"/>
  <c r="U604" i="36" s="1"/>
  <c r="U5" i="36"/>
  <c r="T5" i="36"/>
  <c r="L5" i="36"/>
  <c r="K5" i="36"/>
  <c r="L6" i="28"/>
  <c r="M6" i="28"/>
  <c r="N6" i="28"/>
  <c r="O6" i="28"/>
  <c r="P6" i="28"/>
  <c r="Q6" i="28"/>
  <c r="R6" i="28"/>
  <c r="T6" i="28" s="1"/>
  <c r="S6" i="28"/>
  <c r="L7" i="28"/>
  <c r="M7" i="28"/>
  <c r="N7" i="28"/>
  <c r="O7" i="28"/>
  <c r="P7" i="28"/>
  <c r="Q7" i="28"/>
  <c r="R7" i="28"/>
  <c r="T7" i="28" s="1"/>
  <c r="S7" i="28"/>
  <c r="L8" i="28"/>
  <c r="M8" i="28"/>
  <c r="N8" i="28"/>
  <c r="O8" i="28"/>
  <c r="P8" i="28"/>
  <c r="Q8" i="28"/>
  <c r="R8" i="28"/>
  <c r="T8" i="28" s="1"/>
  <c r="S8" i="28"/>
  <c r="L9" i="28"/>
  <c r="M9" i="28"/>
  <c r="N9" i="28"/>
  <c r="O9" i="28"/>
  <c r="P9" i="28"/>
  <c r="Q9" i="28"/>
  <c r="R9" i="28"/>
  <c r="T9" i="28" s="1"/>
  <c r="S9" i="28"/>
  <c r="L10" i="28"/>
  <c r="M10" i="28"/>
  <c r="N10" i="28"/>
  <c r="O10" i="28"/>
  <c r="P10" i="28"/>
  <c r="Q10" i="28"/>
  <c r="R10" i="28"/>
  <c r="T10" i="28" s="1"/>
  <c r="S10" i="28"/>
  <c r="L11" i="28"/>
  <c r="M11" i="28"/>
  <c r="N11" i="28"/>
  <c r="O11" i="28"/>
  <c r="P11" i="28"/>
  <c r="Q11" i="28"/>
  <c r="R11" i="28"/>
  <c r="T11" i="28" s="1"/>
  <c r="S11" i="28"/>
  <c r="L12" i="28"/>
  <c r="M12" i="28"/>
  <c r="N12" i="28"/>
  <c r="O12" i="28"/>
  <c r="P12" i="28"/>
  <c r="Q12" i="28"/>
  <c r="R12" i="28"/>
  <c r="S12" i="28"/>
  <c r="T12" i="28"/>
  <c r="L13" i="28"/>
  <c r="M13" i="28"/>
  <c r="N13" i="28"/>
  <c r="O13" i="28"/>
  <c r="P13" i="28"/>
  <c r="Q13" i="28"/>
  <c r="R13" i="28"/>
  <c r="T13" i="28" s="1"/>
  <c r="S13" i="28"/>
  <c r="L14" i="28"/>
  <c r="M14" i="28"/>
  <c r="N14" i="28"/>
  <c r="O14" i="28"/>
  <c r="P14" i="28"/>
  <c r="Q14" i="28"/>
  <c r="R14" i="28"/>
  <c r="T14" i="28" s="1"/>
  <c r="S14" i="28"/>
  <c r="L15" i="28"/>
  <c r="M15" i="28"/>
  <c r="N15" i="28"/>
  <c r="O15" i="28"/>
  <c r="P15" i="28"/>
  <c r="Q15" i="28"/>
  <c r="R15" i="28"/>
  <c r="T15" i="28" s="1"/>
  <c r="S15" i="28"/>
  <c r="L16" i="28"/>
  <c r="M16" i="28"/>
  <c r="N16" i="28"/>
  <c r="O16" i="28"/>
  <c r="P16" i="28"/>
  <c r="Q16" i="28"/>
  <c r="R16" i="28"/>
  <c r="T16" i="28" s="1"/>
  <c r="S16" i="28"/>
  <c r="L17" i="28"/>
  <c r="M17" i="28"/>
  <c r="N17" i="28"/>
  <c r="O17" i="28"/>
  <c r="P17" i="28"/>
  <c r="Q17" i="28"/>
  <c r="R17" i="28"/>
  <c r="T17" i="28" s="1"/>
  <c r="S17" i="28"/>
  <c r="L18" i="28"/>
  <c r="M18" i="28"/>
  <c r="N18" i="28"/>
  <c r="O18" i="28"/>
  <c r="P18" i="28"/>
  <c r="Q18" i="28"/>
  <c r="R18" i="28"/>
  <c r="T18" i="28" s="1"/>
  <c r="S18" i="28"/>
  <c r="L19" i="28"/>
  <c r="M19" i="28"/>
  <c r="N19" i="28"/>
  <c r="O19" i="28"/>
  <c r="P19" i="28"/>
  <c r="Q19" i="28"/>
  <c r="R19" i="28"/>
  <c r="T19" i="28" s="1"/>
  <c r="S19" i="28"/>
  <c r="L20" i="28"/>
  <c r="M20" i="28"/>
  <c r="N20" i="28"/>
  <c r="O20" i="28"/>
  <c r="P20" i="28"/>
  <c r="Q20" i="28"/>
  <c r="R20" i="28"/>
  <c r="T20" i="28" s="1"/>
  <c r="S20" i="28"/>
  <c r="L21" i="28"/>
  <c r="M21" i="28"/>
  <c r="N21" i="28"/>
  <c r="O21" i="28"/>
  <c r="P21" i="28"/>
  <c r="Q21" i="28"/>
  <c r="R21" i="28"/>
  <c r="T21" i="28" s="1"/>
  <c r="S21" i="28"/>
  <c r="L22" i="28"/>
  <c r="M22" i="28"/>
  <c r="N22" i="28"/>
  <c r="O22" i="28"/>
  <c r="P22" i="28"/>
  <c r="Q22" i="28"/>
  <c r="R22" i="28"/>
  <c r="T22" i="28" s="1"/>
  <c r="S22" i="28"/>
  <c r="L23" i="28"/>
  <c r="M23" i="28"/>
  <c r="N23" i="28"/>
  <c r="O23" i="28"/>
  <c r="P23" i="28"/>
  <c r="Q23" i="28"/>
  <c r="R23" i="28"/>
  <c r="T23" i="28" s="1"/>
  <c r="S23" i="28"/>
  <c r="L24" i="28"/>
  <c r="M24" i="28"/>
  <c r="N24" i="28"/>
  <c r="O24" i="28"/>
  <c r="P24" i="28"/>
  <c r="Q24" i="28"/>
  <c r="R24" i="28"/>
  <c r="S24" i="28"/>
  <c r="T24" i="28"/>
  <c r="L25" i="28"/>
  <c r="M25" i="28"/>
  <c r="N25" i="28"/>
  <c r="O25" i="28"/>
  <c r="P25" i="28"/>
  <c r="Q25" i="28"/>
  <c r="R25" i="28"/>
  <c r="S25" i="28"/>
  <c r="T25" i="28"/>
  <c r="L26" i="28"/>
  <c r="M26" i="28"/>
  <c r="N26" i="28"/>
  <c r="O26" i="28"/>
  <c r="P26" i="28"/>
  <c r="Q26" i="28"/>
  <c r="R26" i="28"/>
  <c r="T26" i="28" s="1"/>
  <c r="S26" i="28"/>
  <c r="L27" i="28"/>
  <c r="M27" i="28"/>
  <c r="N27" i="28"/>
  <c r="O27" i="28"/>
  <c r="P27" i="28"/>
  <c r="Q27" i="28"/>
  <c r="R27" i="28"/>
  <c r="T27" i="28" s="1"/>
  <c r="S27" i="28"/>
  <c r="L28" i="28"/>
  <c r="M28" i="28"/>
  <c r="N28" i="28"/>
  <c r="O28" i="28"/>
  <c r="P28" i="28"/>
  <c r="Q28" i="28"/>
  <c r="R28" i="28"/>
  <c r="T28" i="28" s="1"/>
  <c r="S28" i="28"/>
  <c r="L29" i="28"/>
  <c r="M29" i="28"/>
  <c r="N29" i="28"/>
  <c r="O29" i="28"/>
  <c r="P29" i="28"/>
  <c r="Q29" i="28"/>
  <c r="R29" i="28"/>
  <c r="T29" i="28" s="1"/>
  <c r="S29" i="28"/>
  <c r="L30" i="28"/>
  <c r="M30" i="28"/>
  <c r="N30" i="28"/>
  <c r="O30" i="28"/>
  <c r="P30" i="28"/>
  <c r="Q30" i="28"/>
  <c r="R30" i="28"/>
  <c r="T30" i="28" s="1"/>
  <c r="S30" i="28"/>
  <c r="L31" i="28"/>
  <c r="M31" i="28"/>
  <c r="N31" i="28"/>
  <c r="O31" i="28"/>
  <c r="P31" i="28"/>
  <c r="Q31" i="28"/>
  <c r="R31" i="28"/>
  <c r="T31" i="28" s="1"/>
  <c r="S31" i="28"/>
  <c r="L32" i="28"/>
  <c r="M32" i="28"/>
  <c r="N32" i="28"/>
  <c r="O32" i="28"/>
  <c r="P32" i="28"/>
  <c r="Q32" i="28"/>
  <c r="R32" i="28"/>
  <c r="T32" i="28" s="1"/>
  <c r="S32" i="28"/>
  <c r="L33" i="28"/>
  <c r="M33" i="28"/>
  <c r="N33" i="28"/>
  <c r="O33" i="28"/>
  <c r="P33" i="28"/>
  <c r="Q33" i="28"/>
  <c r="R33" i="28"/>
  <c r="T33" i="28" s="1"/>
  <c r="S33" i="28"/>
  <c r="L34" i="28"/>
  <c r="M34" i="28"/>
  <c r="N34" i="28"/>
  <c r="O34" i="28"/>
  <c r="P34" i="28"/>
  <c r="Q34" i="28"/>
  <c r="R34" i="28"/>
  <c r="T34" i="28" s="1"/>
  <c r="S34" i="28"/>
  <c r="L35" i="28"/>
  <c r="M35" i="28"/>
  <c r="N35" i="28"/>
  <c r="O35" i="28"/>
  <c r="P35" i="28"/>
  <c r="Q35" i="28"/>
  <c r="R35" i="28"/>
  <c r="T35" i="28" s="1"/>
  <c r="S35" i="28"/>
  <c r="L36" i="28"/>
  <c r="M36" i="28"/>
  <c r="N36" i="28"/>
  <c r="O36" i="28"/>
  <c r="P36" i="28"/>
  <c r="Q36" i="28"/>
  <c r="R36" i="28"/>
  <c r="T36" i="28" s="1"/>
  <c r="S36" i="28"/>
  <c r="L37" i="28"/>
  <c r="M37" i="28"/>
  <c r="N37" i="28"/>
  <c r="O37" i="28"/>
  <c r="P37" i="28"/>
  <c r="Q37" i="28"/>
  <c r="R37" i="28"/>
  <c r="S37" i="28"/>
  <c r="T37" i="28"/>
  <c r="L38" i="28"/>
  <c r="M38" i="28"/>
  <c r="N38" i="28"/>
  <c r="O38" i="28"/>
  <c r="P38" i="28"/>
  <c r="Q38" i="28"/>
  <c r="R38" i="28"/>
  <c r="T38" i="28" s="1"/>
  <c r="S38" i="28"/>
  <c r="L39" i="28"/>
  <c r="M39" i="28"/>
  <c r="N39" i="28"/>
  <c r="O39" i="28"/>
  <c r="P39" i="28"/>
  <c r="Q39" i="28"/>
  <c r="R39" i="28"/>
  <c r="T39" i="28" s="1"/>
  <c r="S39" i="28"/>
  <c r="L40" i="28"/>
  <c r="M40" i="28"/>
  <c r="N40" i="28"/>
  <c r="O40" i="28"/>
  <c r="P40" i="28"/>
  <c r="Q40" i="28"/>
  <c r="R40" i="28"/>
  <c r="T40" i="28" s="1"/>
  <c r="S40" i="28"/>
  <c r="L41" i="28"/>
  <c r="M41" i="28"/>
  <c r="N41" i="28"/>
  <c r="O41" i="28"/>
  <c r="P41" i="28"/>
  <c r="Q41" i="28"/>
  <c r="R41" i="28"/>
  <c r="T41" i="28" s="1"/>
  <c r="S41" i="28"/>
  <c r="L42" i="28"/>
  <c r="M42" i="28"/>
  <c r="N42" i="28"/>
  <c r="O42" i="28"/>
  <c r="P42" i="28"/>
  <c r="Q42" i="28"/>
  <c r="R42" i="28"/>
  <c r="T42" i="28" s="1"/>
  <c r="S42" i="28"/>
  <c r="L43" i="28"/>
  <c r="M43" i="28"/>
  <c r="N43" i="28"/>
  <c r="O43" i="28"/>
  <c r="P43" i="28"/>
  <c r="Q43" i="28"/>
  <c r="R43" i="28"/>
  <c r="T43" i="28" s="1"/>
  <c r="S43" i="28"/>
  <c r="L44" i="28"/>
  <c r="M44" i="28"/>
  <c r="N44" i="28"/>
  <c r="O44" i="28"/>
  <c r="P44" i="28"/>
  <c r="Q44" i="28"/>
  <c r="R44" i="28"/>
  <c r="T44" i="28" s="1"/>
  <c r="S44" i="28"/>
  <c r="L45" i="28"/>
  <c r="M45" i="28"/>
  <c r="N45" i="28"/>
  <c r="O45" i="28"/>
  <c r="P45" i="28"/>
  <c r="Q45" i="28"/>
  <c r="R45" i="28"/>
  <c r="T45" i="28" s="1"/>
  <c r="S45" i="28"/>
  <c r="L46" i="28"/>
  <c r="M46" i="28"/>
  <c r="N46" i="28"/>
  <c r="O46" i="28"/>
  <c r="P46" i="28"/>
  <c r="Q46" i="28"/>
  <c r="R46" i="28"/>
  <c r="T46" i="28" s="1"/>
  <c r="S46" i="28"/>
  <c r="L47" i="28"/>
  <c r="M47" i="28"/>
  <c r="N47" i="28"/>
  <c r="O47" i="28"/>
  <c r="P47" i="28"/>
  <c r="Q47" i="28"/>
  <c r="R47" i="28"/>
  <c r="T47" i="28" s="1"/>
  <c r="S47" i="28"/>
  <c r="L48" i="28"/>
  <c r="M48" i="28"/>
  <c r="N48" i="28"/>
  <c r="O48" i="28"/>
  <c r="P48" i="28"/>
  <c r="Q48" i="28"/>
  <c r="R48" i="28"/>
  <c r="T48" i="28" s="1"/>
  <c r="S48" i="28"/>
  <c r="L49" i="28"/>
  <c r="M49" i="28"/>
  <c r="N49" i="28"/>
  <c r="O49" i="28"/>
  <c r="P49" i="28"/>
  <c r="Q49" i="28"/>
  <c r="R49" i="28"/>
  <c r="T49" i="28" s="1"/>
  <c r="S49" i="28"/>
  <c r="L50" i="28"/>
  <c r="M50" i="28"/>
  <c r="N50" i="28"/>
  <c r="O50" i="28"/>
  <c r="P50" i="28"/>
  <c r="Q50" i="28"/>
  <c r="R50" i="28"/>
  <c r="T50" i="28" s="1"/>
  <c r="S50" i="28"/>
  <c r="L51" i="28"/>
  <c r="M51" i="28"/>
  <c r="N51" i="28"/>
  <c r="O51" i="28"/>
  <c r="P51" i="28"/>
  <c r="Q51" i="28"/>
  <c r="R51" i="28"/>
  <c r="S51" i="28"/>
  <c r="T51" i="28"/>
  <c r="L52" i="28"/>
  <c r="M52" i="28"/>
  <c r="N52" i="28"/>
  <c r="O52" i="28"/>
  <c r="P52" i="28"/>
  <c r="Q52" i="28"/>
  <c r="R52" i="28"/>
  <c r="S52" i="28"/>
  <c r="T52" i="28"/>
  <c r="L53" i="28"/>
  <c r="M53" i="28"/>
  <c r="N53" i="28"/>
  <c r="O53" i="28"/>
  <c r="P53" i="28"/>
  <c r="Q53" i="28"/>
  <c r="R53" i="28"/>
  <c r="S53" i="28"/>
  <c r="T53" i="28"/>
  <c r="L54" i="28"/>
  <c r="M54" i="28"/>
  <c r="N54" i="28"/>
  <c r="O54" i="28"/>
  <c r="P54" i="28"/>
  <c r="Q54" i="28"/>
  <c r="R54" i="28"/>
  <c r="T54" i="28" s="1"/>
  <c r="S54" i="28"/>
  <c r="L55" i="28"/>
  <c r="M55" i="28"/>
  <c r="N55" i="28"/>
  <c r="O55" i="28"/>
  <c r="P55" i="28"/>
  <c r="Q55" i="28"/>
  <c r="R55" i="28"/>
  <c r="T55" i="28" s="1"/>
  <c r="S55" i="28"/>
  <c r="L56" i="28"/>
  <c r="M56" i="28"/>
  <c r="N56" i="28"/>
  <c r="O56" i="28"/>
  <c r="P56" i="28"/>
  <c r="Q56" i="28"/>
  <c r="R56" i="28"/>
  <c r="T56" i="28" s="1"/>
  <c r="S56" i="28"/>
  <c r="L57" i="28"/>
  <c r="M57" i="28"/>
  <c r="N57" i="28"/>
  <c r="O57" i="28"/>
  <c r="P57" i="28"/>
  <c r="Q57" i="28"/>
  <c r="R57" i="28"/>
  <c r="T57" i="28" s="1"/>
  <c r="S57" i="28"/>
  <c r="L58" i="28"/>
  <c r="M58" i="28"/>
  <c r="N58" i="28"/>
  <c r="O58" i="28"/>
  <c r="P58" i="28"/>
  <c r="Q58" i="28"/>
  <c r="R58" i="28"/>
  <c r="T58" i="28" s="1"/>
  <c r="S58" i="28"/>
  <c r="L59" i="28"/>
  <c r="M59" i="28"/>
  <c r="N59" i="28"/>
  <c r="O59" i="28"/>
  <c r="P59" i="28"/>
  <c r="Q59" i="28"/>
  <c r="R59" i="28"/>
  <c r="T59" i="28" s="1"/>
  <c r="S59" i="28"/>
  <c r="L60" i="28"/>
  <c r="M60" i="28"/>
  <c r="N60" i="28"/>
  <c r="O60" i="28"/>
  <c r="P60" i="28"/>
  <c r="Q60" i="28"/>
  <c r="R60" i="28"/>
  <c r="T60" i="28" s="1"/>
  <c r="S60" i="28"/>
  <c r="L61" i="28"/>
  <c r="M61" i="28"/>
  <c r="N61" i="28"/>
  <c r="O61" i="28"/>
  <c r="P61" i="28"/>
  <c r="Q61" i="28"/>
  <c r="R61" i="28"/>
  <c r="T61" i="28" s="1"/>
  <c r="S61" i="28"/>
  <c r="L62" i="28"/>
  <c r="M62" i="28"/>
  <c r="N62" i="28"/>
  <c r="O62" i="28"/>
  <c r="P62" i="28"/>
  <c r="Q62" i="28"/>
  <c r="R62" i="28"/>
  <c r="T62" i="28" s="1"/>
  <c r="S62" i="28"/>
  <c r="L63" i="28"/>
  <c r="M63" i="28"/>
  <c r="N63" i="28"/>
  <c r="O63" i="28"/>
  <c r="P63" i="28"/>
  <c r="Q63" i="28"/>
  <c r="R63" i="28"/>
  <c r="T63" i="28" s="1"/>
  <c r="S63" i="28"/>
  <c r="L64" i="28"/>
  <c r="M64" i="28"/>
  <c r="N64" i="28"/>
  <c r="O64" i="28"/>
  <c r="P64" i="28"/>
  <c r="Q64" i="28"/>
  <c r="R64" i="28"/>
  <c r="T64" i="28" s="1"/>
  <c r="S64" i="28"/>
  <c r="L65" i="28"/>
  <c r="M65" i="28"/>
  <c r="N65" i="28"/>
  <c r="O65" i="28"/>
  <c r="P65" i="28"/>
  <c r="Q65" i="28"/>
  <c r="R65" i="28"/>
  <c r="T65" i="28" s="1"/>
  <c r="S65" i="28"/>
  <c r="L66" i="28"/>
  <c r="M66" i="28"/>
  <c r="N66" i="28"/>
  <c r="O66" i="28"/>
  <c r="P66" i="28"/>
  <c r="Q66" i="28"/>
  <c r="R66" i="28"/>
  <c r="T66" i="28" s="1"/>
  <c r="S66" i="28"/>
  <c r="L67" i="28"/>
  <c r="M67" i="28"/>
  <c r="N67" i="28"/>
  <c r="O67" i="28"/>
  <c r="P67" i="28"/>
  <c r="Q67" i="28"/>
  <c r="R67" i="28"/>
  <c r="T67" i="28" s="1"/>
  <c r="S67" i="28"/>
  <c r="L68" i="28"/>
  <c r="M68" i="28"/>
  <c r="N68" i="28"/>
  <c r="O68" i="28"/>
  <c r="P68" i="28"/>
  <c r="Q68" i="28"/>
  <c r="R68" i="28"/>
  <c r="T68" i="28" s="1"/>
  <c r="S68" i="28"/>
  <c r="L69" i="28"/>
  <c r="M69" i="28"/>
  <c r="N69" i="28"/>
  <c r="O69" i="28"/>
  <c r="P69" i="28"/>
  <c r="Q69" i="28"/>
  <c r="R69" i="28"/>
  <c r="T69" i="28" s="1"/>
  <c r="S69" i="28"/>
  <c r="L70" i="28"/>
  <c r="M70" i="28"/>
  <c r="N70" i="28"/>
  <c r="O70" i="28"/>
  <c r="P70" i="28"/>
  <c r="Q70" i="28"/>
  <c r="R70" i="28"/>
  <c r="T70" i="28" s="1"/>
  <c r="S70" i="28"/>
  <c r="L71" i="28"/>
  <c r="M71" i="28"/>
  <c r="N71" i="28"/>
  <c r="O71" i="28"/>
  <c r="P71" i="28"/>
  <c r="Q71" i="28"/>
  <c r="R71" i="28"/>
  <c r="T71" i="28" s="1"/>
  <c r="S71" i="28"/>
  <c r="L72" i="28"/>
  <c r="M72" i="28"/>
  <c r="N72" i="28"/>
  <c r="O72" i="28"/>
  <c r="P72" i="28"/>
  <c r="Q72" i="28"/>
  <c r="R72" i="28"/>
  <c r="T72" i="28" s="1"/>
  <c r="S72" i="28"/>
  <c r="L73" i="28"/>
  <c r="M73" i="28"/>
  <c r="N73" i="28"/>
  <c r="O73" i="28"/>
  <c r="P73" i="28"/>
  <c r="Q73" i="28"/>
  <c r="R73" i="28"/>
  <c r="T73" i="28" s="1"/>
  <c r="S73" i="28"/>
  <c r="L74" i="28"/>
  <c r="M74" i="28"/>
  <c r="N74" i="28"/>
  <c r="O74" i="28"/>
  <c r="P74" i="28"/>
  <c r="Q74" i="28"/>
  <c r="R74" i="28"/>
  <c r="T74" i="28" s="1"/>
  <c r="S74" i="28"/>
  <c r="L75" i="28"/>
  <c r="M75" i="28"/>
  <c r="N75" i="28"/>
  <c r="O75" i="28"/>
  <c r="P75" i="28"/>
  <c r="Q75" i="28"/>
  <c r="R75" i="28"/>
  <c r="T75" i="28" s="1"/>
  <c r="S75" i="28"/>
  <c r="L76" i="28"/>
  <c r="M76" i="28"/>
  <c r="N76" i="28"/>
  <c r="O76" i="28"/>
  <c r="P76" i="28"/>
  <c r="Q76" i="28"/>
  <c r="R76" i="28"/>
  <c r="S76" i="28"/>
  <c r="T76" i="28"/>
  <c r="L77" i="28"/>
  <c r="M77" i="28"/>
  <c r="N77" i="28"/>
  <c r="O77" i="28"/>
  <c r="P77" i="28"/>
  <c r="Q77" i="28"/>
  <c r="R77" i="28"/>
  <c r="T77" i="28" s="1"/>
  <c r="S77" i="28"/>
  <c r="L78" i="28"/>
  <c r="M78" i="28"/>
  <c r="N78" i="28"/>
  <c r="O78" i="28"/>
  <c r="P78" i="28"/>
  <c r="Q78" i="28"/>
  <c r="R78" i="28"/>
  <c r="T78" i="28" s="1"/>
  <c r="S78" i="28"/>
  <c r="L79" i="28"/>
  <c r="M79" i="28"/>
  <c r="N79" i="28"/>
  <c r="O79" i="28"/>
  <c r="P79" i="28"/>
  <c r="Q79" i="28"/>
  <c r="R79" i="28"/>
  <c r="T79" i="28" s="1"/>
  <c r="S79" i="28"/>
  <c r="L80" i="28"/>
  <c r="M80" i="28"/>
  <c r="N80" i="28"/>
  <c r="O80" i="28"/>
  <c r="P80" i="28"/>
  <c r="Q80" i="28"/>
  <c r="R80" i="28"/>
  <c r="T80" i="28" s="1"/>
  <c r="S80" i="28"/>
  <c r="L81" i="28"/>
  <c r="M81" i="28"/>
  <c r="N81" i="28"/>
  <c r="O81" i="28"/>
  <c r="P81" i="28"/>
  <c r="Q81" i="28"/>
  <c r="R81" i="28"/>
  <c r="T81" i="28" s="1"/>
  <c r="S81" i="28"/>
  <c r="L82" i="28"/>
  <c r="M82" i="28"/>
  <c r="N82" i="28"/>
  <c r="O82" i="28"/>
  <c r="P82" i="28"/>
  <c r="Q82" i="28"/>
  <c r="R82" i="28"/>
  <c r="T82" i="28" s="1"/>
  <c r="S82" i="28"/>
  <c r="L83" i="28"/>
  <c r="M83" i="28"/>
  <c r="N83" i="28"/>
  <c r="O83" i="28"/>
  <c r="P83" i="28"/>
  <c r="Q83" i="28"/>
  <c r="R83" i="28"/>
  <c r="S83" i="28"/>
  <c r="T83" i="28"/>
  <c r="L84" i="28"/>
  <c r="M84" i="28"/>
  <c r="N84" i="28"/>
  <c r="O84" i="28"/>
  <c r="P84" i="28"/>
  <c r="Q84" i="28"/>
  <c r="R84" i="28"/>
  <c r="T84" i="28" s="1"/>
  <c r="S84" i="28"/>
  <c r="L85" i="28"/>
  <c r="M85" i="28"/>
  <c r="N85" i="28"/>
  <c r="O85" i="28"/>
  <c r="P85" i="28"/>
  <c r="Q85" i="28"/>
  <c r="R85" i="28"/>
  <c r="S85" i="28"/>
  <c r="T85" i="28"/>
  <c r="L86" i="28"/>
  <c r="M86" i="28"/>
  <c r="N86" i="28"/>
  <c r="O86" i="28"/>
  <c r="P86" i="28"/>
  <c r="Q86" i="28"/>
  <c r="R86" i="28"/>
  <c r="T86" i="28" s="1"/>
  <c r="S86" i="28"/>
  <c r="L87" i="28"/>
  <c r="M87" i="28"/>
  <c r="N87" i="28"/>
  <c r="O87" i="28"/>
  <c r="P87" i="28"/>
  <c r="Q87" i="28"/>
  <c r="R87" i="28"/>
  <c r="T87" i="28" s="1"/>
  <c r="S87" i="28"/>
  <c r="L88" i="28"/>
  <c r="M88" i="28"/>
  <c r="N88" i="28"/>
  <c r="O88" i="28"/>
  <c r="P88" i="28"/>
  <c r="Q88" i="28"/>
  <c r="R88" i="28"/>
  <c r="T88" i="28" s="1"/>
  <c r="S88" i="28"/>
  <c r="L89" i="28"/>
  <c r="M89" i="28"/>
  <c r="N89" i="28"/>
  <c r="O89" i="28"/>
  <c r="P89" i="28"/>
  <c r="Q89" i="28"/>
  <c r="R89" i="28"/>
  <c r="T89" i="28" s="1"/>
  <c r="S89" i="28"/>
  <c r="L90" i="28"/>
  <c r="M90" i="28"/>
  <c r="N90" i="28"/>
  <c r="O90" i="28"/>
  <c r="P90" i="28"/>
  <c r="Q90" i="28"/>
  <c r="R90" i="28"/>
  <c r="T90" i="28" s="1"/>
  <c r="S90" i="28"/>
  <c r="L91" i="28"/>
  <c r="M91" i="28"/>
  <c r="N91" i="28"/>
  <c r="O91" i="28"/>
  <c r="P91" i="28"/>
  <c r="Q91" i="28"/>
  <c r="R91" i="28"/>
  <c r="S91" i="28"/>
  <c r="T91" i="28"/>
  <c r="L92" i="28"/>
  <c r="M92" i="28"/>
  <c r="N92" i="28"/>
  <c r="O92" i="28"/>
  <c r="P92" i="28"/>
  <c r="Q92" i="28"/>
  <c r="R92" i="28"/>
  <c r="T92" i="28" s="1"/>
  <c r="S92" i="28"/>
  <c r="L93" i="28"/>
  <c r="M93" i="28"/>
  <c r="N93" i="28"/>
  <c r="O93" i="28"/>
  <c r="P93" i="28"/>
  <c r="Q93" i="28"/>
  <c r="R93" i="28"/>
  <c r="T93" i="28" s="1"/>
  <c r="S93" i="28"/>
  <c r="L94" i="28"/>
  <c r="M94" i="28"/>
  <c r="N94" i="28"/>
  <c r="O94" i="28"/>
  <c r="P94" i="28"/>
  <c r="Q94" i="28"/>
  <c r="R94" i="28"/>
  <c r="T94" i="28" s="1"/>
  <c r="S94" i="28"/>
  <c r="L95" i="28"/>
  <c r="M95" i="28"/>
  <c r="N95" i="28"/>
  <c r="O95" i="28"/>
  <c r="P95" i="28"/>
  <c r="Q95" i="28"/>
  <c r="R95" i="28"/>
  <c r="T95" i="28" s="1"/>
  <c r="S95" i="28"/>
  <c r="L96" i="28"/>
  <c r="M96" i="28"/>
  <c r="N96" i="28"/>
  <c r="O96" i="28"/>
  <c r="P96" i="28"/>
  <c r="Q96" i="28"/>
  <c r="R96" i="28"/>
  <c r="T96" i="28" s="1"/>
  <c r="S96" i="28"/>
  <c r="L97" i="28"/>
  <c r="M97" i="28"/>
  <c r="N97" i="28"/>
  <c r="O97" i="28"/>
  <c r="P97" i="28"/>
  <c r="Q97" i="28"/>
  <c r="R97" i="28"/>
  <c r="T97" i="28" s="1"/>
  <c r="S97" i="28"/>
  <c r="L98" i="28"/>
  <c r="M98" i="28"/>
  <c r="N98" i="28"/>
  <c r="O98" i="28"/>
  <c r="P98" i="28"/>
  <c r="Q98" i="28"/>
  <c r="R98" i="28"/>
  <c r="T98" i="28" s="1"/>
  <c r="S98" i="28"/>
  <c r="L99" i="28"/>
  <c r="M99" i="28"/>
  <c r="N99" i="28"/>
  <c r="O99" i="28"/>
  <c r="P99" i="28"/>
  <c r="Q99" i="28"/>
  <c r="R99" i="28"/>
  <c r="S99" i="28"/>
  <c r="T99" i="28"/>
  <c r="L100" i="28"/>
  <c r="M100" i="28"/>
  <c r="N100" i="28"/>
  <c r="O100" i="28"/>
  <c r="P100" i="28"/>
  <c r="Q100" i="28"/>
  <c r="R100" i="28"/>
  <c r="T100" i="28" s="1"/>
  <c r="S100" i="28"/>
  <c r="L101" i="28"/>
  <c r="M101" i="28"/>
  <c r="N101" i="28"/>
  <c r="O101" i="28"/>
  <c r="P101" i="28"/>
  <c r="Q101" i="28"/>
  <c r="R101" i="28"/>
  <c r="T101" i="28" s="1"/>
  <c r="S101" i="28"/>
  <c r="L102" i="28"/>
  <c r="M102" i="28"/>
  <c r="N102" i="28"/>
  <c r="O102" i="28"/>
  <c r="P102" i="28"/>
  <c r="Q102" i="28"/>
  <c r="R102" i="28"/>
  <c r="T102" i="28" s="1"/>
  <c r="S102" i="28"/>
  <c r="L103" i="28"/>
  <c r="M103" i="28"/>
  <c r="N103" i="28"/>
  <c r="O103" i="28"/>
  <c r="P103" i="28"/>
  <c r="Q103" i="28"/>
  <c r="R103" i="28"/>
  <c r="T103" i="28" s="1"/>
  <c r="S103" i="28"/>
  <c r="L104" i="28"/>
  <c r="M104" i="28"/>
  <c r="N104" i="28"/>
  <c r="O104" i="28"/>
  <c r="P104" i="28"/>
  <c r="Q104" i="28"/>
  <c r="R104" i="28"/>
  <c r="T104" i="28" s="1"/>
  <c r="S104" i="28"/>
  <c r="L105" i="28"/>
  <c r="M105" i="28"/>
  <c r="N105" i="28"/>
  <c r="O105" i="28"/>
  <c r="P105" i="28"/>
  <c r="Q105" i="28"/>
  <c r="R105" i="28"/>
  <c r="T105" i="28" s="1"/>
  <c r="S105" i="28"/>
  <c r="L106" i="28"/>
  <c r="M106" i="28"/>
  <c r="N106" i="28"/>
  <c r="O106" i="28"/>
  <c r="P106" i="28"/>
  <c r="Q106" i="28"/>
  <c r="R106" i="28"/>
  <c r="T106" i="28" s="1"/>
  <c r="S106" i="28"/>
  <c r="L107" i="28"/>
  <c r="M107" i="28"/>
  <c r="N107" i="28"/>
  <c r="O107" i="28"/>
  <c r="P107" i="28"/>
  <c r="Q107" i="28"/>
  <c r="R107" i="28"/>
  <c r="T107" i="28" s="1"/>
  <c r="S107" i="28"/>
  <c r="L108" i="28"/>
  <c r="M108" i="28"/>
  <c r="N108" i="28"/>
  <c r="O108" i="28"/>
  <c r="P108" i="28"/>
  <c r="Q108" i="28"/>
  <c r="R108" i="28"/>
  <c r="T108" i="28" s="1"/>
  <c r="S108" i="28"/>
  <c r="L109" i="28"/>
  <c r="M109" i="28"/>
  <c r="N109" i="28"/>
  <c r="O109" i="28"/>
  <c r="P109" i="28"/>
  <c r="Q109" i="28"/>
  <c r="R109" i="28"/>
  <c r="T109" i="28" s="1"/>
  <c r="S109" i="28"/>
  <c r="L110" i="28"/>
  <c r="M110" i="28"/>
  <c r="N110" i="28"/>
  <c r="O110" i="28"/>
  <c r="P110" i="28"/>
  <c r="Q110" i="28"/>
  <c r="R110" i="28"/>
  <c r="T110" i="28" s="1"/>
  <c r="S110" i="28"/>
  <c r="L111" i="28"/>
  <c r="M111" i="28"/>
  <c r="N111" i="28"/>
  <c r="O111" i="28"/>
  <c r="P111" i="28"/>
  <c r="Q111" i="28"/>
  <c r="R111" i="28"/>
  <c r="T111" i="28" s="1"/>
  <c r="S111" i="28"/>
  <c r="L112" i="28"/>
  <c r="M112" i="28"/>
  <c r="N112" i="28"/>
  <c r="O112" i="28"/>
  <c r="P112" i="28"/>
  <c r="Q112" i="28"/>
  <c r="R112" i="28"/>
  <c r="T112" i="28" s="1"/>
  <c r="S112" i="28"/>
  <c r="L113" i="28"/>
  <c r="M113" i="28"/>
  <c r="N113" i="28"/>
  <c r="O113" i="28"/>
  <c r="P113" i="28"/>
  <c r="Q113" i="28"/>
  <c r="R113" i="28"/>
  <c r="T113" i="28" s="1"/>
  <c r="S113" i="28"/>
  <c r="L114" i="28"/>
  <c r="M114" i="28"/>
  <c r="N114" i="28"/>
  <c r="O114" i="28"/>
  <c r="P114" i="28"/>
  <c r="Q114" i="28"/>
  <c r="R114" i="28"/>
  <c r="S114" i="28"/>
  <c r="T114" i="28"/>
  <c r="L115" i="28"/>
  <c r="M115" i="28"/>
  <c r="N115" i="28"/>
  <c r="O115" i="28"/>
  <c r="P115" i="28"/>
  <c r="Q115" i="28"/>
  <c r="R115" i="28"/>
  <c r="S115" i="28"/>
  <c r="T115" i="28"/>
  <c r="L116" i="28"/>
  <c r="M116" i="28"/>
  <c r="N116" i="28"/>
  <c r="O116" i="28"/>
  <c r="P116" i="28"/>
  <c r="Q116" i="28"/>
  <c r="R116" i="28"/>
  <c r="T116" i="28" s="1"/>
  <c r="S116" i="28"/>
  <c r="L117" i="28"/>
  <c r="M117" i="28"/>
  <c r="N117" i="28"/>
  <c r="O117" i="28"/>
  <c r="P117" i="28"/>
  <c r="Q117" i="28"/>
  <c r="R117" i="28"/>
  <c r="T117" i="28" s="1"/>
  <c r="S117" i="28"/>
  <c r="L118" i="28"/>
  <c r="M118" i="28"/>
  <c r="N118" i="28"/>
  <c r="O118" i="28"/>
  <c r="P118" i="28"/>
  <c r="Q118" i="28"/>
  <c r="R118" i="28"/>
  <c r="T118" i="28" s="1"/>
  <c r="S118" i="28"/>
  <c r="L119" i="28"/>
  <c r="M119" i="28"/>
  <c r="N119" i="28"/>
  <c r="O119" i="28"/>
  <c r="P119" i="28"/>
  <c r="Q119" i="28"/>
  <c r="R119" i="28"/>
  <c r="T119" i="28" s="1"/>
  <c r="S119" i="28"/>
  <c r="L120" i="28"/>
  <c r="M120" i="28"/>
  <c r="N120" i="28"/>
  <c r="O120" i="28"/>
  <c r="P120" i="28"/>
  <c r="Q120" i="28"/>
  <c r="R120" i="28"/>
  <c r="T120" i="28" s="1"/>
  <c r="S120" i="28"/>
  <c r="L121" i="28"/>
  <c r="M121" i="28"/>
  <c r="N121" i="28"/>
  <c r="O121" i="28"/>
  <c r="P121" i="28"/>
  <c r="Q121" i="28"/>
  <c r="R121" i="28"/>
  <c r="T121" i="28" s="1"/>
  <c r="S121" i="28"/>
  <c r="L122" i="28"/>
  <c r="M122" i="28"/>
  <c r="N122" i="28"/>
  <c r="O122" i="28"/>
  <c r="P122" i="28"/>
  <c r="Q122" i="28"/>
  <c r="R122" i="28"/>
  <c r="T122" i="28" s="1"/>
  <c r="S122" i="28"/>
  <c r="L123" i="28"/>
  <c r="M123" i="28"/>
  <c r="N123" i="28"/>
  <c r="O123" i="28"/>
  <c r="P123" i="28"/>
  <c r="Q123" i="28"/>
  <c r="R123" i="28"/>
  <c r="T123" i="28" s="1"/>
  <c r="S123" i="28"/>
  <c r="L124" i="28"/>
  <c r="M124" i="28"/>
  <c r="N124" i="28"/>
  <c r="O124" i="28"/>
  <c r="P124" i="28"/>
  <c r="Q124" i="28"/>
  <c r="R124" i="28"/>
  <c r="T124" i="28" s="1"/>
  <c r="S124" i="28"/>
  <c r="L125" i="28"/>
  <c r="M125" i="28"/>
  <c r="N125" i="28"/>
  <c r="O125" i="28"/>
  <c r="P125" i="28"/>
  <c r="Q125" i="28"/>
  <c r="R125" i="28"/>
  <c r="T125" i="28" s="1"/>
  <c r="S125" i="28"/>
  <c r="L126" i="28"/>
  <c r="M126" i="28"/>
  <c r="N126" i="28"/>
  <c r="O126" i="28"/>
  <c r="P126" i="28"/>
  <c r="Q126" i="28"/>
  <c r="R126" i="28"/>
  <c r="T126" i="28" s="1"/>
  <c r="S126" i="28"/>
  <c r="L127" i="28"/>
  <c r="M127" i="28"/>
  <c r="N127" i="28"/>
  <c r="O127" i="28"/>
  <c r="P127" i="28"/>
  <c r="Q127" i="28"/>
  <c r="R127" i="28"/>
  <c r="T127" i="28" s="1"/>
  <c r="S127" i="28"/>
  <c r="L128" i="28"/>
  <c r="M128" i="28"/>
  <c r="N128" i="28"/>
  <c r="O128" i="28"/>
  <c r="P128" i="28"/>
  <c r="Q128" i="28"/>
  <c r="R128" i="28"/>
  <c r="S128" i="28"/>
  <c r="T128" i="28"/>
  <c r="L129" i="28"/>
  <c r="M129" i="28"/>
  <c r="N129" i="28"/>
  <c r="O129" i="28"/>
  <c r="P129" i="28"/>
  <c r="Q129" i="28"/>
  <c r="R129" i="28"/>
  <c r="T129" i="28" s="1"/>
  <c r="S129" i="28"/>
  <c r="L130" i="28"/>
  <c r="M130" i="28"/>
  <c r="N130" i="28"/>
  <c r="O130" i="28"/>
  <c r="P130" i="28"/>
  <c r="Q130" i="28"/>
  <c r="R130" i="28"/>
  <c r="T130" i="28" s="1"/>
  <c r="S130" i="28"/>
  <c r="L131" i="28"/>
  <c r="M131" i="28"/>
  <c r="N131" i="28"/>
  <c r="O131" i="28"/>
  <c r="P131" i="28"/>
  <c r="Q131" i="28"/>
  <c r="R131" i="28"/>
  <c r="T131" i="28" s="1"/>
  <c r="S131" i="28"/>
  <c r="L132" i="28"/>
  <c r="M132" i="28"/>
  <c r="N132" i="28"/>
  <c r="O132" i="28"/>
  <c r="P132" i="28"/>
  <c r="Q132" i="28"/>
  <c r="R132" i="28"/>
  <c r="T132" i="28" s="1"/>
  <c r="S132" i="28"/>
  <c r="L133" i="28"/>
  <c r="M133" i="28"/>
  <c r="N133" i="28"/>
  <c r="O133" i="28"/>
  <c r="P133" i="28"/>
  <c r="Q133" i="28"/>
  <c r="R133" i="28"/>
  <c r="T133" i="28" s="1"/>
  <c r="S133" i="28"/>
  <c r="L134" i="28"/>
  <c r="M134" i="28"/>
  <c r="N134" i="28"/>
  <c r="O134" i="28"/>
  <c r="P134" i="28"/>
  <c r="Q134" i="28"/>
  <c r="R134" i="28"/>
  <c r="T134" i="28" s="1"/>
  <c r="S134" i="28"/>
  <c r="L135" i="28"/>
  <c r="M135" i="28"/>
  <c r="N135" i="28"/>
  <c r="O135" i="28"/>
  <c r="P135" i="28"/>
  <c r="Q135" i="28"/>
  <c r="R135" i="28"/>
  <c r="T135" i="28" s="1"/>
  <c r="S135" i="28"/>
  <c r="L136" i="28"/>
  <c r="M136" i="28"/>
  <c r="N136" i="28"/>
  <c r="O136" i="28"/>
  <c r="P136" i="28"/>
  <c r="Q136" i="28"/>
  <c r="R136" i="28"/>
  <c r="T136" i="28" s="1"/>
  <c r="S136" i="28"/>
  <c r="L137" i="28"/>
  <c r="M137" i="28"/>
  <c r="N137" i="28"/>
  <c r="O137" i="28"/>
  <c r="P137" i="28"/>
  <c r="Q137" i="28"/>
  <c r="R137" i="28"/>
  <c r="T137" i="28" s="1"/>
  <c r="S137" i="28"/>
  <c r="L138" i="28"/>
  <c r="M138" i="28"/>
  <c r="N138" i="28"/>
  <c r="O138" i="28"/>
  <c r="P138" i="28"/>
  <c r="Q138" i="28"/>
  <c r="R138" i="28"/>
  <c r="T138" i="28" s="1"/>
  <c r="S138" i="28"/>
  <c r="L139" i="28"/>
  <c r="M139" i="28"/>
  <c r="N139" i="28"/>
  <c r="O139" i="28"/>
  <c r="P139" i="28"/>
  <c r="Q139" i="28"/>
  <c r="R139" i="28"/>
  <c r="T139" i="28" s="1"/>
  <c r="S139" i="28"/>
  <c r="L140" i="28"/>
  <c r="M140" i="28"/>
  <c r="N140" i="28"/>
  <c r="O140" i="28"/>
  <c r="P140" i="28"/>
  <c r="Q140" i="28"/>
  <c r="R140" i="28"/>
  <c r="S140" i="28"/>
  <c r="T140" i="28"/>
  <c r="L141" i="28"/>
  <c r="M141" i="28"/>
  <c r="N141" i="28"/>
  <c r="O141" i="28"/>
  <c r="P141" i="28"/>
  <c r="Q141" i="28"/>
  <c r="R141" i="28"/>
  <c r="T141" i="28" s="1"/>
  <c r="S141" i="28"/>
  <c r="L142" i="28"/>
  <c r="M142" i="28"/>
  <c r="N142" i="28"/>
  <c r="O142" i="28"/>
  <c r="P142" i="28"/>
  <c r="Q142" i="28"/>
  <c r="R142" i="28"/>
  <c r="T142" i="28" s="1"/>
  <c r="S142" i="28"/>
  <c r="L143" i="28"/>
  <c r="M143" i="28"/>
  <c r="N143" i="28"/>
  <c r="O143" i="28"/>
  <c r="P143" i="28"/>
  <c r="Q143" i="28"/>
  <c r="R143" i="28"/>
  <c r="T143" i="28" s="1"/>
  <c r="S143" i="28"/>
  <c r="L144" i="28"/>
  <c r="M144" i="28"/>
  <c r="N144" i="28"/>
  <c r="O144" i="28"/>
  <c r="P144" i="28"/>
  <c r="Q144" i="28"/>
  <c r="R144" i="28"/>
  <c r="S144" i="28"/>
  <c r="T144" i="28"/>
  <c r="L145" i="28"/>
  <c r="M145" i="28"/>
  <c r="N145" i="28"/>
  <c r="O145" i="28"/>
  <c r="P145" i="28"/>
  <c r="Q145" i="28"/>
  <c r="R145" i="28"/>
  <c r="T145" i="28" s="1"/>
  <c r="S145" i="28"/>
  <c r="L146" i="28"/>
  <c r="M146" i="28"/>
  <c r="N146" i="28"/>
  <c r="O146" i="28"/>
  <c r="P146" i="28"/>
  <c r="Q146" i="28"/>
  <c r="R146" i="28"/>
  <c r="T146" i="28" s="1"/>
  <c r="S146" i="28"/>
  <c r="L147" i="28"/>
  <c r="M147" i="28"/>
  <c r="N147" i="28"/>
  <c r="O147" i="28"/>
  <c r="P147" i="28"/>
  <c r="Q147" i="28"/>
  <c r="R147" i="28"/>
  <c r="T147" i="28" s="1"/>
  <c r="S147" i="28"/>
  <c r="L148" i="28"/>
  <c r="M148" i="28"/>
  <c r="N148" i="28"/>
  <c r="O148" i="28"/>
  <c r="P148" i="28"/>
  <c r="Q148" i="28"/>
  <c r="R148" i="28"/>
  <c r="S148" i="28"/>
  <c r="T148" i="28"/>
  <c r="L149" i="28"/>
  <c r="M149" i="28"/>
  <c r="N149" i="28"/>
  <c r="O149" i="28"/>
  <c r="P149" i="28"/>
  <c r="Q149" i="28"/>
  <c r="R149" i="28"/>
  <c r="T149" i="28" s="1"/>
  <c r="S149" i="28"/>
  <c r="L150" i="28"/>
  <c r="M150" i="28"/>
  <c r="N150" i="28"/>
  <c r="O150" i="28"/>
  <c r="P150" i="28"/>
  <c r="Q150" i="28"/>
  <c r="R150" i="28"/>
  <c r="T150" i="28" s="1"/>
  <c r="S150" i="28"/>
  <c r="L151" i="28"/>
  <c r="M151" i="28"/>
  <c r="N151" i="28"/>
  <c r="O151" i="28"/>
  <c r="P151" i="28"/>
  <c r="Q151" i="28"/>
  <c r="R151" i="28"/>
  <c r="T151" i="28" s="1"/>
  <c r="S151" i="28"/>
  <c r="L152" i="28"/>
  <c r="M152" i="28"/>
  <c r="N152" i="28"/>
  <c r="O152" i="28"/>
  <c r="P152" i="28"/>
  <c r="Q152" i="28"/>
  <c r="R152" i="28"/>
  <c r="T152" i="28" s="1"/>
  <c r="S152" i="28"/>
  <c r="L153" i="28"/>
  <c r="M153" i="28"/>
  <c r="N153" i="28"/>
  <c r="O153" i="28"/>
  <c r="P153" i="28"/>
  <c r="Q153" i="28"/>
  <c r="R153" i="28"/>
  <c r="T153" i="28" s="1"/>
  <c r="S153" i="28"/>
  <c r="L154" i="28"/>
  <c r="M154" i="28"/>
  <c r="N154" i="28"/>
  <c r="O154" i="28"/>
  <c r="P154" i="28"/>
  <c r="Q154" i="28"/>
  <c r="R154" i="28"/>
  <c r="S154" i="28"/>
  <c r="T154" i="28"/>
  <c r="L155" i="28"/>
  <c r="M155" i="28"/>
  <c r="N155" i="28"/>
  <c r="O155" i="28"/>
  <c r="P155" i="28"/>
  <c r="Q155" i="28"/>
  <c r="R155" i="28"/>
  <c r="T155" i="28" s="1"/>
  <c r="S155" i="28"/>
  <c r="L156" i="28"/>
  <c r="M156" i="28"/>
  <c r="N156" i="28"/>
  <c r="O156" i="28"/>
  <c r="P156" i="28"/>
  <c r="Q156" i="28"/>
  <c r="R156" i="28"/>
  <c r="T156" i="28" s="1"/>
  <c r="S156" i="28"/>
  <c r="L157" i="28"/>
  <c r="M157" i="28"/>
  <c r="N157" i="28"/>
  <c r="O157" i="28"/>
  <c r="P157" i="28"/>
  <c r="Q157" i="28"/>
  <c r="R157" i="28"/>
  <c r="T157" i="28" s="1"/>
  <c r="S157" i="28"/>
  <c r="L158" i="28"/>
  <c r="M158" i="28"/>
  <c r="N158" i="28"/>
  <c r="O158" i="28"/>
  <c r="P158" i="28"/>
  <c r="Q158" i="28"/>
  <c r="R158" i="28"/>
  <c r="T158" i="28" s="1"/>
  <c r="S158" i="28"/>
  <c r="L159" i="28"/>
  <c r="M159" i="28"/>
  <c r="N159" i="28"/>
  <c r="O159" i="28"/>
  <c r="P159" i="28"/>
  <c r="Q159" i="28"/>
  <c r="R159" i="28"/>
  <c r="T159" i="28" s="1"/>
  <c r="S159" i="28"/>
  <c r="L160" i="28"/>
  <c r="M160" i="28"/>
  <c r="N160" i="28"/>
  <c r="O160" i="28"/>
  <c r="P160" i="28"/>
  <c r="Q160" i="28"/>
  <c r="R160" i="28"/>
  <c r="T160" i="28" s="1"/>
  <c r="S160" i="28"/>
  <c r="L161" i="28"/>
  <c r="M161" i="28"/>
  <c r="N161" i="28"/>
  <c r="O161" i="28"/>
  <c r="P161" i="28"/>
  <c r="Q161" i="28"/>
  <c r="R161" i="28"/>
  <c r="T161" i="28" s="1"/>
  <c r="S161" i="28"/>
  <c r="L162" i="28"/>
  <c r="M162" i="28"/>
  <c r="N162" i="28"/>
  <c r="O162" i="28"/>
  <c r="P162" i="28"/>
  <c r="Q162" i="28"/>
  <c r="R162" i="28"/>
  <c r="T162" i="28" s="1"/>
  <c r="S162" i="28"/>
  <c r="L163" i="28"/>
  <c r="M163" i="28"/>
  <c r="N163" i="28"/>
  <c r="O163" i="28"/>
  <c r="P163" i="28"/>
  <c r="Q163" i="28"/>
  <c r="R163" i="28"/>
  <c r="T163" i="28" s="1"/>
  <c r="S163" i="28"/>
  <c r="L164" i="28"/>
  <c r="M164" i="28"/>
  <c r="N164" i="28"/>
  <c r="O164" i="28"/>
  <c r="P164" i="28"/>
  <c r="Q164" i="28"/>
  <c r="R164" i="28"/>
  <c r="T164" i="28" s="1"/>
  <c r="S164" i="28"/>
  <c r="L165" i="28"/>
  <c r="M165" i="28"/>
  <c r="N165" i="28"/>
  <c r="O165" i="28"/>
  <c r="P165" i="28"/>
  <c r="Q165" i="28"/>
  <c r="R165" i="28"/>
  <c r="S165" i="28"/>
  <c r="T165" i="28"/>
  <c r="L166" i="28"/>
  <c r="M166" i="28"/>
  <c r="N166" i="28"/>
  <c r="O166" i="28"/>
  <c r="P166" i="28"/>
  <c r="Q166" i="28"/>
  <c r="R166" i="28"/>
  <c r="T166" i="28" s="1"/>
  <c r="S166" i="28"/>
  <c r="L167" i="28"/>
  <c r="M167" i="28"/>
  <c r="N167" i="28"/>
  <c r="O167" i="28"/>
  <c r="P167" i="28"/>
  <c r="Q167" i="28"/>
  <c r="R167" i="28"/>
  <c r="T167" i="28" s="1"/>
  <c r="S167" i="28"/>
  <c r="L168" i="28"/>
  <c r="M168" i="28"/>
  <c r="N168" i="28"/>
  <c r="O168" i="28"/>
  <c r="P168" i="28"/>
  <c r="Q168" i="28"/>
  <c r="R168" i="28"/>
  <c r="T168" i="28" s="1"/>
  <c r="S168" i="28"/>
  <c r="L169" i="28"/>
  <c r="M169" i="28"/>
  <c r="N169" i="28"/>
  <c r="O169" i="28"/>
  <c r="P169" i="28"/>
  <c r="Q169" i="28"/>
  <c r="R169" i="28"/>
  <c r="T169" i="28" s="1"/>
  <c r="S169" i="28"/>
  <c r="L170" i="28"/>
  <c r="M170" i="28"/>
  <c r="N170" i="28"/>
  <c r="O170" i="28"/>
  <c r="P170" i="28"/>
  <c r="Q170" i="28"/>
  <c r="R170" i="28"/>
  <c r="T170" i="28" s="1"/>
  <c r="S170" i="28"/>
  <c r="L171" i="28"/>
  <c r="M171" i="28"/>
  <c r="N171" i="28"/>
  <c r="O171" i="28"/>
  <c r="P171" i="28"/>
  <c r="Q171" i="28"/>
  <c r="R171" i="28"/>
  <c r="T171" i="28" s="1"/>
  <c r="S171" i="28"/>
  <c r="L172" i="28"/>
  <c r="M172" i="28"/>
  <c r="N172" i="28"/>
  <c r="O172" i="28"/>
  <c r="P172" i="28"/>
  <c r="Q172" i="28"/>
  <c r="R172" i="28"/>
  <c r="T172" i="28" s="1"/>
  <c r="S172" i="28"/>
  <c r="L173" i="28"/>
  <c r="M173" i="28"/>
  <c r="N173" i="28"/>
  <c r="O173" i="28"/>
  <c r="P173" i="28"/>
  <c r="Q173" i="28"/>
  <c r="R173" i="28"/>
  <c r="T173" i="28" s="1"/>
  <c r="S173" i="28"/>
  <c r="L174" i="28"/>
  <c r="M174" i="28"/>
  <c r="N174" i="28"/>
  <c r="O174" i="28"/>
  <c r="P174" i="28"/>
  <c r="Q174" i="28"/>
  <c r="R174" i="28"/>
  <c r="T174" i="28" s="1"/>
  <c r="S174" i="28"/>
  <c r="L175" i="28"/>
  <c r="M175" i="28"/>
  <c r="N175" i="28"/>
  <c r="O175" i="28"/>
  <c r="P175" i="28"/>
  <c r="Q175" i="28"/>
  <c r="R175" i="28"/>
  <c r="T175" i="28" s="1"/>
  <c r="S175" i="28"/>
  <c r="L176" i="28"/>
  <c r="M176" i="28"/>
  <c r="N176" i="28"/>
  <c r="O176" i="28"/>
  <c r="P176" i="28"/>
  <c r="Q176" i="28"/>
  <c r="R176" i="28"/>
  <c r="T176" i="28" s="1"/>
  <c r="S176" i="28"/>
  <c r="L177" i="28"/>
  <c r="M177" i="28"/>
  <c r="N177" i="28"/>
  <c r="O177" i="28"/>
  <c r="P177" i="28"/>
  <c r="Q177" i="28"/>
  <c r="R177" i="28"/>
  <c r="T177" i="28" s="1"/>
  <c r="S177" i="28"/>
  <c r="L178" i="28"/>
  <c r="M178" i="28"/>
  <c r="N178" i="28"/>
  <c r="O178" i="28"/>
  <c r="P178" i="28"/>
  <c r="Q178" i="28"/>
  <c r="R178" i="28"/>
  <c r="T178" i="28" s="1"/>
  <c r="S178" i="28"/>
  <c r="L179" i="28"/>
  <c r="M179" i="28"/>
  <c r="N179" i="28"/>
  <c r="O179" i="28"/>
  <c r="P179" i="28"/>
  <c r="Q179" i="28"/>
  <c r="R179" i="28"/>
  <c r="T179" i="28" s="1"/>
  <c r="S179" i="28"/>
  <c r="L180" i="28"/>
  <c r="M180" i="28"/>
  <c r="N180" i="28"/>
  <c r="O180" i="28"/>
  <c r="P180" i="28"/>
  <c r="Q180" i="28"/>
  <c r="R180" i="28"/>
  <c r="T180" i="28" s="1"/>
  <c r="S180" i="28"/>
  <c r="L181" i="28"/>
  <c r="M181" i="28"/>
  <c r="N181" i="28"/>
  <c r="O181" i="28"/>
  <c r="P181" i="28"/>
  <c r="Q181" i="28"/>
  <c r="R181" i="28"/>
  <c r="S181" i="28"/>
  <c r="T181" i="28"/>
  <c r="L182" i="28"/>
  <c r="M182" i="28"/>
  <c r="N182" i="28"/>
  <c r="O182" i="28"/>
  <c r="P182" i="28"/>
  <c r="Q182" i="28"/>
  <c r="R182" i="28"/>
  <c r="T182" i="28" s="1"/>
  <c r="S182" i="28"/>
  <c r="L183" i="28"/>
  <c r="M183" i="28"/>
  <c r="N183" i="28"/>
  <c r="O183" i="28"/>
  <c r="P183" i="28"/>
  <c r="Q183" i="28"/>
  <c r="R183" i="28"/>
  <c r="T183" i="28" s="1"/>
  <c r="S183" i="28"/>
  <c r="L184" i="28"/>
  <c r="M184" i="28"/>
  <c r="N184" i="28"/>
  <c r="O184" i="28"/>
  <c r="P184" i="28"/>
  <c r="Q184" i="28"/>
  <c r="R184" i="28"/>
  <c r="T184" i="28" s="1"/>
  <c r="S184" i="28"/>
  <c r="L185" i="28"/>
  <c r="M185" i="28"/>
  <c r="N185" i="28"/>
  <c r="O185" i="28"/>
  <c r="P185" i="28"/>
  <c r="Q185" i="28"/>
  <c r="R185" i="28"/>
  <c r="S185" i="28"/>
  <c r="T185" i="28"/>
  <c r="L186" i="28"/>
  <c r="M186" i="28"/>
  <c r="N186" i="28"/>
  <c r="O186" i="28"/>
  <c r="P186" i="28"/>
  <c r="Q186" i="28"/>
  <c r="R186" i="28"/>
  <c r="T186" i="28" s="1"/>
  <c r="S186" i="28"/>
  <c r="L187" i="28"/>
  <c r="M187" i="28"/>
  <c r="N187" i="28"/>
  <c r="O187" i="28"/>
  <c r="P187" i="28"/>
  <c r="Q187" i="28"/>
  <c r="R187" i="28"/>
  <c r="T187" i="28" s="1"/>
  <c r="S187" i="28"/>
  <c r="L188" i="28"/>
  <c r="M188" i="28"/>
  <c r="N188" i="28"/>
  <c r="O188" i="28"/>
  <c r="P188" i="28"/>
  <c r="Q188" i="28"/>
  <c r="R188" i="28"/>
  <c r="T188" i="28" s="1"/>
  <c r="S188" i="28"/>
  <c r="L189" i="28"/>
  <c r="M189" i="28"/>
  <c r="N189" i="28"/>
  <c r="O189" i="28"/>
  <c r="P189" i="28"/>
  <c r="Q189" i="28"/>
  <c r="R189" i="28"/>
  <c r="S189" i="28"/>
  <c r="T189" i="28"/>
  <c r="L190" i="28"/>
  <c r="M190" i="28"/>
  <c r="N190" i="28"/>
  <c r="O190" i="28"/>
  <c r="P190" i="28"/>
  <c r="Q190" i="28"/>
  <c r="R190" i="28"/>
  <c r="T190" i="28" s="1"/>
  <c r="S190" i="28"/>
  <c r="L191" i="28"/>
  <c r="M191" i="28"/>
  <c r="N191" i="28"/>
  <c r="O191" i="28"/>
  <c r="P191" i="28"/>
  <c r="Q191" i="28"/>
  <c r="R191" i="28"/>
  <c r="T191" i="28" s="1"/>
  <c r="S191" i="28"/>
  <c r="L192" i="28"/>
  <c r="M192" i="28"/>
  <c r="N192" i="28"/>
  <c r="O192" i="28"/>
  <c r="P192" i="28"/>
  <c r="Q192" i="28"/>
  <c r="R192" i="28"/>
  <c r="T192" i="28" s="1"/>
  <c r="S192" i="28"/>
  <c r="L193" i="28"/>
  <c r="M193" i="28"/>
  <c r="N193" i="28"/>
  <c r="O193" i="28"/>
  <c r="P193" i="28"/>
  <c r="Q193" i="28"/>
  <c r="R193" i="28"/>
  <c r="T193" i="28" s="1"/>
  <c r="S193" i="28"/>
  <c r="L194" i="28"/>
  <c r="M194" i="28"/>
  <c r="N194" i="28"/>
  <c r="O194" i="28"/>
  <c r="P194" i="28"/>
  <c r="Q194" i="28"/>
  <c r="R194" i="28"/>
  <c r="T194" i="28" s="1"/>
  <c r="S194" i="28"/>
  <c r="L195" i="28"/>
  <c r="M195" i="28"/>
  <c r="N195" i="28"/>
  <c r="O195" i="28"/>
  <c r="P195" i="28"/>
  <c r="Q195" i="28"/>
  <c r="R195" i="28"/>
  <c r="T195" i="28" s="1"/>
  <c r="S195" i="28"/>
  <c r="L196" i="28"/>
  <c r="M196" i="28"/>
  <c r="N196" i="28"/>
  <c r="O196" i="28"/>
  <c r="P196" i="28"/>
  <c r="Q196" i="28"/>
  <c r="R196" i="28"/>
  <c r="T196" i="28" s="1"/>
  <c r="S196" i="28"/>
  <c r="L197" i="28"/>
  <c r="M197" i="28"/>
  <c r="N197" i="28"/>
  <c r="O197" i="28"/>
  <c r="P197" i="28"/>
  <c r="Q197" i="28"/>
  <c r="R197" i="28"/>
  <c r="T197" i="28" s="1"/>
  <c r="S197" i="28"/>
  <c r="L198" i="28"/>
  <c r="M198" i="28"/>
  <c r="N198" i="28"/>
  <c r="O198" i="28"/>
  <c r="P198" i="28"/>
  <c r="Q198" i="28"/>
  <c r="R198" i="28"/>
  <c r="T198" i="28" s="1"/>
  <c r="S198" i="28"/>
  <c r="L199" i="28"/>
  <c r="M199" i="28"/>
  <c r="N199" i="28"/>
  <c r="O199" i="28"/>
  <c r="P199" i="28"/>
  <c r="Q199" i="28"/>
  <c r="R199" i="28"/>
  <c r="T199" i="28" s="1"/>
  <c r="S199" i="28"/>
  <c r="L200" i="28"/>
  <c r="M200" i="28"/>
  <c r="N200" i="28"/>
  <c r="O200" i="28"/>
  <c r="P200" i="28"/>
  <c r="Q200" i="28"/>
  <c r="R200" i="28"/>
  <c r="T200" i="28" s="1"/>
  <c r="S200" i="28"/>
  <c r="L201" i="28"/>
  <c r="M201" i="28"/>
  <c r="N201" i="28"/>
  <c r="O201" i="28"/>
  <c r="P201" i="28"/>
  <c r="Q201" i="28"/>
  <c r="R201" i="28"/>
  <c r="T201" i="28" s="1"/>
  <c r="S201" i="28"/>
  <c r="L202" i="28"/>
  <c r="M202" i="28"/>
  <c r="N202" i="28"/>
  <c r="O202" i="28"/>
  <c r="P202" i="28"/>
  <c r="Q202" i="28"/>
  <c r="R202" i="28"/>
  <c r="T202" i="28" s="1"/>
  <c r="S202" i="28"/>
  <c r="L203" i="28"/>
  <c r="M203" i="28"/>
  <c r="N203" i="28"/>
  <c r="O203" i="28"/>
  <c r="P203" i="28"/>
  <c r="Q203" i="28"/>
  <c r="R203" i="28"/>
  <c r="T203" i="28" s="1"/>
  <c r="S203" i="28"/>
  <c r="L204" i="28"/>
  <c r="M204" i="28"/>
  <c r="N204" i="28"/>
  <c r="O204" i="28"/>
  <c r="P204" i="28"/>
  <c r="Q204" i="28"/>
  <c r="R204" i="28"/>
  <c r="S204" i="28"/>
  <c r="T204" i="28"/>
  <c r="L205" i="28"/>
  <c r="M205" i="28"/>
  <c r="N205" i="28"/>
  <c r="O205" i="28"/>
  <c r="P205" i="28"/>
  <c r="Q205" i="28"/>
  <c r="R205" i="28"/>
  <c r="T205" i="28" s="1"/>
  <c r="S205" i="28"/>
  <c r="L206" i="28"/>
  <c r="M206" i="28"/>
  <c r="N206" i="28"/>
  <c r="O206" i="28"/>
  <c r="P206" i="28"/>
  <c r="Q206" i="28"/>
  <c r="R206" i="28"/>
  <c r="T206" i="28" s="1"/>
  <c r="S206" i="28"/>
  <c r="L207" i="28"/>
  <c r="M207" i="28"/>
  <c r="N207" i="28"/>
  <c r="O207" i="28"/>
  <c r="P207" i="28"/>
  <c r="Q207" i="28"/>
  <c r="R207" i="28"/>
  <c r="T207" i="28" s="1"/>
  <c r="S207" i="28"/>
  <c r="L208" i="28"/>
  <c r="M208" i="28"/>
  <c r="N208" i="28"/>
  <c r="O208" i="28"/>
  <c r="P208" i="28"/>
  <c r="Q208" i="28"/>
  <c r="R208" i="28"/>
  <c r="T208" i="28" s="1"/>
  <c r="S208" i="28"/>
  <c r="L209" i="28"/>
  <c r="M209" i="28"/>
  <c r="N209" i="28"/>
  <c r="O209" i="28"/>
  <c r="P209" i="28"/>
  <c r="Q209" i="28"/>
  <c r="R209" i="28"/>
  <c r="T209" i="28" s="1"/>
  <c r="S209" i="28"/>
  <c r="L210" i="28"/>
  <c r="M210" i="28"/>
  <c r="N210" i="28"/>
  <c r="O210" i="28"/>
  <c r="P210" i="28"/>
  <c r="Q210" i="28"/>
  <c r="R210" i="28"/>
  <c r="T210" i="28" s="1"/>
  <c r="S210" i="28"/>
  <c r="L211" i="28"/>
  <c r="M211" i="28"/>
  <c r="N211" i="28"/>
  <c r="O211" i="28"/>
  <c r="P211" i="28"/>
  <c r="Q211" i="28"/>
  <c r="R211" i="28"/>
  <c r="T211" i="28" s="1"/>
  <c r="S211" i="28"/>
  <c r="L212" i="28"/>
  <c r="M212" i="28"/>
  <c r="N212" i="28"/>
  <c r="O212" i="28"/>
  <c r="P212" i="28"/>
  <c r="Q212" i="28"/>
  <c r="R212" i="28"/>
  <c r="S212" i="28"/>
  <c r="T212" i="28"/>
  <c r="L213" i="28"/>
  <c r="M213" i="28"/>
  <c r="N213" i="28"/>
  <c r="O213" i="28"/>
  <c r="P213" i="28"/>
  <c r="Q213" i="28"/>
  <c r="R213" i="28"/>
  <c r="T213" i="28" s="1"/>
  <c r="S213" i="28"/>
  <c r="L214" i="28"/>
  <c r="M214" i="28"/>
  <c r="N214" i="28"/>
  <c r="O214" i="28"/>
  <c r="P214" i="28"/>
  <c r="Q214" i="28"/>
  <c r="R214" i="28"/>
  <c r="T214" i="28" s="1"/>
  <c r="S214" i="28"/>
  <c r="L215" i="28"/>
  <c r="M215" i="28"/>
  <c r="N215" i="28"/>
  <c r="O215" i="28"/>
  <c r="P215" i="28"/>
  <c r="Q215" i="28"/>
  <c r="R215" i="28"/>
  <c r="T215" i="28" s="1"/>
  <c r="S215" i="28"/>
  <c r="L216" i="28"/>
  <c r="M216" i="28"/>
  <c r="N216" i="28"/>
  <c r="O216" i="28"/>
  <c r="P216" i="28"/>
  <c r="Q216" i="28"/>
  <c r="R216" i="28"/>
  <c r="T216" i="28" s="1"/>
  <c r="S216" i="28"/>
  <c r="L217" i="28"/>
  <c r="M217" i="28"/>
  <c r="N217" i="28"/>
  <c r="O217" i="28"/>
  <c r="P217" i="28"/>
  <c r="Q217" i="28"/>
  <c r="R217" i="28"/>
  <c r="T217" i="28" s="1"/>
  <c r="S217" i="28"/>
  <c r="L218" i="28"/>
  <c r="M218" i="28"/>
  <c r="N218" i="28"/>
  <c r="O218" i="28"/>
  <c r="P218" i="28"/>
  <c r="Q218" i="28"/>
  <c r="R218" i="28"/>
  <c r="T218" i="28" s="1"/>
  <c r="S218" i="28"/>
  <c r="L219" i="28"/>
  <c r="M219" i="28"/>
  <c r="N219" i="28"/>
  <c r="O219" i="28"/>
  <c r="P219" i="28"/>
  <c r="Q219" i="28"/>
  <c r="R219" i="28"/>
  <c r="T219" i="28" s="1"/>
  <c r="S219" i="28"/>
  <c r="L220" i="28"/>
  <c r="M220" i="28"/>
  <c r="N220" i="28"/>
  <c r="O220" i="28"/>
  <c r="P220" i="28"/>
  <c r="Q220" i="28"/>
  <c r="R220" i="28"/>
  <c r="S220" i="28"/>
  <c r="T220" i="28"/>
  <c r="L221" i="28"/>
  <c r="M221" i="28"/>
  <c r="N221" i="28"/>
  <c r="O221" i="28"/>
  <c r="P221" i="28"/>
  <c r="Q221" i="28"/>
  <c r="R221" i="28"/>
  <c r="T221" i="28" s="1"/>
  <c r="S221" i="28"/>
  <c r="L222" i="28"/>
  <c r="M222" i="28"/>
  <c r="N222" i="28"/>
  <c r="O222" i="28"/>
  <c r="P222" i="28"/>
  <c r="Q222" i="28"/>
  <c r="R222" i="28"/>
  <c r="T222" i="28" s="1"/>
  <c r="S222" i="28"/>
  <c r="L223" i="28"/>
  <c r="M223" i="28"/>
  <c r="N223" i="28"/>
  <c r="O223" i="28"/>
  <c r="P223" i="28"/>
  <c r="Q223" i="28"/>
  <c r="R223" i="28"/>
  <c r="T223" i="28" s="1"/>
  <c r="S223" i="28"/>
  <c r="L224" i="28"/>
  <c r="M224" i="28"/>
  <c r="N224" i="28"/>
  <c r="O224" i="28"/>
  <c r="P224" i="28"/>
  <c r="Q224" i="28"/>
  <c r="R224" i="28"/>
  <c r="T224" i="28" s="1"/>
  <c r="S224" i="28"/>
  <c r="L225" i="28"/>
  <c r="M225" i="28"/>
  <c r="N225" i="28"/>
  <c r="O225" i="28"/>
  <c r="P225" i="28"/>
  <c r="Q225" i="28"/>
  <c r="R225" i="28"/>
  <c r="T225" i="28" s="1"/>
  <c r="S225" i="28"/>
  <c r="L226" i="28"/>
  <c r="M226" i="28"/>
  <c r="N226" i="28"/>
  <c r="O226" i="28"/>
  <c r="P226" i="28"/>
  <c r="Q226" i="28"/>
  <c r="R226" i="28"/>
  <c r="T226" i="28" s="1"/>
  <c r="S226" i="28"/>
  <c r="L227" i="28"/>
  <c r="M227" i="28"/>
  <c r="N227" i="28"/>
  <c r="O227" i="28"/>
  <c r="P227" i="28"/>
  <c r="Q227" i="28"/>
  <c r="R227" i="28"/>
  <c r="S227" i="28"/>
  <c r="T227" i="28"/>
  <c r="L228" i="28"/>
  <c r="M228" i="28"/>
  <c r="N228" i="28"/>
  <c r="O228" i="28"/>
  <c r="P228" i="28"/>
  <c r="Q228" i="28"/>
  <c r="R228" i="28"/>
  <c r="S228" i="28"/>
  <c r="T228" i="28"/>
  <c r="L229" i="28"/>
  <c r="M229" i="28"/>
  <c r="N229" i="28"/>
  <c r="O229" i="28"/>
  <c r="P229" i="28"/>
  <c r="Q229" i="28"/>
  <c r="R229" i="28"/>
  <c r="T229" i="28" s="1"/>
  <c r="S229" i="28"/>
  <c r="L230" i="28"/>
  <c r="M230" i="28"/>
  <c r="N230" i="28"/>
  <c r="O230" i="28"/>
  <c r="P230" i="28"/>
  <c r="Q230" i="28"/>
  <c r="R230" i="28"/>
  <c r="T230" i="28" s="1"/>
  <c r="S230" i="28"/>
  <c r="L231" i="28"/>
  <c r="M231" i="28"/>
  <c r="N231" i="28"/>
  <c r="O231" i="28"/>
  <c r="P231" i="28"/>
  <c r="Q231" i="28"/>
  <c r="R231" i="28"/>
  <c r="T231" i="28" s="1"/>
  <c r="S231" i="28"/>
  <c r="L232" i="28"/>
  <c r="M232" i="28"/>
  <c r="N232" i="28"/>
  <c r="O232" i="28"/>
  <c r="P232" i="28"/>
  <c r="Q232" i="28"/>
  <c r="R232" i="28"/>
  <c r="T232" i="28" s="1"/>
  <c r="S232" i="28"/>
  <c r="L233" i="28"/>
  <c r="M233" i="28"/>
  <c r="N233" i="28"/>
  <c r="O233" i="28"/>
  <c r="P233" i="28"/>
  <c r="Q233" i="28"/>
  <c r="R233" i="28"/>
  <c r="T233" i="28" s="1"/>
  <c r="S233" i="28"/>
  <c r="L234" i="28"/>
  <c r="M234" i="28"/>
  <c r="N234" i="28"/>
  <c r="O234" i="28"/>
  <c r="P234" i="28"/>
  <c r="Q234" i="28"/>
  <c r="R234" i="28"/>
  <c r="T234" i="28" s="1"/>
  <c r="S234" i="28"/>
  <c r="L235" i="28"/>
  <c r="M235" i="28"/>
  <c r="N235" i="28"/>
  <c r="O235" i="28"/>
  <c r="P235" i="28"/>
  <c r="Q235" i="28"/>
  <c r="R235" i="28"/>
  <c r="T235" i="28" s="1"/>
  <c r="S235" i="28"/>
  <c r="L236" i="28"/>
  <c r="M236" i="28"/>
  <c r="N236" i="28"/>
  <c r="O236" i="28"/>
  <c r="P236" i="28"/>
  <c r="Q236" i="28"/>
  <c r="R236" i="28"/>
  <c r="T236" i="28" s="1"/>
  <c r="S236" i="28"/>
  <c r="L237" i="28"/>
  <c r="M237" i="28"/>
  <c r="N237" i="28"/>
  <c r="O237" i="28"/>
  <c r="P237" i="28"/>
  <c r="Q237" i="28"/>
  <c r="R237" i="28"/>
  <c r="T237" i="28" s="1"/>
  <c r="S237" i="28"/>
  <c r="L238" i="28"/>
  <c r="M238" i="28"/>
  <c r="N238" i="28"/>
  <c r="O238" i="28"/>
  <c r="P238" i="28"/>
  <c r="Q238" i="28"/>
  <c r="R238" i="28"/>
  <c r="T238" i="28" s="1"/>
  <c r="S238" i="28"/>
  <c r="L239" i="28"/>
  <c r="M239" i="28"/>
  <c r="N239" i="28"/>
  <c r="O239" i="28"/>
  <c r="P239" i="28"/>
  <c r="Q239" i="28"/>
  <c r="R239" i="28"/>
  <c r="T239" i="28" s="1"/>
  <c r="S239" i="28"/>
  <c r="L240" i="28"/>
  <c r="M240" i="28"/>
  <c r="N240" i="28"/>
  <c r="O240" i="28"/>
  <c r="P240" i="28"/>
  <c r="Q240" i="28"/>
  <c r="R240" i="28"/>
  <c r="T240" i="28" s="1"/>
  <c r="S240" i="28"/>
  <c r="L241" i="28"/>
  <c r="M241" i="28"/>
  <c r="N241" i="28"/>
  <c r="O241" i="28"/>
  <c r="P241" i="28"/>
  <c r="Q241" i="28"/>
  <c r="R241" i="28"/>
  <c r="T241" i="28" s="1"/>
  <c r="S241" i="28"/>
  <c r="L242" i="28"/>
  <c r="M242" i="28"/>
  <c r="N242" i="28"/>
  <c r="O242" i="28"/>
  <c r="P242" i="28"/>
  <c r="Q242" i="28"/>
  <c r="R242" i="28"/>
  <c r="T242" i="28" s="1"/>
  <c r="S242" i="28"/>
  <c r="L243" i="28"/>
  <c r="M243" i="28"/>
  <c r="N243" i="28"/>
  <c r="O243" i="28"/>
  <c r="P243" i="28"/>
  <c r="Q243" i="28"/>
  <c r="R243" i="28"/>
  <c r="S243" i="28"/>
  <c r="T243" i="28"/>
  <c r="L244" i="28"/>
  <c r="M244" i="28"/>
  <c r="N244" i="28"/>
  <c r="O244" i="28"/>
  <c r="P244" i="28"/>
  <c r="Q244" i="28"/>
  <c r="R244" i="28"/>
  <c r="T244" i="28" s="1"/>
  <c r="S244" i="28"/>
  <c r="L245" i="28"/>
  <c r="M245" i="28"/>
  <c r="N245" i="28"/>
  <c r="O245" i="28"/>
  <c r="P245" i="28"/>
  <c r="Q245" i="28"/>
  <c r="R245" i="28"/>
  <c r="T245" i="28" s="1"/>
  <c r="S245" i="28"/>
  <c r="L246" i="28"/>
  <c r="M246" i="28"/>
  <c r="N246" i="28"/>
  <c r="O246" i="28"/>
  <c r="P246" i="28"/>
  <c r="Q246" i="28"/>
  <c r="R246" i="28"/>
  <c r="T246" i="28" s="1"/>
  <c r="S246" i="28"/>
  <c r="L247" i="28"/>
  <c r="M247" i="28"/>
  <c r="N247" i="28"/>
  <c r="O247" i="28"/>
  <c r="P247" i="28"/>
  <c r="Q247" i="28"/>
  <c r="R247" i="28"/>
  <c r="T247" i="28" s="1"/>
  <c r="S247" i="28"/>
  <c r="L248" i="28"/>
  <c r="M248" i="28"/>
  <c r="N248" i="28"/>
  <c r="O248" i="28"/>
  <c r="P248" i="28"/>
  <c r="Q248" i="28"/>
  <c r="R248" i="28"/>
  <c r="T248" i="28" s="1"/>
  <c r="S248" i="28"/>
  <c r="L249" i="28"/>
  <c r="M249" i="28"/>
  <c r="N249" i="28"/>
  <c r="O249" i="28"/>
  <c r="P249" i="28"/>
  <c r="Q249" i="28"/>
  <c r="R249" i="28"/>
  <c r="T249" i="28" s="1"/>
  <c r="S249" i="28"/>
  <c r="L250" i="28"/>
  <c r="M250" i="28"/>
  <c r="N250" i="28"/>
  <c r="O250" i="28"/>
  <c r="P250" i="28"/>
  <c r="Q250" i="28"/>
  <c r="R250" i="28"/>
  <c r="T250" i="28" s="1"/>
  <c r="S250" i="28"/>
  <c r="L251" i="28"/>
  <c r="M251" i="28"/>
  <c r="N251" i="28"/>
  <c r="O251" i="28"/>
  <c r="P251" i="28"/>
  <c r="Q251" i="28"/>
  <c r="R251" i="28"/>
  <c r="T251" i="28" s="1"/>
  <c r="S251" i="28"/>
  <c r="L252" i="28"/>
  <c r="M252" i="28"/>
  <c r="N252" i="28"/>
  <c r="O252" i="28"/>
  <c r="P252" i="28"/>
  <c r="Q252" i="28"/>
  <c r="R252" i="28"/>
  <c r="T252" i="28" s="1"/>
  <c r="S252" i="28"/>
  <c r="L253" i="28"/>
  <c r="M253" i="28"/>
  <c r="N253" i="28"/>
  <c r="O253" i="28"/>
  <c r="P253" i="28"/>
  <c r="Q253" i="28"/>
  <c r="R253" i="28"/>
  <c r="T253" i="28" s="1"/>
  <c r="S253" i="28"/>
  <c r="L254" i="28"/>
  <c r="M254" i="28"/>
  <c r="N254" i="28"/>
  <c r="O254" i="28"/>
  <c r="P254" i="28"/>
  <c r="Q254" i="28"/>
  <c r="R254" i="28"/>
  <c r="T254" i="28" s="1"/>
  <c r="S254" i="28"/>
  <c r="L255" i="28"/>
  <c r="M255" i="28"/>
  <c r="N255" i="28"/>
  <c r="O255" i="28"/>
  <c r="P255" i="28"/>
  <c r="Q255" i="28"/>
  <c r="R255" i="28"/>
  <c r="T255" i="28" s="1"/>
  <c r="S255" i="28"/>
  <c r="L256" i="28"/>
  <c r="M256" i="28"/>
  <c r="N256" i="28"/>
  <c r="O256" i="28"/>
  <c r="P256" i="28"/>
  <c r="Q256" i="28"/>
  <c r="R256" i="28"/>
  <c r="T256" i="28" s="1"/>
  <c r="S256" i="28"/>
  <c r="L257" i="28"/>
  <c r="M257" i="28"/>
  <c r="N257" i="28"/>
  <c r="O257" i="28"/>
  <c r="P257" i="28"/>
  <c r="Q257" i="28"/>
  <c r="R257" i="28"/>
  <c r="T257" i="28" s="1"/>
  <c r="S257" i="28"/>
  <c r="L258" i="28"/>
  <c r="M258" i="28"/>
  <c r="N258" i="28"/>
  <c r="O258" i="28"/>
  <c r="P258" i="28"/>
  <c r="Q258" i="28"/>
  <c r="R258" i="28"/>
  <c r="T258" i="28" s="1"/>
  <c r="S258" i="28"/>
  <c r="L259" i="28"/>
  <c r="M259" i="28"/>
  <c r="N259" i="28"/>
  <c r="O259" i="28"/>
  <c r="P259" i="28"/>
  <c r="Q259" i="28"/>
  <c r="R259" i="28"/>
  <c r="S259" i="28"/>
  <c r="T259" i="28"/>
  <c r="L260" i="28"/>
  <c r="M260" i="28"/>
  <c r="N260" i="28"/>
  <c r="O260" i="28"/>
  <c r="P260" i="28"/>
  <c r="Q260" i="28"/>
  <c r="R260" i="28"/>
  <c r="S260" i="28"/>
  <c r="T260" i="28"/>
  <c r="L261" i="28"/>
  <c r="M261" i="28"/>
  <c r="N261" i="28"/>
  <c r="O261" i="28"/>
  <c r="P261" i="28"/>
  <c r="Q261" i="28"/>
  <c r="R261" i="28"/>
  <c r="T261" i="28" s="1"/>
  <c r="S261" i="28"/>
  <c r="L262" i="28"/>
  <c r="M262" i="28"/>
  <c r="N262" i="28"/>
  <c r="O262" i="28"/>
  <c r="P262" i="28"/>
  <c r="Q262" i="28"/>
  <c r="R262" i="28"/>
  <c r="T262" i="28" s="1"/>
  <c r="S262" i="28"/>
  <c r="L263" i="28"/>
  <c r="M263" i="28"/>
  <c r="N263" i="28"/>
  <c r="O263" i="28"/>
  <c r="P263" i="28"/>
  <c r="Q263" i="28"/>
  <c r="R263" i="28"/>
  <c r="T263" i="28" s="1"/>
  <c r="S263" i="28"/>
  <c r="L264" i="28"/>
  <c r="M264" i="28"/>
  <c r="N264" i="28"/>
  <c r="O264" i="28"/>
  <c r="P264" i="28"/>
  <c r="Q264" i="28"/>
  <c r="R264" i="28"/>
  <c r="T264" i="28" s="1"/>
  <c r="S264" i="28"/>
  <c r="L265" i="28"/>
  <c r="M265" i="28"/>
  <c r="N265" i="28"/>
  <c r="O265" i="28"/>
  <c r="P265" i="28"/>
  <c r="Q265" i="28"/>
  <c r="R265" i="28"/>
  <c r="T265" i="28" s="1"/>
  <c r="S265" i="28"/>
  <c r="L266" i="28"/>
  <c r="M266" i="28"/>
  <c r="N266" i="28"/>
  <c r="O266" i="28"/>
  <c r="P266" i="28"/>
  <c r="Q266" i="28"/>
  <c r="R266" i="28"/>
  <c r="T266" i="28" s="1"/>
  <c r="S266" i="28"/>
  <c r="L267" i="28"/>
  <c r="M267" i="28"/>
  <c r="N267" i="28"/>
  <c r="O267" i="28"/>
  <c r="P267" i="28"/>
  <c r="Q267" i="28"/>
  <c r="R267" i="28"/>
  <c r="T267" i="28" s="1"/>
  <c r="S267" i="28"/>
  <c r="L268" i="28"/>
  <c r="M268" i="28"/>
  <c r="N268" i="28"/>
  <c r="O268" i="28"/>
  <c r="P268" i="28"/>
  <c r="Q268" i="28"/>
  <c r="R268" i="28"/>
  <c r="S268" i="28"/>
  <c r="T268" i="28"/>
  <c r="L269" i="28"/>
  <c r="M269" i="28"/>
  <c r="N269" i="28"/>
  <c r="O269" i="28"/>
  <c r="P269" i="28"/>
  <c r="Q269" i="28"/>
  <c r="R269" i="28"/>
  <c r="T269" i="28" s="1"/>
  <c r="S269" i="28"/>
  <c r="L270" i="28"/>
  <c r="M270" i="28"/>
  <c r="N270" i="28"/>
  <c r="O270" i="28"/>
  <c r="P270" i="28"/>
  <c r="Q270" i="28"/>
  <c r="R270" i="28"/>
  <c r="T270" i="28" s="1"/>
  <c r="S270" i="28"/>
  <c r="L271" i="28"/>
  <c r="M271" i="28"/>
  <c r="N271" i="28"/>
  <c r="O271" i="28"/>
  <c r="P271" i="28"/>
  <c r="Q271" i="28"/>
  <c r="R271" i="28"/>
  <c r="T271" i="28" s="1"/>
  <c r="S271" i="28"/>
  <c r="L272" i="28"/>
  <c r="M272" i="28"/>
  <c r="N272" i="28"/>
  <c r="O272" i="28"/>
  <c r="P272" i="28"/>
  <c r="Q272" i="28"/>
  <c r="R272" i="28"/>
  <c r="T272" i="28" s="1"/>
  <c r="S272" i="28"/>
  <c r="L273" i="28"/>
  <c r="M273" i="28"/>
  <c r="N273" i="28"/>
  <c r="O273" i="28"/>
  <c r="P273" i="28"/>
  <c r="Q273" i="28"/>
  <c r="R273" i="28"/>
  <c r="T273" i="28" s="1"/>
  <c r="S273" i="28"/>
  <c r="L274" i="28"/>
  <c r="M274" i="28"/>
  <c r="N274" i="28"/>
  <c r="O274" i="28"/>
  <c r="P274" i="28"/>
  <c r="Q274" i="28"/>
  <c r="R274" i="28"/>
  <c r="T274" i="28" s="1"/>
  <c r="S274" i="28"/>
  <c r="L275" i="28"/>
  <c r="M275" i="28"/>
  <c r="N275" i="28"/>
  <c r="O275" i="28"/>
  <c r="P275" i="28"/>
  <c r="Q275" i="28"/>
  <c r="R275" i="28"/>
  <c r="T275" i="28" s="1"/>
  <c r="S275" i="28"/>
  <c r="L276" i="28"/>
  <c r="M276" i="28"/>
  <c r="N276" i="28"/>
  <c r="O276" i="28"/>
  <c r="P276" i="28"/>
  <c r="Q276" i="28"/>
  <c r="R276" i="28"/>
  <c r="T276" i="28" s="1"/>
  <c r="S276" i="28"/>
  <c r="L277" i="28"/>
  <c r="M277" i="28"/>
  <c r="N277" i="28"/>
  <c r="O277" i="28"/>
  <c r="P277" i="28"/>
  <c r="Q277" i="28"/>
  <c r="R277" i="28"/>
  <c r="T277" i="28" s="1"/>
  <c r="S277" i="28"/>
  <c r="L278" i="28"/>
  <c r="M278" i="28"/>
  <c r="N278" i="28"/>
  <c r="O278" i="28"/>
  <c r="P278" i="28"/>
  <c r="Q278" i="28"/>
  <c r="R278" i="28"/>
  <c r="T278" i="28" s="1"/>
  <c r="S278" i="28"/>
  <c r="L279" i="28"/>
  <c r="M279" i="28"/>
  <c r="N279" i="28"/>
  <c r="O279" i="28"/>
  <c r="P279" i="28"/>
  <c r="Q279" i="28"/>
  <c r="R279" i="28"/>
  <c r="T279" i="28" s="1"/>
  <c r="S279" i="28"/>
  <c r="L280" i="28"/>
  <c r="M280" i="28"/>
  <c r="N280" i="28"/>
  <c r="O280" i="28"/>
  <c r="P280" i="28"/>
  <c r="Q280" i="28"/>
  <c r="R280" i="28"/>
  <c r="S280" i="28"/>
  <c r="T280" i="28"/>
  <c r="L281" i="28"/>
  <c r="M281" i="28"/>
  <c r="N281" i="28"/>
  <c r="O281" i="28"/>
  <c r="P281" i="28"/>
  <c r="Q281" i="28"/>
  <c r="R281" i="28"/>
  <c r="T281" i="28" s="1"/>
  <c r="S281" i="28"/>
  <c r="L282" i="28"/>
  <c r="M282" i="28"/>
  <c r="N282" i="28"/>
  <c r="O282" i="28"/>
  <c r="P282" i="28"/>
  <c r="Q282" i="28"/>
  <c r="R282" i="28"/>
  <c r="T282" i="28" s="1"/>
  <c r="S282" i="28"/>
  <c r="L283" i="28"/>
  <c r="M283" i="28"/>
  <c r="N283" i="28"/>
  <c r="O283" i="28"/>
  <c r="P283" i="28"/>
  <c r="Q283" i="28"/>
  <c r="R283" i="28"/>
  <c r="T283" i="28" s="1"/>
  <c r="S283" i="28"/>
  <c r="L284" i="28"/>
  <c r="M284" i="28"/>
  <c r="N284" i="28"/>
  <c r="O284" i="28"/>
  <c r="P284" i="28"/>
  <c r="Q284" i="28"/>
  <c r="R284" i="28"/>
  <c r="T284" i="28" s="1"/>
  <c r="S284" i="28"/>
  <c r="L285" i="28"/>
  <c r="M285" i="28"/>
  <c r="N285" i="28"/>
  <c r="O285" i="28"/>
  <c r="P285" i="28"/>
  <c r="Q285" i="28"/>
  <c r="R285" i="28"/>
  <c r="S285" i="28"/>
  <c r="T285" i="28"/>
  <c r="L286" i="28"/>
  <c r="M286" i="28"/>
  <c r="N286" i="28"/>
  <c r="O286" i="28"/>
  <c r="P286" i="28"/>
  <c r="Q286" i="28"/>
  <c r="R286" i="28"/>
  <c r="T286" i="28" s="1"/>
  <c r="S286" i="28"/>
  <c r="L287" i="28"/>
  <c r="M287" i="28"/>
  <c r="N287" i="28"/>
  <c r="O287" i="28"/>
  <c r="P287" i="28"/>
  <c r="Q287" i="28"/>
  <c r="R287" i="28"/>
  <c r="T287" i="28" s="1"/>
  <c r="S287" i="28"/>
  <c r="L288" i="28"/>
  <c r="M288" i="28"/>
  <c r="N288" i="28"/>
  <c r="O288" i="28"/>
  <c r="P288" i="28"/>
  <c r="Q288" i="28"/>
  <c r="R288" i="28"/>
  <c r="T288" i="28" s="1"/>
  <c r="S288" i="28"/>
  <c r="L289" i="28"/>
  <c r="M289" i="28"/>
  <c r="N289" i="28"/>
  <c r="O289" i="28"/>
  <c r="P289" i="28"/>
  <c r="Q289" i="28"/>
  <c r="R289" i="28"/>
  <c r="T289" i="28" s="1"/>
  <c r="S289" i="28"/>
  <c r="L290" i="28"/>
  <c r="M290" i="28"/>
  <c r="N290" i="28"/>
  <c r="O290" i="28"/>
  <c r="P290" i="28"/>
  <c r="Q290" i="28"/>
  <c r="R290" i="28"/>
  <c r="T290" i="28" s="1"/>
  <c r="S290" i="28"/>
  <c r="L291" i="28"/>
  <c r="M291" i="28"/>
  <c r="N291" i="28"/>
  <c r="O291" i="28"/>
  <c r="P291" i="28"/>
  <c r="Q291" i="28"/>
  <c r="R291" i="28"/>
  <c r="T291" i="28" s="1"/>
  <c r="S291" i="28"/>
  <c r="L292" i="28"/>
  <c r="M292" i="28"/>
  <c r="N292" i="28"/>
  <c r="O292" i="28"/>
  <c r="P292" i="28"/>
  <c r="Q292" i="28"/>
  <c r="R292" i="28"/>
  <c r="S292" i="28"/>
  <c r="T292" i="28"/>
  <c r="L293" i="28"/>
  <c r="M293" i="28"/>
  <c r="N293" i="28"/>
  <c r="O293" i="28"/>
  <c r="P293" i="28"/>
  <c r="Q293" i="28"/>
  <c r="R293" i="28"/>
  <c r="T293" i="28" s="1"/>
  <c r="S293" i="28"/>
  <c r="L294" i="28"/>
  <c r="M294" i="28"/>
  <c r="N294" i="28"/>
  <c r="O294" i="28"/>
  <c r="P294" i="28"/>
  <c r="Q294" i="28"/>
  <c r="R294" i="28"/>
  <c r="T294" i="28" s="1"/>
  <c r="S294" i="28"/>
  <c r="L295" i="28"/>
  <c r="M295" i="28"/>
  <c r="N295" i="28"/>
  <c r="O295" i="28"/>
  <c r="P295" i="28"/>
  <c r="Q295" i="28"/>
  <c r="R295" i="28"/>
  <c r="T295" i="28" s="1"/>
  <c r="S295" i="28"/>
  <c r="L296" i="28"/>
  <c r="M296" i="28"/>
  <c r="N296" i="28"/>
  <c r="O296" i="28"/>
  <c r="P296" i="28"/>
  <c r="Q296" i="28"/>
  <c r="R296" i="28"/>
  <c r="T296" i="28" s="1"/>
  <c r="S296" i="28"/>
  <c r="L297" i="28"/>
  <c r="M297" i="28"/>
  <c r="N297" i="28"/>
  <c r="O297" i="28"/>
  <c r="P297" i="28"/>
  <c r="Q297" i="28"/>
  <c r="R297" i="28"/>
  <c r="T297" i="28" s="1"/>
  <c r="S297" i="28"/>
  <c r="L298" i="28"/>
  <c r="M298" i="28"/>
  <c r="N298" i="28"/>
  <c r="O298" i="28"/>
  <c r="P298" i="28"/>
  <c r="Q298" i="28"/>
  <c r="R298" i="28"/>
  <c r="T298" i="28" s="1"/>
  <c r="S298" i="28"/>
  <c r="L299" i="28"/>
  <c r="M299" i="28"/>
  <c r="N299" i="28"/>
  <c r="O299" i="28"/>
  <c r="P299" i="28"/>
  <c r="Q299" i="28"/>
  <c r="R299" i="28"/>
  <c r="T299" i="28" s="1"/>
  <c r="S299" i="28"/>
  <c r="L300" i="28"/>
  <c r="M300" i="28"/>
  <c r="N300" i="28"/>
  <c r="O300" i="28"/>
  <c r="P300" i="28"/>
  <c r="Q300" i="28"/>
  <c r="R300" i="28"/>
  <c r="T300" i="28" s="1"/>
  <c r="S300" i="28"/>
  <c r="L301" i="28"/>
  <c r="M301" i="28"/>
  <c r="N301" i="28"/>
  <c r="O301" i="28"/>
  <c r="P301" i="28"/>
  <c r="Q301" i="28"/>
  <c r="R301" i="28"/>
  <c r="S301" i="28"/>
  <c r="T301" i="28"/>
  <c r="L302" i="28"/>
  <c r="M302" i="28"/>
  <c r="N302" i="28"/>
  <c r="O302" i="28"/>
  <c r="P302" i="28"/>
  <c r="Q302" i="28"/>
  <c r="R302" i="28"/>
  <c r="T302" i="28" s="1"/>
  <c r="S302" i="28"/>
  <c r="L303" i="28"/>
  <c r="M303" i="28"/>
  <c r="N303" i="28"/>
  <c r="O303" i="28"/>
  <c r="P303" i="28"/>
  <c r="Q303" i="28"/>
  <c r="R303" i="28"/>
  <c r="T303" i="28" s="1"/>
  <c r="S303" i="28"/>
  <c r="L304" i="28"/>
  <c r="M304" i="28"/>
  <c r="N304" i="28"/>
  <c r="O304" i="28"/>
  <c r="P304" i="28"/>
  <c r="Q304" i="28"/>
  <c r="R304" i="28"/>
  <c r="T304" i="28" s="1"/>
  <c r="S304" i="28"/>
  <c r="L305" i="28"/>
  <c r="M305" i="28"/>
  <c r="N305" i="28"/>
  <c r="O305" i="28"/>
  <c r="P305" i="28"/>
  <c r="Q305" i="28"/>
  <c r="R305" i="28"/>
  <c r="T305" i="28" s="1"/>
  <c r="S305" i="28"/>
  <c r="L306" i="28"/>
  <c r="M306" i="28"/>
  <c r="N306" i="28"/>
  <c r="O306" i="28"/>
  <c r="P306" i="28"/>
  <c r="Q306" i="28"/>
  <c r="R306" i="28"/>
  <c r="T306" i="28" s="1"/>
  <c r="S306" i="28"/>
  <c r="L307" i="28"/>
  <c r="M307" i="28"/>
  <c r="N307" i="28"/>
  <c r="O307" i="28"/>
  <c r="P307" i="28"/>
  <c r="Q307" i="28"/>
  <c r="R307" i="28"/>
  <c r="T307" i="28" s="1"/>
  <c r="S307" i="28"/>
  <c r="L308" i="28"/>
  <c r="M308" i="28"/>
  <c r="N308" i="28"/>
  <c r="O308" i="28"/>
  <c r="P308" i="28"/>
  <c r="Q308" i="28"/>
  <c r="R308" i="28"/>
  <c r="T308" i="28" s="1"/>
  <c r="S308" i="28"/>
  <c r="L309" i="28"/>
  <c r="M309" i="28"/>
  <c r="N309" i="28"/>
  <c r="O309" i="28"/>
  <c r="P309" i="28"/>
  <c r="Q309" i="28"/>
  <c r="R309" i="28"/>
  <c r="T309" i="28" s="1"/>
  <c r="S309" i="28"/>
  <c r="L310" i="28"/>
  <c r="M310" i="28"/>
  <c r="N310" i="28"/>
  <c r="O310" i="28"/>
  <c r="P310" i="28"/>
  <c r="Q310" i="28"/>
  <c r="R310" i="28"/>
  <c r="T310" i="28" s="1"/>
  <c r="S310" i="28"/>
  <c r="L311" i="28"/>
  <c r="M311" i="28"/>
  <c r="N311" i="28"/>
  <c r="O311" i="28"/>
  <c r="P311" i="28"/>
  <c r="Q311" i="28"/>
  <c r="R311" i="28"/>
  <c r="T311" i="28" s="1"/>
  <c r="S311" i="28"/>
  <c r="L312" i="28"/>
  <c r="M312" i="28"/>
  <c r="N312" i="28"/>
  <c r="O312" i="28"/>
  <c r="P312" i="28"/>
  <c r="Q312" i="28"/>
  <c r="R312" i="28"/>
  <c r="T312" i="28" s="1"/>
  <c r="S312" i="28"/>
  <c r="L313" i="28"/>
  <c r="M313" i="28"/>
  <c r="N313" i="28"/>
  <c r="O313" i="28"/>
  <c r="P313" i="28"/>
  <c r="Q313" i="28"/>
  <c r="R313" i="28"/>
  <c r="T313" i="28" s="1"/>
  <c r="S313" i="28"/>
  <c r="L314" i="28"/>
  <c r="M314" i="28"/>
  <c r="N314" i="28"/>
  <c r="O314" i="28"/>
  <c r="P314" i="28"/>
  <c r="Q314" i="28"/>
  <c r="R314" i="28"/>
  <c r="T314" i="28" s="1"/>
  <c r="S314" i="28"/>
  <c r="L315" i="28"/>
  <c r="M315" i="28"/>
  <c r="N315" i="28"/>
  <c r="O315" i="28"/>
  <c r="P315" i="28"/>
  <c r="Q315" i="28"/>
  <c r="R315" i="28"/>
  <c r="S315" i="28"/>
  <c r="T315" i="28"/>
  <c r="L316" i="28"/>
  <c r="M316" i="28"/>
  <c r="N316" i="28"/>
  <c r="O316" i="28"/>
  <c r="P316" i="28"/>
  <c r="Q316" i="28"/>
  <c r="R316" i="28"/>
  <c r="T316" i="28" s="1"/>
  <c r="S316" i="28"/>
  <c r="L317" i="28"/>
  <c r="M317" i="28"/>
  <c r="N317" i="28"/>
  <c r="O317" i="28"/>
  <c r="P317" i="28"/>
  <c r="Q317" i="28"/>
  <c r="R317" i="28"/>
  <c r="S317" i="28"/>
  <c r="T317" i="28"/>
  <c r="L318" i="28"/>
  <c r="M318" i="28"/>
  <c r="N318" i="28"/>
  <c r="O318" i="28"/>
  <c r="P318" i="28"/>
  <c r="Q318" i="28"/>
  <c r="R318" i="28"/>
  <c r="T318" i="28" s="1"/>
  <c r="S318" i="28"/>
  <c r="L319" i="28"/>
  <c r="M319" i="28"/>
  <c r="N319" i="28"/>
  <c r="O319" i="28"/>
  <c r="P319" i="28"/>
  <c r="Q319" i="28"/>
  <c r="R319" i="28"/>
  <c r="T319" i="28" s="1"/>
  <c r="S319" i="28"/>
  <c r="L320" i="28"/>
  <c r="M320" i="28"/>
  <c r="N320" i="28"/>
  <c r="O320" i="28"/>
  <c r="P320" i="28"/>
  <c r="Q320" i="28"/>
  <c r="R320" i="28"/>
  <c r="T320" i="28" s="1"/>
  <c r="S320" i="28"/>
  <c r="L321" i="28"/>
  <c r="M321" i="28"/>
  <c r="N321" i="28"/>
  <c r="O321" i="28"/>
  <c r="P321" i="28"/>
  <c r="Q321" i="28"/>
  <c r="R321" i="28"/>
  <c r="S321" i="28"/>
  <c r="T321" i="28"/>
  <c r="L322" i="28"/>
  <c r="M322" i="28"/>
  <c r="N322" i="28"/>
  <c r="O322" i="28"/>
  <c r="P322" i="28"/>
  <c r="Q322" i="28"/>
  <c r="R322" i="28"/>
  <c r="T322" i="28" s="1"/>
  <c r="S322" i="28"/>
  <c r="L323" i="28"/>
  <c r="M323" i="28"/>
  <c r="N323" i="28"/>
  <c r="O323" i="28"/>
  <c r="P323" i="28"/>
  <c r="Q323" i="28"/>
  <c r="R323" i="28"/>
  <c r="T323" i="28" s="1"/>
  <c r="S323" i="28"/>
  <c r="L324" i="28"/>
  <c r="M324" i="28"/>
  <c r="N324" i="28"/>
  <c r="O324" i="28"/>
  <c r="P324" i="28"/>
  <c r="Q324" i="28"/>
  <c r="R324" i="28"/>
  <c r="T324" i="28" s="1"/>
  <c r="S324" i="28"/>
  <c r="L325" i="28"/>
  <c r="M325" i="28"/>
  <c r="N325" i="28"/>
  <c r="O325" i="28"/>
  <c r="P325" i="28"/>
  <c r="Q325" i="28"/>
  <c r="R325" i="28"/>
  <c r="T325" i="28" s="1"/>
  <c r="S325" i="28"/>
  <c r="L326" i="28"/>
  <c r="M326" i="28"/>
  <c r="N326" i="28"/>
  <c r="O326" i="28"/>
  <c r="P326" i="28"/>
  <c r="Q326" i="28"/>
  <c r="R326" i="28"/>
  <c r="T326" i="28" s="1"/>
  <c r="S326" i="28"/>
  <c r="L327" i="28"/>
  <c r="M327" i="28"/>
  <c r="N327" i="28"/>
  <c r="O327" i="28"/>
  <c r="P327" i="28"/>
  <c r="Q327" i="28"/>
  <c r="R327" i="28"/>
  <c r="T327" i="28" s="1"/>
  <c r="S327" i="28"/>
  <c r="L328" i="28"/>
  <c r="M328" i="28"/>
  <c r="N328" i="28"/>
  <c r="O328" i="28"/>
  <c r="P328" i="28"/>
  <c r="Q328" i="28"/>
  <c r="R328" i="28"/>
  <c r="T328" i="28" s="1"/>
  <c r="S328" i="28"/>
  <c r="L329" i="28"/>
  <c r="M329" i="28"/>
  <c r="N329" i="28"/>
  <c r="O329" i="28"/>
  <c r="P329" i="28"/>
  <c r="Q329" i="28"/>
  <c r="R329" i="28"/>
  <c r="T329" i="28" s="1"/>
  <c r="S329" i="28"/>
  <c r="L330" i="28"/>
  <c r="M330" i="28"/>
  <c r="N330" i="28"/>
  <c r="O330" i="28"/>
  <c r="P330" i="28"/>
  <c r="Q330" i="28"/>
  <c r="R330" i="28"/>
  <c r="T330" i="28" s="1"/>
  <c r="S330" i="28"/>
  <c r="L331" i="28"/>
  <c r="M331" i="28"/>
  <c r="N331" i="28"/>
  <c r="O331" i="28"/>
  <c r="P331" i="28"/>
  <c r="Q331" i="28"/>
  <c r="R331" i="28"/>
  <c r="T331" i="28" s="1"/>
  <c r="S331" i="28"/>
  <c r="L332" i="28"/>
  <c r="M332" i="28"/>
  <c r="N332" i="28"/>
  <c r="O332" i="28"/>
  <c r="P332" i="28"/>
  <c r="Q332" i="28"/>
  <c r="R332" i="28"/>
  <c r="T332" i="28" s="1"/>
  <c r="S332" i="28"/>
  <c r="L333" i="28"/>
  <c r="M333" i="28"/>
  <c r="N333" i="28"/>
  <c r="O333" i="28"/>
  <c r="P333" i="28"/>
  <c r="Q333" i="28"/>
  <c r="R333" i="28"/>
  <c r="T333" i="28" s="1"/>
  <c r="S333" i="28"/>
  <c r="L334" i="28"/>
  <c r="M334" i="28"/>
  <c r="N334" i="28"/>
  <c r="O334" i="28"/>
  <c r="P334" i="28"/>
  <c r="Q334" i="28"/>
  <c r="R334" i="28"/>
  <c r="T334" i="28" s="1"/>
  <c r="S334" i="28"/>
  <c r="L335" i="28"/>
  <c r="M335" i="28"/>
  <c r="N335" i="28"/>
  <c r="O335" i="28"/>
  <c r="P335" i="28"/>
  <c r="Q335" i="28"/>
  <c r="R335" i="28"/>
  <c r="T335" i="28" s="1"/>
  <c r="S335" i="28"/>
  <c r="L336" i="28"/>
  <c r="M336" i="28"/>
  <c r="N336" i="28"/>
  <c r="O336" i="28"/>
  <c r="P336" i="28"/>
  <c r="Q336" i="28"/>
  <c r="R336" i="28"/>
  <c r="T336" i="28" s="1"/>
  <c r="S336" i="28"/>
  <c r="L337" i="28"/>
  <c r="M337" i="28"/>
  <c r="N337" i="28"/>
  <c r="O337" i="28"/>
  <c r="P337" i="28"/>
  <c r="Q337" i="28"/>
  <c r="R337" i="28"/>
  <c r="T337" i="28" s="1"/>
  <c r="S337" i="28"/>
  <c r="L338" i="28"/>
  <c r="M338" i="28"/>
  <c r="N338" i="28"/>
  <c r="O338" i="28"/>
  <c r="P338" i="28"/>
  <c r="Q338" i="28"/>
  <c r="R338" i="28"/>
  <c r="T338" i="28" s="1"/>
  <c r="S338" i="28"/>
  <c r="L339" i="28"/>
  <c r="M339" i="28"/>
  <c r="N339" i="28"/>
  <c r="O339" i="28"/>
  <c r="P339" i="28"/>
  <c r="Q339" i="28"/>
  <c r="R339" i="28"/>
  <c r="T339" i="28" s="1"/>
  <c r="S339" i="28"/>
  <c r="L340" i="28"/>
  <c r="M340" i="28"/>
  <c r="N340" i="28"/>
  <c r="O340" i="28"/>
  <c r="P340" i="28"/>
  <c r="Q340" i="28"/>
  <c r="R340" i="28"/>
  <c r="S340" i="28"/>
  <c r="T340" i="28"/>
  <c r="L341" i="28"/>
  <c r="M341" i="28"/>
  <c r="N341" i="28"/>
  <c r="O341" i="28"/>
  <c r="P341" i="28"/>
  <c r="Q341" i="28"/>
  <c r="R341" i="28"/>
  <c r="T341" i="28" s="1"/>
  <c r="S341" i="28"/>
  <c r="L342" i="28"/>
  <c r="M342" i="28"/>
  <c r="N342" i="28"/>
  <c r="O342" i="28"/>
  <c r="P342" i="28"/>
  <c r="Q342" i="28"/>
  <c r="R342" i="28"/>
  <c r="T342" i="28" s="1"/>
  <c r="S342" i="28"/>
  <c r="L343" i="28"/>
  <c r="M343" i="28"/>
  <c r="N343" i="28"/>
  <c r="O343" i="28"/>
  <c r="P343" i="28"/>
  <c r="Q343" i="28"/>
  <c r="R343" i="28"/>
  <c r="T343" i="28" s="1"/>
  <c r="S343" i="28"/>
  <c r="L344" i="28"/>
  <c r="M344" i="28"/>
  <c r="N344" i="28"/>
  <c r="O344" i="28"/>
  <c r="P344" i="28"/>
  <c r="Q344" i="28"/>
  <c r="R344" i="28"/>
  <c r="T344" i="28" s="1"/>
  <c r="S344" i="28"/>
  <c r="L345" i="28"/>
  <c r="M345" i="28"/>
  <c r="N345" i="28"/>
  <c r="O345" i="28"/>
  <c r="P345" i="28"/>
  <c r="Q345" i="28"/>
  <c r="R345" i="28"/>
  <c r="T345" i="28" s="1"/>
  <c r="S345" i="28"/>
  <c r="L346" i="28"/>
  <c r="M346" i="28"/>
  <c r="N346" i="28"/>
  <c r="O346" i="28"/>
  <c r="P346" i="28"/>
  <c r="Q346" i="28"/>
  <c r="R346" i="28"/>
  <c r="T346" i="28" s="1"/>
  <c r="S346" i="28"/>
  <c r="L347" i="28"/>
  <c r="M347" i="28"/>
  <c r="N347" i="28"/>
  <c r="O347" i="28"/>
  <c r="P347" i="28"/>
  <c r="Q347" i="28"/>
  <c r="R347" i="28"/>
  <c r="T347" i="28" s="1"/>
  <c r="S347" i="28"/>
  <c r="L348" i="28"/>
  <c r="M348" i="28"/>
  <c r="N348" i="28"/>
  <c r="O348" i="28"/>
  <c r="P348" i="28"/>
  <c r="Q348" i="28"/>
  <c r="R348" i="28"/>
  <c r="T348" i="28" s="1"/>
  <c r="S348" i="28"/>
  <c r="L349" i="28"/>
  <c r="M349" i="28"/>
  <c r="N349" i="28"/>
  <c r="O349" i="28"/>
  <c r="P349" i="28"/>
  <c r="Q349" i="28"/>
  <c r="R349" i="28"/>
  <c r="T349" i="28" s="1"/>
  <c r="S349" i="28"/>
  <c r="L350" i="28"/>
  <c r="M350" i="28"/>
  <c r="N350" i="28"/>
  <c r="O350" i="28"/>
  <c r="P350" i="28"/>
  <c r="Q350" i="28"/>
  <c r="R350" i="28"/>
  <c r="T350" i="28" s="1"/>
  <c r="S350" i="28"/>
  <c r="L351" i="28"/>
  <c r="M351" i="28"/>
  <c r="N351" i="28"/>
  <c r="O351" i="28"/>
  <c r="P351" i="28"/>
  <c r="Q351" i="28"/>
  <c r="R351" i="28"/>
  <c r="T351" i="28" s="1"/>
  <c r="S351" i="28"/>
  <c r="L352" i="28"/>
  <c r="M352" i="28"/>
  <c r="N352" i="28"/>
  <c r="O352" i="28"/>
  <c r="P352" i="28"/>
  <c r="Q352" i="28"/>
  <c r="R352" i="28"/>
  <c r="T352" i="28" s="1"/>
  <c r="S352" i="28"/>
  <c r="L353" i="28"/>
  <c r="M353" i="28"/>
  <c r="N353" i="28"/>
  <c r="O353" i="28"/>
  <c r="P353" i="28"/>
  <c r="Q353" i="28"/>
  <c r="R353" i="28"/>
  <c r="T353" i="28" s="1"/>
  <c r="S353" i="28"/>
  <c r="L354" i="28"/>
  <c r="M354" i="28"/>
  <c r="N354" i="28"/>
  <c r="O354" i="28"/>
  <c r="P354" i="28"/>
  <c r="Q354" i="28"/>
  <c r="R354" i="28"/>
  <c r="T354" i="28" s="1"/>
  <c r="S354" i="28"/>
  <c r="L355" i="28"/>
  <c r="M355" i="28"/>
  <c r="N355" i="28"/>
  <c r="O355" i="28"/>
  <c r="P355" i="28"/>
  <c r="Q355" i="28"/>
  <c r="R355" i="28"/>
  <c r="S355" i="28"/>
  <c r="T355" i="28"/>
  <c r="L356" i="28"/>
  <c r="M356" i="28"/>
  <c r="N356" i="28"/>
  <c r="O356" i="28"/>
  <c r="P356" i="28"/>
  <c r="Q356" i="28"/>
  <c r="R356" i="28"/>
  <c r="S356" i="28"/>
  <c r="T356" i="28"/>
  <c r="L357" i="28"/>
  <c r="M357" i="28"/>
  <c r="N357" i="28"/>
  <c r="O357" i="28"/>
  <c r="P357" i="28"/>
  <c r="Q357" i="28"/>
  <c r="R357" i="28"/>
  <c r="T357" i="28" s="1"/>
  <c r="S357" i="28"/>
  <c r="L358" i="28"/>
  <c r="M358" i="28"/>
  <c r="N358" i="28"/>
  <c r="O358" i="28"/>
  <c r="P358" i="28"/>
  <c r="Q358" i="28"/>
  <c r="R358" i="28"/>
  <c r="T358" i="28" s="1"/>
  <c r="S358" i="28"/>
  <c r="L359" i="28"/>
  <c r="M359" i="28"/>
  <c r="N359" i="28"/>
  <c r="O359" i="28"/>
  <c r="P359" i="28"/>
  <c r="Q359" i="28"/>
  <c r="R359" i="28"/>
  <c r="T359" i="28" s="1"/>
  <c r="S359" i="28"/>
  <c r="L360" i="28"/>
  <c r="M360" i="28"/>
  <c r="N360" i="28"/>
  <c r="O360" i="28"/>
  <c r="P360" i="28"/>
  <c r="Q360" i="28"/>
  <c r="R360" i="28"/>
  <c r="T360" i="28" s="1"/>
  <c r="S360" i="28"/>
  <c r="L361" i="28"/>
  <c r="M361" i="28"/>
  <c r="N361" i="28"/>
  <c r="O361" i="28"/>
  <c r="P361" i="28"/>
  <c r="Q361" i="28"/>
  <c r="R361" i="28"/>
  <c r="T361" i="28" s="1"/>
  <c r="S361" i="28"/>
  <c r="L362" i="28"/>
  <c r="M362" i="28"/>
  <c r="N362" i="28"/>
  <c r="O362" i="28"/>
  <c r="P362" i="28"/>
  <c r="Q362" i="28"/>
  <c r="R362" i="28"/>
  <c r="T362" i="28" s="1"/>
  <c r="S362" i="28"/>
  <c r="L363" i="28"/>
  <c r="M363" i="28"/>
  <c r="N363" i="28"/>
  <c r="O363" i="28"/>
  <c r="P363" i="28"/>
  <c r="Q363" i="28"/>
  <c r="R363" i="28"/>
  <c r="T363" i="28" s="1"/>
  <c r="S363" i="28"/>
  <c r="L364" i="28"/>
  <c r="M364" i="28"/>
  <c r="N364" i="28"/>
  <c r="O364" i="28"/>
  <c r="P364" i="28"/>
  <c r="Q364" i="28"/>
  <c r="R364" i="28"/>
  <c r="T364" i="28" s="1"/>
  <c r="S364" i="28"/>
  <c r="L365" i="28"/>
  <c r="M365" i="28"/>
  <c r="N365" i="28"/>
  <c r="O365" i="28"/>
  <c r="P365" i="28"/>
  <c r="Q365" i="28"/>
  <c r="R365" i="28"/>
  <c r="T365" i="28" s="1"/>
  <c r="S365" i="28"/>
  <c r="L366" i="28"/>
  <c r="M366" i="28"/>
  <c r="N366" i="28"/>
  <c r="O366" i="28"/>
  <c r="P366" i="28"/>
  <c r="Q366" i="28"/>
  <c r="R366" i="28"/>
  <c r="T366" i="28" s="1"/>
  <c r="S366" i="28"/>
  <c r="L367" i="28"/>
  <c r="M367" i="28"/>
  <c r="N367" i="28"/>
  <c r="O367" i="28"/>
  <c r="P367" i="28"/>
  <c r="Q367" i="28"/>
  <c r="R367" i="28"/>
  <c r="T367" i="28" s="1"/>
  <c r="S367" i="28"/>
  <c r="L368" i="28"/>
  <c r="M368" i="28"/>
  <c r="N368" i="28"/>
  <c r="O368" i="28"/>
  <c r="P368" i="28"/>
  <c r="Q368" i="28"/>
  <c r="R368" i="28"/>
  <c r="T368" i="28" s="1"/>
  <c r="S368" i="28"/>
  <c r="L369" i="28"/>
  <c r="M369" i="28"/>
  <c r="N369" i="28"/>
  <c r="O369" i="28"/>
  <c r="P369" i="28"/>
  <c r="Q369" i="28"/>
  <c r="R369" i="28"/>
  <c r="T369" i="28" s="1"/>
  <c r="S369" i="28"/>
  <c r="L370" i="28"/>
  <c r="M370" i="28"/>
  <c r="N370" i="28"/>
  <c r="O370" i="28"/>
  <c r="P370" i="28"/>
  <c r="Q370" i="28"/>
  <c r="R370" i="28"/>
  <c r="T370" i="28" s="1"/>
  <c r="S370" i="28"/>
  <c r="L371" i="28"/>
  <c r="M371" i="28"/>
  <c r="N371" i="28"/>
  <c r="O371" i="28"/>
  <c r="P371" i="28"/>
  <c r="Q371" i="28"/>
  <c r="R371" i="28"/>
  <c r="T371" i="28" s="1"/>
  <c r="S371" i="28"/>
  <c r="L372" i="28"/>
  <c r="M372" i="28"/>
  <c r="N372" i="28"/>
  <c r="O372" i="28"/>
  <c r="P372" i="28"/>
  <c r="Q372" i="28"/>
  <c r="R372" i="28"/>
  <c r="T372" i="28" s="1"/>
  <c r="S372" i="28"/>
  <c r="L373" i="28"/>
  <c r="M373" i="28"/>
  <c r="N373" i="28"/>
  <c r="O373" i="28"/>
  <c r="P373" i="28"/>
  <c r="Q373" i="28"/>
  <c r="R373" i="28"/>
  <c r="S373" i="28"/>
  <c r="T373" i="28"/>
  <c r="L374" i="28"/>
  <c r="M374" i="28"/>
  <c r="N374" i="28"/>
  <c r="O374" i="28"/>
  <c r="P374" i="28"/>
  <c r="Q374" i="28"/>
  <c r="R374" i="28"/>
  <c r="T374" i="28" s="1"/>
  <c r="S374" i="28"/>
  <c r="L375" i="28"/>
  <c r="M375" i="28"/>
  <c r="N375" i="28"/>
  <c r="O375" i="28"/>
  <c r="P375" i="28"/>
  <c r="Q375" i="28"/>
  <c r="R375" i="28"/>
  <c r="T375" i="28" s="1"/>
  <c r="S375" i="28"/>
  <c r="L376" i="28"/>
  <c r="M376" i="28"/>
  <c r="N376" i="28"/>
  <c r="O376" i="28"/>
  <c r="P376" i="28"/>
  <c r="Q376" i="28"/>
  <c r="R376" i="28"/>
  <c r="T376" i="28" s="1"/>
  <c r="S376" i="28"/>
  <c r="L377" i="28"/>
  <c r="M377" i="28"/>
  <c r="N377" i="28"/>
  <c r="O377" i="28"/>
  <c r="P377" i="28"/>
  <c r="Q377" i="28"/>
  <c r="R377" i="28"/>
  <c r="T377" i="28" s="1"/>
  <c r="S377" i="28"/>
  <c r="L378" i="28"/>
  <c r="M378" i="28"/>
  <c r="N378" i="28"/>
  <c r="O378" i="28"/>
  <c r="P378" i="28"/>
  <c r="Q378" i="28"/>
  <c r="R378" i="28"/>
  <c r="T378" i="28" s="1"/>
  <c r="S378" i="28"/>
  <c r="L379" i="28"/>
  <c r="M379" i="28"/>
  <c r="N379" i="28"/>
  <c r="O379" i="28"/>
  <c r="P379" i="28"/>
  <c r="Q379" i="28"/>
  <c r="R379" i="28"/>
  <c r="S379" i="28"/>
  <c r="T379" i="28"/>
  <c r="L380" i="28"/>
  <c r="M380" i="28"/>
  <c r="N380" i="28"/>
  <c r="O380" i="28"/>
  <c r="P380" i="28"/>
  <c r="Q380" i="28"/>
  <c r="R380" i="28"/>
  <c r="T380" i="28" s="1"/>
  <c r="S380" i="28"/>
  <c r="L381" i="28"/>
  <c r="M381" i="28"/>
  <c r="N381" i="28"/>
  <c r="O381" i="28"/>
  <c r="P381" i="28"/>
  <c r="Q381" i="28"/>
  <c r="R381" i="28"/>
  <c r="S381" i="28"/>
  <c r="T381" i="28"/>
  <c r="L382" i="28"/>
  <c r="M382" i="28"/>
  <c r="N382" i="28"/>
  <c r="O382" i="28"/>
  <c r="P382" i="28"/>
  <c r="Q382" i="28"/>
  <c r="R382" i="28"/>
  <c r="T382" i="28" s="1"/>
  <c r="S382" i="28"/>
  <c r="L383" i="28"/>
  <c r="M383" i="28"/>
  <c r="N383" i="28"/>
  <c r="O383" i="28"/>
  <c r="P383" i="28"/>
  <c r="Q383" i="28"/>
  <c r="R383" i="28"/>
  <c r="T383" i="28" s="1"/>
  <c r="S383" i="28"/>
  <c r="L384" i="28"/>
  <c r="M384" i="28"/>
  <c r="N384" i="28"/>
  <c r="O384" i="28"/>
  <c r="P384" i="28"/>
  <c r="Q384" i="28"/>
  <c r="R384" i="28"/>
  <c r="T384" i="28" s="1"/>
  <c r="S384" i="28"/>
  <c r="L385" i="28"/>
  <c r="M385" i="28"/>
  <c r="N385" i="28"/>
  <c r="O385" i="28"/>
  <c r="P385" i="28"/>
  <c r="Q385" i="28"/>
  <c r="R385" i="28"/>
  <c r="T385" i="28" s="1"/>
  <c r="S385" i="28"/>
  <c r="L386" i="28"/>
  <c r="M386" i="28"/>
  <c r="N386" i="28"/>
  <c r="O386" i="28"/>
  <c r="P386" i="28"/>
  <c r="Q386" i="28"/>
  <c r="R386" i="28"/>
  <c r="T386" i="28" s="1"/>
  <c r="S386" i="28"/>
  <c r="L387" i="28"/>
  <c r="M387" i="28"/>
  <c r="N387" i="28"/>
  <c r="O387" i="28"/>
  <c r="P387" i="28"/>
  <c r="Q387" i="28"/>
  <c r="R387" i="28"/>
  <c r="T387" i="28" s="1"/>
  <c r="S387" i="28"/>
  <c r="L388" i="28"/>
  <c r="M388" i="28"/>
  <c r="N388" i="28"/>
  <c r="O388" i="28"/>
  <c r="P388" i="28"/>
  <c r="Q388" i="28"/>
  <c r="R388" i="28"/>
  <c r="T388" i="28" s="1"/>
  <c r="S388" i="28"/>
  <c r="L389" i="28"/>
  <c r="M389" i="28"/>
  <c r="N389" i="28"/>
  <c r="O389" i="28"/>
  <c r="P389" i="28"/>
  <c r="Q389" i="28"/>
  <c r="R389" i="28"/>
  <c r="S389" i="28"/>
  <c r="T389" i="28"/>
  <c r="L390" i="28"/>
  <c r="M390" i="28"/>
  <c r="N390" i="28"/>
  <c r="O390" i="28"/>
  <c r="P390" i="28"/>
  <c r="Q390" i="28"/>
  <c r="R390" i="28"/>
  <c r="T390" i="28" s="1"/>
  <c r="S390" i="28"/>
  <c r="L391" i="28"/>
  <c r="M391" i="28"/>
  <c r="N391" i="28"/>
  <c r="O391" i="28"/>
  <c r="P391" i="28"/>
  <c r="Q391" i="28"/>
  <c r="R391" i="28"/>
  <c r="T391" i="28" s="1"/>
  <c r="S391" i="28"/>
  <c r="L392" i="28"/>
  <c r="M392" i="28"/>
  <c r="N392" i="28"/>
  <c r="O392" i="28"/>
  <c r="P392" i="28"/>
  <c r="Q392" i="28"/>
  <c r="R392" i="28"/>
  <c r="T392" i="28" s="1"/>
  <c r="S392" i="28"/>
  <c r="L393" i="28"/>
  <c r="M393" i="28"/>
  <c r="N393" i="28"/>
  <c r="O393" i="28"/>
  <c r="P393" i="28"/>
  <c r="Q393" i="28"/>
  <c r="R393" i="28"/>
  <c r="T393" i="28" s="1"/>
  <c r="S393" i="28"/>
  <c r="L394" i="28"/>
  <c r="M394" i="28"/>
  <c r="N394" i="28"/>
  <c r="O394" i="28"/>
  <c r="P394" i="28"/>
  <c r="Q394" i="28"/>
  <c r="R394" i="28"/>
  <c r="T394" i="28" s="1"/>
  <c r="S394" i="28"/>
  <c r="L395" i="28"/>
  <c r="M395" i="28"/>
  <c r="N395" i="28"/>
  <c r="O395" i="28"/>
  <c r="P395" i="28"/>
  <c r="Q395" i="28"/>
  <c r="R395" i="28"/>
  <c r="S395" i="28"/>
  <c r="T395" i="28"/>
  <c r="L396" i="28"/>
  <c r="M396" i="28"/>
  <c r="N396" i="28"/>
  <c r="O396" i="28"/>
  <c r="P396" i="28"/>
  <c r="Q396" i="28"/>
  <c r="R396" i="28"/>
  <c r="T396" i="28" s="1"/>
  <c r="S396" i="28"/>
  <c r="L397" i="28"/>
  <c r="M397" i="28"/>
  <c r="N397" i="28"/>
  <c r="O397" i="28"/>
  <c r="P397" i="28"/>
  <c r="Q397" i="28"/>
  <c r="R397" i="28"/>
  <c r="T397" i="28" s="1"/>
  <c r="S397" i="28"/>
  <c r="L398" i="28"/>
  <c r="M398" i="28"/>
  <c r="N398" i="28"/>
  <c r="O398" i="28"/>
  <c r="P398" i="28"/>
  <c r="Q398" i="28"/>
  <c r="R398" i="28"/>
  <c r="T398" i="28" s="1"/>
  <c r="S398" i="28"/>
  <c r="L399" i="28"/>
  <c r="M399" i="28"/>
  <c r="N399" i="28"/>
  <c r="O399" i="28"/>
  <c r="P399" i="28"/>
  <c r="Q399" i="28"/>
  <c r="R399" i="28"/>
  <c r="T399" i="28" s="1"/>
  <c r="S399" i="28"/>
  <c r="L400" i="28"/>
  <c r="M400" i="28"/>
  <c r="N400" i="28"/>
  <c r="O400" i="28"/>
  <c r="P400" i="28"/>
  <c r="Q400" i="28"/>
  <c r="R400" i="28"/>
  <c r="T400" i="28" s="1"/>
  <c r="S400" i="28"/>
  <c r="L401" i="28"/>
  <c r="M401" i="28"/>
  <c r="N401" i="28"/>
  <c r="O401" i="28"/>
  <c r="P401" i="28"/>
  <c r="Q401" i="28"/>
  <c r="R401" i="28"/>
  <c r="T401" i="28" s="1"/>
  <c r="S401" i="28"/>
  <c r="L402" i="28"/>
  <c r="M402" i="28"/>
  <c r="N402" i="28"/>
  <c r="O402" i="28"/>
  <c r="P402" i="28"/>
  <c r="Q402" i="28"/>
  <c r="R402" i="28"/>
  <c r="T402" i="28" s="1"/>
  <c r="S402" i="28"/>
  <c r="L403" i="28"/>
  <c r="M403" i="28"/>
  <c r="N403" i="28"/>
  <c r="O403" i="28"/>
  <c r="P403" i="28"/>
  <c r="Q403" i="28"/>
  <c r="R403" i="28"/>
  <c r="T403" i="28" s="1"/>
  <c r="S403" i="28"/>
  <c r="L404" i="28"/>
  <c r="M404" i="28"/>
  <c r="N404" i="28"/>
  <c r="O404" i="28"/>
  <c r="P404" i="28"/>
  <c r="Q404" i="28"/>
  <c r="R404" i="28"/>
  <c r="S404" i="28"/>
  <c r="T404" i="28"/>
  <c r="L405" i="28"/>
  <c r="M405" i="28"/>
  <c r="N405" i="28"/>
  <c r="O405" i="28"/>
  <c r="P405" i="28"/>
  <c r="Q405" i="28"/>
  <c r="R405" i="28"/>
  <c r="T405" i="28" s="1"/>
  <c r="S405" i="28"/>
  <c r="L406" i="28"/>
  <c r="M406" i="28"/>
  <c r="N406" i="28"/>
  <c r="O406" i="28"/>
  <c r="P406" i="28"/>
  <c r="Q406" i="28"/>
  <c r="R406" i="28"/>
  <c r="T406" i="28" s="1"/>
  <c r="S406" i="28"/>
  <c r="L407" i="28"/>
  <c r="M407" i="28"/>
  <c r="N407" i="28"/>
  <c r="O407" i="28"/>
  <c r="P407" i="28"/>
  <c r="Q407" i="28"/>
  <c r="R407" i="28"/>
  <c r="T407" i="28" s="1"/>
  <c r="S407" i="28"/>
  <c r="L408" i="28"/>
  <c r="M408" i="28"/>
  <c r="N408" i="28"/>
  <c r="O408" i="28"/>
  <c r="P408" i="28"/>
  <c r="Q408" i="28"/>
  <c r="R408" i="28"/>
  <c r="T408" i="28" s="1"/>
  <c r="S408" i="28"/>
  <c r="L409" i="28"/>
  <c r="M409" i="28"/>
  <c r="N409" i="28"/>
  <c r="O409" i="28"/>
  <c r="P409" i="28"/>
  <c r="Q409" i="28"/>
  <c r="R409" i="28"/>
  <c r="T409" i="28" s="1"/>
  <c r="S409" i="28"/>
  <c r="L410" i="28"/>
  <c r="M410" i="28"/>
  <c r="N410" i="28"/>
  <c r="O410" i="28"/>
  <c r="P410" i="28"/>
  <c r="Q410" i="28"/>
  <c r="R410" i="28"/>
  <c r="T410" i="28" s="1"/>
  <c r="S410" i="28"/>
  <c r="L411" i="28"/>
  <c r="M411" i="28"/>
  <c r="N411" i="28"/>
  <c r="O411" i="28"/>
  <c r="P411" i="28"/>
  <c r="Q411" i="28"/>
  <c r="R411" i="28"/>
  <c r="T411" i="28" s="1"/>
  <c r="S411" i="28"/>
  <c r="L412" i="28"/>
  <c r="M412" i="28"/>
  <c r="N412" i="28"/>
  <c r="O412" i="28"/>
  <c r="P412" i="28"/>
  <c r="Q412" i="28"/>
  <c r="R412" i="28"/>
  <c r="S412" i="28"/>
  <c r="T412" i="28"/>
  <c r="L413" i="28"/>
  <c r="M413" i="28"/>
  <c r="N413" i="28"/>
  <c r="O413" i="28"/>
  <c r="P413" i="28"/>
  <c r="Q413" i="28"/>
  <c r="R413" i="28"/>
  <c r="T413" i="28" s="1"/>
  <c r="S413" i="28"/>
  <c r="L414" i="28"/>
  <c r="M414" i="28"/>
  <c r="N414" i="28"/>
  <c r="O414" i="28"/>
  <c r="P414" i="28"/>
  <c r="Q414" i="28"/>
  <c r="R414" i="28"/>
  <c r="T414" i="28" s="1"/>
  <c r="S414" i="28"/>
  <c r="L415" i="28"/>
  <c r="M415" i="28"/>
  <c r="N415" i="28"/>
  <c r="O415" i="28"/>
  <c r="P415" i="28"/>
  <c r="Q415" i="28"/>
  <c r="R415" i="28"/>
  <c r="T415" i="28" s="1"/>
  <c r="S415" i="28"/>
  <c r="L416" i="28"/>
  <c r="M416" i="28"/>
  <c r="N416" i="28"/>
  <c r="O416" i="28"/>
  <c r="P416" i="28"/>
  <c r="Q416" i="28"/>
  <c r="R416" i="28"/>
  <c r="T416" i="28" s="1"/>
  <c r="S416" i="28"/>
  <c r="L417" i="28"/>
  <c r="M417" i="28"/>
  <c r="N417" i="28"/>
  <c r="O417" i="28"/>
  <c r="P417" i="28"/>
  <c r="Q417" i="28"/>
  <c r="R417" i="28"/>
  <c r="T417" i="28" s="1"/>
  <c r="S417" i="28"/>
  <c r="L418" i="28"/>
  <c r="M418" i="28"/>
  <c r="N418" i="28"/>
  <c r="O418" i="28"/>
  <c r="P418" i="28"/>
  <c r="Q418" i="28"/>
  <c r="R418" i="28"/>
  <c r="T418" i="28" s="1"/>
  <c r="S418" i="28"/>
  <c r="L419" i="28"/>
  <c r="M419" i="28"/>
  <c r="N419" i="28"/>
  <c r="O419" i="28"/>
  <c r="P419" i="28"/>
  <c r="Q419" i="28"/>
  <c r="R419" i="28"/>
  <c r="T419" i="28" s="1"/>
  <c r="S419" i="28"/>
  <c r="L420" i="28"/>
  <c r="M420" i="28"/>
  <c r="N420" i="28"/>
  <c r="O420" i="28"/>
  <c r="P420" i="28"/>
  <c r="Q420" i="28"/>
  <c r="R420" i="28"/>
  <c r="T420" i="28" s="1"/>
  <c r="S420" i="28"/>
  <c r="L421" i="28"/>
  <c r="M421" i="28"/>
  <c r="N421" i="28"/>
  <c r="O421" i="28"/>
  <c r="P421" i="28"/>
  <c r="Q421" i="28"/>
  <c r="R421" i="28"/>
  <c r="T421" i="28" s="1"/>
  <c r="S421" i="28"/>
  <c r="L422" i="28"/>
  <c r="M422" i="28"/>
  <c r="N422" i="28"/>
  <c r="O422" i="28"/>
  <c r="P422" i="28"/>
  <c r="Q422" i="28"/>
  <c r="R422" i="28"/>
  <c r="T422" i="28" s="1"/>
  <c r="S422" i="28"/>
  <c r="L423" i="28"/>
  <c r="M423" i="28"/>
  <c r="N423" i="28"/>
  <c r="O423" i="28"/>
  <c r="P423" i="28"/>
  <c r="Q423" i="28"/>
  <c r="R423" i="28"/>
  <c r="T423" i="28" s="1"/>
  <c r="S423" i="28"/>
  <c r="L424" i="28"/>
  <c r="M424" i="28"/>
  <c r="N424" i="28"/>
  <c r="O424" i="28"/>
  <c r="P424" i="28"/>
  <c r="Q424" i="28"/>
  <c r="R424" i="28"/>
  <c r="T424" i="28" s="1"/>
  <c r="S424" i="28"/>
  <c r="L425" i="28"/>
  <c r="M425" i="28"/>
  <c r="N425" i="28"/>
  <c r="O425" i="28"/>
  <c r="P425" i="28"/>
  <c r="Q425" i="28"/>
  <c r="R425" i="28"/>
  <c r="T425" i="28" s="1"/>
  <c r="S425" i="28"/>
  <c r="L426" i="28"/>
  <c r="M426" i="28"/>
  <c r="N426" i="28"/>
  <c r="O426" i="28"/>
  <c r="P426" i="28"/>
  <c r="Q426" i="28"/>
  <c r="R426" i="28"/>
  <c r="T426" i="28" s="1"/>
  <c r="S426" i="28"/>
  <c r="L427" i="28"/>
  <c r="M427" i="28"/>
  <c r="N427" i="28"/>
  <c r="O427" i="28"/>
  <c r="P427" i="28"/>
  <c r="Q427" i="28"/>
  <c r="R427" i="28"/>
  <c r="T427" i="28" s="1"/>
  <c r="S427" i="28"/>
  <c r="L428" i="28"/>
  <c r="M428" i="28"/>
  <c r="N428" i="28"/>
  <c r="O428" i="28"/>
  <c r="P428" i="28"/>
  <c r="Q428" i="28"/>
  <c r="R428" i="28"/>
  <c r="T428" i="28" s="1"/>
  <c r="S428" i="28"/>
  <c r="L429" i="28"/>
  <c r="M429" i="28"/>
  <c r="N429" i="28"/>
  <c r="O429" i="28"/>
  <c r="P429" i="28"/>
  <c r="Q429" i="28"/>
  <c r="R429" i="28"/>
  <c r="T429" i="28" s="1"/>
  <c r="S429" i="28"/>
  <c r="L430" i="28"/>
  <c r="M430" i="28"/>
  <c r="N430" i="28"/>
  <c r="O430" i="28"/>
  <c r="P430" i="28"/>
  <c r="Q430" i="28"/>
  <c r="R430" i="28"/>
  <c r="T430" i="28" s="1"/>
  <c r="S430" i="28"/>
  <c r="L431" i="28"/>
  <c r="M431" i="28"/>
  <c r="N431" i="28"/>
  <c r="O431" i="28"/>
  <c r="P431" i="28"/>
  <c r="Q431" i="28"/>
  <c r="R431" i="28"/>
  <c r="T431" i="28" s="1"/>
  <c r="S431" i="28"/>
  <c r="L432" i="28"/>
  <c r="M432" i="28"/>
  <c r="N432" i="28"/>
  <c r="O432" i="28"/>
  <c r="P432" i="28"/>
  <c r="Q432" i="28"/>
  <c r="R432" i="28"/>
  <c r="T432" i="28" s="1"/>
  <c r="S432" i="28"/>
  <c r="L433" i="28"/>
  <c r="M433" i="28"/>
  <c r="N433" i="28"/>
  <c r="O433" i="28"/>
  <c r="P433" i="28"/>
  <c r="Q433" i="28"/>
  <c r="R433" i="28"/>
  <c r="T433" i="28" s="1"/>
  <c r="S433" i="28"/>
  <c r="L434" i="28"/>
  <c r="M434" i="28"/>
  <c r="N434" i="28"/>
  <c r="O434" i="28"/>
  <c r="P434" i="28"/>
  <c r="Q434" i="28"/>
  <c r="R434" i="28"/>
  <c r="T434" i="28" s="1"/>
  <c r="S434" i="28"/>
  <c r="L435" i="28"/>
  <c r="M435" i="28"/>
  <c r="N435" i="28"/>
  <c r="O435" i="28"/>
  <c r="P435" i="28"/>
  <c r="Q435" i="28"/>
  <c r="R435" i="28"/>
  <c r="S435" i="28"/>
  <c r="T435" i="28"/>
  <c r="L436" i="28"/>
  <c r="M436" i="28"/>
  <c r="N436" i="28"/>
  <c r="O436" i="28"/>
  <c r="P436" i="28"/>
  <c r="Q436" i="28"/>
  <c r="R436" i="28"/>
  <c r="S436" i="28"/>
  <c r="T436" i="28"/>
  <c r="L437" i="28"/>
  <c r="M437" i="28"/>
  <c r="N437" i="28"/>
  <c r="O437" i="28"/>
  <c r="P437" i="28"/>
  <c r="Q437" i="28"/>
  <c r="R437" i="28"/>
  <c r="T437" i="28" s="1"/>
  <c r="S437" i="28"/>
  <c r="L438" i="28"/>
  <c r="M438" i="28"/>
  <c r="N438" i="28"/>
  <c r="O438" i="28"/>
  <c r="P438" i="28"/>
  <c r="Q438" i="28"/>
  <c r="R438" i="28"/>
  <c r="T438" i="28" s="1"/>
  <c r="S438" i="28"/>
  <c r="L439" i="28"/>
  <c r="M439" i="28"/>
  <c r="N439" i="28"/>
  <c r="O439" i="28"/>
  <c r="P439" i="28"/>
  <c r="Q439" i="28"/>
  <c r="R439" i="28"/>
  <c r="T439" i="28" s="1"/>
  <c r="S439" i="28"/>
  <c r="L440" i="28"/>
  <c r="M440" i="28"/>
  <c r="N440" i="28"/>
  <c r="O440" i="28"/>
  <c r="P440" i="28"/>
  <c r="Q440" i="28"/>
  <c r="R440" i="28"/>
  <c r="T440" i="28" s="1"/>
  <c r="S440" i="28"/>
  <c r="L441" i="28"/>
  <c r="M441" i="28"/>
  <c r="N441" i="28"/>
  <c r="O441" i="28"/>
  <c r="P441" i="28"/>
  <c r="Q441" i="28"/>
  <c r="R441" i="28"/>
  <c r="T441" i="28" s="1"/>
  <c r="S441" i="28"/>
  <c r="L442" i="28"/>
  <c r="M442" i="28"/>
  <c r="N442" i="28"/>
  <c r="O442" i="28"/>
  <c r="P442" i="28"/>
  <c r="Q442" i="28"/>
  <c r="R442" i="28"/>
  <c r="T442" i="28" s="1"/>
  <c r="S442" i="28"/>
  <c r="L443" i="28"/>
  <c r="M443" i="28"/>
  <c r="N443" i="28"/>
  <c r="O443" i="28"/>
  <c r="P443" i="28"/>
  <c r="Q443" i="28"/>
  <c r="R443" i="28"/>
  <c r="T443" i="28" s="1"/>
  <c r="S443" i="28"/>
  <c r="L444" i="28"/>
  <c r="M444" i="28"/>
  <c r="N444" i="28"/>
  <c r="O444" i="28"/>
  <c r="P444" i="28"/>
  <c r="Q444" i="28"/>
  <c r="R444" i="28"/>
  <c r="T444" i="28" s="1"/>
  <c r="S444" i="28"/>
  <c r="L445" i="28"/>
  <c r="M445" i="28"/>
  <c r="N445" i="28"/>
  <c r="O445" i="28"/>
  <c r="P445" i="28"/>
  <c r="Q445" i="28"/>
  <c r="R445" i="28"/>
  <c r="T445" i="28" s="1"/>
  <c r="S445" i="28"/>
  <c r="L446" i="28"/>
  <c r="M446" i="28"/>
  <c r="N446" i="28"/>
  <c r="O446" i="28"/>
  <c r="P446" i="28"/>
  <c r="Q446" i="28"/>
  <c r="R446" i="28"/>
  <c r="T446" i="28" s="1"/>
  <c r="S446" i="28"/>
  <c r="L447" i="28"/>
  <c r="M447" i="28"/>
  <c r="N447" i="28"/>
  <c r="O447" i="28"/>
  <c r="P447" i="28"/>
  <c r="Q447" i="28"/>
  <c r="R447" i="28"/>
  <c r="T447" i="28" s="1"/>
  <c r="S447" i="28"/>
  <c r="L448" i="28"/>
  <c r="M448" i="28"/>
  <c r="N448" i="28"/>
  <c r="O448" i="28"/>
  <c r="P448" i="28"/>
  <c r="Q448" i="28"/>
  <c r="R448" i="28"/>
  <c r="T448" i="28" s="1"/>
  <c r="S448" i="28"/>
  <c r="L449" i="28"/>
  <c r="M449" i="28"/>
  <c r="N449" i="28"/>
  <c r="O449" i="28"/>
  <c r="P449" i="28"/>
  <c r="Q449" i="28"/>
  <c r="R449" i="28"/>
  <c r="T449" i="28" s="1"/>
  <c r="S449" i="28"/>
  <c r="L450" i="28"/>
  <c r="M450" i="28"/>
  <c r="N450" i="28"/>
  <c r="O450" i="28"/>
  <c r="P450" i="28"/>
  <c r="Q450" i="28"/>
  <c r="R450" i="28"/>
  <c r="T450" i="28" s="1"/>
  <c r="S450" i="28"/>
  <c r="L451" i="28"/>
  <c r="M451" i="28"/>
  <c r="N451" i="28"/>
  <c r="O451" i="28"/>
  <c r="P451" i="28"/>
  <c r="Q451" i="28"/>
  <c r="R451" i="28"/>
  <c r="T451" i="28" s="1"/>
  <c r="S451" i="28"/>
  <c r="L452" i="28"/>
  <c r="M452" i="28"/>
  <c r="N452" i="28"/>
  <c r="O452" i="28"/>
  <c r="P452" i="28"/>
  <c r="Q452" i="28"/>
  <c r="R452" i="28"/>
  <c r="T452" i="28" s="1"/>
  <c r="S452" i="28"/>
  <c r="L453" i="28"/>
  <c r="M453" i="28"/>
  <c r="N453" i="28"/>
  <c r="O453" i="28"/>
  <c r="P453" i="28"/>
  <c r="Q453" i="28"/>
  <c r="R453" i="28"/>
  <c r="S453" i="28"/>
  <c r="T453" i="28"/>
  <c r="L454" i="28"/>
  <c r="M454" i="28"/>
  <c r="N454" i="28"/>
  <c r="O454" i="28"/>
  <c r="P454" i="28"/>
  <c r="Q454" i="28"/>
  <c r="R454" i="28"/>
  <c r="T454" i="28" s="1"/>
  <c r="S454" i="28"/>
  <c r="L455" i="28"/>
  <c r="M455" i="28"/>
  <c r="N455" i="28"/>
  <c r="O455" i="28"/>
  <c r="P455" i="28"/>
  <c r="Q455" i="28"/>
  <c r="R455" i="28"/>
  <c r="T455" i="28" s="1"/>
  <c r="S455" i="28"/>
  <c r="L456" i="28"/>
  <c r="M456" i="28"/>
  <c r="N456" i="28"/>
  <c r="O456" i="28"/>
  <c r="P456" i="28"/>
  <c r="Q456" i="28"/>
  <c r="R456" i="28"/>
  <c r="T456" i="28" s="1"/>
  <c r="S456" i="28"/>
  <c r="L457" i="28"/>
  <c r="M457" i="28"/>
  <c r="N457" i="28"/>
  <c r="O457" i="28"/>
  <c r="P457" i="28"/>
  <c r="Q457" i="28"/>
  <c r="R457" i="28"/>
  <c r="T457" i="28" s="1"/>
  <c r="S457" i="28"/>
  <c r="L458" i="28"/>
  <c r="M458" i="28"/>
  <c r="N458" i="28"/>
  <c r="O458" i="28"/>
  <c r="P458" i="28"/>
  <c r="Q458" i="28"/>
  <c r="R458" i="28"/>
  <c r="T458" i="28" s="1"/>
  <c r="S458" i="28"/>
  <c r="L459" i="28"/>
  <c r="M459" i="28"/>
  <c r="N459" i="28"/>
  <c r="O459" i="28"/>
  <c r="P459" i="28"/>
  <c r="Q459" i="28"/>
  <c r="R459" i="28"/>
  <c r="S459" i="28"/>
  <c r="T459" i="28"/>
  <c r="L460" i="28"/>
  <c r="M460" i="28"/>
  <c r="N460" i="28"/>
  <c r="O460" i="28"/>
  <c r="P460" i="28"/>
  <c r="Q460" i="28"/>
  <c r="R460" i="28"/>
  <c r="T460" i="28" s="1"/>
  <c r="S460" i="28"/>
  <c r="L461" i="28"/>
  <c r="M461" i="28"/>
  <c r="N461" i="28"/>
  <c r="O461" i="28"/>
  <c r="P461" i="28"/>
  <c r="Q461" i="28"/>
  <c r="R461" i="28"/>
  <c r="S461" i="28"/>
  <c r="T461" i="28"/>
  <c r="L462" i="28"/>
  <c r="M462" i="28"/>
  <c r="N462" i="28"/>
  <c r="O462" i="28"/>
  <c r="P462" i="28"/>
  <c r="Q462" i="28"/>
  <c r="R462" i="28"/>
  <c r="T462" i="28" s="1"/>
  <c r="S462" i="28"/>
  <c r="L463" i="28"/>
  <c r="M463" i="28"/>
  <c r="N463" i="28"/>
  <c r="O463" i="28"/>
  <c r="P463" i="28"/>
  <c r="Q463" i="28"/>
  <c r="R463" i="28"/>
  <c r="T463" i="28" s="1"/>
  <c r="S463" i="28"/>
  <c r="L464" i="28"/>
  <c r="M464" i="28"/>
  <c r="N464" i="28"/>
  <c r="O464" i="28"/>
  <c r="P464" i="28"/>
  <c r="Q464" i="28"/>
  <c r="R464" i="28"/>
  <c r="T464" i="28" s="1"/>
  <c r="S464" i="28"/>
  <c r="L465" i="28"/>
  <c r="M465" i="28"/>
  <c r="N465" i="28"/>
  <c r="O465" i="28"/>
  <c r="P465" i="28"/>
  <c r="Q465" i="28"/>
  <c r="R465" i="28"/>
  <c r="T465" i="28" s="1"/>
  <c r="S465" i="28"/>
  <c r="L466" i="28"/>
  <c r="M466" i="28"/>
  <c r="N466" i="28"/>
  <c r="O466" i="28"/>
  <c r="P466" i="28"/>
  <c r="Q466" i="28"/>
  <c r="R466" i="28"/>
  <c r="T466" i="28" s="1"/>
  <c r="S466" i="28"/>
  <c r="L467" i="28"/>
  <c r="M467" i="28"/>
  <c r="N467" i="28"/>
  <c r="O467" i="28"/>
  <c r="P467" i="28"/>
  <c r="Q467" i="28"/>
  <c r="R467" i="28"/>
  <c r="S467" i="28"/>
  <c r="T467" i="28"/>
  <c r="L468" i="28"/>
  <c r="M468" i="28"/>
  <c r="N468" i="28"/>
  <c r="O468" i="28"/>
  <c r="P468" i="28"/>
  <c r="Q468" i="28"/>
  <c r="R468" i="28"/>
  <c r="S468" i="28"/>
  <c r="T468" i="28"/>
  <c r="L469" i="28"/>
  <c r="M469" i="28"/>
  <c r="N469" i="28"/>
  <c r="O469" i="28"/>
  <c r="P469" i="28"/>
  <c r="Q469" i="28"/>
  <c r="R469" i="28"/>
  <c r="T469" i="28" s="1"/>
  <c r="S469" i="28"/>
  <c r="L470" i="28"/>
  <c r="M470" i="28"/>
  <c r="N470" i="28"/>
  <c r="O470" i="28"/>
  <c r="P470" i="28"/>
  <c r="Q470" i="28"/>
  <c r="R470" i="28"/>
  <c r="T470" i="28" s="1"/>
  <c r="S470" i="28"/>
  <c r="L471" i="28"/>
  <c r="M471" i="28"/>
  <c r="N471" i="28"/>
  <c r="O471" i="28"/>
  <c r="P471" i="28"/>
  <c r="Q471" i="28"/>
  <c r="R471" i="28"/>
  <c r="T471" i="28" s="1"/>
  <c r="S471" i="28"/>
  <c r="L472" i="28"/>
  <c r="M472" i="28"/>
  <c r="N472" i="28"/>
  <c r="O472" i="28"/>
  <c r="P472" i="28"/>
  <c r="Q472" i="28"/>
  <c r="R472" i="28"/>
  <c r="T472" i="28" s="1"/>
  <c r="S472" i="28"/>
  <c r="L473" i="28"/>
  <c r="M473" i="28"/>
  <c r="N473" i="28"/>
  <c r="O473" i="28"/>
  <c r="P473" i="28"/>
  <c r="Q473" i="28"/>
  <c r="R473" i="28"/>
  <c r="T473" i="28" s="1"/>
  <c r="S473" i="28"/>
  <c r="L474" i="28"/>
  <c r="M474" i="28"/>
  <c r="N474" i="28"/>
  <c r="O474" i="28"/>
  <c r="P474" i="28"/>
  <c r="Q474" i="28"/>
  <c r="R474" i="28"/>
  <c r="T474" i="28" s="1"/>
  <c r="S474" i="28"/>
  <c r="L475" i="28"/>
  <c r="M475" i="28"/>
  <c r="N475" i="28"/>
  <c r="O475" i="28"/>
  <c r="P475" i="28"/>
  <c r="Q475" i="28"/>
  <c r="R475" i="28"/>
  <c r="T475" i="28" s="1"/>
  <c r="S475" i="28"/>
  <c r="L476" i="28"/>
  <c r="M476" i="28"/>
  <c r="N476" i="28"/>
  <c r="O476" i="28"/>
  <c r="P476" i="28"/>
  <c r="Q476" i="28"/>
  <c r="R476" i="28"/>
  <c r="T476" i="28" s="1"/>
  <c r="S476" i="28"/>
  <c r="L477" i="28"/>
  <c r="M477" i="28"/>
  <c r="N477" i="28"/>
  <c r="O477" i="28"/>
  <c r="P477" i="28"/>
  <c r="Q477" i="28"/>
  <c r="R477" i="28"/>
  <c r="T477" i="28" s="1"/>
  <c r="S477" i="28"/>
  <c r="L478" i="28"/>
  <c r="M478" i="28"/>
  <c r="N478" i="28"/>
  <c r="O478" i="28"/>
  <c r="P478" i="28"/>
  <c r="Q478" i="28"/>
  <c r="R478" i="28"/>
  <c r="T478" i="28" s="1"/>
  <c r="S478" i="28"/>
  <c r="L479" i="28"/>
  <c r="M479" i="28"/>
  <c r="N479" i="28"/>
  <c r="O479" i="28"/>
  <c r="P479" i="28"/>
  <c r="Q479" i="28"/>
  <c r="R479" i="28"/>
  <c r="T479" i="28" s="1"/>
  <c r="S479" i="28"/>
  <c r="L480" i="28"/>
  <c r="M480" i="28"/>
  <c r="N480" i="28"/>
  <c r="O480" i="28"/>
  <c r="P480" i="28"/>
  <c r="Q480" i="28"/>
  <c r="R480" i="28"/>
  <c r="T480" i="28" s="1"/>
  <c r="S480" i="28"/>
  <c r="L481" i="28"/>
  <c r="M481" i="28"/>
  <c r="N481" i="28"/>
  <c r="O481" i="28"/>
  <c r="P481" i="28"/>
  <c r="Q481" i="28"/>
  <c r="R481" i="28"/>
  <c r="T481" i="28" s="1"/>
  <c r="S481" i="28"/>
  <c r="L482" i="28"/>
  <c r="M482" i="28"/>
  <c r="N482" i="28"/>
  <c r="O482" i="28"/>
  <c r="P482" i="28"/>
  <c r="Q482" i="28"/>
  <c r="R482" i="28"/>
  <c r="T482" i="28" s="1"/>
  <c r="S482" i="28"/>
  <c r="L483" i="28"/>
  <c r="M483" i="28"/>
  <c r="N483" i="28"/>
  <c r="O483" i="28"/>
  <c r="P483" i="28"/>
  <c r="Q483" i="28"/>
  <c r="R483" i="28"/>
  <c r="T483" i="28" s="1"/>
  <c r="S483" i="28"/>
  <c r="L484" i="28"/>
  <c r="M484" i="28"/>
  <c r="N484" i="28"/>
  <c r="O484" i="28"/>
  <c r="P484" i="28"/>
  <c r="Q484" i="28"/>
  <c r="R484" i="28"/>
  <c r="S484" i="28"/>
  <c r="T484" i="28"/>
  <c r="L485" i="28"/>
  <c r="M485" i="28"/>
  <c r="N485" i="28"/>
  <c r="O485" i="28"/>
  <c r="P485" i="28"/>
  <c r="Q485" i="28"/>
  <c r="R485" i="28"/>
  <c r="T485" i="28" s="1"/>
  <c r="S485" i="28"/>
  <c r="L486" i="28"/>
  <c r="M486" i="28"/>
  <c r="N486" i="28"/>
  <c r="O486" i="28"/>
  <c r="P486" i="28"/>
  <c r="Q486" i="28"/>
  <c r="R486" i="28"/>
  <c r="T486" i="28" s="1"/>
  <c r="S486" i="28"/>
  <c r="L487" i="28"/>
  <c r="M487" i="28"/>
  <c r="N487" i="28"/>
  <c r="O487" i="28"/>
  <c r="P487" i="28"/>
  <c r="Q487" i="28"/>
  <c r="R487" i="28"/>
  <c r="T487" i="28" s="1"/>
  <c r="S487" i="28"/>
  <c r="L488" i="28"/>
  <c r="M488" i="28"/>
  <c r="N488" i="28"/>
  <c r="O488" i="28"/>
  <c r="P488" i="28"/>
  <c r="Q488" i="28"/>
  <c r="R488" i="28"/>
  <c r="T488" i="28" s="1"/>
  <c r="S488" i="28"/>
  <c r="L489" i="28"/>
  <c r="M489" i="28"/>
  <c r="N489" i="28"/>
  <c r="O489" i="28"/>
  <c r="P489" i="28"/>
  <c r="Q489" i="28"/>
  <c r="R489" i="28"/>
  <c r="T489" i="28" s="1"/>
  <c r="S489" i="28"/>
  <c r="L490" i="28"/>
  <c r="M490" i="28"/>
  <c r="N490" i="28"/>
  <c r="O490" i="28"/>
  <c r="P490" i="28"/>
  <c r="Q490" i="28"/>
  <c r="R490" i="28"/>
  <c r="T490" i="28" s="1"/>
  <c r="S490" i="28"/>
  <c r="L491" i="28"/>
  <c r="M491" i="28"/>
  <c r="N491" i="28"/>
  <c r="O491" i="28"/>
  <c r="P491" i="28"/>
  <c r="Q491" i="28"/>
  <c r="R491" i="28"/>
  <c r="T491" i="28" s="1"/>
  <c r="S491" i="28"/>
  <c r="L492" i="28"/>
  <c r="M492" i="28"/>
  <c r="N492" i="28"/>
  <c r="O492" i="28"/>
  <c r="P492" i="28"/>
  <c r="Q492" i="28"/>
  <c r="R492" i="28"/>
  <c r="T492" i="28" s="1"/>
  <c r="S492" i="28"/>
  <c r="L493" i="28"/>
  <c r="M493" i="28"/>
  <c r="N493" i="28"/>
  <c r="O493" i="28"/>
  <c r="P493" i="28"/>
  <c r="Q493" i="28"/>
  <c r="R493" i="28"/>
  <c r="T493" i="28" s="1"/>
  <c r="S493" i="28"/>
  <c r="L494" i="28"/>
  <c r="M494" i="28"/>
  <c r="N494" i="28"/>
  <c r="O494" i="28"/>
  <c r="P494" i="28"/>
  <c r="Q494" i="28"/>
  <c r="R494" i="28"/>
  <c r="T494" i="28" s="1"/>
  <c r="S494" i="28"/>
  <c r="L495" i="28"/>
  <c r="M495" i="28"/>
  <c r="N495" i="28"/>
  <c r="O495" i="28"/>
  <c r="P495" i="28"/>
  <c r="Q495" i="28"/>
  <c r="R495" i="28"/>
  <c r="T495" i="28" s="1"/>
  <c r="S495" i="28"/>
  <c r="L496" i="28"/>
  <c r="M496" i="28"/>
  <c r="N496" i="28"/>
  <c r="O496" i="28"/>
  <c r="P496" i="28"/>
  <c r="Q496" i="28"/>
  <c r="R496" i="28"/>
  <c r="T496" i="28" s="1"/>
  <c r="S496" i="28"/>
  <c r="L497" i="28"/>
  <c r="M497" i="28"/>
  <c r="N497" i="28"/>
  <c r="O497" i="28"/>
  <c r="P497" i="28"/>
  <c r="Q497" i="28"/>
  <c r="R497" i="28"/>
  <c r="T497" i="28" s="1"/>
  <c r="S497" i="28"/>
  <c r="L498" i="28"/>
  <c r="M498" i="28"/>
  <c r="N498" i="28"/>
  <c r="O498" i="28"/>
  <c r="P498" i="28"/>
  <c r="Q498" i="28"/>
  <c r="R498" i="28"/>
  <c r="T498" i="28" s="1"/>
  <c r="S498" i="28"/>
  <c r="L499" i="28"/>
  <c r="M499" i="28"/>
  <c r="N499" i="28"/>
  <c r="O499" i="28"/>
  <c r="P499" i="28"/>
  <c r="Q499" i="28"/>
  <c r="R499" i="28"/>
  <c r="T499" i="28" s="1"/>
  <c r="S499" i="28"/>
  <c r="L500" i="28"/>
  <c r="M500" i="28"/>
  <c r="N500" i="28"/>
  <c r="O500" i="28"/>
  <c r="P500" i="28"/>
  <c r="Q500" i="28"/>
  <c r="R500" i="28"/>
  <c r="S500" i="28"/>
  <c r="T500" i="28"/>
  <c r="L501" i="28"/>
  <c r="M501" i="28"/>
  <c r="N501" i="28"/>
  <c r="O501" i="28"/>
  <c r="P501" i="28"/>
  <c r="Q501" i="28"/>
  <c r="R501" i="28"/>
  <c r="T501" i="28" s="1"/>
  <c r="S501" i="28"/>
  <c r="L502" i="28"/>
  <c r="M502" i="28"/>
  <c r="N502" i="28"/>
  <c r="O502" i="28"/>
  <c r="P502" i="28"/>
  <c r="Q502" i="28"/>
  <c r="R502" i="28"/>
  <c r="T502" i="28" s="1"/>
  <c r="S502" i="28"/>
  <c r="L503" i="28"/>
  <c r="M503" i="28"/>
  <c r="N503" i="28"/>
  <c r="O503" i="28"/>
  <c r="P503" i="28"/>
  <c r="Q503" i="28"/>
  <c r="R503" i="28"/>
  <c r="T503" i="28" s="1"/>
  <c r="S503" i="28"/>
  <c r="L504" i="28"/>
  <c r="M504" i="28"/>
  <c r="N504" i="28"/>
  <c r="O504" i="28"/>
  <c r="P504" i="28"/>
  <c r="Q504" i="28"/>
  <c r="R504" i="28"/>
  <c r="T504" i="28" s="1"/>
  <c r="S504" i="28"/>
  <c r="L505" i="28"/>
  <c r="M505" i="28"/>
  <c r="N505" i="28"/>
  <c r="O505" i="28"/>
  <c r="P505" i="28"/>
  <c r="Q505" i="28"/>
  <c r="R505" i="28"/>
  <c r="T505" i="28" s="1"/>
  <c r="S505" i="28"/>
  <c r="L506" i="28"/>
  <c r="M506" i="28"/>
  <c r="N506" i="28"/>
  <c r="O506" i="28"/>
  <c r="P506" i="28"/>
  <c r="Q506" i="28"/>
  <c r="R506" i="28"/>
  <c r="T506" i="28" s="1"/>
  <c r="S506" i="28"/>
  <c r="L507" i="28"/>
  <c r="M507" i="28"/>
  <c r="N507" i="28"/>
  <c r="O507" i="28"/>
  <c r="P507" i="28"/>
  <c r="Q507" i="28"/>
  <c r="R507" i="28"/>
  <c r="T507" i="28" s="1"/>
  <c r="S507" i="28"/>
  <c r="L508" i="28"/>
  <c r="M508" i="28"/>
  <c r="N508" i="28"/>
  <c r="O508" i="28"/>
  <c r="P508" i="28"/>
  <c r="Q508" i="28"/>
  <c r="R508" i="28"/>
  <c r="T508" i="28" s="1"/>
  <c r="S508" i="28"/>
  <c r="L509" i="28"/>
  <c r="M509" i="28"/>
  <c r="N509" i="28"/>
  <c r="O509" i="28"/>
  <c r="P509" i="28"/>
  <c r="Q509" i="28"/>
  <c r="R509" i="28"/>
  <c r="S509" i="28"/>
  <c r="T509" i="28"/>
  <c r="L510" i="28"/>
  <c r="M510" i="28"/>
  <c r="N510" i="28"/>
  <c r="O510" i="28"/>
  <c r="P510" i="28"/>
  <c r="Q510" i="28"/>
  <c r="R510" i="28"/>
  <c r="T510" i="28" s="1"/>
  <c r="S510" i="28"/>
  <c r="L511" i="28"/>
  <c r="M511" i="28"/>
  <c r="N511" i="28"/>
  <c r="O511" i="28"/>
  <c r="P511" i="28"/>
  <c r="Q511" i="28"/>
  <c r="R511" i="28"/>
  <c r="T511" i="28" s="1"/>
  <c r="S511" i="28"/>
  <c r="L512" i="28"/>
  <c r="M512" i="28"/>
  <c r="N512" i="28"/>
  <c r="O512" i="28"/>
  <c r="P512" i="28"/>
  <c r="Q512" i="28"/>
  <c r="R512" i="28"/>
  <c r="T512" i="28" s="1"/>
  <c r="S512" i="28"/>
  <c r="L513" i="28"/>
  <c r="M513" i="28"/>
  <c r="N513" i="28"/>
  <c r="O513" i="28"/>
  <c r="P513" i="28"/>
  <c r="Q513" i="28"/>
  <c r="R513" i="28"/>
  <c r="T513" i="28" s="1"/>
  <c r="S513" i="28"/>
  <c r="L514" i="28"/>
  <c r="M514" i="28"/>
  <c r="N514" i="28"/>
  <c r="O514" i="28"/>
  <c r="P514" i="28"/>
  <c r="Q514" i="28"/>
  <c r="R514" i="28"/>
  <c r="T514" i="28" s="1"/>
  <c r="S514" i="28"/>
  <c r="L515" i="28"/>
  <c r="M515" i="28"/>
  <c r="N515" i="28"/>
  <c r="O515" i="28"/>
  <c r="P515" i="28"/>
  <c r="Q515" i="28"/>
  <c r="R515" i="28"/>
  <c r="T515" i="28" s="1"/>
  <c r="S515" i="28"/>
  <c r="L516" i="28"/>
  <c r="M516" i="28"/>
  <c r="N516" i="28"/>
  <c r="O516" i="28"/>
  <c r="P516" i="28"/>
  <c r="Q516" i="28"/>
  <c r="R516" i="28"/>
  <c r="T516" i="28" s="1"/>
  <c r="S516" i="28"/>
  <c r="L517" i="28"/>
  <c r="M517" i="28"/>
  <c r="N517" i="28"/>
  <c r="O517" i="28"/>
  <c r="P517" i="28"/>
  <c r="Q517" i="28"/>
  <c r="R517" i="28"/>
  <c r="T517" i="28" s="1"/>
  <c r="S517" i="28"/>
  <c r="L518" i="28"/>
  <c r="M518" i="28"/>
  <c r="N518" i="28"/>
  <c r="O518" i="28"/>
  <c r="P518" i="28"/>
  <c r="Q518" i="28"/>
  <c r="R518" i="28"/>
  <c r="T518" i="28" s="1"/>
  <c r="S518" i="28"/>
  <c r="L519" i="28"/>
  <c r="M519" i="28"/>
  <c r="N519" i="28"/>
  <c r="O519" i="28"/>
  <c r="P519" i="28"/>
  <c r="Q519" i="28"/>
  <c r="R519" i="28"/>
  <c r="T519" i="28" s="1"/>
  <c r="S519" i="28"/>
  <c r="L520" i="28"/>
  <c r="M520" i="28"/>
  <c r="N520" i="28"/>
  <c r="O520" i="28"/>
  <c r="P520" i="28"/>
  <c r="Q520" i="28"/>
  <c r="R520" i="28"/>
  <c r="T520" i="28" s="1"/>
  <c r="S520" i="28"/>
  <c r="L521" i="28"/>
  <c r="M521" i="28"/>
  <c r="N521" i="28"/>
  <c r="O521" i="28"/>
  <c r="P521" i="28"/>
  <c r="Q521" i="28"/>
  <c r="R521" i="28"/>
  <c r="T521" i="28" s="1"/>
  <c r="S521" i="28"/>
  <c r="L522" i="28"/>
  <c r="M522" i="28"/>
  <c r="N522" i="28"/>
  <c r="O522" i="28"/>
  <c r="P522" i="28"/>
  <c r="Q522" i="28"/>
  <c r="R522" i="28"/>
  <c r="T522" i="28" s="1"/>
  <c r="S522" i="28"/>
  <c r="L523" i="28"/>
  <c r="M523" i="28"/>
  <c r="N523" i="28"/>
  <c r="O523" i="28"/>
  <c r="P523" i="28"/>
  <c r="Q523" i="28"/>
  <c r="R523" i="28"/>
  <c r="T523" i="28" s="1"/>
  <c r="S523" i="28"/>
  <c r="L524" i="28"/>
  <c r="M524" i="28"/>
  <c r="N524" i="28"/>
  <c r="O524" i="28"/>
  <c r="P524" i="28"/>
  <c r="Q524" i="28"/>
  <c r="R524" i="28"/>
  <c r="T524" i="28" s="1"/>
  <c r="S524" i="28"/>
  <c r="L525" i="28"/>
  <c r="M525" i="28"/>
  <c r="N525" i="28"/>
  <c r="O525" i="28"/>
  <c r="P525" i="28"/>
  <c r="Q525" i="28"/>
  <c r="R525" i="28"/>
  <c r="S525" i="28"/>
  <c r="T525" i="28"/>
  <c r="L526" i="28"/>
  <c r="M526" i="28"/>
  <c r="N526" i="28"/>
  <c r="O526" i="28"/>
  <c r="P526" i="28"/>
  <c r="Q526" i="28"/>
  <c r="R526" i="28"/>
  <c r="T526" i="28" s="1"/>
  <c r="S526" i="28"/>
  <c r="L527" i="28"/>
  <c r="M527" i="28"/>
  <c r="N527" i="28"/>
  <c r="O527" i="28"/>
  <c r="P527" i="28"/>
  <c r="Q527" i="28"/>
  <c r="R527" i="28"/>
  <c r="T527" i="28" s="1"/>
  <c r="S527" i="28"/>
  <c r="L528" i="28"/>
  <c r="M528" i="28"/>
  <c r="N528" i="28"/>
  <c r="O528" i="28"/>
  <c r="P528" i="28"/>
  <c r="Q528" i="28"/>
  <c r="R528" i="28"/>
  <c r="T528" i="28" s="1"/>
  <c r="S528" i="28"/>
  <c r="L529" i="28"/>
  <c r="M529" i="28"/>
  <c r="N529" i="28"/>
  <c r="O529" i="28"/>
  <c r="P529" i="28"/>
  <c r="Q529" i="28"/>
  <c r="R529" i="28"/>
  <c r="T529" i="28" s="1"/>
  <c r="S529" i="28"/>
  <c r="L530" i="28"/>
  <c r="M530" i="28"/>
  <c r="N530" i="28"/>
  <c r="O530" i="28"/>
  <c r="P530" i="28"/>
  <c r="Q530" i="28"/>
  <c r="R530" i="28"/>
  <c r="T530" i="28" s="1"/>
  <c r="S530" i="28"/>
  <c r="L531" i="28"/>
  <c r="M531" i="28"/>
  <c r="N531" i="28"/>
  <c r="O531" i="28"/>
  <c r="P531" i="28"/>
  <c r="Q531" i="28"/>
  <c r="R531" i="28"/>
  <c r="T531" i="28" s="1"/>
  <c r="S531" i="28"/>
  <c r="L532" i="28"/>
  <c r="M532" i="28"/>
  <c r="N532" i="28"/>
  <c r="O532" i="28"/>
  <c r="P532" i="28"/>
  <c r="Q532" i="28"/>
  <c r="R532" i="28"/>
  <c r="T532" i="28" s="1"/>
  <c r="S532" i="28"/>
  <c r="L533" i="28"/>
  <c r="M533" i="28"/>
  <c r="N533" i="28"/>
  <c r="O533" i="28"/>
  <c r="P533" i="28"/>
  <c r="Q533" i="28"/>
  <c r="R533" i="28"/>
  <c r="T533" i="28" s="1"/>
  <c r="S533" i="28"/>
  <c r="L534" i="28"/>
  <c r="M534" i="28"/>
  <c r="N534" i="28"/>
  <c r="O534" i="28"/>
  <c r="P534" i="28"/>
  <c r="Q534" i="28"/>
  <c r="R534" i="28"/>
  <c r="T534" i="28" s="1"/>
  <c r="S534" i="28"/>
  <c r="L535" i="28"/>
  <c r="M535" i="28"/>
  <c r="N535" i="28"/>
  <c r="O535" i="28"/>
  <c r="P535" i="28"/>
  <c r="Q535" i="28"/>
  <c r="R535" i="28"/>
  <c r="T535" i="28" s="1"/>
  <c r="S535" i="28"/>
  <c r="L536" i="28"/>
  <c r="M536" i="28"/>
  <c r="N536" i="28"/>
  <c r="O536" i="28"/>
  <c r="P536" i="28"/>
  <c r="Q536" i="28"/>
  <c r="R536" i="28"/>
  <c r="T536" i="28" s="1"/>
  <c r="S536" i="28"/>
  <c r="L537" i="28"/>
  <c r="M537" i="28"/>
  <c r="N537" i="28"/>
  <c r="O537" i="28"/>
  <c r="P537" i="28"/>
  <c r="Q537" i="28"/>
  <c r="R537" i="28"/>
  <c r="T537" i="28" s="1"/>
  <c r="S537" i="28"/>
  <c r="L538" i="28"/>
  <c r="M538" i="28"/>
  <c r="N538" i="28"/>
  <c r="O538" i="28"/>
  <c r="P538" i="28"/>
  <c r="Q538" i="28"/>
  <c r="R538" i="28"/>
  <c r="T538" i="28" s="1"/>
  <c r="S538" i="28"/>
  <c r="L539" i="28"/>
  <c r="M539" i="28"/>
  <c r="N539" i="28"/>
  <c r="O539" i="28"/>
  <c r="P539" i="28"/>
  <c r="Q539" i="28"/>
  <c r="R539" i="28"/>
  <c r="T539" i="28" s="1"/>
  <c r="S539" i="28"/>
  <c r="L540" i="28"/>
  <c r="M540" i="28"/>
  <c r="N540" i="28"/>
  <c r="O540" i="28"/>
  <c r="P540" i="28"/>
  <c r="Q540" i="28"/>
  <c r="R540" i="28"/>
  <c r="T540" i="28" s="1"/>
  <c r="S540" i="28"/>
  <c r="L541" i="28"/>
  <c r="M541" i="28"/>
  <c r="N541" i="28"/>
  <c r="O541" i="28"/>
  <c r="P541" i="28"/>
  <c r="Q541" i="28"/>
  <c r="R541" i="28"/>
  <c r="S541" i="28"/>
  <c r="T541" i="28"/>
  <c r="L542" i="28"/>
  <c r="M542" i="28"/>
  <c r="N542" i="28"/>
  <c r="O542" i="28"/>
  <c r="P542" i="28"/>
  <c r="Q542" i="28"/>
  <c r="R542" i="28"/>
  <c r="T542" i="28" s="1"/>
  <c r="S542" i="28"/>
  <c r="L543" i="28"/>
  <c r="M543" i="28"/>
  <c r="N543" i="28"/>
  <c r="O543" i="28"/>
  <c r="P543" i="28"/>
  <c r="Q543" i="28"/>
  <c r="R543" i="28"/>
  <c r="T543" i="28" s="1"/>
  <c r="S543" i="28"/>
  <c r="L544" i="28"/>
  <c r="M544" i="28"/>
  <c r="N544" i="28"/>
  <c r="O544" i="28"/>
  <c r="P544" i="28"/>
  <c r="Q544" i="28"/>
  <c r="R544" i="28"/>
  <c r="T544" i="28" s="1"/>
  <c r="S544" i="28"/>
  <c r="L545" i="28"/>
  <c r="M545" i="28"/>
  <c r="N545" i="28"/>
  <c r="O545" i="28"/>
  <c r="P545" i="28"/>
  <c r="Q545" i="28"/>
  <c r="R545" i="28"/>
  <c r="T545" i="28" s="1"/>
  <c r="S545" i="28"/>
  <c r="L546" i="28"/>
  <c r="M546" i="28"/>
  <c r="N546" i="28"/>
  <c r="O546" i="28"/>
  <c r="P546" i="28"/>
  <c r="Q546" i="28"/>
  <c r="R546" i="28"/>
  <c r="T546" i="28" s="1"/>
  <c r="S546" i="28"/>
  <c r="L547" i="28"/>
  <c r="M547" i="28"/>
  <c r="N547" i="28"/>
  <c r="O547" i="28"/>
  <c r="P547" i="28"/>
  <c r="Q547" i="28"/>
  <c r="R547" i="28"/>
  <c r="S547" i="28"/>
  <c r="T547" i="28"/>
  <c r="L548" i="28"/>
  <c r="M548" i="28"/>
  <c r="N548" i="28"/>
  <c r="O548" i="28"/>
  <c r="P548" i="28"/>
  <c r="Q548" i="28"/>
  <c r="R548" i="28"/>
  <c r="S548" i="28"/>
  <c r="T548" i="28"/>
  <c r="L549" i="28"/>
  <c r="M549" i="28"/>
  <c r="N549" i="28"/>
  <c r="O549" i="28"/>
  <c r="P549" i="28"/>
  <c r="Q549" i="28"/>
  <c r="R549" i="28"/>
  <c r="T549" i="28" s="1"/>
  <c r="S549" i="28"/>
  <c r="L550" i="28"/>
  <c r="M550" i="28"/>
  <c r="N550" i="28"/>
  <c r="O550" i="28"/>
  <c r="P550" i="28"/>
  <c r="Q550" i="28"/>
  <c r="R550" i="28"/>
  <c r="T550" i="28" s="1"/>
  <c r="S550" i="28"/>
  <c r="L551" i="28"/>
  <c r="M551" i="28"/>
  <c r="N551" i="28"/>
  <c r="O551" i="28"/>
  <c r="P551" i="28"/>
  <c r="Q551" i="28"/>
  <c r="R551" i="28"/>
  <c r="T551" i="28" s="1"/>
  <c r="S551" i="28"/>
  <c r="L552" i="28"/>
  <c r="M552" i="28"/>
  <c r="N552" i="28"/>
  <c r="O552" i="28"/>
  <c r="P552" i="28"/>
  <c r="Q552" i="28"/>
  <c r="R552" i="28"/>
  <c r="T552" i="28" s="1"/>
  <c r="S552" i="28"/>
  <c r="L553" i="28"/>
  <c r="M553" i="28"/>
  <c r="N553" i="28"/>
  <c r="O553" i="28"/>
  <c r="P553" i="28"/>
  <c r="Q553" i="28"/>
  <c r="R553" i="28"/>
  <c r="T553" i="28" s="1"/>
  <c r="S553" i="28"/>
  <c r="L554" i="28"/>
  <c r="M554" i="28"/>
  <c r="N554" i="28"/>
  <c r="O554" i="28"/>
  <c r="P554" i="28"/>
  <c r="Q554" i="28"/>
  <c r="R554" i="28"/>
  <c r="T554" i="28" s="1"/>
  <c r="S554" i="28"/>
  <c r="L555" i="28"/>
  <c r="M555" i="28"/>
  <c r="N555" i="28"/>
  <c r="O555" i="28"/>
  <c r="P555" i="28"/>
  <c r="Q555" i="28"/>
  <c r="R555" i="28"/>
  <c r="T555" i="28" s="1"/>
  <c r="S555" i="28"/>
  <c r="L556" i="28"/>
  <c r="M556" i="28"/>
  <c r="N556" i="28"/>
  <c r="O556" i="28"/>
  <c r="P556" i="28"/>
  <c r="Q556" i="28"/>
  <c r="R556" i="28"/>
  <c r="T556" i="28" s="1"/>
  <c r="S556" i="28"/>
  <c r="L557" i="28"/>
  <c r="M557" i="28"/>
  <c r="N557" i="28"/>
  <c r="O557" i="28"/>
  <c r="P557" i="28"/>
  <c r="Q557" i="28"/>
  <c r="R557" i="28"/>
  <c r="T557" i="28" s="1"/>
  <c r="S557" i="28"/>
  <c r="L558" i="28"/>
  <c r="M558" i="28"/>
  <c r="N558" i="28"/>
  <c r="O558" i="28"/>
  <c r="P558" i="28"/>
  <c r="Q558" i="28"/>
  <c r="R558" i="28"/>
  <c r="T558" i="28" s="1"/>
  <c r="S558" i="28"/>
  <c r="L559" i="28"/>
  <c r="M559" i="28"/>
  <c r="N559" i="28"/>
  <c r="O559" i="28"/>
  <c r="P559" i="28"/>
  <c r="Q559" i="28"/>
  <c r="R559" i="28"/>
  <c r="T559" i="28" s="1"/>
  <c r="S559" i="28"/>
  <c r="L560" i="28"/>
  <c r="M560" i="28"/>
  <c r="N560" i="28"/>
  <c r="O560" i="28"/>
  <c r="P560" i="28"/>
  <c r="Q560" i="28"/>
  <c r="R560" i="28"/>
  <c r="T560" i="28" s="1"/>
  <c r="S560" i="28"/>
  <c r="L561" i="28"/>
  <c r="M561" i="28"/>
  <c r="N561" i="28"/>
  <c r="O561" i="28"/>
  <c r="P561" i="28"/>
  <c r="Q561" i="28"/>
  <c r="R561" i="28"/>
  <c r="T561" i="28" s="1"/>
  <c r="S561" i="28"/>
  <c r="L562" i="28"/>
  <c r="M562" i="28"/>
  <c r="N562" i="28"/>
  <c r="O562" i="28"/>
  <c r="P562" i="28"/>
  <c r="Q562" i="28"/>
  <c r="R562" i="28"/>
  <c r="T562" i="28" s="1"/>
  <c r="S562" i="28"/>
  <c r="L563" i="28"/>
  <c r="M563" i="28"/>
  <c r="N563" i="28"/>
  <c r="O563" i="28"/>
  <c r="P563" i="28"/>
  <c r="Q563" i="28"/>
  <c r="R563" i="28"/>
  <c r="T563" i="28" s="1"/>
  <c r="S563" i="28"/>
  <c r="L564" i="28"/>
  <c r="M564" i="28"/>
  <c r="N564" i="28"/>
  <c r="O564" i="28"/>
  <c r="P564" i="28"/>
  <c r="Q564" i="28"/>
  <c r="R564" i="28"/>
  <c r="S564" i="28"/>
  <c r="T564" i="28"/>
  <c r="L565" i="28"/>
  <c r="M565" i="28"/>
  <c r="N565" i="28"/>
  <c r="O565" i="28"/>
  <c r="P565" i="28"/>
  <c r="Q565" i="28"/>
  <c r="R565" i="28"/>
  <c r="T565" i="28" s="1"/>
  <c r="S565" i="28"/>
  <c r="L566" i="28"/>
  <c r="M566" i="28"/>
  <c r="N566" i="28"/>
  <c r="O566" i="28"/>
  <c r="P566" i="28"/>
  <c r="Q566" i="28"/>
  <c r="R566" i="28"/>
  <c r="T566" i="28" s="1"/>
  <c r="S566" i="28"/>
  <c r="L567" i="28"/>
  <c r="M567" i="28"/>
  <c r="N567" i="28"/>
  <c r="O567" i="28"/>
  <c r="P567" i="28"/>
  <c r="Q567" i="28"/>
  <c r="R567" i="28"/>
  <c r="T567" i="28" s="1"/>
  <c r="S567" i="28"/>
  <c r="L568" i="28"/>
  <c r="M568" i="28"/>
  <c r="N568" i="28"/>
  <c r="O568" i="28"/>
  <c r="P568" i="28"/>
  <c r="Q568" i="28"/>
  <c r="R568" i="28"/>
  <c r="T568" i="28" s="1"/>
  <c r="S568" i="28"/>
  <c r="L569" i="28"/>
  <c r="M569" i="28"/>
  <c r="N569" i="28"/>
  <c r="O569" i="28"/>
  <c r="P569" i="28"/>
  <c r="Q569" i="28"/>
  <c r="R569" i="28"/>
  <c r="T569" i="28" s="1"/>
  <c r="S569" i="28"/>
  <c r="L570" i="28"/>
  <c r="M570" i="28"/>
  <c r="N570" i="28"/>
  <c r="O570" i="28"/>
  <c r="P570" i="28"/>
  <c r="Q570" i="28"/>
  <c r="R570" i="28"/>
  <c r="T570" i="28" s="1"/>
  <c r="S570" i="28"/>
  <c r="L571" i="28"/>
  <c r="M571" i="28"/>
  <c r="N571" i="28"/>
  <c r="O571" i="28"/>
  <c r="P571" i="28"/>
  <c r="Q571" i="28"/>
  <c r="R571" i="28"/>
  <c r="T571" i="28" s="1"/>
  <c r="S571" i="28"/>
  <c r="L572" i="28"/>
  <c r="M572" i="28"/>
  <c r="N572" i="28"/>
  <c r="O572" i="28"/>
  <c r="P572" i="28"/>
  <c r="Q572" i="28"/>
  <c r="R572" i="28"/>
  <c r="S572" i="28"/>
  <c r="T572" i="28"/>
  <c r="L573" i="28"/>
  <c r="M573" i="28"/>
  <c r="N573" i="28"/>
  <c r="O573" i="28"/>
  <c r="P573" i="28"/>
  <c r="Q573" i="28"/>
  <c r="R573" i="28"/>
  <c r="S573" i="28"/>
  <c r="T573" i="28"/>
  <c r="L574" i="28"/>
  <c r="M574" i="28"/>
  <c r="N574" i="28"/>
  <c r="O574" i="28"/>
  <c r="P574" i="28"/>
  <c r="Q574" i="28"/>
  <c r="R574" i="28"/>
  <c r="T574" i="28" s="1"/>
  <c r="S574" i="28"/>
  <c r="L575" i="28"/>
  <c r="M575" i="28"/>
  <c r="N575" i="28"/>
  <c r="O575" i="28"/>
  <c r="P575" i="28"/>
  <c r="Q575" i="28"/>
  <c r="R575" i="28"/>
  <c r="T575" i="28" s="1"/>
  <c r="S575" i="28"/>
  <c r="L576" i="28"/>
  <c r="M576" i="28"/>
  <c r="N576" i="28"/>
  <c r="O576" i="28"/>
  <c r="P576" i="28"/>
  <c r="Q576" i="28"/>
  <c r="R576" i="28"/>
  <c r="T576" i="28" s="1"/>
  <c r="S576" i="28"/>
  <c r="L577" i="28"/>
  <c r="M577" i="28"/>
  <c r="N577" i="28"/>
  <c r="O577" i="28"/>
  <c r="P577" i="28"/>
  <c r="Q577" i="28"/>
  <c r="R577" i="28"/>
  <c r="T577" i="28" s="1"/>
  <c r="S577" i="28"/>
  <c r="L578" i="28"/>
  <c r="M578" i="28"/>
  <c r="N578" i="28"/>
  <c r="O578" i="28"/>
  <c r="P578" i="28"/>
  <c r="Q578" i="28"/>
  <c r="R578" i="28"/>
  <c r="T578" i="28" s="1"/>
  <c r="S578" i="28"/>
  <c r="L579" i="28"/>
  <c r="M579" i="28"/>
  <c r="N579" i="28"/>
  <c r="O579" i="28"/>
  <c r="P579" i="28"/>
  <c r="Q579" i="28"/>
  <c r="R579" i="28"/>
  <c r="T579" i="28" s="1"/>
  <c r="S579" i="28"/>
  <c r="L580" i="28"/>
  <c r="M580" i="28"/>
  <c r="N580" i="28"/>
  <c r="O580" i="28"/>
  <c r="P580" i="28"/>
  <c r="Q580" i="28"/>
  <c r="R580" i="28"/>
  <c r="T580" i="28" s="1"/>
  <c r="S580" i="28"/>
  <c r="L581" i="28"/>
  <c r="M581" i="28"/>
  <c r="N581" i="28"/>
  <c r="O581" i="28"/>
  <c r="P581" i="28"/>
  <c r="Q581" i="28"/>
  <c r="R581" i="28"/>
  <c r="S581" i="28"/>
  <c r="T581" i="28"/>
  <c r="L582" i="28"/>
  <c r="M582" i="28"/>
  <c r="N582" i="28"/>
  <c r="O582" i="28"/>
  <c r="P582" i="28"/>
  <c r="Q582" i="28"/>
  <c r="R582" i="28"/>
  <c r="T582" i="28" s="1"/>
  <c r="S582" i="28"/>
  <c r="L583" i="28"/>
  <c r="M583" i="28"/>
  <c r="N583" i="28"/>
  <c r="O583" i="28"/>
  <c r="P583" i="28"/>
  <c r="Q583" i="28"/>
  <c r="R583" i="28"/>
  <c r="T583" i="28" s="1"/>
  <c r="S583" i="28"/>
  <c r="L584" i="28"/>
  <c r="M584" i="28"/>
  <c r="N584" i="28"/>
  <c r="O584" i="28"/>
  <c r="P584" i="28"/>
  <c r="Q584" i="28"/>
  <c r="R584" i="28"/>
  <c r="T584" i="28" s="1"/>
  <c r="S584" i="28"/>
  <c r="L585" i="28"/>
  <c r="M585" i="28"/>
  <c r="N585" i="28"/>
  <c r="O585" i="28"/>
  <c r="P585" i="28"/>
  <c r="Q585" i="28"/>
  <c r="R585" i="28"/>
  <c r="T585" i="28" s="1"/>
  <c r="S585" i="28"/>
  <c r="L586" i="28"/>
  <c r="M586" i="28"/>
  <c r="N586" i="28"/>
  <c r="O586" i="28"/>
  <c r="P586" i="28"/>
  <c r="Q586" i="28"/>
  <c r="R586" i="28"/>
  <c r="T586" i="28" s="1"/>
  <c r="S586" i="28"/>
  <c r="L587" i="28"/>
  <c r="M587" i="28"/>
  <c r="N587" i="28"/>
  <c r="O587" i="28"/>
  <c r="P587" i="28"/>
  <c r="Q587" i="28"/>
  <c r="R587" i="28"/>
  <c r="T587" i="28" s="1"/>
  <c r="S587" i="28"/>
  <c r="L588" i="28"/>
  <c r="M588" i="28"/>
  <c r="N588" i="28"/>
  <c r="O588" i="28"/>
  <c r="P588" i="28"/>
  <c r="Q588" i="28"/>
  <c r="R588" i="28"/>
  <c r="T588" i="28" s="1"/>
  <c r="S588" i="28"/>
  <c r="L589" i="28"/>
  <c r="M589" i="28"/>
  <c r="N589" i="28"/>
  <c r="O589" i="28"/>
  <c r="P589" i="28"/>
  <c r="Q589" i="28"/>
  <c r="R589" i="28"/>
  <c r="T589" i="28" s="1"/>
  <c r="S589" i="28"/>
  <c r="L590" i="28"/>
  <c r="M590" i="28"/>
  <c r="N590" i="28"/>
  <c r="O590" i="28"/>
  <c r="P590" i="28"/>
  <c r="Q590" i="28"/>
  <c r="R590" i="28"/>
  <c r="T590" i="28" s="1"/>
  <c r="S590" i="28"/>
  <c r="L591" i="28"/>
  <c r="M591" i="28"/>
  <c r="N591" i="28"/>
  <c r="O591" i="28"/>
  <c r="P591" i="28"/>
  <c r="Q591" i="28"/>
  <c r="R591" i="28"/>
  <c r="T591" i="28" s="1"/>
  <c r="S591" i="28"/>
  <c r="L592" i="28"/>
  <c r="M592" i="28"/>
  <c r="N592" i="28"/>
  <c r="O592" i="28"/>
  <c r="P592" i="28"/>
  <c r="Q592" i="28"/>
  <c r="R592" i="28"/>
  <c r="T592" i="28" s="1"/>
  <c r="S592" i="28"/>
  <c r="L593" i="28"/>
  <c r="M593" i="28"/>
  <c r="N593" i="28"/>
  <c r="O593" i="28"/>
  <c r="P593" i="28"/>
  <c r="Q593" i="28"/>
  <c r="R593" i="28"/>
  <c r="T593" i="28" s="1"/>
  <c r="S593" i="28"/>
  <c r="L594" i="28"/>
  <c r="M594" i="28"/>
  <c r="N594" i="28"/>
  <c r="O594" i="28"/>
  <c r="P594" i="28"/>
  <c r="Q594" i="28"/>
  <c r="R594" i="28"/>
  <c r="T594" i="28" s="1"/>
  <c r="S594" i="28"/>
  <c r="L595" i="28"/>
  <c r="M595" i="28"/>
  <c r="N595" i="28"/>
  <c r="O595" i="28"/>
  <c r="P595" i="28"/>
  <c r="Q595" i="28"/>
  <c r="R595" i="28"/>
  <c r="S595" i="28"/>
  <c r="T595" i="28"/>
  <c r="L596" i="28"/>
  <c r="M596" i="28"/>
  <c r="N596" i="28"/>
  <c r="O596" i="28"/>
  <c r="P596" i="28"/>
  <c r="Q596" i="28"/>
  <c r="R596" i="28"/>
  <c r="T596" i="28" s="1"/>
  <c r="S596" i="28"/>
  <c r="L597" i="28"/>
  <c r="M597" i="28"/>
  <c r="N597" i="28"/>
  <c r="O597" i="28"/>
  <c r="P597" i="28"/>
  <c r="Q597" i="28"/>
  <c r="R597" i="28"/>
  <c r="T597" i="28" s="1"/>
  <c r="S597" i="28"/>
  <c r="L598" i="28"/>
  <c r="M598" i="28"/>
  <c r="N598" i="28"/>
  <c r="O598" i="28"/>
  <c r="P598" i="28"/>
  <c r="Q598" i="28"/>
  <c r="R598" i="28"/>
  <c r="T598" i="28" s="1"/>
  <c r="S598" i="28"/>
  <c r="L599" i="28"/>
  <c r="M599" i="28"/>
  <c r="N599" i="28"/>
  <c r="O599" i="28"/>
  <c r="P599" i="28"/>
  <c r="Q599" i="28"/>
  <c r="R599" i="28"/>
  <c r="T599" i="28" s="1"/>
  <c r="S599" i="28"/>
  <c r="L600" i="28"/>
  <c r="M600" i="28"/>
  <c r="N600" i="28"/>
  <c r="O600" i="28"/>
  <c r="P600" i="28"/>
  <c r="Q600" i="28"/>
  <c r="R600" i="28"/>
  <c r="T600" i="28" s="1"/>
  <c r="S600" i="28"/>
  <c r="L601" i="28"/>
  <c r="M601" i="28"/>
  <c r="N601" i="28"/>
  <c r="O601" i="28"/>
  <c r="P601" i="28"/>
  <c r="Q601" i="28"/>
  <c r="R601" i="28"/>
  <c r="T601" i="28" s="1"/>
  <c r="S601" i="28"/>
  <c r="L602" i="28"/>
  <c r="M602" i="28"/>
  <c r="N602" i="28"/>
  <c r="O602" i="28"/>
  <c r="P602" i="28"/>
  <c r="Q602" i="28"/>
  <c r="R602" i="28"/>
  <c r="T602" i="28" s="1"/>
  <c r="S602" i="28"/>
  <c r="L603" i="28"/>
  <c r="M603" i="28"/>
  <c r="N603" i="28"/>
  <c r="O603" i="28"/>
  <c r="P603" i="28"/>
  <c r="Q603" i="28"/>
  <c r="R603" i="28"/>
  <c r="T603" i="28" s="1"/>
  <c r="S603" i="28"/>
  <c r="L604" i="28"/>
  <c r="M604" i="28"/>
  <c r="N604" i="28"/>
  <c r="O604" i="28"/>
  <c r="P604" i="28"/>
  <c r="Q604" i="28"/>
  <c r="R604" i="28"/>
  <c r="T604" i="28" s="1"/>
  <c r="S604" i="28"/>
  <c r="S5" i="28"/>
  <c r="Q5" i="28"/>
  <c r="P5" i="28"/>
  <c r="N5" i="28"/>
  <c r="M5" i="28"/>
  <c r="L5" i="28"/>
  <c r="L604" i="34"/>
  <c r="M604" i="34"/>
  <c r="N604" i="34"/>
  <c r="T604" i="34"/>
  <c r="Q604" i="34"/>
  <c r="S604" i="34"/>
  <c r="L6" i="34"/>
  <c r="M6" i="34"/>
  <c r="N6" i="34"/>
  <c r="Q6" i="34"/>
  <c r="S6" i="34"/>
  <c r="T6" i="34"/>
  <c r="L7" i="34"/>
  <c r="M7" i="34"/>
  <c r="N7" i="34"/>
  <c r="Q7" i="34"/>
  <c r="S7" i="34"/>
  <c r="T7" i="34"/>
  <c r="L8" i="34"/>
  <c r="M8" i="34"/>
  <c r="N8" i="34"/>
  <c r="Q8" i="34"/>
  <c r="U8" i="34" s="1"/>
  <c r="S8" i="34"/>
  <c r="T8" i="34"/>
  <c r="L9" i="34"/>
  <c r="M9" i="34"/>
  <c r="N9" i="34"/>
  <c r="Q9" i="34"/>
  <c r="U9" i="34" s="1"/>
  <c r="S9" i="34"/>
  <c r="T9" i="34"/>
  <c r="L10" i="34"/>
  <c r="M10" i="34"/>
  <c r="N10" i="34"/>
  <c r="Q10" i="34"/>
  <c r="S10" i="34"/>
  <c r="T10" i="34"/>
  <c r="L11" i="34"/>
  <c r="M11" i="34"/>
  <c r="N11" i="34"/>
  <c r="Q11" i="34"/>
  <c r="S11" i="34"/>
  <c r="L12" i="34"/>
  <c r="M12" i="34"/>
  <c r="N12" i="34"/>
  <c r="Q12" i="34"/>
  <c r="U12" i="34" s="1"/>
  <c r="S12" i="34"/>
  <c r="T12" i="34"/>
  <c r="L13" i="34"/>
  <c r="M13" i="34"/>
  <c r="N13" i="34"/>
  <c r="Q13" i="34"/>
  <c r="S13" i="34"/>
  <c r="T13" i="34"/>
  <c r="L14" i="34"/>
  <c r="M14" i="34"/>
  <c r="N14" i="34"/>
  <c r="Q14" i="34"/>
  <c r="U14" i="34" s="1"/>
  <c r="S14" i="34"/>
  <c r="T14" i="34"/>
  <c r="L15" i="34"/>
  <c r="M15" i="34"/>
  <c r="N15" i="34"/>
  <c r="Q15" i="34"/>
  <c r="U15" i="34" s="1"/>
  <c r="S15" i="34"/>
  <c r="T15" i="34"/>
  <c r="L16" i="34"/>
  <c r="M16" i="34"/>
  <c r="N16" i="34"/>
  <c r="Q16" i="34"/>
  <c r="U16" i="34" s="1"/>
  <c r="S16" i="34"/>
  <c r="T16" i="34"/>
  <c r="L17" i="34"/>
  <c r="M17" i="34"/>
  <c r="N17" i="34"/>
  <c r="Q17" i="34"/>
  <c r="S17" i="34"/>
  <c r="T17" i="34"/>
  <c r="L18" i="34"/>
  <c r="M18" i="34"/>
  <c r="N18" i="34"/>
  <c r="Q18" i="34"/>
  <c r="S18" i="34"/>
  <c r="T18" i="34"/>
  <c r="L19" i="34"/>
  <c r="M19" i="34"/>
  <c r="N19" i="34"/>
  <c r="Q19" i="34"/>
  <c r="U19" i="34" s="1"/>
  <c r="S19" i="34"/>
  <c r="T19" i="34"/>
  <c r="L20" i="34"/>
  <c r="M20" i="34"/>
  <c r="N20" i="34"/>
  <c r="Q20" i="34"/>
  <c r="U20" i="34" s="1"/>
  <c r="S20" i="34"/>
  <c r="T20" i="34"/>
  <c r="L21" i="34"/>
  <c r="M21" i="34"/>
  <c r="N21" i="34"/>
  <c r="Q21" i="34"/>
  <c r="S21" i="34"/>
  <c r="T21" i="34"/>
  <c r="L22" i="34"/>
  <c r="M22" i="34"/>
  <c r="N22" i="34"/>
  <c r="Q22" i="34"/>
  <c r="U22" i="34" s="1"/>
  <c r="S22" i="34"/>
  <c r="T22" i="34"/>
  <c r="L23" i="34"/>
  <c r="M23" i="34"/>
  <c r="N23" i="34"/>
  <c r="Q23" i="34"/>
  <c r="U23" i="34" s="1"/>
  <c r="S23" i="34"/>
  <c r="T23" i="34"/>
  <c r="L24" i="34"/>
  <c r="M24" i="34"/>
  <c r="N24" i="34"/>
  <c r="Q24" i="34"/>
  <c r="U24" i="34" s="1"/>
  <c r="S24" i="34"/>
  <c r="T24" i="34"/>
  <c r="L25" i="34"/>
  <c r="M25" i="34"/>
  <c r="N25" i="34"/>
  <c r="Q25" i="34"/>
  <c r="S25" i="34"/>
  <c r="T25" i="34"/>
  <c r="L26" i="34"/>
  <c r="M26" i="34"/>
  <c r="N26" i="34"/>
  <c r="Q26" i="34"/>
  <c r="S26" i="34"/>
  <c r="T26" i="34"/>
  <c r="L27" i="34"/>
  <c r="M27" i="34"/>
  <c r="N27" i="34"/>
  <c r="Q27" i="34"/>
  <c r="U27" i="34" s="1"/>
  <c r="S27" i="34"/>
  <c r="T27" i="34"/>
  <c r="L28" i="34"/>
  <c r="M28" i="34"/>
  <c r="N28" i="34"/>
  <c r="Q28" i="34"/>
  <c r="U28" i="34" s="1"/>
  <c r="S28" i="34"/>
  <c r="T28" i="34"/>
  <c r="L29" i="34"/>
  <c r="M29" i="34"/>
  <c r="N29" i="34"/>
  <c r="Q29" i="34"/>
  <c r="S29" i="34"/>
  <c r="T29" i="34"/>
  <c r="L30" i="34"/>
  <c r="M30" i="34"/>
  <c r="N30" i="34"/>
  <c r="Q30" i="34"/>
  <c r="U30" i="34" s="1"/>
  <c r="S30" i="34"/>
  <c r="T30" i="34"/>
  <c r="L31" i="34"/>
  <c r="M31" i="34"/>
  <c r="N31" i="34"/>
  <c r="Q31" i="34"/>
  <c r="U31" i="34" s="1"/>
  <c r="S31" i="34"/>
  <c r="T31" i="34"/>
  <c r="L32" i="34"/>
  <c r="M32" i="34"/>
  <c r="N32" i="34"/>
  <c r="Q32" i="34"/>
  <c r="U32" i="34" s="1"/>
  <c r="S32" i="34"/>
  <c r="T32" i="34"/>
  <c r="L33" i="34"/>
  <c r="M33" i="34"/>
  <c r="N33" i="34"/>
  <c r="Q33" i="34"/>
  <c r="S33" i="34"/>
  <c r="T33" i="34"/>
  <c r="L34" i="34"/>
  <c r="M34" i="34"/>
  <c r="N34" i="34"/>
  <c r="Q34" i="34"/>
  <c r="S34" i="34"/>
  <c r="T34" i="34"/>
  <c r="L35" i="34"/>
  <c r="M35" i="34"/>
  <c r="N35" i="34"/>
  <c r="Q35" i="34"/>
  <c r="U35" i="34" s="1"/>
  <c r="S35" i="34"/>
  <c r="T35" i="34"/>
  <c r="L36" i="34"/>
  <c r="M36" i="34"/>
  <c r="N36" i="34"/>
  <c r="Q36" i="34"/>
  <c r="U36" i="34" s="1"/>
  <c r="S36" i="34"/>
  <c r="T36" i="34"/>
  <c r="L37" i="34"/>
  <c r="M37" i="34"/>
  <c r="N37" i="34"/>
  <c r="Q37" i="34"/>
  <c r="S37" i="34"/>
  <c r="T37" i="34"/>
  <c r="L38" i="34"/>
  <c r="M38" i="34"/>
  <c r="N38" i="34"/>
  <c r="Q38" i="34"/>
  <c r="U38" i="34" s="1"/>
  <c r="S38" i="34"/>
  <c r="T38" i="34"/>
  <c r="L39" i="34"/>
  <c r="M39" i="34"/>
  <c r="N39" i="34"/>
  <c r="Q39" i="34"/>
  <c r="U39" i="34" s="1"/>
  <c r="S39" i="34"/>
  <c r="T39" i="34"/>
  <c r="L40" i="34"/>
  <c r="M40" i="34"/>
  <c r="N40" i="34"/>
  <c r="Q40" i="34"/>
  <c r="U40" i="34" s="1"/>
  <c r="S40" i="34"/>
  <c r="T40" i="34"/>
  <c r="L41" i="34"/>
  <c r="M41" i="34"/>
  <c r="N41" i="34"/>
  <c r="Q41" i="34"/>
  <c r="S41" i="34"/>
  <c r="T41" i="34"/>
  <c r="L42" i="34"/>
  <c r="M42" i="34"/>
  <c r="N42" i="34"/>
  <c r="Q42" i="34"/>
  <c r="S42" i="34"/>
  <c r="T42" i="34"/>
  <c r="L43" i="34"/>
  <c r="M43" i="34"/>
  <c r="N43" i="34"/>
  <c r="Q43" i="34"/>
  <c r="U43" i="34" s="1"/>
  <c r="S43" i="34"/>
  <c r="T43" i="34"/>
  <c r="L44" i="34"/>
  <c r="M44" i="34"/>
  <c r="N44" i="34"/>
  <c r="Q44" i="34"/>
  <c r="U44" i="34" s="1"/>
  <c r="S44" i="34"/>
  <c r="T44" i="34"/>
  <c r="L45" i="34"/>
  <c r="M45" i="34"/>
  <c r="N45" i="34"/>
  <c r="Q45" i="34"/>
  <c r="S45" i="34"/>
  <c r="T45" i="34"/>
  <c r="L46" i="34"/>
  <c r="M46" i="34"/>
  <c r="N46" i="34"/>
  <c r="Q46" i="34"/>
  <c r="U46" i="34" s="1"/>
  <c r="S46" i="34"/>
  <c r="T46" i="34"/>
  <c r="L47" i="34"/>
  <c r="M47" i="34"/>
  <c r="N47" i="34"/>
  <c r="Q47" i="34"/>
  <c r="U47" i="34" s="1"/>
  <c r="S47" i="34"/>
  <c r="T47" i="34"/>
  <c r="L48" i="34"/>
  <c r="M48" i="34"/>
  <c r="N48" i="34"/>
  <c r="Q48" i="34"/>
  <c r="U48" i="34" s="1"/>
  <c r="S48" i="34"/>
  <c r="T48" i="34"/>
  <c r="L49" i="34"/>
  <c r="M49" i="34"/>
  <c r="N49" i="34"/>
  <c r="Q49" i="34"/>
  <c r="S49" i="34"/>
  <c r="T49" i="34"/>
  <c r="L50" i="34"/>
  <c r="M50" i="34"/>
  <c r="N50" i="34"/>
  <c r="Q50" i="34"/>
  <c r="S50" i="34"/>
  <c r="T50" i="34"/>
  <c r="L51" i="34"/>
  <c r="M51" i="34"/>
  <c r="N51" i="34"/>
  <c r="Q51" i="34"/>
  <c r="U51" i="34" s="1"/>
  <c r="S51" i="34"/>
  <c r="T51" i="34"/>
  <c r="L52" i="34"/>
  <c r="M52" i="34"/>
  <c r="N52" i="34"/>
  <c r="Q52" i="34"/>
  <c r="U52" i="34" s="1"/>
  <c r="S52" i="34"/>
  <c r="T52" i="34"/>
  <c r="L53" i="34"/>
  <c r="M53" i="34"/>
  <c r="N53" i="34"/>
  <c r="Q53" i="34"/>
  <c r="S53" i="34"/>
  <c r="T53" i="34"/>
  <c r="L54" i="34"/>
  <c r="M54" i="34"/>
  <c r="N54" i="34"/>
  <c r="Q54" i="34"/>
  <c r="U54" i="34" s="1"/>
  <c r="S54" i="34"/>
  <c r="T54" i="34"/>
  <c r="L55" i="34"/>
  <c r="M55" i="34"/>
  <c r="N55" i="34"/>
  <c r="Q55" i="34"/>
  <c r="U55" i="34" s="1"/>
  <c r="S55" i="34"/>
  <c r="T55" i="34"/>
  <c r="L56" i="34"/>
  <c r="M56" i="34"/>
  <c r="N56" i="34"/>
  <c r="Q56" i="34"/>
  <c r="U56" i="34" s="1"/>
  <c r="S56" i="34"/>
  <c r="T56" i="34"/>
  <c r="L57" i="34"/>
  <c r="M57" i="34"/>
  <c r="N57" i="34"/>
  <c r="Q57" i="34"/>
  <c r="S57" i="34"/>
  <c r="T57" i="34"/>
  <c r="L58" i="34"/>
  <c r="M58" i="34"/>
  <c r="N58" i="34"/>
  <c r="Q58" i="34"/>
  <c r="S58" i="34"/>
  <c r="T58" i="34"/>
  <c r="L59" i="34"/>
  <c r="M59" i="34"/>
  <c r="N59" i="34"/>
  <c r="Q59" i="34"/>
  <c r="U59" i="34" s="1"/>
  <c r="S59" i="34"/>
  <c r="T59" i="34"/>
  <c r="L60" i="34"/>
  <c r="M60" i="34"/>
  <c r="N60" i="34"/>
  <c r="Q60" i="34"/>
  <c r="U60" i="34" s="1"/>
  <c r="S60" i="34"/>
  <c r="T60" i="34"/>
  <c r="L61" i="34"/>
  <c r="M61" i="34"/>
  <c r="N61" i="34"/>
  <c r="Q61" i="34"/>
  <c r="S61" i="34"/>
  <c r="T61" i="34"/>
  <c r="L62" i="34"/>
  <c r="M62" i="34"/>
  <c r="N62" i="34"/>
  <c r="Q62" i="34"/>
  <c r="U62" i="34" s="1"/>
  <c r="S62" i="34"/>
  <c r="T62" i="34"/>
  <c r="L63" i="34"/>
  <c r="M63" i="34"/>
  <c r="N63" i="34"/>
  <c r="Q63" i="34"/>
  <c r="U63" i="34" s="1"/>
  <c r="S63" i="34"/>
  <c r="T63" i="34"/>
  <c r="L64" i="34"/>
  <c r="M64" i="34"/>
  <c r="N64" i="34"/>
  <c r="Q64" i="34"/>
  <c r="U64" i="34" s="1"/>
  <c r="S64" i="34"/>
  <c r="T64" i="34"/>
  <c r="L65" i="34"/>
  <c r="M65" i="34"/>
  <c r="N65" i="34"/>
  <c r="Q65" i="34"/>
  <c r="S65" i="34"/>
  <c r="T65" i="34"/>
  <c r="L66" i="34"/>
  <c r="M66" i="34"/>
  <c r="N66" i="34"/>
  <c r="Q66" i="34"/>
  <c r="S66" i="34"/>
  <c r="T66" i="34"/>
  <c r="L67" i="34"/>
  <c r="M67" i="34"/>
  <c r="N67" i="34"/>
  <c r="Q67" i="34"/>
  <c r="U67" i="34" s="1"/>
  <c r="S67" i="34"/>
  <c r="T67" i="34"/>
  <c r="L68" i="34"/>
  <c r="M68" i="34"/>
  <c r="N68" i="34"/>
  <c r="Q68" i="34"/>
  <c r="U68" i="34" s="1"/>
  <c r="S68" i="34"/>
  <c r="T68" i="34"/>
  <c r="L69" i="34"/>
  <c r="M69" i="34"/>
  <c r="N69" i="34"/>
  <c r="Q69" i="34"/>
  <c r="S69" i="34"/>
  <c r="T69" i="34"/>
  <c r="L70" i="34"/>
  <c r="M70" i="34"/>
  <c r="N70" i="34"/>
  <c r="Q70" i="34"/>
  <c r="U70" i="34" s="1"/>
  <c r="S70" i="34"/>
  <c r="T70" i="34"/>
  <c r="L71" i="34"/>
  <c r="M71" i="34"/>
  <c r="N71" i="34"/>
  <c r="Q71" i="34"/>
  <c r="U71" i="34" s="1"/>
  <c r="S71" i="34"/>
  <c r="T71" i="34"/>
  <c r="L72" i="34"/>
  <c r="M72" i="34"/>
  <c r="N72" i="34"/>
  <c r="Q72" i="34"/>
  <c r="U72" i="34" s="1"/>
  <c r="S72" i="34"/>
  <c r="T72" i="34"/>
  <c r="L73" i="34"/>
  <c r="M73" i="34"/>
  <c r="N73" i="34"/>
  <c r="Q73" i="34"/>
  <c r="S73" i="34"/>
  <c r="T73" i="34"/>
  <c r="L74" i="34"/>
  <c r="M74" i="34"/>
  <c r="N74" i="34"/>
  <c r="Q74" i="34"/>
  <c r="S74" i="34"/>
  <c r="T74" i="34"/>
  <c r="L75" i="34"/>
  <c r="M75" i="34"/>
  <c r="N75" i="34"/>
  <c r="Q75" i="34"/>
  <c r="U75" i="34" s="1"/>
  <c r="S75" i="34"/>
  <c r="T75" i="34"/>
  <c r="L76" i="34"/>
  <c r="M76" i="34"/>
  <c r="N76" i="34"/>
  <c r="Q76" i="34"/>
  <c r="U76" i="34" s="1"/>
  <c r="S76" i="34"/>
  <c r="T76" i="34"/>
  <c r="L77" i="34"/>
  <c r="M77" i="34"/>
  <c r="N77" i="34"/>
  <c r="Q77" i="34"/>
  <c r="S77" i="34"/>
  <c r="T77" i="34"/>
  <c r="L78" i="34"/>
  <c r="M78" i="34"/>
  <c r="N78" i="34"/>
  <c r="Q78" i="34"/>
  <c r="U78" i="34" s="1"/>
  <c r="S78" i="34"/>
  <c r="T78" i="34"/>
  <c r="L79" i="34"/>
  <c r="M79" i="34"/>
  <c r="N79" i="34"/>
  <c r="Q79" i="34"/>
  <c r="U79" i="34" s="1"/>
  <c r="S79" i="34"/>
  <c r="T79" i="34"/>
  <c r="L80" i="34"/>
  <c r="M80" i="34"/>
  <c r="N80" i="34"/>
  <c r="Q80" i="34"/>
  <c r="U80" i="34" s="1"/>
  <c r="S80" i="34"/>
  <c r="T80" i="34"/>
  <c r="L81" i="34"/>
  <c r="M81" i="34"/>
  <c r="N81" i="34"/>
  <c r="Q81" i="34"/>
  <c r="S81" i="34"/>
  <c r="T81" i="34"/>
  <c r="L82" i="34"/>
  <c r="M82" i="34"/>
  <c r="N82" i="34"/>
  <c r="Q82" i="34"/>
  <c r="S82" i="34"/>
  <c r="T82" i="34"/>
  <c r="L83" i="34"/>
  <c r="M83" i="34"/>
  <c r="N83" i="34"/>
  <c r="Q83" i="34"/>
  <c r="U83" i="34" s="1"/>
  <c r="S83" i="34"/>
  <c r="T83" i="34"/>
  <c r="L84" i="34"/>
  <c r="M84" i="34"/>
  <c r="N84" i="34"/>
  <c r="Q84" i="34"/>
  <c r="U84" i="34" s="1"/>
  <c r="S84" i="34"/>
  <c r="T84" i="34"/>
  <c r="L85" i="34"/>
  <c r="M85" i="34"/>
  <c r="N85" i="34"/>
  <c r="Q85" i="34"/>
  <c r="S85" i="34"/>
  <c r="T85" i="34"/>
  <c r="L86" i="34"/>
  <c r="M86" i="34"/>
  <c r="N86" i="34"/>
  <c r="Q86" i="34"/>
  <c r="U86" i="34" s="1"/>
  <c r="S86" i="34"/>
  <c r="T86" i="34"/>
  <c r="L87" i="34"/>
  <c r="M87" i="34"/>
  <c r="N87" i="34"/>
  <c r="Q87" i="34"/>
  <c r="U87" i="34" s="1"/>
  <c r="S87" i="34"/>
  <c r="T87" i="34"/>
  <c r="L88" i="34"/>
  <c r="M88" i="34"/>
  <c r="N88" i="34"/>
  <c r="Q88" i="34"/>
  <c r="U88" i="34" s="1"/>
  <c r="S88" i="34"/>
  <c r="T88" i="34"/>
  <c r="L89" i="34"/>
  <c r="M89" i="34"/>
  <c r="N89" i="34"/>
  <c r="Q89" i="34"/>
  <c r="S89" i="34"/>
  <c r="T89" i="34"/>
  <c r="L90" i="34"/>
  <c r="M90" i="34"/>
  <c r="N90" i="34"/>
  <c r="Q90" i="34"/>
  <c r="S90" i="34"/>
  <c r="T90" i="34"/>
  <c r="L91" i="34"/>
  <c r="M91" i="34"/>
  <c r="N91" i="34"/>
  <c r="Q91" i="34"/>
  <c r="U91" i="34" s="1"/>
  <c r="S91" i="34"/>
  <c r="T91" i="34"/>
  <c r="L92" i="34"/>
  <c r="M92" i="34"/>
  <c r="N92" i="34"/>
  <c r="Q92" i="34"/>
  <c r="U92" i="34" s="1"/>
  <c r="S92" i="34"/>
  <c r="T92" i="34"/>
  <c r="L93" i="34"/>
  <c r="M93" i="34"/>
  <c r="N93" i="34"/>
  <c r="Q93" i="34"/>
  <c r="S93" i="34"/>
  <c r="T93" i="34"/>
  <c r="L94" i="34"/>
  <c r="M94" i="34"/>
  <c r="N94" i="34"/>
  <c r="Q94" i="34"/>
  <c r="U94" i="34" s="1"/>
  <c r="S94" i="34"/>
  <c r="T94" i="34"/>
  <c r="L95" i="34"/>
  <c r="M95" i="34"/>
  <c r="N95" i="34"/>
  <c r="Q95" i="34"/>
  <c r="U95" i="34" s="1"/>
  <c r="S95" i="34"/>
  <c r="T95" i="34"/>
  <c r="L96" i="34"/>
  <c r="M96" i="34"/>
  <c r="N96" i="34"/>
  <c r="Q96" i="34"/>
  <c r="U96" i="34" s="1"/>
  <c r="S96" i="34"/>
  <c r="T96" i="34"/>
  <c r="L97" i="34"/>
  <c r="M97" i="34"/>
  <c r="N97" i="34"/>
  <c r="Q97" i="34"/>
  <c r="S97" i="34"/>
  <c r="T97" i="34"/>
  <c r="L98" i="34"/>
  <c r="M98" i="34"/>
  <c r="N98" i="34"/>
  <c r="Q98" i="34"/>
  <c r="S98" i="34"/>
  <c r="T98" i="34"/>
  <c r="L99" i="34"/>
  <c r="M99" i="34"/>
  <c r="N99" i="34"/>
  <c r="Q99" i="34"/>
  <c r="U99" i="34" s="1"/>
  <c r="S99" i="34"/>
  <c r="T99" i="34"/>
  <c r="L100" i="34"/>
  <c r="M100" i="34"/>
  <c r="N100" i="34"/>
  <c r="Q100" i="34"/>
  <c r="U100" i="34" s="1"/>
  <c r="S100" i="34"/>
  <c r="T100" i="34"/>
  <c r="L101" i="34"/>
  <c r="M101" i="34"/>
  <c r="N101" i="34"/>
  <c r="Q101" i="34"/>
  <c r="S101" i="34"/>
  <c r="T101" i="34"/>
  <c r="L102" i="34"/>
  <c r="M102" i="34"/>
  <c r="N102" i="34"/>
  <c r="Q102" i="34"/>
  <c r="U102" i="34" s="1"/>
  <c r="S102" i="34"/>
  <c r="T102" i="34"/>
  <c r="L103" i="34"/>
  <c r="M103" i="34"/>
  <c r="N103" i="34"/>
  <c r="Q103" i="34"/>
  <c r="U103" i="34" s="1"/>
  <c r="S103" i="34"/>
  <c r="T103" i="34"/>
  <c r="L104" i="34"/>
  <c r="M104" i="34"/>
  <c r="N104" i="34"/>
  <c r="Q104" i="34"/>
  <c r="U104" i="34" s="1"/>
  <c r="S104" i="34"/>
  <c r="T104" i="34"/>
  <c r="L105" i="34"/>
  <c r="M105" i="34"/>
  <c r="N105" i="34"/>
  <c r="Q105" i="34"/>
  <c r="S105" i="34"/>
  <c r="T105" i="34"/>
  <c r="L106" i="34"/>
  <c r="M106" i="34"/>
  <c r="N106" i="34"/>
  <c r="Q106" i="34"/>
  <c r="S106" i="34"/>
  <c r="T106" i="34"/>
  <c r="L107" i="34"/>
  <c r="M107" i="34"/>
  <c r="N107" i="34"/>
  <c r="Q107" i="34"/>
  <c r="U107" i="34" s="1"/>
  <c r="S107" i="34"/>
  <c r="T107" i="34"/>
  <c r="L108" i="34"/>
  <c r="M108" i="34"/>
  <c r="N108" i="34"/>
  <c r="Q108" i="34"/>
  <c r="U108" i="34" s="1"/>
  <c r="S108" i="34"/>
  <c r="T108" i="34"/>
  <c r="L109" i="34"/>
  <c r="M109" i="34"/>
  <c r="N109" i="34"/>
  <c r="Q109" i="34"/>
  <c r="S109" i="34"/>
  <c r="T109" i="34"/>
  <c r="L110" i="34"/>
  <c r="M110" i="34"/>
  <c r="N110" i="34"/>
  <c r="Q110" i="34"/>
  <c r="U110" i="34" s="1"/>
  <c r="S110" i="34"/>
  <c r="T110" i="34"/>
  <c r="L111" i="34"/>
  <c r="M111" i="34"/>
  <c r="N111" i="34"/>
  <c r="Q111" i="34"/>
  <c r="U111" i="34" s="1"/>
  <c r="S111" i="34"/>
  <c r="T111" i="34"/>
  <c r="L112" i="34"/>
  <c r="M112" i="34"/>
  <c r="N112" i="34"/>
  <c r="Q112" i="34"/>
  <c r="U112" i="34" s="1"/>
  <c r="S112" i="34"/>
  <c r="T112" i="34"/>
  <c r="L113" i="34"/>
  <c r="M113" i="34"/>
  <c r="N113" i="34"/>
  <c r="Q113" i="34"/>
  <c r="S113" i="34"/>
  <c r="T113" i="34"/>
  <c r="L114" i="34"/>
  <c r="M114" i="34"/>
  <c r="N114" i="34"/>
  <c r="Q114" i="34"/>
  <c r="S114" i="34"/>
  <c r="T114" i="34"/>
  <c r="L115" i="34"/>
  <c r="M115" i="34"/>
  <c r="N115" i="34"/>
  <c r="Q115" i="34"/>
  <c r="U115" i="34" s="1"/>
  <c r="S115" i="34"/>
  <c r="T115" i="34"/>
  <c r="L116" i="34"/>
  <c r="M116" i="34"/>
  <c r="N116" i="34"/>
  <c r="Q116" i="34"/>
  <c r="U116" i="34" s="1"/>
  <c r="S116" i="34"/>
  <c r="T116" i="34"/>
  <c r="L117" i="34"/>
  <c r="M117" i="34"/>
  <c r="N117" i="34"/>
  <c r="Q117" i="34"/>
  <c r="S117" i="34"/>
  <c r="T117" i="34"/>
  <c r="L118" i="34"/>
  <c r="M118" i="34"/>
  <c r="N118" i="34"/>
  <c r="Q118" i="34"/>
  <c r="U118" i="34" s="1"/>
  <c r="S118" i="34"/>
  <c r="T118" i="34"/>
  <c r="L119" i="34"/>
  <c r="M119" i="34"/>
  <c r="N119" i="34"/>
  <c r="Q119" i="34"/>
  <c r="U119" i="34" s="1"/>
  <c r="S119" i="34"/>
  <c r="T119" i="34"/>
  <c r="L120" i="34"/>
  <c r="M120" i="34"/>
  <c r="N120" i="34"/>
  <c r="Q120" i="34"/>
  <c r="U120" i="34" s="1"/>
  <c r="S120" i="34"/>
  <c r="T120" i="34"/>
  <c r="L121" i="34"/>
  <c r="M121" i="34"/>
  <c r="N121" i="34"/>
  <c r="Q121" i="34"/>
  <c r="S121" i="34"/>
  <c r="T121" i="34"/>
  <c r="L122" i="34"/>
  <c r="M122" i="34"/>
  <c r="N122" i="34"/>
  <c r="Q122" i="34"/>
  <c r="S122" i="34"/>
  <c r="T122" i="34"/>
  <c r="L123" i="34"/>
  <c r="M123" i="34"/>
  <c r="N123" i="34"/>
  <c r="Q123" i="34"/>
  <c r="U123" i="34" s="1"/>
  <c r="S123" i="34"/>
  <c r="T123" i="34"/>
  <c r="L124" i="34"/>
  <c r="M124" i="34"/>
  <c r="N124" i="34"/>
  <c r="Q124" i="34"/>
  <c r="U124" i="34" s="1"/>
  <c r="S124" i="34"/>
  <c r="T124" i="34"/>
  <c r="L125" i="34"/>
  <c r="M125" i="34"/>
  <c r="N125" i="34"/>
  <c r="Q125" i="34"/>
  <c r="S125" i="34"/>
  <c r="T125" i="34"/>
  <c r="L126" i="34"/>
  <c r="M126" i="34"/>
  <c r="N126" i="34"/>
  <c r="Q126" i="34"/>
  <c r="U126" i="34" s="1"/>
  <c r="S126" i="34"/>
  <c r="T126" i="34"/>
  <c r="L127" i="34"/>
  <c r="M127" i="34"/>
  <c r="N127" i="34"/>
  <c r="Q127" i="34"/>
  <c r="U127" i="34" s="1"/>
  <c r="S127" i="34"/>
  <c r="T127" i="34"/>
  <c r="L128" i="34"/>
  <c r="M128" i="34"/>
  <c r="N128" i="34"/>
  <c r="Q128" i="34"/>
  <c r="U128" i="34" s="1"/>
  <c r="S128" i="34"/>
  <c r="T128" i="34"/>
  <c r="L129" i="34"/>
  <c r="M129" i="34"/>
  <c r="N129" i="34"/>
  <c r="Q129" i="34"/>
  <c r="S129" i="34"/>
  <c r="T129" i="34"/>
  <c r="L130" i="34"/>
  <c r="M130" i="34"/>
  <c r="N130" i="34"/>
  <c r="Q130" i="34"/>
  <c r="S130" i="34"/>
  <c r="T130" i="34"/>
  <c r="L131" i="34"/>
  <c r="M131" i="34"/>
  <c r="N131" i="34"/>
  <c r="Q131" i="34"/>
  <c r="U131" i="34" s="1"/>
  <c r="S131" i="34"/>
  <c r="T131" i="34"/>
  <c r="L132" i="34"/>
  <c r="M132" i="34"/>
  <c r="N132" i="34"/>
  <c r="Q132" i="34"/>
  <c r="U132" i="34" s="1"/>
  <c r="S132" i="34"/>
  <c r="T132" i="34"/>
  <c r="L133" i="34"/>
  <c r="M133" i="34"/>
  <c r="N133" i="34"/>
  <c r="Q133" i="34"/>
  <c r="S133" i="34"/>
  <c r="T133" i="34"/>
  <c r="L134" i="34"/>
  <c r="M134" i="34"/>
  <c r="N134" i="34"/>
  <c r="Q134" i="34"/>
  <c r="U134" i="34" s="1"/>
  <c r="S134" i="34"/>
  <c r="T134" i="34"/>
  <c r="L135" i="34"/>
  <c r="M135" i="34"/>
  <c r="N135" i="34"/>
  <c r="Q135" i="34"/>
  <c r="U135" i="34" s="1"/>
  <c r="S135" i="34"/>
  <c r="T135" i="34"/>
  <c r="L136" i="34"/>
  <c r="M136" i="34"/>
  <c r="N136" i="34"/>
  <c r="Q136" i="34"/>
  <c r="U136" i="34" s="1"/>
  <c r="S136" i="34"/>
  <c r="T136" i="34"/>
  <c r="L137" i="34"/>
  <c r="M137" i="34"/>
  <c r="N137" i="34"/>
  <c r="Q137" i="34"/>
  <c r="S137" i="34"/>
  <c r="T137" i="34"/>
  <c r="L138" i="34"/>
  <c r="M138" i="34"/>
  <c r="N138" i="34"/>
  <c r="Q138" i="34"/>
  <c r="S138" i="34"/>
  <c r="T138" i="34"/>
  <c r="L139" i="34"/>
  <c r="M139" i="34"/>
  <c r="N139" i="34"/>
  <c r="Q139" i="34"/>
  <c r="U139" i="34" s="1"/>
  <c r="S139" i="34"/>
  <c r="T139" i="34"/>
  <c r="L140" i="34"/>
  <c r="M140" i="34"/>
  <c r="N140" i="34"/>
  <c r="Q140" i="34"/>
  <c r="U140" i="34" s="1"/>
  <c r="S140" i="34"/>
  <c r="T140" i="34"/>
  <c r="L141" i="34"/>
  <c r="M141" i="34"/>
  <c r="N141" i="34"/>
  <c r="Q141" i="34"/>
  <c r="S141" i="34"/>
  <c r="T141" i="34"/>
  <c r="L142" i="34"/>
  <c r="M142" i="34"/>
  <c r="N142" i="34"/>
  <c r="Q142" i="34"/>
  <c r="U142" i="34" s="1"/>
  <c r="S142" i="34"/>
  <c r="T142" i="34"/>
  <c r="L143" i="34"/>
  <c r="M143" i="34"/>
  <c r="N143" i="34"/>
  <c r="Q143" i="34"/>
  <c r="U143" i="34" s="1"/>
  <c r="S143" i="34"/>
  <c r="T143" i="34"/>
  <c r="L144" i="34"/>
  <c r="M144" i="34"/>
  <c r="N144" i="34"/>
  <c r="Q144" i="34"/>
  <c r="U144" i="34" s="1"/>
  <c r="S144" i="34"/>
  <c r="T144" i="34"/>
  <c r="L145" i="34"/>
  <c r="M145" i="34"/>
  <c r="N145" i="34"/>
  <c r="Q145" i="34"/>
  <c r="S145" i="34"/>
  <c r="T145" i="34"/>
  <c r="L146" i="34"/>
  <c r="M146" i="34"/>
  <c r="N146" i="34"/>
  <c r="Q146" i="34"/>
  <c r="S146" i="34"/>
  <c r="T146" i="34"/>
  <c r="L147" i="34"/>
  <c r="M147" i="34"/>
  <c r="N147" i="34"/>
  <c r="Q147" i="34"/>
  <c r="U147" i="34" s="1"/>
  <c r="S147" i="34"/>
  <c r="T147" i="34"/>
  <c r="L148" i="34"/>
  <c r="M148" i="34"/>
  <c r="N148" i="34"/>
  <c r="Q148" i="34"/>
  <c r="U148" i="34" s="1"/>
  <c r="S148" i="34"/>
  <c r="T148" i="34"/>
  <c r="L149" i="34"/>
  <c r="M149" i="34"/>
  <c r="N149" i="34"/>
  <c r="Q149" i="34"/>
  <c r="S149" i="34"/>
  <c r="T149" i="34"/>
  <c r="L150" i="34"/>
  <c r="M150" i="34"/>
  <c r="N150" i="34"/>
  <c r="Q150" i="34"/>
  <c r="U150" i="34" s="1"/>
  <c r="S150" i="34"/>
  <c r="T150" i="34"/>
  <c r="L151" i="34"/>
  <c r="M151" i="34"/>
  <c r="N151" i="34"/>
  <c r="Q151" i="34"/>
  <c r="U151" i="34" s="1"/>
  <c r="S151" i="34"/>
  <c r="T151" i="34"/>
  <c r="L152" i="34"/>
  <c r="M152" i="34"/>
  <c r="N152" i="34"/>
  <c r="Q152" i="34"/>
  <c r="U152" i="34" s="1"/>
  <c r="S152" i="34"/>
  <c r="T152" i="34"/>
  <c r="L153" i="34"/>
  <c r="M153" i="34"/>
  <c r="N153" i="34"/>
  <c r="Q153" i="34"/>
  <c r="S153" i="34"/>
  <c r="T153" i="34"/>
  <c r="L154" i="34"/>
  <c r="M154" i="34"/>
  <c r="N154" i="34"/>
  <c r="Q154" i="34"/>
  <c r="S154" i="34"/>
  <c r="T154" i="34"/>
  <c r="L155" i="34"/>
  <c r="M155" i="34"/>
  <c r="N155" i="34"/>
  <c r="Q155" i="34"/>
  <c r="U155" i="34" s="1"/>
  <c r="S155" i="34"/>
  <c r="T155" i="34"/>
  <c r="L156" i="34"/>
  <c r="M156" i="34"/>
  <c r="N156" i="34"/>
  <c r="Q156" i="34"/>
  <c r="U156" i="34" s="1"/>
  <c r="S156" i="34"/>
  <c r="T156" i="34"/>
  <c r="L157" i="34"/>
  <c r="M157" i="34"/>
  <c r="N157" i="34"/>
  <c r="Q157" i="34"/>
  <c r="S157" i="34"/>
  <c r="T157" i="34"/>
  <c r="L158" i="34"/>
  <c r="M158" i="34"/>
  <c r="N158" i="34"/>
  <c r="Q158" i="34"/>
  <c r="U158" i="34" s="1"/>
  <c r="S158" i="34"/>
  <c r="T158" i="34"/>
  <c r="L159" i="34"/>
  <c r="M159" i="34"/>
  <c r="N159" i="34"/>
  <c r="Q159" i="34"/>
  <c r="U159" i="34" s="1"/>
  <c r="S159" i="34"/>
  <c r="T159" i="34"/>
  <c r="L160" i="34"/>
  <c r="M160" i="34"/>
  <c r="N160" i="34"/>
  <c r="Q160" i="34"/>
  <c r="U160" i="34" s="1"/>
  <c r="S160" i="34"/>
  <c r="T160" i="34"/>
  <c r="L161" i="34"/>
  <c r="M161" i="34"/>
  <c r="N161" i="34"/>
  <c r="Q161" i="34"/>
  <c r="S161" i="34"/>
  <c r="T161" i="34"/>
  <c r="L162" i="34"/>
  <c r="M162" i="34"/>
  <c r="N162" i="34"/>
  <c r="Q162" i="34"/>
  <c r="S162" i="34"/>
  <c r="T162" i="34"/>
  <c r="L163" i="34"/>
  <c r="M163" i="34"/>
  <c r="N163" i="34"/>
  <c r="Q163" i="34"/>
  <c r="U163" i="34" s="1"/>
  <c r="S163" i="34"/>
  <c r="T163" i="34"/>
  <c r="L164" i="34"/>
  <c r="M164" i="34"/>
  <c r="N164" i="34"/>
  <c r="Q164" i="34"/>
  <c r="U164" i="34" s="1"/>
  <c r="S164" i="34"/>
  <c r="T164" i="34"/>
  <c r="L165" i="34"/>
  <c r="M165" i="34"/>
  <c r="N165" i="34"/>
  <c r="Q165" i="34"/>
  <c r="S165" i="34"/>
  <c r="T165" i="34"/>
  <c r="L166" i="34"/>
  <c r="M166" i="34"/>
  <c r="N166" i="34"/>
  <c r="Q166" i="34"/>
  <c r="U166" i="34" s="1"/>
  <c r="S166" i="34"/>
  <c r="T166" i="34"/>
  <c r="L167" i="34"/>
  <c r="M167" i="34"/>
  <c r="N167" i="34"/>
  <c r="Q167" i="34"/>
  <c r="U167" i="34" s="1"/>
  <c r="S167" i="34"/>
  <c r="T167" i="34"/>
  <c r="L168" i="34"/>
  <c r="M168" i="34"/>
  <c r="N168" i="34"/>
  <c r="Q168" i="34"/>
  <c r="U168" i="34" s="1"/>
  <c r="S168" i="34"/>
  <c r="T168" i="34"/>
  <c r="L169" i="34"/>
  <c r="M169" i="34"/>
  <c r="N169" i="34"/>
  <c r="Q169" i="34"/>
  <c r="S169" i="34"/>
  <c r="T169" i="34"/>
  <c r="L170" i="34"/>
  <c r="M170" i="34"/>
  <c r="N170" i="34"/>
  <c r="Q170" i="34"/>
  <c r="S170" i="34"/>
  <c r="T170" i="34"/>
  <c r="L171" i="34"/>
  <c r="M171" i="34"/>
  <c r="N171" i="34"/>
  <c r="Q171" i="34"/>
  <c r="U171" i="34" s="1"/>
  <c r="S171" i="34"/>
  <c r="T171" i="34"/>
  <c r="L172" i="34"/>
  <c r="M172" i="34"/>
  <c r="N172" i="34"/>
  <c r="Q172" i="34"/>
  <c r="U172" i="34" s="1"/>
  <c r="S172" i="34"/>
  <c r="T172" i="34"/>
  <c r="L173" i="34"/>
  <c r="M173" i="34"/>
  <c r="N173" i="34"/>
  <c r="Q173" i="34"/>
  <c r="S173" i="34"/>
  <c r="T173" i="34"/>
  <c r="L174" i="34"/>
  <c r="M174" i="34"/>
  <c r="N174" i="34"/>
  <c r="Q174" i="34"/>
  <c r="U174" i="34" s="1"/>
  <c r="S174" i="34"/>
  <c r="T174" i="34"/>
  <c r="L175" i="34"/>
  <c r="M175" i="34"/>
  <c r="N175" i="34"/>
  <c r="Q175" i="34"/>
  <c r="U175" i="34" s="1"/>
  <c r="S175" i="34"/>
  <c r="T175" i="34"/>
  <c r="L176" i="34"/>
  <c r="M176" i="34"/>
  <c r="N176" i="34"/>
  <c r="Q176" i="34"/>
  <c r="U176" i="34" s="1"/>
  <c r="S176" i="34"/>
  <c r="T176" i="34"/>
  <c r="L177" i="34"/>
  <c r="M177" i="34"/>
  <c r="N177" i="34"/>
  <c r="Q177" i="34"/>
  <c r="S177" i="34"/>
  <c r="T177" i="34"/>
  <c r="L178" i="34"/>
  <c r="M178" i="34"/>
  <c r="N178" i="34"/>
  <c r="Q178" i="34"/>
  <c r="S178" i="34"/>
  <c r="T178" i="34"/>
  <c r="L179" i="34"/>
  <c r="M179" i="34"/>
  <c r="N179" i="34"/>
  <c r="Q179" i="34"/>
  <c r="U179" i="34" s="1"/>
  <c r="S179" i="34"/>
  <c r="T179" i="34"/>
  <c r="L180" i="34"/>
  <c r="M180" i="34"/>
  <c r="N180" i="34"/>
  <c r="Q180" i="34"/>
  <c r="U180" i="34" s="1"/>
  <c r="S180" i="34"/>
  <c r="T180" i="34"/>
  <c r="L181" i="34"/>
  <c r="M181" i="34"/>
  <c r="N181" i="34"/>
  <c r="Q181" i="34"/>
  <c r="S181" i="34"/>
  <c r="T181" i="34"/>
  <c r="L182" i="34"/>
  <c r="M182" i="34"/>
  <c r="N182" i="34"/>
  <c r="Q182" i="34"/>
  <c r="U182" i="34" s="1"/>
  <c r="S182" i="34"/>
  <c r="T182" i="34"/>
  <c r="L183" i="34"/>
  <c r="M183" i="34"/>
  <c r="N183" i="34"/>
  <c r="Q183" i="34"/>
  <c r="U183" i="34" s="1"/>
  <c r="S183" i="34"/>
  <c r="T183" i="34"/>
  <c r="L184" i="34"/>
  <c r="M184" i="34"/>
  <c r="N184" i="34"/>
  <c r="Q184" i="34"/>
  <c r="U184" i="34" s="1"/>
  <c r="S184" i="34"/>
  <c r="T184" i="34"/>
  <c r="L185" i="34"/>
  <c r="M185" i="34"/>
  <c r="N185" i="34"/>
  <c r="Q185" i="34"/>
  <c r="S185" i="34"/>
  <c r="T185" i="34"/>
  <c r="L186" i="34"/>
  <c r="M186" i="34"/>
  <c r="N186" i="34"/>
  <c r="Q186" i="34"/>
  <c r="S186" i="34"/>
  <c r="T186" i="34"/>
  <c r="L187" i="34"/>
  <c r="M187" i="34"/>
  <c r="N187" i="34"/>
  <c r="Q187" i="34"/>
  <c r="U187" i="34" s="1"/>
  <c r="S187" i="34"/>
  <c r="T187" i="34"/>
  <c r="L188" i="34"/>
  <c r="M188" i="34"/>
  <c r="N188" i="34"/>
  <c r="Q188" i="34"/>
  <c r="U188" i="34" s="1"/>
  <c r="S188" i="34"/>
  <c r="T188" i="34"/>
  <c r="L189" i="34"/>
  <c r="M189" i="34"/>
  <c r="N189" i="34"/>
  <c r="Q189" i="34"/>
  <c r="S189" i="34"/>
  <c r="T189" i="34"/>
  <c r="L190" i="34"/>
  <c r="M190" i="34"/>
  <c r="N190" i="34"/>
  <c r="Q190" i="34"/>
  <c r="U190" i="34" s="1"/>
  <c r="S190" i="34"/>
  <c r="T190" i="34"/>
  <c r="L191" i="34"/>
  <c r="M191" i="34"/>
  <c r="N191" i="34"/>
  <c r="Q191" i="34"/>
  <c r="U191" i="34" s="1"/>
  <c r="S191" i="34"/>
  <c r="T191" i="34"/>
  <c r="L192" i="34"/>
  <c r="M192" i="34"/>
  <c r="N192" i="34"/>
  <c r="Q192" i="34"/>
  <c r="U192" i="34" s="1"/>
  <c r="S192" i="34"/>
  <c r="T192" i="34"/>
  <c r="L193" i="34"/>
  <c r="M193" i="34"/>
  <c r="N193" i="34"/>
  <c r="Q193" i="34"/>
  <c r="S193" i="34"/>
  <c r="T193" i="34"/>
  <c r="L194" i="34"/>
  <c r="M194" i="34"/>
  <c r="N194" i="34"/>
  <c r="Q194" i="34"/>
  <c r="S194" i="34"/>
  <c r="T194" i="34"/>
  <c r="L195" i="34"/>
  <c r="M195" i="34"/>
  <c r="N195" i="34"/>
  <c r="Q195" i="34"/>
  <c r="U195" i="34" s="1"/>
  <c r="S195" i="34"/>
  <c r="T195" i="34"/>
  <c r="L196" i="34"/>
  <c r="M196" i="34"/>
  <c r="N196" i="34"/>
  <c r="Q196" i="34"/>
  <c r="U196" i="34" s="1"/>
  <c r="S196" i="34"/>
  <c r="T196" i="34"/>
  <c r="L197" i="34"/>
  <c r="M197" i="34"/>
  <c r="N197" i="34"/>
  <c r="Q197" i="34"/>
  <c r="S197" i="34"/>
  <c r="T197" i="34"/>
  <c r="L198" i="34"/>
  <c r="M198" i="34"/>
  <c r="N198" i="34"/>
  <c r="Q198" i="34"/>
  <c r="U198" i="34" s="1"/>
  <c r="S198" i="34"/>
  <c r="T198" i="34"/>
  <c r="L199" i="34"/>
  <c r="M199" i="34"/>
  <c r="N199" i="34"/>
  <c r="Q199" i="34"/>
  <c r="U199" i="34" s="1"/>
  <c r="S199" i="34"/>
  <c r="T199" i="34"/>
  <c r="L200" i="34"/>
  <c r="M200" i="34"/>
  <c r="N200" i="34"/>
  <c r="Q200" i="34"/>
  <c r="U200" i="34" s="1"/>
  <c r="S200" i="34"/>
  <c r="T200" i="34"/>
  <c r="L201" i="34"/>
  <c r="M201" i="34"/>
  <c r="N201" i="34"/>
  <c r="Q201" i="34"/>
  <c r="S201" i="34"/>
  <c r="T201" i="34"/>
  <c r="L202" i="34"/>
  <c r="M202" i="34"/>
  <c r="N202" i="34"/>
  <c r="Q202" i="34"/>
  <c r="S202" i="34"/>
  <c r="T202" i="34"/>
  <c r="L203" i="34"/>
  <c r="M203" i="34"/>
  <c r="N203" i="34"/>
  <c r="Q203" i="34"/>
  <c r="U203" i="34" s="1"/>
  <c r="S203" i="34"/>
  <c r="T203" i="34"/>
  <c r="L204" i="34"/>
  <c r="M204" i="34"/>
  <c r="N204" i="34"/>
  <c r="Q204" i="34"/>
  <c r="U204" i="34" s="1"/>
  <c r="S204" i="34"/>
  <c r="T204" i="34"/>
  <c r="L205" i="34"/>
  <c r="M205" i="34"/>
  <c r="N205" i="34"/>
  <c r="Q205" i="34"/>
  <c r="S205" i="34"/>
  <c r="T205" i="34"/>
  <c r="L206" i="34"/>
  <c r="M206" i="34"/>
  <c r="N206" i="34"/>
  <c r="Q206" i="34"/>
  <c r="U206" i="34" s="1"/>
  <c r="S206" i="34"/>
  <c r="T206" i="34"/>
  <c r="L207" i="34"/>
  <c r="M207" i="34"/>
  <c r="N207" i="34"/>
  <c r="Q207" i="34"/>
  <c r="U207" i="34" s="1"/>
  <c r="S207" i="34"/>
  <c r="T207" i="34"/>
  <c r="L208" i="34"/>
  <c r="M208" i="34"/>
  <c r="N208" i="34"/>
  <c r="Q208" i="34"/>
  <c r="U208" i="34" s="1"/>
  <c r="S208" i="34"/>
  <c r="T208" i="34"/>
  <c r="L209" i="34"/>
  <c r="M209" i="34"/>
  <c r="N209" i="34"/>
  <c r="Q209" i="34"/>
  <c r="S209" i="34"/>
  <c r="T209" i="34"/>
  <c r="L210" i="34"/>
  <c r="M210" i="34"/>
  <c r="N210" i="34"/>
  <c r="Q210" i="34"/>
  <c r="S210" i="34"/>
  <c r="T210" i="34"/>
  <c r="L211" i="34"/>
  <c r="M211" i="34"/>
  <c r="N211" i="34"/>
  <c r="Q211" i="34"/>
  <c r="U211" i="34" s="1"/>
  <c r="S211" i="34"/>
  <c r="T211" i="34"/>
  <c r="L212" i="34"/>
  <c r="M212" i="34"/>
  <c r="N212" i="34"/>
  <c r="Q212" i="34"/>
  <c r="U212" i="34" s="1"/>
  <c r="S212" i="34"/>
  <c r="T212" i="34"/>
  <c r="L213" i="34"/>
  <c r="M213" i="34"/>
  <c r="N213" i="34"/>
  <c r="Q213" i="34"/>
  <c r="S213" i="34"/>
  <c r="T213" i="34"/>
  <c r="L214" i="34"/>
  <c r="M214" i="34"/>
  <c r="N214" i="34"/>
  <c r="Q214" i="34"/>
  <c r="U214" i="34" s="1"/>
  <c r="S214" i="34"/>
  <c r="T214" i="34"/>
  <c r="L215" i="34"/>
  <c r="M215" i="34"/>
  <c r="N215" i="34"/>
  <c r="Q215" i="34"/>
  <c r="U215" i="34" s="1"/>
  <c r="S215" i="34"/>
  <c r="T215" i="34"/>
  <c r="L216" i="34"/>
  <c r="M216" i="34"/>
  <c r="N216" i="34"/>
  <c r="Q216" i="34"/>
  <c r="U216" i="34" s="1"/>
  <c r="S216" i="34"/>
  <c r="T216" i="34"/>
  <c r="L217" i="34"/>
  <c r="M217" i="34"/>
  <c r="N217" i="34"/>
  <c r="Q217" i="34"/>
  <c r="S217" i="34"/>
  <c r="T217" i="34"/>
  <c r="L218" i="34"/>
  <c r="M218" i="34"/>
  <c r="N218" i="34"/>
  <c r="Q218" i="34"/>
  <c r="S218" i="34"/>
  <c r="T218" i="34"/>
  <c r="L219" i="34"/>
  <c r="M219" i="34"/>
  <c r="N219" i="34"/>
  <c r="Q219" i="34"/>
  <c r="U219" i="34" s="1"/>
  <c r="S219" i="34"/>
  <c r="T219" i="34"/>
  <c r="L220" i="34"/>
  <c r="M220" i="34"/>
  <c r="N220" i="34"/>
  <c r="Q220" i="34"/>
  <c r="U220" i="34" s="1"/>
  <c r="S220" i="34"/>
  <c r="T220" i="34"/>
  <c r="L221" i="34"/>
  <c r="M221" i="34"/>
  <c r="N221" i="34"/>
  <c r="Q221" i="34"/>
  <c r="S221" i="34"/>
  <c r="T221" i="34"/>
  <c r="L222" i="34"/>
  <c r="M222" i="34"/>
  <c r="N222" i="34"/>
  <c r="Q222" i="34"/>
  <c r="U222" i="34" s="1"/>
  <c r="S222" i="34"/>
  <c r="T222" i="34"/>
  <c r="L223" i="34"/>
  <c r="M223" i="34"/>
  <c r="N223" i="34"/>
  <c r="Q223" i="34"/>
  <c r="U223" i="34" s="1"/>
  <c r="S223" i="34"/>
  <c r="T223" i="34"/>
  <c r="L224" i="34"/>
  <c r="M224" i="34"/>
  <c r="N224" i="34"/>
  <c r="Q224" i="34"/>
  <c r="U224" i="34" s="1"/>
  <c r="S224" i="34"/>
  <c r="T224" i="34"/>
  <c r="L225" i="34"/>
  <c r="M225" i="34"/>
  <c r="N225" i="34"/>
  <c r="Q225" i="34"/>
  <c r="S225" i="34"/>
  <c r="T225" i="34"/>
  <c r="L226" i="34"/>
  <c r="M226" i="34"/>
  <c r="N226" i="34"/>
  <c r="Q226" i="34"/>
  <c r="S226" i="34"/>
  <c r="T226" i="34"/>
  <c r="L227" i="34"/>
  <c r="M227" i="34"/>
  <c r="N227" i="34"/>
  <c r="Q227" i="34"/>
  <c r="U227" i="34" s="1"/>
  <c r="S227" i="34"/>
  <c r="T227" i="34"/>
  <c r="L228" i="34"/>
  <c r="M228" i="34"/>
  <c r="N228" i="34"/>
  <c r="Q228" i="34"/>
  <c r="U228" i="34" s="1"/>
  <c r="S228" i="34"/>
  <c r="T228" i="34"/>
  <c r="L229" i="34"/>
  <c r="M229" i="34"/>
  <c r="N229" i="34"/>
  <c r="Q229" i="34"/>
  <c r="S229" i="34"/>
  <c r="T229" i="34"/>
  <c r="L230" i="34"/>
  <c r="M230" i="34"/>
  <c r="N230" i="34"/>
  <c r="Q230" i="34"/>
  <c r="U230" i="34" s="1"/>
  <c r="S230" i="34"/>
  <c r="T230" i="34"/>
  <c r="L231" i="34"/>
  <c r="M231" i="34"/>
  <c r="N231" i="34"/>
  <c r="Q231" i="34"/>
  <c r="U231" i="34" s="1"/>
  <c r="S231" i="34"/>
  <c r="T231" i="34"/>
  <c r="L232" i="34"/>
  <c r="M232" i="34"/>
  <c r="N232" i="34"/>
  <c r="Q232" i="34"/>
  <c r="U232" i="34" s="1"/>
  <c r="S232" i="34"/>
  <c r="T232" i="34"/>
  <c r="L233" i="34"/>
  <c r="M233" i="34"/>
  <c r="N233" i="34"/>
  <c r="Q233" i="34"/>
  <c r="S233" i="34"/>
  <c r="T233" i="34"/>
  <c r="L234" i="34"/>
  <c r="M234" i="34"/>
  <c r="N234" i="34"/>
  <c r="Q234" i="34"/>
  <c r="S234" i="34"/>
  <c r="T234" i="34"/>
  <c r="L235" i="34"/>
  <c r="M235" i="34"/>
  <c r="N235" i="34"/>
  <c r="Q235" i="34"/>
  <c r="U235" i="34" s="1"/>
  <c r="S235" i="34"/>
  <c r="T235" i="34"/>
  <c r="L236" i="34"/>
  <c r="M236" i="34"/>
  <c r="N236" i="34"/>
  <c r="Q236" i="34"/>
  <c r="U236" i="34" s="1"/>
  <c r="S236" i="34"/>
  <c r="T236" i="34"/>
  <c r="L237" i="34"/>
  <c r="M237" i="34"/>
  <c r="N237" i="34"/>
  <c r="Q237" i="34"/>
  <c r="S237" i="34"/>
  <c r="T237" i="34"/>
  <c r="L238" i="34"/>
  <c r="M238" i="34"/>
  <c r="N238" i="34"/>
  <c r="Q238" i="34"/>
  <c r="U238" i="34" s="1"/>
  <c r="S238" i="34"/>
  <c r="T238" i="34"/>
  <c r="L239" i="34"/>
  <c r="M239" i="34"/>
  <c r="N239" i="34"/>
  <c r="Q239" i="34"/>
  <c r="U239" i="34" s="1"/>
  <c r="S239" i="34"/>
  <c r="T239" i="34"/>
  <c r="L240" i="34"/>
  <c r="M240" i="34"/>
  <c r="N240" i="34"/>
  <c r="Q240" i="34"/>
  <c r="U240" i="34" s="1"/>
  <c r="S240" i="34"/>
  <c r="T240" i="34"/>
  <c r="L241" i="34"/>
  <c r="M241" i="34"/>
  <c r="N241" i="34"/>
  <c r="Q241" i="34"/>
  <c r="S241" i="34"/>
  <c r="T241" i="34"/>
  <c r="L242" i="34"/>
  <c r="M242" i="34"/>
  <c r="N242" i="34"/>
  <c r="Q242" i="34"/>
  <c r="S242" i="34"/>
  <c r="T242" i="34"/>
  <c r="L243" i="34"/>
  <c r="M243" i="34"/>
  <c r="N243" i="34"/>
  <c r="Q243" i="34"/>
  <c r="U243" i="34" s="1"/>
  <c r="S243" i="34"/>
  <c r="T243" i="34"/>
  <c r="L244" i="34"/>
  <c r="M244" i="34"/>
  <c r="N244" i="34"/>
  <c r="Q244" i="34"/>
  <c r="U244" i="34" s="1"/>
  <c r="S244" i="34"/>
  <c r="T244" i="34"/>
  <c r="L245" i="34"/>
  <c r="M245" i="34"/>
  <c r="N245" i="34"/>
  <c r="Q245" i="34"/>
  <c r="S245" i="34"/>
  <c r="T245" i="34"/>
  <c r="L246" i="34"/>
  <c r="M246" i="34"/>
  <c r="N246" i="34"/>
  <c r="Q246" i="34"/>
  <c r="U246" i="34" s="1"/>
  <c r="S246" i="34"/>
  <c r="T246" i="34"/>
  <c r="L247" i="34"/>
  <c r="M247" i="34"/>
  <c r="N247" i="34"/>
  <c r="Q247" i="34"/>
  <c r="U247" i="34" s="1"/>
  <c r="S247" i="34"/>
  <c r="T247" i="34"/>
  <c r="L248" i="34"/>
  <c r="M248" i="34"/>
  <c r="N248" i="34"/>
  <c r="Q248" i="34"/>
  <c r="U248" i="34" s="1"/>
  <c r="S248" i="34"/>
  <c r="T248" i="34"/>
  <c r="L249" i="34"/>
  <c r="M249" i="34"/>
  <c r="N249" i="34"/>
  <c r="Q249" i="34"/>
  <c r="S249" i="34"/>
  <c r="T249" i="34"/>
  <c r="L250" i="34"/>
  <c r="M250" i="34"/>
  <c r="N250" i="34"/>
  <c r="Q250" i="34"/>
  <c r="S250" i="34"/>
  <c r="T250" i="34"/>
  <c r="L251" i="34"/>
  <c r="M251" i="34"/>
  <c r="N251" i="34"/>
  <c r="Q251" i="34"/>
  <c r="U251" i="34" s="1"/>
  <c r="S251" i="34"/>
  <c r="T251" i="34"/>
  <c r="L252" i="34"/>
  <c r="M252" i="34"/>
  <c r="N252" i="34"/>
  <c r="Q252" i="34"/>
  <c r="U252" i="34" s="1"/>
  <c r="S252" i="34"/>
  <c r="T252" i="34"/>
  <c r="L253" i="34"/>
  <c r="M253" i="34"/>
  <c r="N253" i="34"/>
  <c r="Q253" i="34"/>
  <c r="S253" i="34"/>
  <c r="T253" i="34"/>
  <c r="L254" i="34"/>
  <c r="M254" i="34"/>
  <c r="N254" i="34"/>
  <c r="Q254" i="34"/>
  <c r="U254" i="34" s="1"/>
  <c r="S254" i="34"/>
  <c r="T254" i="34"/>
  <c r="L255" i="34"/>
  <c r="M255" i="34"/>
  <c r="N255" i="34"/>
  <c r="Q255" i="34"/>
  <c r="U255" i="34" s="1"/>
  <c r="S255" i="34"/>
  <c r="T255" i="34"/>
  <c r="L256" i="34"/>
  <c r="M256" i="34"/>
  <c r="N256" i="34"/>
  <c r="Q256" i="34"/>
  <c r="U256" i="34" s="1"/>
  <c r="S256" i="34"/>
  <c r="T256" i="34"/>
  <c r="L257" i="34"/>
  <c r="M257" i="34"/>
  <c r="N257" i="34"/>
  <c r="Q257" i="34"/>
  <c r="S257" i="34"/>
  <c r="T257" i="34"/>
  <c r="L258" i="34"/>
  <c r="M258" i="34"/>
  <c r="N258" i="34"/>
  <c r="Q258" i="34"/>
  <c r="S258" i="34"/>
  <c r="T258" i="34"/>
  <c r="L259" i="34"/>
  <c r="M259" i="34"/>
  <c r="N259" i="34"/>
  <c r="Q259" i="34"/>
  <c r="U259" i="34" s="1"/>
  <c r="S259" i="34"/>
  <c r="T259" i="34"/>
  <c r="L260" i="34"/>
  <c r="M260" i="34"/>
  <c r="N260" i="34"/>
  <c r="Q260" i="34"/>
  <c r="U260" i="34" s="1"/>
  <c r="S260" i="34"/>
  <c r="T260" i="34"/>
  <c r="L261" i="34"/>
  <c r="M261" i="34"/>
  <c r="N261" i="34"/>
  <c r="Q261" i="34"/>
  <c r="S261" i="34"/>
  <c r="T261" i="34"/>
  <c r="L262" i="34"/>
  <c r="M262" i="34"/>
  <c r="N262" i="34"/>
  <c r="Q262" i="34"/>
  <c r="U262" i="34" s="1"/>
  <c r="S262" i="34"/>
  <c r="T262" i="34"/>
  <c r="L263" i="34"/>
  <c r="M263" i="34"/>
  <c r="N263" i="34"/>
  <c r="Q263" i="34"/>
  <c r="U263" i="34" s="1"/>
  <c r="S263" i="34"/>
  <c r="T263" i="34"/>
  <c r="L264" i="34"/>
  <c r="M264" i="34"/>
  <c r="N264" i="34"/>
  <c r="Q264" i="34"/>
  <c r="U264" i="34" s="1"/>
  <c r="S264" i="34"/>
  <c r="T264" i="34"/>
  <c r="L265" i="34"/>
  <c r="M265" i="34"/>
  <c r="N265" i="34"/>
  <c r="Q265" i="34"/>
  <c r="S265" i="34"/>
  <c r="T265" i="34"/>
  <c r="L266" i="34"/>
  <c r="M266" i="34"/>
  <c r="N266" i="34"/>
  <c r="Q266" i="34"/>
  <c r="S266" i="34"/>
  <c r="T266" i="34"/>
  <c r="L267" i="34"/>
  <c r="M267" i="34"/>
  <c r="N267" i="34"/>
  <c r="Q267" i="34"/>
  <c r="U267" i="34" s="1"/>
  <c r="S267" i="34"/>
  <c r="T267" i="34"/>
  <c r="L268" i="34"/>
  <c r="M268" i="34"/>
  <c r="N268" i="34"/>
  <c r="Q268" i="34"/>
  <c r="U268" i="34" s="1"/>
  <c r="S268" i="34"/>
  <c r="T268" i="34"/>
  <c r="L269" i="34"/>
  <c r="M269" i="34"/>
  <c r="N269" i="34"/>
  <c r="Q269" i="34"/>
  <c r="S269" i="34"/>
  <c r="T269" i="34"/>
  <c r="L270" i="34"/>
  <c r="M270" i="34"/>
  <c r="N270" i="34"/>
  <c r="Q270" i="34"/>
  <c r="U270" i="34" s="1"/>
  <c r="S270" i="34"/>
  <c r="T270" i="34"/>
  <c r="L271" i="34"/>
  <c r="M271" i="34"/>
  <c r="N271" i="34"/>
  <c r="Q271" i="34"/>
  <c r="U271" i="34" s="1"/>
  <c r="S271" i="34"/>
  <c r="T271" i="34"/>
  <c r="L272" i="34"/>
  <c r="M272" i="34"/>
  <c r="N272" i="34"/>
  <c r="Q272" i="34"/>
  <c r="U272" i="34" s="1"/>
  <c r="S272" i="34"/>
  <c r="T272" i="34"/>
  <c r="L273" i="34"/>
  <c r="M273" i="34"/>
  <c r="N273" i="34"/>
  <c r="Q273" i="34"/>
  <c r="S273" i="34"/>
  <c r="T273" i="34"/>
  <c r="L274" i="34"/>
  <c r="M274" i="34"/>
  <c r="N274" i="34"/>
  <c r="Q274" i="34"/>
  <c r="S274" i="34"/>
  <c r="T274" i="34"/>
  <c r="L275" i="34"/>
  <c r="M275" i="34"/>
  <c r="N275" i="34"/>
  <c r="Q275" i="34"/>
  <c r="U275" i="34" s="1"/>
  <c r="S275" i="34"/>
  <c r="T275" i="34"/>
  <c r="L276" i="34"/>
  <c r="M276" i="34"/>
  <c r="N276" i="34"/>
  <c r="Q276" i="34"/>
  <c r="U276" i="34" s="1"/>
  <c r="S276" i="34"/>
  <c r="T276" i="34"/>
  <c r="L277" i="34"/>
  <c r="M277" i="34"/>
  <c r="N277" i="34"/>
  <c r="Q277" i="34"/>
  <c r="S277" i="34"/>
  <c r="T277" i="34"/>
  <c r="L278" i="34"/>
  <c r="M278" i="34"/>
  <c r="N278" i="34"/>
  <c r="Q278" i="34"/>
  <c r="U278" i="34" s="1"/>
  <c r="S278" i="34"/>
  <c r="T278" i="34"/>
  <c r="L279" i="34"/>
  <c r="M279" i="34"/>
  <c r="N279" i="34"/>
  <c r="Q279" i="34"/>
  <c r="U279" i="34" s="1"/>
  <c r="S279" i="34"/>
  <c r="T279" i="34"/>
  <c r="L280" i="34"/>
  <c r="M280" i="34"/>
  <c r="N280" i="34"/>
  <c r="Q280" i="34"/>
  <c r="U280" i="34" s="1"/>
  <c r="S280" i="34"/>
  <c r="T280" i="34"/>
  <c r="L281" i="34"/>
  <c r="M281" i="34"/>
  <c r="N281" i="34"/>
  <c r="Q281" i="34"/>
  <c r="S281" i="34"/>
  <c r="T281" i="34"/>
  <c r="L282" i="34"/>
  <c r="M282" i="34"/>
  <c r="N282" i="34"/>
  <c r="Q282" i="34"/>
  <c r="S282" i="34"/>
  <c r="T282" i="34"/>
  <c r="L283" i="34"/>
  <c r="M283" i="34"/>
  <c r="N283" i="34"/>
  <c r="Q283" i="34"/>
  <c r="U283" i="34" s="1"/>
  <c r="S283" i="34"/>
  <c r="T283" i="34"/>
  <c r="L284" i="34"/>
  <c r="M284" i="34"/>
  <c r="N284" i="34"/>
  <c r="Q284" i="34"/>
  <c r="U284" i="34" s="1"/>
  <c r="S284" i="34"/>
  <c r="T284" i="34"/>
  <c r="L285" i="34"/>
  <c r="M285" i="34"/>
  <c r="N285" i="34"/>
  <c r="Q285" i="34"/>
  <c r="S285" i="34"/>
  <c r="T285" i="34"/>
  <c r="L286" i="34"/>
  <c r="M286" i="34"/>
  <c r="N286" i="34"/>
  <c r="Q286" i="34"/>
  <c r="U286" i="34" s="1"/>
  <c r="S286" i="34"/>
  <c r="T286" i="34"/>
  <c r="L287" i="34"/>
  <c r="M287" i="34"/>
  <c r="N287" i="34"/>
  <c r="Q287" i="34"/>
  <c r="U287" i="34" s="1"/>
  <c r="S287" i="34"/>
  <c r="T287" i="34"/>
  <c r="L288" i="34"/>
  <c r="M288" i="34"/>
  <c r="N288" i="34"/>
  <c r="Q288" i="34"/>
  <c r="U288" i="34" s="1"/>
  <c r="S288" i="34"/>
  <c r="T288" i="34"/>
  <c r="L289" i="34"/>
  <c r="M289" i="34"/>
  <c r="N289" i="34"/>
  <c r="Q289" i="34"/>
  <c r="S289" i="34"/>
  <c r="T289" i="34"/>
  <c r="L290" i="34"/>
  <c r="M290" i="34"/>
  <c r="N290" i="34"/>
  <c r="Q290" i="34"/>
  <c r="S290" i="34"/>
  <c r="T290" i="34"/>
  <c r="L291" i="34"/>
  <c r="M291" i="34"/>
  <c r="N291" i="34"/>
  <c r="Q291" i="34"/>
  <c r="U291" i="34" s="1"/>
  <c r="S291" i="34"/>
  <c r="T291" i="34"/>
  <c r="L292" i="34"/>
  <c r="M292" i="34"/>
  <c r="N292" i="34"/>
  <c r="Q292" i="34"/>
  <c r="U292" i="34" s="1"/>
  <c r="S292" i="34"/>
  <c r="T292" i="34"/>
  <c r="L293" i="34"/>
  <c r="M293" i="34"/>
  <c r="N293" i="34"/>
  <c r="Q293" i="34"/>
  <c r="S293" i="34"/>
  <c r="T293" i="34"/>
  <c r="L294" i="34"/>
  <c r="M294" i="34"/>
  <c r="N294" i="34"/>
  <c r="Q294" i="34"/>
  <c r="U294" i="34" s="1"/>
  <c r="S294" i="34"/>
  <c r="T294" i="34"/>
  <c r="L295" i="34"/>
  <c r="M295" i="34"/>
  <c r="N295" i="34"/>
  <c r="Q295" i="34"/>
  <c r="U295" i="34" s="1"/>
  <c r="S295" i="34"/>
  <c r="T295" i="34"/>
  <c r="L296" i="34"/>
  <c r="M296" i="34"/>
  <c r="N296" i="34"/>
  <c r="Q296" i="34"/>
  <c r="U296" i="34" s="1"/>
  <c r="S296" i="34"/>
  <c r="T296" i="34"/>
  <c r="L297" i="34"/>
  <c r="M297" i="34"/>
  <c r="N297" i="34"/>
  <c r="Q297" i="34"/>
  <c r="S297" i="34"/>
  <c r="T297" i="34"/>
  <c r="L298" i="34"/>
  <c r="M298" i="34"/>
  <c r="N298" i="34"/>
  <c r="Q298" i="34"/>
  <c r="S298" i="34"/>
  <c r="T298" i="34"/>
  <c r="L299" i="34"/>
  <c r="M299" i="34"/>
  <c r="N299" i="34"/>
  <c r="Q299" i="34"/>
  <c r="U299" i="34" s="1"/>
  <c r="S299" i="34"/>
  <c r="T299" i="34"/>
  <c r="L300" i="34"/>
  <c r="M300" i="34"/>
  <c r="N300" i="34"/>
  <c r="Q300" i="34"/>
  <c r="U300" i="34" s="1"/>
  <c r="S300" i="34"/>
  <c r="T300" i="34"/>
  <c r="L301" i="34"/>
  <c r="M301" i="34"/>
  <c r="N301" i="34"/>
  <c r="Q301" i="34"/>
  <c r="S301" i="34"/>
  <c r="T301" i="34"/>
  <c r="L302" i="34"/>
  <c r="M302" i="34"/>
  <c r="N302" i="34"/>
  <c r="Q302" i="34"/>
  <c r="U302" i="34" s="1"/>
  <c r="S302" i="34"/>
  <c r="T302" i="34"/>
  <c r="L303" i="34"/>
  <c r="M303" i="34"/>
  <c r="N303" i="34"/>
  <c r="Q303" i="34"/>
  <c r="U303" i="34" s="1"/>
  <c r="S303" i="34"/>
  <c r="T303" i="34"/>
  <c r="L304" i="34"/>
  <c r="M304" i="34"/>
  <c r="N304" i="34"/>
  <c r="Q304" i="34"/>
  <c r="U304" i="34" s="1"/>
  <c r="S304" i="34"/>
  <c r="T304" i="34"/>
  <c r="L305" i="34"/>
  <c r="M305" i="34"/>
  <c r="N305" i="34"/>
  <c r="Q305" i="34"/>
  <c r="S305" i="34"/>
  <c r="T305" i="34"/>
  <c r="L306" i="34"/>
  <c r="M306" i="34"/>
  <c r="N306" i="34"/>
  <c r="Q306" i="34"/>
  <c r="S306" i="34"/>
  <c r="T306" i="34"/>
  <c r="L307" i="34"/>
  <c r="M307" i="34"/>
  <c r="N307" i="34"/>
  <c r="Q307" i="34"/>
  <c r="S307" i="34"/>
  <c r="T307" i="34"/>
  <c r="L308" i="34"/>
  <c r="M308" i="34"/>
  <c r="N308" i="34"/>
  <c r="Q308" i="34"/>
  <c r="S308" i="34"/>
  <c r="T308" i="34"/>
  <c r="L309" i="34"/>
  <c r="M309" i="34"/>
  <c r="N309" i="34"/>
  <c r="Q309" i="34"/>
  <c r="S309" i="34"/>
  <c r="T309" i="34"/>
  <c r="L310" i="34"/>
  <c r="M310" i="34"/>
  <c r="N310" i="34"/>
  <c r="Q310" i="34"/>
  <c r="S310" i="34"/>
  <c r="T310" i="34"/>
  <c r="L311" i="34"/>
  <c r="M311" i="34"/>
  <c r="N311" i="34"/>
  <c r="Q311" i="34"/>
  <c r="S311" i="34"/>
  <c r="T311" i="34"/>
  <c r="L312" i="34"/>
  <c r="M312" i="34"/>
  <c r="N312" i="34"/>
  <c r="Q312" i="34"/>
  <c r="S312" i="34"/>
  <c r="T312" i="34"/>
  <c r="L313" i="34"/>
  <c r="M313" i="34"/>
  <c r="N313" i="34"/>
  <c r="Q313" i="34"/>
  <c r="S313" i="34"/>
  <c r="T313" i="34"/>
  <c r="L314" i="34"/>
  <c r="M314" i="34"/>
  <c r="N314" i="34"/>
  <c r="Q314" i="34"/>
  <c r="S314" i="34"/>
  <c r="T314" i="34"/>
  <c r="L315" i="34"/>
  <c r="M315" i="34"/>
  <c r="N315" i="34"/>
  <c r="Q315" i="34"/>
  <c r="S315" i="34"/>
  <c r="T315" i="34"/>
  <c r="L316" i="34"/>
  <c r="M316" i="34"/>
  <c r="N316" i="34"/>
  <c r="Q316" i="34"/>
  <c r="S316" i="34"/>
  <c r="T316" i="34"/>
  <c r="L317" i="34"/>
  <c r="M317" i="34"/>
  <c r="N317" i="34"/>
  <c r="Q317" i="34"/>
  <c r="S317" i="34"/>
  <c r="T317" i="34"/>
  <c r="L318" i="34"/>
  <c r="M318" i="34"/>
  <c r="N318" i="34"/>
  <c r="Q318" i="34"/>
  <c r="S318" i="34"/>
  <c r="T318" i="34"/>
  <c r="L319" i="34"/>
  <c r="M319" i="34"/>
  <c r="N319" i="34"/>
  <c r="Q319" i="34"/>
  <c r="S319" i="34"/>
  <c r="T319" i="34"/>
  <c r="L320" i="34"/>
  <c r="M320" i="34"/>
  <c r="N320" i="34"/>
  <c r="Q320" i="34"/>
  <c r="S320" i="34"/>
  <c r="T320" i="34"/>
  <c r="L321" i="34"/>
  <c r="M321" i="34"/>
  <c r="N321" i="34"/>
  <c r="Q321" i="34"/>
  <c r="S321" i="34"/>
  <c r="T321" i="34"/>
  <c r="L322" i="34"/>
  <c r="M322" i="34"/>
  <c r="N322" i="34"/>
  <c r="Q322" i="34"/>
  <c r="S322" i="34"/>
  <c r="T322" i="34"/>
  <c r="L323" i="34"/>
  <c r="M323" i="34"/>
  <c r="N323" i="34"/>
  <c r="Q323" i="34"/>
  <c r="S323" i="34"/>
  <c r="T323" i="34"/>
  <c r="L324" i="34"/>
  <c r="M324" i="34"/>
  <c r="N324" i="34"/>
  <c r="Q324" i="34"/>
  <c r="S324" i="34"/>
  <c r="T324" i="34"/>
  <c r="L325" i="34"/>
  <c r="M325" i="34"/>
  <c r="N325" i="34"/>
  <c r="Q325" i="34"/>
  <c r="S325" i="34"/>
  <c r="T325" i="34"/>
  <c r="L326" i="34"/>
  <c r="M326" i="34"/>
  <c r="N326" i="34"/>
  <c r="Q326" i="34"/>
  <c r="S326" i="34"/>
  <c r="T326" i="34"/>
  <c r="L327" i="34"/>
  <c r="M327" i="34"/>
  <c r="N327" i="34"/>
  <c r="Q327" i="34"/>
  <c r="S327" i="34"/>
  <c r="T327" i="34"/>
  <c r="L328" i="34"/>
  <c r="M328" i="34"/>
  <c r="N328" i="34"/>
  <c r="Q328" i="34"/>
  <c r="S328" i="34"/>
  <c r="T328" i="34"/>
  <c r="L329" i="34"/>
  <c r="M329" i="34"/>
  <c r="N329" i="34"/>
  <c r="Q329" i="34"/>
  <c r="S329" i="34"/>
  <c r="T329" i="34"/>
  <c r="L330" i="34"/>
  <c r="M330" i="34"/>
  <c r="N330" i="34"/>
  <c r="Q330" i="34"/>
  <c r="S330" i="34"/>
  <c r="T330" i="34"/>
  <c r="L331" i="34"/>
  <c r="M331" i="34"/>
  <c r="N331" i="34"/>
  <c r="Q331" i="34"/>
  <c r="S331" i="34"/>
  <c r="T331" i="34"/>
  <c r="L332" i="34"/>
  <c r="M332" i="34"/>
  <c r="N332" i="34"/>
  <c r="Q332" i="34"/>
  <c r="S332" i="34"/>
  <c r="T332" i="34"/>
  <c r="L333" i="34"/>
  <c r="M333" i="34"/>
  <c r="N333" i="34"/>
  <c r="Q333" i="34"/>
  <c r="S333" i="34"/>
  <c r="T333" i="34"/>
  <c r="L334" i="34"/>
  <c r="M334" i="34"/>
  <c r="N334" i="34"/>
  <c r="Q334" i="34"/>
  <c r="S334" i="34"/>
  <c r="T334" i="34"/>
  <c r="L335" i="34"/>
  <c r="M335" i="34"/>
  <c r="N335" i="34"/>
  <c r="Q335" i="34"/>
  <c r="S335" i="34"/>
  <c r="T335" i="34"/>
  <c r="L336" i="34"/>
  <c r="M336" i="34"/>
  <c r="N336" i="34"/>
  <c r="Q336" i="34"/>
  <c r="S336" i="34"/>
  <c r="T336" i="34"/>
  <c r="L337" i="34"/>
  <c r="M337" i="34"/>
  <c r="N337" i="34"/>
  <c r="Q337" i="34"/>
  <c r="S337" i="34"/>
  <c r="T337" i="34"/>
  <c r="L338" i="34"/>
  <c r="M338" i="34"/>
  <c r="N338" i="34"/>
  <c r="Q338" i="34"/>
  <c r="S338" i="34"/>
  <c r="T338" i="34"/>
  <c r="L339" i="34"/>
  <c r="M339" i="34"/>
  <c r="N339" i="34"/>
  <c r="Q339" i="34"/>
  <c r="S339" i="34"/>
  <c r="T339" i="34"/>
  <c r="L340" i="34"/>
  <c r="M340" i="34"/>
  <c r="N340" i="34"/>
  <c r="Q340" i="34"/>
  <c r="S340" i="34"/>
  <c r="T340" i="34"/>
  <c r="L341" i="34"/>
  <c r="M341" i="34"/>
  <c r="N341" i="34"/>
  <c r="Q341" i="34"/>
  <c r="S341" i="34"/>
  <c r="T341" i="34"/>
  <c r="L342" i="34"/>
  <c r="M342" i="34"/>
  <c r="N342" i="34"/>
  <c r="Q342" i="34"/>
  <c r="S342" i="34"/>
  <c r="T342" i="34"/>
  <c r="L343" i="34"/>
  <c r="M343" i="34"/>
  <c r="N343" i="34"/>
  <c r="Q343" i="34"/>
  <c r="S343" i="34"/>
  <c r="T343" i="34"/>
  <c r="L344" i="34"/>
  <c r="M344" i="34"/>
  <c r="N344" i="34"/>
  <c r="Q344" i="34"/>
  <c r="S344" i="34"/>
  <c r="T344" i="34"/>
  <c r="L345" i="34"/>
  <c r="M345" i="34"/>
  <c r="N345" i="34"/>
  <c r="Q345" i="34"/>
  <c r="S345" i="34"/>
  <c r="T345" i="34"/>
  <c r="L346" i="34"/>
  <c r="M346" i="34"/>
  <c r="N346" i="34"/>
  <c r="Q346" i="34"/>
  <c r="S346" i="34"/>
  <c r="T346" i="34"/>
  <c r="L347" i="34"/>
  <c r="M347" i="34"/>
  <c r="N347" i="34"/>
  <c r="Q347" i="34"/>
  <c r="S347" i="34"/>
  <c r="T347" i="34"/>
  <c r="L348" i="34"/>
  <c r="M348" i="34"/>
  <c r="N348" i="34"/>
  <c r="Q348" i="34"/>
  <c r="S348" i="34"/>
  <c r="T348" i="34"/>
  <c r="L349" i="34"/>
  <c r="M349" i="34"/>
  <c r="N349" i="34"/>
  <c r="Q349" i="34"/>
  <c r="S349" i="34"/>
  <c r="T349" i="34"/>
  <c r="L350" i="34"/>
  <c r="M350" i="34"/>
  <c r="N350" i="34"/>
  <c r="Q350" i="34"/>
  <c r="S350" i="34"/>
  <c r="T350" i="34"/>
  <c r="L351" i="34"/>
  <c r="M351" i="34"/>
  <c r="N351" i="34"/>
  <c r="Q351" i="34"/>
  <c r="S351" i="34"/>
  <c r="T351" i="34"/>
  <c r="L352" i="34"/>
  <c r="M352" i="34"/>
  <c r="N352" i="34"/>
  <c r="Q352" i="34"/>
  <c r="S352" i="34"/>
  <c r="T352" i="34"/>
  <c r="L353" i="34"/>
  <c r="M353" i="34"/>
  <c r="N353" i="34"/>
  <c r="Q353" i="34"/>
  <c r="S353" i="34"/>
  <c r="T353" i="34"/>
  <c r="L354" i="34"/>
  <c r="M354" i="34"/>
  <c r="N354" i="34"/>
  <c r="Q354" i="34"/>
  <c r="S354" i="34"/>
  <c r="T354" i="34"/>
  <c r="L355" i="34"/>
  <c r="M355" i="34"/>
  <c r="N355" i="34"/>
  <c r="Q355" i="34"/>
  <c r="S355" i="34"/>
  <c r="T355" i="34"/>
  <c r="L356" i="34"/>
  <c r="M356" i="34"/>
  <c r="N356" i="34"/>
  <c r="Q356" i="34"/>
  <c r="S356" i="34"/>
  <c r="T356" i="34"/>
  <c r="L357" i="34"/>
  <c r="M357" i="34"/>
  <c r="N357" i="34"/>
  <c r="Q357" i="34"/>
  <c r="S357" i="34"/>
  <c r="T357" i="34"/>
  <c r="L358" i="34"/>
  <c r="M358" i="34"/>
  <c r="N358" i="34"/>
  <c r="Q358" i="34"/>
  <c r="S358" i="34"/>
  <c r="T358" i="34"/>
  <c r="L359" i="34"/>
  <c r="M359" i="34"/>
  <c r="N359" i="34"/>
  <c r="Q359" i="34"/>
  <c r="S359" i="34"/>
  <c r="T359" i="34"/>
  <c r="L360" i="34"/>
  <c r="M360" i="34"/>
  <c r="N360" i="34"/>
  <c r="Q360" i="34"/>
  <c r="S360" i="34"/>
  <c r="T360" i="34"/>
  <c r="L361" i="34"/>
  <c r="M361" i="34"/>
  <c r="N361" i="34"/>
  <c r="Q361" i="34"/>
  <c r="S361" i="34"/>
  <c r="T361" i="34"/>
  <c r="L362" i="34"/>
  <c r="M362" i="34"/>
  <c r="N362" i="34"/>
  <c r="Q362" i="34"/>
  <c r="S362" i="34"/>
  <c r="T362" i="34"/>
  <c r="L363" i="34"/>
  <c r="M363" i="34"/>
  <c r="N363" i="34"/>
  <c r="Q363" i="34"/>
  <c r="S363" i="34"/>
  <c r="T363" i="34"/>
  <c r="L364" i="34"/>
  <c r="M364" i="34"/>
  <c r="N364" i="34"/>
  <c r="Q364" i="34"/>
  <c r="S364" i="34"/>
  <c r="T364" i="34"/>
  <c r="L365" i="34"/>
  <c r="M365" i="34"/>
  <c r="N365" i="34"/>
  <c r="Q365" i="34"/>
  <c r="S365" i="34"/>
  <c r="T365" i="34"/>
  <c r="L366" i="34"/>
  <c r="M366" i="34"/>
  <c r="N366" i="34"/>
  <c r="Q366" i="34"/>
  <c r="S366" i="34"/>
  <c r="T366" i="34"/>
  <c r="L367" i="34"/>
  <c r="M367" i="34"/>
  <c r="N367" i="34"/>
  <c r="Q367" i="34"/>
  <c r="S367" i="34"/>
  <c r="T367" i="34"/>
  <c r="L368" i="34"/>
  <c r="M368" i="34"/>
  <c r="N368" i="34"/>
  <c r="Q368" i="34"/>
  <c r="S368" i="34"/>
  <c r="T368" i="34"/>
  <c r="L369" i="34"/>
  <c r="M369" i="34"/>
  <c r="N369" i="34"/>
  <c r="Q369" i="34"/>
  <c r="S369" i="34"/>
  <c r="T369" i="34"/>
  <c r="L370" i="34"/>
  <c r="M370" i="34"/>
  <c r="N370" i="34"/>
  <c r="Q370" i="34"/>
  <c r="S370" i="34"/>
  <c r="T370" i="34"/>
  <c r="L371" i="34"/>
  <c r="M371" i="34"/>
  <c r="N371" i="34"/>
  <c r="Q371" i="34"/>
  <c r="S371" i="34"/>
  <c r="T371" i="34"/>
  <c r="L372" i="34"/>
  <c r="M372" i="34"/>
  <c r="N372" i="34"/>
  <c r="Q372" i="34"/>
  <c r="S372" i="34"/>
  <c r="T372" i="34"/>
  <c r="L373" i="34"/>
  <c r="M373" i="34"/>
  <c r="N373" i="34"/>
  <c r="Q373" i="34"/>
  <c r="S373" i="34"/>
  <c r="T373" i="34"/>
  <c r="L374" i="34"/>
  <c r="M374" i="34"/>
  <c r="N374" i="34"/>
  <c r="Q374" i="34"/>
  <c r="S374" i="34"/>
  <c r="T374" i="34"/>
  <c r="L375" i="34"/>
  <c r="M375" i="34"/>
  <c r="N375" i="34"/>
  <c r="Q375" i="34"/>
  <c r="S375" i="34"/>
  <c r="T375" i="34"/>
  <c r="L376" i="34"/>
  <c r="M376" i="34"/>
  <c r="N376" i="34"/>
  <c r="Q376" i="34"/>
  <c r="S376" i="34"/>
  <c r="T376" i="34"/>
  <c r="L377" i="34"/>
  <c r="M377" i="34"/>
  <c r="N377" i="34"/>
  <c r="Q377" i="34"/>
  <c r="S377" i="34"/>
  <c r="T377" i="34"/>
  <c r="L378" i="34"/>
  <c r="M378" i="34"/>
  <c r="N378" i="34"/>
  <c r="Q378" i="34"/>
  <c r="S378" i="34"/>
  <c r="T378" i="34"/>
  <c r="L379" i="34"/>
  <c r="M379" i="34"/>
  <c r="N379" i="34"/>
  <c r="Q379" i="34"/>
  <c r="S379" i="34"/>
  <c r="T379" i="34"/>
  <c r="L380" i="34"/>
  <c r="M380" i="34"/>
  <c r="N380" i="34"/>
  <c r="Q380" i="34"/>
  <c r="S380" i="34"/>
  <c r="T380" i="34"/>
  <c r="L381" i="34"/>
  <c r="M381" i="34"/>
  <c r="N381" i="34"/>
  <c r="Q381" i="34"/>
  <c r="S381" i="34"/>
  <c r="T381" i="34"/>
  <c r="L382" i="34"/>
  <c r="M382" i="34"/>
  <c r="N382" i="34"/>
  <c r="Q382" i="34"/>
  <c r="S382" i="34"/>
  <c r="T382" i="34"/>
  <c r="L383" i="34"/>
  <c r="M383" i="34"/>
  <c r="N383" i="34"/>
  <c r="Q383" i="34"/>
  <c r="S383" i="34"/>
  <c r="T383" i="34"/>
  <c r="L384" i="34"/>
  <c r="M384" i="34"/>
  <c r="N384" i="34"/>
  <c r="Q384" i="34"/>
  <c r="S384" i="34"/>
  <c r="T384" i="34"/>
  <c r="L385" i="34"/>
  <c r="M385" i="34"/>
  <c r="N385" i="34"/>
  <c r="Q385" i="34"/>
  <c r="S385" i="34"/>
  <c r="T385" i="34"/>
  <c r="L386" i="34"/>
  <c r="M386" i="34"/>
  <c r="N386" i="34"/>
  <c r="Q386" i="34"/>
  <c r="S386" i="34"/>
  <c r="T386" i="34"/>
  <c r="L387" i="34"/>
  <c r="M387" i="34"/>
  <c r="N387" i="34"/>
  <c r="Q387" i="34"/>
  <c r="S387" i="34"/>
  <c r="T387" i="34"/>
  <c r="L388" i="34"/>
  <c r="M388" i="34"/>
  <c r="N388" i="34"/>
  <c r="Q388" i="34"/>
  <c r="S388" i="34"/>
  <c r="T388" i="34"/>
  <c r="L389" i="34"/>
  <c r="M389" i="34"/>
  <c r="N389" i="34"/>
  <c r="Q389" i="34"/>
  <c r="S389" i="34"/>
  <c r="T389" i="34"/>
  <c r="L390" i="34"/>
  <c r="M390" i="34"/>
  <c r="N390" i="34"/>
  <c r="Q390" i="34"/>
  <c r="S390" i="34"/>
  <c r="T390" i="34"/>
  <c r="L391" i="34"/>
  <c r="M391" i="34"/>
  <c r="N391" i="34"/>
  <c r="Q391" i="34"/>
  <c r="S391" i="34"/>
  <c r="T391" i="34"/>
  <c r="L392" i="34"/>
  <c r="M392" i="34"/>
  <c r="N392" i="34"/>
  <c r="Q392" i="34"/>
  <c r="S392" i="34"/>
  <c r="T392" i="34"/>
  <c r="L393" i="34"/>
  <c r="M393" i="34"/>
  <c r="N393" i="34"/>
  <c r="Q393" i="34"/>
  <c r="S393" i="34"/>
  <c r="T393" i="34"/>
  <c r="L394" i="34"/>
  <c r="M394" i="34"/>
  <c r="N394" i="34"/>
  <c r="Q394" i="34"/>
  <c r="S394" i="34"/>
  <c r="T394" i="34"/>
  <c r="L395" i="34"/>
  <c r="M395" i="34"/>
  <c r="N395" i="34"/>
  <c r="Q395" i="34"/>
  <c r="S395" i="34"/>
  <c r="T395" i="34"/>
  <c r="L396" i="34"/>
  <c r="M396" i="34"/>
  <c r="N396" i="34"/>
  <c r="Q396" i="34"/>
  <c r="S396" i="34"/>
  <c r="T396" i="34"/>
  <c r="L397" i="34"/>
  <c r="M397" i="34"/>
  <c r="N397" i="34"/>
  <c r="Q397" i="34"/>
  <c r="S397" i="34"/>
  <c r="T397" i="34"/>
  <c r="L398" i="34"/>
  <c r="M398" i="34"/>
  <c r="N398" i="34"/>
  <c r="Q398" i="34"/>
  <c r="S398" i="34"/>
  <c r="T398" i="34"/>
  <c r="L399" i="34"/>
  <c r="M399" i="34"/>
  <c r="N399" i="34"/>
  <c r="Q399" i="34"/>
  <c r="S399" i="34"/>
  <c r="T399" i="34"/>
  <c r="L400" i="34"/>
  <c r="M400" i="34"/>
  <c r="N400" i="34"/>
  <c r="Q400" i="34"/>
  <c r="S400" i="34"/>
  <c r="T400" i="34"/>
  <c r="L401" i="34"/>
  <c r="M401" i="34"/>
  <c r="N401" i="34"/>
  <c r="Q401" i="34"/>
  <c r="S401" i="34"/>
  <c r="T401" i="34"/>
  <c r="L402" i="34"/>
  <c r="M402" i="34"/>
  <c r="N402" i="34"/>
  <c r="Q402" i="34"/>
  <c r="S402" i="34"/>
  <c r="T402" i="34"/>
  <c r="L403" i="34"/>
  <c r="M403" i="34"/>
  <c r="N403" i="34"/>
  <c r="Q403" i="34"/>
  <c r="S403" i="34"/>
  <c r="T403" i="34"/>
  <c r="L404" i="34"/>
  <c r="M404" i="34"/>
  <c r="N404" i="34"/>
  <c r="Q404" i="34"/>
  <c r="S404" i="34"/>
  <c r="T404" i="34"/>
  <c r="L405" i="34"/>
  <c r="M405" i="34"/>
  <c r="N405" i="34"/>
  <c r="Q405" i="34"/>
  <c r="S405" i="34"/>
  <c r="T405" i="34"/>
  <c r="L406" i="34"/>
  <c r="M406" i="34"/>
  <c r="N406" i="34"/>
  <c r="Q406" i="34"/>
  <c r="S406" i="34"/>
  <c r="T406" i="34"/>
  <c r="L407" i="34"/>
  <c r="M407" i="34"/>
  <c r="N407" i="34"/>
  <c r="Q407" i="34"/>
  <c r="S407" i="34"/>
  <c r="T407" i="34"/>
  <c r="L408" i="34"/>
  <c r="M408" i="34"/>
  <c r="N408" i="34"/>
  <c r="Q408" i="34"/>
  <c r="S408" i="34"/>
  <c r="T408" i="34"/>
  <c r="L409" i="34"/>
  <c r="M409" i="34"/>
  <c r="N409" i="34"/>
  <c r="Q409" i="34"/>
  <c r="S409" i="34"/>
  <c r="T409" i="34"/>
  <c r="L410" i="34"/>
  <c r="M410" i="34"/>
  <c r="N410" i="34"/>
  <c r="Q410" i="34"/>
  <c r="S410" i="34"/>
  <c r="T410" i="34"/>
  <c r="L411" i="34"/>
  <c r="M411" i="34"/>
  <c r="N411" i="34"/>
  <c r="Q411" i="34"/>
  <c r="S411" i="34"/>
  <c r="T411" i="34"/>
  <c r="L412" i="34"/>
  <c r="M412" i="34"/>
  <c r="N412" i="34"/>
  <c r="Q412" i="34"/>
  <c r="S412" i="34"/>
  <c r="T412" i="34"/>
  <c r="L413" i="34"/>
  <c r="M413" i="34"/>
  <c r="N413" i="34"/>
  <c r="Q413" i="34"/>
  <c r="S413" i="34"/>
  <c r="T413" i="34"/>
  <c r="L414" i="34"/>
  <c r="M414" i="34"/>
  <c r="N414" i="34"/>
  <c r="Q414" i="34"/>
  <c r="S414" i="34"/>
  <c r="T414" i="34"/>
  <c r="L415" i="34"/>
  <c r="M415" i="34"/>
  <c r="N415" i="34"/>
  <c r="Q415" i="34"/>
  <c r="S415" i="34"/>
  <c r="T415" i="34"/>
  <c r="L416" i="34"/>
  <c r="M416" i="34"/>
  <c r="N416" i="34"/>
  <c r="Q416" i="34"/>
  <c r="S416" i="34"/>
  <c r="T416" i="34"/>
  <c r="L417" i="34"/>
  <c r="M417" i="34"/>
  <c r="N417" i="34"/>
  <c r="Q417" i="34"/>
  <c r="S417" i="34"/>
  <c r="T417" i="34"/>
  <c r="L418" i="34"/>
  <c r="M418" i="34"/>
  <c r="N418" i="34"/>
  <c r="Q418" i="34"/>
  <c r="S418" i="34"/>
  <c r="T418" i="34"/>
  <c r="L419" i="34"/>
  <c r="M419" i="34"/>
  <c r="N419" i="34"/>
  <c r="Q419" i="34"/>
  <c r="S419" i="34"/>
  <c r="T419" i="34"/>
  <c r="L420" i="34"/>
  <c r="M420" i="34"/>
  <c r="N420" i="34"/>
  <c r="Q420" i="34"/>
  <c r="S420" i="34"/>
  <c r="T420" i="34"/>
  <c r="L421" i="34"/>
  <c r="M421" i="34"/>
  <c r="N421" i="34"/>
  <c r="Q421" i="34"/>
  <c r="S421" i="34"/>
  <c r="T421" i="34"/>
  <c r="L422" i="34"/>
  <c r="M422" i="34"/>
  <c r="N422" i="34"/>
  <c r="Q422" i="34"/>
  <c r="S422" i="34"/>
  <c r="T422" i="34"/>
  <c r="L423" i="34"/>
  <c r="M423" i="34"/>
  <c r="N423" i="34"/>
  <c r="Q423" i="34"/>
  <c r="S423" i="34"/>
  <c r="T423" i="34"/>
  <c r="L424" i="34"/>
  <c r="M424" i="34"/>
  <c r="N424" i="34"/>
  <c r="Q424" i="34"/>
  <c r="S424" i="34"/>
  <c r="T424" i="34"/>
  <c r="L425" i="34"/>
  <c r="M425" i="34"/>
  <c r="N425" i="34"/>
  <c r="Q425" i="34"/>
  <c r="S425" i="34"/>
  <c r="T425" i="34"/>
  <c r="L426" i="34"/>
  <c r="M426" i="34"/>
  <c r="N426" i="34"/>
  <c r="Q426" i="34"/>
  <c r="S426" i="34"/>
  <c r="T426" i="34"/>
  <c r="L427" i="34"/>
  <c r="M427" i="34"/>
  <c r="N427" i="34"/>
  <c r="Q427" i="34"/>
  <c r="S427" i="34"/>
  <c r="T427" i="34"/>
  <c r="L428" i="34"/>
  <c r="M428" i="34"/>
  <c r="N428" i="34"/>
  <c r="Q428" i="34"/>
  <c r="S428" i="34"/>
  <c r="T428" i="34"/>
  <c r="L429" i="34"/>
  <c r="M429" i="34"/>
  <c r="N429" i="34"/>
  <c r="Q429" i="34"/>
  <c r="S429" i="34"/>
  <c r="T429" i="34"/>
  <c r="L430" i="34"/>
  <c r="M430" i="34"/>
  <c r="N430" i="34"/>
  <c r="Q430" i="34"/>
  <c r="S430" i="34"/>
  <c r="T430" i="34"/>
  <c r="L431" i="34"/>
  <c r="M431" i="34"/>
  <c r="N431" i="34"/>
  <c r="Q431" i="34"/>
  <c r="S431" i="34"/>
  <c r="T431" i="34"/>
  <c r="L432" i="34"/>
  <c r="M432" i="34"/>
  <c r="N432" i="34"/>
  <c r="Q432" i="34"/>
  <c r="S432" i="34"/>
  <c r="T432" i="34"/>
  <c r="L433" i="34"/>
  <c r="M433" i="34"/>
  <c r="N433" i="34"/>
  <c r="Q433" i="34"/>
  <c r="S433" i="34"/>
  <c r="T433" i="34"/>
  <c r="L434" i="34"/>
  <c r="M434" i="34"/>
  <c r="N434" i="34"/>
  <c r="Q434" i="34"/>
  <c r="S434" i="34"/>
  <c r="T434" i="34"/>
  <c r="L435" i="34"/>
  <c r="M435" i="34"/>
  <c r="N435" i="34"/>
  <c r="Q435" i="34"/>
  <c r="S435" i="34"/>
  <c r="T435" i="34"/>
  <c r="L436" i="34"/>
  <c r="M436" i="34"/>
  <c r="N436" i="34"/>
  <c r="Q436" i="34"/>
  <c r="S436" i="34"/>
  <c r="T436" i="34"/>
  <c r="L437" i="34"/>
  <c r="M437" i="34"/>
  <c r="N437" i="34"/>
  <c r="Q437" i="34"/>
  <c r="S437" i="34"/>
  <c r="T437" i="34"/>
  <c r="L438" i="34"/>
  <c r="M438" i="34"/>
  <c r="N438" i="34"/>
  <c r="Q438" i="34"/>
  <c r="S438" i="34"/>
  <c r="T438" i="34"/>
  <c r="L439" i="34"/>
  <c r="M439" i="34"/>
  <c r="N439" i="34"/>
  <c r="Q439" i="34"/>
  <c r="S439" i="34"/>
  <c r="T439" i="34"/>
  <c r="L440" i="34"/>
  <c r="M440" i="34"/>
  <c r="N440" i="34"/>
  <c r="Q440" i="34"/>
  <c r="S440" i="34"/>
  <c r="T440" i="34"/>
  <c r="L441" i="34"/>
  <c r="M441" i="34"/>
  <c r="N441" i="34"/>
  <c r="Q441" i="34"/>
  <c r="S441" i="34"/>
  <c r="T441" i="34"/>
  <c r="L442" i="34"/>
  <c r="M442" i="34"/>
  <c r="N442" i="34"/>
  <c r="Q442" i="34"/>
  <c r="S442" i="34"/>
  <c r="T442" i="34"/>
  <c r="L443" i="34"/>
  <c r="M443" i="34"/>
  <c r="N443" i="34"/>
  <c r="Q443" i="34"/>
  <c r="S443" i="34"/>
  <c r="T443" i="34"/>
  <c r="L444" i="34"/>
  <c r="M444" i="34"/>
  <c r="N444" i="34"/>
  <c r="Q444" i="34"/>
  <c r="S444" i="34"/>
  <c r="T444" i="34"/>
  <c r="L445" i="34"/>
  <c r="M445" i="34"/>
  <c r="N445" i="34"/>
  <c r="Q445" i="34"/>
  <c r="S445" i="34"/>
  <c r="T445" i="34"/>
  <c r="L446" i="34"/>
  <c r="M446" i="34"/>
  <c r="N446" i="34"/>
  <c r="Q446" i="34"/>
  <c r="S446" i="34"/>
  <c r="T446" i="34"/>
  <c r="L447" i="34"/>
  <c r="M447" i="34"/>
  <c r="N447" i="34"/>
  <c r="Q447" i="34"/>
  <c r="S447" i="34"/>
  <c r="T447" i="34"/>
  <c r="L448" i="34"/>
  <c r="M448" i="34"/>
  <c r="N448" i="34"/>
  <c r="Q448" i="34"/>
  <c r="S448" i="34"/>
  <c r="T448" i="34"/>
  <c r="L449" i="34"/>
  <c r="M449" i="34"/>
  <c r="N449" i="34"/>
  <c r="Q449" i="34"/>
  <c r="S449" i="34"/>
  <c r="T449" i="34"/>
  <c r="L450" i="34"/>
  <c r="M450" i="34"/>
  <c r="N450" i="34"/>
  <c r="Q450" i="34"/>
  <c r="S450" i="34"/>
  <c r="T450" i="34"/>
  <c r="L451" i="34"/>
  <c r="M451" i="34"/>
  <c r="N451" i="34"/>
  <c r="Q451" i="34"/>
  <c r="S451" i="34"/>
  <c r="T451" i="34"/>
  <c r="L452" i="34"/>
  <c r="M452" i="34"/>
  <c r="N452" i="34"/>
  <c r="Q452" i="34"/>
  <c r="S452" i="34"/>
  <c r="T452" i="34"/>
  <c r="L453" i="34"/>
  <c r="M453" i="34"/>
  <c r="N453" i="34"/>
  <c r="Q453" i="34"/>
  <c r="S453" i="34"/>
  <c r="T453" i="34"/>
  <c r="L454" i="34"/>
  <c r="M454" i="34"/>
  <c r="N454" i="34"/>
  <c r="Q454" i="34"/>
  <c r="S454" i="34"/>
  <c r="T454" i="34"/>
  <c r="L455" i="34"/>
  <c r="M455" i="34"/>
  <c r="N455" i="34"/>
  <c r="Q455" i="34"/>
  <c r="S455" i="34"/>
  <c r="T455" i="34"/>
  <c r="L456" i="34"/>
  <c r="M456" i="34"/>
  <c r="N456" i="34"/>
  <c r="Q456" i="34"/>
  <c r="S456" i="34"/>
  <c r="T456" i="34"/>
  <c r="L457" i="34"/>
  <c r="M457" i="34"/>
  <c r="N457" i="34"/>
  <c r="Q457" i="34"/>
  <c r="S457" i="34"/>
  <c r="T457" i="34"/>
  <c r="L458" i="34"/>
  <c r="M458" i="34"/>
  <c r="N458" i="34"/>
  <c r="Q458" i="34"/>
  <c r="S458" i="34"/>
  <c r="T458" i="34"/>
  <c r="L459" i="34"/>
  <c r="M459" i="34"/>
  <c r="N459" i="34"/>
  <c r="Q459" i="34"/>
  <c r="S459" i="34"/>
  <c r="T459" i="34"/>
  <c r="L460" i="34"/>
  <c r="M460" i="34"/>
  <c r="N460" i="34"/>
  <c r="Q460" i="34"/>
  <c r="S460" i="34"/>
  <c r="T460" i="34"/>
  <c r="L461" i="34"/>
  <c r="M461" i="34"/>
  <c r="N461" i="34"/>
  <c r="Q461" i="34"/>
  <c r="S461" i="34"/>
  <c r="T461" i="34"/>
  <c r="L462" i="34"/>
  <c r="M462" i="34"/>
  <c r="N462" i="34"/>
  <c r="Q462" i="34"/>
  <c r="S462" i="34"/>
  <c r="T462" i="34"/>
  <c r="L463" i="34"/>
  <c r="M463" i="34"/>
  <c r="N463" i="34"/>
  <c r="Q463" i="34"/>
  <c r="S463" i="34"/>
  <c r="T463" i="34"/>
  <c r="L464" i="34"/>
  <c r="M464" i="34"/>
  <c r="N464" i="34"/>
  <c r="Q464" i="34"/>
  <c r="S464" i="34"/>
  <c r="T464" i="34"/>
  <c r="L465" i="34"/>
  <c r="M465" i="34"/>
  <c r="N465" i="34"/>
  <c r="Q465" i="34"/>
  <c r="S465" i="34"/>
  <c r="T465" i="34"/>
  <c r="L466" i="34"/>
  <c r="M466" i="34"/>
  <c r="N466" i="34"/>
  <c r="Q466" i="34"/>
  <c r="S466" i="34"/>
  <c r="T466" i="34"/>
  <c r="L467" i="34"/>
  <c r="M467" i="34"/>
  <c r="N467" i="34"/>
  <c r="Q467" i="34"/>
  <c r="S467" i="34"/>
  <c r="T467" i="34"/>
  <c r="L468" i="34"/>
  <c r="M468" i="34"/>
  <c r="N468" i="34"/>
  <c r="Q468" i="34"/>
  <c r="S468" i="34"/>
  <c r="T468" i="34"/>
  <c r="L469" i="34"/>
  <c r="M469" i="34"/>
  <c r="N469" i="34"/>
  <c r="Q469" i="34"/>
  <c r="S469" i="34"/>
  <c r="T469" i="34"/>
  <c r="L470" i="34"/>
  <c r="M470" i="34"/>
  <c r="N470" i="34"/>
  <c r="Q470" i="34"/>
  <c r="S470" i="34"/>
  <c r="T470" i="34"/>
  <c r="L471" i="34"/>
  <c r="M471" i="34"/>
  <c r="N471" i="34"/>
  <c r="Q471" i="34"/>
  <c r="S471" i="34"/>
  <c r="T471" i="34"/>
  <c r="L472" i="34"/>
  <c r="M472" i="34"/>
  <c r="N472" i="34"/>
  <c r="Q472" i="34"/>
  <c r="S472" i="34"/>
  <c r="T472" i="34"/>
  <c r="L473" i="34"/>
  <c r="M473" i="34"/>
  <c r="N473" i="34"/>
  <c r="Q473" i="34"/>
  <c r="S473" i="34"/>
  <c r="T473" i="34"/>
  <c r="L474" i="34"/>
  <c r="M474" i="34"/>
  <c r="N474" i="34"/>
  <c r="Q474" i="34"/>
  <c r="S474" i="34"/>
  <c r="T474" i="34"/>
  <c r="L475" i="34"/>
  <c r="M475" i="34"/>
  <c r="N475" i="34"/>
  <c r="Q475" i="34"/>
  <c r="S475" i="34"/>
  <c r="T475" i="34"/>
  <c r="L476" i="34"/>
  <c r="M476" i="34"/>
  <c r="N476" i="34"/>
  <c r="Q476" i="34"/>
  <c r="S476" i="34"/>
  <c r="T476" i="34"/>
  <c r="L477" i="34"/>
  <c r="M477" i="34"/>
  <c r="N477" i="34"/>
  <c r="Q477" i="34"/>
  <c r="S477" i="34"/>
  <c r="T477" i="34"/>
  <c r="L478" i="34"/>
  <c r="M478" i="34"/>
  <c r="N478" i="34"/>
  <c r="Q478" i="34"/>
  <c r="S478" i="34"/>
  <c r="T478" i="34"/>
  <c r="L479" i="34"/>
  <c r="M479" i="34"/>
  <c r="N479" i="34"/>
  <c r="Q479" i="34"/>
  <c r="S479" i="34"/>
  <c r="T479" i="34"/>
  <c r="L480" i="34"/>
  <c r="M480" i="34"/>
  <c r="N480" i="34"/>
  <c r="Q480" i="34"/>
  <c r="S480" i="34"/>
  <c r="T480" i="34"/>
  <c r="L481" i="34"/>
  <c r="M481" i="34"/>
  <c r="N481" i="34"/>
  <c r="Q481" i="34"/>
  <c r="S481" i="34"/>
  <c r="T481" i="34"/>
  <c r="L482" i="34"/>
  <c r="M482" i="34"/>
  <c r="N482" i="34"/>
  <c r="Q482" i="34"/>
  <c r="S482" i="34"/>
  <c r="T482" i="34"/>
  <c r="L483" i="34"/>
  <c r="M483" i="34"/>
  <c r="N483" i="34"/>
  <c r="Q483" i="34"/>
  <c r="S483" i="34"/>
  <c r="T483" i="34"/>
  <c r="L484" i="34"/>
  <c r="M484" i="34"/>
  <c r="N484" i="34"/>
  <c r="Q484" i="34"/>
  <c r="S484" i="34"/>
  <c r="T484" i="34"/>
  <c r="L485" i="34"/>
  <c r="M485" i="34"/>
  <c r="N485" i="34"/>
  <c r="Q485" i="34"/>
  <c r="S485" i="34"/>
  <c r="T485" i="34"/>
  <c r="L486" i="34"/>
  <c r="M486" i="34"/>
  <c r="N486" i="34"/>
  <c r="Q486" i="34"/>
  <c r="S486" i="34"/>
  <c r="T486" i="34"/>
  <c r="L487" i="34"/>
  <c r="M487" i="34"/>
  <c r="N487" i="34"/>
  <c r="Q487" i="34"/>
  <c r="S487" i="34"/>
  <c r="T487" i="34"/>
  <c r="L488" i="34"/>
  <c r="M488" i="34"/>
  <c r="N488" i="34"/>
  <c r="Q488" i="34"/>
  <c r="S488" i="34"/>
  <c r="T488" i="34"/>
  <c r="L489" i="34"/>
  <c r="M489" i="34"/>
  <c r="N489" i="34"/>
  <c r="Q489" i="34"/>
  <c r="S489" i="34"/>
  <c r="T489" i="34"/>
  <c r="L490" i="34"/>
  <c r="M490" i="34"/>
  <c r="N490" i="34"/>
  <c r="Q490" i="34"/>
  <c r="S490" i="34"/>
  <c r="T490" i="34"/>
  <c r="L491" i="34"/>
  <c r="M491" i="34"/>
  <c r="N491" i="34"/>
  <c r="Q491" i="34"/>
  <c r="S491" i="34"/>
  <c r="T491" i="34"/>
  <c r="L492" i="34"/>
  <c r="M492" i="34"/>
  <c r="N492" i="34"/>
  <c r="Q492" i="34"/>
  <c r="S492" i="34"/>
  <c r="T492" i="34"/>
  <c r="L493" i="34"/>
  <c r="M493" i="34"/>
  <c r="N493" i="34"/>
  <c r="Q493" i="34"/>
  <c r="S493" i="34"/>
  <c r="T493" i="34"/>
  <c r="L494" i="34"/>
  <c r="M494" i="34"/>
  <c r="N494" i="34"/>
  <c r="Q494" i="34"/>
  <c r="S494" i="34"/>
  <c r="T494" i="34"/>
  <c r="L495" i="34"/>
  <c r="M495" i="34"/>
  <c r="N495" i="34"/>
  <c r="Q495" i="34"/>
  <c r="S495" i="34"/>
  <c r="T495" i="34"/>
  <c r="L496" i="34"/>
  <c r="M496" i="34"/>
  <c r="N496" i="34"/>
  <c r="Q496" i="34"/>
  <c r="S496" i="34"/>
  <c r="T496" i="34"/>
  <c r="L497" i="34"/>
  <c r="M497" i="34"/>
  <c r="N497" i="34"/>
  <c r="Q497" i="34"/>
  <c r="S497" i="34"/>
  <c r="T497" i="34"/>
  <c r="L498" i="34"/>
  <c r="M498" i="34"/>
  <c r="N498" i="34"/>
  <c r="Q498" i="34"/>
  <c r="S498" i="34"/>
  <c r="T498" i="34"/>
  <c r="L499" i="34"/>
  <c r="M499" i="34"/>
  <c r="N499" i="34"/>
  <c r="Q499" i="34"/>
  <c r="S499" i="34"/>
  <c r="T499" i="34"/>
  <c r="L500" i="34"/>
  <c r="M500" i="34"/>
  <c r="N500" i="34"/>
  <c r="Q500" i="34"/>
  <c r="S500" i="34"/>
  <c r="T500" i="34"/>
  <c r="L501" i="34"/>
  <c r="M501" i="34"/>
  <c r="N501" i="34"/>
  <c r="Q501" i="34"/>
  <c r="S501" i="34"/>
  <c r="T501" i="34"/>
  <c r="L502" i="34"/>
  <c r="M502" i="34"/>
  <c r="N502" i="34"/>
  <c r="Q502" i="34"/>
  <c r="S502" i="34"/>
  <c r="T502" i="34"/>
  <c r="L503" i="34"/>
  <c r="M503" i="34"/>
  <c r="N503" i="34"/>
  <c r="Q503" i="34"/>
  <c r="S503" i="34"/>
  <c r="T503" i="34"/>
  <c r="L504" i="34"/>
  <c r="M504" i="34"/>
  <c r="N504" i="34"/>
  <c r="Q504" i="34"/>
  <c r="S504" i="34"/>
  <c r="T504" i="34"/>
  <c r="L505" i="34"/>
  <c r="M505" i="34"/>
  <c r="N505" i="34"/>
  <c r="Q505" i="34"/>
  <c r="S505" i="34"/>
  <c r="T505" i="34"/>
  <c r="L506" i="34"/>
  <c r="M506" i="34"/>
  <c r="N506" i="34"/>
  <c r="Q506" i="34"/>
  <c r="S506" i="34"/>
  <c r="T506" i="34"/>
  <c r="L507" i="34"/>
  <c r="M507" i="34"/>
  <c r="N507" i="34"/>
  <c r="Q507" i="34"/>
  <c r="S507" i="34"/>
  <c r="T507" i="34"/>
  <c r="L508" i="34"/>
  <c r="M508" i="34"/>
  <c r="N508" i="34"/>
  <c r="Q508" i="34"/>
  <c r="S508" i="34"/>
  <c r="T508" i="34"/>
  <c r="L509" i="34"/>
  <c r="M509" i="34"/>
  <c r="N509" i="34"/>
  <c r="Q509" i="34"/>
  <c r="S509" i="34"/>
  <c r="T509" i="34"/>
  <c r="L510" i="34"/>
  <c r="M510" i="34"/>
  <c r="N510" i="34"/>
  <c r="Q510" i="34"/>
  <c r="S510" i="34"/>
  <c r="T510" i="34"/>
  <c r="L511" i="34"/>
  <c r="M511" i="34"/>
  <c r="N511" i="34"/>
  <c r="Q511" i="34"/>
  <c r="S511" i="34"/>
  <c r="T511" i="34"/>
  <c r="L512" i="34"/>
  <c r="M512" i="34"/>
  <c r="N512" i="34"/>
  <c r="Q512" i="34"/>
  <c r="S512" i="34"/>
  <c r="T512" i="34"/>
  <c r="L513" i="34"/>
  <c r="M513" i="34"/>
  <c r="N513" i="34"/>
  <c r="Q513" i="34"/>
  <c r="S513" i="34"/>
  <c r="T513" i="34"/>
  <c r="L514" i="34"/>
  <c r="M514" i="34"/>
  <c r="N514" i="34"/>
  <c r="Q514" i="34"/>
  <c r="S514" i="34"/>
  <c r="T514" i="34"/>
  <c r="L515" i="34"/>
  <c r="M515" i="34"/>
  <c r="N515" i="34"/>
  <c r="Q515" i="34"/>
  <c r="S515" i="34"/>
  <c r="T515" i="34"/>
  <c r="L516" i="34"/>
  <c r="M516" i="34"/>
  <c r="N516" i="34"/>
  <c r="Q516" i="34"/>
  <c r="S516" i="34"/>
  <c r="T516" i="34"/>
  <c r="L517" i="34"/>
  <c r="M517" i="34"/>
  <c r="N517" i="34"/>
  <c r="Q517" i="34"/>
  <c r="S517" i="34"/>
  <c r="T517" i="34"/>
  <c r="L518" i="34"/>
  <c r="M518" i="34"/>
  <c r="N518" i="34"/>
  <c r="Q518" i="34"/>
  <c r="S518" i="34"/>
  <c r="T518" i="34"/>
  <c r="L519" i="34"/>
  <c r="M519" i="34"/>
  <c r="N519" i="34"/>
  <c r="Q519" i="34"/>
  <c r="S519" i="34"/>
  <c r="T519" i="34"/>
  <c r="L520" i="34"/>
  <c r="M520" i="34"/>
  <c r="N520" i="34"/>
  <c r="Q520" i="34"/>
  <c r="S520" i="34"/>
  <c r="T520" i="34"/>
  <c r="L521" i="34"/>
  <c r="M521" i="34"/>
  <c r="N521" i="34"/>
  <c r="Q521" i="34"/>
  <c r="S521" i="34"/>
  <c r="T521" i="34"/>
  <c r="L522" i="34"/>
  <c r="M522" i="34"/>
  <c r="N522" i="34"/>
  <c r="Q522" i="34"/>
  <c r="S522" i="34"/>
  <c r="T522" i="34"/>
  <c r="L523" i="34"/>
  <c r="M523" i="34"/>
  <c r="N523" i="34"/>
  <c r="Q523" i="34"/>
  <c r="S523" i="34"/>
  <c r="T523" i="34"/>
  <c r="L524" i="34"/>
  <c r="M524" i="34"/>
  <c r="N524" i="34"/>
  <c r="Q524" i="34"/>
  <c r="S524" i="34"/>
  <c r="T524" i="34"/>
  <c r="L525" i="34"/>
  <c r="M525" i="34"/>
  <c r="N525" i="34"/>
  <c r="Q525" i="34"/>
  <c r="S525" i="34"/>
  <c r="T525" i="34"/>
  <c r="L526" i="34"/>
  <c r="M526" i="34"/>
  <c r="N526" i="34"/>
  <c r="Q526" i="34"/>
  <c r="S526" i="34"/>
  <c r="T526" i="34"/>
  <c r="L527" i="34"/>
  <c r="M527" i="34"/>
  <c r="N527" i="34"/>
  <c r="Q527" i="34"/>
  <c r="S527" i="34"/>
  <c r="T527" i="34"/>
  <c r="L528" i="34"/>
  <c r="M528" i="34"/>
  <c r="N528" i="34"/>
  <c r="Q528" i="34"/>
  <c r="S528" i="34"/>
  <c r="T528" i="34"/>
  <c r="L529" i="34"/>
  <c r="M529" i="34"/>
  <c r="N529" i="34"/>
  <c r="Q529" i="34"/>
  <c r="S529" i="34"/>
  <c r="T529" i="34"/>
  <c r="L530" i="34"/>
  <c r="M530" i="34"/>
  <c r="N530" i="34"/>
  <c r="Q530" i="34"/>
  <c r="S530" i="34"/>
  <c r="T530" i="34"/>
  <c r="L531" i="34"/>
  <c r="M531" i="34"/>
  <c r="N531" i="34"/>
  <c r="Q531" i="34"/>
  <c r="S531" i="34"/>
  <c r="T531" i="34"/>
  <c r="L532" i="34"/>
  <c r="M532" i="34"/>
  <c r="N532" i="34"/>
  <c r="Q532" i="34"/>
  <c r="S532" i="34"/>
  <c r="T532" i="34"/>
  <c r="L533" i="34"/>
  <c r="M533" i="34"/>
  <c r="N533" i="34"/>
  <c r="Q533" i="34"/>
  <c r="S533" i="34"/>
  <c r="T533" i="34"/>
  <c r="L534" i="34"/>
  <c r="M534" i="34"/>
  <c r="N534" i="34"/>
  <c r="Q534" i="34"/>
  <c r="S534" i="34"/>
  <c r="T534" i="34"/>
  <c r="L535" i="34"/>
  <c r="M535" i="34"/>
  <c r="N535" i="34"/>
  <c r="Q535" i="34"/>
  <c r="S535" i="34"/>
  <c r="T535" i="34"/>
  <c r="L536" i="34"/>
  <c r="M536" i="34"/>
  <c r="N536" i="34"/>
  <c r="Q536" i="34"/>
  <c r="S536" i="34"/>
  <c r="T536" i="34"/>
  <c r="L537" i="34"/>
  <c r="M537" i="34"/>
  <c r="N537" i="34"/>
  <c r="Q537" i="34"/>
  <c r="S537" i="34"/>
  <c r="T537" i="34"/>
  <c r="L538" i="34"/>
  <c r="M538" i="34"/>
  <c r="N538" i="34"/>
  <c r="Q538" i="34"/>
  <c r="S538" i="34"/>
  <c r="T538" i="34"/>
  <c r="L539" i="34"/>
  <c r="M539" i="34"/>
  <c r="N539" i="34"/>
  <c r="Q539" i="34"/>
  <c r="S539" i="34"/>
  <c r="T539" i="34"/>
  <c r="L540" i="34"/>
  <c r="M540" i="34"/>
  <c r="N540" i="34"/>
  <c r="Q540" i="34"/>
  <c r="S540" i="34"/>
  <c r="T540" i="34"/>
  <c r="L541" i="34"/>
  <c r="M541" i="34"/>
  <c r="N541" i="34"/>
  <c r="Q541" i="34"/>
  <c r="S541" i="34"/>
  <c r="T541" i="34"/>
  <c r="L542" i="34"/>
  <c r="M542" i="34"/>
  <c r="N542" i="34"/>
  <c r="Q542" i="34"/>
  <c r="S542" i="34"/>
  <c r="T542" i="34"/>
  <c r="L543" i="34"/>
  <c r="M543" i="34"/>
  <c r="N543" i="34"/>
  <c r="Q543" i="34"/>
  <c r="S543" i="34"/>
  <c r="T543" i="34"/>
  <c r="L544" i="34"/>
  <c r="M544" i="34"/>
  <c r="N544" i="34"/>
  <c r="Q544" i="34"/>
  <c r="S544" i="34"/>
  <c r="T544" i="34"/>
  <c r="L545" i="34"/>
  <c r="M545" i="34"/>
  <c r="N545" i="34"/>
  <c r="Q545" i="34"/>
  <c r="S545" i="34"/>
  <c r="T545" i="34"/>
  <c r="L546" i="34"/>
  <c r="M546" i="34"/>
  <c r="N546" i="34"/>
  <c r="Q546" i="34"/>
  <c r="S546" i="34"/>
  <c r="T546" i="34"/>
  <c r="L547" i="34"/>
  <c r="M547" i="34"/>
  <c r="N547" i="34"/>
  <c r="Q547" i="34"/>
  <c r="S547" i="34"/>
  <c r="T547" i="34"/>
  <c r="L548" i="34"/>
  <c r="M548" i="34"/>
  <c r="N548" i="34"/>
  <c r="Q548" i="34"/>
  <c r="S548" i="34"/>
  <c r="T548" i="34"/>
  <c r="L549" i="34"/>
  <c r="M549" i="34"/>
  <c r="N549" i="34"/>
  <c r="Q549" i="34"/>
  <c r="S549" i="34"/>
  <c r="T549" i="34"/>
  <c r="L550" i="34"/>
  <c r="M550" i="34"/>
  <c r="N550" i="34"/>
  <c r="Q550" i="34"/>
  <c r="S550" i="34"/>
  <c r="T550" i="34"/>
  <c r="L551" i="34"/>
  <c r="M551" i="34"/>
  <c r="N551" i="34"/>
  <c r="Q551" i="34"/>
  <c r="S551" i="34"/>
  <c r="T551" i="34"/>
  <c r="L552" i="34"/>
  <c r="M552" i="34"/>
  <c r="N552" i="34"/>
  <c r="Q552" i="34"/>
  <c r="S552" i="34"/>
  <c r="T552" i="34"/>
  <c r="L553" i="34"/>
  <c r="M553" i="34"/>
  <c r="N553" i="34"/>
  <c r="Q553" i="34"/>
  <c r="S553" i="34"/>
  <c r="T553" i="34"/>
  <c r="L554" i="34"/>
  <c r="M554" i="34"/>
  <c r="N554" i="34"/>
  <c r="Q554" i="34"/>
  <c r="S554" i="34"/>
  <c r="T554" i="34"/>
  <c r="L555" i="34"/>
  <c r="M555" i="34"/>
  <c r="N555" i="34"/>
  <c r="Q555" i="34"/>
  <c r="S555" i="34"/>
  <c r="T555" i="34"/>
  <c r="L556" i="34"/>
  <c r="M556" i="34"/>
  <c r="N556" i="34"/>
  <c r="Q556" i="34"/>
  <c r="S556" i="34"/>
  <c r="T556" i="34"/>
  <c r="L557" i="34"/>
  <c r="M557" i="34"/>
  <c r="N557" i="34"/>
  <c r="Q557" i="34"/>
  <c r="S557" i="34"/>
  <c r="T557" i="34"/>
  <c r="L558" i="34"/>
  <c r="M558" i="34"/>
  <c r="N558" i="34"/>
  <c r="Q558" i="34"/>
  <c r="S558" i="34"/>
  <c r="T558" i="34"/>
  <c r="L559" i="34"/>
  <c r="M559" i="34"/>
  <c r="N559" i="34"/>
  <c r="Q559" i="34"/>
  <c r="S559" i="34"/>
  <c r="T559" i="34"/>
  <c r="L560" i="34"/>
  <c r="M560" i="34"/>
  <c r="N560" i="34"/>
  <c r="Q560" i="34"/>
  <c r="S560" i="34"/>
  <c r="T560" i="34"/>
  <c r="L561" i="34"/>
  <c r="M561" i="34"/>
  <c r="N561" i="34"/>
  <c r="Q561" i="34"/>
  <c r="S561" i="34"/>
  <c r="T561" i="34"/>
  <c r="L562" i="34"/>
  <c r="M562" i="34"/>
  <c r="N562" i="34"/>
  <c r="Q562" i="34"/>
  <c r="S562" i="34"/>
  <c r="T562" i="34"/>
  <c r="L563" i="34"/>
  <c r="M563" i="34"/>
  <c r="N563" i="34"/>
  <c r="Q563" i="34"/>
  <c r="S563" i="34"/>
  <c r="T563" i="34"/>
  <c r="L564" i="34"/>
  <c r="M564" i="34"/>
  <c r="N564" i="34"/>
  <c r="Q564" i="34"/>
  <c r="S564" i="34"/>
  <c r="T564" i="34"/>
  <c r="L565" i="34"/>
  <c r="M565" i="34"/>
  <c r="N565" i="34"/>
  <c r="Q565" i="34"/>
  <c r="S565" i="34"/>
  <c r="T565" i="34"/>
  <c r="L566" i="34"/>
  <c r="M566" i="34"/>
  <c r="N566" i="34"/>
  <c r="Q566" i="34"/>
  <c r="S566" i="34"/>
  <c r="T566" i="34"/>
  <c r="L567" i="34"/>
  <c r="M567" i="34"/>
  <c r="N567" i="34"/>
  <c r="Q567" i="34"/>
  <c r="S567" i="34"/>
  <c r="T567" i="34"/>
  <c r="L568" i="34"/>
  <c r="M568" i="34"/>
  <c r="N568" i="34"/>
  <c r="Q568" i="34"/>
  <c r="S568" i="34"/>
  <c r="T568" i="34"/>
  <c r="L569" i="34"/>
  <c r="M569" i="34"/>
  <c r="N569" i="34"/>
  <c r="Q569" i="34"/>
  <c r="S569" i="34"/>
  <c r="T569" i="34"/>
  <c r="L570" i="34"/>
  <c r="M570" i="34"/>
  <c r="N570" i="34"/>
  <c r="Q570" i="34"/>
  <c r="S570" i="34"/>
  <c r="T570" i="34"/>
  <c r="L571" i="34"/>
  <c r="M571" i="34"/>
  <c r="N571" i="34"/>
  <c r="Q571" i="34"/>
  <c r="S571" i="34"/>
  <c r="T571" i="34"/>
  <c r="L572" i="34"/>
  <c r="M572" i="34"/>
  <c r="N572" i="34"/>
  <c r="Q572" i="34"/>
  <c r="S572" i="34"/>
  <c r="T572" i="34"/>
  <c r="L573" i="34"/>
  <c r="M573" i="34"/>
  <c r="N573" i="34"/>
  <c r="Q573" i="34"/>
  <c r="S573" i="34"/>
  <c r="T573" i="34"/>
  <c r="L574" i="34"/>
  <c r="M574" i="34"/>
  <c r="N574" i="34"/>
  <c r="Q574" i="34"/>
  <c r="S574" i="34"/>
  <c r="T574" i="34"/>
  <c r="L575" i="34"/>
  <c r="M575" i="34"/>
  <c r="N575" i="34"/>
  <c r="Q575" i="34"/>
  <c r="S575" i="34"/>
  <c r="T575" i="34"/>
  <c r="L576" i="34"/>
  <c r="M576" i="34"/>
  <c r="N576" i="34"/>
  <c r="Q576" i="34"/>
  <c r="S576" i="34"/>
  <c r="T576" i="34"/>
  <c r="L577" i="34"/>
  <c r="M577" i="34"/>
  <c r="N577" i="34"/>
  <c r="Q577" i="34"/>
  <c r="S577" i="34"/>
  <c r="T577" i="34"/>
  <c r="L578" i="34"/>
  <c r="M578" i="34"/>
  <c r="N578" i="34"/>
  <c r="Q578" i="34"/>
  <c r="S578" i="34"/>
  <c r="T578" i="34"/>
  <c r="L579" i="34"/>
  <c r="M579" i="34"/>
  <c r="N579" i="34"/>
  <c r="Q579" i="34"/>
  <c r="S579" i="34"/>
  <c r="T579" i="34"/>
  <c r="L580" i="34"/>
  <c r="M580" i="34"/>
  <c r="N580" i="34"/>
  <c r="Q580" i="34"/>
  <c r="S580" i="34"/>
  <c r="T580" i="34"/>
  <c r="L581" i="34"/>
  <c r="M581" i="34"/>
  <c r="N581" i="34"/>
  <c r="Q581" i="34"/>
  <c r="S581" i="34"/>
  <c r="T581" i="34"/>
  <c r="L582" i="34"/>
  <c r="M582" i="34"/>
  <c r="N582" i="34"/>
  <c r="Q582" i="34"/>
  <c r="S582" i="34"/>
  <c r="T582" i="34"/>
  <c r="L583" i="34"/>
  <c r="M583" i="34"/>
  <c r="N583" i="34"/>
  <c r="Q583" i="34"/>
  <c r="S583" i="34"/>
  <c r="T583" i="34"/>
  <c r="L584" i="34"/>
  <c r="M584" i="34"/>
  <c r="N584" i="34"/>
  <c r="Q584" i="34"/>
  <c r="S584" i="34"/>
  <c r="T584" i="34"/>
  <c r="L585" i="34"/>
  <c r="M585" i="34"/>
  <c r="N585" i="34"/>
  <c r="Q585" i="34"/>
  <c r="S585" i="34"/>
  <c r="T585" i="34"/>
  <c r="L586" i="34"/>
  <c r="M586" i="34"/>
  <c r="N586" i="34"/>
  <c r="Q586" i="34"/>
  <c r="S586" i="34"/>
  <c r="T586" i="34"/>
  <c r="L587" i="34"/>
  <c r="M587" i="34"/>
  <c r="N587" i="34"/>
  <c r="Q587" i="34"/>
  <c r="S587" i="34"/>
  <c r="T587" i="34"/>
  <c r="L588" i="34"/>
  <c r="M588" i="34"/>
  <c r="N588" i="34"/>
  <c r="Q588" i="34"/>
  <c r="S588" i="34"/>
  <c r="T588" i="34"/>
  <c r="L589" i="34"/>
  <c r="M589" i="34"/>
  <c r="N589" i="34"/>
  <c r="Q589" i="34"/>
  <c r="S589" i="34"/>
  <c r="T589" i="34"/>
  <c r="L590" i="34"/>
  <c r="M590" i="34"/>
  <c r="N590" i="34"/>
  <c r="Q590" i="34"/>
  <c r="S590" i="34"/>
  <c r="T590" i="34"/>
  <c r="L591" i="34"/>
  <c r="M591" i="34"/>
  <c r="N591" i="34"/>
  <c r="Q591" i="34"/>
  <c r="S591" i="34"/>
  <c r="T591" i="34"/>
  <c r="L592" i="34"/>
  <c r="M592" i="34"/>
  <c r="N592" i="34"/>
  <c r="Q592" i="34"/>
  <c r="S592" i="34"/>
  <c r="T592" i="34"/>
  <c r="L593" i="34"/>
  <c r="M593" i="34"/>
  <c r="N593" i="34"/>
  <c r="Q593" i="34"/>
  <c r="S593" i="34"/>
  <c r="T593" i="34"/>
  <c r="L594" i="34"/>
  <c r="M594" i="34"/>
  <c r="N594" i="34"/>
  <c r="Q594" i="34"/>
  <c r="S594" i="34"/>
  <c r="T594" i="34"/>
  <c r="L595" i="34"/>
  <c r="M595" i="34"/>
  <c r="N595" i="34"/>
  <c r="Q595" i="34"/>
  <c r="S595" i="34"/>
  <c r="T595" i="34"/>
  <c r="L596" i="34"/>
  <c r="M596" i="34"/>
  <c r="N596" i="34"/>
  <c r="Q596" i="34"/>
  <c r="S596" i="34"/>
  <c r="T596" i="34"/>
  <c r="L597" i="34"/>
  <c r="M597" i="34"/>
  <c r="N597" i="34"/>
  <c r="Q597" i="34"/>
  <c r="S597" i="34"/>
  <c r="T597" i="34"/>
  <c r="L598" i="34"/>
  <c r="M598" i="34"/>
  <c r="N598" i="34"/>
  <c r="Q598" i="34"/>
  <c r="S598" i="34"/>
  <c r="T598" i="34"/>
  <c r="L599" i="34"/>
  <c r="M599" i="34"/>
  <c r="N599" i="34"/>
  <c r="Q599" i="34"/>
  <c r="S599" i="34"/>
  <c r="T599" i="34"/>
  <c r="L600" i="34"/>
  <c r="M600" i="34"/>
  <c r="N600" i="34"/>
  <c r="Q600" i="34"/>
  <c r="S600" i="34"/>
  <c r="T600" i="34"/>
  <c r="L601" i="34"/>
  <c r="M601" i="34"/>
  <c r="N601" i="34"/>
  <c r="Q601" i="34"/>
  <c r="S601" i="34"/>
  <c r="T601" i="34"/>
  <c r="L602" i="34"/>
  <c r="M602" i="34"/>
  <c r="N602" i="34"/>
  <c r="Q602" i="34"/>
  <c r="S602" i="34"/>
  <c r="T602" i="34"/>
  <c r="L603" i="34"/>
  <c r="M603" i="34"/>
  <c r="N603" i="34"/>
  <c r="Q603" i="34"/>
  <c r="S603" i="34"/>
  <c r="T603" i="34"/>
  <c r="T5" i="34"/>
  <c r="M11" i="33"/>
  <c r="L11" i="33"/>
  <c r="J38" i="33"/>
  <c r="K39" i="33"/>
  <c r="O39" i="33"/>
  <c r="J5" i="33"/>
  <c r="K5" i="33"/>
  <c r="M5" i="33"/>
  <c r="L6" i="33"/>
  <c r="L7" i="33"/>
  <c r="L8" i="33"/>
  <c r="L9" i="33"/>
  <c r="L10" i="33"/>
  <c r="L12" i="33"/>
  <c r="L13" i="33"/>
  <c r="L14" i="33"/>
  <c r="L15" i="33"/>
  <c r="L16" i="33"/>
  <c r="L17" i="33"/>
  <c r="L18" i="33"/>
  <c r="L19" i="33"/>
  <c r="L20" i="33"/>
  <c r="L21" i="33"/>
  <c r="L22" i="33"/>
  <c r="L23" i="33"/>
  <c r="L24" i="33"/>
  <c r="L25" i="33"/>
  <c r="L26" i="33"/>
  <c r="L27" i="33"/>
  <c r="L28" i="33"/>
  <c r="L29" i="33"/>
  <c r="L30" i="33"/>
  <c r="L31" i="33"/>
  <c r="L32" i="33"/>
  <c r="L33" i="33"/>
  <c r="L34" i="33"/>
  <c r="L35" i="33"/>
  <c r="L36" i="33"/>
  <c r="L37" i="33"/>
  <c r="L38" i="33"/>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133" i="33"/>
  <c r="L134" i="33"/>
  <c r="L135" i="33"/>
  <c r="L136" i="33"/>
  <c r="L137" i="33"/>
  <c r="L138" i="33"/>
  <c r="L139" i="33"/>
  <c r="L140" i="33"/>
  <c r="L141" i="33"/>
  <c r="L142" i="33"/>
  <c r="L143" i="33"/>
  <c r="L144" i="33"/>
  <c r="L145" i="33"/>
  <c r="L146" i="33"/>
  <c r="L147" i="33"/>
  <c r="L148" i="33"/>
  <c r="L149" i="33"/>
  <c r="L150" i="33"/>
  <c r="L151" i="33"/>
  <c r="L152" i="33"/>
  <c r="L153" i="33"/>
  <c r="L154" i="33"/>
  <c r="L155" i="33"/>
  <c r="L156" i="33"/>
  <c r="L157" i="33"/>
  <c r="L158" i="33"/>
  <c r="L159" i="33"/>
  <c r="L160" i="33"/>
  <c r="L161" i="33"/>
  <c r="L162" i="33"/>
  <c r="L163" i="33"/>
  <c r="L164" i="33"/>
  <c r="L165" i="33"/>
  <c r="L166" i="33"/>
  <c r="L167" i="33"/>
  <c r="L168" i="33"/>
  <c r="L169" i="33"/>
  <c r="L170" i="33"/>
  <c r="L171" i="33"/>
  <c r="L172" i="33"/>
  <c r="L173" i="33"/>
  <c r="L174" i="33"/>
  <c r="L175" i="33"/>
  <c r="L176" i="33"/>
  <c r="L177" i="33"/>
  <c r="L178" i="33"/>
  <c r="L179" i="33"/>
  <c r="L180" i="33"/>
  <c r="L181" i="33"/>
  <c r="L182" i="33"/>
  <c r="L183" i="33"/>
  <c r="L184" i="33"/>
  <c r="L185" i="33"/>
  <c r="L186" i="33"/>
  <c r="L187" i="33"/>
  <c r="L188" i="33"/>
  <c r="L189" i="33"/>
  <c r="L190" i="33"/>
  <c r="L191" i="33"/>
  <c r="L192" i="33"/>
  <c r="L193" i="33"/>
  <c r="L194" i="33"/>
  <c r="L195" i="33"/>
  <c r="L196" i="33"/>
  <c r="L197" i="33"/>
  <c r="L198" i="33"/>
  <c r="L199" i="33"/>
  <c r="L200" i="33"/>
  <c r="L201" i="33"/>
  <c r="L202" i="33"/>
  <c r="L203" i="33"/>
  <c r="L204" i="33"/>
  <c r="L205" i="33"/>
  <c r="L206" i="33"/>
  <c r="L207" i="33"/>
  <c r="L208" i="33"/>
  <c r="L209" i="33"/>
  <c r="L210" i="33"/>
  <c r="L211" i="33"/>
  <c r="L212" i="33"/>
  <c r="L213" i="33"/>
  <c r="L214" i="33"/>
  <c r="L215" i="33"/>
  <c r="L216" i="33"/>
  <c r="L217" i="33"/>
  <c r="L218" i="33"/>
  <c r="L219" i="33"/>
  <c r="L220" i="33"/>
  <c r="L221" i="33"/>
  <c r="L222" i="33"/>
  <c r="L223" i="33"/>
  <c r="L224" i="33"/>
  <c r="L225" i="33"/>
  <c r="L226" i="33"/>
  <c r="L227" i="33"/>
  <c r="L228" i="33"/>
  <c r="L229" i="33"/>
  <c r="L230" i="33"/>
  <c r="L231" i="33"/>
  <c r="L232" i="33"/>
  <c r="L233" i="33"/>
  <c r="L234" i="33"/>
  <c r="L235" i="33"/>
  <c r="L236" i="33"/>
  <c r="L237" i="33"/>
  <c r="L238" i="33"/>
  <c r="L239" i="33"/>
  <c r="L240" i="33"/>
  <c r="L241" i="33"/>
  <c r="L242" i="33"/>
  <c r="L243" i="33"/>
  <c r="L244" i="33"/>
  <c r="L245" i="33"/>
  <c r="L246" i="33"/>
  <c r="L247" i="33"/>
  <c r="L248" i="33"/>
  <c r="L249" i="33"/>
  <c r="L250" i="33"/>
  <c r="L251" i="33"/>
  <c r="L252" i="33"/>
  <c r="L253" i="33"/>
  <c r="L254" i="33"/>
  <c r="L255" i="33"/>
  <c r="L256" i="33"/>
  <c r="L257" i="33"/>
  <c r="L258" i="33"/>
  <c r="L259" i="33"/>
  <c r="L260" i="33"/>
  <c r="L261" i="33"/>
  <c r="L262" i="33"/>
  <c r="L263" i="33"/>
  <c r="L264" i="33"/>
  <c r="L265" i="33"/>
  <c r="L266" i="33"/>
  <c r="L267" i="33"/>
  <c r="L268" i="33"/>
  <c r="L269" i="33"/>
  <c r="L270" i="33"/>
  <c r="L271" i="33"/>
  <c r="L272" i="33"/>
  <c r="L273" i="33"/>
  <c r="L274" i="33"/>
  <c r="L275" i="33"/>
  <c r="L276" i="33"/>
  <c r="L277" i="33"/>
  <c r="L278" i="33"/>
  <c r="L279" i="33"/>
  <c r="L280" i="33"/>
  <c r="L281" i="33"/>
  <c r="L282" i="33"/>
  <c r="L283" i="33"/>
  <c r="L284" i="33"/>
  <c r="L285" i="33"/>
  <c r="L286" i="33"/>
  <c r="L287" i="33"/>
  <c r="L288" i="33"/>
  <c r="L289" i="33"/>
  <c r="L290" i="33"/>
  <c r="L291" i="33"/>
  <c r="L292" i="33"/>
  <c r="L293" i="33"/>
  <c r="L294" i="33"/>
  <c r="L295" i="33"/>
  <c r="L296" i="33"/>
  <c r="L297" i="33"/>
  <c r="L298" i="33"/>
  <c r="L299" i="33"/>
  <c r="L300" i="33"/>
  <c r="L301" i="33"/>
  <c r="L302" i="33"/>
  <c r="L303" i="33"/>
  <c r="L304" i="33"/>
  <c r="L305" i="33"/>
  <c r="L306" i="33"/>
  <c r="L307" i="33"/>
  <c r="L308" i="33"/>
  <c r="L309" i="33"/>
  <c r="L310" i="33"/>
  <c r="L311" i="33"/>
  <c r="L312" i="33"/>
  <c r="L313" i="33"/>
  <c r="L314" i="33"/>
  <c r="L315" i="33"/>
  <c r="L316" i="33"/>
  <c r="L317" i="33"/>
  <c r="L318" i="33"/>
  <c r="L319" i="33"/>
  <c r="L320" i="33"/>
  <c r="L321" i="33"/>
  <c r="L322" i="33"/>
  <c r="L323" i="33"/>
  <c r="L324" i="33"/>
  <c r="L325" i="33"/>
  <c r="L326" i="33"/>
  <c r="L327" i="33"/>
  <c r="L328" i="33"/>
  <c r="L329" i="33"/>
  <c r="L330" i="33"/>
  <c r="L331" i="33"/>
  <c r="L332" i="33"/>
  <c r="L333" i="33"/>
  <c r="L334" i="33"/>
  <c r="L335" i="33"/>
  <c r="L336" i="33"/>
  <c r="L337" i="33"/>
  <c r="L338" i="33"/>
  <c r="L339" i="33"/>
  <c r="L340" i="33"/>
  <c r="L341" i="33"/>
  <c r="L342" i="33"/>
  <c r="L343" i="33"/>
  <c r="L344" i="33"/>
  <c r="L345" i="33"/>
  <c r="L346" i="33"/>
  <c r="L347" i="33"/>
  <c r="L348" i="33"/>
  <c r="L349" i="33"/>
  <c r="L350" i="33"/>
  <c r="L351" i="33"/>
  <c r="L352" i="33"/>
  <c r="L353" i="33"/>
  <c r="L354" i="33"/>
  <c r="L355" i="33"/>
  <c r="L356" i="33"/>
  <c r="L357" i="33"/>
  <c r="L358" i="33"/>
  <c r="L359" i="33"/>
  <c r="L360" i="33"/>
  <c r="L361" i="33"/>
  <c r="L362" i="33"/>
  <c r="L363" i="33"/>
  <c r="L364" i="33"/>
  <c r="L365" i="33"/>
  <c r="L366" i="33"/>
  <c r="L367" i="33"/>
  <c r="L368" i="33"/>
  <c r="L369" i="33"/>
  <c r="L370" i="33"/>
  <c r="L371" i="33"/>
  <c r="L372" i="33"/>
  <c r="L373" i="33"/>
  <c r="L374" i="33"/>
  <c r="L375" i="33"/>
  <c r="L376" i="33"/>
  <c r="L377" i="33"/>
  <c r="L378" i="33"/>
  <c r="L379" i="33"/>
  <c r="L380" i="33"/>
  <c r="L381" i="33"/>
  <c r="L382" i="33"/>
  <c r="L383" i="33"/>
  <c r="L384" i="33"/>
  <c r="L385" i="33"/>
  <c r="L386" i="33"/>
  <c r="L387" i="33"/>
  <c r="L388" i="33"/>
  <c r="L389" i="33"/>
  <c r="L390" i="33"/>
  <c r="L391" i="33"/>
  <c r="L392" i="33"/>
  <c r="L393" i="33"/>
  <c r="L394" i="33"/>
  <c r="L395" i="33"/>
  <c r="L396" i="33"/>
  <c r="L397" i="33"/>
  <c r="L398" i="33"/>
  <c r="L399" i="33"/>
  <c r="L400" i="33"/>
  <c r="L401" i="33"/>
  <c r="L402" i="33"/>
  <c r="L403" i="33"/>
  <c r="L404" i="33"/>
  <c r="L405" i="33"/>
  <c r="L406" i="33"/>
  <c r="L407" i="33"/>
  <c r="L408" i="33"/>
  <c r="L409" i="33"/>
  <c r="L410" i="33"/>
  <c r="L411" i="33"/>
  <c r="L412" i="33"/>
  <c r="L413" i="33"/>
  <c r="L414" i="33"/>
  <c r="L415" i="33"/>
  <c r="L416" i="33"/>
  <c r="L417" i="33"/>
  <c r="L418" i="33"/>
  <c r="L419" i="33"/>
  <c r="L420" i="33"/>
  <c r="L421" i="33"/>
  <c r="L422" i="33"/>
  <c r="L423" i="33"/>
  <c r="L424" i="33"/>
  <c r="L425" i="33"/>
  <c r="L426" i="33"/>
  <c r="L427" i="33"/>
  <c r="L428" i="33"/>
  <c r="L429" i="33"/>
  <c r="L430" i="33"/>
  <c r="L431" i="33"/>
  <c r="L432" i="33"/>
  <c r="L433" i="33"/>
  <c r="L434" i="33"/>
  <c r="L435" i="33"/>
  <c r="L436" i="33"/>
  <c r="L437" i="33"/>
  <c r="L438" i="33"/>
  <c r="L439" i="33"/>
  <c r="L440" i="33"/>
  <c r="L441" i="33"/>
  <c r="L442" i="33"/>
  <c r="L443" i="33"/>
  <c r="L444" i="33"/>
  <c r="L445" i="33"/>
  <c r="L446" i="33"/>
  <c r="L447" i="33"/>
  <c r="L448" i="33"/>
  <c r="L449" i="33"/>
  <c r="L450" i="33"/>
  <c r="L451" i="33"/>
  <c r="L452" i="33"/>
  <c r="L453" i="33"/>
  <c r="L454" i="33"/>
  <c r="L455" i="33"/>
  <c r="L456" i="33"/>
  <c r="L457" i="33"/>
  <c r="L458" i="33"/>
  <c r="L459" i="33"/>
  <c r="L460" i="33"/>
  <c r="L461" i="33"/>
  <c r="L462" i="33"/>
  <c r="L463" i="33"/>
  <c r="L464" i="33"/>
  <c r="L465" i="33"/>
  <c r="L466" i="33"/>
  <c r="L467" i="33"/>
  <c r="L468" i="33"/>
  <c r="L469" i="33"/>
  <c r="L470" i="33"/>
  <c r="L471" i="33"/>
  <c r="L472" i="33"/>
  <c r="L473" i="33"/>
  <c r="L474" i="33"/>
  <c r="L475" i="33"/>
  <c r="L476" i="33"/>
  <c r="L477" i="33"/>
  <c r="L478" i="33"/>
  <c r="L479" i="33"/>
  <c r="L480" i="33"/>
  <c r="L481" i="33"/>
  <c r="L482" i="33"/>
  <c r="L483" i="33"/>
  <c r="L484" i="33"/>
  <c r="L485" i="33"/>
  <c r="L486" i="33"/>
  <c r="L487" i="33"/>
  <c r="L488" i="33"/>
  <c r="L489" i="33"/>
  <c r="L490" i="33"/>
  <c r="L491" i="33"/>
  <c r="L492" i="33"/>
  <c r="L493" i="33"/>
  <c r="L494" i="33"/>
  <c r="L495" i="33"/>
  <c r="L496" i="33"/>
  <c r="L497" i="33"/>
  <c r="L498" i="33"/>
  <c r="L499" i="33"/>
  <c r="L500" i="33"/>
  <c r="L501" i="33"/>
  <c r="L502" i="33"/>
  <c r="L503" i="33"/>
  <c r="L504" i="33"/>
  <c r="L505" i="33"/>
  <c r="L506" i="33"/>
  <c r="L507" i="33"/>
  <c r="L508" i="33"/>
  <c r="L509" i="33"/>
  <c r="L510" i="33"/>
  <c r="L511" i="33"/>
  <c r="L512" i="33"/>
  <c r="L513" i="33"/>
  <c r="L514" i="33"/>
  <c r="L515" i="33"/>
  <c r="L516" i="33"/>
  <c r="L517" i="33"/>
  <c r="L518" i="33"/>
  <c r="L519" i="33"/>
  <c r="L520" i="33"/>
  <c r="L521" i="33"/>
  <c r="L522" i="33"/>
  <c r="L523" i="33"/>
  <c r="L524" i="33"/>
  <c r="L525" i="33"/>
  <c r="L526" i="33"/>
  <c r="L527" i="33"/>
  <c r="L528" i="33"/>
  <c r="L529" i="33"/>
  <c r="L530" i="33"/>
  <c r="L531" i="33"/>
  <c r="L532" i="33"/>
  <c r="L533" i="33"/>
  <c r="L534" i="33"/>
  <c r="L535" i="33"/>
  <c r="L536" i="33"/>
  <c r="L537" i="33"/>
  <c r="L538" i="33"/>
  <c r="L539" i="33"/>
  <c r="L540" i="33"/>
  <c r="L541" i="33"/>
  <c r="L542" i="33"/>
  <c r="L543" i="33"/>
  <c r="L544" i="33"/>
  <c r="L545" i="33"/>
  <c r="L546" i="33"/>
  <c r="L547" i="33"/>
  <c r="L548" i="33"/>
  <c r="L549" i="33"/>
  <c r="L550" i="33"/>
  <c r="L551" i="33"/>
  <c r="L552" i="33"/>
  <c r="L553" i="33"/>
  <c r="L554" i="33"/>
  <c r="L555" i="33"/>
  <c r="L556" i="33"/>
  <c r="L557" i="33"/>
  <c r="L558" i="33"/>
  <c r="L559" i="33"/>
  <c r="L560" i="33"/>
  <c r="L561" i="33"/>
  <c r="L562" i="33"/>
  <c r="L563" i="33"/>
  <c r="L564" i="33"/>
  <c r="L565" i="33"/>
  <c r="L566" i="33"/>
  <c r="L567" i="33"/>
  <c r="L568" i="33"/>
  <c r="L569" i="33"/>
  <c r="L570" i="33"/>
  <c r="L571" i="33"/>
  <c r="L572" i="33"/>
  <c r="L573" i="33"/>
  <c r="L574" i="33"/>
  <c r="L575" i="33"/>
  <c r="L576" i="33"/>
  <c r="L577" i="33"/>
  <c r="L578" i="33"/>
  <c r="L579" i="33"/>
  <c r="L580" i="33"/>
  <c r="L581" i="33"/>
  <c r="L582" i="33"/>
  <c r="L583" i="33"/>
  <c r="L584" i="33"/>
  <c r="L585" i="33"/>
  <c r="L586" i="33"/>
  <c r="L587" i="33"/>
  <c r="L588" i="33"/>
  <c r="L589" i="33"/>
  <c r="L590" i="33"/>
  <c r="L591" i="33"/>
  <c r="L592" i="33"/>
  <c r="L593" i="33"/>
  <c r="L594" i="33"/>
  <c r="L595" i="33"/>
  <c r="L596" i="33"/>
  <c r="L597" i="33"/>
  <c r="L598" i="33"/>
  <c r="L599" i="33"/>
  <c r="L600" i="33"/>
  <c r="L601" i="33"/>
  <c r="L602" i="33"/>
  <c r="L603" i="33"/>
  <c r="L604" i="33"/>
  <c r="O7" i="33"/>
  <c r="O8" i="33"/>
  <c r="O9" i="33"/>
  <c r="O10" i="33"/>
  <c r="O11" i="33"/>
  <c r="O12" i="33"/>
  <c r="O13" i="33"/>
  <c r="O14" i="33"/>
  <c r="O15" i="33"/>
  <c r="O16" i="33"/>
  <c r="O17" i="33"/>
  <c r="O18" i="33"/>
  <c r="O19" i="33"/>
  <c r="O20" i="33"/>
  <c r="O21" i="33"/>
  <c r="O22" i="33"/>
  <c r="O23" i="33"/>
  <c r="O24" i="33"/>
  <c r="O25" i="33"/>
  <c r="O26" i="33"/>
  <c r="O27" i="33"/>
  <c r="O28" i="33"/>
  <c r="O29" i="33"/>
  <c r="O30" i="33"/>
  <c r="O31" i="33"/>
  <c r="O32" i="33"/>
  <c r="O33" i="33"/>
  <c r="O34" i="33"/>
  <c r="O35" i="33"/>
  <c r="O36" i="33"/>
  <c r="O37" i="33"/>
  <c r="O38" i="33"/>
  <c r="O40" i="33"/>
  <c r="O41" i="33"/>
  <c r="O42" i="33"/>
  <c r="O43" i="33"/>
  <c r="O44" i="33"/>
  <c r="O45" i="33"/>
  <c r="O46" i="33"/>
  <c r="O47" i="33"/>
  <c r="O48" i="33"/>
  <c r="O49" i="33"/>
  <c r="O50" i="33"/>
  <c r="O51" i="33"/>
  <c r="O52" i="33"/>
  <c r="O53" i="33"/>
  <c r="O54" i="33"/>
  <c r="O55" i="33"/>
  <c r="O56" i="33"/>
  <c r="O57" i="33"/>
  <c r="O58" i="33"/>
  <c r="O59" i="33"/>
  <c r="O60" i="33"/>
  <c r="O61" i="33"/>
  <c r="O62" i="33"/>
  <c r="O63" i="33"/>
  <c r="O64" i="33"/>
  <c r="O65" i="33"/>
  <c r="O66" i="33"/>
  <c r="O67" i="33"/>
  <c r="O68" i="33"/>
  <c r="O69" i="33"/>
  <c r="O70" i="33"/>
  <c r="O71" i="33"/>
  <c r="O72" i="33"/>
  <c r="O73" i="33"/>
  <c r="O74" i="33"/>
  <c r="O75" i="33"/>
  <c r="O76" i="33"/>
  <c r="O77" i="33"/>
  <c r="O78" i="33"/>
  <c r="O79" i="33"/>
  <c r="O80" i="33"/>
  <c r="O81" i="33"/>
  <c r="O82" i="33"/>
  <c r="O83" i="33"/>
  <c r="O84" i="33"/>
  <c r="O85" i="33"/>
  <c r="O86" i="33"/>
  <c r="O87" i="33"/>
  <c r="O88" i="33"/>
  <c r="O89" i="33"/>
  <c r="O90" i="33"/>
  <c r="O91" i="33"/>
  <c r="O92" i="33"/>
  <c r="O93" i="33"/>
  <c r="O94" i="33"/>
  <c r="O95" i="33"/>
  <c r="O96" i="33"/>
  <c r="O97" i="33"/>
  <c r="O98" i="33"/>
  <c r="O99" i="33"/>
  <c r="O100" i="33"/>
  <c r="O101" i="33"/>
  <c r="O102" i="33"/>
  <c r="O103" i="33"/>
  <c r="O104" i="33"/>
  <c r="O105" i="33"/>
  <c r="O106" i="33"/>
  <c r="O107" i="33"/>
  <c r="O108" i="33"/>
  <c r="O109" i="33"/>
  <c r="O110" i="33"/>
  <c r="O111" i="33"/>
  <c r="O112" i="33"/>
  <c r="O113" i="33"/>
  <c r="O114" i="33"/>
  <c r="O115" i="33"/>
  <c r="O116" i="33"/>
  <c r="O117" i="33"/>
  <c r="O118" i="33"/>
  <c r="O119" i="33"/>
  <c r="O120" i="33"/>
  <c r="O121" i="33"/>
  <c r="O122" i="33"/>
  <c r="O123" i="33"/>
  <c r="O124" i="33"/>
  <c r="O125" i="33"/>
  <c r="O126" i="33"/>
  <c r="O127" i="33"/>
  <c r="O128" i="33"/>
  <c r="O129" i="33"/>
  <c r="O130" i="33"/>
  <c r="O131" i="33"/>
  <c r="O132" i="33"/>
  <c r="O133" i="33"/>
  <c r="O134" i="33"/>
  <c r="O135" i="33"/>
  <c r="O136" i="33"/>
  <c r="O137" i="33"/>
  <c r="O138" i="33"/>
  <c r="O139" i="33"/>
  <c r="O140" i="33"/>
  <c r="O141" i="33"/>
  <c r="O142" i="33"/>
  <c r="O143" i="33"/>
  <c r="O144" i="33"/>
  <c r="O145" i="33"/>
  <c r="O146" i="33"/>
  <c r="O147" i="33"/>
  <c r="O148" i="33"/>
  <c r="O149" i="33"/>
  <c r="O150" i="33"/>
  <c r="O151" i="33"/>
  <c r="O152" i="33"/>
  <c r="O153" i="33"/>
  <c r="O154" i="33"/>
  <c r="O155" i="33"/>
  <c r="O156" i="33"/>
  <c r="O157" i="33"/>
  <c r="O158" i="33"/>
  <c r="O159" i="33"/>
  <c r="O160" i="33"/>
  <c r="O161" i="33"/>
  <c r="O162" i="33"/>
  <c r="O163" i="33"/>
  <c r="O164" i="33"/>
  <c r="O165" i="33"/>
  <c r="O166" i="33"/>
  <c r="O167" i="33"/>
  <c r="O168" i="33"/>
  <c r="O169" i="33"/>
  <c r="O170" i="33"/>
  <c r="O171" i="33"/>
  <c r="O172" i="33"/>
  <c r="O173" i="33"/>
  <c r="O174" i="33"/>
  <c r="O175" i="33"/>
  <c r="O176" i="33"/>
  <c r="O177" i="33"/>
  <c r="O178" i="33"/>
  <c r="O179" i="33"/>
  <c r="O180" i="33"/>
  <c r="O181" i="33"/>
  <c r="O182" i="33"/>
  <c r="O183" i="33"/>
  <c r="O184" i="33"/>
  <c r="O185" i="33"/>
  <c r="O186" i="33"/>
  <c r="O187" i="33"/>
  <c r="O188" i="33"/>
  <c r="O189" i="33"/>
  <c r="O190" i="33"/>
  <c r="O191" i="33"/>
  <c r="O192" i="33"/>
  <c r="O193" i="33"/>
  <c r="O194" i="33"/>
  <c r="O195" i="33"/>
  <c r="O196" i="33"/>
  <c r="O197" i="33"/>
  <c r="O198" i="33"/>
  <c r="O199" i="33"/>
  <c r="O200" i="33"/>
  <c r="O201" i="33"/>
  <c r="O202" i="33"/>
  <c r="O203" i="33"/>
  <c r="O204" i="33"/>
  <c r="O205" i="33"/>
  <c r="O206" i="33"/>
  <c r="O207" i="33"/>
  <c r="O208" i="33"/>
  <c r="O209" i="33"/>
  <c r="O210" i="33"/>
  <c r="O211" i="33"/>
  <c r="O212" i="33"/>
  <c r="O213" i="33"/>
  <c r="O214" i="33"/>
  <c r="O215" i="33"/>
  <c r="O216" i="33"/>
  <c r="O217" i="33"/>
  <c r="O218" i="33"/>
  <c r="O219" i="33"/>
  <c r="O220" i="33"/>
  <c r="O221" i="33"/>
  <c r="O222" i="33"/>
  <c r="O223" i="33"/>
  <c r="O224" i="33"/>
  <c r="O225" i="33"/>
  <c r="O226" i="33"/>
  <c r="O227" i="33"/>
  <c r="O228" i="33"/>
  <c r="O229" i="33"/>
  <c r="O230" i="33"/>
  <c r="O231" i="33"/>
  <c r="O232" i="33"/>
  <c r="O233" i="33"/>
  <c r="O234" i="33"/>
  <c r="O235" i="33"/>
  <c r="O236" i="33"/>
  <c r="O237" i="33"/>
  <c r="O238" i="33"/>
  <c r="O239" i="33"/>
  <c r="O240" i="33"/>
  <c r="O241" i="33"/>
  <c r="O242" i="33"/>
  <c r="O243" i="33"/>
  <c r="O244" i="33"/>
  <c r="O245" i="33"/>
  <c r="O246" i="33"/>
  <c r="O247" i="33"/>
  <c r="O248" i="33"/>
  <c r="O249" i="33"/>
  <c r="O250" i="33"/>
  <c r="O251" i="33"/>
  <c r="O252" i="33"/>
  <c r="O253" i="33"/>
  <c r="O254" i="33"/>
  <c r="O255" i="33"/>
  <c r="O256" i="33"/>
  <c r="O257" i="33"/>
  <c r="O258" i="33"/>
  <c r="O259" i="33"/>
  <c r="O260" i="33"/>
  <c r="O261" i="33"/>
  <c r="O262" i="33"/>
  <c r="O263" i="33"/>
  <c r="O264" i="33"/>
  <c r="O265" i="33"/>
  <c r="O266" i="33"/>
  <c r="O267" i="33"/>
  <c r="O268" i="33"/>
  <c r="O269" i="33"/>
  <c r="O270" i="33"/>
  <c r="O271" i="33"/>
  <c r="O272" i="33"/>
  <c r="O273" i="33"/>
  <c r="O274" i="33"/>
  <c r="O275" i="33"/>
  <c r="O276" i="33"/>
  <c r="O277" i="33"/>
  <c r="O278" i="33"/>
  <c r="O279" i="33"/>
  <c r="O280" i="33"/>
  <c r="O281" i="33"/>
  <c r="O282" i="33"/>
  <c r="O283" i="33"/>
  <c r="O284" i="33"/>
  <c r="O285" i="33"/>
  <c r="O286" i="33"/>
  <c r="O287" i="33"/>
  <c r="O288" i="33"/>
  <c r="O289" i="33"/>
  <c r="O290" i="33"/>
  <c r="O291" i="33"/>
  <c r="O292" i="33"/>
  <c r="O293" i="33"/>
  <c r="O294" i="33"/>
  <c r="O295" i="33"/>
  <c r="O296" i="33"/>
  <c r="O297" i="33"/>
  <c r="O298" i="33"/>
  <c r="O299" i="33"/>
  <c r="O300" i="33"/>
  <c r="O301" i="33"/>
  <c r="O302" i="33"/>
  <c r="O303" i="33"/>
  <c r="O304" i="33"/>
  <c r="O305" i="33"/>
  <c r="O306" i="33"/>
  <c r="O307" i="33"/>
  <c r="O308" i="33"/>
  <c r="O309" i="33"/>
  <c r="O310" i="33"/>
  <c r="O311" i="33"/>
  <c r="O312" i="33"/>
  <c r="O313" i="33"/>
  <c r="O314" i="33"/>
  <c r="O315" i="33"/>
  <c r="O316" i="33"/>
  <c r="O317" i="33"/>
  <c r="O318" i="33"/>
  <c r="O319" i="33"/>
  <c r="O320" i="33"/>
  <c r="O321" i="33"/>
  <c r="O322" i="33"/>
  <c r="O323" i="33"/>
  <c r="O324" i="33"/>
  <c r="O325" i="33"/>
  <c r="O326" i="33"/>
  <c r="O327" i="33"/>
  <c r="O328" i="33"/>
  <c r="O329" i="33"/>
  <c r="O330" i="33"/>
  <c r="O331" i="33"/>
  <c r="O332" i="33"/>
  <c r="O333" i="33"/>
  <c r="O334" i="33"/>
  <c r="O335" i="33"/>
  <c r="O336" i="33"/>
  <c r="O337" i="33"/>
  <c r="O338" i="33"/>
  <c r="O339" i="33"/>
  <c r="O340" i="33"/>
  <c r="O341" i="33"/>
  <c r="O342" i="33"/>
  <c r="O343" i="33"/>
  <c r="O344" i="33"/>
  <c r="O345" i="33"/>
  <c r="O346" i="33"/>
  <c r="O347" i="33"/>
  <c r="O348" i="33"/>
  <c r="O349" i="33"/>
  <c r="O350" i="33"/>
  <c r="O351" i="33"/>
  <c r="O352" i="33"/>
  <c r="O353" i="33"/>
  <c r="O354" i="33"/>
  <c r="O355" i="33"/>
  <c r="O356" i="33"/>
  <c r="O357" i="33"/>
  <c r="O358" i="33"/>
  <c r="O359" i="33"/>
  <c r="O360" i="33"/>
  <c r="O361" i="33"/>
  <c r="O362" i="33"/>
  <c r="O363" i="33"/>
  <c r="O364" i="33"/>
  <c r="O365" i="33"/>
  <c r="O366" i="33"/>
  <c r="O367" i="33"/>
  <c r="O368" i="33"/>
  <c r="O369" i="33"/>
  <c r="O370" i="33"/>
  <c r="O371" i="33"/>
  <c r="O372" i="33"/>
  <c r="O373" i="33"/>
  <c r="O374" i="33"/>
  <c r="O375" i="33"/>
  <c r="O376" i="33"/>
  <c r="O377" i="33"/>
  <c r="O378" i="33"/>
  <c r="O379" i="33"/>
  <c r="O380" i="33"/>
  <c r="O381" i="33"/>
  <c r="O382" i="33"/>
  <c r="O383" i="33"/>
  <c r="O384" i="33"/>
  <c r="O385" i="33"/>
  <c r="O386" i="33"/>
  <c r="O387" i="33"/>
  <c r="O388" i="33"/>
  <c r="O389" i="33"/>
  <c r="O390" i="33"/>
  <c r="O391" i="33"/>
  <c r="O392" i="33"/>
  <c r="O393" i="33"/>
  <c r="O394" i="33"/>
  <c r="O395" i="33"/>
  <c r="O396" i="33"/>
  <c r="O397" i="33"/>
  <c r="O398" i="33"/>
  <c r="O399" i="33"/>
  <c r="O400" i="33"/>
  <c r="O401" i="33"/>
  <c r="O402" i="33"/>
  <c r="O403" i="33"/>
  <c r="O404" i="33"/>
  <c r="O405" i="33"/>
  <c r="O406" i="33"/>
  <c r="O407" i="33"/>
  <c r="O408" i="33"/>
  <c r="O409" i="33"/>
  <c r="O410" i="33"/>
  <c r="O411" i="33"/>
  <c r="O412" i="33"/>
  <c r="O413" i="33"/>
  <c r="O414" i="33"/>
  <c r="O415" i="33"/>
  <c r="O416" i="33"/>
  <c r="O417" i="33"/>
  <c r="O418" i="33"/>
  <c r="O419" i="33"/>
  <c r="O420" i="33"/>
  <c r="O421" i="33"/>
  <c r="O422" i="33"/>
  <c r="O423" i="33"/>
  <c r="O424" i="33"/>
  <c r="O425" i="33"/>
  <c r="O426" i="33"/>
  <c r="O427" i="33"/>
  <c r="O428" i="33"/>
  <c r="O429" i="33"/>
  <c r="O430" i="33"/>
  <c r="O431" i="33"/>
  <c r="O432" i="33"/>
  <c r="O433" i="33"/>
  <c r="O434" i="33"/>
  <c r="O435" i="33"/>
  <c r="O436" i="33"/>
  <c r="O437" i="33"/>
  <c r="O438" i="33"/>
  <c r="O439" i="33"/>
  <c r="O440" i="33"/>
  <c r="O441" i="33"/>
  <c r="O442" i="33"/>
  <c r="O443" i="33"/>
  <c r="O444" i="33"/>
  <c r="O445" i="33"/>
  <c r="O446" i="33"/>
  <c r="O447" i="33"/>
  <c r="O448" i="33"/>
  <c r="O449" i="33"/>
  <c r="O450" i="33"/>
  <c r="O451" i="33"/>
  <c r="O452" i="33"/>
  <c r="O453" i="33"/>
  <c r="O454" i="33"/>
  <c r="O455" i="33"/>
  <c r="O456" i="33"/>
  <c r="O457" i="33"/>
  <c r="O458" i="33"/>
  <c r="O459" i="33"/>
  <c r="O460" i="33"/>
  <c r="O461" i="33"/>
  <c r="O462" i="33"/>
  <c r="O463" i="33"/>
  <c r="O464" i="33"/>
  <c r="O465" i="33"/>
  <c r="O466" i="33"/>
  <c r="O467" i="33"/>
  <c r="O468" i="33"/>
  <c r="O469" i="33"/>
  <c r="O470" i="33"/>
  <c r="O471" i="33"/>
  <c r="O472" i="33"/>
  <c r="O473" i="33"/>
  <c r="O474" i="33"/>
  <c r="O475" i="33"/>
  <c r="O476" i="33"/>
  <c r="O477" i="33"/>
  <c r="O478" i="33"/>
  <c r="O479" i="33"/>
  <c r="O480" i="33"/>
  <c r="O481" i="33"/>
  <c r="O482" i="33"/>
  <c r="O483" i="33"/>
  <c r="O484" i="33"/>
  <c r="O485" i="33"/>
  <c r="O486" i="33"/>
  <c r="O487" i="33"/>
  <c r="O488" i="33"/>
  <c r="O489" i="33"/>
  <c r="O490" i="33"/>
  <c r="O491" i="33"/>
  <c r="O492" i="33"/>
  <c r="O493" i="33"/>
  <c r="O494" i="33"/>
  <c r="O495" i="33"/>
  <c r="O496" i="33"/>
  <c r="O497" i="33"/>
  <c r="O498" i="33"/>
  <c r="O499" i="33"/>
  <c r="O500" i="33"/>
  <c r="O501" i="33"/>
  <c r="O502" i="33"/>
  <c r="O503" i="33"/>
  <c r="O504" i="33"/>
  <c r="O505" i="33"/>
  <c r="O506" i="33"/>
  <c r="O507" i="33"/>
  <c r="O508" i="33"/>
  <c r="O509" i="33"/>
  <c r="O510" i="33"/>
  <c r="O511" i="33"/>
  <c r="O512" i="33"/>
  <c r="O513" i="33"/>
  <c r="O514" i="33"/>
  <c r="O515" i="33"/>
  <c r="O516" i="33"/>
  <c r="O517" i="33"/>
  <c r="O518" i="33"/>
  <c r="O519" i="33"/>
  <c r="O520" i="33"/>
  <c r="O521" i="33"/>
  <c r="O522" i="33"/>
  <c r="O523" i="33"/>
  <c r="O524" i="33"/>
  <c r="O525" i="33"/>
  <c r="O526" i="33"/>
  <c r="O527" i="33"/>
  <c r="O528" i="33"/>
  <c r="O529" i="33"/>
  <c r="O530" i="33"/>
  <c r="O531" i="33"/>
  <c r="O532" i="33"/>
  <c r="O533" i="33"/>
  <c r="O534" i="33"/>
  <c r="O535" i="33"/>
  <c r="O536" i="33"/>
  <c r="O537" i="33"/>
  <c r="O538" i="33"/>
  <c r="O539" i="33"/>
  <c r="O540" i="33"/>
  <c r="O541" i="33"/>
  <c r="O542" i="33"/>
  <c r="O543" i="33"/>
  <c r="O544" i="33"/>
  <c r="O545" i="33"/>
  <c r="O546" i="33"/>
  <c r="O547" i="33"/>
  <c r="O548" i="33"/>
  <c r="O549" i="33"/>
  <c r="O550" i="33"/>
  <c r="O551" i="33"/>
  <c r="O552" i="33"/>
  <c r="O553" i="33"/>
  <c r="O554" i="33"/>
  <c r="O555" i="33"/>
  <c r="O556" i="33"/>
  <c r="O557" i="33"/>
  <c r="O558" i="33"/>
  <c r="O559" i="33"/>
  <c r="O560" i="33"/>
  <c r="O561" i="33"/>
  <c r="O562" i="33"/>
  <c r="O563" i="33"/>
  <c r="O564" i="33"/>
  <c r="O565" i="33"/>
  <c r="O566" i="33"/>
  <c r="O567" i="33"/>
  <c r="O568" i="33"/>
  <c r="O569" i="33"/>
  <c r="O570" i="33"/>
  <c r="O571" i="33"/>
  <c r="O572" i="33"/>
  <c r="O573" i="33"/>
  <c r="O574" i="33"/>
  <c r="O575" i="33"/>
  <c r="O576" i="33"/>
  <c r="O577" i="33"/>
  <c r="O578" i="33"/>
  <c r="O579" i="33"/>
  <c r="O580" i="33"/>
  <c r="O581" i="33"/>
  <c r="O582" i="33"/>
  <c r="O583" i="33"/>
  <c r="O584" i="33"/>
  <c r="O585" i="33"/>
  <c r="O586" i="33"/>
  <c r="O587" i="33"/>
  <c r="O588" i="33"/>
  <c r="O589" i="33"/>
  <c r="O590" i="33"/>
  <c r="O591" i="33"/>
  <c r="O592" i="33"/>
  <c r="O593" i="33"/>
  <c r="O594" i="33"/>
  <c r="O595" i="33"/>
  <c r="O596" i="33"/>
  <c r="O597" i="33"/>
  <c r="O598" i="33"/>
  <c r="O599" i="33"/>
  <c r="O600" i="33"/>
  <c r="O601" i="33"/>
  <c r="O602" i="33"/>
  <c r="O603" i="33"/>
  <c r="O604" i="33"/>
  <c r="O5" i="33"/>
  <c r="M5" i="40"/>
  <c r="L5" i="40"/>
  <c r="K5" i="40"/>
  <c r="P5" i="38"/>
  <c r="X5" i="37"/>
  <c r="M5" i="34"/>
  <c r="L5" i="34"/>
  <c r="N5" i="34"/>
  <c r="S5" i="34"/>
  <c r="P6" i="36" l="1"/>
  <c r="Y159" i="37"/>
  <c r="T93" i="38"/>
  <c r="T72" i="38"/>
  <c r="T70" i="38"/>
  <c r="T25" i="38"/>
  <c r="T23" i="38"/>
  <c r="P357" i="36"/>
  <c r="T426" i="38"/>
  <c r="T424" i="38"/>
  <c r="T422" i="38"/>
  <c r="T362" i="38"/>
  <c r="T360" i="38"/>
  <c r="T358" i="38"/>
  <c r="T290" i="38"/>
  <c r="T288" i="38"/>
  <c r="T286" i="38"/>
  <c r="T284" i="38"/>
  <c r="T141" i="38"/>
  <c r="T120" i="38"/>
  <c r="T118" i="38"/>
  <c r="T68" i="38"/>
  <c r="T11" i="38"/>
  <c r="T9" i="38"/>
  <c r="P575" i="36"/>
  <c r="P293" i="36"/>
  <c r="Y177" i="37"/>
  <c r="Z177" i="37" s="1"/>
  <c r="Y65" i="37"/>
  <c r="Z65" i="37" s="1"/>
  <c r="T538" i="38"/>
  <c r="T536" i="38"/>
  <c r="T534" i="38"/>
  <c r="T509" i="38"/>
  <c r="T397" i="38"/>
  <c r="T356" i="38"/>
  <c r="T315" i="38"/>
  <c r="T311" i="38"/>
  <c r="T282" i="38"/>
  <c r="T280" i="38"/>
  <c r="T278" i="38"/>
  <c r="T251" i="38"/>
  <c r="T189" i="38"/>
  <c r="T168" i="38"/>
  <c r="T166" i="38"/>
  <c r="T116" i="38"/>
  <c r="T64" i="38"/>
  <c r="T62" i="38"/>
  <c r="T58" i="38"/>
  <c r="T56" i="38"/>
  <c r="T54" i="38"/>
  <c r="T7" i="38"/>
  <c r="R442" i="41"/>
  <c r="R348" i="41"/>
  <c r="R41" i="41"/>
  <c r="U77" i="34"/>
  <c r="U10" i="34"/>
  <c r="T561" i="38"/>
  <c r="T162" i="38"/>
  <c r="R99" i="41"/>
  <c r="R71" i="41"/>
  <c r="U250" i="34"/>
  <c r="U242" i="34"/>
  <c r="U234" i="34"/>
  <c r="U218" i="34"/>
  <c r="U210" i="34"/>
  <c r="U202" i="34"/>
  <c r="U194" i="34"/>
  <c r="U186" i="34"/>
  <c r="U178" i="34"/>
  <c r="U170" i="34"/>
  <c r="U162" i="34"/>
  <c r="U154" i="34"/>
  <c r="U146" i="34"/>
  <c r="U138" i="34"/>
  <c r="U130" i="34"/>
  <c r="U122" i="34"/>
  <c r="U114" i="34"/>
  <c r="U106" i="34"/>
  <c r="U98" i="34"/>
  <c r="U90" i="34"/>
  <c r="U82" i="34"/>
  <c r="U74" i="34"/>
  <c r="U66" i="34"/>
  <c r="U58" i="34"/>
  <c r="U50" i="34"/>
  <c r="U42" i="34"/>
  <c r="U34" i="34"/>
  <c r="U26" i="34"/>
  <c r="U18" i="34"/>
  <c r="T555" i="38"/>
  <c r="T210" i="38"/>
  <c r="T79" i="38"/>
  <c r="R422" i="41"/>
  <c r="R378" i="41"/>
  <c r="R101" i="41"/>
  <c r="R73" i="41"/>
  <c r="U245" i="34"/>
  <c r="U221" i="34"/>
  <c r="U45" i="34"/>
  <c r="T505" i="38"/>
  <c r="T114" i="38"/>
  <c r="R97" i="41"/>
  <c r="T559" i="38"/>
  <c r="T443" i="38"/>
  <c r="U298" i="34"/>
  <c r="U290" i="34"/>
  <c r="U282" i="34"/>
  <c r="U274" i="34"/>
  <c r="U266" i="34"/>
  <c r="U258" i="34"/>
  <c r="U226" i="34"/>
  <c r="U7" i="34"/>
  <c r="T597" i="38"/>
  <c r="T497" i="38"/>
  <c r="T495" i="38"/>
  <c r="T485" i="38"/>
  <c r="T458" i="38"/>
  <c r="T456" i="38"/>
  <c r="T454" i="38"/>
  <c r="T365" i="38"/>
  <c r="T324" i="38"/>
  <c r="T173" i="38"/>
  <c r="T152" i="38"/>
  <c r="T150" i="38"/>
  <c r="T129" i="38"/>
  <c r="T127" i="38"/>
  <c r="T100" i="38"/>
  <c r="T34" i="38"/>
  <c r="T32" i="38"/>
  <c r="T28" i="38"/>
  <c r="R103" i="41"/>
  <c r="R75" i="41"/>
  <c r="U261" i="34"/>
  <c r="U197" i="34"/>
  <c r="U173" i="34"/>
  <c r="U149" i="34"/>
  <c r="U125" i="34"/>
  <c r="U101" i="34"/>
  <c r="U37" i="34"/>
  <c r="T503" i="38"/>
  <c r="U277" i="34"/>
  <c r="U205" i="34"/>
  <c r="U93" i="34"/>
  <c r="U53" i="34"/>
  <c r="T447" i="38"/>
  <c r="R45" i="41"/>
  <c r="Y176" i="37"/>
  <c r="Y160" i="37"/>
  <c r="T541" i="38"/>
  <c r="T433" i="38"/>
  <c r="T431" i="38"/>
  <c r="T225" i="38"/>
  <c r="T223" i="38"/>
  <c r="T98" i="38"/>
  <c r="R107" i="41"/>
  <c r="R79" i="41"/>
  <c r="U269" i="34"/>
  <c r="U229" i="34"/>
  <c r="U69" i="34"/>
  <c r="U29" i="34"/>
  <c r="T449" i="38"/>
  <c r="T393" i="38"/>
  <c r="R444" i="41"/>
  <c r="R47" i="41"/>
  <c r="Y9" i="37"/>
  <c r="T589" i="38"/>
  <c r="T477" i="38"/>
  <c r="T427" i="38"/>
  <c r="T314" i="38"/>
  <c r="T312" i="38"/>
  <c r="T310" i="38"/>
  <c r="T285" i="38"/>
  <c r="T250" i="38"/>
  <c r="T248" i="38"/>
  <c r="T246" i="38"/>
  <c r="T146" i="38"/>
  <c r="T65" i="38"/>
  <c r="T57" i="38"/>
  <c r="T16" i="38"/>
  <c r="T6" i="38"/>
  <c r="R476" i="41"/>
  <c r="R452" i="41"/>
  <c r="R358" i="41"/>
  <c r="Y34" i="37"/>
  <c r="AA34" i="37" s="1"/>
  <c r="T469" i="38"/>
  <c r="T388" i="38"/>
  <c r="T347" i="38"/>
  <c r="T306" i="38"/>
  <c r="T304" i="38"/>
  <c r="T302" i="38"/>
  <c r="T242" i="38"/>
  <c r="T240" i="38"/>
  <c r="T238" i="38"/>
  <c r="T109" i="38"/>
  <c r="T88" i="38"/>
  <c r="T86" i="38"/>
  <c r="U177" i="34"/>
  <c r="R454" i="41"/>
  <c r="R410" i="41"/>
  <c r="U293" i="34"/>
  <c r="U13" i="34"/>
  <c r="T391" i="38"/>
  <c r="R69" i="41"/>
  <c r="U273" i="34"/>
  <c r="U225" i="34"/>
  <c r="U217" i="34"/>
  <c r="U169" i="34"/>
  <c r="U129" i="34"/>
  <c r="U113" i="34"/>
  <c r="U81" i="34"/>
  <c r="U33" i="34"/>
  <c r="U6" i="34"/>
  <c r="Y196" i="37"/>
  <c r="Y164" i="37"/>
  <c r="Y68" i="37"/>
  <c r="T554" i="38"/>
  <c r="T552" i="38"/>
  <c r="T550" i="38"/>
  <c r="T413" i="38"/>
  <c r="T269" i="38"/>
  <c r="T205" i="38"/>
  <c r="T184" i="38"/>
  <c r="T182" i="38"/>
  <c r="T161" i="38"/>
  <c r="T159" i="38"/>
  <c r="T132" i="38"/>
  <c r="T49" i="38"/>
  <c r="U285" i="34"/>
  <c r="U237" i="34"/>
  <c r="U213" i="34"/>
  <c r="U189" i="34"/>
  <c r="U165" i="34"/>
  <c r="U141" i="34"/>
  <c r="U117" i="34"/>
  <c r="U21" i="34"/>
  <c r="U289" i="34"/>
  <c r="U265" i="34"/>
  <c r="U249" i="34"/>
  <c r="U201" i="34"/>
  <c r="U193" i="34"/>
  <c r="U185" i="34"/>
  <c r="U145" i="34"/>
  <c r="U105" i="34"/>
  <c r="U73" i="34"/>
  <c r="U57" i="34"/>
  <c r="U41" i="34"/>
  <c r="U25" i="34"/>
  <c r="P486" i="36"/>
  <c r="P504" i="36"/>
  <c r="Y77" i="37"/>
  <c r="Z13" i="37"/>
  <c r="T525" i="38"/>
  <c r="T461" i="38"/>
  <c r="T378" i="38"/>
  <c r="T376" i="38"/>
  <c r="T374" i="38"/>
  <c r="T333" i="38"/>
  <c r="T298" i="38"/>
  <c r="T296" i="38"/>
  <c r="T294" i="38"/>
  <c r="T261" i="38"/>
  <c r="T234" i="38"/>
  <c r="T232" i="38"/>
  <c r="T230" i="38"/>
  <c r="T105" i="38"/>
  <c r="U301" i="34"/>
  <c r="U253" i="34"/>
  <c r="U181" i="34"/>
  <c r="U157" i="34"/>
  <c r="U133" i="34"/>
  <c r="U109" i="34"/>
  <c r="U85" i="34"/>
  <c r="U61" i="34"/>
  <c r="T507" i="38"/>
  <c r="T395" i="38"/>
  <c r="R420" i="41"/>
  <c r="U297" i="34"/>
  <c r="U281" i="34"/>
  <c r="U257" i="34"/>
  <c r="U241" i="34"/>
  <c r="U233" i="34"/>
  <c r="U209" i="34"/>
  <c r="U161" i="34"/>
  <c r="U153" i="34"/>
  <c r="U137" i="34"/>
  <c r="U121" i="34"/>
  <c r="U97" i="34"/>
  <c r="U89" i="34"/>
  <c r="U65" i="34"/>
  <c r="U49" i="34"/>
  <c r="U17" i="34"/>
  <c r="U11" i="34"/>
  <c r="P517" i="36"/>
  <c r="Y182" i="37"/>
  <c r="Y125" i="37"/>
  <c r="Y70" i="37"/>
  <c r="Y38" i="37"/>
  <c r="Z38" i="37" s="1"/>
  <c r="T604" i="38"/>
  <c r="T573" i="38"/>
  <c r="T517" i="38"/>
  <c r="T228" i="38"/>
  <c r="T153" i="38"/>
  <c r="T37" i="38"/>
  <c r="T35" i="38"/>
  <c r="T33" i="38"/>
  <c r="T29" i="38"/>
  <c r="R109" i="41"/>
  <c r="R111" i="41"/>
  <c r="R108" i="42"/>
  <c r="R99" i="42"/>
  <c r="R55" i="42"/>
  <c r="R12" i="42"/>
  <c r="R57" i="42"/>
  <c r="R14" i="42"/>
  <c r="R33" i="41"/>
  <c r="R134" i="42"/>
  <c r="R20" i="42"/>
  <c r="R35" i="41"/>
  <c r="R7" i="41"/>
  <c r="R127" i="42"/>
  <c r="R85" i="42"/>
  <c r="R70" i="42"/>
  <c r="R22" i="42"/>
  <c r="R9" i="41"/>
  <c r="R131" i="42"/>
  <c r="R87" i="42"/>
  <c r="R63" i="42"/>
  <c r="R24" i="42"/>
  <c r="R113" i="41"/>
  <c r="R81" i="41"/>
  <c r="R49" i="41"/>
  <c r="R17" i="41"/>
  <c r="R89" i="42"/>
  <c r="R91" i="42"/>
  <c r="R65" i="42"/>
  <c r="R117" i="41"/>
  <c r="R85" i="41"/>
  <c r="R53" i="41"/>
  <c r="R21" i="41"/>
  <c r="R100" i="42"/>
  <c r="R119" i="41"/>
  <c r="R87" i="41"/>
  <c r="R55" i="41"/>
  <c r="R23" i="41"/>
  <c r="R121" i="41"/>
  <c r="R89" i="41"/>
  <c r="R57" i="41"/>
  <c r="R117" i="42"/>
  <c r="R102" i="42"/>
  <c r="R91" i="41"/>
  <c r="R59" i="41"/>
  <c r="R27" i="41"/>
  <c r="R119" i="42"/>
  <c r="R95" i="42"/>
  <c r="R93" i="41"/>
  <c r="R61" i="41"/>
  <c r="R29" i="41"/>
  <c r="R121" i="42"/>
  <c r="R133" i="42"/>
  <c r="R101" i="42"/>
  <c r="R69" i="42"/>
  <c r="R26" i="42"/>
  <c r="R135" i="42"/>
  <c r="R103" i="42"/>
  <c r="R71" i="42"/>
  <c r="R28" i="42"/>
  <c r="R111" i="42"/>
  <c r="R79" i="42"/>
  <c r="R47" i="42"/>
  <c r="R36" i="42"/>
  <c r="R113" i="42"/>
  <c r="R81" i="42"/>
  <c r="R49" i="42"/>
  <c r="R38" i="42"/>
  <c r="R8" i="42"/>
  <c r="U5" i="34"/>
  <c r="U603" i="34"/>
  <c r="U601" i="34"/>
  <c r="U599" i="34"/>
  <c r="U597" i="34"/>
  <c r="U595" i="34"/>
  <c r="U593" i="34"/>
  <c r="U591" i="34"/>
  <c r="U589" i="34"/>
  <c r="U587" i="34"/>
  <c r="U585" i="34"/>
  <c r="U583" i="34"/>
  <c r="U581" i="34"/>
  <c r="U579" i="34"/>
  <c r="U577" i="34"/>
  <c r="U575" i="34"/>
  <c r="U573" i="34"/>
  <c r="U571" i="34"/>
  <c r="U569" i="34"/>
  <c r="U567" i="34"/>
  <c r="U565" i="34"/>
  <c r="U563" i="34"/>
  <c r="U561" i="34"/>
  <c r="U559" i="34"/>
  <c r="U557" i="34"/>
  <c r="U555" i="34"/>
  <c r="U553" i="34"/>
  <c r="U551" i="34"/>
  <c r="U549" i="34"/>
  <c r="U547" i="34"/>
  <c r="U545" i="34"/>
  <c r="U543" i="34"/>
  <c r="U541" i="34"/>
  <c r="U539" i="34"/>
  <c r="U537" i="34"/>
  <c r="U535" i="34"/>
  <c r="U533" i="34"/>
  <c r="U531" i="34"/>
  <c r="U529" i="34"/>
  <c r="U527" i="34"/>
  <c r="U525" i="34"/>
  <c r="U523" i="34"/>
  <c r="U521" i="34"/>
  <c r="U519" i="34"/>
  <c r="U517" i="34"/>
  <c r="U515" i="34"/>
  <c r="U513" i="34"/>
  <c r="U511" i="34"/>
  <c r="U509" i="34"/>
  <c r="U507" i="34"/>
  <c r="U505" i="34"/>
  <c r="U503" i="34"/>
  <c r="U501" i="34"/>
  <c r="U499" i="34"/>
  <c r="U497" i="34"/>
  <c r="U495" i="34"/>
  <c r="U493" i="34"/>
  <c r="U491" i="34"/>
  <c r="U489" i="34"/>
  <c r="U487" i="34"/>
  <c r="U485" i="34"/>
  <c r="U483" i="34"/>
  <c r="U481" i="34"/>
  <c r="U479" i="34"/>
  <c r="U477" i="34"/>
  <c r="U475" i="34"/>
  <c r="U602" i="34"/>
  <c r="U600" i="34"/>
  <c r="U598" i="34"/>
  <c r="U596" i="34"/>
  <c r="U594" i="34"/>
  <c r="U592" i="34"/>
  <c r="U590" i="34"/>
  <c r="U588" i="34"/>
  <c r="U586" i="34"/>
  <c r="U584" i="34"/>
  <c r="U582" i="34"/>
  <c r="U580" i="34"/>
  <c r="U578" i="34"/>
  <c r="U576" i="34"/>
  <c r="U574" i="34"/>
  <c r="U572" i="34"/>
  <c r="U570" i="34"/>
  <c r="U568" i="34"/>
  <c r="U566" i="34"/>
  <c r="U564" i="34"/>
  <c r="U562" i="34"/>
  <c r="U560" i="34"/>
  <c r="U558" i="34"/>
  <c r="U556" i="34"/>
  <c r="U554" i="34"/>
  <c r="U552" i="34"/>
  <c r="U550" i="34"/>
  <c r="U548" i="34"/>
  <c r="U546" i="34"/>
  <c r="U544" i="34"/>
  <c r="U542" i="34"/>
  <c r="U540" i="34"/>
  <c r="U538" i="34"/>
  <c r="U536" i="34"/>
  <c r="U534" i="34"/>
  <c r="U532" i="34"/>
  <c r="U530" i="34"/>
  <c r="U528" i="34"/>
  <c r="U526" i="34"/>
  <c r="U524" i="34"/>
  <c r="U522" i="34"/>
  <c r="U520" i="34"/>
  <c r="U518" i="34"/>
  <c r="U516" i="34"/>
  <c r="U514" i="34"/>
  <c r="U512" i="34"/>
  <c r="U510" i="34"/>
  <c r="U508" i="34"/>
  <c r="U506" i="34"/>
  <c r="U504" i="34"/>
  <c r="U502" i="34"/>
  <c r="U500" i="34"/>
  <c r="U498" i="34"/>
  <c r="U496" i="34"/>
  <c r="U494" i="34"/>
  <c r="U492" i="34"/>
  <c r="U490" i="34"/>
  <c r="U488" i="34"/>
  <c r="U486" i="34"/>
  <c r="U484" i="34"/>
  <c r="U482" i="34"/>
  <c r="U480" i="34"/>
  <c r="U478" i="34"/>
  <c r="U476" i="34"/>
  <c r="U473" i="34"/>
  <c r="U471" i="34"/>
  <c r="U469" i="34"/>
  <c r="U467" i="34"/>
  <c r="U465" i="34"/>
  <c r="U463" i="34"/>
  <c r="U461" i="34"/>
  <c r="U459" i="34"/>
  <c r="U457" i="34"/>
  <c r="U455" i="34"/>
  <c r="U453" i="34"/>
  <c r="U451" i="34"/>
  <c r="U449" i="34"/>
  <c r="U447" i="34"/>
  <c r="U445" i="34"/>
  <c r="U443" i="34"/>
  <c r="U441" i="34"/>
  <c r="U439" i="34"/>
  <c r="U437" i="34"/>
  <c r="U435" i="34"/>
  <c r="U433" i="34"/>
  <c r="U431" i="34"/>
  <c r="U429" i="34"/>
  <c r="U427" i="34"/>
  <c r="U425" i="34"/>
  <c r="U423" i="34"/>
  <c r="U421" i="34"/>
  <c r="U419" i="34"/>
  <c r="U417" i="34"/>
  <c r="U415" i="34"/>
  <c r="U413" i="34"/>
  <c r="U411" i="34"/>
  <c r="U409" i="34"/>
  <c r="U407" i="34"/>
  <c r="U405" i="34"/>
  <c r="U403" i="34"/>
  <c r="U401" i="34"/>
  <c r="U399" i="34"/>
  <c r="U397" i="34"/>
  <c r="U395" i="34"/>
  <c r="U393" i="34"/>
  <c r="U391" i="34"/>
  <c r="U389" i="34"/>
  <c r="U387" i="34"/>
  <c r="U385" i="34"/>
  <c r="U383" i="34"/>
  <c r="U381" i="34"/>
  <c r="U379" i="34"/>
  <c r="U377" i="34"/>
  <c r="U375" i="34"/>
  <c r="U373" i="34"/>
  <c r="U371" i="34"/>
  <c r="U369" i="34"/>
  <c r="U367" i="34"/>
  <c r="U365" i="34"/>
  <c r="U363" i="34"/>
  <c r="U361" i="34"/>
  <c r="U359" i="34"/>
  <c r="U357" i="34"/>
  <c r="U355" i="34"/>
  <c r="U353" i="34"/>
  <c r="U351" i="34"/>
  <c r="U349" i="34"/>
  <c r="U347" i="34"/>
  <c r="U345" i="34"/>
  <c r="U343" i="34"/>
  <c r="U341" i="34"/>
  <c r="U339" i="34"/>
  <c r="U337" i="34"/>
  <c r="U335" i="34"/>
  <c r="U333" i="34"/>
  <c r="U331" i="34"/>
  <c r="U329" i="34"/>
  <c r="U327" i="34"/>
  <c r="U325" i="34"/>
  <c r="U323" i="34"/>
  <c r="U321" i="34"/>
  <c r="U319" i="34"/>
  <c r="U317" i="34"/>
  <c r="U315" i="34"/>
  <c r="U313" i="34"/>
  <c r="U311" i="34"/>
  <c r="U309" i="34"/>
  <c r="U307" i="34"/>
  <c r="U305" i="34"/>
  <c r="U474" i="34"/>
  <c r="U472" i="34"/>
  <c r="U470" i="34"/>
  <c r="U468" i="34"/>
  <c r="U466" i="34"/>
  <c r="U464" i="34"/>
  <c r="U462" i="34"/>
  <c r="U460" i="34"/>
  <c r="U458" i="34"/>
  <c r="U456" i="34"/>
  <c r="U454" i="34"/>
  <c r="U452" i="34"/>
  <c r="U450" i="34"/>
  <c r="U448" i="34"/>
  <c r="U446" i="34"/>
  <c r="U444" i="34"/>
  <c r="U442" i="34"/>
  <c r="U440" i="34"/>
  <c r="U438" i="34"/>
  <c r="U436" i="34"/>
  <c r="U434" i="34"/>
  <c r="U432" i="34"/>
  <c r="U430" i="34"/>
  <c r="U428" i="34"/>
  <c r="U426" i="34"/>
  <c r="U424" i="34"/>
  <c r="U422" i="34"/>
  <c r="U420" i="34"/>
  <c r="U418" i="34"/>
  <c r="U416" i="34"/>
  <c r="U414" i="34"/>
  <c r="U412" i="34"/>
  <c r="U410" i="34"/>
  <c r="U408" i="34"/>
  <c r="U406" i="34"/>
  <c r="U404" i="34"/>
  <c r="U402" i="34"/>
  <c r="U400" i="34"/>
  <c r="U398" i="34"/>
  <c r="U396" i="34"/>
  <c r="U394" i="34"/>
  <c r="U392" i="34"/>
  <c r="U390" i="34"/>
  <c r="U388" i="34"/>
  <c r="U386" i="34"/>
  <c r="U384" i="34"/>
  <c r="U382" i="34"/>
  <c r="U380" i="34"/>
  <c r="U378" i="34"/>
  <c r="U376" i="34"/>
  <c r="U374" i="34"/>
  <c r="U372" i="34"/>
  <c r="U370" i="34"/>
  <c r="U368" i="34"/>
  <c r="U366" i="34"/>
  <c r="U364" i="34"/>
  <c r="U362" i="34"/>
  <c r="U360" i="34"/>
  <c r="U358" i="34"/>
  <c r="U356" i="34"/>
  <c r="U354" i="34"/>
  <c r="U352" i="34"/>
  <c r="U350" i="34"/>
  <c r="U348" i="34"/>
  <c r="U346" i="34"/>
  <c r="U344" i="34"/>
  <c r="U342" i="34"/>
  <c r="U340" i="34"/>
  <c r="U338" i="34"/>
  <c r="U336" i="34"/>
  <c r="U334" i="34"/>
  <c r="U332" i="34"/>
  <c r="U330" i="34"/>
  <c r="U328" i="34"/>
  <c r="U326" i="34"/>
  <c r="U324" i="34"/>
  <c r="U322" i="34"/>
  <c r="U320" i="34"/>
  <c r="U318" i="34"/>
  <c r="U316" i="34"/>
  <c r="U314" i="34"/>
  <c r="U312" i="34"/>
  <c r="U310" i="34"/>
  <c r="U308" i="34"/>
  <c r="U306" i="34"/>
  <c r="U604" i="34"/>
  <c r="E22" i="31"/>
  <c r="E30" i="31"/>
  <c r="E38" i="31"/>
  <c r="E46" i="31"/>
  <c r="E54" i="31"/>
  <c r="E62" i="31"/>
  <c r="E70" i="31"/>
  <c r="E78" i="31"/>
  <c r="E86" i="31"/>
  <c r="E94" i="31"/>
  <c r="E102" i="31"/>
  <c r="B19" i="31"/>
  <c r="B27" i="31"/>
  <c r="B35" i="31"/>
  <c r="B43" i="31"/>
  <c r="B51" i="31"/>
  <c r="B59" i="31"/>
  <c r="B67" i="31"/>
  <c r="B75" i="31"/>
  <c r="B83" i="31"/>
  <c r="B91" i="31"/>
  <c r="B99" i="31"/>
  <c r="B107" i="31"/>
  <c r="B100" i="31"/>
  <c r="B86" i="31"/>
  <c r="B103" i="31"/>
  <c r="B105" i="31"/>
  <c r="E61" i="31"/>
  <c r="B106" i="31"/>
  <c r="E23" i="31"/>
  <c r="E31" i="31"/>
  <c r="E39" i="31"/>
  <c r="E47" i="31"/>
  <c r="E55" i="31"/>
  <c r="E63" i="31"/>
  <c r="E71" i="31"/>
  <c r="E79" i="31"/>
  <c r="E87" i="31"/>
  <c r="E95" i="31"/>
  <c r="E103" i="31"/>
  <c r="B20" i="31"/>
  <c r="B28" i="31"/>
  <c r="B36" i="31"/>
  <c r="B44" i="31"/>
  <c r="B52" i="31"/>
  <c r="B60" i="31"/>
  <c r="B68" i="31"/>
  <c r="B76" i="31"/>
  <c r="B84" i="31"/>
  <c r="B92" i="31"/>
  <c r="B108" i="31"/>
  <c r="B94" i="31"/>
  <c r="B73" i="31"/>
  <c r="E85" i="31"/>
  <c r="B34" i="31"/>
  <c r="B90" i="31"/>
  <c r="E24" i="31"/>
  <c r="E32" i="31"/>
  <c r="E40" i="31"/>
  <c r="E48" i="31"/>
  <c r="E56" i="31"/>
  <c r="E64" i="31"/>
  <c r="E72" i="31"/>
  <c r="E80" i="31"/>
  <c r="E88" i="31"/>
  <c r="E96" i="31"/>
  <c r="E104" i="31"/>
  <c r="B21" i="31"/>
  <c r="B29" i="31"/>
  <c r="B37" i="31"/>
  <c r="B45" i="31"/>
  <c r="B53" i="31"/>
  <c r="B61" i="31"/>
  <c r="B69" i="31"/>
  <c r="B77" i="31"/>
  <c r="B85" i="31"/>
  <c r="B93" i="31"/>
  <c r="B101" i="31"/>
  <c r="B70" i="31"/>
  <c r="B78" i="31"/>
  <c r="B95" i="31"/>
  <c r="B97" i="31"/>
  <c r="E53" i="31"/>
  <c r="B66" i="31"/>
  <c r="E25" i="31"/>
  <c r="E33" i="31"/>
  <c r="E41" i="31"/>
  <c r="E49" i="31"/>
  <c r="E57" i="31"/>
  <c r="E65" i="31"/>
  <c r="E73" i="31"/>
  <c r="E81" i="31"/>
  <c r="E89" i="31"/>
  <c r="E97" i="31"/>
  <c r="E105" i="31"/>
  <c r="B22" i="31"/>
  <c r="B30" i="31"/>
  <c r="B38" i="31"/>
  <c r="B46" i="31"/>
  <c r="B54" i="31"/>
  <c r="B62" i="31"/>
  <c r="B102" i="31"/>
  <c r="B89" i="31"/>
  <c r="E37" i="31"/>
  <c r="E93" i="31"/>
  <c r="B58" i="31"/>
  <c r="B98" i="31"/>
  <c r="E10" i="31"/>
  <c r="E26" i="31"/>
  <c r="E34" i="31"/>
  <c r="E42" i="31"/>
  <c r="E50" i="31"/>
  <c r="E58" i="31"/>
  <c r="E66" i="31"/>
  <c r="E74" i="31"/>
  <c r="E82" i="31"/>
  <c r="E90" i="31"/>
  <c r="E98" i="31"/>
  <c r="E106" i="31"/>
  <c r="B23" i="31"/>
  <c r="B31" i="31"/>
  <c r="B39" i="31"/>
  <c r="B47" i="31"/>
  <c r="B55" i="31"/>
  <c r="B63" i="31"/>
  <c r="B71" i="31"/>
  <c r="B79" i="31"/>
  <c r="B87" i="31"/>
  <c r="B81" i="31"/>
  <c r="E45" i="31"/>
  <c r="E101" i="31"/>
  <c r="B50" i="31"/>
  <c r="E19" i="31"/>
  <c r="E27" i="31"/>
  <c r="E35" i="31"/>
  <c r="E43" i="31"/>
  <c r="E51" i="31"/>
  <c r="E59" i="31"/>
  <c r="E67" i="31"/>
  <c r="E75" i="31"/>
  <c r="E83" i="31"/>
  <c r="E91" i="31"/>
  <c r="E99" i="31"/>
  <c r="E107" i="31"/>
  <c r="B24" i="31"/>
  <c r="B32" i="31"/>
  <c r="B40" i="31"/>
  <c r="B48" i="31"/>
  <c r="B56" i="31"/>
  <c r="B64" i="31"/>
  <c r="B72" i="31"/>
  <c r="B80" i="31"/>
  <c r="B88" i="31"/>
  <c r="B96" i="31"/>
  <c r="B104" i="31"/>
  <c r="B49" i="31"/>
  <c r="B65" i="31"/>
  <c r="E21" i="31"/>
  <c r="E69" i="31"/>
  <c r="B42" i="31"/>
  <c r="B82" i="31"/>
  <c r="E20" i="31"/>
  <c r="E28" i="31"/>
  <c r="E36" i="31"/>
  <c r="E44" i="31"/>
  <c r="E52" i="31"/>
  <c r="E60" i="31"/>
  <c r="E68" i="31"/>
  <c r="E76" i="31"/>
  <c r="E84" i="31"/>
  <c r="E92" i="31"/>
  <c r="E100" i="31"/>
  <c r="E108" i="31"/>
  <c r="B25" i="31"/>
  <c r="B33" i="31"/>
  <c r="B41" i="31"/>
  <c r="B57" i="31"/>
  <c r="E29" i="31"/>
  <c r="E77" i="31"/>
  <c r="B26" i="31"/>
  <c r="B74" i="31"/>
  <c r="Y161" i="37"/>
  <c r="Y137" i="37"/>
  <c r="Z137" i="37" s="1"/>
  <c r="Y120" i="37"/>
  <c r="AA120" i="37" s="1"/>
  <c r="AB120" i="37" s="1"/>
  <c r="Y97" i="37"/>
  <c r="AA97" i="37" s="1"/>
  <c r="Y81" i="37"/>
  <c r="AA81" i="37" s="1"/>
  <c r="Y181" i="37"/>
  <c r="AA181" i="37" s="1"/>
  <c r="Y229" i="37"/>
  <c r="Z229" i="37" s="1"/>
  <c r="AA182" i="37"/>
  <c r="Y116" i="37"/>
  <c r="Z116" i="37" s="1"/>
  <c r="AA77" i="37"/>
  <c r="Y183" i="37"/>
  <c r="Z183" i="37" s="1"/>
  <c r="Y175" i="37"/>
  <c r="AA125" i="37"/>
  <c r="AB125" i="37" s="1"/>
  <c r="Y117" i="37"/>
  <c r="AA117" i="37" s="1"/>
  <c r="Y69" i="37"/>
  <c r="Y52" i="37"/>
  <c r="Y28" i="37"/>
  <c r="Z28" i="37" s="1"/>
  <c r="Y20" i="37"/>
  <c r="Z20" i="37" s="1"/>
  <c r="Y12" i="37"/>
  <c r="Z12" i="37" s="1"/>
  <c r="Y127" i="37"/>
  <c r="AA127" i="37" s="1"/>
  <c r="Y119" i="37"/>
  <c r="AA119" i="37" s="1"/>
  <c r="Z106" i="37"/>
  <c r="Y238" i="37"/>
  <c r="Z238" i="37" s="1"/>
  <c r="Y202" i="37"/>
  <c r="Z202" i="37" s="1"/>
  <c r="Y200" i="37"/>
  <c r="Y199" i="37"/>
  <c r="Z199" i="37" s="1"/>
  <c r="Y197" i="37"/>
  <c r="Y230" i="37"/>
  <c r="AA303" i="37"/>
  <c r="AB303" i="37" s="1"/>
  <c r="Y189" i="37"/>
  <c r="Y186" i="37"/>
  <c r="Y113" i="37"/>
  <c r="AA113" i="37" s="1"/>
  <c r="Y74" i="37"/>
  <c r="AA74" i="37" s="1"/>
  <c r="Y56" i="37"/>
  <c r="AA56" i="37" s="1"/>
  <c r="Z159" i="37"/>
  <c r="Z120" i="37"/>
  <c r="AA68" i="37"/>
  <c r="AB68" i="37" s="1"/>
  <c r="Y600" i="37"/>
  <c r="AA600" i="37" s="1"/>
  <c r="Y599" i="37"/>
  <c r="AA599" i="37" s="1"/>
  <c r="AB599" i="37" s="1"/>
  <c r="Y598" i="37"/>
  <c r="AA598" i="37" s="1"/>
  <c r="Y591" i="37"/>
  <c r="AA591" i="37" s="1"/>
  <c r="Y589" i="37"/>
  <c r="Z589" i="37" s="1"/>
  <c r="Y586" i="37"/>
  <c r="Y584" i="37"/>
  <c r="Y583" i="37"/>
  <c r="AA583" i="37" s="1"/>
  <c r="Y582" i="37"/>
  <c r="Z582" i="37" s="1"/>
  <c r="AB582" i="37" s="1"/>
  <c r="Y579" i="37"/>
  <c r="Y578" i="37"/>
  <c r="Y576" i="37"/>
  <c r="Y552" i="37"/>
  <c r="Y549" i="37"/>
  <c r="AA549" i="37" s="1"/>
  <c r="Y547" i="37"/>
  <c r="Z547" i="37" s="1"/>
  <c r="Y546" i="37"/>
  <c r="AA546" i="37" s="1"/>
  <c r="Y541" i="37"/>
  <c r="Y540" i="37"/>
  <c r="AA540" i="37" s="1"/>
  <c r="Y539" i="37"/>
  <c r="Y538" i="37"/>
  <c r="Y536" i="37"/>
  <c r="Z536" i="37" s="1"/>
  <c r="Y531" i="37"/>
  <c r="AA531" i="37" s="1"/>
  <c r="Y525" i="37"/>
  <c r="Y521" i="37"/>
  <c r="Y519" i="37"/>
  <c r="Y518" i="37"/>
  <c r="Y517" i="37"/>
  <c r="Y516" i="37"/>
  <c r="Y502" i="37"/>
  <c r="AA502" i="37" s="1"/>
  <c r="Y473" i="37"/>
  <c r="Z473" i="37" s="1"/>
  <c r="Y461" i="37"/>
  <c r="Y459" i="37"/>
  <c r="Y453" i="37"/>
  <c r="Y447" i="37"/>
  <c r="Z447" i="37" s="1"/>
  <c r="Y443" i="37"/>
  <c r="AA443" i="37" s="1"/>
  <c r="Y441" i="37"/>
  <c r="Y438" i="37"/>
  <c r="Y437" i="37"/>
  <c r="Y434" i="37"/>
  <c r="AA434" i="37" s="1"/>
  <c r="Y431" i="37"/>
  <c r="AA431" i="37" s="1"/>
  <c r="Y430" i="37"/>
  <c r="Y429" i="37"/>
  <c r="Y426" i="37"/>
  <c r="AA426" i="37" s="1"/>
  <c r="Y425" i="37"/>
  <c r="Y422" i="37"/>
  <c r="AA422" i="37" s="1"/>
  <c r="Y421" i="37"/>
  <c r="Y418" i="37"/>
  <c r="AA418" i="37" s="1"/>
  <c r="Y415" i="37"/>
  <c r="Z415" i="37" s="1"/>
  <c r="Y413" i="37"/>
  <c r="AA413" i="37" s="1"/>
  <c r="Y405" i="37"/>
  <c r="Z405" i="37" s="1"/>
  <c r="Y403" i="37"/>
  <c r="AA403" i="37" s="1"/>
  <c r="Y399" i="37"/>
  <c r="Z399" i="37" s="1"/>
  <c r="Y398" i="37"/>
  <c r="Y391" i="37"/>
  <c r="Y345" i="37"/>
  <c r="Z345" i="37" s="1"/>
  <c r="Y340" i="37"/>
  <c r="AA340" i="37" s="1"/>
  <c r="Y338" i="37"/>
  <c r="Y336" i="37"/>
  <c r="Z336" i="37" s="1"/>
  <c r="Y294" i="37"/>
  <c r="Y293" i="37"/>
  <c r="Z293" i="37" s="1"/>
  <c r="Y290" i="37"/>
  <c r="Y286" i="37"/>
  <c r="Z286" i="37" s="1"/>
  <c r="Y278" i="37"/>
  <c r="Z278" i="37" s="1"/>
  <c r="Y276" i="37"/>
  <c r="Z276" i="37" s="1"/>
  <c r="Y270" i="37"/>
  <c r="Y267" i="37"/>
  <c r="AA267" i="37" s="1"/>
  <c r="Y262" i="37"/>
  <c r="AA262" i="37" s="1"/>
  <c r="Y256" i="37"/>
  <c r="Y254" i="37"/>
  <c r="AA254" i="37" s="1"/>
  <c r="Y253" i="37"/>
  <c r="Z253" i="37" s="1"/>
  <c r="Y166" i="37"/>
  <c r="Y149" i="37"/>
  <c r="Z149" i="37" s="1"/>
  <c r="Y144" i="37"/>
  <c r="AA144" i="37" s="1"/>
  <c r="Y141" i="37"/>
  <c r="Y140" i="37"/>
  <c r="AA106" i="37"/>
  <c r="Y103" i="37"/>
  <c r="AA103" i="37" s="1"/>
  <c r="Y101" i="37"/>
  <c r="AA101" i="37" s="1"/>
  <c r="Y96" i="37"/>
  <c r="AA96" i="37" s="1"/>
  <c r="Y86" i="37"/>
  <c r="Z86" i="37" s="1"/>
  <c r="Y79" i="37"/>
  <c r="AA79" i="37" s="1"/>
  <c r="Y72" i="37"/>
  <c r="AA72" i="37" s="1"/>
  <c r="AA37" i="37"/>
  <c r="Z172" i="37"/>
  <c r="AA90" i="37"/>
  <c r="Z37" i="37"/>
  <c r="Y221" i="37"/>
  <c r="Z221" i="37" s="1"/>
  <c r="Y208" i="37"/>
  <c r="Y207" i="37"/>
  <c r="Z207" i="37" s="1"/>
  <c r="Y206" i="37"/>
  <c r="Y204" i="37"/>
  <c r="AA204" i="37" s="1"/>
  <c r="AA149" i="37"/>
  <c r="Y135" i="37"/>
  <c r="AA135" i="37" s="1"/>
  <c r="Z101" i="37"/>
  <c r="Z90" i="37"/>
  <c r="Z85" i="37"/>
  <c r="Z74" i="37"/>
  <c r="Y64" i="37"/>
  <c r="Y62" i="37"/>
  <c r="Y61" i="37"/>
  <c r="Y60" i="37"/>
  <c r="Z60" i="37" s="1"/>
  <c r="Y58" i="37"/>
  <c r="AA58" i="37" s="1"/>
  <c r="Z200" i="37"/>
  <c r="Y133" i="37"/>
  <c r="AA133" i="37" s="1"/>
  <c r="Y129" i="37"/>
  <c r="AA129" i="37" s="1"/>
  <c r="Y126" i="37"/>
  <c r="Z126" i="37" s="1"/>
  <c r="Y124" i="37"/>
  <c r="Z124" i="37" s="1"/>
  <c r="Y121" i="37"/>
  <c r="AA121" i="37" s="1"/>
  <c r="Y118" i="37"/>
  <c r="Z118" i="37" s="1"/>
  <c r="Z69" i="37"/>
  <c r="AA62" i="37"/>
  <c r="AB62" i="37" s="1"/>
  <c r="Y54" i="37"/>
  <c r="Z54" i="37" s="1"/>
  <c r="Y49" i="37"/>
  <c r="AA49" i="37" s="1"/>
  <c r="Y47" i="37"/>
  <c r="Y46" i="37"/>
  <c r="AA46" i="37" s="1"/>
  <c r="Y44" i="37"/>
  <c r="Z44" i="37" s="1"/>
  <c r="Y195" i="37"/>
  <c r="Z195" i="37" s="1"/>
  <c r="Y194" i="37"/>
  <c r="AA194" i="37" s="1"/>
  <c r="Y187" i="37"/>
  <c r="Y114" i="37"/>
  <c r="AA114" i="37" s="1"/>
  <c r="Y111" i="37"/>
  <c r="Y109" i="37"/>
  <c r="AA109" i="37" s="1"/>
  <c r="AA164" i="37"/>
  <c r="Z163" i="37"/>
  <c r="AA162" i="37"/>
  <c r="AA161" i="37"/>
  <c r="Y104" i="37"/>
  <c r="AA104" i="37" s="1"/>
  <c r="Z70" i="37"/>
  <c r="Z53" i="37"/>
  <c r="Y31" i="37"/>
  <c r="AA31" i="37" s="1"/>
  <c r="G94" i="48"/>
  <c r="M142" i="43"/>
  <c r="Y401" i="37"/>
  <c r="Y381" i="37"/>
  <c r="Z381" i="37" s="1"/>
  <c r="Y373" i="37"/>
  <c r="Z373" i="37" s="1"/>
  <c r="Y371" i="37"/>
  <c r="AA371" i="37" s="1"/>
  <c r="Y370" i="37"/>
  <c r="AA370" i="37" s="1"/>
  <c r="Y368" i="37"/>
  <c r="Z368" i="37" s="1"/>
  <c r="Y367" i="37"/>
  <c r="Z367" i="37" s="1"/>
  <c r="Y365" i="37"/>
  <c r="AA365" i="37" s="1"/>
  <c r="Y363" i="37"/>
  <c r="AA363" i="37" s="1"/>
  <c r="Y355" i="37"/>
  <c r="AA355" i="37" s="1"/>
  <c r="Y350" i="37"/>
  <c r="Z350" i="37" s="1"/>
  <c r="Y333" i="37"/>
  <c r="Z333" i="37" s="1"/>
  <c r="Y328" i="37"/>
  <c r="Y315" i="37"/>
  <c r="Y312" i="37"/>
  <c r="Z312" i="37" s="1"/>
  <c r="Y305" i="37"/>
  <c r="AA305" i="37" s="1"/>
  <c r="Z586" i="37"/>
  <c r="Z579" i="37"/>
  <c r="Z578" i="37"/>
  <c r="Z517" i="37"/>
  <c r="Z516" i="37"/>
  <c r="Z461" i="37"/>
  <c r="Z453" i="37"/>
  <c r="Y596" i="37"/>
  <c r="Y573" i="37"/>
  <c r="Z573" i="37" s="1"/>
  <c r="Y558" i="37"/>
  <c r="Z558" i="37" s="1"/>
  <c r="Y501" i="37"/>
  <c r="Z501" i="37" s="1"/>
  <c r="Y495" i="37"/>
  <c r="Y494" i="37"/>
  <c r="Y489" i="37"/>
  <c r="Y486" i="37"/>
  <c r="Z486" i="37" s="1"/>
  <c r="Y481" i="37"/>
  <c r="AA481" i="37" s="1"/>
  <c r="Y480" i="37"/>
  <c r="Z480" i="37" s="1"/>
  <c r="Y470" i="37"/>
  <c r="AA470" i="37" s="1"/>
  <c r="Y464" i="37"/>
  <c r="Z464" i="37" s="1"/>
  <c r="AA391" i="37"/>
  <c r="Y457" i="37"/>
  <c r="Z457" i="37" s="1"/>
  <c r="Y287" i="37"/>
  <c r="Y273" i="37"/>
  <c r="Z273" i="37" s="1"/>
  <c r="Y249" i="37"/>
  <c r="Y247" i="37"/>
  <c r="Y241" i="37"/>
  <c r="Z241" i="37" s="1"/>
  <c r="Y456" i="37"/>
  <c r="Y454" i="37"/>
  <c r="Z454" i="37" s="1"/>
  <c r="Y448" i="37"/>
  <c r="AA448" i="37" s="1"/>
  <c r="Y445" i="37"/>
  <c r="Y440" i="37"/>
  <c r="Z440" i="37" s="1"/>
  <c r="Y409" i="37"/>
  <c r="Z409" i="37" s="1"/>
  <c r="AA270" i="37"/>
  <c r="AB270" i="37" s="1"/>
  <c r="AA241" i="37"/>
  <c r="AA438" i="37"/>
  <c r="AA238" i="37"/>
  <c r="Y233" i="37"/>
  <c r="AA233" i="37" s="1"/>
  <c r="Y231" i="37"/>
  <c r="Z538" i="37"/>
  <c r="Y394" i="37"/>
  <c r="AA394" i="37" s="1"/>
  <c r="Y393" i="37"/>
  <c r="AA393" i="37" s="1"/>
  <c r="Y385" i="37"/>
  <c r="Z385" i="37" s="1"/>
  <c r="Y217" i="37"/>
  <c r="AA217" i="37" s="1"/>
  <c r="Y215" i="37"/>
  <c r="Y214" i="37"/>
  <c r="AA214" i="37" s="1"/>
  <c r="Y211" i="37"/>
  <c r="AA211" i="37" s="1"/>
  <c r="AB211" i="37" s="1"/>
  <c r="Y513" i="37"/>
  <c r="Z513" i="37" s="1"/>
  <c r="Y510" i="37"/>
  <c r="Z510" i="37" s="1"/>
  <c r="Y509" i="37"/>
  <c r="Z509" i="37" s="1"/>
  <c r="Y478" i="37"/>
  <c r="Z478" i="37" s="1"/>
  <c r="Y477" i="37"/>
  <c r="Z477" i="37" s="1"/>
  <c r="AA225" i="37"/>
  <c r="AB225" i="37" s="1"/>
  <c r="AA576" i="37"/>
  <c r="AB576" i="37" s="1"/>
  <c r="Y469" i="37"/>
  <c r="Y468" i="37"/>
  <c r="Z468" i="37" s="1"/>
  <c r="Y343" i="37"/>
  <c r="Z343" i="37" s="1"/>
  <c r="Y324" i="37"/>
  <c r="AA324" i="37" s="1"/>
  <c r="Y322" i="37"/>
  <c r="AA322" i="37" s="1"/>
  <c r="Y320" i="37"/>
  <c r="Z320" i="37" s="1"/>
  <c r="Y313" i="37"/>
  <c r="Z313" i="37" s="1"/>
  <c r="Y309" i="37"/>
  <c r="Z309" i="37" s="1"/>
  <c r="Y302" i="37"/>
  <c r="AA302" i="37" s="1"/>
  <c r="Y300" i="37"/>
  <c r="Z300" i="37" s="1"/>
  <c r="Y299" i="37"/>
  <c r="Y296" i="37"/>
  <c r="AA296" i="37" s="1"/>
  <c r="Y8" i="37"/>
  <c r="AA8" i="37" s="1"/>
  <c r="M600" i="43"/>
  <c r="M560" i="43"/>
  <c r="M549" i="43"/>
  <c r="M467" i="43"/>
  <c r="M443" i="43"/>
  <c r="M497" i="43"/>
  <c r="M597" i="43"/>
  <c r="M580" i="43"/>
  <c r="M566" i="43"/>
  <c r="M368" i="43"/>
  <c r="M291" i="43"/>
  <c r="M593" i="43"/>
  <c r="M553" i="43"/>
  <c r="M539" i="43"/>
  <c r="M424" i="43"/>
  <c r="M400" i="43"/>
  <c r="M366" i="43"/>
  <c r="M603" i="43"/>
  <c r="M590" i="43"/>
  <c r="M563" i="43"/>
  <c r="M534" i="43"/>
  <c r="M449" i="43"/>
  <c r="M420" i="43"/>
  <c r="M258" i="43"/>
  <c r="M552" i="43"/>
  <c r="M468" i="43"/>
  <c r="M394" i="43"/>
  <c r="M357" i="43"/>
  <c r="M205" i="43"/>
  <c r="Y544" i="37"/>
  <c r="AA544" i="37" s="1"/>
  <c r="Y386" i="37"/>
  <c r="Z386" i="37" s="1"/>
  <c r="Y602" i="37"/>
  <c r="Z602" i="37" s="1"/>
  <c r="Z584" i="37"/>
  <c r="Z576" i="37"/>
  <c r="Y550" i="37"/>
  <c r="Y522" i="37"/>
  <c r="AA522" i="37" s="1"/>
  <c r="Y392" i="37"/>
  <c r="Y384" i="37"/>
  <c r="Y308" i="37"/>
  <c r="AA308" i="37" s="1"/>
  <c r="Z270" i="37"/>
  <c r="Y257" i="37"/>
  <c r="Y255" i="37"/>
  <c r="Z255" i="37" s="1"/>
  <c r="AB255" i="37" s="1"/>
  <c r="Y252" i="37"/>
  <c r="Z252" i="37" s="1"/>
  <c r="Y248" i="37"/>
  <c r="Z248" i="37" s="1"/>
  <c r="Y244" i="37"/>
  <c r="Z244" i="37" s="1"/>
  <c r="Y224" i="37"/>
  <c r="Y222" i="37"/>
  <c r="AA222" i="37" s="1"/>
  <c r="Y542" i="37"/>
  <c r="Z542" i="37" s="1"/>
  <c r="Y537" i="37"/>
  <c r="AA399" i="37"/>
  <c r="Y380" i="37"/>
  <c r="AA249" i="37"/>
  <c r="Y246" i="37"/>
  <c r="AA246" i="37" s="1"/>
  <c r="Y220" i="37"/>
  <c r="Z220" i="37" s="1"/>
  <c r="Y216" i="37"/>
  <c r="Z216" i="37" s="1"/>
  <c r="Y212" i="37"/>
  <c r="AA212" i="37" s="1"/>
  <c r="Y210" i="37"/>
  <c r="Z210" i="37" s="1"/>
  <c r="Z550" i="37"/>
  <c r="Y466" i="37"/>
  <c r="AA466" i="37" s="1"/>
  <c r="Y432" i="37"/>
  <c r="AA432" i="37" s="1"/>
  <c r="Y424" i="37"/>
  <c r="AA424" i="37" s="1"/>
  <c r="Y417" i="37"/>
  <c r="Y375" i="37"/>
  <c r="Y369" i="37"/>
  <c r="Z369" i="37" s="1"/>
  <c r="Y353" i="37"/>
  <c r="Z353" i="37" s="1"/>
  <c r="Y301" i="37"/>
  <c r="Z301" i="37" s="1"/>
  <c r="Y514" i="37"/>
  <c r="Z437" i="37"/>
  <c r="AA369" i="37"/>
  <c r="Y297" i="37"/>
  <c r="AA297" i="37" s="1"/>
  <c r="Y295" i="37"/>
  <c r="AA295" i="37" s="1"/>
  <c r="Y203" i="37"/>
  <c r="Z203" i="37" s="1"/>
  <c r="Y595" i="37"/>
  <c r="Z595" i="37" s="1"/>
  <c r="Y511" i="37"/>
  <c r="Z511" i="37" s="1"/>
  <c r="Y507" i="37"/>
  <c r="AA507" i="37" s="1"/>
  <c r="Z431" i="37"/>
  <c r="AB431" i="37" s="1"/>
  <c r="Z429" i="37"/>
  <c r="Y283" i="37"/>
  <c r="Y275" i="37"/>
  <c r="Y237" i="37"/>
  <c r="AA237" i="37" s="1"/>
  <c r="Y232" i="37"/>
  <c r="AA232" i="37" s="1"/>
  <c r="AA206" i="37"/>
  <c r="Y498" i="37"/>
  <c r="AA498" i="37" s="1"/>
  <c r="Y493" i="37"/>
  <c r="Y490" i="37"/>
  <c r="Z490" i="37" s="1"/>
  <c r="Y482" i="37"/>
  <c r="AA482" i="37" s="1"/>
  <c r="Y397" i="37"/>
  <c r="Z397" i="37" s="1"/>
  <c r="Y337" i="37"/>
  <c r="AA337" i="37" s="1"/>
  <c r="AA287" i="37"/>
  <c r="Y260" i="37"/>
  <c r="AA260" i="37" s="1"/>
  <c r="Z599" i="37"/>
  <c r="Y572" i="37"/>
  <c r="Y569" i="37"/>
  <c r="Z569" i="37" s="1"/>
  <c r="Y568" i="37"/>
  <c r="AA568" i="37" s="1"/>
  <c r="Y567" i="37"/>
  <c r="Y566" i="37"/>
  <c r="Z566" i="37" s="1"/>
  <c r="Y565" i="37"/>
  <c r="Z565" i="37" s="1"/>
  <c r="Y564" i="37"/>
  <c r="Z564" i="37" s="1"/>
  <c r="Y563" i="37"/>
  <c r="Z563" i="37" s="1"/>
  <c r="Y560" i="37"/>
  <c r="AA560" i="37" s="1"/>
  <c r="Y556" i="37"/>
  <c r="Z556" i="37" s="1"/>
  <c r="AB556" i="37" s="1"/>
  <c r="Y555" i="37"/>
  <c r="AA555" i="37" s="1"/>
  <c r="Y554" i="37"/>
  <c r="Z554" i="37" s="1"/>
  <c r="Z459" i="37"/>
  <c r="Y446" i="37"/>
  <c r="AA446" i="37" s="1"/>
  <c r="Y329" i="37"/>
  <c r="Z329" i="37" s="1"/>
  <c r="Y263" i="37"/>
  <c r="Z263" i="37" s="1"/>
  <c r="Y228" i="37"/>
  <c r="AA228" i="37" s="1"/>
  <c r="R559" i="46"/>
  <c r="R391" i="46"/>
  <c r="R479" i="46"/>
  <c r="R598" i="46"/>
  <c r="R271" i="46"/>
  <c r="R484" i="46"/>
  <c r="O414" i="46"/>
  <c r="R414" i="46" s="1"/>
  <c r="R273" i="46"/>
  <c r="R150" i="46"/>
  <c r="R321" i="46"/>
  <c r="R249" i="46"/>
  <c r="R526" i="46"/>
  <c r="O449" i="46"/>
  <c r="R449" i="46" s="1"/>
  <c r="R327" i="46"/>
  <c r="R309" i="46"/>
  <c r="R576" i="46"/>
  <c r="R604" i="46"/>
  <c r="O588" i="46"/>
  <c r="R567" i="46"/>
  <c r="R566" i="46"/>
  <c r="R193" i="46"/>
  <c r="R495" i="46"/>
  <c r="R492" i="46"/>
  <c r="R487" i="46"/>
  <c r="R347" i="46"/>
  <c r="R198" i="46"/>
  <c r="R539" i="46"/>
  <c r="R538" i="46"/>
  <c r="O390" i="46"/>
  <c r="R265" i="46"/>
  <c r="R246" i="46"/>
  <c r="R574" i="46"/>
  <c r="R281" i="46"/>
  <c r="O221" i="46"/>
  <c r="M423" i="43"/>
  <c r="M399" i="43"/>
  <c r="M351" i="43"/>
  <c r="M343" i="43"/>
  <c r="M335" i="43"/>
  <c r="M327" i="43"/>
  <c r="M319" i="43"/>
  <c r="M311" i="43"/>
  <c r="M303" i="43"/>
  <c r="M295" i="43"/>
  <c r="M287" i="43"/>
  <c r="M279" i="43"/>
  <c r="M271" i="43"/>
  <c r="M263" i="43"/>
  <c r="M255" i="43"/>
  <c r="M247" i="43"/>
  <c r="M239" i="43"/>
  <c r="M231" i="43"/>
  <c r="M223" i="43"/>
  <c r="M215" i="43"/>
  <c r="M207" i="43"/>
  <c r="M199" i="43"/>
  <c r="M191" i="43"/>
  <c r="M183" i="43"/>
  <c r="M175" i="43"/>
  <c r="M167" i="43"/>
  <c r="M159" i="43"/>
  <c r="M151" i="43"/>
  <c r="M143" i="43"/>
  <c r="M135" i="43"/>
  <c r="M127" i="43"/>
  <c r="M111" i="43"/>
  <c r="M103" i="43"/>
  <c r="M95" i="43"/>
  <c r="M87" i="43"/>
  <c r="M71" i="43"/>
  <c r="M63" i="43"/>
  <c r="M55" i="43"/>
  <c r="M47" i="43"/>
  <c r="M39" i="43"/>
  <c r="M31" i="43"/>
  <c r="M23" i="43"/>
  <c r="M15" i="43"/>
  <c r="M7" i="43"/>
  <c r="M535" i="43"/>
  <c r="M503" i="43"/>
  <c r="M383" i="43"/>
  <c r="M367" i="43"/>
  <c r="M359" i="43"/>
  <c r="M119" i="43"/>
  <c r="M444" i="43"/>
  <c r="M436" i="43"/>
  <c r="M372" i="43"/>
  <c r="M364" i="43"/>
  <c r="M356" i="43"/>
  <c r="M340" i="43"/>
  <c r="M332" i="43"/>
  <c r="M324" i="43"/>
  <c r="M316" i="43"/>
  <c r="M308" i="43"/>
  <c r="M300" i="43"/>
  <c r="M292" i="43"/>
  <c r="M284" i="43"/>
  <c r="M276" i="43"/>
  <c r="M268" i="43"/>
  <c r="M260" i="43"/>
  <c r="M252" i="43"/>
  <c r="M236" i="43"/>
  <c r="M228" i="43"/>
  <c r="M212" i="43"/>
  <c r="M204" i="43"/>
  <c r="M188" i="43"/>
  <c r="M180" i="43"/>
  <c r="M172" i="43"/>
  <c r="M164" i="43"/>
  <c r="M148" i="43"/>
  <c r="M140" i="43"/>
  <c r="M124" i="43"/>
  <c r="M116" i="43"/>
  <c r="M108" i="43"/>
  <c r="M100" i="43"/>
  <c r="M92" i="43"/>
  <c r="M84" i="43"/>
  <c r="M76" i="43"/>
  <c r="M68" i="43"/>
  <c r="M60" i="43"/>
  <c r="M52" i="43"/>
  <c r="M44" i="43"/>
  <c r="M36" i="43"/>
  <c r="M20" i="43"/>
  <c r="M12" i="43"/>
  <c r="M583" i="43"/>
  <c r="M431" i="43"/>
  <c r="M407" i="43"/>
  <c r="M388" i="43"/>
  <c r="M375" i="43"/>
  <c r="M409" i="43"/>
  <c r="M393" i="43"/>
  <c r="M377" i="43"/>
  <c r="M369" i="43"/>
  <c r="M345" i="43"/>
  <c r="M337" i="43"/>
  <c r="M329" i="43"/>
  <c r="M321" i="43"/>
  <c r="M313" i="43"/>
  <c r="M305" i="43"/>
  <c r="M297" i="43"/>
  <c r="M289" i="43"/>
  <c r="M281" i="43"/>
  <c r="M273" i="43"/>
  <c r="M265" i="43"/>
  <c r="M257" i="43"/>
  <c r="M249" i="43"/>
  <c r="M241" i="43"/>
  <c r="M233" i="43"/>
  <c r="M225" i="43"/>
  <c r="M217" i="43"/>
  <c r="M201" i="43"/>
  <c r="M193" i="43"/>
  <c r="M185" i="43"/>
  <c r="M177" i="43"/>
  <c r="M169" i="43"/>
  <c r="M161" i="43"/>
  <c r="M153" i="43"/>
  <c r="M145" i="43"/>
  <c r="M137" i="43"/>
  <c r="M129" i="43"/>
  <c r="M121" i="43"/>
  <c r="M113" i="43"/>
  <c r="M105" i="43"/>
  <c r="M97" i="43"/>
  <c r="M89" i="43"/>
  <c r="M81" i="43"/>
  <c r="M73" i="43"/>
  <c r="M57" i="43"/>
  <c r="M49" i="43"/>
  <c r="M33" i="43"/>
  <c r="M25" i="43"/>
  <c r="M9" i="43"/>
  <c r="M596" i="43"/>
  <c r="M569" i="43"/>
  <c r="M556" i="43"/>
  <c r="M548" i="43"/>
  <c r="M529" i="43"/>
  <c r="M519" i="43"/>
  <c r="M513" i="43"/>
  <c r="M484" i="43"/>
  <c r="M455" i="43"/>
  <c r="M244" i="43"/>
  <c r="M494" i="43"/>
  <c r="M462" i="43"/>
  <c r="M438" i="43"/>
  <c r="M430" i="43"/>
  <c r="M406" i="43"/>
  <c r="M390" i="43"/>
  <c r="M350" i="43"/>
  <c r="M342" i="43"/>
  <c r="M334" i="43"/>
  <c r="M326" i="43"/>
  <c r="M318" i="43"/>
  <c r="M310" i="43"/>
  <c r="M294" i="43"/>
  <c r="M286" i="43"/>
  <c r="M278" i="43"/>
  <c r="M270" i="43"/>
  <c r="M262" i="43"/>
  <c r="M254" i="43"/>
  <c r="M246" i="43"/>
  <c r="M238" i="43"/>
  <c r="M230" i="43"/>
  <c r="M222" i="43"/>
  <c r="M214" i="43"/>
  <c r="M206" i="43"/>
  <c r="M198" i="43"/>
  <c r="M190" i="43"/>
  <c r="M182" i="43"/>
  <c r="M174" i="43"/>
  <c r="M166" i="43"/>
  <c r="M158" i="43"/>
  <c r="M150" i="43"/>
  <c r="M134" i="43"/>
  <c r="M126" i="43"/>
  <c r="M118" i="43"/>
  <c r="M110" i="43"/>
  <c r="M102" i="43"/>
  <c r="M86" i="43"/>
  <c r="M78" i="43"/>
  <c r="M70" i="43"/>
  <c r="M62" i="43"/>
  <c r="M54" i="43"/>
  <c r="M46" i="43"/>
  <c r="M38" i="43"/>
  <c r="M30" i="43"/>
  <c r="M22" i="43"/>
  <c r="M6" i="43"/>
  <c r="M602" i="43"/>
  <c r="M599" i="43"/>
  <c r="M592" i="43"/>
  <c r="M572" i="43"/>
  <c r="M562" i="43"/>
  <c r="M559" i="43"/>
  <c r="M507" i="43"/>
  <c r="M501" i="43"/>
  <c r="M478" i="43"/>
  <c r="M472" i="43"/>
  <c r="M466" i="43"/>
  <c r="M442" i="43"/>
  <c r="M418" i="43"/>
  <c r="M387" i="43"/>
  <c r="M374" i="43"/>
  <c r="M353" i="43"/>
  <c r="M320" i="43"/>
  <c r="M181" i="43"/>
  <c r="M79" i="43"/>
  <c r="M28" i="43"/>
  <c r="M523" i="43"/>
  <c r="M491" i="43"/>
  <c r="M459" i="43"/>
  <c r="M451" i="43"/>
  <c r="M411" i="43"/>
  <c r="M395" i="43"/>
  <c r="M379" i="43"/>
  <c r="M363" i="43"/>
  <c r="M355" i="43"/>
  <c r="M347" i="43"/>
  <c r="M323" i="43"/>
  <c r="M315" i="43"/>
  <c r="M307" i="43"/>
  <c r="M299" i="43"/>
  <c r="M275" i="43"/>
  <c r="M267" i="43"/>
  <c r="M251" i="43"/>
  <c r="M243" i="43"/>
  <c r="M235" i="43"/>
  <c r="M227" i="43"/>
  <c r="M211" i="43"/>
  <c r="M203" i="43"/>
  <c r="M187" i="43"/>
  <c r="M179" i="43"/>
  <c r="M171" i="43"/>
  <c r="M163" i="43"/>
  <c r="M155" i="43"/>
  <c r="M147" i="43"/>
  <c r="M139" i="43"/>
  <c r="M131" i="43"/>
  <c r="M123" i="43"/>
  <c r="M115" i="43"/>
  <c r="M107" i="43"/>
  <c r="M99" i="43"/>
  <c r="M91" i="43"/>
  <c r="M83" i="43"/>
  <c r="M75" i="43"/>
  <c r="M67" i="43"/>
  <c r="M59" i="43"/>
  <c r="M43" i="43"/>
  <c r="M35" i="43"/>
  <c r="M27" i="43"/>
  <c r="M19" i="43"/>
  <c r="M11" i="43"/>
  <c r="M585" i="43"/>
  <c r="M578" i="43"/>
  <c r="M575" i="43"/>
  <c r="M565" i="43"/>
  <c r="M555" i="43"/>
  <c r="M551" i="43"/>
  <c r="M533" i="43"/>
  <c r="M528" i="43"/>
  <c r="M500" i="43"/>
  <c r="M471" i="43"/>
  <c r="M465" i="43"/>
  <c r="M441" i="43"/>
  <c r="M435" i="43"/>
  <c r="M429" i="43"/>
  <c r="M417" i="43"/>
  <c r="M405" i="43"/>
  <c r="M392" i="43"/>
  <c r="M362" i="43"/>
  <c r="M512" i="43"/>
  <c r="M480" i="43"/>
  <c r="M360" i="43"/>
  <c r="M352" i="43"/>
  <c r="M344" i="43"/>
  <c r="M336" i="43"/>
  <c r="M328" i="43"/>
  <c r="M312" i="43"/>
  <c r="M304" i="43"/>
  <c r="M296" i="43"/>
  <c r="M288" i="43"/>
  <c r="M280" i="43"/>
  <c r="M264" i="43"/>
  <c r="M256" i="43"/>
  <c r="M248" i="43"/>
  <c r="M240" i="43"/>
  <c r="M232" i="43"/>
  <c r="M224" i="43"/>
  <c r="M216" i="43"/>
  <c r="M208" i="43"/>
  <c r="M200" i="43"/>
  <c r="M192" i="43"/>
  <c r="M184" i="43"/>
  <c r="M176" i="43"/>
  <c r="M168" i="43"/>
  <c r="M160" i="43"/>
  <c r="M152" i="43"/>
  <c r="M144" i="43"/>
  <c r="M136" i="43"/>
  <c r="M128" i="43"/>
  <c r="M120" i="43"/>
  <c r="M112" i="43"/>
  <c r="M96" i="43"/>
  <c r="M88" i="43"/>
  <c r="M80" i="43"/>
  <c r="M72" i="43"/>
  <c r="M64" i="43"/>
  <c r="M56" i="43"/>
  <c r="M48" i="43"/>
  <c r="M40" i="43"/>
  <c r="M32" i="43"/>
  <c r="M24" i="43"/>
  <c r="M16" i="43"/>
  <c r="M8" i="43"/>
  <c r="M595" i="43"/>
  <c r="M588" i="43"/>
  <c r="M581" i="43"/>
  <c r="M568" i="43"/>
  <c r="M561" i="43"/>
  <c r="M558" i="43"/>
  <c r="M554" i="43"/>
  <c r="M546" i="43"/>
  <c r="M542" i="43"/>
  <c r="M532" i="43"/>
  <c r="M522" i="43"/>
  <c r="M499" i="43"/>
  <c r="M493" i="43"/>
  <c r="M470" i="43"/>
  <c r="M464" i="43"/>
  <c r="M458" i="43"/>
  <c r="M440" i="43"/>
  <c r="M428" i="43"/>
  <c r="M410" i="43"/>
  <c r="M404" i="43"/>
  <c r="M391" i="43"/>
  <c r="M378" i="43"/>
  <c r="M348" i="43"/>
  <c r="M272" i="43"/>
  <c r="M220" i="43"/>
  <c r="M170" i="43"/>
  <c r="M17" i="43"/>
  <c r="M509" i="43"/>
  <c r="M477" i="43"/>
  <c r="M365" i="43"/>
  <c r="M349" i="43"/>
  <c r="M333" i="43"/>
  <c r="M325" i="43"/>
  <c r="M317" i="43"/>
  <c r="M293" i="43"/>
  <c r="M285" i="43"/>
  <c r="M277" i="43"/>
  <c r="M269" i="43"/>
  <c r="M261" i="43"/>
  <c r="M253" i="43"/>
  <c r="M245" i="43"/>
  <c r="M237" i="43"/>
  <c r="M229" i="43"/>
  <c r="M221" i="43"/>
  <c r="M213" i="43"/>
  <c r="M197" i="43"/>
  <c r="M189" i="43"/>
  <c r="M173" i="43"/>
  <c r="M165" i="43"/>
  <c r="M149" i="43"/>
  <c r="M141" i="43"/>
  <c r="M133" i="43"/>
  <c r="M125" i="43"/>
  <c r="M109" i="43"/>
  <c r="M101" i="43"/>
  <c r="M93" i="43"/>
  <c r="M85" i="43"/>
  <c r="M77" i="43"/>
  <c r="M69" i="43"/>
  <c r="M61" i="43"/>
  <c r="M53" i="43"/>
  <c r="M45" i="43"/>
  <c r="M37" i="43"/>
  <c r="M29" i="43"/>
  <c r="M21" i="43"/>
  <c r="M13" i="43"/>
  <c r="M598" i="43"/>
  <c r="M591" i="43"/>
  <c r="M571" i="43"/>
  <c r="M516" i="43"/>
  <c r="M487" i="43"/>
  <c r="M481" i="43"/>
  <c r="M452" i="43"/>
  <c r="M446" i="43"/>
  <c r="M397" i="43"/>
  <c r="M384" i="43"/>
  <c r="M370" i="43"/>
  <c r="M361" i="43"/>
  <c r="M309" i="43"/>
  <c r="M219" i="43"/>
  <c r="M117" i="43"/>
  <c r="M65" i="43"/>
  <c r="M506" i="43"/>
  <c r="M474" i="43"/>
  <c r="M426" i="43"/>
  <c r="M402" i="43"/>
  <c r="M386" i="43"/>
  <c r="M354" i="43"/>
  <c r="M346" i="43"/>
  <c r="M338" i="43"/>
  <c r="M322" i="43"/>
  <c r="M314" i="43"/>
  <c r="M306" i="43"/>
  <c r="M298" i="43"/>
  <c r="M290" i="43"/>
  <c r="M282" i="43"/>
  <c r="M274" i="43"/>
  <c r="M266" i="43"/>
  <c r="M250" i="43"/>
  <c r="M242" i="43"/>
  <c r="M226" i="43"/>
  <c r="M218" i="43"/>
  <c r="M210" i="43"/>
  <c r="M202" i="43"/>
  <c r="M194" i="43"/>
  <c r="M186" i="43"/>
  <c r="M178" i="43"/>
  <c r="M162" i="43"/>
  <c r="M154" i="43"/>
  <c r="M146" i="43"/>
  <c r="M138" i="43"/>
  <c r="M130" i="43"/>
  <c r="M122" i="43"/>
  <c r="M114" i="43"/>
  <c r="M106" i="43"/>
  <c r="M98" i="43"/>
  <c r="M82" i="43"/>
  <c r="M74" i="43"/>
  <c r="M58" i="43"/>
  <c r="M50" i="43"/>
  <c r="M42" i="43"/>
  <c r="M34" i="43"/>
  <c r="M26" i="43"/>
  <c r="M18" i="43"/>
  <c r="M10" i="43"/>
  <c r="M545" i="43"/>
  <c r="M536" i="43"/>
  <c r="M510" i="43"/>
  <c r="M504" i="43"/>
  <c r="M498" i="43"/>
  <c r="M475" i="43"/>
  <c r="M469" i="43"/>
  <c r="M433" i="43"/>
  <c r="M427" i="43"/>
  <c r="M421" i="43"/>
  <c r="M415" i="43"/>
  <c r="M403" i="43"/>
  <c r="M341" i="43"/>
  <c r="M259" i="43"/>
  <c r="R9" i="40"/>
  <c r="T537" i="38"/>
  <c r="T535" i="38"/>
  <c r="T409" i="38"/>
  <c r="T407" i="38"/>
  <c r="T585" i="38"/>
  <c r="T583" i="38"/>
  <c r="T506" i="38"/>
  <c r="T504" i="38"/>
  <c r="T502" i="38"/>
  <c r="T457" i="38"/>
  <c r="T455" i="38"/>
  <c r="T371" i="38"/>
  <c r="T370" i="38"/>
  <c r="T368" i="38"/>
  <c r="T366" i="38"/>
  <c r="T305" i="38"/>
  <c r="T602" i="38"/>
  <c r="T600" i="38"/>
  <c r="T598" i="38"/>
  <c r="T553" i="38"/>
  <c r="T551" i="38"/>
  <c r="T474" i="38"/>
  <c r="T472" i="38"/>
  <c r="T470" i="38"/>
  <c r="T425" i="38"/>
  <c r="T423" i="38"/>
  <c r="T325" i="38"/>
  <c r="T522" i="38"/>
  <c r="T520" i="38"/>
  <c r="T518" i="38"/>
  <c r="T389" i="38"/>
  <c r="T569" i="38"/>
  <c r="T567" i="38"/>
  <c r="T490" i="38"/>
  <c r="T488" i="38"/>
  <c r="T486" i="38"/>
  <c r="T441" i="38"/>
  <c r="T439" i="38"/>
  <c r="T348" i="38"/>
  <c r="T345" i="38"/>
  <c r="T343" i="38"/>
  <c r="T281" i="38"/>
  <c r="T279" i="38"/>
  <c r="T26" i="38"/>
  <c r="T24" i="38"/>
  <c r="T55" i="38"/>
  <c r="T385" i="38"/>
  <c r="T383" i="38"/>
  <c r="T321" i="38"/>
  <c r="T319" i="38"/>
  <c r="T257" i="38"/>
  <c r="T255" i="38"/>
  <c r="T592" i="38"/>
  <c r="T590" i="38"/>
  <c r="T576" i="38"/>
  <c r="T574" i="38"/>
  <c r="T560" i="38"/>
  <c r="T558" i="38"/>
  <c r="T544" i="38"/>
  <c r="T542" i="38"/>
  <c r="T528" i="38"/>
  <c r="T526" i="38"/>
  <c r="T512" i="38"/>
  <c r="T510" i="38"/>
  <c r="T496" i="38"/>
  <c r="T494" i="38"/>
  <c r="T480" i="38"/>
  <c r="T478" i="38"/>
  <c r="T464" i="38"/>
  <c r="T462" i="38"/>
  <c r="T448" i="38"/>
  <c r="T446" i="38"/>
  <c r="T432" i="38"/>
  <c r="T430" i="38"/>
  <c r="T416" i="38"/>
  <c r="T414" i="38"/>
  <c r="T400" i="38"/>
  <c r="T398" i="38"/>
  <c r="T361" i="38"/>
  <c r="T359" i="38"/>
  <c r="T338" i="38"/>
  <c r="T336" i="38"/>
  <c r="T334" i="38"/>
  <c r="T297" i="38"/>
  <c r="T295" i="38"/>
  <c r="T270" i="38"/>
  <c r="T233" i="38"/>
  <c r="T231" i="38"/>
  <c r="T217" i="38"/>
  <c r="T215" i="38"/>
  <c r="T201" i="38"/>
  <c r="T199" i="38"/>
  <c r="T185" i="38"/>
  <c r="T183" i="38"/>
  <c r="T169" i="38"/>
  <c r="T167" i="38"/>
  <c r="T151" i="38"/>
  <c r="T137" i="38"/>
  <c r="T135" i="38"/>
  <c r="T121" i="38"/>
  <c r="T119" i="38"/>
  <c r="T103" i="38"/>
  <c r="T87" i="38"/>
  <c r="T71" i="38"/>
  <c r="T47" i="38"/>
  <c r="T241" i="38"/>
  <c r="T273" i="38"/>
  <c r="T271" i="38"/>
  <c r="T239" i="38"/>
  <c r="T377" i="38"/>
  <c r="T375" i="38"/>
  <c r="T313" i="38"/>
  <c r="T249" i="38"/>
  <c r="T247" i="38"/>
  <c r="T394" i="38"/>
  <c r="T392" i="38"/>
  <c r="T390" i="38"/>
  <c r="T353" i="38"/>
  <c r="T351" i="38"/>
  <c r="T330" i="38"/>
  <c r="T328" i="38"/>
  <c r="T326" i="38"/>
  <c r="T289" i="38"/>
  <c r="T287" i="38"/>
  <c r="T266" i="38"/>
  <c r="T264" i="38"/>
  <c r="T262" i="38"/>
  <c r="T224" i="38"/>
  <c r="T222" i="38"/>
  <c r="T208" i="38"/>
  <c r="T206" i="38"/>
  <c r="T192" i="38"/>
  <c r="T190" i="38"/>
  <c r="T176" i="38"/>
  <c r="T174" i="38"/>
  <c r="T160" i="38"/>
  <c r="T158" i="38"/>
  <c r="T145" i="38"/>
  <c r="T144" i="38"/>
  <c r="T142" i="38"/>
  <c r="T128" i="38"/>
  <c r="T126" i="38"/>
  <c r="T112" i="38"/>
  <c r="T110" i="38"/>
  <c r="T97" i="38"/>
  <c r="T96" i="38"/>
  <c r="T94" i="38"/>
  <c r="T81" i="38"/>
  <c r="T80" i="38"/>
  <c r="T78" i="38"/>
  <c r="T60" i="38"/>
  <c r="T59" i="38"/>
  <c r="T63" i="38"/>
  <c r="T41" i="38"/>
  <c r="T40" i="38"/>
  <c r="T38" i="38"/>
  <c r="T19" i="38"/>
  <c r="T18" i="38"/>
  <c r="T17" i="38"/>
  <c r="T31" i="38"/>
  <c r="T30" i="38"/>
  <c r="R207" i="46"/>
  <c r="R581" i="46"/>
  <c r="R549" i="46"/>
  <c r="R517" i="46"/>
  <c r="R509" i="46"/>
  <c r="R501" i="46"/>
  <c r="R493" i="46"/>
  <c r="R460" i="46"/>
  <c r="R348" i="46"/>
  <c r="R260" i="46"/>
  <c r="R156" i="46"/>
  <c r="R603" i="46"/>
  <c r="R594" i="46"/>
  <c r="R489" i="46"/>
  <c r="R177" i="46"/>
  <c r="R573" i="46"/>
  <c r="R561" i="46"/>
  <c r="R444" i="46"/>
  <c r="R541" i="46"/>
  <c r="R591" i="46"/>
  <c r="O551" i="46"/>
  <c r="O535" i="46"/>
  <c r="R535" i="46" s="1"/>
  <c r="O527" i="46"/>
  <c r="R519" i="46"/>
  <c r="R503" i="46"/>
  <c r="R463" i="46"/>
  <c r="O447" i="46"/>
  <c r="R447" i="46" s="1"/>
  <c r="O439" i="46"/>
  <c r="R439" i="46" s="1"/>
  <c r="O431" i="46"/>
  <c r="R423" i="46"/>
  <c r="O415" i="46"/>
  <c r="O407" i="46"/>
  <c r="R407" i="46" s="1"/>
  <c r="O399" i="46"/>
  <c r="O383" i="46"/>
  <c r="O375" i="46"/>
  <c r="O367" i="46"/>
  <c r="O359" i="46"/>
  <c r="O351" i="46"/>
  <c r="R351" i="46" s="1"/>
  <c r="O343" i="46"/>
  <c r="O335" i="46"/>
  <c r="R319" i="46"/>
  <c r="R303" i="46"/>
  <c r="R295" i="46"/>
  <c r="O287" i="46"/>
  <c r="O279" i="46"/>
  <c r="R279" i="46" s="1"/>
  <c r="O263" i="46"/>
  <c r="R263" i="46" s="1"/>
  <c r="O255" i="46"/>
  <c r="R255" i="46" s="1"/>
  <c r="R247" i="46"/>
  <c r="R239" i="46"/>
  <c r="R231" i="46"/>
  <c r="R223" i="46"/>
  <c r="R215" i="46"/>
  <c r="R199" i="46"/>
  <c r="R191" i="46"/>
  <c r="R135" i="46"/>
  <c r="R103" i="46"/>
  <c r="R87" i="46"/>
  <c r="O55" i="46"/>
  <c r="R55" i="46" s="1"/>
  <c r="O47" i="46"/>
  <c r="O31" i="46"/>
  <c r="O23" i="46"/>
  <c r="R601" i="46"/>
  <c r="R600" i="46"/>
  <c r="R544" i="46"/>
  <c r="R476" i="46"/>
  <c r="R438" i="46"/>
  <c r="R326" i="46"/>
  <c r="R311" i="46"/>
  <c r="R245" i="46"/>
  <c r="R400" i="46"/>
  <c r="R360" i="46"/>
  <c r="O536" i="46"/>
  <c r="R382" i="46"/>
  <c r="R366" i="46"/>
  <c r="R597" i="46"/>
  <c r="R593" i="46"/>
  <c r="R546" i="46"/>
  <c r="R543" i="46"/>
  <c r="R515" i="46"/>
  <c r="R497" i="46"/>
  <c r="O496" i="46"/>
  <c r="R283" i="46"/>
  <c r="R267" i="46"/>
  <c r="R560" i="46"/>
  <c r="O64" i="46"/>
  <c r="R64" i="46" s="1"/>
  <c r="R469" i="46"/>
  <c r="O437" i="46"/>
  <c r="R437" i="46" s="1"/>
  <c r="O429" i="46"/>
  <c r="O421" i="46"/>
  <c r="O413" i="46"/>
  <c r="O405" i="46"/>
  <c r="R405" i="46" s="1"/>
  <c r="O397" i="46"/>
  <c r="O389" i="46"/>
  <c r="O333" i="46"/>
  <c r="O325" i="46"/>
  <c r="O317" i="46"/>
  <c r="R317" i="46" s="1"/>
  <c r="O301" i="46"/>
  <c r="R301" i="46" s="1"/>
  <c r="O293" i="46"/>
  <c r="O285" i="46"/>
  <c r="R285" i="46" s="1"/>
  <c r="O277" i="46"/>
  <c r="R261" i="46"/>
  <c r="O253" i="46"/>
  <c r="O229" i="46"/>
  <c r="R229" i="46" s="1"/>
  <c r="O205" i="46"/>
  <c r="R205" i="46" s="1"/>
  <c r="O197" i="46"/>
  <c r="R589" i="46"/>
  <c r="R583" i="46"/>
  <c r="R580" i="46"/>
  <c r="R568" i="46"/>
  <c r="R480" i="46"/>
  <c r="R459" i="46"/>
  <c r="R458" i="46"/>
  <c r="R269" i="46"/>
  <c r="R237" i="46"/>
  <c r="O213" i="46"/>
  <c r="R190" i="46"/>
  <c r="O189" i="46"/>
  <c r="R189" i="46" s="1"/>
  <c r="O432" i="46"/>
  <c r="R392" i="46"/>
  <c r="R305" i="46"/>
  <c r="O572" i="46"/>
  <c r="R564" i="46"/>
  <c r="R548" i="46"/>
  <c r="R540" i="46"/>
  <c r="O516" i="46"/>
  <c r="O468" i="46"/>
  <c r="R468" i="46" s="1"/>
  <c r="R428" i="46"/>
  <c r="R380" i="46"/>
  <c r="R364" i="46"/>
  <c r="R340" i="46"/>
  <c r="R332" i="46"/>
  <c r="R316" i="46"/>
  <c r="R308" i="46"/>
  <c r="R300" i="46"/>
  <c r="R292" i="46"/>
  <c r="R276" i="46"/>
  <c r="O236" i="46"/>
  <c r="R220" i="46"/>
  <c r="O204" i="46"/>
  <c r="R204" i="46" s="1"/>
  <c r="O188" i="46"/>
  <c r="R188" i="46" s="1"/>
  <c r="R172" i="46"/>
  <c r="R140" i="46"/>
  <c r="R108" i="46"/>
  <c r="R92" i="46"/>
  <c r="O596" i="46"/>
  <c r="R585" i="46"/>
  <c r="R578" i="46"/>
  <c r="R556" i="46"/>
  <c r="R554" i="46"/>
  <c r="R520" i="46"/>
  <c r="R504" i="46"/>
  <c r="R500" i="46"/>
  <c r="R462" i="46"/>
  <c r="R450" i="46"/>
  <c r="R448" i="46"/>
  <c r="O584" i="46"/>
  <c r="R584" i="46" s="1"/>
  <c r="R512" i="46"/>
  <c r="O472" i="46"/>
  <c r="R368" i="46"/>
  <c r="O232" i="46"/>
  <c r="R232" i="46" s="1"/>
  <c r="O200" i="46"/>
  <c r="R200" i="46" s="1"/>
  <c r="O144" i="46"/>
  <c r="O96" i="46"/>
  <c r="R56" i="46"/>
  <c r="R511" i="46"/>
  <c r="R547" i="46"/>
  <c r="R491" i="46"/>
  <c r="R483" i="46"/>
  <c r="O451" i="46"/>
  <c r="O443" i="46"/>
  <c r="O435" i="46"/>
  <c r="R435" i="46" s="1"/>
  <c r="R427" i="46"/>
  <c r="O419" i="46"/>
  <c r="O411" i="46"/>
  <c r="R411" i="46" s="1"/>
  <c r="O403" i="46"/>
  <c r="O395" i="46"/>
  <c r="R395" i="46" s="1"/>
  <c r="O387" i="46"/>
  <c r="O379" i="46"/>
  <c r="R379" i="46" s="1"/>
  <c r="O371" i="46"/>
  <c r="O363" i="46"/>
  <c r="R363" i="46" s="1"/>
  <c r="O355" i="46"/>
  <c r="O339" i="46"/>
  <c r="R339" i="46" s="1"/>
  <c r="O331" i="46"/>
  <c r="O315" i="46"/>
  <c r="O307" i="46"/>
  <c r="O299" i="46"/>
  <c r="O291" i="46"/>
  <c r="O275" i="46"/>
  <c r="R275" i="46" s="1"/>
  <c r="O259" i="46"/>
  <c r="R251" i="46"/>
  <c r="R235" i="46"/>
  <c r="O139" i="46"/>
  <c r="R139" i="46" s="1"/>
  <c r="O91" i="46"/>
  <c r="R91" i="46" s="1"/>
  <c r="O75" i="46"/>
  <c r="R75" i="46" s="1"/>
  <c r="R59" i="46"/>
  <c r="O35" i="46"/>
  <c r="O579" i="46"/>
  <c r="R570" i="46"/>
  <c r="O555" i="46"/>
  <c r="R555" i="46" s="1"/>
  <c r="R552" i="46"/>
  <c r="O532" i="46"/>
  <c r="R524" i="46"/>
  <c r="R522" i="46"/>
  <c r="R507" i="46"/>
  <c r="R506" i="46"/>
  <c r="R465" i="46"/>
  <c r="O464" i="46"/>
  <c r="R442" i="46"/>
  <c r="O180" i="46"/>
  <c r="R592" i="46"/>
  <c r="R528" i="46"/>
  <c r="O488" i="46"/>
  <c r="R416" i="46"/>
  <c r="O80" i="46"/>
  <c r="R80" i="46" s="1"/>
  <c r="R602" i="46"/>
  <c r="O514" i="46"/>
  <c r="R514" i="46" s="1"/>
  <c r="O434" i="46"/>
  <c r="O426" i="46"/>
  <c r="R426" i="46" s="1"/>
  <c r="O418" i="46"/>
  <c r="O410" i="46"/>
  <c r="R410" i="46" s="1"/>
  <c r="R402" i="46"/>
  <c r="O394" i="46"/>
  <c r="R394" i="46" s="1"/>
  <c r="O386" i="46"/>
  <c r="R386" i="46" s="1"/>
  <c r="O378" i="46"/>
  <c r="R378" i="46" s="1"/>
  <c r="O370" i="46"/>
  <c r="R370" i="46" s="1"/>
  <c r="O362" i="46"/>
  <c r="R362" i="46" s="1"/>
  <c r="O354" i="46"/>
  <c r="R354" i="46" s="1"/>
  <c r="O346" i="46"/>
  <c r="O338" i="46"/>
  <c r="R338" i="46" s="1"/>
  <c r="O322" i="46"/>
  <c r="R322" i="46" s="1"/>
  <c r="O314" i="46"/>
  <c r="R314" i="46" s="1"/>
  <c r="O306" i="46"/>
  <c r="O298" i="46"/>
  <c r="R298" i="46" s="1"/>
  <c r="O290" i="46"/>
  <c r="R290" i="46" s="1"/>
  <c r="R282" i="46"/>
  <c r="O274" i="46"/>
  <c r="O266" i="46"/>
  <c r="R258" i="46"/>
  <c r="R250" i="46"/>
  <c r="O242" i="46"/>
  <c r="R242" i="46" s="1"/>
  <c r="O234" i="46"/>
  <c r="O226" i="46"/>
  <c r="R226" i="46" s="1"/>
  <c r="O218" i="46"/>
  <c r="R218" i="46" s="1"/>
  <c r="O210" i="46"/>
  <c r="R210" i="46" s="1"/>
  <c r="O202" i="46"/>
  <c r="R202" i="46" s="1"/>
  <c r="O194" i="46"/>
  <c r="R194" i="46" s="1"/>
  <c r="O186" i="46"/>
  <c r="O58" i="46"/>
  <c r="R58" i="46" s="1"/>
  <c r="O34" i="46"/>
  <c r="O26" i="46"/>
  <c r="O587" i="46"/>
  <c r="R571" i="46"/>
  <c r="R558" i="46"/>
  <c r="R534" i="46"/>
  <c r="O523" i="46"/>
  <c r="O508" i="46"/>
  <c r="R455" i="46"/>
  <c r="O453" i="46"/>
  <c r="R330" i="46"/>
  <c r="R323" i="46"/>
  <c r="O181" i="46"/>
  <c r="R582" i="46"/>
  <c r="R454" i="46"/>
  <c r="R446" i="46"/>
  <c r="R430" i="46"/>
  <c r="O374" i="46"/>
  <c r="R374" i="46" s="1"/>
  <c r="R334" i="46"/>
  <c r="O302" i="46"/>
  <c r="R302" i="46" s="1"/>
  <c r="R294" i="46"/>
  <c r="R270" i="46"/>
  <c r="O254" i="46"/>
  <c r="R254" i="46" s="1"/>
  <c r="R238" i="46"/>
  <c r="R206" i="46"/>
  <c r="O166" i="46"/>
  <c r="R166" i="46" s="1"/>
  <c r="O134" i="46"/>
  <c r="R134" i="46" s="1"/>
  <c r="O102" i="46"/>
  <c r="R102" i="46" s="1"/>
  <c r="O86" i="46"/>
  <c r="O54" i="46"/>
  <c r="O22" i="46"/>
  <c r="R542" i="46"/>
  <c r="O350" i="46"/>
  <c r="R329" i="46"/>
  <c r="O310" i="46"/>
  <c r="R310" i="46" s="1"/>
  <c r="R286" i="46"/>
  <c r="R230" i="46"/>
  <c r="O214" i="46"/>
  <c r="O118" i="46"/>
  <c r="R358" i="46"/>
  <c r="R529" i="46"/>
  <c r="R406" i="46"/>
  <c r="O70" i="46"/>
  <c r="R337" i="46"/>
  <c r="O313" i="46"/>
  <c r="R313" i="46" s="1"/>
  <c r="R297" i="46"/>
  <c r="O289" i="46"/>
  <c r="R289" i="46" s="1"/>
  <c r="O257" i="46"/>
  <c r="R257" i="46" s="1"/>
  <c r="O241" i="46"/>
  <c r="R209" i="46"/>
  <c r="R145" i="46"/>
  <c r="R113" i="46"/>
  <c r="R510" i="46"/>
  <c r="R398" i="46"/>
  <c r="O342" i="46"/>
  <c r="O318" i="46"/>
  <c r="R278" i="46"/>
  <c r="O262" i="46"/>
  <c r="O225" i="46"/>
  <c r="Z77" i="37"/>
  <c r="AB77" i="37" s="1"/>
  <c r="Y574" i="37"/>
  <c r="AA574" i="37" s="1"/>
  <c r="AA552" i="37"/>
  <c r="Z552" i="37"/>
  <c r="AA513" i="37"/>
  <c r="Z294" i="37"/>
  <c r="AA294" i="37"/>
  <c r="Z283" i="37"/>
  <c r="Z249" i="37"/>
  <c r="Y239" i="37"/>
  <c r="Z239" i="37" s="1"/>
  <c r="AB239" i="37" s="1"/>
  <c r="Z208" i="37"/>
  <c r="AA208" i="37"/>
  <c r="AA153" i="37"/>
  <c r="Z153" i="37"/>
  <c r="AA116" i="37"/>
  <c r="AB116" i="37" s="1"/>
  <c r="Y88" i="37"/>
  <c r="AA88" i="37" s="1"/>
  <c r="Y592" i="37"/>
  <c r="AA592" i="37" s="1"/>
  <c r="Y580" i="37"/>
  <c r="AA567" i="37"/>
  <c r="AA518" i="37"/>
  <c r="Z421" i="37"/>
  <c r="Y406" i="37"/>
  <c r="AA406" i="37" s="1"/>
  <c r="Y400" i="37"/>
  <c r="Z400" i="37" s="1"/>
  <c r="Y389" i="37"/>
  <c r="Y361" i="37"/>
  <c r="Z361" i="37" s="1"/>
  <c r="Y341" i="37"/>
  <c r="Z341" i="37" s="1"/>
  <c r="AA315" i="37"/>
  <c r="Y272" i="37"/>
  <c r="Y245" i="37"/>
  <c r="Z245" i="37" s="1"/>
  <c r="Z155" i="37"/>
  <c r="AA140" i="37"/>
  <c r="Y93" i="37"/>
  <c r="AA93" i="37" s="1"/>
  <c r="Y66" i="37"/>
  <c r="AA66" i="37" s="1"/>
  <c r="Y45" i="37"/>
  <c r="Z45" i="37" s="1"/>
  <c r="Y10" i="37"/>
  <c r="AA10" i="37" s="1"/>
  <c r="Z567" i="37"/>
  <c r="AA539" i="37"/>
  <c r="Z525" i="37"/>
  <c r="AA299" i="37"/>
  <c r="Z299" i="37"/>
  <c r="Z254" i="37"/>
  <c r="AB254" i="37" s="1"/>
  <c r="Z176" i="37"/>
  <c r="Z162" i="37"/>
  <c r="Z140" i="37"/>
  <c r="Z23" i="37"/>
  <c r="Y543" i="37"/>
  <c r="AA543" i="37" s="1"/>
  <c r="AA445" i="37"/>
  <c r="Z443" i="37"/>
  <c r="Y352" i="37"/>
  <c r="Z352" i="37" s="1"/>
  <c r="Y346" i="37"/>
  <c r="AA346" i="37" s="1"/>
  <c r="Y326" i="37"/>
  <c r="Z326" i="37" s="1"/>
  <c r="Y277" i="37"/>
  <c r="Z277" i="37" s="1"/>
  <c r="Z246" i="37"/>
  <c r="AA196" i="37"/>
  <c r="Z175" i="37"/>
  <c r="Y158" i="37"/>
  <c r="Z158" i="37" s="1"/>
  <c r="Y143" i="37"/>
  <c r="Z143" i="37" s="1"/>
  <c r="Y71" i="37"/>
  <c r="Z39" i="37"/>
  <c r="AB39" i="37" s="1"/>
  <c r="AA596" i="37"/>
  <c r="Z596" i="37"/>
  <c r="AA584" i="37"/>
  <c r="AB584" i="37" s="1"/>
  <c r="Y562" i="37"/>
  <c r="Z562" i="37" s="1"/>
  <c r="Y474" i="37"/>
  <c r="AA474" i="37" s="1"/>
  <c r="Z445" i="37"/>
  <c r="Z389" i="37"/>
  <c r="Y325" i="37"/>
  <c r="Z325" i="37" s="1"/>
  <c r="Y291" i="37"/>
  <c r="AA291" i="37" s="1"/>
  <c r="Z230" i="37"/>
  <c r="AB230" i="37" s="1"/>
  <c r="AA230" i="37"/>
  <c r="Y205" i="37"/>
  <c r="Y179" i="37"/>
  <c r="Z179" i="37" s="1"/>
  <c r="Y171" i="37"/>
  <c r="Z171" i="37" s="1"/>
  <c r="Z157" i="37"/>
  <c r="AA157" i="37"/>
  <c r="Z125" i="37"/>
  <c r="AA85" i="37"/>
  <c r="AB85" i="37" s="1"/>
  <c r="Y15" i="37"/>
  <c r="Y548" i="37"/>
  <c r="AA548" i="37" s="1"/>
  <c r="Y331" i="37"/>
  <c r="AA331" i="37" s="1"/>
  <c r="Z237" i="37"/>
  <c r="AB37" i="37"/>
  <c r="Y7" i="37"/>
  <c r="Z7" i="37" s="1"/>
  <c r="Y575" i="37"/>
  <c r="AA575" i="37" s="1"/>
  <c r="Y534" i="37"/>
  <c r="AA534" i="37" s="1"/>
  <c r="Y485" i="37"/>
  <c r="Z485" i="37" s="1"/>
  <c r="Y479" i="37"/>
  <c r="Z479" i="37" s="1"/>
  <c r="AA447" i="37"/>
  <c r="Y414" i="37"/>
  <c r="AA414" i="37" s="1"/>
  <c r="Y378" i="37"/>
  <c r="AA378" i="37" s="1"/>
  <c r="Y330" i="37"/>
  <c r="Z330" i="37" s="1"/>
  <c r="Y310" i="37"/>
  <c r="AA283" i="37"/>
  <c r="Y235" i="37"/>
  <c r="AA235" i="37" s="1"/>
  <c r="AA200" i="37"/>
  <c r="AB200" i="37" s="1"/>
  <c r="Y184" i="37"/>
  <c r="AA184" i="37" s="1"/>
  <c r="Y148" i="37"/>
  <c r="AA148" i="37" s="1"/>
  <c r="Y21" i="37"/>
  <c r="AA21" i="37" s="1"/>
  <c r="Y603" i="37"/>
  <c r="AA603" i="37" s="1"/>
  <c r="AA579" i="37"/>
  <c r="AB579" i="37" s="1"/>
  <c r="Y577" i="37"/>
  <c r="Z577" i="37" s="1"/>
  <c r="AA566" i="37"/>
  <c r="AB566" i="37" s="1"/>
  <c r="Y551" i="37"/>
  <c r="Z551" i="37" s="1"/>
  <c r="Z539" i="37"/>
  <c r="Y533" i="37"/>
  <c r="AA533" i="37" s="1"/>
  <c r="Y532" i="37"/>
  <c r="Z532" i="37" s="1"/>
  <c r="Y527" i="37"/>
  <c r="Y526" i="37"/>
  <c r="AA526" i="37" s="1"/>
  <c r="Z518" i="37"/>
  <c r="Y512" i="37"/>
  <c r="Z512" i="37" s="1"/>
  <c r="Y506" i="37"/>
  <c r="AA506" i="37" s="1"/>
  <c r="Y497" i="37"/>
  <c r="AA497" i="37" s="1"/>
  <c r="AA493" i="37"/>
  <c r="Y488" i="37"/>
  <c r="Z488" i="37" s="1"/>
  <c r="Y487" i="37"/>
  <c r="Z487" i="37" s="1"/>
  <c r="Y484" i="37"/>
  <c r="Z484" i="37" s="1"/>
  <c r="Y465" i="37"/>
  <c r="Z465" i="37" s="1"/>
  <c r="AA453" i="37"/>
  <c r="AB453" i="37" s="1"/>
  <c r="Y452" i="37"/>
  <c r="Z452" i="37" s="1"/>
  <c r="Y442" i="37"/>
  <c r="AA442" i="37" s="1"/>
  <c r="Z401" i="37"/>
  <c r="AA389" i="37"/>
  <c r="Y382" i="37"/>
  <c r="AA382" i="37" s="1"/>
  <c r="Y377" i="37"/>
  <c r="AA377" i="37" s="1"/>
  <c r="Y372" i="37"/>
  <c r="Z372" i="37" s="1"/>
  <c r="Y366" i="37"/>
  <c r="AA366" i="37" s="1"/>
  <c r="Y360" i="37"/>
  <c r="Z360" i="37" s="1"/>
  <c r="Y354" i="37"/>
  <c r="AA354" i="37" s="1"/>
  <c r="Y334" i="37"/>
  <c r="AA334" i="37" s="1"/>
  <c r="Y323" i="37"/>
  <c r="AA323" i="37" s="1"/>
  <c r="Y318" i="37"/>
  <c r="AA318" i="37" s="1"/>
  <c r="Y307" i="37"/>
  <c r="AA307" i="37" s="1"/>
  <c r="Y298" i="37"/>
  <c r="Z298" i="37" s="1"/>
  <c r="Y285" i="37"/>
  <c r="Z285" i="37" s="1"/>
  <c r="Y284" i="37"/>
  <c r="Z284" i="37" s="1"/>
  <c r="Y281" i="37"/>
  <c r="Y280" i="37"/>
  <c r="AA277" i="37"/>
  <c r="AB277" i="37" s="1"/>
  <c r="Y271" i="37"/>
  <c r="Y243" i="37"/>
  <c r="AA243" i="37" s="1"/>
  <c r="AA239" i="37"/>
  <c r="Y178" i="37"/>
  <c r="Z178" i="37" s="1"/>
  <c r="Y174" i="37"/>
  <c r="Z174" i="37" s="1"/>
  <c r="Y156" i="37"/>
  <c r="Z156" i="37" s="1"/>
  <c r="Y147" i="37"/>
  <c r="AA147" i="37" s="1"/>
  <c r="Y146" i="37"/>
  <c r="AA146" i="37" s="1"/>
  <c r="Y136" i="37"/>
  <c r="Z136" i="37" s="1"/>
  <c r="Y128" i="37"/>
  <c r="Z128" i="37" s="1"/>
  <c r="Y108" i="37"/>
  <c r="Z108" i="37" s="1"/>
  <c r="Y98" i="37"/>
  <c r="AA98" i="37" s="1"/>
  <c r="Y92" i="37"/>
  <c r="Z92" i="37" s="1"/>
  <c r="Y87" i="37"/>
  <c r="Z87" i="37" s="1"/>
  <c r="Y76" i="37"/>
  <c r="Z76" i="37" s="1"/>
  <c r="Z61" i="37"/>
  <c r="Y48" i="37"/>
  <c r="AA48" i="37" s="1"/>
  <c r="Y33" i="37"/>
  <c r="AA33" i="37" s="1"/>
  <c r="Y24" i="37"/>
  <c r="AA24" i="37" s="1"/>
  <c r="Y18" i="37"/>
  <c r="AA18" i="37" s="1"/>
  <c r="Y14" i="37"/>
  <c r="Z592" i="37"/>
  <c r="AB592" i="37" s="1"/>
  <c r="AA556" i="37"/>
  <c r="AA517" i="37"/>
  <c r="AB517" i="37" s="1"/>
  <c r="Z502" i="37"/>
  <c r="Z493" i="37"/>
  <c r="Z469" i="37"/>
  <c r="AA373" i="37"/>
  <c r="Z303" i="37"/>
  <c r="Z88" i="37"/>
  <c r="Y17" i="37"/>
  <c r="AA17" i="37" s="1"/>
  <c r="Z600" i="37"/>
  <c r="AB600" i="37" s="1"/>
  <c r="Y594" i="37"/>
  <c r="Z594" i="37" s="1"/>
  <c r="Y590" i="37"/>
  <c r="AA590" i="37" s="1"/>
  <c r="Y585" i="37"/>
  <c r="AA585" i="37" s="1"/>
  <c r="Z583" i="37"/>
  <c r="Y581" i="37"/>
  <c r="Z581" i="37" s="1"/>
  <c r="AA573" i="37"/>
  <c r="Y571" i="37"/>
  <c r="Y559" i="37"/>
  <c r="Z559" i="37" s="1"/>
  <c r="AA537" i="37"/>
  <c r="Y530" i="37"/>
  <c r="AA530" i="37" s="1"/>
  <c r="Y515" i="37"/>
  <c r="AA515" i="37" s="1"/>
  <c r="Y505" i="37"/>
  <c r="Y500" i="37"/>
  <c r="Z500" i="37" s="1"/>
  <c r="Y496" i="37"/>
  <c r="Z496" i="37" s="1"/>
  <c r="Y491" i="37"/>
  <c r="AA491" i="37" s="1"/>
  <c r="AA461" i="37"/>
  <c r="AB461" i="37" s="1"/>
  <c r="Y450" i="37"/>
  <c r="AA450" i="37" s="1"/>
  <c r="Y433" i="37"/>
  <c r="AA433" i="37" s="1"/>
  <c r="Z426" i="37"/>
  <c r="AB426" i="37" s="1"/>
  <c r="Y416" i="37"/>
  <c r="Z416" i="37" s="1"/>
  <c r="Y408" i="37"/>
  <c r="Y407" i="37"/>
  <c r="AA407" i="37" s="1"/>
  <c r="Y404" i="37"/>
  <c r="Z404" i="37" s="1"/>
  <c r="Y390" i="37"/>
  <c r="Z390" i="37" s="1"/>
  <c r="Y376" i="37"/>
  <c r="Y359" i="37"/>
  <c r="Y358" i="37"/>
  <c r="Z358" i="37" s="1"/>
  <c r="Y349" i="37"/>
  <c r="Z349" i="37" s="1"/>
  <c r="AA345" i="37"/>
  <c r="AB345" i="37" s="1"/>
  <c r="Y344" i="37"/>
  <c r="Z344" i="37" s="1"/>
  <c r="Y339" i="37"/>
  <c r="AA339" i="37" s="1"/>
  <c r="Y317" i="37"/>
  <c r="Z317" i="37" s="1"/>
  <c r="AA298" i="37"/>
  <c r="Y289" i="37"/>
  <c r="AA289" i="37" s="1"/>
  <c r="Y288" i="37"/>
  <c r="Y279" i="37"/>
  <c r="Z279" i="37" s="1"/>
  <c r="Y261" i="37"/>
  <c r="Z261" i="37" s="1"/>
  <c r="AA253" i="37"/>
  <c r="AB253" i="37" s="1"/>
  <c r="Y251" i="37"/>
  <c r="AA251" i="37" s="1"/>
  <c r="AA221" i="37"/>
  <c r="AB221" i="37" s="1"/>
  <c r="Y219" i="37"/>
  <c r="AA219" i="37" s="1"/>
  <c r="Z196" i="37"/>
  <c r="Y188" i="37"/>
  <c r="Y168" i="37"/>
  <c r="Z168" i="37" s="1"/>
  <c r="Y151" i="37"/>
  <c r="Z147" i="37"/>
  <c r="Y132" i="37"/>
  <c r="Z132" i="37" s="1"/>
  <c r="Y122" i="37"/>
  <c r="AA122" i="37" s="1"/>
  <c r="Y112" i="37"/>
  <c r="AA112" i="37" s="1"/>
  <c r="Y102" i="37"/>
  <c r="Z102" i="37" s="1"/>
  <c r="Y80" i="37"/>
  <c r="AA64" i="37"/>
  <c r="Z34" i="37"/>
  <c r="Y32" i="37"/>
  <c r="AA32" i="37" s="1"/>
  <c r="Z29" i="37"/>
  <c r="Z24" i="37"/>
  <c r="Y593" i="37"/>
  <c r="Z593" i="37" s="1"/>
  <c r="AA582" i="37"/>
  <c r="Y570" i="37"/>
  <c r="Z570" i="37" s="1"/>
  <c r="Z537" i="37"/>
  <c r="AA536" i="37"/>
  <c r="AA514" i="37"/>
  <c r="Z495" i="37"/>
  <c r="Z470" i="37"/>
  <c r="AB470" i="37" s="1"/>
  <c r="AA459" i="37"/>
  <c r="AB459" i="37" s="1"/>
  <c r="Z382" i="37"/>
  <c r="Z380" i="37"/>
  <c r="Z328" i="37"/>
  <c r="AA252" i="37"/>
  <c r="Z228" i="37"/>
  <c r="Z211" i="37"/>
  <c r="AA197" i="37"/>
  <c r="Z150" i="37"/>
  <c r="Z146" i="37"/>
  <c r="AB146" i="37" s="1"/>
  <c r="AA80" i="37"/>
  <c r="Z68" i="37"/>
  <c r="Z62" i="37"/>
  <c r="Z52" i="37"/>
  <c r="Z46" i="37"/>
  <c r="Y588" i="37"/>
  <c r="Z588" i="37" s="1"/>
  <c r="AA581" i="37"/>
  <c r="AB581" i="37" s="1"/>
  <c r="Z568" i="37"/>
  <c r="AB568" i="37" s="1"/>
  <c r="Z555" i="37"/>
  <c r="AA550" i="37"/>
  <c r="Y529" i="37"/>
  <c r="Z529" i="37" s="1"/>
  <c r="Y524" i="37"/>
  <c r="Z524" i="37" s="1"/>
  <c r="Y504" i="37"/>
  <c r="Z504" i="37" s="1"/>
  <c r="Y503" i="37"/>
  <c r="AA503" i="37" s="1"/>
  <c r="Y475" i="37"/>
  <c r="Z475" i="37" s="1"/>
  <c r="Y472" i="37"/>
  <c r="AA472" i="37" s="1"/>
  <c r="Y471" i="37"/>
  <c r="Z471" i="37" s="1"/>
  <c r="AA469" i="37"/>
  <c r="Y463" i="37"/>
  <c r="AA463" i="37" s="1"/>
  <c r="Y462" i="37"/>
  <c r="Y458" i="37"/>
  <c r="AA458" i="37" s="1"/>
  <c r="Y449" i="37"/>
  <c r="Z449" i="37" s="1"/>
  <c r="Z438" i="37"/>
  <c r="Z422" i="37"/>
  <c r="AB422" i="37" s="1"/>
  <c r="Y420" i="37"/>
  <c r="Z420" i="37" s="1"/>
  <c r="Y411" i="37"/>
  <c r="AA411" i="37" s="1"/>
  <c r="Y402" i="37"/>
  <c r="AA402" i="37" s="1"/>
  <c r="Y374" i="37"/>
  <c r="AA374" i="37" s="1"/>
  <c r="Y362" i="37"/>
  <c r="Z362" i="37" s="1"/>
  <c r="Y357" i="37"/>
  <c r="Z357" i="37" s="1"/>
  <c r="AA353" i="37"/>
  <c r="Y347" i="37"/>
  <c r="AA347" i="37" s="1"/>
  <c r="Y327" i="37"/>
  <c r="Z327" i="37" s="1"/>
  <c r="Y321" i="37"/>
  <c r="Z321" i="37" s="1"/>
  <c r="Y311" i="37"/>
  <c r="AA311" i="37" s="1"/>
  <c r="Y269" i="37"/>
  <c r="Z269" i="37" s="1"/>
  <c r="Y265" i="37"/>
  <c r="Z265" i="37" s="1"/>
  <c r="Y264" i="37"/>
  <c r="Z264" i="37" s="1"/>
  <c r="Y259" i="37"/>
  <c r="AA259" i="37" s="1"/>
  <c r="AA255" i="37"/>
  <c r="Y227" i="37"/>
  <c r="AA227" i="37" s="1"/>
  <c r="AA223" i="37"/>
  <c r="Y193" i="37"/>
  <c r="Z193" i="37" s="1"/>
  <c r="Y192" i="37"/>
  <c r="Z192" i="37" s="1"/>
  <c r="Z182" i="37"/>
  <c r="Y180" i="37"/>
  <c r="Z164" i="37"/>
  <c r="Y139" i="37"/>
  <c r="Z139" i="37" s="1"/>
  <c r="Y95" i="37"/>
  <c r="AA95" i="37" s="1"/>
  <c r="Y94" i="37"/>
  <c r="Z94" i="37" s="1"/>
  <c r="Y89" i="37"/>
  <c r="AA89" i="37" s="1"/>
  <c r="Y84" i="37"/>
  <c r="Z84" i="37" s="1"/>
  <c r="Z80" i="37"/>
  <c r="Y78" i="37"/>
  <c r="Z78" i="37" s="1"/>
  <c r="Y73" i="37"/>
  <c r="AA73" i="37" s="1"/>
  <c r="AA69" i="37"/>
  <c r="Y57" i="37"/>
  <c r="AA57" i="37" s="1"/>
  <c r="AA53" i="37"/>
  <c r="Z42" i="37"/>
  <c r="AB42" i="37" s="1"/>
  <c r="Y40" i="37"/>
  <c r="AA40" i="37" s="1"/>
  <c r="Y36" i="37"/>
  <c r="Z36" i="37" s="1"/>
  <c r="Y26" i="37"/>
  <c r="Z26" i="37" s="1"/>
  <c r="Y22" i="37"/>
  <c r="Z22" i="37" s="1"/>
  <c r="Y16" i="37"/>
  <c r="AA16" i="37" s="1"/>
  <c r="Y601" i="37"/>
  <c r="Z601" i="37" s="1"/>
  <c r="Y597" i="37"/>
  <c r="Z597" i="37" s="1"/>
  <c r="AA593" i="37"/>
  <c r="AB593" i="37" s="1"/>
  <c r="AA589" i="37"/>
  <c r="Y587" i="37"/>
  <c r="Z587" i="37" s="1"/>
  <c r="AA563" i="37"/>
  <c r="Y557" i="37"/>
  <c r="AA557" i="37" s="1"/>
  <c r="Y535" i="37"/>
  <c r="Z535" i="37" s="1"/>
  <c r="Y528" i="37"/>
  <c r="Z528" i="37" s="1"/>
  <c r="AA525" i="37"/>
  <c r="Y523" i="37"/>
  <c r="Z523" i="37" s="1"/>
  <c r="AA437" i="37"/>
  <c r="AB437" i="37" s="1"/>
  <c r="Y436" i="37"/>
  <c r="Z436" i="37" s="1"/>
  <c r="AA429" i="37"/>
  <c r="Y427" i="37"/>
  <c r="AA427" i="37" s="1"/>
  <c r="Y423" i="37"/>
  <c r="AA423" i="37" s="1"/>
  <c r="AA421" i="37"/>
  <c r="Y410" i="37"/>
  <c r="AA410" i="37" s="1"/>
  <c r="Y379" i="37"/>
  <c r="AA379" i="37" s="1"/>
  <c r="Y342" i="37"/>
  <c r="Z342" i="37" s="1"/>
  <c r="Y314" i="37"/>
  <c r="AA314" i="37" s="1"/>
  <c r="Y292" i="37"/>
  <c r="Z292" i="37" s="1"/>
  <c r="Y282" i="37"/>
  <c r="AA282" i="37" s="1"/>
  <c r="Y268" i="37"/>
  <c r="Z268" i="37" s="1"/>
  <c r="Y240" i="37"/>
  <c r="Y236" i="37"/>
  <c r="Z236" i="37" s="1"/>
  <c r="Y213" i="37"/>
  <c r="AA213" i="37" s="1"/>
  <c r="Y191" i="37"/>
  <c r="Z191" i="37" s="1"/>
  <c r="Z186" i="37"/>
  <c r="Y185" i="37"/>
  <c r="AA185" i="37" s="1"/>
  <c r="AA176" i="37"/>
  <c r="AB176" i="37" s="1"/>
  <c r="AA172" i="37"/>
  <c r="AB172" i="37" s="1"/>
  <c r="Z166" i="37"/>
  <c r="Y165" i="37"/>
  <c r="AA165" i="37" s="1"/>
  <c r="AA159" i="37"/>
  <c r="AB159" i="37" s="1"/>
  <c r="Y134" i="37"/>
  <c r="Z134" i="37" s="1"/>
  <c r="Y130" i="37"/>
  <c r="AA130" i="37" s="1"/>
  <c r="Y110" i="37"/>
  <c r="Z110" i="37" s="1"/>
  <c r="Y100" i="37"/>
  <c r="Z100" i="37" s="1"/>
  <c r="Y50" i="37"/>
  <c r="AA50" i="37" s="1"/>
  <c r="Y30" i="37"/>
  <c r="Z30" i="37" s="1"/>
  <c r="Y25" i="37"/>
  <c r="AA25" i="37" s="1"/>
  <c r="P597" i="36"/>
  <c r="P341" i="36"/>
  <c r="P312" i="36"/>
  <c r="P237" i="36"/>
  <c r="P213" i="36"/>
  <c r="P184" i="36"/>
  <c r="P88" i="36"/>
  <c r="P543" i="36"/>
  <c r="P485" i="36"/>
  <c r="P440" i="36"/>
  <c r="P325" i="36"/>
  <c r="P197" i="36"/>
  <c r="P101" i="36"/>
  <c r="P72" i="36"/>
  <c r="P552" i="36"/>
  <c r="P453" i="36"/>
  <c r="P403" i="36"/>
  <c r="P152" i="36"/>
  <c r="P23" i="36"/>
  <c r="P14" i="36"/>
  <c r="P565" i="36"/>
  <c r="P519" i="36"/>
  <c r="P15" i="36"/>
  <c r="P520" i="36"/>
  <c r="P421" i="36"/>
  <c r="P376" i="36"/>
  <c r="P277" i="36"/>
  <c r="P248" i="36"/>
  <c r="P144" i="36"/>
  <c r="P53" i="36"/>
  <c r="P33" i="36"/>
  <c r="P600" i="36"/>
  <c r="P536" i="36"/>
  <c r="P389" i="36"/>
  <c r="P327" i="36"/>
  <c r="P285" i="36"/>
  <c r="P261" i="36"/>
  <c r="P149" i="36"/>
  <c r="P136" i="36"/>
  <c r="P456" i="36"/>
  <c r="P392" i="36"/>
  <c r="P328" i="36"/>
  <c r="P264" i="36"/>
  <c r="P200" i="36"/>
  <c r="P117" i="36"/>
  <c r="P40" i="36"/>
  <c r="P9" i="36"/>
  <c r="T536" i="36"/>
  <c r="P595" i="36"/>
  <c r="P583" i="36"/>
  <c r="P574" i="36"/>
  <c r="P560" i="36"/>
  <c r="P551" i="36"/>
  <c r="P515" i="36"/>
  <c r="P469" i="36"/>
  <c r="P405" i="36"/>
  <c r="P563" i="36"/>
  <c r="P37" i="36"/>
  <c r="P586" i="36"/>
  <c r="P561" i="36"/>
  <c r="P535" i="36"/>
  <c r="P488" i="36"/>
  <c r="P424" i="36"/>
  <c r="P360" i="36"/>
  <c r="P296" i="36"/>
  <c r="P232" i="36"/>
  <c r="P168" i="36"/>
  <c r="P128" i="36"/>
  <c r="P85" i="36"/>
  <c r="U455" i="36"/>
  <c r="P567" i="36"/>
  <c r="P527" i="36"/>
  <c r="P501" i="36"/>
  <c r="P479" i="36"/>
  <c r="P437" i="36"/>
  <c r="P411" i="36"/>
  <c r="P385" i="36"/>
  <c r="P373" i="36"/>
  <c r="P321" i="36"/>
  <c r="P309" i="36"/>
  <c r="P245" i="36"/>
  <c r="P219" i="36"/>
  <c r="P181" i="36"/>
  <c r="P133" i="36"/>
  <c r="P120" i="36"/>
  <c r="P64" i="36"/>
  <c r="P599" i="36"/>
  <c r="P568" i="36"/>
  <c r="P472" i="36"/>
  <c r="P408" i="36"/>
  <c r="P344" i="36"/>
  <c r="P280" i="36"/>
  <c r="P216" i="36"/>
  <c r="P160" i="36"/>
  <c r="P69" i="36"/>
  <c r="P56" i="36"/>
  <c r="P569" i="36"/>
  <c r="T569" i="36"/>
  <c r="P516" i="36"/>
  <c r="T516" i="36"/>
  <c r="P507" i="36"/>
  <c r="T507" i="36"/>
  <c r="P489" i="36"/>
  <c r="T489" i="36"/>
  <c r="P484" i="36"/>
  <c r="T484" i="36"/>
  <c r="P457" i="36"/>
  <c r="T457" i="36"/>
  <c r="P420" i="36"/>
  <c r="T420" i="36"/>
  <c r="T333" i="36"/>
  <c r="P333" i="36"/>
  <c r="T301" i="36"/>
  <c r="P301" i="36"/>
  <c r="P297" i="36"/>
  <c r="T297" i="36"/>
  <c r="P292" i="36"/>
  <c r="T292" i="36"/>
  <c r="P265" i="36"/>
  <c r="T265" i="36"/>
  <c r="P260" i="36"/>
  <c r="T260" i="36"/>
  <c r="T205" i="36"/>
  <c r="P205" i="36"/>
  <c r="P196" i="36"/>
  <c r="T196" i="36"/>
  <c r="T94" i="36"/>
  <c r="P94" i="36"/>
  <c r="P579" i="36"/>
  <c r="P564" i="36"/>
  <c r="T564" i="36"/>
  <c r="P555" i="36"/>
  <c r="T555" i="36"/>
  <c r="P550" i="36"/>
  <c r="P531" i="36"/>
  <c r="T531" i="36"/>
  <c r="P526" i="36"/>
  <c r="T526" i="36"/>
  <c r="P522" i="36"/>
  <c r="T522" i="36"/>
  <c r="T174" i="36"/>
  <c r="P174" i="36"/>
  <c r="P170" i="36"/>
  <c r="T170" i="36"/>
  <c r="T143" i="36"/>
  <c r="P143" i="36"/>
  <c r="P68" i="36"/>
  <c r="T68" i="36"/>
  <c r="T46" i="36"/>
  <c r="P46" i="36"/>
  <c r="P42" i="36"/>
  <c r="T42" i="36"/>
  <c r="T550" i="36"/>
  <c r="P603" i="36"/>
  <c r="T603" i="36"/>
  <c r="T598" i="36"/>
  <c r="P598" i="36"/>
  <c r="T573" i="36"/>
  <c r="P573" i="36"/>
  <c r="P503" i="36"/>
  <c r="U503" i="36"/>
  <c r="T493" i="36"/>
  <c r="P493" i="36"/>
  <c r="U471" i="36"/>
  <c r="P471" i="36"/>
  <c r="T461" i="36"/>
  <c r="P461" i="36"/>
  <c r="P452" i="36"/>
  <c r="T452" i="36"/>
  <c r="T429" i="36"/>
  <c r="P429" i="36"/>
  <c r="P425" i="36"/>
  <c r="T425" i="36"/>
  <c r="T397" i="36"/>
  <c r="P397" i="36"/>
  <c r="P393" i="36"/>
  <c r="T393" i="36"/>
  <c r="P388" i="36"/>
  <c r="T388" i="36"/>
  <c r="T365" i="36"/>
  <c r="P365" i="36"/>
  <c r="P361" i="36"/>
  <c r="T361" i="36"/>
  <c r="P356" i="36"/>
  <c r="T356" i="36"/>
  <c r="P329" i="36"/>
  <c r="T329" i="36"/>
  <c r="P324" i="36"/>
  <c r="T324" i="36"/>
  <c r="T269" i="36"/>
  <c r="P269" i="36"/>
  <c r="P233" i="36"/>
  <c r="T233" i="36"/>
  <c r="P228" i="36"/>
  <c r="T228" i="36"/>
  <c r="P201" i="36"/>
  <c r="T201" i="36"/>
  <c r="P116" i="36"/>
  <c r="T116" i="36"/>
  <c r="P90" i="36"/>
  <c r="T90" i="36"/>
  <c r="T63" i="36"/>
  <c r="P63" i="36"/>
  <c r="T479" i="36"/>
  <c r="P590" i="36"/>
  <c r="T589" i="36"/>
  <c r="P589" i="36"/>
  <c r="P585" i="36"/>
  <c r="T585" i="36"/>
  <c r="P576" i="36"/>
  <c r="P570" i="36"/>
  <c r="T570" i="36"/>
  <c r="T541" i="36"/>
  <c r="P541" i="36"/>
  <c r="P537" i="36"/>
  <c r="T537" i="36"/>
  <c r="P528" i="36"/>
  <c r="P513" i="36"/>
  <c r="T513" i="36"/>
  <c r="P499" i="36"/>
  <c r="T499" i="36"/>
  <c r="P495" i="36"/>
  <c r="T494" i="36"/>
  <c r="P494" i="36"/>
  <c r="P490" i="36"/>
  <c r="T490" i="36"/>
  <c r="P467" i="36"/>
  <c r="T467" i="36"/>
  <c r="P463" i="36"/>
  <c r="T462" i="36"/>
  <c r="P462" i="36"/>
  <c r="P458" i="36"/>
  <c r="T458" i="36"/>
  <c r="P435" i="36"/>
  <c r="T435" i="36"/>
  <c r="P431" i="36"/>
  <c r="T430" i="36"/>
  <c r="P430" i="36"/>
  <c r="P426" i="36"/>
  <c r="T426" i="36"/>
  <c r="P399" i="36"/>
  <c r="T398" i="36"/>
  <c r="P398" i="36"/>
  <c r="P394" i="36"/>
  <c r="T394" i="36"/>
  <c r="P371" i="36"/>
  <c r="T371" i="36"/>
  <c r="P367" i="36"/>
  <c r="P366" i="36"/>
  <c r="T366" i="36"/>
  <c r="P362" i="36"/>
  <c r="T362" i="36"/>
  <c r="P339" i="36"/>
  <c r="T339" i="36"/>
  <c r="P335" i="36"/>
  <c r="T334" i="36"/>
  <c r="P334" i="36"/>
  <c r="P330" i="36"/>
  <c r="T330" i="36"/>
  <c r="P307" i="36"/>
  <c r="T307" i="36"/>
  <c r="P303" i="36"/>
  <c r="T302" i="36"/>
  <c r="P302" i="36"/>
  <c r="P298" i="36"/>
  <c r="T298" i="36"/>
  <c r="P275" i="36"/>
  <c r="T275" i="36"/>
  <c r="P271" i="36"/>
  <c r="T270" i="36"/>
  <c r="P270" i="36"/>
  <c r="P266" i="36"/>
  <c r="T266" i="36"/>
  <c r="P243" i="36"/>
  <c r="T243" i="36"/>
  <c r="P239" i="36"/>
  <c r="T238" i="36"/>
  <c r="P238" i="36"/>
  <c r="P234" i="36"/>
  <c r="T234" i="36"/>
  <c r="P211" i="36"/>
  <c r="T211" i="36"/>
  <c r="P207" i="36"/>
  <c r="T206" i="36"/>
  <c r="P206" i="36"/>
  <c r="P202" i="36"/>
  <c r="T202" i="36"/>
  <c r="P179" i="36"/>
  <c r="T179" i="36"/>
  <c r="P148" i="36"/>
  <c r="T148" i="36"/>
  <c r="T126" i="36"/>
  <c r="P126" i="36"/>
  <c r="P122" i="36"/>
  <c r="T122" i="36"/>
  <c r="P96" i="36"/>
  <c r="T95" i="36"/>
  <c r="P95" i="36"/>
  <c r="T25" i="36"/>
  <c r="P25" i="36"/>
  <c r="U519" i="36"/>
  <c r="T473" i="36"/>
  <c r="P591" i="36"/>
  <c r="P581" i="36"/>
  <c r="P580" i="36"/>
  <c r="T580" i="36"/>
  <c r="P533" i="36"/>
  <c r="P532" i="36"/>
  <c r="T532" i="36"/>
  <c r="P523" i="36"/>
  <c r="T523" i="36"/>
  <c r="T518" i="36"/>
  <c r="P518" i="36"/>
  <c r="P496" i="36"/>
  <c r="P464" i="36"/>
  <c r="P432" i="36"/>
  <c r="P400" i="36"/>
  <c r="P368" i="36"/>
  <c r="P336" i="36"/>
  <c r="P304" i="36"/>
  <c r="P272" i="36"/>
  <c r="P240" i="36"/>
  <c r="P208" i="36"/>
  <c r="P176" i="36"/>
  <c r="T175" i="36"/>
  <c r="P175" i="36"/>
  <c r="P100" i="36"/>
  <c r="T100" i="36"/>
  <c r="T78" i="36"/>
  <c r="P78" i="36"/>
  <c r="P74" i="36"/>
  <c r="T74" i="36"/>
  <c r="P48" i="36"/>
  <c r="T47" i="36"/>
  <c r="P47" i="36"/>
  <c r="T515" i="36"/>
  <c r="T237" i="36"/>
  <c r="P601" i="36"/>
  <c r="T601" i="36"/>
  <c r="P571" i="36"/>
  <c r="T571" i="36"/>
  <c r="T566" i="36"/>
  <c r="P566" i="36"/>
  <c r="P547" i="36"/>
  <c r="T547" i="36"/>
  <c r="P542" i="36"/>
  <c r="T542" i="36"/>
  <c r="P538" i="36"/>
  <c r="T538" i="36"/>
  <c r="T509" i="36"/>
  <c r="P509" i="36"/>
  <c r="P505" i="36"/>
  <c r="T505" i="36"/>
  <c r="P500" i="36"/>
  <c r="T500" i="36"/>
  <c r="U487" i="36"/>
  <c r="P487" i="36"/>
  <c r="T477" i="36"/>
  <c r="P477" i="36"/>
  <c r="P468" i="36"/>
  <c r="T468" i="36"/>
  <c r="T445" i="36"/>
  <c r="P445" i="36"/>
  <c r="P441" i="36"/>
  <c r="T441" i="36"/>
  <c r="P436" i="36"/>
  <c r="T436" i="36"/>
  <c r="P413" i="36"/>
  <c r="T413" i="36"/>
  <c r="P409" i="36"/>
  <c r="T409" i="36"/>
  <c r="P404" i="36"/>
  <c r="T404" i="36"/>
  <c r="T381" i="36"/>
  <c r="P381" i="36"/>
  <c r="P377" i="36"/>
  <c r="T377" i="36"/>
  <c r="P372" i="36"/>
  <c r="T372" i="36"/>
  <c r="T349" i="36"/>
  <c r="P349" i="36"/>
  <c r="P345" i="36"/>
  <c r="T345" i="36"/>
  <c r="P340" i="36"/>
  <c r="T340" i="36"/>
  <c r="T317" i="36"/>
  <c r="P317" i="36"/>
  <c r="P313" i="36"/>
  <c r="T313" i="36"/>
  <c r="P308" i="36"/>
  <c r="T308" i="36"/>
  <c r="P281" i="36"/>
  <c r="T281" i="36"/>
  <c r="P276" i="36"/>
  <c r="T276" i="36"/>
  <c r="T253" i="36"/>
  <c r="P253" i="36"/>
  <c r="P249" i="36"/>
  <c r="T249" i="36"/>
  <c r="P244" i="36"/>
  <c r="T244" i="36"/>
  <c r="T221" i="36"/>
  <c r="P221" i="36"/>
  <c r="P217" i="36"/>
  <c r="T217" i="36"/>
  <c r="P212" i="36"/>
  <c r="T212" i="36"/>
  <c r="T189" i="36"/>
  <c r="P189" i="36"/>
  <c r="P185" i="36"/>
  <c r="T185" i="36"/>
  <c r="P180" i="36"/>
  <c r="T180" i="36"/>
  <c r="T158" i="36"/>
  <c r="P158" i="36"/>
  <c r="P154" i="36"/>
  <c r="T154" i="36"/>
  <c r="T127" i="36"/>
  <c r="P127" i="36"/>
  <c r="P52" i="36"/>
  <c r="T52" i="36"/>
  <c r="T30" i="36"/>
  <c r="P30" i="36"/>
  <c r="P26" i="36"/>
  <c r="T26" i="36"/>
  <c r="T8" i="36"/>
  <c r="P8" i="36"/>
  <c r="P596" i="36"/>
  <c r="T596" i="36"/>
  <c r="P577" i="36"/>
  <c r="T577" i="36"/>
  <c r="T557" i="36"/>
  <c r="P557" i="36"/>
  <c r="P553" i="36"/>
  <c r="T553" i="36"/>
  <c r="P544" i="36"/>
  <c r="P529" i="36"/>
  <c r="T529" i="36"/>
  <c r="P132" i="36"/>
  <c r="T132" i="36"/>
  <c r="T110" i="36"/>
  <c r="P110" i="36"/>
  <c r="P106" i="36"/>
  <c r="T106" i="36"/>
  <c r="P80" i="36"/>
  <c r="T79" i="36"/>
  <c r="P79" i="36"/>
  <c r="T13" i="36"/>
  <c r="P13" i="36"/>
  <c r="T486" i="36"/>
  <c r="P602" i="36"/>
  <c r="T602" i="36"/>
  <c r="P587" i="36"/>
  <c r="T587" i="36"/>
  <c r="T582" i="36"/>
  <c r="P582" i="36"/>
  <c r="P549" i="36"/>
  <c r="P548" i="36"/>
  <c r="T548" i="36"/>
  <c r="P539" i="36"/>
  <c r="T539" i="36"/>
  <c r="T534" i="36"/>
  <c r="P534" i="36"/>
  <c r="P511" i="36"/>
  <c r="T510" i="36"/>
  <c r="P510" i="36"/>
  <c r="P506" i="36"/>
  <c r="T506" i="36"/>
  <c r="P483" i="36"/>
  <c r="T483" i="36"/>
  <c r="P478" i="36"/>
  <c r="T478" i="36"/>
  <c r="P474" i="36"/>
  <c r="T474" i="36"/>
  <c r="P451" i="36"/>
  <c r="T451" i="36"/>
  <c r="P447" i="36"/>
  <c r="T446" i="36"/>
  <c r="P446" i="36"/>
  <c r="P442" i="36"/>
  <c r="T442" i="36"/>
  <c r="P419" i="36"/>
  <c r="T419" i="36"/>
  <c r="P415" i="36"/>
  <c r="T414" i="36"/>
  <c r="P414" i="36"/>
  <c r="P410" i="36"/>
  <c r="T410" i="36"/>
  <c r="P387" i="36"/>
  <c r="T387" i="36"/>
  <c r="P383" i="36"/>
  <c r="T382" i="36"/>
  <c r="P382" i="36"/>
  <c r="P378" i="36"/>
  <c r="T378" i="36"/>
  <c r="P355" i="36"/>
  <c r="T355" i="36"/>
  <c r="P351" i="36"/>
  <c r="T350" i="36"/>
  <c r="P350" i="36"/>
  <c r="P346" i="36"/>
  <c r="T346" i="36"/>
  <c r="P323" i="36"/>
  <c r="T323" i="36"/>
  <c r="P319" i="36"/>
  <c r="T318" i="36"/>
  <c r="P318" i="36"/>
  <c r="P314" i="36"/>
  <c r="T314" i="36"/>
  <c r="P291" i="36"/>
  <c r="T291" i="36"/>
  <c r="P287" i="36"/>
  <c r="T286" i="36"/>
  <c r="P286" i="36"/>
  <c r="P282" i="36"/>
  <c r="T282" i="36"/>
  <c r="P259" i="36"/>
  <c r="T259" i="36"/>
  <c r="P255" i="36"/>
  <c r="T254" i="36"/>
  <c r="P254" i="36"/>
  <c r="P250" i="36"/>
  <c r="T250" i="36"/>
  <c r="P227" i="36"/>
  <c r="T227" i="36"/>
  <c r="P223" i="36"/>
  <c r="T222" i="36"/>
  <c r="P222" i="36"/>
  <c r="P218" i="36"/>
  <c r="T218" i="36"/>
  <c r="P195" i="36"/>
  <c r="T195" i="36"/>
  <c r="P191" i="36"/>
  <c r="T190" i="36"/>
  <c r="P190" i="36"/>
  <c r="P186" i="36"/>
  <c r="T186" i="36"/>
  <c r="T159" i="36"/>
  <c r="P159" i="36"/>
  <c r="P84" i="36"/>
  <c r="T84" i="36"/>
  <c r="T62" i="36"/>
  <c r="P62" i="36"/>
  <c r="P58" i="36"/>
  <c r="T58" i="36"/>
  <c r="T31" i="36"/>
  <c r="P31" i="36"/>
  <c r="T563" i="36"/>
  <c r="T545" i="36"/>
  <c r="P593" i="36"/>
  <c r="T593" i="36"/>
  <c r="P584" i="36"/>
  <c r="P559" i="36"/>
  <c r="T558" i="36"/>
  <c r="P558" i="36"/>
  <c r="P554" i="36"/>
  <c r="T525" i="36"/>
  <c r="P525" i="36"/>
  <c r="P521" i="36"/>
  <c r="T521" i="36"/>
  <c r="P512" i="36"/>
  <c r="T502" i="36"/>
  <c r="P502" i="36"/>
  <c r="P480" i="36"/>
  <c r="P448" i="36"/>
  <c r="P416" i="36"/>
  <c r="P384" i="36"/>
  <c r="P352" i="36"/>
  <c r="P320" i="36"/>
  <c r="P288" i="36"/>
  <c r="P256" i="36"/>
  <c r="P224" i="36"/>
  <c r="P192" i="36"/>
  <c r="P164" i="36"/>
  <c r="T164" i="36"/>
  <c r="T142" i="36"/>
  <c r="P142" i="36"/>
  <c r="P138" i="36"/>
  <c r="T138" i="36"/>
  <c r="P112" i="36"/>
  <c r="T111" i="36"/>
  <c r="P111" i="36"/>
  <c r="P36" i="36"/>
  <c r="T36" i="36"/>
  <c r="P19" i="36"/>
  <c r="T19" i="36"/>
  <c r="T561" i="36"/>
  <c r="T403" i="36"/>
  <c r="T285" i="36"/>
  <c r="P470" i="36"/>
  <c r="P454" i="36"/>
  <c r="P438" i="36"/>
  <c r="P422" i="36"/>
  <c r="P406" i="36"/>
  <c r="P390" i="36"/>
  <c r="P374" i="36"/>
  <c r="P358" i="36"/>
  <c r="P342" i="36"/>
  <c r="P326" i="36"/>
  <c r="P310" i="36"/>
  <c r="P294" i="36"/>
  <c r="P278" i="36"/>
  <c r="P262" i="36"/>
  <c r="P246" i="36"/>
  <c r="P230" i="36"/>
  <c r="P214" i="36"/>
  <c r="P198" i="36"/>
  <c r="P182" i="36"/>
  <c r="P166" i="36"/>
  <c r="P150" i="36"/>
  <c r="P134" i="36"/>
  <c r="P118" i="36"/>
  <c r="P102" i="36"/>
  <c r="P86" i="36"/>
  <c r="P70" i="36"/>
  <c r="P54" i="36"/>
  <c r="P49" i="36"/>
  <c r="U49" i="36"/>
  <c r="P38" i="36"/>
  <c r="P21" i="36"/>
  <c r="P20" i="36"/>
  <c r="T20" i="36"/>
  <c r="P16" i="36"/>
  <c r="T379" i="36"/>
  <c r="U327" i="36"/>
  <c r="P497" i="36"/>
  <c r="T497" i="36"/>
  <c r="P491" i="36"/>
  <c r="T491" i="36"/>
  <c r="P481" i="36"/>
  <c r="T481" i="36"/>
  <c r="P475" i="36"/>
  <c r="T475" i="36"/>
  <c r="P465" i="36"/>
  <c r="T465" i="36"/>
  <c r="P459" i="36"/>
  <c r="T459" i="36"/>
  <c r="P449" i="36"/>
  <c r="T449" i="36"/>
  <c r="P443" i="36"/>
  <c r="T443" i="36"/>
  <c r="P439" i="36"/>
  <c r="P433" i="36"/>
  <c r="T433" i="36"/>
  <c r="P427" i="36"/>
  <c r="T427" i="36"/>
  <c r="P423" i="36"/>
  <c r="P417" i="36"/>
  <c r="T417" i="36"/>
  <c r="P407" i="36"/>
  <c r="P401" i="36"/>
  <c r="T401" i="36"/>
  <c r="P395" i="36"/>
  <c r="T395" i="36"/>
  <c r="P391" i="36"/>
  <c r="P375" i="36"/>
  <c r="P369" i="36"/>
  <c r="T369" i="36"/>
  <c r="P363" i="36"/>
  <c r="T363" i="36"/>
  <c r="P359" i="36"/>
  <c r="P353" i="36"/>
  <c r="T353" i="36"/>
  <c r="P347" i="36"/>
  <c r="T347" i="36"/>
  <c r="P343" i="36"/>
  <c r="P337" i="36"/>
  <c r="T337" i="36"/>
  <c r="P331" i="36"/>
  <c r="T331" i="36"/>
  <c r="P315" i="36"/>
  <c r="T315" i="36"/>
  <c r="P311" i="36"/>
  <c r="P305" i="36"/>
  <c r="T305" i="36"/>
  <c r="P299" i="36"/>
  <c r="T299" i="36"/>
  <c r="P295" i="36"/>
  <c r="P289" i="36"/>
  <c r="T289" i="36"/>
  <c r="P283" i="36"/>
  <c r="T283" i="36"/>
  <c r="P279" i="36"/>
  <c r="P273" i="36"/>
  <c r="T273" i="36"/>
  <c r="P267" i="36"/>
  <c r="T267" i="36"/>
  <c r="P263" i="36"/>
  <c r="P257" i="36"/>
  <c r="T257" i="36"/>
  <c r="P251" i="36"/>
  <c r="T251" i="36"/>
  <c r="P247" i="36"/>
  <c r="P241" i="36"/>
  <c r="T241" i="36"/>
  <c r="P235" i="36"/>
  <c r="T235" i="36"/>
  <c r="P231" i="36"/>
  <c r="P225" i="36"/>
  <c r="T225" i="36"/>
  <c r="P215" i="36"/>
  <c r="P209" i="36"/>
  <c r="T209" i="36"/>
  <c r="P203" i="36"/>
  <c r="T203" i="36"/>
  <c r="P199" i="36"/>
  <c r="P193" i="36"/>
  <c r="T193" i="36"/>
  <c r="P187" i="36"/>
  <c r="T187" i="36"/>
  <c r="P183" i="36"/>
  <c r="P177" i="36"/>
  <c r="T177" i="36"/>
  <c r="P171" i="36"/>
  <c r="T171" i="36"/>
  <c r="P167" i="36"/>
  <c r="P161" i="36"/>
  <c r="T161" i="36"/>
  <c r="P155" i="36"/>
  <c r="T155" i="36"/>
  <c r="P151" i="36"/>
  <c r="P145" i="36"/>
  <c r="T145" i="36"/>
  <c r="P139" i="36"/>
  <c r="T139" i="36"/>
  <c r="P135" i="36"/>
  <c r="P129" i="36"/>
  <c r="T129" i="36"/>
  <c r="P123" i="36"/>
  <c r="T123" i="36"/>
  <c r="P119" i="36"/>
  <c r="P113" i="36"/>
  <c r="T113" i="36"/>
  <c r="P107" i="36"/>
  <c r="T107" i="36"/>
  <c r="P103" i="36"/>
  <c r="P97" i="36"/>
  <c r="T97" i="36"/>
  <c r="P91" i="36"/>
  <c r="T91" i="36"/>
  <c r="P87" i="36"/>
  <c r="P81" i="36"/>
  <c r="T81" i="36"/>
  <c r="P75" i="36"/>
  <c r="T75" i="36"/>
  <c r="P71" i="36"/>
  <c r="P65" i="36"/>
  <c r="T65" i="36"/>
  <c r="P59" i="36"/>
  <c r="T59" i="36"/>
  <c r="P55" i="36"/>
  <c r="P43" i="36"/>
  <c r="T43" i="36"/>
  <c r="P39" i="36"/>
  <c r="P27" i="36"/>
  <c r="T27" i="36"/>
  <c r="P22" i="36"/>
  <c r="P17" i="36"/>
  <c r="P10" i="36"/>
  <c r="T10" i="36"/>
  <c r="T385" i="36"/>
  <c r="T321" i="36"/>
  <c r="P604" i="36"/>
  <c r="P594" i="36"/>
  <c r="P588" i="36"/>
  <c r="P578" i="36"/>
  <c r="P572" i="36"/>
  <c r="P562" i="36"/>
  <c r="P556" i="36"/>
  <c r="P546" i="36"/>
  <c r="P540" i="36"/>
  <c r="P530" i="36"/>
  <c r="P524" i="36"/>
  <c r="P514" i="36"/>
  <c r="T514" i="36"/>
  <c r="P508" i="36"/>
  <c r="P498" i="36"/>
  <c r="T498" i="36"/>
  <c r="P492" i="36"/>
  <c r="T492" i="36"/>
  <c r="P482" i="36"/>
  <c r="T482" i="36"/>
  <c r="P476" i="36"/>
  <c r="T476" i="36"/>
  <c r="P466" i="36"/>
  <c r="P460" i="36"/>
  <c r="T460" i="36"/>
  <c r="P450" i="36"/>
  <c r="T450" i="36"/>
  <c r="P444" i="36"/>
  <c r="P434" i="36"/>
  <c r="T434" i="36"/>
  <c r="P428" i="36"/>
  <c r="T428" i="36"/>
  <c r="P418" i="36"/>
  <c r="T418" i="36"/>
  <c r="P412" i="36"/>
  <c r="T412" i="36"/>
  <c r="P402" i="36"/>
  <c r="T402" i="36"/>
  <c r="P396" i="36"/>
  <c r="T396" i="36"/>
  <c r="P386" i="36"/>
  <c r="T386" i="36"/>
  <c r="P380" i="36"/>
  <c r="P370" i="36"/>
  <c r="T370" i="36"/>
  <c r="P364" i="36"/>
  <c r="T364" i="36"/>
  <c r="P354" i="36"/>
  <c r="T354" i="36"/>
  <c r="P348" i="36"/>
  <c r="T348" i="36"/>
  <c r="P338" i="36"/>
  <c r="T338" i="36"/>
  <c r="P332" i="36"/>
  <c r="T332" i="36"/>
  <c r="P322" i="36"/>
  <c r="T322" i="36"/>
  <c r="P316" i="36"/>
  <c r="T316" i="36"/>
  <c r="P306" i="36"/>
  <c r="T306" i="36"/>
  <c r="P300" i="36"/>
  <c r="T300" i="36"/>
  <c r="P290" i="36"/>
  <c r="T290" i="36"/>
  <c r="P284" i="36"/>
  <c r="T284" i="36"/>
  <c r="P274" i="36"/>
  <c r="T274" i="36"/>
  <c r="P268" i="36"/>
  <c r="T268" i="36"/>
  <c r="P258" i="36"/>
  <c r="P252" i="36"/>
  <c r="T252" i="36"/>
  <c r="P242" i="36"/>
  <c r="T242" i="36"/>
  <c r="P236" i="36"/>
  <c r="T236" i="36"/>
  <c r="P226" i="36"/>
  <c r="T226" i="36"/>
  <c r="P220" i="36"/>
  <c r="T220" i="36"/>
  <c r="P210" i="36"/>
  <c r="T210" i="36"/>
  <c r="P204" i="36"/>
  <c r="T204" i="36"/>
  <c r="P194" i="36"/>
  <c r="T194" i="36"/>
  <c r="P188" i="36"/>
  <c r="T188" i="36"/>
  <c r="P178" i="36"/>
  <c r="T178" i="36"/>
  <c r="P173" i="36"/>
  <c r="P172" i="36"/>
  <c r="T172" i="36"/>
  <c r="P162" i="36"/>
  <c r="T162" i="36"/>
  <c r="P157" i="36"/>
  <c r="P156" i="36"/>
  <c r="T156" i="36"/>
  <c r="P146" i="36"/>
  <c r="T146" i="36"/>
  <c r="P141" i="36"/>
  <c r="P140" i="36"/>
  <c r="T140" i="36"/>
  <c r="P130" i="36"/>
  <c r="T130" i="36"/>
  <c r="P125" i="36"/>
  <c r="P124" i="36"/>
  <c r="T124" i="36"/>
  <c r="P114" i="36"/>
  <c r="T114" i="36"/>
  <c r="P109" i="36"/>
  <c r="P108" i="36"/>
  <c r="T108" i="36"/>
  <c r="P98" i="36"/>
  <c r="T98" i="36"/>
  <c r="P93" i="36"/>
  <c r="P92" i="36"/>
  <c r="T92" i="36"/>
  <c r="P82" i="36"/>
  <c r="T82" i="36"/>
  <c r="P77" i="36"/>
  <c r="P76" i="36"/>
  <c r="T76" i="36"/>
  <c r="P66" i="36"/>
  <c r="T66" i="36"/>
  <c r="P61" i="36"/>
  <c r="P60" i="36"/>
  <c r="T60" i="36"/>
  <c r="P50" i="36"/>
  <c r="T50" i="36"/>
  <c r="P45" i="36"/>
  <c r="P44" i="36"/>
  <c r="T44" i="36"/>
  <c r="P34" i="36"/>
  <c r="T34" i="36"/>
  <c r="P29" i="36"/>
  <c r="P28" i="36"/>
  <c r="T28" i="36"/>
  <c r="P24" i="36"/>
  <c r="P11" i="36"/>
  <c r="T11" i="36"/>
  <c r="T562" i="36"/>
  <c r="T219" i="36"/>
  <c r="P18" i="36"/>
  <c r="T18" i="36"/>
  <c r="T546" i="36"/>
  <c r="T530" i="36"/>
  <c r="T411" i="36"/>
  <c r="P169" i="36"/>
  <c r="T169" i="36"/>
  <c r="P163" i="36"/>
  <c r="T163" i="36"/>
  <c r="P153" i="36"/>
  <c r="T153" i="36"/>
  <c r="P147" i="36"/>
  <c r="T147" i="36"/>
  <c r="P137" i="36"/>
  <c r="T137" i="36"/>
  <c r="P131" i="36"/>
  <c r="T131" i="36"/>
  <c r="P121" i="36"/>
  <c r="T121" i="36"/>
  <c r="P115" i="36"/>
  <c r="T115" i="36"/>
  <c r="P105" i="36"/>
  <c r="T105" i="36"/>
  <c r="P99" i="36"/>
  <c r="T99" i="36"/>
  <c r="P89" i="36"/>
  <c r="T89" i="36"/>
  <c r="P83" i="36"/>
  <c r="T83" i="36"/>
  <c r="P73" i="36"/>
  <c r="T73" i="36"/>
  <c r="P67" i="36"/>
  <c r="T67" i="36"/>
  <c r="P57" i="36"/>
  <c r="T57" i="36"/>
  <c r="P51" i="36"/>
  <c r="T51" i="36"/>
  <c r="P41" i="36"/>
  <c r="T41" i="36"/>
  <c r="P35" i="36"/>
  <c r="T35" i="36"/>
  <c r="P12" i="36"/>
  <c r="T12" i="36"/>
  <c r="T524" i="36"/>
  <c r="T444" i="36"/>
  <c r="P7" i="36"/>
  <c r="U6" i="36"/>
  <c r="O7" i="46"/>
  <c r="R494" i="46"/>
  <c r="R471" i="46"/>
  <c r="R470" i="46"/>
  <c r="R441" i="46"/>
  <c r="R440" i="46"/>
  <c r="R401" i="46"/>
  <c r="R381" i="46"/>
  <c r="R365" i="46"/>
  <c r="R344" i="46"/>
  <c r="R243" i="46"/>
  <c r="R482" i="46"/>
  <c r="R361" i="46"/>
  <c r="R244" i="46"/>
  <c r="R228" i="46"/>
  <c r="R195" i="46"/>
  <c r="R502" i="46"/>
  <c r="R467" i="46"/>
  <c r="R466" i="46"/>
  <c r="R457" i="46"/>
  <c r="R456" i="46"/>
  <c r="R417" i="46"/>
  <c r="R376" i="46"/>
  <c r="R341" i="46"/>
  <c r="R196" i="46"/>
  <c r="R490" i="46"/>
  <c r="R436" i="46"/>
  <c r="R393" i="46"/>
  <c r="R586" i="46"/>
  <c r="R499" i="46"/>
  <c r="R478" i="46"/>
  <c r="R445" i="46"/>
  <c r="R373" i="46"/>
  <c r="R352" i="46"/>
  <c r="R217" i="46"/>
  <c r="R216" i="46"/>
  <c r="R595" i="46"/>
  <c r="R563" i="46"/>
  <c r="R550" i="46"/>
  <c r="R531" i="46"/>
  <c r="R518" i="46"/>
  <c r="R498" i="46"/>
  <c r="R452" i="46"/>
  <c r="R433" i="46"/>
  <c r="R409" i="46"/>
  <c r="R212" i="46"/>
  <c r="R562" i="46"/>
  <c r="R530" i="46"/>
  <c r="R486" i="46"/>
  <c r="R475" i="46"/>
  <c r="R474" i="46"/>
  <c r="R461" i="46"/>
  <c r="R425" i="46"/>
  <c r="R424" i="46"/>
  <c r="R384" i="46"/>
  <c r="R349" i="46"/>
  <c r="R171" i="46"/>
  <c r="R369" i="46"/>
  <c r="R184" i="46"/>
  <c r="R155" i="46"/>
  <c r="R107" i="46"/>
  <c r="R357" i="46"/>
  <c r="R160" i="46"/>
  <c r="R157" i="46"/>
  <c r="R152" i="46"/>
  <c r="R377" i="46"/>
  <c r="R345" i="46"/>
  <c r="R176" i="46"/>
  <c r="R162" i="46"/>
  <c r="R147" i="46"/>
  <c r="R146" i="46"/>
  <c r="R141" i="46"/>
  <c r="R60" i="46"/>
  <c r="R167" i="46"/>
  <c r="R163" i="46"/>
  <c r="R112" i="46"/>
  <c r="R385" i="46"/>
  <c r="R353" i="46"/>
  <c r="R165" i="46"/>
  <c r="R149" i="46"/>
  <c r="R136" i="46"/>
  <c r="R61" i="46"/>
  <c r="R240" i="46"/>
  <c r="R224" i="46"/>
  <c r="R208" i="46"/>
  <c r="R192" i="46"/>
  <c r="R131" i="46"/>
  <c r="R130" i="46"/>
  <c r="R128" i="46"/>
  <c r="R125" i="46"/>
  <c r="R123" i="46"/>
  <c r="R77" i="46"/>
  <c r="R72" i="46"/>
  <c r="R67" i="46"/>
  <c r="R66" i="46"/>
  <c r="R133" i="46"/>
  <c r="R120" i="46"/>
  <c r="R93" i="46"/>
  <c r="R88" i="46"/>
  <c r="R83" i="46"/>
  <c r="R82" i="46"/>
  <c r="R173" i="46"/>
  <c r="R115" i="46"/>
  <c r="R114" i="46"/>
  <c r="R109" i="46"/>
  <c r="R104" i="46"/>
  <c r="R99" i="46"/>
  <c r="R98" i="46"/>
  <c r="R168" i="46"/>
  <c r="R117" i="46"/>
  <c r="R183" i="46"/>
  <c r="R179" i="46"/>
  <c r="R175" i="46"/>
  <c r="R170" i="46"/>
  <c r="R164" i="46"/>
  <c r="R159" i="46"/>
  <c r="R154" i="46"/>
  <c r="R148" i="46"/>
  <c r="R143" i="46"/>
  <c r="R138" i="46"/>
  <c r="R132" i="46"/>
  <c r="R127" i="46"/>
  <c r="R122" i="46"/>
  <c r="R116" i="46"/>
  <c r="R111" i="46"/>
  <c r="R106" i="46"/>
  <c r="R100" i="46"/>
  <c r="R95" i="46"/>
  <c r="R90" i="46"/>
  <c r="R84" i="46"/>
  <c r="R79" i="46"/>
  <c r="R74" i="46"/>
  <c r="R68" i="46"/>
  <c r="R63" i="46"/>
  <c r="R174" i="46"/>
  <c r="R158" i="46"/>
  <c r="R142" i="46"/>
  <c r="R126" i="46"/>
  <c r="R110" i="46"/>
  <c r="R94" i="46"/>
  <c r="R78" i="46"/>
  <c r="R62" i="46"/>
  <c r="R57" i="46"/>
  <c r="J605" i="43"/>
  <c r="Y6" i="37"/>
  <c r="Z6" i="37" s="1"/>
  <c r="R5" i="42"/>
  <c r="R5" i="41"/>
  <c r="R5" i="40"/>
  <c r="T5" i="38"/>
  <c r="X5" i="38" s="1"/>
  <c r="Z604" i="37"/>
  <c r="AB573" i="37"/>
  <c r="Z571" i="37"/>
  <c r="AA571" i="37"/>
  <c r="AA572" i="37"/>
  <c r="Z572" i="37"/>
  <c r="AA604" i="37"/>
  <c r="Z574" i="37"/>
  <c r="AA541" i="37"/>
  <c r="Z541" i="37"/>
  <c r="Z280" i="37"/>
  <c r="AA280" i="37"/>
  <c r="Z243" i="37"/>
  <c r="Z519" i="37"/>
  <c r="AA519" i="37"/>
  <c r="Z288" i="37"/>
  <c r="AA288" i="37"/>
  <c r="Y455" i="37"/>
  <c r="AB399" i="37"/>
  <c r="Y319" i="37"/>
  <c r="Z319" i="37" s="1"/>
  <c r="AB252" i="37"/>
  <c r="AA570" i="37"/>
  <c r="AB570" i="37" s="1"/>
  <c r="AA215" i="37"/>
  <c r="Z591" i="37"/>
  <c r="AB591" i="37" s="1"/>
  <c r="AA562" i="37"/>
  <c r="AB562" i="37" s="1"/>
  <c r="AA538" i="37"/>
  <c r="AB538" i="37" s="1"/>
  <c r="AA528" i="37"/>
  <c r="AB528" i="37" s="1"/>
  <c r="AA485" i="37"/>
  <c r="AB485" i="37" s="1"/>
  <c r="AA430" i="37"/>
  <c r="Z407" i="37"/>
  <c r="Z384" i="37"/>
  <c r="AA384" i="37"/>
  <c r="Z383" i="37"/>
  <c r="AA383" i="37"/>
  <c r="AB383" i="37" s="1"/>
  <c r="AA358" i="37"/>
  <c r="AA602" i="37"/>
  <c r="AB602" i="37" s="1"/>
  <c r="AA416" i="37"/>
  <c r="AB416" i="37" s="1"/>
  <c r="Z531" i="37"/>
  <c r="AB531" i="37" s="1"/>
  <c r="AA494" i="37"/>
  <c r="AA400" i="37"/>
  <c r="AB400" i="37" s="1"/>
  <c r="Z391" i="37"/>
  <c r="AA398" i="37"/>
  <c r="AA247" i="37"/>
  <c r="AA594" i="37"/>
  <c r="AB594" i="37" s="1"/>
  <c r="AA578" i="37"/>
  <c r="AB578" i="37" s="1"/>
  <c r="Y561" i="37"/>
  <c r="Z561" i="37" s="1"/>
  <c r="Y553" i="37"/>
  <c r="AA553" i="37" s="1"/>
  <c r="Y545" i="37"/>
  <c r="Z545" i="37" s="1"/>
  <c r="Y508" i="37"/>
  <c r="Z508" i="37" s="1"/>
  <c r="Y499" i="37"/>
  <c r="AA499" i="37" s="1"/>
  <c r="AA495" i="37"/>
  <c r="AA462" i="37"/>
  <c r="Y439" i="37"/>
  <c r="Y395" i="37"/>
  <c r="Y387" i="37"/>
  <c r="Z272" i="37"/>
  <c r="AA272" i="37"/>
  <c r="AA231" i="37"/>
  <c r="AA586" i="37"/>
  <c r="AB586" i="37" s="1"/>
  <c r="Z417" i="37"/>
  <c r="Z375" i="37"/>
  <c r="AA375" i="37"/>
  <c r="AA521" i="37"/>
  <c r="AA505" i="37"/>
  <c r="Z494" i="37"/>
  <c r="AA489" i="37"/>
  <c r="Z462" i="37"/>
  <c r="AA441" i="37"/>
  <c r="Z430" i="37"/>
  <c r="AA425" i="37"/>
  <c r="AA409" i="37"/>
  <c r="Z398" i="37"/>
  <c r="AA381" i="37"/>
  <c r="AA268" i="37"/>
  <c r="AB268" i="37" s="1"/>
  <c r="Z169" i="37"/>
  <c r="AA169" i="37"/>
  <c r="Z521" i="37"/>
  <c r="Y520" i="37"/>
  <c r="Z520" i="37" s="1"/>
  <c r="AA516" i="37"/>
  <c r="Z505" i="37"/>
  <c r="AA500" i="37"/>
  <c r="Z489" i="37"/>
  <c r="AA468" i="37"/>
  <c r="Z441" i="37"/>
  <c r="AA436" i="37"/>
  <c r="AB436" i="37" s="1"/>
  <c r="Z425" i="37"/>
  <c r="AA404" i="37"/>
  <c r="AA380" i="37"/>
  <c r="AA361" i="37"/>
  <c r="AB361" i="37" s="1"/>
  <c r="Y356" i="37"/>
  <c r="AA356" i="37" s="1"/>
  <c r="Z340" i="37"/>
  <c r="Y335" i="37"/>
  <c r="Z335" i="37" s="1"/>
  <c r="Y304" i="37"/>
  <c r="Z304" i="37" s="1"/>
  <c r="AA271" i="37"/>
  <c r="Z205" i="37"/>
  <c r="AA205" i="37"/>
  <c r="AA195" i="37"/>
  <c r="AB195" i="37" s="1"/>
  <c r="AA173" i="37"/>
  <c r="Z173" i="37"/>
  <c r="AB53" i="37"/>
  <c r="Z514" i="37"/>
  <c r="Z482" i="37"/>
  <c r="AB482" i="37" s="1"/>
  <c r="Z466" i="37"/>
  <c r="AB466" i="37" s="1"/>
  <c r="Z434" i="37"/>
  <c r="AB434" i="37" s="1"/>
  <c r="Y396" i="37"/>
  <c r="Z396" i="37" s="1"/>
  <c r="Y388" i="37"/>
  <c r="Z388" i="37" s="1"/>
  <c r="AA336" i="37"/>
  <c r="AB336" i="37" s="1"/>
  <c r="Z142" i="37"/>
  <c r="AA142" i="37"/>
  <c r="Z141" i="37"/>
  <c r="AA141" i="37"/>
  <c r="AA52" i="37"/>
  <c r="AB52" i="37" s="1"/>
  <c r="Y492" i="37"/>
  <c r="Z492" i="37" s="1"/>
  <c r="Y483" i="37"/>
  <c r="AA483" i="37" s="1"/>
  <c r="Y476" i="37"/>
  <c r="Z476" i="37" s="1"/>
  <c r="Y467" i="37"/>
  <c r="AA467" i="37" s="1"/>
  <c r="Y460" i="37"/>
  <c r="Z460" i="37" s="1"/>
  <c r="Y451" i="37"/>
  <c r="AA451" i="37" s="1"/>
  <c r="Y444" i="37"/>
  <c r="Z444" i="37" s="1"/>
  <c r="Y435" i="37"/>
  <c r="AA435" i="37" s="1"/>
  <c r="Y428" i="37"/>
  <c r="Z428" i="37" s="1"/>
  <c r="Y419" i="37"/>
  <c r="AA419" i="37" s="1"/>
  <c r="Y412" i="37"/>
  <c r="Z412" i="37" s="1"/>
  <c r="Z310" i="37"/>
  <c r="AA310" i="37"/>
  <c r="Z308" i="37"/>
  <c r="AB308" i="37" s="1"/>
  <c r="Z187" i="37"/>
  <c r="AA187" i="37"/>
  <c r="AA417" i="37"/>
  <c r="AA401" i="37"/>
  <c r="Y351" i="37"/>
  <c r="Z351" i="37" s="1"/>
  <c r="AA328" i="37"/>
  <c r="AB328" i="37" s="1"/>
  <c r="AA321" i="37"/>
  <c r="Z315" i="37"/>
  <c r="Y306" i="37"/>
  <c r="AA306" i="37" s="1"/>
  <c r="AA293" i="37"/>
  <c r="AB293" i="37" s="1"/>
  <c r="Z287" i="37"/>
  <c r="Z256" i="37"/>
  <c r="AA256" i="37"/>
  <c r="AA248" i="37"/>
  <c r="Z240" i="37"/>
  <c r="AA240" i="37"/>
  <c r="Z232" i="37"/>
  <c r="Z224" i="37"/>
  <c r="AA224" i="37"/>
  <c r="AA216" i="37"/>
  <c r="AA71" i="37"/>
  <c r="Z71" i="37"/>
  <c r="AA338" i="37"/>
  <c r="Z151" i="37"/>
  <c r="AA151" i="37"/>
  <c r="AA349" i="37"/>
  <c r="AB349" i="37" s="1"/>
  <c r="AA333" i="37"/>
  <c r="Z271" i="37"/>
  <c r="Z247" i="37"/>
  <c r="Z231" i="37"/>
  <c r="Z223" i="37"/>
  <c r="Z215" i="37"/>
  <c r="AA180" i="37"/>
  <c r="Z93" i="37"/>
  <c r="AB93" i="37" s="1"/>
  <c r="AA55" i="37"/>
  <c r="Z55" i="37"/>
  <c r="Z295" i="37"/>
  <c r="AA290" i="37"/>
  <c r="Y201" i="37"/>
  <c r="AA201" i="37" s="1"/>
  <c r="Z188" i="37"/>
  <c r="Z180" i="37"/>
  <c r="Z167" i="37"/>
  <c r="AA167" i="37"/>
  <c r="Y364" i="37"/>
  <c r="AA364" i="37" s="1"/>
  <c r="Y348" i="37"/>
  <c r="AA348" i="37" s="1"/>
  <c r="Z338" i="37"/>
  <c r="Y332" i="37"/>
  <c r="AA332" i="37" s="1"/>
  <c r="Z322" i="37"/>
  <c r="Y316" i="37"/>
  <c r="AA316" i="37" s="1"/>
  <c r="Z290" i="37"/>
  <c r="AA199" i="37"/>
  <c r="Z189" i="37"/>
  <c r="AA189" i="37"/>
  <c r="AA63" i="37"/>
  <c r="Z63" i="37"/>
  <c r="AA47" i="37"/>
  <c r="Z47" i="37"/>
  <c r="AA357" i="37"/>
  <c r="AA309" i="37"/>
  <c r="AB309" i="37" s="1"/>
  <c r="Y274" i="37"/>
  <c r="AA274" i="37" s="1"/>
  <c r="Y266" i="37"/>
  <c r="AA266" i="37" s="1"/>
  <c r="Y258" i="37"/>
  <c r="AA258" i="37" s="1"/>
  <c r="Y250" i="37"/>
  <c r="Z250" i="37" s="1"/>
  <c r="Y242" i="37"/>
  <c r="Z242" i="37" s="1"/>
  <c r="Y234" i="37"/>
  <c r="Z234" i="37" s="1"/>
  <c r="Y226" i="37"/>
  <c r="Z226" i="37" s="1"/>
  <c r="Y218" i="37"/>
  <c r="AA218" i="37" s="1"/>
  <c r="Y209" i="37"/>
  <c r="Z209" i="37" s="1"/>
  <c r="AA111" i="37"/>
  <c r="Z111" i="37"/>
  <c r="AB106" i="37"/>
  <c r="AA163" i="37"/>
  <c r="AB163" i="37" s="1"/>
  <c r="Z161" i="37"/>
  <c r="Y145" i="37"/>
  <c r="AA145" i="37" s="1"/>
  <c r="AA137" i="37"/>
  <c r="AB137" i="37" s="1"/>
  <c r="Y107" i="37"/>
  <c r="AA107" i="37" s="1"/>
  <c r="Z82" i="37"/>
  <c r="AB82" i="37" s="1"/>
  <c r="Z40" i="37"/>
  <c r="AB40" i="37" s="1"/>
  <c r="AA9" i="37"/>
  <c r="Z197" i="37"/>
  <c r="AA183" i="37"/>
  <c r="AB183" i="37" s="1"/>
  <c r="AB23" i="37"/>
  <c r="AA13" i="37"/>
  <c r="AB13" i="37" s="1"/>
  <c r="Y198" i="37"/>
  <c r="AA198" i="37" s="1"/>
  <c r="Y190" i="37"/>
  <c r="AA190" i="37" s="1"/>
  <c r="Z181" i="37"/>
  <c r="AB181" i="37" s="1"/>
  <c r="Y170" i="37"/>
  <c r="AA170" i="37" s="1"/>
  <c r="AA160" i="37"/>
  <c r="AA143" i="37"/>
  <c r="AB143" i="37" s="1"/>
  <c r="Z114" i="37"/>
  <c r="AB114" i="37" s="1"/>
  <c r="Y41" i="37"/>
  <c r="AA41" i="37" s="1"/>
  <c r="Z21" i="37"/>
  <c r="Z160" i="37"/>
  <c r="AA150" i="37"/>
  <c r="AB90" i="37"/>
  <c r="Z212" i="37"/>
  <c r="AB212" i="37" s="1"/>
  <c r="Z206" i="37"/>
  <c r="AB206" i="37" s="1"/>
  <c r="Z204" i="37"/>
  <c r="AA188" i="37"/>
  <c r="AA186" i="37"/>
  <c r="AB186" i="37" s="1"/>
  <c r="AA168" i="37"/>
  <c r="AA166" i="37"/>
  <c r="Y105" i="37"/>
  <c r="AA105" i="37" s="1"/>
  <c r="AA76" i="37"/>
  <c r="AB76" i="37" s="1"/>
  <c r="Y75" i="37"/>
  <c r="AA75" i="37" s="1"/>
  <c r="AA70" i="37"/>
  <c r="AB70" i="37" s="1"/>
  <c r="Y43" i="37"/>
  <c r="Z43" i="37" s="1"/>
  <c r="AA38" i="37"/>
  <c r="AB38" i="37" s="1"/>
  <c r="AB34" i="37"/>
  <c r="AA12" i="37"/>
  <c r="Y11" i="37"/>
  <c r="Z11" i="37" s="1"/>
  <c r="Z9" i="37"/>
  <c r="Z96" i="37"/>
  <c r="Z64" i="37"/>
  <c r="AB64" i="37" s="1"/>
  <c r="AA61" i="37"/>
  <c r="AA29" i="37"/>
  <c r="Z8" i="37"/>
  <c r="AB8" i="37" s="1"/>
  <c r="AA207" i="37"/>
  <c r="AB207" i="37" s="1"/>
  <c r="AA175" i="37"/>
  <c r="AB175" i="37" s="1"/>
  <c r="Y152" i="37"/>
  <c r="Z152" i="37" s="1"/>
  <c r="Y123" i="37"/>
  <c r="AA123" i="37" s="1"/>
  <c r="AA118" i="37"/>
  <c r="AB118" i="37" s="1"/>
  <c r="Y91" i="37"/>
  <c r="Z91" i="37" s="1"/>
  <c r="Z89" i="37"/>
  <c r="AB89" i="37" s="1"/>
  <c r="AA86" i="37"/>
  <c r="AB86" i="37" s="1"/>
  <c r="AA60" i="37"/>
  <c r="AB60" i="37" s="1"/>
  <c r="Y59" i="37"/>
  <c r="Z59" i="37" s="1"/>
  <c r="AA54" i="37"/>
  <c r="AB54" i="37" s="1"/>
  <c r="AA28" i="37"/>
  <c r="AB28" i="37" s="1"/>
  <c r="Y27" i="37"/>
  <c r="Z27" i="37" s="1"/>
  <c r="AA155" i="37"/>
  <c r="AB155" i="37" s="1"/>
  <c r="Y131" i="37"/>
  <c r="Z131" i="37" s="1"/>
  <c r="Y115" i="37"/>
  <c r="AA115" i="37" s="1"/>
  <c r="Y99" i="37"/>
  <c r="AA99" i="37" s="1"/>
  <c r="Y83" i="37"/>
  <c r="AA83" i="37" s="1"/>
  <c r="Y67" i="37"/>
  <c r="Z67" i="37" s="1"/>
  <c r="Y51" i="37"/>
  <c r="Z51" i="37" s="1"/>
  <c r="Y35" i="37"/>
  <c r="Z35" i="37" s="1"/>
  <c r="Y19" i="37"/>
  <c r="Z19" i="37" s="1"/>
  <c r="Y154" i="37"/>
  <c r="Z154" i="37" s="1"/>
  <c r="Z144" i="37"/>
  <c r="AB144" i="37" s="1"/>
  <c r="Y138" i="37"/>
  <c r="AA138" i="37" s="1"/>
  <c r="Z113" i="37"/>
  <c r="AB113" i="37" s="1"/>
  <c r="Z49" i="37"/>
  <c r="AB49" i="37" s="1"/>
  <c r="Z33" i="37"/>
  <c r="AB33" i="37" s="1"/>
  <c r="Y5" i="37"/>
  <c r="AA5" i="37" s="1"/>
  <c r="O605" i="36"/>
  <c r="F4" i="48" s="1"/>
  <c r="N605" i="36"/>
  <c r="P5" i="36"/>
  <c r="T5" i="28"/>
  <c r="AB403" i="37" l="1"/>
  <c r="AB546" i="37"/>
  <c r="AB149" i="37"/>
  <c r="AB161" i="37"/>
  <c r="AA203" i="37"/>
  <c r="AB203" i="37" s="1"/>
  <c r="AA595" i="37"/>
  <c r="AB595" i="37" s="1"/>
  <c r="AA229" i="37"/>
  <c r="AB550" i="37"/>
  <c r="AA547" i="37"/>
  <c r="Z598" i="37"/>
  <c r="AB598" i="37" s="1"/>
  <c r="AB340" i="37"/>
  <c r="AA367" i="37"/>
  <c r="Z546" i="37"/>
  <c r="Z119" i="37"/>
  <c r="AB536" i="37"/>
  <c r="Z121" i="37"/>
  <c r="AB150" i="37"/>
  <c r="AA179" i="37"/>
  <c r="AB179" i="37" s="1"/>
  <c r="Z201" i="37"/>
  <c r="AA177" i="37"/>
  <c r="AB177" i="37" s="1"/>
  <c r="Z363" i="37"/>
  <c r="AB363" i="37" s="1"/>
  <c r="AA329" i="37"/>
  <c r="AB329" i="37" s="1"/>
  <c r="AA263" i="37"/>
  <c r="AB263" i="37" s="1"/>
  <c r="AB604" i="37"/>
  <c r="AA279" i="37"/>
  <c r="AB279" i="37" s="1"/>
  <c r="Z104" i="37"/>
  <c r="AB104" i="37" s="1"/>
  <c r="AA20" i="37"/>
  <c r="AB20" i="37" s="1"/>
  <c r="Z117" i="37"/>
  <c r="AB117" i="37" s="1"/>
  <c r="AB199" i="37"/>
  <c r="AB12" i="37"/>
  <c r="Z302" i="37"/>
  <c r="AB302" i="37" s="1"/>
  <c r="AA480" i="37"/>
  <c r="AA44" i="37"/>
  <c r="AB44" i="37" s="1"/>
  <c r="AA286" i="37"/>
  <c r="AB391" i="37"/>
  <c r="AA487" i="37"/>
  <c r="Z112" i="37"/>
  <c r="AB112" i="37" s="1"/>
  <c r="Z289" i="37"/>
  <c r="AB289" i="37" s="1"/>
  <c r="Z18" i="37"/>
  <c r="AB18" i="37" s="1"/>
  <c r="Z135" i="37"/>
  <c r="AB135" i="37" s="1"/>
  <c r="AA415" i="37"/>
  <c r="AB415" i="37" s="1"/>
  <c r="AB168" i="37"/>
  <c r="AB443" i="37"/>
  <c r="Z403" i="37"/>
  <c r="AA473" i="37"/>
  <c r="AA45" i="37"/>
  <c r="AB45" i="37" s="1"/>
  <c r="Z17" i="37"/>
  <c r="AB17" i="37" s="1"/>
  <c r="AA35" i="37"/>
  <c r="AA124" i="37"/>
  <c r="AA202" i="37"/>
  <c r="AB197" i="37"/>
  <c r="AB189" i="37"/>
  <c r="AB167" i="37"/>
  <c r="AA300" i="37"/>
  <c r="AA284" i="37"/>
  <c r="AB284" i="37" s="1"/>
  <c r="Z481" i="37"/>
  <c r="AB481" i="37" s="1"/>
  <c r="AA479" i="37"/>
  <c r="AB479" i="37" s="1"/>
  <c r="AA510" i="37"/>
  <c r="AB510" i="37" s="1"/>
  <c r="AB162" i="37"/>
  <c r="AA457" i="37"/>
  <c r="Z260" i="37"/>
  <c r="Z73" i="37"/>
  <c r="AB73" i="37" s="1"/>
  <c r="AA87" i="37"/>
  <c r="AA313" i="37"/>
  <c r="AB313" i="37" s="1"/>
  <c r="AB495" i="37"/>
  <c r="AB164" i="37"/>
  <c r="AA278" i="37"/>
  <c r="AB278" i="37" s="1"/>
  <c r="Z267" i="37"/>
  <c r="AA92" i="37"/>
  <c r="AB92" i="37" s="1"/>
  <c r="AA511" i="37"/>
  <c r="AB511" i="37" s="1"/>
  <c r="Z81" i="37"/>
  <c r="AB81" i="37" s="1"/>
  <c r="Z25" i="37"/>
  <c r="AB25" i="37" s="1"/>
  <c r="Z79" i="37"/>
  <c r="Z184" i="37"/>
  <c r="AB184" i="37" s="1"/>
  <c r="AA276" i="37"/>
  <c r="AB276" i="37" s="1"/>
  <c r="Z337" i="37"/>
  <c r="Z371" i="37"/>
  <c r="AB371" i="37" s="1"/>
  <c r="Z503" i="37"/>
  <c r="AA405" i="37"/>
  <c r="AB373" i="37"/>
  <c r="Z56" i="37"/>
  <c r="AB56" i="37" s="1"/>
  <c r="AA320" i="37"/>
  <c r="AB320" i="37" s="1"/>
  <c r="Z222" i="37"/>
  <c r="AB222" i="37" s="1"/>
  <c r="AA65" i="37"/>
  <c r="AB65" i="37" s="1"/>
  <c r="AA330" i="37"/>
  <c r="Z97" i="37"/>
  <c r="AB97" i="37" s="1"/>
  <c r="AA102" i="37"/>
  <c r="AB102" i="37" s="1"/>
  <c r="Z109" i="37"/>
  <c r="AB109" i="37" s="1"/>
  <c r="AA368" i="37"/>
  <c r="Z506" i="37"/>
  <c r="AB506" i="37" s="1"/>
  <c r="AB182" i="37"/>
  <c r="AA397" i="37"/>
  <c r="AB397" i="37" s="1"/>
  <c r="AA210" i="37"/>
  <c r="AB210" i="37" s="1"/>
  <c r="Z540" i="37"/>
  <c r="AB540" i="37" s="1"/>
  <c r="Z72" i="37"/>
  <c r="AB72" i="37" s="1"/>
  <c r="Z262" i="37"/>
  <c r="AB262" i="37" s="1"/>
  <c r="Z413" i="37"/>
  <c r="AB413" i="37" s="1"/>
  <c r="AA108" i="37"/>
  <c r="AB108" i="37" s="1"/>
  <c r="Z127" i="37"/>
  <c r="Z418" i="37"/>
  <c r="AB418" i="37" s="1"/>
  <c r="AA312" i="37"/>
  <c r="AB312" i="37" s="1"/>
  <c r="AA484" i="37"/>
  <c r="AB484" i="37" s="1"/>
  <c r="Z251" i="37"/>
  <c r="AB251" i="37" s="1"/>
  <c r="Z549" i="37"/>
  <c r="AB549" i="37" s="1"/>
  <c r="Z129" i="37"/>
  <c r="AB129" i="37" s="1"/>
  <c r="AB166" i="37"/>
  <c r="Z370" i="37"/>
  <c r="AB370" i="37" s="1"/>
  <c r="Z323" i="37"/>
  <c r="AB323" i="37" s="1"/>
  <c r="AA554" i="37"/>
  <c r="AB554" i="37" s="1"/>
  <c r="Z543" i="37"/>
  <c r="AB69" i="37"/>
  <c r="AA126" i="37"/>
  <c r="AB126" i="37" s="1"/>
  <c r="Z393" i="37"/>
  <c r="E13" i="48"/>
  <c r="B13" i="48"/>
  <c r="G47" i="31"/>
  <c r="G41" i="31"/>
  <c r="G72" i="31"/>
  <c r="G105" i="31"/>
  <c r="G50" i="31"/>
  <c r="G93" i="31"/>
  <c r="G29" i="31"/>
  <c r="G74" i="31"/>
  <c r="F6" i="48"/>
  <c r="AB432" i="37"/>
  <c r="Z107" i="37"/>
  <c r="AA285" i="37"/>
  <c r="AB285" i="37" s="1"/>
  <c r="AB142" i="37"/>
  <c r="Z402" i="37"/>
  <c r="AB402" i="37" s="1"/>
  <c r="AA587" i="37"/>
  <c r="AB438" i="37"/>
  <c r="AB121" i="37"/>
  <c r="Z32" i="37"/>
  <c r="AB32" i="37" s="1"/>
  <c r="AB188" i="37"/>
  <c r="Z98" i="37"/>
  <c r="AB98" i="37" s="1"/>
  <c r="AB294" i="37"/>
  <c r="AB267" i="37"/>
  <c r="AB246" i="37"/>
  <c r="Z31" i="37"/>
  <c r="AB31" i="37" s="1"/>
  <c r="Z533" i="37"/>
  <c r="AB533" i="37" s="1"/>
  <c r="AA344" i="37"/>
  <c r="AB344" i="37" s="1"/>
  <c r="AA559" i="37"/>
  <c r="AB208" i="37"/>
  <c r="AB96" i="37"/>
  <c r="AA178" i="37"/>
  <c r="AB178" i="37" s="1"/>
  <c r="AA588" i="37"/>
  <c r="Z432" i="37"/>
  <c r="AA564" i="37"/>
  <c r="AA128" i="37"/>
  <c r="AB128" i="37" s="1"/>
  <c r="Z414" i="37"/>
  <c r="AB414" i="37" s="1"/>
  <c r="Z557" i="37"/>
  <c r="AB557" i="37" s="1"/>
  <c r="Z560" i="37"/>
  <c r="AB560" i="37" s="1"/>
  <c r="AA193" i="37"/>
  <c r="AB193" i="37" s="1"/>
  <c r="AA452" i="37"/>
  <c r="AB452" i="37" s="1"/>
  <c r="AA156" i="37"/>
  <c r="AB156" i="37" s="1"/>
  <c r="AB223" i="37"/>
  <c r="Z374" i="37"/>
  <c r="AB202" i="37"/>
  <c r="AB272" i="37"/>
  <c r="AB241" i="37"/>
  <c r="Z217" i="37"/>
  <c r="AB217" i="37" s="1"/>
  <c r="AA171" i="37"/>
  <c r="AB171" i="37" s="1"/>
  <c r="AB353" i="37"/>
  <c r="Z355" i="37"/>
  <c r="AB355" i="37" s="1"/>
  <c r="AA22" i="37"/>
  <c r="AB22" i="37" s="1"/>
  <c r="AA342" i="37"/>
  <c r="AB342" i="37" s="1"/>
  <c r="Z507" i="37"/>
  <c r="AB507" i="37" s="1"/>
  <c r="Z233" i="37"/>
  <c r="AB233" i="37" s="1"/>
  <c r="AB74" i="37"/>
  <c r="Z548" i="37"/>
  <c r="AB548" i="37" s="1"/>
  <c r="AA477" i="37"/>
  <c r="AB493" i="37"/>
  <c r="Z534" i="37"/>
  <c r="AB534" i="37" s="1"/>
  <c r="Z603" i="37"/>
  <c r="AB603" i="37" s="1"/>
  <c r="Z448" i="37"/>
  <c r="AB249" i="37"/>
  <c r="Z194" i="37"/>
  <c r="AB194" i="37" s="1"/>
  <c r="Z103" i="37"/>
  <c r="AB103" i="37" s="1"/>
  <c r="AB367" i="37"/>
  <c r="Z133" i="37"/>
  <c r="AB133" i="37" s="1"/>
  <c r="AB477" i="37"/>
  <c r="AB147" i="37"/>
  <c r="AB393" i="37"/>
  <c r="AB369" i="37"/>
  <c r="AB124" i="37"/>
  <c r="AA558" i="37"/>
  <c r="AB558" i="37" s="1"/>
  <c r="Z58" i="37"/>
  <c r="AB58" i="37" s="1"/>
  <c r="AB448" i="37"/>
  <c r="AA350" i="37"/>
  <c r="AB350" i="37" s="1"/>
  <c r="AA226" i="37"/>
  <c r="Z57" i="37"/>
  <c r="AB57" i="37" s="1"/>
  <c r="AA11" i="37"/>
  <c r="AB11" i="37" s="1"/>
  <c r="AA158" i="37"/>
  <c r="AB158" i="37" s="1"/>
  <c r="AB187" i="37"/>
  <c r="Z530" i="37"/>
  <c r="AB530" i="37" s="1"/>
  <c r="AB169" i="37"/>
  <c r="AB288" i="37"/>
  <c r="AB503" i="37"/>
  <c r="AA440" i="37"/>
  <c r="AB440" i="37" s="1"/>
  <c r="AB153" i="37"/>
  <c r="AA486" i="37"/>
  <c r="AB46" i="37"/>
  <c r="AB180" i="37"/>
  <c r="Z433" i="37"/>
  <c r="AB433" i="37" s="1"/>
  <c r="AA136" i="37"/>
  <c r="AB136" i="37" s="1"/>
  <c r="AA273" i="37"/>
  <c r="AB273" i="37" s="1"/>
  <c r="AB61" i="37"/>
  <c r="AA396" i="37"/>
  <c r="AB396" i="37" s="1"/>
  <c r="AA471" i="37"/>
  <c r="Z10" i="37"/>
  <c r="Z544" i="37"/>
  <c r="AB564" i="37"/>
  <c r="Z394" i="37"/>
  <c r="AB394" i="37" s="1"/>
  <c r="Z95" i="37"/>
  <c r="AA317" i="37"/>
  <c r="AB317" i="37" s="1"/>
  <c r="AB300" i="37"/>
  <c r="AA132" i="37"/>
  <c r="AB132" i="37" s="1"/>
  <c r="AA244" i="37"/>
  <c r="AB244" i="37" s="1"/>
  <c r="Z214" i="37"/>
  <c r="AB214" i="37" s="1"/>
  <c r="Z148" i="37"/>
  <c r="AB148" i="37" s="1"/>
  <c r="AB238" i="37"/>
  <c r="AA19" i="37"/>
  <c r="AA191" i="37"/>
  <c r="AB191" i="37" s="1"/>
  <c r="Z41" i="37"/>
  <c r="AB41" i="37" s="1"/>
  <c r="AA59" i="37"/>
  <c r="AB333" i="37"/>
  <c r="Z575" i="37"/>
  <c r="AB575" i="37" s="1"/>
  <c r="AA326" i="37"/>
  <c r="AB326" i="37" s="1"/>
  <c r="AA264" i="37"/>
  <c r="AB264" i="37" s="1"/>
  <c r="AB315" i="37"/>
  <c r="AA335" i="37"/>
  <c r="AB335" i="37" s="1"/>
  <c r="AB468" i="37"/>
  <c r="AA490" i="37"/>
  <c r="Z66" i="37"/>
  <c r="AB66" i="37" s="1"/>
  <c r="Z16" i="37"/>
  <c r="AB16" i="37" s="1"/>
  <c r="AA134" i="37"/>
  <c r="AB134" i="37" s="1"/>
  <c r="AA465" i="37"/>
  <c r="Z185" i="37"/>
  <c r="AB185" i="37" s="1"/>
  <c r="AB21" i="37"/>
  <c r="AB101" i="37"/>
  <c r="G66" i="31"/>
  <c r="G39" i="48"/>
  <c r="G95" i="48"/>
  <c r="G72" i="48"/>
  <c r="G64" i="48"/>
  <c r="G56" i="48"/>
  <c r="G97" i="48"/>
  <c r="G67" i="48"/>
  <c r="G108" i="48"/>
  <c r="G85" i="48"/>
  <c r="G62" i="48"/>
  <c r="G43" i="48"/>
  <c r="G87" i="48"/>
  <c r="G79" i="48"/>
  <c r="G71" i="48"/>
  <c r="G59" i="48"/>
  <c r="G106" i="48"/>
  <c r="G44" i="48"/>
  <c r="G100" i="48"/>
  <c r="G77" i="48"/>
  <c r="G54" i="48"/>
  <c r="G110" i="48"/>
  <c r="G102" i="48"/>
  <c r="G48" i="48"/>
  <c r="G89" i="48"/>
  <c r="G98" i="48"/>
  <c r="G36" i="48"/>
  <c r="G92" i="48"/>
  <c r="G69" i="48"/>
  <c r="G46" i="48"/>
  <c r="G38" i="48"/>
  <c r="G109" i="48"/>
  <c r="G63" i="48"/>
  <c r="G104" i="48"/>
  <c r="G81" i="48"/>
  <c r="G105" i="48"/>
  <c r="G90" i="48"/>
  <c r="G75" i="48"/>
  <c r="G84" i="48"/>
  <c r="G61" i="48"/>
  <c r="G53" i="48"/>
  <c r="G45" i="48"/>
  <c r="G86" i="48"/>
  <c r="G40" i="48"/>
  <c r="G96" i="48"/>
  <c r="G50" i="48"/>
  <c r="G73" i="48"/>
  <c r="G82" i="48"/>
  <c r="G107" i="48"/>
  <c r="G76" i="48"/>
  <c r="G68" i="48"/>
  <c r="G60" i="48"/>
  <c r="G101" i="48"/>
  <c r="G55" i="48"/>
  <c r="G51" i="48"/>
  <c r="G58" i="48"/>
  <c r="G88" i="48"/>
  <c r="G65" i="48"/>
  <c r="G74" i="48"/>
  <c r="G99" i="48"/>
  <c r="G91" i="48"/>
  <c r="G83" i="48"/>
  <c r="G37" i="48"/>
  <c r="G78" i="48"/>
  <c r="G47" i="48"/>
  <c r="G42" i="48"/>
  <c r="G103" i="48"/>
  <c r="G80" i="48"/>
  <c r="G57" i="48"/>
  <c r="G49" i="48"/>
  <c r="G41" i="48"/>
  <c r="G52" i="48"/>
  <c r="G93" i="48"/>
  <c r="G70" i="48"/>
  <c r="G66" i="48"/>
  <c r="G56" i="31"/>
  <c r="G46" i="31"/>
  <c r="G103" i="31"/>
  <c r="G39" i="31"/>
  <c r="Z378" i="37"/>
  <c r="AB378" i="37" s="1"/>
  <c r="Z446" i="37"/>
  <c r="AB446" i="37" s="1"/>
  <c r="Z305" i="37"/>
  <c r="AB305" i="37" s="1"/>
  <c r="AB368" i="37"/>
  <c r="Z354" i="37"/>
  <c r="AB354" i="37" s="1"/>
  <c r="Z377" i="37"/>
  <c r="AB377" i="37" s="1"/>
  <c r="AB516" i="37"/>
  <c r="AB429" i="37"/>
  <c r="AA512" i="37"/>
  <c r="AB512" i="37" s="1"/>
  <c r="Z331" i="37"/>
  <c r="AB331" i="37" s="1"/>
  <c r="AA509" i="37"/>
  <c r="AB509" i="37" s="1"/>
  <c r="Z365" i="37"/>
  <c r="AB365" i="37" s="1"/>
  <c r="Z498" i="37"/>
  <c r="AB498" i="37" s="1"/>
  <c r="AB381" i="37"/>
  <c r="AA501" i="37"/>
  <c r="AB501" i="37" s="1"/>
  <c r="AB514" i="37"/>
  <c r="AB380" i="37"/>
  <c r="AA551" i="37"/>
  <c r="AB587" i="37"/>
  <c r="AB589" i="37"/>
  <c r="AA385" i="37"/>
  <c r="AB385" i="37" s="1"/>
  <c r="Z318" i="37"/>
  <c r="AB583" i="37"/>
  <c r="AB401" i="37"/>
  <c r="Z515" i="37"/>
  <c r="AB515" i="37" s="1"/>
  <c r="AA444" i="37"/>
  <c r="AB444" i="37" s="1"/>
  <c r="AA524" i="37"/>
  <c r="AB524" i="37" s="1"/>
  <c r="G77" i="31"/>
  <c r="AA386" i="37"/>
  <c r="AB386" i="37" s="1"/>
  <c r="AA420" i="37"/>
  <c r="AB420" i="37" s="1"/>
  <c r="AA464" i="37"/>
  <c r="AB464" i="37" s="1"/>
  <c r="AA327" i="37"/>
  <c r="AB327" i="37" s="1"/>
  <c r="AB480" i="37"/>
  <c r="AB375" i="37"/>
  <c r="AA475" i="37"/>
  <c r="AB475" i="37" s="1"/>
  <c r="Z423" i="37"/>
  <c r="AB423" i="37" s="1"/>
  <c r="AB421" i="37"/>
  <c r="Z366" i="37"/>
  <c r="AB366" i="37" s="1"/>
  <c r="Z474" i="37"/>
  <c r="AB474" i="37" s="1"/>
  <c r="AA343" i="37"/>
  <c r="AB343" i="37" s="1"/>
  <c r="AA301" i="37"/>
  <c r="AB301" i="37" s="1"/>
  <c r="Z427" i="37"/>
  <c r="AB427" i="37" s="1"/>
  <c r="AA529" i="37"/>
  <c r="AB529" i="37" s="1"/>
  <c r="AA542" i="37"/>
  <c r="AB596" i="37"/>
  <c r="AA454" i="37"/>
  <c r="AB454" i="37" s="1"/>
  <c r="Z456" i="37"/>
  <c r="AA456" i="37"/>
  <c r="AA325" i="37"/>
  <c r="AB325" i="37" s="1"/>
  <c r="Z522" i="37"/>
  <c r="AB522" i="37" s="1"/>
  <c r="AA390" i="37"/>
  <c r="AB390" i="37" s="1"/>
  <c r="Z339" i="37"/>
  <c r="AB339" i="37" s="1"/>
  <c r="Z296" i="37"/>
  <c r="AB296" i="37" s="1"/>
  <c r="AB405" i="37"/>
  <c r="AB228" i="37"/>
  <c r="AB237" i="37"/>
  <c r="AA341" i="37"/>
  <c r="AB341" i="37" s="1"/>
  <c r="AB290" i="37"/>
  <c r="AB287" i="37"/>
  <c r="AA478" i="37"/>
  <c r="AB478" i="37" s="1"/>
  <c r="AA569" i="37"/>
  <c r="AB569" i="37" s="1"/>
  <c r="AB295" i="37"/>
  <c r="Z258" i="37"/>
  <c r="AB258" i="37" s="1"/>
  <c r="AA319" i="37"/>
  <c r="AB319" i="37" s="1"/>
  <c r="Z235" i="37"/>
  <c r="Z259" i="37"/>
  <c r="AB259" i="37" s="1"/>
  <c r="AB240" i="37"/>
  <c r="AA304" i="37"/>
  <c r="AB304" i="37" s="1"/>
  <c r="Z347" i="37"/>
  <c r="AB347" i="37" s="1"/>
  <c r="Z450" i="37"/>
  <c r="AB450" i="37" s="1"/>
  <c r="Z526" i="37"/>
  <c r="AB526" i="37" s="1"/>
  <c r="AB519" i="37"/>
  <c r="AA220" i="37"/>
  <c r="AB220" i="37" s="1"/>
  <c r="AB298" i="37"/>
  <c r="AA565" i="37"/>
  <c r="AB565" i="37" s="1"/>
  <c r="Z348" i="37"/>
  <c r="AB348" i="37" s="1"/>
  <c r="Z324" i="37"/>
  <c r="AB324" i="37" s="1"/>
  <c r="Z346" i="37"/>
  <c r="AB346" i="37" s="1"/>
  <c r="AB260" i="37"/>
  <c r="G70" i="31"/>
  <c r="G80" i="31"/>
  <c r="AB563" i="37"/>
  <c r="Z297" i="37"/>
  <c r="AB297" i="37" s="1"/>
  <c r="Z424" i="37"/>
  <c r="AB424" i="37" s="1"/>
  <c r="AA234" i="37"/>
  <c r="AB234" i="37" s="1"/>
  <c r="AA504" i="37"/>
  <c r="AB542" i="37"/>
  <c r="Z463" i="37"/>
  <c r="AB232" i="37"/>
  <c r="AA250" i="37"/>
  <c r="AB250" i="37" s="1"/>
  <c r="AB384" i="37"/>
  <c r="AB374" i="37"/>
  <c r="AB490" i="37"/>
  <c r="Z392" i="37"/>
  <c r="AA392" i="37"/>
  <c r="AB571" i="37"/>
  <c r="AB229" i="37"/>
  <c r="AB407" i="37"/>
  <c r="AB544" i="37"/>
  <c r="AA275" i="37"/>
  <c r="Z275" i="37"/>
  <c r="AB567" i="37"/>
  <c r="AB486" i="37"/>
  <c r="Z334" i="37"/>
  <c r="AB334" i="37" s="1"/>
  <c r="AA535" i="37"/>
  <c r="AB535" i="37" s="1"/>
  <c r="Z257" i="37"/>
  <c r="AA257" i="37"/>
  <c r="Z274" i="37"/>
  <c r="AB274" i="37" s="1"/>
  <c r="Z364" i="37"/>
  <c r="AB364" i="37" s="1"/>
  <c r="Z306" i="37"/>
  <c r="AB306" i="37" s="1"/>
  <c r="AA561" i="37"/>
  <c r="AA261" i="37"/>
  <c r="AB261" i="37" s="1"/>
  <c r="AB537" i="37"/>
  <c r="AA372" i="37"/>
  <c r="AB372" i="37" s="1"/>
  <c r="AB382" i="37"/>
  <c r="AB310" i="37"/>
  <c r="Z316" i="37"/>
  <c r="AB316" i="37" s="1"/>
  <c r="AB205" i="37"/>
  <c r="AA492" i="37"/>
  <c r="AB492" i="37" s="1"/>
  <c r="AA362" i="37"/>
  <c r="AB362" i="37" s="1"/>
  <c r="G54" i="31"/>
  <c r="G100" i="31"/>
  <c r="G48" i="31"/>
  <c r="G36" i="31"/>
  <c r="G89" i="31"/>
  <c r="G25" i="31"/>
  <c r="G87" i="31"/>
  <c r="G23" i="31"/>
  <c r="R579" i="46"/>
  <c r="R350" i="46"/>
  <c r="R213" i="46"/>
  <c r="R355" i="46"/>
  <c r="R221" i="46"/>
  <c r="R390" i="46"/>
  <c r="R588" i="46"/>
  <c r="R331" i="46"/>
  <c r="M605" i="43"/>
  <c r="G91" i="31"/>
  <c r="G26" i="31"/>
  <c r="G60" i="31"/>
  <c r="G43" i="31"/>
  <c r="G45" i="31"/>
  <c r="G82" i="31"/>
  <c r="G57" i="31"/>
  <c r="G88" i="31"/>
  <c r="G24" i="31"/>
  <c r="G55" i="31"/>
  <c r="G86" i="31"/>
  <c r="G22" i="31"/>
  <c r="G75" i="31"/>
  <c r="G63" i="31"/>
  <c r="G19" i="31"/>
  <c r="G101" i="31"/>
  <c r="G37" i="31"/>
  <c r="G49" i="31"/>
  <c r="G78" i="31"/>
  <c r="G90" i="31"/>
  <c r="G96" i="31"/>
  <c r="G59" i="31"/>
  <c r="G28" i="31"/>
  <c r="G108" i="31"/>
  <c r="G53" i="31"/>
  <c r="G65" i="31"/>
  <c r="G51" i="31"/>
  <c r="G27" i="31"/>
  <c r="G76" i="31"/>
  <c r="G68" i="31"/>
  <c r="G85" i="31"/>
  <c r="G21" i="31"/>
  <c r="G58" i="31"/>
  <c r="G97" i="31"/>
  <c r="G33" i="31"/>
  <c r="G64" i="31"/>
  <c r="G95" i="31"/>
  <c r="G31" i="31"/>
  <c r="G62" i="31"/>
  <c r="G83" i="31"/>
  <c r="G32" i="31"/>
  <c r="G84" i="31"/>
  <c r="G44" i="31"/>
  <c r="G52" i="31"/>
  <c r="G99" i="31"/>
  <c r="G106" i="31"/>
  <c r="G81" i="31"/>
  <c r="G79" i="31"/>
  <c r="G35" i="31"/>
  <c r="G69" i="31"/>
  <c r="G42" i="31"/>
  <c r="G92" i="31"/>
  <c r="G20" i="31"/>
  <c r="G107" i="31"/>
  <c r="G67" i="31"/>
  <c r="G61" i="31"/>
  <c r="G98" i="31"/>
  <c r="G34" i="31"/>
  <c r="G73" i="31"/>
  <c r="G104" i="31"/>
  <c r="G40" i="31"/>
  <c r="G71" i="31"/>
  <c r="G102" i="31"/>
  <c r="G38" i="31"/>
  <c r="G94" i="31"/>
  <c r="G30" i="31"/>
  <c r="R318" i="46"/>
  <c r="R443" i="46"/>
  <c r="R464" i="46"/>
  <c r="R225" i="46"/>
  <c r="R70" i="46"/>
  <c r="R266" i="46"/>
  <c r="R299" i="46"/>
  <c r="R587" i="46"/>
  <c r="R144" i="46"/>
  <c r="R472" i="46"/>
  <c r="R508" i="46"/>
  <c r="R572" i="46"/>
  <c r="R325" i="46"/>
  <c r="R335" i="46"/>
  <c r="R367" i="46"/>
  <c r="R496" i="46"/>
  <c r="R241" i="46"/>
  <c r="R86" i="46"/>
  <c r="R262" i="46"/>
  <c r="R342" i="46"/>
  <c r="R234" i="46"/>
  <c r="R274" i="46"/>
  <c r="R306" i="46"/>
  <c r="R346" i="46"/>
  <c r="R418" i="46"/>
  <c r="R488" i="46"/>
  <c r="R259" i="46"/>
  <c r="R307" i="46"/>
  <c r="R387" i="46"/>
  <c r="R419" i="46"/>
  <c r="R451" i="46"/>
  <c r="R236" i="46"/>
  <c r="R516" i="46"/>
  <c r="R596" i="46"/>
  <c r="R181" i="46"/>
  <c r="R293" i="46"/>
  <c r="R333" i="46"/>
  <c r="R413" i="46"/>
  <c r="R453" i="46"/>
  <c r="R343" i="46"/>
  <c r="R375" i="46"/>
  <c r="R415" i="46"/>
  <c r="R551" i="46"/>
  <c r="R180" i="46"/>
  <c r="R315" i="46"/>
  <c r="R532" i="46"/>
  <c r="R197" i="46"/>
  <c r="R253" i="46"/>
  <c r="R389" i="46"/>
  <c r="R421" i="46"/>
  <c r="R287" i="46"/>
  <c r="R383" i="46"/>
  <c r="R536" i="46"/>
  <c r="R214" i="46"/>
  <c r="R523" i="46"/>
  <c r="R118" i="46"/>
  <c r="R186" i="46"/>
  <c r="R434" i="46"/>
  <c r="R291" i="46"/>
  <c r="R371" i="46"/>
  <c r="R403" i="46"/>
  <c r="R96" i="46"/>
  <c r="R432" i="46"/>
  <c r="R277" i="46"/>
  <c r="R397" i="46"/>
  <c r="R429" i="46"/>
  <c r="R359" i="46"/>
  <c r="R399" i="46"/>
  <c r="R431" i="46"/>
  <c r="R527" i="46"/>
  <c r="Z14" i="37"/>
  <c r="AA14" i="37"/>
  <c r="AA152" i="37"/>
  <c r="AB152" i="37" s="1"/>
  <c r="AB500" i="37"/>
  <c r="Z291" i="37"/>
  <c r="AB291" i="37" s="1"/>
  <c r="AA532" i="37"/>
  <c r="AB532" i="37" s="1"/>
  <c r="AB555" i="37"/>
  <c r="Z359" i="37"/>
  <c r="AA359" i="37"/>
  <c r="Z408" i="37"/>
  <c r="AA408" i="37"/>
  <c r="Z497" i="37"/>
  <c r="AB497" i="37" s="1"/>
  <c r="AA174" i="37"/>
  <c r="AB174" i="37" s="1"/>
  <c r="AA360" i="37"/>
  <c r="AB360" i="37" s="1"/>
  <c r="Z130" i="37"/>
  <c r="AB130" i="37" s="1"/>
  <c r="Z213" i="37"/>
  <c r="AB213" i="37" s="1"/>
  <c r="Z282" i="37"/>
  <c r="AB282" i="37" s="1"/>
  <c r="Z379" i="37"/>
  <c r="AB379" i="37" s="1"/>
  <c r="AB502" i="37"/>
  <c r="AB447" i="37"/>
  <c r="AA488" i="37"/>
  <c r="AB488" i="37" s="1"/>
  <c r="AA15" i="37"/>
  <c r="Z15" i="37"/>
  <c r="Z472" i="37"/>
  <c r="AB472" i="37" s="1"/>
  <c r="AB513" i="37"/>
  <c r="AA110" i="37"/>
  <c r="AB110" i="37" s="1"/>
  <c r="AA281" i="37"/>
  <c r="Z281" i="37"/>
  <c r="AB463" i="37"/>
  <c r="AB10" i="37"/>
  <c r="AA580" i="37"/>
  <c r="Z580" i="37"/>
  <c r="AA36" i="37"/>
  <c r="AB36" i="37" s="1"/>
  <c r="Z165" i="37"/>
  <c r="AB165" i="37" s="1"/>
  <c r="Z332" i="37"/>
  <c r="AB332" i="37" s="1"/>
  <c r="AB322" i="37"/>
  <c r="AB201" i="37"/>
  <c r="Z83" i="37"/>
  <c r="AB83" i="37" s="1"/>
  <c r="Z198" i="37"/>
  <c r="AB198" i="37" s="1"/>
  <c r="AA242" i="37"/>
  <c r="AA523" i="37"/>
  <c r="AB523" i="37" s="1"/>
  <c r="AB280" i="37"/>
  <c r="AA476" i="37"/>
  <c r="AB476" i="37" s="1"/>
  <c r="Z590" i="37"/>
  <c r="AB590" i="37" s="1"/>
  <c r="AB80" i="37"/>
  <c r="AB283" i="37"/>
  <c r="Z585" i="37"/>
  <c r="AB585" i="37" s="1"/>
  <c r="AA292" i="37"/>
  <c r="AB292" i="37" s="1"/>
  <c r="AA30" i="37"/>
  <c r="AB30" i="37" s="1"/>
  <c r="AB525" i="37"/>
  <c r="AA269" i="37"/>
  <c r="AB269" i="37" s="1"/>
  <c r="Z307" i="37"/>
  <c r="AB307" i="37" s="1"/>
  <c r="Z48" i="37"/>
  <c r="AB48" i="37" s="1"/>
  <c r="Z376" i="37"/>
  <c r="AA376" i="37"/>
  <c r="AB24" i="37"/>
  <c r="AB389" i="37"/>
  <c r="AA601" i="37"/>
  <c r="AB601" i="37" s="1"/>
  <c r="AA78" i="37"/>
  <c r="AB78" i="37" s="1"/>
  <c r="AA100" i="37"/>
  <c r="AB100" i="37" s="1"/>
  <c r="AB539" i="37"/>
  <c r="Z311" i="37"/>
  <c r="AB311" i="37" s="1"/>
  <c r="AB552" i="37"/>
  <c r="AA192" i="37"/>
  <c r="AB192" i="37" s="1"/>
  <c r="AB357" i="37"/>
  <c r="AB321" i="37"/>
  <c r="AB543" i="37"/>
  <c r="AB469" i="37"/>
  <c r="AA577" i="37"/>
  <c r="AB577" i="37" s="1"/>
  <c r="AA245" i="37"/>
  <c r="AB245" i="37" s="1"/>
  <c r="AA352" i="37"/>
  <c r="AB352" i="37" s="1"/>
  <c r="AA265" i="37"/>
  <c r="AB265" i="37" s="1"/>
  <c r="AA26" i="37"/>
  <c r="AB26" i="37" s="1"/>
  <c r="AB140" i="37"/>
  <c r="AB88" i="37"/>
  <c r="AA51" i="37"/>
  <c r="AB51" i="37" s="1"/>
  <c r="AB47" i="37"/>
  <c r="AB271" i="37"/>
  <c r="AB404" i="37"/>
  <c r="Z219" i="37"/>
  <c r="AB219" i="37" s="1"/>
  <c r="AA496" i="37"/>
  <c r="AB496" i="37" s="1"/>
  <c r="Z406" i="37"/>
  <c r="AB406" i="37" s="1"/>
  <c r="AB547" i="37"/>
  <c r="AB107" i="37"/>
  <c r="Z170" i="37"/>
  <c r="AB170" i="37" s="1"/>
  <c r="Z227" i="37"/>
  <c r="AB227" i="37" s="1"/>
  <c r="AA139" i="37"/>
  <c r="AB139" i="37" s="1"/>
  <c r="AB71" i="37"/>
  <c r="Z356" i="37"/>
  <c r="AB356" i="37" s="1"/>
  <c r="AA449" i="37"/>
  <c r="AB449" i="37" s="1"/>
  <c r="AB430" i="37"/>
  <c r="Z435" i="37"/>
  <c r="AB435" i="37" s="1"/>
  <c r="AB588" i="37"/>
  <c r="Z314" i="37"/>
  <c r="AB314" i="37" s="1"/>
  <c r="Z410" i="37"/>
  <c r="AB410" i="37" s="1"/>
  <c r="AA84" i="37"/>
  <c r="AB84" i="37" s="1"/>
  <c r="AB157" i="37"/>
  <c r="Z458" i="37"/>
  <c r="AB458" i="37" s="1"/>
  <c r="AB518" i="37"/>
  <c r="Z122" i="37"/>
  <c r="AB122" i="37" s="1"/>
  <c r="AA236" i="37"/>
  <c r="AB236" i="37" s="1"/>
  <c r="AB111" i="37"/>
  <c r="AB551" i="37"/>
  <c r="AB29" i="37"/>
  <c r="AB204" i="37"/>
  <c r="AB127" i="37"/>
  <c r="AA154" i="37"/>
  <c r="AB154" i="37" s="1"/>
  <c r="AB465" i="37"/>
  <c r="AA6" i="37"/>
  <c r="AB6" i="37" s="1"/>
  <c r="Z442" i="37"/>
  <c r="AB442" i="37" s="1"/>
  <c r="Z483" i="37"/>
  <c r="AB483" i="37" s="1"/>
  <c r="AB487" i="37"/>
  <c r="AA545" i="37"/>
  <c r="AB545" i="37" s="1"/>
  <c r="AB504" i="37"/>
  <c r="Z50" i="37"/>
  <c r="AB50" i="37" s="1"/>
  <c r="AB318" i="37"/>
  <c r="Z527" i="37"/>
  <c r="AA527" i="37"/>
  <c r="Z411" i="37"/>
  <c r="AB411" i="37" s="1"/>
  <c r="AA597" i="37"/>
  <c r="AB597" i="37" s="1"/>
  <c r="AB445" i="37"/>
  <c r="AB196" i="37"/>
  <c r="Z491" i="37"/>
  <c r="AB491" i="37" s="1"/>
  <c r="AA94" i="37"/>
  <c r="AB94" i="37" s="1"/>
  <c r="AB299" i="37"/>
  <c r="AA7" i="37"/>
  <c r="AB7" i="37" s="1"/>
  <c r="T605" i="36"/>
  <c r="U605" i="36"/>
  <c r="Z5" i="37"/>
  <c r="AB5" i="37" s="1"/>
  <c r="T605" i="28"/>
  <c r="R605" i="42"/>
  <c r="R605" i="41"/>
  <c r="R605" i="40"/>
  <c r="T605" i="38"/>
  <c r="AB226" i="37"/>
  <c r="Z451" i="37"/>
  <c r="AB451" i="37" s="1"/>
  <c r="AB561" i="37"/>
  <c r="AB59" i="37"/>
  <c r="Z266" i="37"/>
  <c r="AB266" i="37" s="1"/>
  <c r="AB409" i="37"/>
  <c r="AB473" i="37"/>
  <c r="Z439" i="37"/>
  <c r="AA439" i="37"/>
  <c r="AB574" i="37"/>
  <c r="AB417" i="37"/>
  <c r="AB242" i="37"/>
  <c r="Z499" i="37"/>
  <c r="AB499" i="37" s="1"/>
  <c r="AA508" i="37"/>
  <c r="AB508" i="37" s="1"/>
  <c r="AB35" i="37"/>
  <c r="AA27" i="37"/>
  <c r="AB27" i="37" s="1"/>
  <c r="AB87" i="37"/>
  <c r="Z218" i="37"/>
  <c r="AB218" i="37" s="1"/>
  <c r="AB425" i="37"/>
  <c r="AB489" i="37"/>
  <c r="Z75" i="37"/>
  <c r="AB75" i="37" s="1"/>
  <c r="AB95" i="37"/>
  <c r="AB338" i="37"/>
  <c r="AB462" i="37"/>
  <c r="AA428" i="37"/>
  <c r="AB428" i="37" s="1"/>
  <c r="AB541" i="37"/>
  <c r="AB572" i="37"/>
  <c r="AB19" i="37"/>
  <c r="Z115" i="37"/>
  <c r="AB115" i="37" s="1"/>
  <c r="AA91" i="37"/>
  <c r="AB91" i="37" s="1"/>
  <c r="AA209" i="37"/>
  <c r="AB209" i="37" s="1"/>
  <c r="AB63" i="37"/>
  <c r="AB173" i="37"/>
  <c r="AB160" i="37"/>
  <c r="Z123" i="37"/>
  <c r="AB123" i="37" s="1"/>
  <c r="Z105" i="37"/>
  <c r="AB151" i="37"/>
  <c r="AB216" i="37"/>
  <c r="AB248" i="37"/>
  <c r="Z190" i="37"/>
  <c r="AB190" i="37" s="1"/>
  <c r="AB441" i="37"/>
  <c r="AB505" i="37"/>
  <c r="AA351" i="37"/>
  <c r="AB351" i="37" s="1"/>
  <c r="AB231" i="37"/>
  <c r="Z387" i="37"/>
  <c r="AA387" i="37"/>
  <c r="Z467" i="37"/>
  <c r="AB467" i="37" s="1"/>
  <c r="AB247" i="37"/>
  <c r="AB358" i="37"/>
  <c r="Z455" i="37"/>
  <c r="AA455" i="37"/>
  <c r="AB559" i="37"/>
  <c r="Z553" i="37"/>
  <c r="AB553" i="37" s="1"/>
  <c r="AB79" i="37"/>
  <c r="AA43" i="37"/>
  <c r="AB43" i="37" s="1"/>
  <c r="AB105" i="37"/>
  <c r="Z138" i="37"/>
  <c r="AB138" i="37" s="1"/>
  <c r="AB9" i="37"/>
  <c r="AA388" i="37"/>
  <c r="AB388" i="37" s="1"/>
  <c r="AB330" i="37"/>
  <c r="Z395" i="37"/>
  <c r="AA395" i="37"/>
  <c r="AB398" i="37"/>
  <c r="AB337" i="37"/>
  <c r="Z99" i="37"/>
  <c r="AB99" i="37" s="1"/>
  <c r="AA67" i="37"/>
  <c r="AB67" i="37" s="1"/>
  <c r="AA131" i="37"/>
  <c r="AB131" i="37" s="1"/>
  <c r="Z145" i="37"/>
  <c r="AB145" i="37" s="1"/>
  <c r="AB55" i="37"/>
  <c r="AB224" i="37"/>
  <c r="AB256" i="37"/>
  <c r="AB141" i="37"/>
  <c r="AB286" i="37"/>
  <c r="AB119" i="37"/>
  <c r="AB457" i="37"/>
  <c r="AB521" i="37"/>
  <c r="AB235" i="37"/>
  <c r="Z419" i="37"/>
  <c r="AB419" i="37" s="1"/>
  <c r="AB494" i="37"/>
  <c r="AA412" i="37"/>
  <c r="AB412" i="37" s="1"/>
  <c r="AB215" i="37"/>
  <c r="AA460" i="37"/>
  <c r="AB460" i="37" s="1"/>
  <c r="AB471" i="37"/>
  <c r="AB243" i="37"/>
  <c r="AA520" i="37"/>
  <c r="AB520" i="37" s="1"/>
  <c r="P605" i="36"/>
  <c r="G13" i="48" l="1"/>
  <c r="AB14" i="37"/>
  <c r="AB15" i="37"/>
  <c r="AB257" i="37"/>
  <c r="AB392" i="37"/>
  <c r="AB456" i="37"/>
  <c r="AB580" i="37"/>
  <c r="AB408" i="37"/>
  <c r="AB439" i="37"/>
  <c r="AB275" i="37"/>
  <c r="AB281" i="37"/>
  <c r="AA605" i="37"/>
  <c r="AB359" i="37"/>
  <c r="AB387" i="37"/>
  <c r="AB527" i="37"/>
  <c r="AB376" i="37"/>
  <c r="AB395" i="37"/>
  <c r="AB455" i="37"/>
  <c r="Z605" i="37"/>
  <c r="AB605" i="37" l="1"/>
  <c r="J6" i="33"/>
  <c r="K6" i="33"/>
  <c r="M6" i="33"/>
  <c r="N6" i="33"/>
  <c r="J7" i="33"/>
  <c r="K7" i="33"/>
  <c r="M7" i="33"/>
  <c r="N7" i="33"/>
  <c r="J8" i="33"/>
  <c r="K8" i="33"/>
  <c r="M8" i="33"/>
  <c r="N8" i="33"/>
  <c r="J9" i="33"/>
  <c r="K9" i="33"/>
  <c r="M9" i="33"/>
  <c r="N9" i="33"/>
  <c r="J10" i="33"/>
  <c r="K10" i="33"/>
  <c r="M10" i="33"/>
  <c r="N10" i="33"/>
  <c r="J11" i="33"/>
  <c r="K11" i="33"/>
  <c r="N11" i="33"/>
  <c r="P11" i="33" s="1"/>
  <c r="J12" i="33"/>
  <c r="K12" i="33"/>
  <c r="M12" i="33"/>
  <c r="N12" i="33"/>
  <c r="J13" i="33"/>
  <c r="K13" i="33"/>
  <c r="J14" i="33"/>
  <c r="K14" i="33"/>
  <c r="M14" i="33"/>
  <c r="N14" i="33"/>
  <c r="J15" i="33"/>
  <c r="K15" i="33"/>
  <c r="M15" i="33"/>
  <c r="N15" i="33"/>
  <c r="J16" i="33"/>
  <c r="K16" i="33"/>
  <c r="M16" i="33"/>
  <c r="N16" i="33"/>
  <c r="J17" i="33"/>
  <c r="K17" i="33"/>
  <c r="M17" i="33"/>
  <c r="N17" i="33"/>
  <c r="J18" i="33"/>
  <c r="K18" i="33"/>
  <c r="M18" i="33"/>
  <c r="N18" i="33"/>
  <c r="J19" i="33"/>
  <c r="K19" i="33"/>
  <c r="M19" i="33"/>
  <c r="N19" i="33"/>
  <c r="J20" i="33"/>
  <c r="K20" i="33"/>
  <c r="M20" i="33"/>
  <c r="N20" i="33"/>
  <c r="J21" i="33"/>
  <c r="K21" i="33"/>
  <c r="M21" i="33"/>
  <c r="N21" i="33"/>
  <c r="J22" i="33"/>
  <c r="K22" i="33"/>
  <c r="M22" i="33"/>
  <c r="N22" i="33"/>
  <c r="J23" i="33"/>
  <c r="K23" i="33"/>
  <c r="M23" i="33"/>
  <c r="N23" i="33"/>
  <c r="J24" i="33"/>
  <c r="K24" i="33"/>
  <c r="M24" i="33"/>
  <c r="N24" i="33"/>
  <c r="J25" i="33"/>
  <c r="K25" i="33"/>
  <c r="M25" i="33"/>
  <c r="N25" i="33"/>
  <c r="J26" i="33"/>
  <c r="K26" i="33"/>
  <c r="M26" i="33"/>
  <c r="N26" i="33"/>
  <c r="J27" i="33"/>
  <c r="K27" i="33"/>
  <c r="M27" i="33"/>
  <c r="N27" i="33"/>
  <c r="J28" i="33"/>
  <c r="K28" i="33"/>
  <c r="M28" i="33"/>
  <c r="N28" i="33"/>
  <c r="J29" i="33"/>
  <c r="K29" i="33"/>
  <c r="M29" i="33"/>
  <c r="N29" i="33"/>
  <c r="J30" i="33"/>
  <c r="K30" i="33"/>
  <c r="M30" i="33"/>
  <c r="N30" i="33"/>
  <c r="J31" i="33"/>
  <c r="K31" i="33"/>
  <c r="M31" i="33"/>
  <c r="N31" i="33"/>
  <c r="J32" i="33"/>
  <c r="K32" i="33"/>
  <c r="M32" i="33"/>
  <c r="N32" i="33"/>
  <c r="J33" i="33"/>
  <c r="K33" i="33"/>
  <c r="M33" i="33"/>
  <c r="N33" i="33"/>
  <c r="J34" i="33"/>
  <c r="K34" i="33"/>
  <c r="M34" i="33"/>
  <c r="N34" i="33"/>
  <c r="J35" i="33"/>
  <c r="K35" i="33"/>
  <c r="M35" i="33"/>
  <c r="N35" i="33"/>
  <c r="J36" i="33"/>
  <c r="K36" i="33"/>
  <c r="M36" i="33"/>
  <c r="N36" i="33"/>
  <c r="J37" i="33"/>
  <c r="K37" i="33"/>
  <c r="M37" i="33"/>
  <c r="N37" i="33"/>
  <c r="K38" i="33"/>
  <c r="M38" i="33"/>
  <c r="N38" i="33"/>
  <c r="J39" i="33"/>
  <c r="M39" i="33"/>
  <c r="N39" i="33"/>
  <c r="J40" i="33"/>
  <c r="K40" i="33"/>
  <c r="M40" i="33"/>
  <c r="N40" i="33"/>
  <c r="J41" i="33"/>
  <c r="K41" i="33"/>
  <c r="M41" i="33"/>
  <c r="N41" i="33"/>
  <c r="J42" i="33"/>
  <c r="K42" i="33"/>
  <c r="M42" i="33"/>
  <c r="N42" i="33"/>
  <c r="J43" i="33"/>
  <c r="K43" i="33"/>
  <c r="M43" i="33"/>
  <c r="N43" i="33"/>
  <c r="J44" i="33"/>
  <c r="K44" i="33"/>
  <c r="M44" i="33"/>
  <c r="N44" i="33"/>
  <c r="J45" i="33"/>
  <c r="K45" i="33"/>
  <c r="M45" i="33"/>
  <c r="N45" i="33"/>
  <c r="J46" i="33"/>
  <c r="K46" i="33"/>
  <c r="M46" i="33"/>
  <c r="N46" i="33"/>
  <c r="J47" i="33"/>
  <c r="K47" i="33"/>
  <c r="M47" i="33"/>
  <c r="N47" i="33"/>
  <c r="J48" i="33"/>
  <c r="K48" i="33"/>
  <c r="M48" i="33"/>
  <c r="N48" i="33"/>
  <c r="J49" i="33"/>
  <c r="K49" i="33"/>
  <c r="M49" i="33"/>
  <c r="N49" i="33"/>
  <c r="J50" i="33"/>
  <c r="K50" i="33"/>
  <c r="M50" i="33"/>
  <c r="N50" i="33"/>
  <c r="J51" i="33"/>
  <c r="K51" i="33"/>
  <c r="M51" i="33"/>
  <c r="N51" i="33"/>
  <c r="J52" i="33"/>
  <c r="K52" i="33"/>
  <c r="M52" i="33"/>
  <c r="N52" i="33"/>
  <c r="J53" i="33"/>
  <c r="K53" i="33"/>
  <c r="M53" i="33"/>
  <c r="N53" i="33"/>
  <c r="J54" i="33"/>
  <c r="K54" i="33"/>
  <c r="M54" i="33"/>
  <c r="N54" i="33"/>
  <c r="J55" i="33"/>
  <c r="K55" i="33"/>
  <c r="M55" i="33"/>
  <c r="N55" i="33"/>
  <c r="J56" i="33"/>
  <c r="K56" i="33"/>
  <c r="M56" i="33"/>
  <c r="N56" i="33"/>
  <c r="J57" i="33"/>
  <c r="K57" i="33"/>
  <c r="M57" i="33"/>
  <c r="N57" i="33"/>
  <c r="J58" i="33"/>
  <c r="K58" i="33"/>
  <c r="M58" i="33"/>
  <c r="N58" i="33"/>
  <c r="J59" i="33"/>
  <c r="K59" i="33"/>
  <c r="M59" i="33"/>
  <c r="N59" i="33"/>
  <c r="J60" i="33"/>
  <c r="K60" i="33"/>
  <c r="M60" i="33"/>
  <c r="N60" i="33"/>
  <c r="J61" i="33"/>
  <c r="K61" i="33"/>
  <c r="M61" i="33"/>
  <c r="N61" i="33"/>
  <c r="J62" i="33"/>
  <c r="K62" i="33"/>
  <c r="M62" i="33"/>
  <c r="N62" i="33"/>
  <c r="J63" i="33"/>
  <c r="K63" i="33"/>
  <c r="M63" i="33"/>
  <c r="N63" i="33"/>
  <c r="J64" i="33"/>
  <c r="K64" i="33"/>
  <c r="M64" i="33"/>
  <c r="N64" i="33"/>
  <c r="J65" i="33"/>
  <c r="K65" i="33"/>
  <c r="M65" i="33"/>
  <c r="N65" i="33"/>
  <c r="J66" i="33"/>
  <c r="K66" i="33"/>
  <c r="M66" i="33"/>
  <c r="N66" i="33"/>
  <c r="J67" i="33"/>
  <c r="K67" i="33"/>
  <c r="M67" i="33"/>
  <c r="N67" i="33"/>
  <c r="J68" i="33"/>
  <c r="K68" i="33"/>
  <c r="M68" i="33"/>
  <c r="N68" i="33"/>
  <c r="J69" i="33"/>
  <c r="K69" i="33"/>
  <c r="M69" i="33"/>
  <c r="N69" i="33"/>
  <c r="J70" i="33"/>
  <c r="K70" i="33"/>
  <c r="M70" i="33"/>
  <c r="N70" i="33"/>
  <c r="J71" i="33"/>
  <c r="K71" i="33"/>
  <c r="M71" i="33"/>
  <c r="N71" i="33"/>
  <c r="J72" i="33"/>
  <c r="K72" i="33"/>
  <c r="M72" i="33"/>
  <c r="N72" i="33"/>
  <c r="J73" i="33"/>
  <c r="K73" i="33"/>
  <c r="M73" i="33"/>
  <c r="N73" i="33"/>
  <c r="J74" i="33"/>
  <c r="K74" i="33"/>
  <c r="M74" i="33"/>
  <c r="N74" i="33"/>
  <c r="J75" i="33"/>
  <c r="K75" i="33"/>
  <c r="M75" i="33"/>
  <c r="N75" i="33"/>
  <c r="J76" i="33"/>
  <c r="K76" i="33"/>
  <c r="M76" i="33"/>
  <c r="N76" i="33"/>
  <c r="J77" i="33"/>
  <c r="K77" i="33"/>
  <c r="M77" i="33"/>
  <c r="N77" i="33"/>
  <c r="J78" i="33"/>
  <c r="K78" i="33"/>
  <c r="M78" i="33"/>
  <c r="N78" i="33"/>
  <c r="J79" i="33"/>
  <c r="K79" i="33"/>
  <c r="M79" i="33"/>
  <c r="N79" i="33"/>
  <c r="J80" i="33"/>
  <c r="K80" i="33"/>
  <c r="M80" i="33"/>
  <c r="N80" i="33"/>
  <c r="J81" i="33"/>
  <c r="K81" i="33"/>
  <c r="M81" i="33"/>
  <c r="N81" i="33"/>
  <c r="J82" i="33"/>
  <c r="K82" i="33"/>
  <c r="M82" i="33"/>
  <c r="N82" i="33"/>
  <c r="J83" i="33"/>
  <c r="K83" i="33"/>
  <c r="M83" i="33"/>
  <c r="N83" i="33"/>
  <c r="J84" i="33"/>
  <c r="K84" i="33"/>
  <c r="M84" i="33"/>
  <c r="N84" i="33"/>
  <c r="J85" i="33"/>
  <c r="K85" i="33"/>
  <c r="M85" i="33"/>
  <c r="N85" i="33"/>
  <c r="J86" i="33"/>
  <c r="K86" i="33"/>
  <c r="M86" i="33"/>
  <c r="N86" i="33"/>
  <c r="J87" i="33"/>
  <c r="K87" i="33"/>
  <c r="M87" i="33"/>
  <c r="N87" i="33"/>
  <c r="J88" i="33"/>
  <c r="K88" i="33"/>
  <c r="M88" i="33"/>
  <c r="N88" i="33"/>
  <c r="J89" i="33"/>
  <c r="K89" i="33"/>
  <c r="M89" i="33"/>
  <c r="N89" i="33"/>
  <c r="J90" i="33"/>
  <c r="K90" i="33"/>
  <c r="M90" i="33"/>
  <c r="N90" i="33"/>
  <c r="J91" i="33"/>
  <c r="K91" i="33"/>
  <c r="M91" i="33"/>
  <c r="N91" i="33"/>
  <c r="J92" i="33"/>
  <c r="K92" i="33"/>
  <c r="M92" i="33"/>
  <c r="N92" i="33"/>
  <c r="J93" i="33"/>
  <c r="K93" i="33"/>
  <c r="M93" i="33"/>
  <c r="N93" i="33"/>
  <c r="J94" i="33"/>
  <c r="K94" i="33"/>
  <c r="M94" i="33"/>
  <c r="N94" i="33"/>
  <c r="J95" i="33"/>
  <c r="K95" i="33"/>
  <c r="M95" i="33"/>
  <c r="N95" i="33"/>
  <c r="J96" i="33"/>
  <c r="K96" i="33"/>
  <c r="M96" i="33"/>
  <c r="N96" i="33"/>
  <c r="J97" i="33"/>
  <c r="K97" i="33"/>
  <c r="M97" i="33"/>
  <c r="N97" i="33"/>
  <c r="J98" i="33"/>
  <c r="K98" i="33"/>
  <c r="M98" i="33"/>
  <c r="N98" i="33"/>
  <c r="J99" i="33"/>
  <c r="K99" i="33"/>
  <c r="M99" i="33"/>
  <c r="N99" i="33"/>
  <c r="J100" i="33"/>
  <c r="K100" i="33"/>
  <c r="M100" i="33"/>
  <c r="N100" i="33"/>
  <c r="J101" i="33"/>
  <c r="K101" i="33"/>
  <c r="M101" i="33"/>
  <c r="N101" i="33"/>
  <c r="J102" i="33"/>
  <c r="K102" i="33"/>
  <c r="M102" i="33"/>
  <c r="N102" i="33"/>
  <c r="J103" i="33"/>
  <c r="K103" i="33"/>
  <c r="M103" i="33"/>
  <c r="N103" i="33"/>
  <c r="J104" i="33"/>
  <c r="K104" i="33"/>
  <c r="M104" i="33"/>
  <c r="N104" i="33"/>
  <c r="J105" i="33"/>
  <c r="K105" i="33"/>
  <c r="M105" i="33"/>
  <c r="N105" i="33"/>
  <c r="J106" i="33"/>
  <c r="K106" i="33"/>
  <c r="M106" i="33"/>
  <c r="N106" i="33"/>
  <c r="J107" i="33"/>
  <c r="K107" i="33"/>
  <c r="M107" i="33"/>
  <c r="N107" i="33"/>
  <c r="J108" i="33"/>
  <c r="K108" i="33"/>
  <c r="M108" i="33"/>
  <c r="N108" i="33"/>
  <c r="J109" i="33"/>
  <c r="K109" i="33"/>
  <c r="M109" i="33"/>
  <c r="N109" i="33"/>
  <c r="J110" i="33"/>
  <c r="K110" i="33"/>
  <c r="M110" i="33"/>
  <c r="N110" i="33"/>
  <c r="J111" i="33"/>
  <c r="K111" i="33"/>
  <c r="M111" i="33"/>
  <c r="N111" i="33"/>
  <c r="J112" i="33"/>
  <c r="K112" i="33"/>
  <c r="M112" i="33"/>
  <c r="N112" i="33"/>
  <c r="J113" i="33"/>
  <c r="K113" i="33"/>
  <c r="M113" i="33"/>
  <c r="N113" i="33"/>
  <c r="J114" i="33"/>
  <c r="K114" i="33"/>
  <c r="M114" i="33"/>
  <c r="N114" i="33"/>
  <c r="J115" i="33"/>
  <c r="K115" i="33"/>
  <c r="M115" i="33"/>
  <c r="N115" i="33"/>
  <c r="J116" i="33"/>
  <c r="K116" i="33"/>
  <c r="M116" i="33"/>
  <c r="N116" i="33"/>
  <c r="J117" i="33"/>
  <c r="K117" i="33"/>
  <c r="M117" i="33"/>
  <c r="N117" i="33"/>
  <c r="J118" i="33"/>
  <c r="K118" i="33"/>
  <c r="M118" i="33"/>
  <c r="N118" i="33"/>
  <c r="J119" i="33"/>
  <c r="K119" i="33"/>
  <c r="M119" i="33"/>
  <c r="N119" i="33"/>
  <c r="J120" i="33"/>
  <c r="K120" i="33"/>
  <c r="M120" i="33"/>
  <c r="N120" i="33"/>
  <c r="J121" i="33"/>
  <c r="K121" i="33"/>
  <c r="M121" i="33"/>
  <c r="N121" i="33"/>
  <c r="J122" i="33"/>
  <c r="K122" i="33"/>
  <c r="M122" i="33"/>
  <c r="N122" i="33"/>
  <c r="J123" i="33"/>
  <c r="K123" i="33"/>
  <c r="M123" i="33"/>
  <c r="N123" i="33"/>
  <c r="J124" i="33"/>
  <c r="K124" i="33"/>
  <c r="M124" i="33"/>
  <c r="N124" i="33"/>
  <c r="J125" i="33"/>
  <c r="K125" i="33"/>
  <c r="M125" i="33"/>
  <c r="N125" i="33"/>
  <c r="J126" i="33"/>
  <c r="K126" i="33"/>
  <c r="M126" i="33"/>
  <c r="N126" i="33"/>
  <c r="J127" i="33"/>
  <c r="K127" i="33"/>
  <c r="M127" i="33"/>
  <c r="N127" i="33"/>
  <c r="J128" i="33"/>
  <c r="K128" i="33"/>
  <c r="M128" i="33"/>
  <c r="N128" i="33"/>
  <c r="J129" i="33"/>
  <c r="K129" i="33"/>
  <c r="M129" i="33"/>
  <c r="N129" i="33"/>
  <c r="J130" i="33"/>
  <c r="K130" i="33"/>
  <c r="M130" i="33"/>
  <c r="N130" i="33"/>
  <c r="J131" i="33"/>
  <c r="K131" i="33"/>
  <c r="M131" i="33"/>
  <c r="N131" i="33"/>
  <c r="J132" i="33"/>
  <c r="K132" i="33"/>
  <c r="M132" i="33"/>
  <c r="N132" i="33"/>
  <c r="J133" i="33"/>
  <c r="K133" i="33"/>
  <c r="M133" i="33"/>
  <c r="N133" i="33"/>
  <c r="J134" i="33"/>
  <c r="K134" i="33"/>
  <c r="M134" i="33"/>
  <c r="N134" i="33"/>
  <c r="J135" i="33"/>
  <c r="K135" i="33"/>
  <c r="M135" i="33"/>
  <c r="N135" i="33"/>
  <c r="J136" i="33"/>
  <c r="K136" i="33"/>
  <c r="M136" i="33"/>
  <c r="N136" i="33"/>
  <c r="J137" i="33"/>
  <c r="K137" i="33"/>
  <c r="M137" i="33"/>
  <c r="N137" i="33"/>
  <c r="J138" i="33"/>
  <c r="K138" i="33"/>
  <c r="M138" i="33"/>
  <c r="N138" i="33"/>
  <c r="J139" i="33"/>
  <c r="K139" i="33"/>
  <c r="M139" i="33"/>
  <c r="N139" i="33"/>
  <c r="J140" i="33"/>
  <c r="K140" i="33"/>
  <c r="M140" i="33"/>
  <c r="N140" i="33"/>
  <c r="J141" i="33"/>
  <c r="K141" i="33"/>
  <c r="M141" i="33"/>
  <c r="N141" i="33"/>
  <c r="J142" i="33"/>
  <c r="K142" i="33"/>
  <c r="M142" i="33"/>
  <c r="N142" i="33"/>
  <c r="J143" i="33"/>
  <c r="K143" i="33"/>
  <c r="M143" i="33"/>
  <c r="N143" i="33"/>
  <c r="J144" i="33"/>
  <c r="K144" i="33"/>
  <c r="M144" i="33"/>
  <c r="N144" i="33"/>
  <c r="J145" i="33"/>
  <c r="K145" i="33"/>
  <c r="M145" i="33"/>
  <c r="N145" i="33"/>
  <c r="J146" i="33"/>
  <c r="K146" i="33"/>
  <c r="M146" i="33"/>
  <c r="N146" i="33"/>
  <c r="J147" i="33"/>
  <c r="K147" i="33"/>
  <c r="M147" i="33"/>
  <c r="N147" i="33"/>
  <c r="J148" i="33"/>
  <c r="K148" i="33"/>
  <c r="M148" i="33"/>
  <c r="N148" i="33"/>
  <c r="J149" i="33"/>
  <c r="K149" i="33"/>
  <c r="M149" i="33"/>
  <c r="N149" i="33"/>
  <c r="J150" i="33"/>
  <c r="K150" i="33"/>
  <c r="M150" i="33"/>
  <c r="N150" i="33"/>
  <c r="J151" i="33"/>
  <c r="K151" i="33"/>
  <c r="M151" i="33"/>
  <c r="N151" i="33"/>
  <c r="J152" i="33"/>
  <c r="K152" i="33"/>
  <c r="M152" i="33"/>
  <c r="N152" i="33"/>
  <c r="J153" i="33"/>
  <c r="K153" i="33"/>
  <c r="M153" i="33"/>
  <c r="N153" i="33"/>
  <c r="J154" i="33"/>
  <c r="K154" i="33"/>
  <c r="M154" i="33"/>
  <c r="N154" i="33"/>
  <c r="J155" i="33"/>
  <c r="K155" i="33"/>
  <c r="M155" i="33"/>
  <c r="N155" i="33"/>
  <c r="J156" i="33"/>
  <c r="K156" i="33"/>
  <c r="M156" i="33"/>
  <c r="N156" i="33"/>
  <c r="J157" i="33"/>
  <c r="K157" i="33"/>
  <c r="M157" i="33"/>
  <c r="N157" i="33"/>
  <c r="J158" i="33"/>
  <c r="K158" i="33"/>
  <c r="M158" i="33"/>
  <c r="N158" i="33"/>
  <c r="J159" i="33"/>
  <c r="K159" i="33"/>
  <c r="M159" i="33"/>
  <c r="N159" i="33"/>
  <c r="J160" i="33"/>
  <c r="K160" i="33"/>
  <c r="M160" i="33"/>
  <c r="N160" i="33"/>
  <c r="J161" i="33"/>
  <c r="K161" i="33"/>
  <c r="M161" i="33"/>
  <c r="N161" i="33"/>
  <c r="J162" i="33"/>
  <c r="K162" i="33"/>
  <c r="M162" i="33"/>
  <c r="N162" i="33"/>
  <c r="J163" i="33"/>
  <c r="K163" i="33"/>
  <c r="M163" i="33"/>
  <c r="N163" i="33"/>
  <c r="J164" i="33"/>
  <c r="K164" i="33"/>
  <c r="M164" i="33"/>
  <c r="N164" i="33"/>
  <c r="J165" i="33"/>
  <c r="K165" i="33"/>
  <c r="M165" i="33"/>
  <c r="N165" i="33"/>
  <c r="J166" i="33"/>
  <c r="K166" i="33"/>
  <c r="M166" i="33"/>
  <c r="N166" i="33"/>
  <c r="J167" i="33"/>
  <c r="K167" i="33"/>
  <c r="M167" i="33"/>
  <c r="N167" i="33"/>
  <c r="J168" i="33"/>
  <c r="K168" i="33"/>
  <c r="M168" i="33"/>
  <c r="N168" i="33"/>
  <c r="J169" i="33"/>
  <c r="K169" i="33"/>
  <c r="M169" i="33"/>
  <c r="N169" i="33"/>
  <c r="J170" i="33"/>
  <c r="K170" i="33"/>
  <c r="M170" i="33"/>
  <c r="N170" i="33"/>
  <c r="J171" i="33"/>
  <c r="K171" i="33"/>
  <c r="M171" i="33"/>
  <c r="N171" i="33"/>
  <c r="J172" i="33"/>
  <c r="K172" i="33"/>
  <c r="M172" i="33"/>
  <c r="N172" i="33"/>
  <c r="J173" i="33"/>
  <c r="K173" i="33"/>
  <c r="M173" i="33"/>
  <c r="N173" i="33"/>
  <c r="J174" i="33"/>
  <c r="K174" i="33"/>
  <c r="M174" i="33"/>
  <c r="N174" i="33"/>
  <c r="J175" i="33"/>
  <c r="K175" i="33"/>
  <c r="M175" i="33"/>
  <c r="N175" i="33"/>
  <c r="J176" i="33"/>
  <c r="K176" i="33"/>
  <c r="M176" i="33"/>
  <c r="N176" i="33"/>
  <c r="J177" i="33"/>
  <c r="K177" i="33"/>
  <c r="M177" i="33"/>
  <c r="N177" i="33"/>
  <c r="J178" i="33"/>
  <c r="K178" i="33"/>
  <c r="M178" i="33"/>
  <c r="N178" i="33"/>
  <c r="J179" i="33"/>
  <c r="K179" i="33"/>
  <c r="M179" i="33"/>
  <c r="N179" i="33"/>
  <c r="J180" i="33"/>
  <c r="K180" i="33"/>
  <c r="M180" i="33"/>
  <c r="N180" i="33"/>
  <c r="J181" i="33"/>
  <c r="K181" i="33"/>
  <c r="M181" i="33"/>
  <c r="N181" i="33"/>
  <c r="J182" i="33"/>
  <c r="K182" i="33"/>
  <c r="M182" i="33"/>
  <c r="N182" i="33"/>
  <c r="J183" i="33"/>
  <c r="K183" i="33"/>
  <c r="M183" i="33"/>
  <c r="N183" i="33"/>
  <c r="J184" i="33"/>
  <c r="K184" i="33"/>
  <c r="M184" i="33"/>
  <c r="N184" i="33"/>
  <c r="J185" i="33"/>
  <c r="K185" i="33"/>
  <c r="M185" i="33"/>
  <c r="N185" i="33"/>
  <c r="J186" i="33"/>
  <c r="K186" i="33"/>
  <c r="M186" i="33"/>
  <c r="N186" i="33"/>
  <c r="J187" i="33"/>
  <c r="K187" i="33"/>
  <c r="M187" i="33"/>
  <c r="N187" i="33"/>
  <c r="J188" i="33"/>
  <c r="K188" i="33"/>
  <c r="M188" i="33"/>
  <c r="N188" i="33"/>
  <c r="J189" i="33"/>
  <c r="K189" i="33"/>
  <c r="M189" i="33"/>
  <c r="N189" i="33"/>
  <c r="J190" i="33"/>
  <c r="K190" i="33"/>
  <c r="M190" i="33"/>
  <c r="N190" i="33"/>
  <c r="J191" i="33"/>
  <c r="K191" i="33"/>
  <c r="M191" i="33"/>
  <c r="N191" i="33"/>
  <c r="J192" i="33"/>
  <c r="K192" i="33"/>
  <c r="M192" i="33"/>
  <c r="N192" i="33"/>
  <c r="J193" i="33"/>
  <c r="K193" i="33"/>
  <c r="M193" i="33"/>
  <c r="N193" i="33"/>
  <c r="J194" i="33"/>
  <c r="K194" i="33"/>
  <c r="M194" i="33"/>
  <c r="N194" i="33"/>
  <c r="J195" i="33"/>
  <c r="K195" i="33"/>
  <c r="M195" i="33"/>
  <c r="N195" i="33"/>
  <c r="J196" i="33"/>
  <c r="K196" i="33"/>
  <c r="M196" i="33"/>
  <c r="N196" i="33"/>
  <c r="J197" i="33"/>
  <c r="K197" i="33"/>
  <c r="M197" i="33"/>
  <c r="N197" i="33"/>
  <c r="J198" i="33"/>
  <c r="K198" i="33"/>
  <c r="M198" i="33"/>
  <c r="N198" i="33"/>
  <c r="J199" i="33"/>
  <c r="K199" i="33"/>
  <c r="M199" i="33"/>
  <c r="N199" i="33"/>
  <c r="J200" i="33"/>
  <c r="K200" i="33"/>
  <c r="M200" i="33"/>
  <c r="N200" i="33"/>
  <c r="J201" i="33"/>
  <c r="K201" i="33"/>
  <c r="M201" i="33"/>
  <c r="N201" i="33"/>
  <c r="J202" i="33"/>
  <c r="K202" i="33"/>
  <c r="M202" i="33"/>
  <c r="N202" i="33"/>
  <c r="J203" i="33"/>
  <c r="K203" i="33"/>
  <c r="M203" i="33"/>
  <c r="N203" i="33"/>
  <c r="J204" i="33"/>
  <c r="K204" i="33"/>
  <c r="M204" i="33"/>
  <c r="N204" i="33"/>
  <c r="J205" i="33"/>
  <c r="K205" i="33"/>
  <c r="M205" i="33"/>
  <c r="N205" i="33"/>
  <c r="J206" i="33"/>
  <c r="K206" i="33"/>
  <c r="M206" i="33"/>
  <c r="N206" i="33"/>
  <c r="J207" i="33"/>
  <c r="K207" i="33"/>
  <c r="M207" i="33"/>
  <c r="N207" i="33"/>
  <c r="J208" i="33"/>
  <c r="K208" i="33"/>
  <c r="M208" i="33"/>
  <c r="N208" i="33"/>
  <c r="J209" i="33"/>
  <c r="K209" i="33"/>
  <c r="M209" i="33"/>
  <c r="N209" i="33"/>
  <c r="J210" i="33"/>
  <c r="K210" i="33"/>
  <c r="M210" i="33"/>
  <c r="N210" i="33"/>
  <c r="J211" i="33"/>
  <c r="K211" i="33"/>
  <c r="M211" i="33"/>
  <c r="N211" i="33"/>
  <c r="J212" i="33"/>
  <c r="K212" i="33"/>
  <c r="M212" i="33"/>
  <c r="N212" i="33"/>
  <c r="J213" i="33"/>
  <c r="K213" i="33"/>
  <c r="M213" i="33"/>
  <c r="N213" i="33"/>
  <c r="J214" i="33"/>
  <c r="K214" i="33"/>
  <c r="M214" i="33"/>
  <c r="N214" i="33"/>
  <c r="J215" i="33"/>
  <c r="K215" i="33"/>
  <c r="M215" i="33"/>
  <c r="N215" i="33"/>
  <c r="J216" i="33"/>
  <c r="K216" i="33"/>
  <c r="M216" i="33"/>
  <c r="N216" i="33"/>
  <c r="J217" i="33"/>
  <c r="K217" i="33"/>
  <c r="M217" i="33"/>
  <c r="N217" i="33"/>
  <c r="J218" i="33"/>
  <c r="K218" i="33"/>
  <c r="M218" i="33"/>
  <c r="N218" i="33"/>
  <c r="J219" i="33"/>
  <c r="K219" i="33"/>
  <c r="M219" i="33"/>
  <c r="N219" i="33"/>
  <c r="J220" i="33"/>
  <c r="K220" i="33"/>
  <c r="M220" i="33"/>
  <c r="N220" i="33"/>
  <c r="J221" i="33"/>
  <c r="K221" i="33"/>
  <c r="M221" i="33"/>
  <c r="N221" i="33"/>
  <c r="J222" i="33"/>
  <c r="K222" i="33"/>
  <c r="M222" i="33"/>
  <c r="N222" i="33"/>
  <c r="J223" i="33"/>
  <c r="K223" i="33"/>
  <c r="M223" i="33"/>
  <c r="N223" i="33"/>
  <c r="J224" i="33"/>
  <c r="K224" i="33"/>
  <c r="M224" i="33"/>
  <c r="N224" i="33"/>
  <c r="J225" i="33"/>
  <c r="K225" i="33"/>
  <c r="M225" i="33"/>
  <c r="N225" i="33"/>
  <c r="J226" i="33"/>
  <c r="K226" i="33"/>
  <c r="M226" i="33"/>
  <c r="N226" i="33"/>
  <c r="J227" i="33"/>
  <c r="K227" i="33"/>
  <c r="M227" i="33"/>
  <c r="N227" i="33"/>
  <c r="J228" i="33"/>
  <c r="K228" i="33"/>
  <c r="M228" i="33"/>
  <c r="N228" i="33"/>
  <c r="J229" i="33"/>
  <c r="K229" i="33"/>
  <c r="M229" i="33"/>
  <c r="N229" i="33"/>
  <c r="J230" i="33"/>
  <c r="K230" i="33"/>
  <c r="M230" i="33"/>
  <c r="N230" i="33"/>
  <c r="J231" i="33"/>
  <c r="K231" i="33"/>
  <c r="M231" i="33"/>
  <c r="N231" i="33"/>
  <c r="J232" i="33"/>
  <c r="K232" i="33"/>
  <c r="M232" i="33"/>
  <c r="N232" i="33"/>
  <c r="J233" i="33"/>
  <c r="K233" i="33"/>
  <c r="M233" i="33"/>
  <c r="N233" i="33"/>
  <c r="J234" i="33"/>
  <c r="K234" i="33"/>
  <c r="M234" i="33"/>
  <c r="N234" i="33"/>
  <c r="J235" i="33"/>
  <c r="K235" i="33"/>
  <c r="M235" i="33"/>
  <c r="N235" i="33"/>
  <c r="J236" i="33"/>
  <c r="K236" i="33"/>
  <c r="M236" i="33"/>
  <c r="N236" i="33"/>
  <c r="J237" i="33"/>
  <c r="K237" i="33"/>
  <c r="M237" i="33"/>
  <c r="N237" i="33"/>
  <c r="J238" i="33"/>
  <c r="K238" i="33"/>
  <c r="M238" i="33"/>
  <c r="N238" i="33"/>
  <c r="J239" i="33"/>
  <c r="K239" i="33"/>
  <c r="M239" i="33"/>
  <c r="N239" i="33"/>
  <c r="J240" i="33"/>
  <c r="K240" i="33"/>
  <c r="M240" i="33"/>
  <c r="N240" i="33"/>
  <c r="J241" i="33"/>
  <c r="K241" i="33"/>
  <c r="M241" i="33"/>
  <c r="N241" i="33"/>
  <c r="J242" i="33"/>
  <c r="K242" i="33"/>
  <c r="M242" i="33"/>
  <c r="N242" i="33"/>
  <c r="J243" i="33"/>
  <c r="K243" i="33"/>
  <c r="M243" i="33"/>
  <c r="N243" i="33"/>
  <c r="J244" i="33"/>
  <c r="K244" i="33"/>
  <c r="M244" i="33"/>
  <c r="N244" i="33"/>
  <c r="J245" i="33"/>
  <c r="K245" i="33"/>
  <c r="M245" i="33"/>
  <c r="N245" i="33"/>
  <c r="J246" i="33"/>
  <c r="K246" i="33"/>
  <c r="M246" i="33"/>
  <c r="N246" i="33"/>
  <c r="J247" i="33"/>
  <c r="K247" i="33"/>
  <c r="M247" i="33"/>
  <c r="N247" i="33"/>
  <c r="J248" i="33"/>
  <c r="K248" i="33"/>
  <c r="M248" i="33"/>
  <c r="N248" i="33"/>
  <c r="J249" i="33"/>
  <c r="K249" i="33"/>
  <c r="M249" i="33"/>
  <c r="N249" i="33"/>
  <c r="J250" i="33"/>
  <c r="K250" i="33"/>
  <c r="M250" i="33"/>
  <c r="N250" i="33"/>
  <c r="J251" i="33"/>
  <c r="K251" i="33"/>
  <c r="M251" i="33"/>
  <c r="N251" i="33"/>
  <c r="J252" i="33"/>
  <c r="K252" i="33"/>
  <c r="M252" i="33"/>
  <c r="N252" i="33"/>
  <c r="J253" i="33"/>
  <c r="K253" i="33"/>
  <c r="M253" i="33"/>
  <c r="N253" i="33"/>
  <c r="J254" i="33"/>
  <c r="K254" i="33"/>
  <c r="M254" i="33"/>
  <c r="N254" i="33"/>
  <c r="J255" i="33"/>
  <c r="K255" i="33"/>
  <c r="M255" i="33"/>
  <c r="N255" i="33"/>
  <c r="J256" i="33"/>
  <c r="K256" i="33"/>
  <c r="M256" i="33"/>
  <c r="N256" i="33"/>
  <c r="J257" i="33"/>
  <c r="K257" i="33"/>
  <c r="M257" i="33"/>
  <c r="N257" i="33"/>
  <c r="J258" i="33"/>
  <c r="K258" i="33"/>
  <c r="M258" i="33"/>
  <c r="N258" i="33"/>
  <c r="J259" i="33"/>
  <c r="K259" i="33"/>
  <c r="M259" i="33"/>
  <c r="N259" i="33"/>
  <c r="J260" i="33"/>
  <c r="K260" i="33"/>
  <c r="M260" i="33"/>
  <c r="N260" i="33"/>
  <c r="J261" i="33"/>
  <c r="K261" i="33"/>
  <c r="M261" i="33"/>
  <c r="N261" i="33"/>
  <c r="J262" i="33"/>
  <c r="K262" i="33"/>
  <c r="M262" i="33"/>
  <c r="N262" i="33"/>
  <c r="J263" i="33"/>
  <c r="K263" i="33"/>
  <c r="M263" i="33"/>
  <c r="N263" i="33"/>
  <c r="J264" i="33"/>
  <c r="K264" i="33"/>
  <c r="M264" i="33"/>
  <c r="N264" i="33"/>
  <c r="J265" i="33"/>
  <c r="K265" i="33"/>
  <c r="M265" i="33"/>
  <c r="N265" i="33"/>
  <c r="J266" i="33"/>
  <c r="K266" i="33"/>
  <c r="M266" i="33"/>
  <c r="N266" i="33"/>
  <c r="J267" i="33"/>
  <c r="K267" i="33"/>
  <c r="M267" i="33"/>
  <c r="N267" i="33"/>
  <c r="J268" i="33"/>
  <c r="K268" i="33"/>
  <c r="M268" i="33"/>
  <c r="N268" i="33"/>
  <c r="J269" i="33"/>
  <c r="K269" i="33"/>
  <c r="M269" i="33"/>
  <c r="N269" i="33"/>
  <c r="J270" i="33"/>
  <c r="K270" i="33"/>
  <c r="M270" i="33"/>
  <c r="N270" i="33"/>
  <c r="J271" i="33"/>
  <c r="K271" i="33"/>
  <c r="M271" i="33"/>
  <c r="N271" i="33"/>
  <c r="J272" i="33"/>
  <c r="K272" i="33"/>
  <c r="M272" i="33"/>
  <c r="N272" i="33"/>
  <c r="J273" i="33"/>
  <c r="K273" i="33"/>
  <c r="M273" i="33"/>
  <c r="N273" i="33"/>
  <c r="J274" i="33"/>
  <c r="K274" i="33"/>
  <c r="M274" i="33"/>
  <c r="N274" i="33"/>
  <c r="J275" i="33"/>
  <c r="K275" i="33"/>
  <c r="M275" i="33"/>
  <c r="N275" i="33"/>
  <c r="J276" i="33"/>
  <c r="K276" i="33"/>
  <c r="M276" i="33"/>
  <c r="N276" i="33"/>
  <c r="J277" i="33"/>
  <c r="K277" i="33"/>
  <c r="M277" i="33"/>
  <c r="N277" i="33"/>
  <c r="J278" i="33"/>
  <c r="K278" i="33"/>
  <c r="M278" i="33"/>
  <c r="N278" i="33"/>
  <c r="J279" i="33"/>
  <c r="K279" i="33"/>
  <c r="M279" i="33"/>
  <c r="N279" i="33"/>
  <c r="J280" i="33"/>
  <c r="K280" i="33"/>
  <c r="M280" i="33"/>
  <c r="N280" i="33"/>
  <c r="J281" i="33"/>
  <c r="K281" i="33"/>
  <c r="M281" i="33"/>
  <c r="N281" i="33"/>
  <c r="J282" i="33"/>
  <c r="K282" i="33"/>
  <c r="M282" i="33"/>
  <c r="N282" i="33"/>
  <c r="J283" i="33"/>
  <c r="K283" i="33"/>
  <c r="M283" i="33"/>
  <c r="N283" i="33"/>
  <c r="J284" i="33"/>
  <c r="K284" i="33"/>
  <c r="M284" i="33"/>
  <c r="N284" i="33"/>
  <c r="J285" i="33"/>
  <c r="K285" i="33"/>
  <c r="M285" i="33"/>
  <c r="N285" i="33"/>
  <c r="J286" i="33"/>
  <c r="K286" i="33"/>
  <c r="M286" i="33"/>
  <c r="N286" i="33"/>
  <c r="J287" i="33"/>
  <c r="K287" i="33"/>
  <c r="M287" i="33"/>
  <c r="N287" i="33"/>
  <c r="J288" i="33"/>
  <c r="K288" i="33"/>
  <c r="M288" i="33"/>
  <c r="N288" i="33"/>
  <c r="J289" i="33"/>
  <c r="K289" i="33"/>
  <c r="M289" i="33"/>
  <c r="N289" i="33"/>
  <c r="J290" i="33"/>
  <c r="K290" i="33"/>
  <c r="M290" i="33"/>
  <c r="N290" i="33"/>
  <c r="J291" i="33"/>
  <c r="K291" i="33"/>
  <c r="M291" i="33"/>
  <c r="N291" i="33"/>
  <c r="J292" i="33"/>
  <c r="K292" i="33"/>
  <c r="M292" i="33"/>
  <c r="N292" i="33"/>
  <c r="J293" i="33"/>
  <c r="K293" i="33"/>
  <c r="M293" i="33"/>
  <c r="N293" i="33"/>
  <c r="J294" i="33"/>
  <c r="K294" i="33"/>
  <c r="M294" i="33"/>
  <c r="N294" i="33"/>
  <c r="J295" i="33"/>
  <c r="K295" i="33"/>
  <c r="M295" i="33"/>
  <c r="N295" i="33"/>
  <c r="J296" i="33"/>
  <c r="K296" i="33"/>
  <c r="M296" i="33"/>
  <c r="N296" i="33"/>
  <c r="J297" i="33"/>
  <c r="K297" i="33"/>
  <c r="M297" i="33"/>
  <c r="N297" i="33"/>
  <c r="J298" i="33"/>
  <c r="K298" i="33"/>
  <c r="M298" i="33"/>
  <c r="N298" i="33"/>
  <c r="J299" i="33"/>
  <c r="K299" i="33"/>
  <c r="M299" i="33"/>
  <c r="N299" i="33"/>
  <c r="J300" i="33"/>
  <c r="K300" i="33"/>
  <c r="M300" i="33"/>
  <c r="N300" i="33"/>
  <c r="J301" i="33"/>
  <c r="K301" i="33"/>
  <c r="M301" i="33"/>
  <c r="N301" i="33"/>
  <c r="J302" i="33"/>
  <c r="K302" i="33"/>
  <c r="M302" i="33"/>
  <c r="N302" i="33"/>
  <c r="J303" i="33"/>
  <c r="K303" i="33"/>
  <c r="M303" i="33"/>
  <c r="N303" i="33"/>
  <c r="J304" i="33"/>
  <c r="K304" i="33"/>
  <c r="M304" i="33"/>
  <c r="N304" i="33"/>
  <c r="J305" i="33"/>
  <c r="K305" i="33"/>
  <c r="M305" i="33"/>
  <c r="N305" i="33"/>
  <c r="J306" i="33"/>
  <c r="K306" i="33"/>
  <c r="M306" i="33"/>
  <c r="N306" i="33"/>
  <c r="J307" i="33"/>
  <c r="K307" i="33"/>
  <c r="M307" i="33"/>
  <c r="N307" i="33"/>
  <c r="J308" i="33"/>
  <c r="K308" i="33"/>
  <c r="M308" i="33"/>
  <c r="N308" i="33"/>
  <c r="J309" i="33"/>
  <c r="K309" i="33"/>
  <c r="M309" i="33"/>
  <c r="N309" i="33"/>
  <c r="J310" i="33"/>
  <c r="K310" i="33"/>
  <c r="M310" i="33"/>
  <c r="N310" i="33"/>
  <c r="J311" i="33"/>
  <c r="K311" i="33"/>
  <c r="M311" i="33"/>
  <c r="N311" i="33"/>
  <c r="J312" i="33"/>
  <c r="K312" i="33"/>
  <c r="M312" i="33"/>
  <c r="N312" i="33"/>
  <c r="J313" i="33"/>
  <c r="K313" i="33"/>
  <c r="M313" i="33"/>
  <c r="N313" i="33"/>
  <c r="J314" i="33"/>
  <c r="K314" i="33"/>
  <c r="M314" i="33"/>
  <c r="N314" i="33"/>
  <c r="J315" i="33"/>
  <c r="K315" i="33"/>
  <c r="M315" i="33"/>
  <c r="N315" i="33"/>
  <c r="J316" i="33"/>
  <c r="K316" i="33"/>
  <c r="M316" i="33"/>
  <c r="N316" i="33"/>
  <c r="J317" i="33"/>
  <c r="K317" i="33"/>
  <c r="M317" i="33"/>
  <c r="N317" i="33"/>
  <c r="J318" i="33"/>
  <c r="K318" i="33"/>
  <c r="M318" i="33"/>
  <c r="N318" i="33"/>
  <c r="J319" i="33"/>
  <c r="K319" i="33"/>
  <c r="M319" i="33"/>
  <c r="N319" i="33"/>
  <c r="J320" i="33"/>
  <c r="K320" i="33"/>
  <c r="M320" i="33"/>
  <c r="N320" i="33"/>
  <c r="J321" i="33"/>
  <c r="K321" i="33"/>
  <c r="M321" i="33"/>
  <c r="N321" i="33"/>
  <c r="J322" i="33"/>
  <c r="K322" i="33"/>
  <c r="M322" i="33"/>
  <c r="N322" i="33"/>
  <c r="J323" i="33"/>
  <c r="K323" i="33"/>
  <c r="M323" i="33"/>
  <c r="N323" i="33"/>
  <c r="J324" i="33"/>
  <c r="K324" i="33"/>
  <c r="M324" i="33"/>
  <c r="N324" i="33"/>
  <c r="J325" i="33"/>
  <c r="K325" i="33"/>
  <c r="M325" i="33"/>
  <c r="N325" i="33"/>
  <c r="J326" i="33"/>
  <c r="K326" i="33"/>
  <c r="M326" i="33"/>
  <c r="N326" i="33"/>
  <c r="J327" i="33"/>
  <c r="K327" i="33"/>
  <c r="M327" i="33"/>
  <c r="N327" i="33"/>
  <c r="J328" i="33"/>
  <c r="K328" i="33"/>
  <c r="M328" i="33"/>
  <c r="N328" i="33"/>
  <c r="J329" i="33"/>
  <c r="K329" i="33"/>
  <c r="M329" i="33"/>
  <c r="N329" i="33"/>
  <c r="J330" i="33"/>
  <c r="K330" i="33"/>
  <c r="M330" i="33"/>
  <c r="N330" i="33"/>
  <c r="J331" i="33"/>
  <c r="K331" i="33"/>
  <c r="M331" i="33"/>
  <c r="N331" i="33"/>
  <c r="J332" i="33"/>
  <c r="K332" i="33"/>
  <c r="M332" i="33"/>
  <c r="N332" i="33"/>
  <c r="J333" i="33"/>
  <c r="K333" i="33"/>
  <c r="M333" i="33"/>
  <c r="N333" i="33"/>
  <c r="J334" i="33"/>
  <c r="K334" i="33"/>
  <c r="M334" i="33"/>
  <c r="N334" i="33"/>
  <c r="J335" i="33"/>
  <c r="K335" i="33"/>
  <c r="M335" i="33"/>
  <c r="N335" i="33"/>
  <c r="J336" i="33"/>
  <c r="K336" i="33"/>
  <c r="M336" i="33"/>
  <c r="N336" i="33"/>
  <c r="J337" i="33"/>
  <c r="K337" i="33"/>
  <c r="M337" i="33"/>
  <c r="N337" i="33"/>
  <c r="J338" i="33"/>
  <c r="K338" i="33"/>
  <c r="M338" i="33"/>
  <c r="N338" i="33"/>
  <c r="J339" i="33"/>
  <c r="K339" i="33"/>
  <c r="M339" i="33"/>
  <c r="N339" i="33"/>
  <c r="J340" i="33"/>
  <c r="K340" i="33"/>
  <c r="M340" i="33"/>
  <c r="N340" i="33"/>
  <c r="J341" i="33"/>
  <c r="K341" i="33"/>
  <c r="M341" i="33"/>
  <c r="N341" i="33"/>
  <c r="J342" i="33"/>
  <c r="K342" i="33"/>
  <c r="M342" i="33"/>
  <c r="N342" i="33"/>
  <c r="J343" i="33"/>
  <c r="K343" i="33"/>
  <c r="M343" i="33"/>
  <c r="N343" i="33"/>
  <c r="J344" i="33"/>
  <c r="K344" i="33"/>
  <c r="M344" i="33"/>
  <c r="N344" i="33"/>
  <c r="J345" i="33"/>
  <c r="K345" i="33"/>
  <c r="M345" i="33"/>
  <c r="N345" i="33"/>
  <c r="J346" i="33"/>
  <c r="K346" i="33"/>
  <c r="M346" i="33"/>
  <c r="N346" i="33"/>
  <c r="J347" i="33"/>
  <c r="K347" i="33"/>
  <c r="M347" i="33"/>
  <c r="N347" i="33"/>
  <c r="J348" i="33"/>
  <c r="K348" i="33"/>
  <c r="M348" i="33"/>
  <c r="N348" i="33"/>
  <c r="J349" i="33"/>
  <c r="K349" i="33"/>
  <c r="M349" i="33"/>
  <c r="N349" i="33"/>
  <c r="J350" i="33"/>
  <c r="K350" i="33"/>
  <c r="M350" i="33"/>
  <c r="N350" i="33"/>
  <c r="J351" i="33"/>
  <c r="K351" i="33"/>
  <c r="M351" i="33"/>
  <c r="N351" i="33"/>
  <c r="J352" i="33"/>
  <c r="K352" i="33"/>
  <c r="M352" i="33"/>
  <c r="N352" i="33"/>
  <c r="J353" i="33"/>
  <c r="K353" i="33"/>
  <c r="M353" i="33"/>
  <c r="N353" i="33"/>
  <c r="J354" i="33"/>
  <c r="K354" i="33"/>
  <c r="M354" i="33"/>
  <c r="N354" i="33"/>
  <c r="J355" i="33"/>
  <c r="K355" i="33"/>
  <c r="M355" i="33"/>
  <c r="N355" i="33"/>
  <c r="J356" i="33"/>
  <c r="K356" i="33"/>
  <c r="M356" i="33"/>
  <c r="N356" i="33"/>
  <c r="J357" i="33"/>
  <c r="K357" i="33"/>
  <c r="M357" i="33"/>
  <c r="N357" i="33"/>
  <c r="J358" i="33"/>
  <c r="K358" i="33"/>
  <c r="M358" i="33"/>
  <c r="N358" i="33"/>
  <c r="J359" i="33"/>
  <c r="K359" i="33"/>
  <c r="M359" i="33"/>
  <c r="N359" i="33"/>
  <c r="J360" i="33"/>
  <c r="K360" i="33"/>
  <c r="M360" i="33"/>
  <c r="N360" i="33"/>
  <c r="J361" i="33"/>
  <c r="K361" i="33"/>
  <c r="M361" i="33"/>
  <c r="N361" i="33"/>
  <c r="J362" i="33"/>
  <c r="K362" i="33"/>
  <c r="M362" i="33"/>
  <c r="N362" i="33"/>
  <c r="J363" i="33"/>
  <c r="K363" i="33"/>
  <c r="M363" i="33"/>
  <c r="N363" i="33"/>
  <c r="J364" i="33"/>
  <c r="K364" i="33"/>
  <c r="M364" i="33"/>
  <c r="N364" i="33"/>
  <c r="J365" i="33"/>
  <c r="K365" i="33"/>
  <c r="M365" i="33"/>
  <c r="N365" i="33"/>
  <c r="J366" i="33"/>
  <c r="K366" i="33"/>
  <c r="M366" i="33"/>
  <c r="N366" i="33"/>
  <c r="J367" i="33"/>
  <c r="K367" i="33"/>
  <c r="M367" i="33"/>
  <c r="N367" i="33"/>
  <c r="J368" i="33"/>
  <c r="K368" i="33"/>
  <c r="M368" i="33"/>
  <c r="N368" i="33"/>
  <c r="J369" i="33"/>
  <c r="K369" i="33"/>
  <c r="M369" i="33"/>
  <c r="N369" i="33"/>
  <c r="J370" i="33"/>
  <c r="K370" i="33"/>
  <c r="M370" i="33"/>
  <c r="N370" i="33"/>
  <c r="J371" i="33"/>
  <c r="K371" i="33"/>
  <c r="M371" i="33"/>
  <c r="N371" i="33"/>
  <c r="J372" i="33"/>
  <c r="K372" i="33"/>
  <c r="M372" i="33"/>
  <c r="N372" i="33"/>
  <c r="J373" i="33"/>
  <c r="K373" i="33"/>
  <c r="M373" i="33"/>
  <c r="N373" i="33"/>
  <c r="J374" i="33"/>
  <c r="K374" i="33"/>
  <c r="M374" i="33"/>
  <c r="N374" i="33"/>
  <c r="J375" i="33"/>
  <c r="K375" i="33"/>
  <c r="M375" i="33"/>
  <c r="N375" i="33"/>
  <c r="J376" i="33"/>
  <c r="K376" i="33"/>
  <c r="M376" i="33"/>
  <c r="N376" i="33"/>
  <c r="J377" i="33"/>
  <c r="K377" i="33"/>
  <c r="M377" i="33"/>
  <c r="N377" i="33"/>
  <c r="J378" i="33"/>
  <c r="K378" i="33"/>
  <c r="M378" i="33"/>
  <c r="N378" i="33"/>
  <c r="J379" i="33"/>
  <c r="K379" i="33"/>
  <c r="M379" i="33"/>
  <c r="N379" i="33"/>
  <c r="J380" i="33"/>
  <c r="K380" i="33"/>
  <c r="M380" i="33"/>
  <c r="N380" i="33"/>
  <c r="J381" i="33"/>
  <c r="K381" i="33"/>
  <c r="M381" i="33"/>
  <c r="N381" i="33"/>
  <c r="J382" i="33"/>
  <c r="K382" i="33"/>
  <c r="M382" i="33"/>
  <c r="N382" i="33"/>
  <c r="J383" i="33"/>
  <c r="K383" i="33"/>
  <c r="M383" i="33"/>
  <c r="N383" i="33"/>
  <c r="J384" i="33"/>
  <c r="K384" i="33"/>
  <c r="M384" i="33"/>
  <c r="N384" i="33"/>
  <c r="J385" i="33"/>
  <c r="K385" i="33"/>
  <c r="M385" i="33"/>
  <c r="N385" i="33"/>
  <c r="J386" i="33"/>
  <c r="K386" i="33"/>
  <c r="M386" i="33"/>
  <c r="N386" i="33"/>
  <c r="J387" i="33"/>
  <c r="K387" i="33"/>
  <c r="M387" i="33"/>
  <c r="N387" i="33"/>
  <c r="J388" i="33"/>
  <c r="K388" i="33"/>
  <c r="M388" i="33"/>
  <c r="N388" i="33"/>
  <c r="J389" i="33"/>
  <c r="K389" i="33"/>
  <c r="M389" i="33"/>
  <c r="N389" i="33"/>
  <c r="J390" i="33"/>
  <c r="K390" i="33"/>
  <c r="M390" i="33"/>
  <c r="N390" i="33"/>
  <c r="J391" i="33"/>
  <c r="K391" i="33"/>
  <c r="M391" i="33"/>
  <c r="N391" i="33"/>
  <c r="J392" i="33"/>
  <c r="K392" i="33"/>
  <c r="M392" i="33"/>
  <c r="N392" i="33"/>
  <c r="J393" i="33"/>
  <c r="K393" i="33"/>
  <c r="M393" i="33"/>
  <c r="N393" i="33"/>
  <c r="J394" i="33"/>
  <c r="K394" i="33"/>
  <c r="M394" i="33"/>
  <c r="N394" i="33"/>
  <c r="J395" i="33"/>
  <c r="K395" i="33"/>
  <c r="M395" i="33"/>
  <c r="N395" i="33"/>
  <c r="J396" i="33"/>
  <c r="K396" i="33"/>
  <c r="M396" i="33"/>
  <c r="N396" i="33"/>
  <c r="J397" i="33"/>
  <c r="K397" i="33"/>
  <c r="M397" i="33"/>
  <c r="N397" i="33"/>
  <c r="J398" i="33"/>
  <c r="K398" i="33"/>
  <c r="M398" i="33"/>
  <c r="N398" i="33"/>
  <c r="J399" i="33"/>
  <c r="K399" i="33"/>
  <c r="M399" i="33"/>
  <c r="N399" i="33"/>
  <c r="J400" i="33"/>
  <c r="K400" i="33"/>
  <c r="M400" i="33"/>
  <c r="N400" i="33"/>
  <c r="J401" i="33"/>
  <c r="K401" i="33"/>
  <c r="M401" i="33"/>
  <c r="N401" i="33"/>
  <c r="J402" i="33"/>
  <c r="K402" i="33"/>
  <c r="M402" i="33"/>
  <c r="N402" i="33"/>
  <c r="J403" i="33"/>
  <c r="K403" i="33"/>
  <c r="M403" i="33"/>
  <c r="N403" i="33"/>
  <c r="J404" i="33"/>
  <c r="K404" i="33"/>
  <c r="M404" i="33"/>
  <c r="N404" i="33"/>
  <c r="J405" i="33"/>
  <c r="K405" i="33"/>
  <c r="M405" i="33"/>
  <c r="N405" i="33"/>
  <c r="J406" i="33"/>
  <c r="K406" i="33"/>
  <c r="M406" i="33"/>
  <c r="N406" i="33"/>
  <c r="J407" i="33"/>
  <c r="K407" i="33"/>
  <c r="M407" i="33"/>
  <c r="N407" i="33"/>
  <c r="J408" i="33"/>
  <c r="K408" i="33"/>
  <c r="M408" i="33"/>
  <c r="N408" i="33"/>
  <c r="J409" i="33"/>
  <c r="K409" i="33"/>
  <c r="M409" i="33"/>
  <c r="N409" i="33"/>
  <c r="J410" i="33"/>
  <c r="K410" i="33"/>
  <c r="M410" i="33"/>
  <c r="N410" i="33"/>
  <c r="J411" i="33"/>
  <c r="K411" i="33"/>
  <c r="M411" i="33"/>
  <c r="N411" i="33"/>
  <c r="J412" i="33"/>
  <c r="K412" i="33"/>
  <c r="M412" i="33"/>
  <c r="N412" i="33"/>
  <c r="J413" i="33"/>
  <c r="K413" i="33"/>
  <c r="M413" i="33"/>
  <c r="N413" i="33"/>
  <c r="J414" i="33"/>
  <c r="K414" i="33"/>
  <c r="M414" i="33"/>
  <c r="N414" i="33"/>
  <c r="J415" i="33"/>
  <c r="K415" i="33"/>
  <c r="M415" i="33"/>
  <c r="N415" i="33"/>
  <c r="J416" i="33"/>
  <c r="K416" i="33"/>
  <c r="M416" i="33"/>
  <c r="N416" i="33"/>
  <c r="J417" i="33"/>
  <c r="K417" i="33"/>
  <c r="M417" i="33"/>
  <c r="N417" i="33"/>
  <c r="J418" i="33"/>
  <c r="K418" i="33"/>
  <c r="M418" i="33"/>
  <c r="N418" i="33"/>
  <c r="J419" i="33"/>
  <c r="K419" i="33"/>
  <c r="M419" i="33"/>
  <c r="N419" i="33"/>
  <c r="J420" i="33"/>
  <c r="K420" i="33"/>
  <c r="M420" i="33"/>
  <c r="N420" i="33"/>
  <c r="J421" i="33"/>
  <c r="K421" i="33"/>
  <c r="M421" i="33"/>
  <c r="N421" i="33"/>
  <c r="J422" i="33"/>
  <c r="K422" i="33"/>
  <c r="M422" i="33"/>
  <c r="N422" i="33"/>
  <c r="J423" i="33"/>
  <c r="K423" i="33"/>
  <c r="M423" i="33"/>
  <c r="N423" i="33"/>
  <c r="J424" i="33"/>
  <c r="K424" i="33"/>
  <c r="M424" i="33"/>
  <c r="N424" i="33"/>
  <c r="J425" i="33"/>
  <c r="K425" i="33"/>
  <c r="M425" i="33"/>
  <c r="N425" i="33"/>
  <c r="J426" i="33"/>
  <c r="K426" i="33"/>
  <c r="M426" i="33"/>
  <c r="N426" i="33"/>
  <c r="J427" i="33"/>
  <c r="K427" i="33"/>
  <c r="M427" i="33"/>
  <c r="N427" i="33"/>
  <c r="J428" i="33"/>
  <c r="K428" i="33"/>
  <c r="M428" i="33"/>
  <c r="N428" i="33"/>
  <c r="J429" i="33"/>
  <c r="K429" i="33"/>
  <c r="M429" i="33"/>
  <c r="N429" i="33"/>
  <c r="J430" i="33"/>
  <c r="K430" i="33"/>
  <c r="M430" i="33"/>
  <c r="N430" i="33"/>
  <c r="J431" i="33"/>
  <c r="K431" i="33"/>
  <c r="M431" i="33"/>
  <c r="N431" i="33"/>
  <c r="J432" i="33"/>
  <c r="K432" i="33"/>
  <c r="M432" i="33"/>
  <c r="N432" i="33"/>
  <c r="J433" i="33"/>
  <c r="K433" i="33"/>
  <c r="M433" i="33"/>
  <c r="N433" i="33"/>
  <c r="J434" i="33"/>
  <c r="K434" i="33"/>
  <c r="M434" i="33"/>
  <c r="N434" i="33"/>
  <c r="J435" i="33"/>
  <c r="K435" i="33"/>
  <c r="M435" i="33"/>
  <c r="N435" i="33"/>
  <c r="J436" i="33"/>
  <c r="K436" i="33"/>
  <c r="M436" i="33"/>
  <c r="N436" i="33"/>
  <c r="J437" i="33"/>
  <c r="K437" i="33"/>
  <c r="M437" i="33"/>
  <c r="N437" i="33"/>
  <c r="J438" i="33"/>
  <c r="K438" i="33"/>
  <c r="M438" i="33"/>
  <c r="N438" i="33"/>
  <c r="J439" i="33"/>
  <c r="K439" i="33"/>
  <c r="M439" i="33"/>
  <c r="N439" i="33"/>
  <c r="J440" i="33"/>
  <c r="K440" i="33"/>
  <c r="M440" i="33"/>
  <c r="N440" i="33"/>
  <c r="J441" i="33"/>
  <c r="K441" i="33"/>
  <c r="M441" i="33"/>
  <c r="N441" i="33"/>
  <c r="J442" i="33"/>
  <c r="K442" i="33"/>
  <c r="M442" i="33"/>
  <c r="N442" i="33"/>
  <c r="J443" i="33"/>
  <c r="K443" i="33"/>
  <c r="M443" i="33"/>
  <c r="N443" i="33"/>
  <c r="J444" i="33"/>
  <c r="K444" i="33"/>
  <c r="M444" i="33"/>
  <c r="N444" i="33"/>
  <c r="J445" i="33"/>
  <c r="K445" i="33"/>
  <c r="M445" i="33"/>
  <c r="N445" i="33"/>
  <c r="J446" i="33"/>
  <c r="K446" i="33"/>
  <c r="M446" i="33"/>
  <c r="N446" i="33"/>
  <c r="J447" i="33"/>
  <c r="K447" i="33"/>
  <c r="M447" i="33"/>
  <c r="N447" i="33"/>
  <c r="J448" i="33"/>
  <c r="K448" i="33"/>
  <c r="M448" i="33"/>
  <c r="N448" i="33"/>
  <c r="J449" i="33"/>
  <c r="K449" i="33"/>
  <c r="M449" i="33"/>
  <c r="N449" i="33"/>
  <c r="J450" i="33"/>
  <c r="K450" i="33"/>
  <c r="M450" i="33"/>
  <c r="N450" i="33"/>
  <c r="J451" i="33"/>
  <c r="K451" i="33"/>
  <c r="M451" i="33"/>
  <c r="N451" i="33"/>
  <c r="J452" i="33"/>
  <c r="K452" i="33"/>
  <c r="M452" i="33"/>
  <c r="N452" i="33"/>
  <c r="J453" i="33"/>
  <c r="K453" i="33"/>
  <c r="M453" i="33"/>
  <c r="N453" i="33"/>
  <c r="J454" i="33"/>
  <c r="K454" i="33"/>
  <c r="M454" i="33"/>
  <c r="N454" i="33"/>
  <c r="J455" i="33"/>
  <c r="K455" i="33"/>
  <c r="M455" i="33"/>
  <c r="N455" i="33"/>
  <c r="J456" i="33"/>
  <c r="K456" i="33"/>
  <c r="M456" i="33"/>
  <c r="N456" i="33"/>
  <c r="J457" i="33"/>
  <c r="K457" i="33"/>
  <c r="M457" i="33"/>
  <c r="N457" i="33"/>
  <c r="J458" i="33"/>
  <c r="K458" i="33"/>
  <c r="M458" i="33"/>
  <c r="N458" i="33"/>
  <c r="J459" i="33"/>
  <c r="K459" i="33"/>
  <c r="M459" i="33"/>
  <c r="N459" i="33"/>
  <c r="J460" i="33"/>
  <c r="K460" i="33"/>
  <c r="M460" i="33"/>
  <c r="N460" i="33"/>
  <c r="J461" i="33"/>
  <c r="K461" i="33"/>
  <c r="M461" i="33"/>
  <c r="N461" i="33"/>
  <c r="J462" i="33"/>
  <c r="K462" i="33"/>
  <c r="M462" i="33"/>
  <c r="N462" i="33"/>
  <c r="J463" i="33"/>
  <c r="K463" i="33"/>
  <c r="M463" i="33"/>
  <c r="N463" i="33"/>
  <c r="J464" i="33"/>
  <c r="K464" i="33"/>
  <c r="M464" i="33"/>
  <c r="N464" i="33"/>
  <c r="J465" i="33"/>
  <c r="K465" i="33"/>
  <c r="M465" i="33"/>
  <c r="N465" i="33"/>
  <c r="J466" i="33"/>
  <c r="K466" i="33"/>
  <c r="M466" i="33"/>
  <c r="N466" i="33"/>
  <c r="J467" i="33"/>
  <c r="K467" i="33"/>
  <c r="M467" i="33"/>
  <c r="N467" i="33"/>
  <c r="J468" i="33"/>
  <c r="K468" i="33"/>
  <c r="M468" i="33"/>
  <c r="N468" i="33"/>
  <c r="J469" i="33"/>
  <c r="K469" i="33"/>
  <c r="M469" i="33"/>
  <c r="N469" i="33"/>
  <c r="J470" i="33"/>
  <c r="K470" i="33"/>
  <c r="M470" i="33"/>
  <c r="N470" i="33"/>
  <c r="J471" i="33"/>
  <c r="K471" i="33"/>
  <c r="M471" i="33"/>
  <c r="N471" i="33"/>
  <c r="J472" i="33"/>
  <c r="K472" i="33"/>
  <c r="M472" i="33"/>
  <c r="N472" i="33"/>
  <c r="J473" i="33"/>
  <c r="K473" i="33"/>
  <c r="M473" i="33"/>
  <c r="N473" i="33"/>
  <c r="J474" i="33"/>
  <c r="K474" i="33"/>
  <c r="M474" i="33"/>
  <c r="N474" i="33"/>
  <c r="J475" i="33"/>
  <c r="K475" i="33"/>
  <c r="M475" i="33"/>
  <c r="N475" i="33"/>
  <c r="J476" i="33"/>
  <c r="K476" i="33"/>
  <c r="M476" i="33"/>
  <c r="N476" i="33"/>
  <c r="J477" i="33"/>
  <c r="K477" i="33"/>
  <c r="M477" i="33"/>
  <c r="N477" i="33"/>
  <c r="J478" i="33"/>
  <c r="K478" i="33"/>
  <c r="M478" i="33"/>
  <c r="N478" i="33"/>
  <c r="J479" i="33"/>
  <c r="K479" i="33"/>
  <c r="M479" i="33"/>
  <c r="N479" i="33"/>
  <c r="J480" i="33"/>
  <c r="K480" i="33"/>
  <c r="M480" i="33"/>
  <c r="N480" i="33"/>
  <c r="J481" i="33"/>
  <c r="K481" i="33"/>
  <c r="M481" i="33"/>
  <c r="N481" i="33"/>
  <c r="J482" i="33"/>
  <c r="K482" i="33"/>
  <c r="M482" i="33"/>
  <c r="N482" i="33"/>
  <c r="J483" i="33"/>
  <c r="K483" i="33"/>
  <c r="M483" i="33"/>
  <c r="N483" i="33"/>
  <c r="J484" i="33"/>
  <c r="K484" i="33"/>
  <c r="M484" i="33"/>
  <c r="N484" i="33"/>
  <c r="J485" i="33"/>
  <c r="K485" i="33"/>
  <c r="M485" i="33"/>
  <c r="N485" i="33"/>
  <c r="J486" i="33"/>
  <c r="K486" i="33"/>
  <c r="M486" i="33"/>
  <c r="N486" i="33"/>
  <c r="J487" i="33"/>
  <c r="K487" i="33"/>
  <c r="M487" i="33"/>
  <c r="N487" i="33"/>
  <c r="J488" i="33"/>
  <c r="K488" i="33"/>
  <c r="M488" i="33"/>
  <c r="N488" i="33"/>
  <c r="J489" i="33"/>
  <c r="K489" i="33"/>
  <c r="M489" i="33"/>
  <c r="N489" i="33"/>
  <c r="J490" i="33"/>
  <c r="K490" i="33"/>
  <c r="M490" i="33"/>
  <c r="N490" i="33"/>
  <c r="J491" i="33"/>
  <c r="K491" i="33"/>
  <c r="M491" i="33"/>
  <c r="N491" i="33"/>
  <c r="J492" i="33"/>
  <c r="K492" i="33"/>
  <c r="M492" i="33"/>
  <c r="N492" i="33"/>
  <c r="J493" i="33"/>
  <c r="K493" i="33"/>
  <c r="M493" i="33"/>
  <c r="N493" i="33"/>
  <c r="J494" i="33"/>
  <c r="K494" i="33"/>
  <c r="M494" i="33"/>
  <c r="N494" i="33"/>
  <c r="J495" i="33"/>
  <c r="K495" i="33"/>
  <c r="M495" i="33"/>
  <c r="N495" i="33"/>
  <c r="J496" i="33"/>
  <c r="K496" i="33"/>
  <c r="M496" i="33"/>
  <c r="N496" i="33"/>
  <c r="J497" i="33"/>
  <c r="K497" i="33"/>
  <c r="M497" i="33"/>
  <c r="N497" i="33"/>
  <c r="J498" i="33"/>
  <c r="K498" i="33"/>
  <c r="M498" i="33"/>
  <c r="N498" i="33"/>
  <c r="J499" i="33"/>
  <c r="K499" i="33"/>
  <c r="M499" i="33"/>
  <c r="N499" i="33"/>
  <c r="J500" i="33"/>
  <c r="K500" i="33"/>
  <c r="M500" i="33"/>
  <c r="N500" i="33"/>
  <c r="J501" i="33"/>
  <c r="K501" i="33"/>
  <c r="M501" i="33"/>
  <c r="N501" i="33"/>
  <c r="J502" i="33"/>
  <c r="K502" i="33"/>
  <c r="M502" i="33"/>
  <c r="N502" i="33"/>
  <c r="J503" i="33"/>
  <c r="K503" i="33"/>
  <c r="M503" i="33"/>
  <c r="N503" i="33"/>
  <c r="J504" i="33"/>
  <c r="K504" i="33"/>
  <c r="M504" i="33"/>
  <c r="N504" i="33"/>
  <c r="J505" i="33"/>
  <c r="K505" i="33"/>
  <c r="M505" i="33"/>
  <c r="N505" i="33"/>
  <c r="J506" i="33"/>
  <c r="K506" i="33"/>
  <c r="M506" i="33"/>
  <c r="N506" i="33"/>
  <c r="J507" i="33"/>
  <c r="K507" i="33"/>
  <c r="M507" i="33"/>
  <c r="N507" i="33"/>
  <c r="J508" i="33"/>
  <c r="K508" i="33"/>
  <c r="M508" i="33"/>
  <c r="N508" i="33"/>
  <c r="J509" i="33"/>
  <c r="K509" i="33"/>
  <c r="M509" i="33"/>
  <c r="N509" i="33"/>
  <c r="J510" i="33"/>
  <c r="K510" i="33"/>
  <c r="M510" i="33"/>
  <c r="N510" i="33"/>
  <c r="J511" i="33"/>
  <c r="K511" i="33"/>
  <c r="M511" i="33"/>
  <c r="N511" i="33"/>
  <c r="J512" i="33"/>
  <c r="K512" i="33"/>
  <c r="M512" i="33"/>
  <c r="N512" i="33"/>
  <c r="J513" i="33"/>
  <c r="K513" i="33"/>
  <c r="M513" i="33"/>
  <c r="N513" i="33"/>
  <c r="J514" i="33"/>
  <c r="K514" i="33"/>
  <c r="M514" i="33"/>
  <c r="N514" i="33"/>
  <c r="J515" i="33"/>
  <c r="K515" i="33"/>
  <c r="M515" i="33"/>
  <c r="N515" i="33"/>
  <c r="J516" i="33"/>
  <c r="K516" i="33"/>
  <c r="M516" i="33"/>
  <c r="N516" i="33"/>
  <c r="J517" i="33"/>
  <c r="K517" i="33"/>
  <c r="M517" i="33"/>
  <c r="N517" i="33"/>
  <c r="J518" i="33"/>
  <c r="K518" i="33"/>
  <c r="M518" i="33"/>
  <c r="N518" i="33"/>
  <c r="J519" i="33"/>
  <c r="K519" i="33"/>
  <c r="M519" i="33"/>
  <c r="N519" i="33"/>
  <c r="J520" i="33"/>
  <c r="K520" i="33"/>
  <c r="M520" i="33"/>
  <c r="N520" i="33"/>
  <c r="J521" i="33"/>
  <c r="K521" i="33"/>
  <c r="M521" i="33"/>
  <c r="N521" i="33"/>
  <c r="J522" i="33"/>
  <c r="K522" i="33"/>
  <c r="M522" i="33"/>
  <c r="N522" i="33"/>
  <c r="J523" i="33"/>
  <c r="K523" i="33"/>
  <c r="M523" i="33"/>
  <c r="N523" i="33"/>
  <c r="J524" i="33"/>
  <c r="K524" i="33"/>
  <c r="M524" i="33"/>
  <c r="N524" i="33"/>
  <c r="J525" i="33"/>
  <c r="K525" i="33"/>
  <c r="M525" i="33"/>
  <c r="N525" i="33"/>
  <c r="J526" i="33"/>
  <c r="K526" i="33"/>
  <c r="M526" i="33"/>
  <c r="N526" i="33"/>
  <c r="J527" i="33"/>
  <c r="K527" i="33"/>
  <c r="M527" i="33"/>
  <c r="N527" i="33"/>
  <c r="J528" i="33"/>
  <c r="K528" i="33"/>
  <c r="M528" i="33"/>
  <c r="N528" i="33"/>
  <c r="J529" i="33"/>
  <c r="K529" i="33"/>
  <c r="M529" i="33"/>
  <c r="N529" i="33"/>
  <c r="J530" i="33"/>
  <c r="K530" i="33"/>
  <c r="M530" i="33"/>
  <c r="N530" i="33"/>
  <c r="J531" i="33"/>
  <c r="K531" i="33"/>
  <c r="M531" i="33"/>
  <c r="N531" i="33"/>
  <c r="J532" i="33"/>
  <c r="K532" i="33"/>
  <c r="M532" i="33"/>
  <c r="N532" i="33"/>
  <c r="J533" i="33"/>
  <c r="K533" i="33"/>
  <c r="M533" i="33"/>
  <c r="N533" i="33"/>
  <c r="J534" i="33"/>
  <c r="K534" i="33"/>
  <c r="M534" i="33"/>
  <c r="N534" i="33"/>
  <c r="J535" i="33"/>
  <c r="K535" i="33"/>
  <c r="M535" i="33"/>
  <c r="N535" i="33"/>
  <c r="J536" i="33"/>
  <c r="K536" i="33"/>
  <c r="M536" i="33"/>
  <c r="N536" i="33"/>
  <c r="J537" i="33"/>
  <c r="K537" i="33"/>
  <c r="M537" i="33"/>
  <c r="N537" i="33"/>
  <c r="J538" i="33"/>
  <c r="K538" i="33"/>
  <c r="M538" i="33"/>
  <c r="N538" i="33"/>
  <c r="J539" i="33"/>
  <c r="K539" i="33"/>
  <c r="M539" i="33"/>
  <c r="N539" i="33"/>
  <c r="J540" i="33"/>
  <c r="K540" i="33"/>
  <c r="M540" i="33"/>
  <c r="N540" i="33"/>
  <c r="J541" i="33"/>
  <c r="K541" i="33"/>
  <c r="M541" i="33"/>
  <c r="N541" i="33"/>
  <c r="J542" i="33"/>
  <c r="K542" i="33"/>
  <c r="M542" i="33"/>
  <c r="N542" i="33"/>
  <c r="J543" i="33"/>
  <c r="K543" i="33"/>
  <c r="M543" i="33"/>
  <c r="N543" i="33"/>
  <c r="J544" i="33"/>
  <c r="K544" i="33"/>
  <c r="M544" i="33"/>
  <c r="N544" i="33"/>
  <c r="J545" i="33"/>
  <c r="K545" i="33"/>
  <c r="M545" i="33"/>
  <c r="N545" i="33"/>
  <c r="J546" i="33"/>
  <c r="K546" i="33"/>
  <c r="M546" i="33"/>
  <c r="N546" i="33"/>
  <c r="J547" i="33"/>
  <c r="K547" i="33"/>
  <c r="M547" i="33"/>
  <c r="N547" i="33"/>
  <c r="J548" i="33"/>
  <c r="K548" i="33"/>
  <c r="M548" i="33"/>
  <c r="N548" i="33"/>
  <c r="J549" i="33"/>
  <c r="K549" i="33"/>
  <c r="M549" i="33"/>
  <c r="N549" i="33"/>
  <c r="J550" i="33"/>
  <c r="K550" i="33"/>
  <c r="M550" i="33"/>
  <c r="N550" i="33"/>
  <c r="J551" i="33"/>
  <c r="K551" i="33"/>
  <c r="M551" i="33"/>
  <c r="N551" i="33"/>
  <c r="J552" i="33"/>
  <c r="K552" i="33"/>
  <c r="M552" i="33"/>
  <c r="N552" i="33"/>
  <c r="J553" i="33"/>
  <c r="K553" i="33"/>
  <c r="M553" i="33"/>
  <c r="N553" i="33"/>
  <c r="J554" i="33"/>
  <c r="K554" i="33"/>
  <c r="M554" i="33"/>
  <c r="N554" i="33"/>
  <c r="J555" i="33"/>
  <c r="K555" i="33"/>
  <c r="M555" i="33"/>
  <c r="N555" i="33"/>
  <c r="J556" i="33"/>
  <c r="K556" i="33"/>
  <c r="M556" i="33"/>
  <c r="N556" i="33"/>
  <c r="J557" i="33"/>
  <c r="K557" i="33"/>
  <c r="M557" i="33"/>
  <c r="N557" i="33"/>
  <c r="J558" i="33"/>
  <c r="K558" i="33"/>
  <c r="M558" i="33"/>
  <c r="N558" i="33"/>
  <c r="J559" i="33"/>
  <c r="K559" i="33"/>
  <c r="M559" i="33"/>
  <c r="N559" i="33"/>
  <c r="J560" i="33"/>
  <c r="K560" i="33"/>
  <c r="M560" i="33"/>
  <c r="N560" i="33"/>
  <c r="J561" i="33"/>
  <c r="K561" i="33"/>
  <c r="M561" i="33"/>
  <c r="N561" i="33"/>
  <c r="J562" i="33"/>
  <c r="K562" i="33"/>
  <c r="M562" i="33"/>
  <c r="N562" i="33"/>
  <c r="J563" i="33"/>
  <c r="K563" i="33"/>
  <c r="M563" i="33"/>
  <c r="N563" i="33"/>
  <c r="J564" i="33"/>
  <c r="K564" i="33"/>
  <c r="M564" i="33"/>
  <c r="N564" i="33"/>
  <c r="J565" i="33"/>
  <c r="K565" i="33"/>
  <c r="M565" i="33"/>
  <c r="N565" i="33"/>
  <c r="J566" i="33"/>
  <c r="K566" i="33"/>
  <c r="M566" i="33"/>
  <c r="N566" i="33"/>
  <c r="J567" i="33"/>
  <c r="K567" i="33"/>
  <c r="M567" i="33"/>
  <c r="N567" i="33"/>
  <c r="J568" i="33"/>
  <c r="K568" i="33"/>
  <c r="M568" i="33"/>
  <c r="N568" i="33"/>
  <c r="J569" i="33"/>
  <c r="K569" i="33"/>
  <c r="M569" i="33"/>
  <c r="N569" i="33"/>
  <c r="J570" i="33"/>
  <c r="K570" i="33"/>
  <c r="M570" i="33"/>
  <c r="N570" i="33"/>
  <c r="J571" i="33"/>
  <c r="K571" i="33"/>
  <c r="M571" i="33"/>
  <c r="N571" i="33"/>
  <c r="J572" i="33"/>
  <c r="K572" i="33"/>
  <c r="M572" i="33"/>
  <c r="N572" i="33"/>
  <c r="J573" i="33"/>
  <c r="K573" i="33"/>
  <c r="M573" i="33"/>
  <c r="N573" i="33"/>
  <c r="J574" i="33"/>
  <c r="K574" i="33"/>
  <c r="M574" i="33"/>
  <c r="N574" i="33"/>
  <c r="J575" i="33"/>
  <c r="K575" i="33"/>
  <c r="M575" i="33"/>
  <c r="N575" i="33"/>
  <c r="J576" i="33"/>
  <c r="K576" i="33"/>
  <c r="M576" i="33"/>
  <c r="N576" i="33"/>
  <c r="J577" i="33"/>
  <c r="K577" i="33"/>
  <c r="M577" i="33"/>
  <c r="N577" i="33"/>
  <c r="J578" i="33"/>
  <c r="K578" i="33"/>
  <c r="M578" i="33"/>
  <c r="N578" i="33"/>
  <c r="J579" i="33"/>
  <c r="K579" i="33"/>
  <c r="M579" i="33"/>
  <c r="N579" i="33"/>
  <c r="J580" i="33"/>
  <c r="K580" i="33"/>
  <c r="M580" i="33"/>
  <c r="N580" i="33"/>
  <c r="J581" i="33"/>
  <c r="K581" i="33"/>
  <c r="M581" i="33"/>
  <c r="N581" i="33"/>
  <c r="J582" i="33"/>
  <c r="K582" i="33"/>
  <c r="M582" i="33"/>
  <c r="N582" i="33"/>
  <c r="J583" i="33"/>
  <c r="K583" i="33"/>
  <c r="M583" i="33"/>
  <c r="N583" i="33"/>
  <c r="J584" i="33"/>
  <c r="K584" i="33"/>
  <c r="M584" i="33"/>
  <c r="N584" i="33"/>
  <c r="J585" i="33"/>
  <c r="K585" i="33"/>
  <c r="M585" i="33"/>
  <c r="N585" i="33"/>
  <c r="J586" i="33"/>
  <c r="K586" i="33"/>
  <c r="M586" i="33"/>
  <c r="N586" i="33"/>
  <c r="J587" i="33"/>
  <c r="K587" i="33"/>
  <c r="M587" i="33"/>
  <c r="N587" i="33"/>
  <c r="J588" i="33"/>
  <c r="K588" i="33"/>
  <c r="M588" i="33"/>
  <c r="N588" i="33"/>
  <c r="J589" i="33"/>
  <c r="K589" i="33"/>
  <c r="M589" i="33"/>
  <c r="N589" i="33"/>
  <c r="J590" i="33"/>
  <c r="K590" i="33"/>
  <c r="M590" i="33"/>
  <c r="N590" i="33"/>
  <c r="J591" i="33"/>
  <c r="K591" i="33"/>
  <c r="M591" i="33"/>
  <c r="N591" i="33"/>
  <c r="J592" i="33"/>
  <c r="K592" i="33"/>
  <c r="M592" i="33"/>
  <c r="N592" i="33"/>
  <c r="J593" i="33"/>
  <c r="K593" i="33"/>
  <c r="M593" i="33"/>
  <c r="N593" i="33"/>
  <c r="J594" i="33"/>
  <c r="K594" i="33"/>
  <c r="M594" i="33"/>
  <c r="N594" i="33"/>
  <c r="J595" i="33"/>
  <c r="K595" i="33"/>
  <c r="M595" i="33"/>
  <c r="N595" i="33"/>
  <c r="J596" i="33"/>
  <c r="K596" i="33"/>
  <c r="M596" i="33"/>
  <c r="N596" i="33"/>
  <c r="J597" i="33"/>
  <c r="K597" i="33"/>
  <c r="M597" i="33"/>
  <c r="N597" i="33"/>
  <c r="J598" i="33"/>
  <c r="K598" i="33"/>
  <c r="M598" i="33"/>
  <c r="N598" i="33"/>
  <c r="J599" i="33"/>
  <c r="K599" i="33"/>
  <c r="M599" i="33"/>
  <c r="N599" i="33"/>
  <c r="J600" i="33"/>
  <c r="K600" i="33"/>
  <c r="M600" i="33"/>
  <c r="N600" i="33"/>
  <c r="J601" i="33"/>
  <c r="K601" i="33"/>
  <c r="M601" i="33"/>
  <c r="N601" i="33"/>
  <c r="J602" i="33"/>
  <c r="K602" i="33"/>
  <c r="M602" i="33"/>
  <c r="N602" i="33"/>
  <c r="J603" i="33"/>
  <c r="K603" i="33"/>
  <c r="M603" i="33"/>
  <c r="N603" i="33"/>
  <c r="J604" i="33"/>
  <c r="K604" i="33"/>
  <c r="M604" i="33"/>
  <c r="N604" i="33"/>
  <c r="P5"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133" i="33"/>
  <c r="H134" i="33"/>
  <c r="H135" i="33"/>
  <c r="H136" i="33"/>
  <c r="H137" i="33"/>
  <c r="H138" i="33"/>
  <c r="H139" i="33"/>
  <c r="H140" i="33"/>
  <c r="H141" i="33"/>
  <c r="H142" i="33"/>
  <c r="H143" i="33"/>
  <c r="H144" i="33"/>
  <c r="H145" i="33"/>
  <c r="H146" i="33"/>
  <c r="H147" i="33"/>
  <c r="H148" i="33"/>
  <c r="H149" i="33"/>
  <c r="H150" i="33"/>
  <c r="H151" i="33"/>
  <c r="H152" i="33"/>
  <c r="H153" i="33"/>
  <c r="H154" i="33"/>
  <c r="H155" i="33"/>
  <c r="H156" i="33"/>
  <c r="H157" i="33"/>
  <c r="H158" i="33"/>
  <c r="H159" i="33"/>
  <c r="H160" i="33"/>
  <c r="H161" i="33"/>
  <c r="H162" i="33"/>
  <c r="H163" i="33"/>
  <c r="H164" i="33"/>
  <c r="H165" i="33"/>
  <c r="H166" i="33"/>
  <c r="H167" i="33"/>
  <c r="H168" i="33"/>
  <c r="H169" i="33"/>
  <c r="H170" i="33"/>
  <c r="H171" i="33"/>
  <c r="H172" i="33"/>
  <c r="H173" i="33"/>
  <c r="H174" i="33"/>
  <c r="H175" i="33"/>
  <c r="H176" i="33"/>
  <c r="H177" i="33"/>
  <c r="H178" i="33"/>
  <c r="H179" i="33"/>
  <c r="H180" i="33"/>
  <c r="H181" i="33"/>
  <c r="H182" i="33"/>
  <c r="H183" i="33"/>
  <c r="H184" i="33"/>
  <c r="H185" i="33"/>
  <c r="H186" i="33"/>
  <c r="H187" i="33"/>
  <c r="H188" i="33"/>
  <c r="H189" i="33"/>
  <c r="H190" i="33"/>
  <c r="H191" i="33"/>
  <c r="H192" i="33"/>
  <c r="H193" i="33"/>
  <c r="H194" i="33"/>
  <c r="H195" i="33"/>
  <c r="H196" i="33"/>
  <c r="H197" i="33"/>
  <c r="H198" i="33"/>
  <c r="H199" i="33"/>
  <c r="H200" i="33"/>
  <c r="H201" i="33"/>
  <c r="H202" i="33"/>
  <c r="H203" i="33"/>
  <c r="H204" i="33"/>
  <c r="H205" i="33"/>
  <c r="H206" i="33"/>
  <c r="H207" i="33"/>
  <c r="H208" i="33"/>
  <c r="H209" i="33"/>
  <c r="H210" i="33"/>
  <c r="H211" i="33"/>
  <c r="H212" i="33"/>
  <c r="H213" i="33"/>
  <c r="H214" i="33"/>
  <c r="H215" i="33"/>
  <c r="H216" i="33"/>
  <c r="H217" i="33"/>
  <c r="H218" i="33"/>
  <c r="H219" i="33"/>
  <c r="H220" i="33"/>
  <c r="H221" i="33"/>
  <c r="H222" i="33"/>
  <c r="H223" i="33"/>
  <c r="H224" i="33"/>
  <c r="H225" i="33"/>
  <c r="H226" i="33"/>
  <c r="H227" i="33"/>
  <c r="H228" i="33"/>
  <c r="H229" i="33"/>
  <c r="H230" i="33"/>
  <c r="H231" i="33"/>
  <c r="H232" i="33"/>
  <c r="H233" i="33"/>
  <c r="H234" i="33"/>
  <c r="H235" i="33"/>
  <c r="H236" i="33"/>
  <c r="H237" i="33"/>
  <c r="H238" i="33"/>
  <c r="H239" i="33"/>
  <c r="H240" i="33"/>
  <c r="H241" i="33"/>
  <c r="H242" i="33"/>
  <c r="H243" i="33"/>
  <c r="H244" i="33"/>
  <c r="H245" i="33"/>
  <c r="H246" i="33"/>
  <c r="H247" i="33"/>
  <c r="H248" i="33"/>
  <c r="H249" i="33"/>
  <c r="H250" i="33"/>
  <c r="H251" i="33"/>
  <c r="H252" i="33"/>
  <c r="H253" i="33"/>
  <c r="H254" i="33"/>
  <c r="H255" i="33"/>
  <c r="H256" i="33"/>
  <c r="H257" i="33"/>
  <c r="H258" i="33"/>
  <c r="H259" i="33"/>
  <c r="H260" i="33"/>
  <c r="H261" i="33"/>
  <c r="H262" i="33"/>
  <c r="H263" i="33"/>
  <c r="H264" i="33"/>
  <c r="H265" i="33"/>
  <c r="H266" i="33"/>
  <c r="H267" i="33"/>
  <c r="H268" i="33"/>
  <c r="H269" i="33"/>
  <c r="H270" i="33"/>
  <c r="H271" i="33"/>
  <c r="H272" i="33"/>
  <c r="H273" i="33"/>
  <c r="H274" i="33"/>
  <c r="H275" i="33"/>
  <c r="H276" i="33"/>
  <c r="H277" i="33"/>
  <c r="H278" i="33"/>
  <c r="H279" i="33"/>
  <c r="H280" i="33"/>
  <c r="H281" i="33"/>
  <c r="H282" i="33"/>
  <c r="H283" i="33"/>
  <c r="H284" i="33"/>
  <c r="H285" i="33"/>
  <c r="H286" i="33"/>
  <c r="H287" i="33"/>
  <c r="H288" i="33"/>
  <c r="H289" i="33"/>
  <c r="H290" i="33"/>
  <c r="H291" i="33"/>
  <c r="H292" i="33"/>
  <c r="H293" i="33"/>
  <c r="H294" i="33"/>
  <c r="H295" i="33"/>
  <c r="H296" i="33"/>
  <c r="H297" i="33"/>
  <c r="H298" i="33"/>
  <c r="H299" i="33"/>
  <c r="H300" i="33"/>
  <c r="H301" i="33"/>
  <c r="H302" i="33"/>
  <c r="H303" i="33"/>
  <c r="H304" i="33"/>
  <c r="H305" i="33"/>
  <c r="H306" i="33"/>
  <c r="H307" i="33"/>
  <c r="H308" i="33"/>
  <c r="H309" i="33"/>
  <c r="H310" i="33"/>
  <c r="H311" i="33"/>
  <c r="H312" i="33"/>
  <c r="H313" i="33"/>
  <c r="H314" i="33"/>
  <c r="H315" i="33"/>
  <c r="H316" i="33"/>
  <c r="H317" i="33"/>
  <c r="H318" i="33"/>
  <c r="H319" i="33"/>
  <c r="H320" i="33"/>
  <c r="H321" i="33"/>
  <c r="H322" i="33"/>
  <c r="H323" i="33"/>
  <c r="H324" i="33"/>
  <c r="H325" i="33"/>
  <c r="H326" i="33"/>
  <c r="H327" i="33"/>
  <c r="H328" i="33"/>
  <c r="H329" i="33"/>
  <c r="H330" i="33"/>
  <c r="H331" i="33"/>
  <c r="H332" i="33"/>
  <c r="H333" i="33"/>
  <c r="H334" i="33"/>
  <c r="H335" i="33"/>
  <c r="H336" i="33"/>
  <c r="H337" i="33"/>
  <c r="H338" i="33"/>
  <c r="H339" i="33"/>
  <c r="H340" i="33"/>
  <c r="H341" i="33"/>
  <c r="H342" i="33"/>
  <c r="H343" i="33"/>
  <c r="H344" i="33"/>
  <c r="H345" i="33"/>
  <c r="H346" i="33"/>
  <c r="H347" i="33"/>
  <c r="H348" i="33"/>
  <c r="H349" i="33"/>
  <c r="H350" i="33"/>
  <c r="H351" i="33"/>
  <c r="H352" i="33"/>
  <c r="H353" i="33"/>
  <c r="H354" i="33"/>
  <c r="H355" i="33"/>
  <c r="H356" i="33"/>
  <c r="H357" i="33"/>
  <c r="H358" i="33"/>
  <c r="H359" i="33"/>
  <c r="H360" i="33"/>
  <c r="H361" i="33"/>
  <c r="H362" i="33"/>
  <c r="H363" i="33"/>
  <c r="H364" i="33"/>
  <c r="H365" i="33"/>
  <c r="H366" i="33"/>
  <c r="H367" i="33"/>
  <c r="H368" i="33"/>
  <c r="H369" i="33"/>
  <c r="H370" i="33"/>
  <c r="H371" i="33"/>
  <c r="H372" i="33"/>
  <c r="H373" i="33"/>
  <c r="H374" i="33"/>
  <c r="H375" i="33"/>
  <c r="H376" i="33"/>
  <c r="H377" i="33"/>
  <c r="H378" i="33"/>
  <c r="H379" i="33"/>
  <c r="H380" i="33"/>
  <c r="H381" i="33"/>
  <c r="H382" i="33"/>
  <c r="H383" i="33"/>
  <c r="H384" i="33"/>
  <c r="H385" i="33"/>
  <c r="H386" i="33"/>
  <c r="H387" i="33"/>
  <c r="H388" i="33"/>
  <c r="H389" i="33"/>
  <c r="H390" i="33"/>
  <c r="H391" i="33"/>
  <c r="H392" i="33"/>
  <c r="H393" i="33"/>
  <c r="H394" i="33"/>
  <c r="H395" i="33"/>
  <c r="H396" i="33"/>
  <c r="H397" i="33"/>
  <c r="H398" i="33"/>
  <c r="H399" i="33"/>
  <c r="H400" i="33"/>
  <c r="H401" i="33"/>
  <c r="H402" i="33"/>
  <c r="H403" i="33"/>
  <c r="H404" i="33"/>
  <c r="H405" i="33"/>
  <c r="H406" i="33"/>
  <c r="H407" i="33"/>
  <c r="H408" i="33"/>
  <c r="H409" i="33"/>
  <c r="H410" i="33"/>
  <c r="H411" i="33"/>
  <c r="H412" i="33"/>
  <c r="H413" i="33"/>
  <c r="H414" i="33"/>
  <c r="H415" i="33"/>
  <c r="H416" i="33"/>
  <c r="H417" i="33"/>
  <c r="H418" i="33"/>
  <c r="H419" i="33"/>
  <c r="H420" i="33"/>
  <c r="H421" i="33"/>
  <c r="H422" i="33"/>
  <c r="H423" i="33"/>
  <c r="H424" i="33"/>
  <c r="H425" i="33"/>
  <c r="H426" i="33"/>
  <c r="H427" i="33"/>
  <c r="H428" i="33"/>
  <c r="H429" i="33"/>
  <c r="H430" i="33"/>
  <c r="H431" i="33"/>
  <c r="H432" i="33"/>
  <c r="H433" i="33"/>
  <c r="H434" i="33"/>
  <c r="H435" i="33"/>
  <c r="H436" i="33"/>
  <c r="H437" i="33"/>
  <c r="H438" i="33"/>
  <c r="H439" i="33"/>
  <c r="H440" i="33"/>
  <c r="H441" i="33"/>
  <c r="H442" i="33"/>
  <c r="H443" i="33"/>
  <c r="H444" i="33"/>
  <c r="H445" i="33"/>
  <c r="H446" i="33"/>
  <c r="H447" i="33"/>
  <c r="H448" i="33"/>
  <c r="H449" i="33"/>
  <c r="H450" i="33"/>
  <c r="H451" i="33"/>
  <c r="H452" i="33"/>
  <c r="H453" i="33"/>
  <c r="H454" i="33"/>
  <c r="H455" i="33"/>
  <c r="H456" i="33"/>
  <c r="H457" i="33"/>
  <c r="H458" i="33"/>
  <c r="H459" i="33"/>
  <c r="H460" i="33"/>
  <c r="H461" i="33"/>
  <c r="H462" i="33"/>
  <c r="H463" i="33"/>
  <c r="H464" i="33"/>
  <c r="H465" i="33"/>
  <c r="H466" i="33"/>
  <c r="H467" i="33"/>
  <c r="H468" i="33"/>
  <c r="H469" i="33"/>
  <c r="H470" i="33"/>
  <c r="H471" i="33"/>
  <c r="H472" i="33"/>
  <c r="H473" i="33"/>
  <c r="H474" i="33"/>
  <c r="H475" i="33"/>
  <c r="H476" i="33"/>
  <c r="H477" i="33"/>
  <c r="H478" i="33"/>
  <c r="H479" i="33"/>
  <c r="H480" i="33"/>
  <c r="H481" i="33"/>
  <c r="H482" i="33"/>
  <c r="H483" i="33"/>
  <c r="H484" i="33"/>
  <c r="H485" i="33"/>
  <c r="H486" i="33"/>
  <c r="H487" i="33"/>
  <c r="H488" i="33"/>
  <c r="H489" i="33"/>
  <c r="H490" i="33"/>
  <c r="H491" i="33"/>
  <c r="H492" i="33"/>
  <c r="H493" i="33"/>
  <c r="H494" i="33"/>
  <c r="H495" i="33"/>
  <c r="H496" i="33"/>
  <c r="H497" i="33"/>
  <c r="H498" i="33"/>
  <c r="H499" i="33"/>
  <c r="H500" i="33"/>
  <c r="H501" i="33"/>
  <c r="H502" i="33"/>
  <c r="H503" i="33"/>
  <c r="H504" i="33"/>
  <c r="H505" i="33"/>
  <c r="H506" i="33"/>
  <c r="H507" i="33"/>
  <c r="H508" i="33"/>
  <c r="H509" i="33"/>
  <c r="H510" i="33"/>
  <c r="H511" i="33"/>
  <c r="H512" i="33"/>
  <c r="H513" i="33"/>
  <c r="H514" i="33"/>
  <c r="H515" i="33"/>
  <c r="H516" i="33"/>
  <c r="H517" i="33"/>
  <c r="H518" i="33"/>
  <c r="H519" i="33"/>
  <c r="H520" i="33"/>
  <c r="H521" i="33"/>
  <c r="H522" i="33"/>
  <c r="H523" i="33"/>
  <c r="H524" i="33"/>
  <c r="H525" i="33"/>
  <c r="H526" i="33"/>
  <c r="H527" i="33"/>
  <c r="H528" i="33"/>
  <c r="H529" i="33"/>
  <c r="H530" i="33"/>
  <c r="H531" i="33"/>
  <c r="H532" i="33"/>
  <c r="H533" i="33"/>
  <c r="H534" i="33"/>
  <c r="H535" i="33"/>
  <c r="H536" i="33"/>
  <c r="H537" i="33"/>
  <c r="H538" i="33"/>
  <c r="H539" i="33"/>
  <c r="H540" i="33"/>
  <c r="H541" i="33"/>
  <c r="H542" i="33"/>
  <c r="H543" i="33"/>
  <c r="H544" i="33"/>
  <c r="H545" i="33"/>
  <c r="H546" i="33"/>
  <c r="H547" i="33"/>
  <c r="H548" i="33"/>
  <c r="H549" i="33"/>
  <c r="H550" i="33"/>
  <c r="H551" i="33"/>
  <c r="H552" i="33"/>
  <c r="H553" i="33"/>
  <c r="H554" i="33"/>
  <c r="H555" i="33"/>
  <c r="H556" i="33"/>
  <c r="H557" i="33"/>
  <c r="H558" i="33"/>
  <c r="H559" i="33"/>
  <c r="H560" i="33"/>
  <c r="H561" i="33"/>
  <c r="H562" i="33"/>
  <c r="H563" i="33"/>
  <c r="H564" i="33"/>
  <c r="H565" i="33"/>
  <c r="H566" i="33"/>
  <c r="H567" i="33"/>
  <c r="H568" i="33"/>
  <c r="H569" i="33"/>
  <c r="H570" i="33"/>
  <c r="H571" i="33"/>
  <c r="H572" i="33"/>
  <c r="H573" i="33"/>
  <c r="H574" i="33"/>
  <c r="H575" i="33"/>
  <c r="H576" i="33"/>
  <c r="H577" i="33"/>
  <c r="H578" i="33"/>
  <c r="H579" i="33"/>
  <c r="H580" i="33"/>
  <c r="H581" i="33"/>
  <c r="H582" i="33"/>
  <c r="H583" i="33"/>
  <c r="H584" i="33"/>
  <c r="H585" i="33"/>
  <c r="H586" i="33"/>
  <c r="H587" i="33"/>
  <c r="H588" i="33"/>
  <c r="H589" i="33"/>
  <c r="H590" i="33"/>
  <c r="H591" i="33"/>
  <c r="H592" i="33"/>
  <c r="H593" i="33"/>
  <c r="H594" i="33"/>
  <c r="H595" i="33"/>
  <c r="H596" i="33"/>
  <c r="H597" i="33"/>
  <c r="H598" i="33"/>
  <c r="H599" i="33"/>
  <c r="H600" i="33"/>
  <c r="H601" i="33"/>
  <c r="H602" i="33"/>
  <c r="H603" i="33"/>
  <c r="H604" i="33"/>
  <c r="I5" i="42"/>
  <c r="I4" i="42"/>
  <c r="I5" i="41"/>
  <c r="I4" i="41"/>
  <c r="H5" i="33"/>
  <c r="T5" i="33" s="1"/>
  <c r="H4" i="33"/>
  <c r="I604" i="42"/>
  <c r="U604" i="42" s="1"/>
  <c r="I603" i="42"/>
  <c r="U603" i="42" s="1"/>
  <c r="I602" i="42"/>
  <c r="U602" i="42" s="1"/>
  <c r="I601" i="42"/>
  <c r="U601" i="42" s="1"/>
  <c r="I600" i="42"/>
  <c r="U600" i="42" s="1"/>
  <c r="I599" i="42"/>
  <c r="U599" i="42" s="1"/>
  <c r="I598" i="42"/>
  <c r="U598" i="42" s="1"/>
  <c r="I597" i="42"/>
  <c r="U597" i="42" s="1"/>
  <c r="I596" i="42"/>
  <c r="U596" i="42" s="1"/>
  <c r="I595" i="42"/>
  <c r="U595" i="42" s="1"/>
  <c r="I594" i="42"/>
  <c r="U594" i="42" s="1"/>
  <c r="I593" i="42"/>
  <c r="U593" i="42" s="1"/>
  <c r="I592" i="42"/>
  <c r="U592" i="42" s="1"/>
  <c r="I591" i="42"/>
  <c r="U591" i="42" s="1"/>
  <c r="I590" i="42"/>
  <c r="U590" i="42" s="1"/>
  <c r="I589" i="42"/>
  <c r="U589" i="42" s="1"/>
  <c r="I588" i="42"/>
  <c r="U588" i="42" s="1"/>
  <c r="I587" i="42"/>
  <c r="U587" i="42" s="1"/>
  <c r="I586" i="42"/>
  <c r="U586" i="42" s="1"/>
  <c r="I585" i="42"/>
  <c r="U585" i="42" s="1"/>
  <c r="I584" i="42"/>
  <c r="U584" i="42" s="1"/>
  <c r="I583" i="42"/>
  <c r="U583" i="42" s="1"/>
  <c r="I582" i="42"/>
  <c r="U582" i="42" s="1"/>
  <c r="I581" i="42"/>
  <c r="U581" i="42" s="1"/>
  <c r="I580" i="42"/>
  <c r="U580" i="42" s="1"/>
  <c r="I579" i="42"/>
  <c r="U579" i="42" s="1"/>
  <c r="I578" i="42"/>
  <c r="U578" i="42" s="1"/>
  <c r="I577" i="42"/>
  <c r="U577" i="42" s="1"/>
  <c r="I576" i="42"/>
  <c r="U576" i="42" s="1"/>
  <c r="I575" i="42"/>
  <c r="U575" i="42" s="1"/>
  <c r="I574" i="42"/>
  <c r="U574" i="42" s="1"/>
  <c r="I573" i="42"/>
  <c r="U573" i="42" s="1"/>
  <c r="I572" i="42"/>
  <c r="U572" i="42" s="1"/>
  <c r="I571" i="42"/>
  <c r="U571" i="42" s="1"/>
  <c r="I570" i="42"/>
  <c r="U570" i="42" s="1"/>
  <c r="I569" i="42"/>
  <c r="U569" i="42" s="1"/>
  <c r="I568" i="42"/>
  <c r="U568" i="42" s="1"/>
  <c r="I567" i="42"/>
  <c r="U567" i="42" s="1"/>
  <c r="I566" i="42"/>
  <c r="U566" i="42" s="1"/>
  <c r="I565" i="42"/>
  <c r="U565" i="42" s="1"/>
  <c r="I564" i="42"/>
  <c r="U564" i="42" s="1"/>
  <c r="I563" i="42"/>
  <c r="U563" i="42" s="1"/>
  <c r="I562" i="42"/>
  <c r="U562" i="42" s="1"/>
  <c r="I561" i="42"/>
  <c r="U561" i="42" s="1"/>
  <c r="I560" i="42"/>
  <c r="U560" i="42" s="1"/>
  <c r="I559" i="42"/>
  <c r="U559" i="42" s="1"/>
  <c r="I558" i="42"/>
  <c r="U558" i="42" s="1"/>
  <c r="I557" i="42"/>
  <c r="U557" i="42" s="1"/>
  <c r="I556" i="42"/>
  <c r="U556" i="42" s="1"/>
  <c r="I555" i="42"/>
  <c r="U555" i="42" s="1"/>
  <c r="I554" i="42"/>
  <c r="U554" i="42" s="1"/>
  <c r="I553" i="42"/>
  <c r="U553" i="42" s="1"/>
  <c r="I552" i="42"/>
  <c r="U552" i="42" s="1"/>
  <c r="I551" i="42"/>
  <c r="U551" i="42" s="1"/>
  <c r="I550" i="42"/>
  <c r="U550" i="42" s="1"/>
  <c r="I549" i="42"/>
  <c r="U549" i="42" s="1"/>
  <c r="I548" i="42"/>
  <c r="U548" i="42" s="1"/>
  <c r="I547" i="42"/>
  <c r="U547" i="42" s="1"/>
  <c r="I546" i="42"/>
  <c r="U546" i="42" s="1"/>
  <c r="I545" i="42"/>
  <c r="U545" i="42" s="1"/>
  <c r="I544" i="42"/>
  <c r="U544" i="42" s="1"/>
  <c r="I543" i="42"/>
  <c r="U543" i="42" s="1"/>
  <c r="I542" i="42"/>
  <c r="U542" i="42" s="1"/>
  <c r="I541" i="42"/>
  <c r="U541" i="42" s="1"/>
  <c r="I540" i="42"/>
  <c r="U540" i="42" s="1"/>
  <c r="I539" i="42"/>
  <c r="U539" i="42" s="1"/>
  <c r="I538" i="42"/>
  <c r="U538" i="42" s="1"/>
  <c r="I537" i="42"/>
  <c r="U537" i="42" s="1"/>
  <c r="I536" i="42"/>
  <c r="U536" i="42" s="1"/>
  <c r="I535" i="42"/>
  <c r="U535" i="42" s="1"/>
  <c r="I534" i="42"/>
  <c r="U534" i="42" s="1"/>
  <c r="I533" i="42"/>
  <c r="U533" i="42" s="1"/>
  <c r="I532" i="42"/>
  <c r="U532" i="42" s="1"/>
  <c r="I531" i="42"/>
  <c r="U531" i="42" s="1"/>
  <c r="I530" i="42"/>
  <c r="U530" i="42" s="1"/>
  <c r="I529" i="42"/>
  <c r="U529" i="42" s="1"/>
  <c r="I528" i="42"/>
  <c r="U528" i="42" s="1"/>
  <c r="I527" i="42"/>
  <c r="U527" i="42" s="1"/>
  <c r="I526" i="42"/>
  <c r="U526" i="42" s="1"/>
  <c r="I525" i="42"/>
  <c r="U525" i="42" s="1"/>
  <c r="I524" i="42"/>
  <c r="U524" i="42" s="1"/>
  <c r="I523" i="42"/>
  <c r="U523" i="42" s="1"/>
  <c r="I522" i="42"/>
  <c r="U522" i="42" s="1"/>
  <c r="I521" i="42"/>
  <c r="U521" i="42" s="1"/>
  <c r="I520" i="42"/>
  <c r="U520" i="42" s="1"/>
  <c r="I519" i="42"/>
  <c r="U519" i="42" s="1"/>
  <c r="I518" i="42"/>
  <c r="U518" i="42" s="1"/>
  <c r="I517" i="42"/>
  <c r="U517" i="42" s="1"/>
  <c r="I516" i="42"/>
  <c r="U516" i="42" s="1"/>
  <c r="I515" i="42"/>
  <c r="U515" i="42" s="1"/>
  <c r="I514" i="42"/>
  <c r="U514" i="42" s="1"/>
  <c r="I513" i="42"/>
  <c r="U513" i="42" s="1"/>
  <c r="I512" i="42"/>
  <c r="U512" i="42" s="1"/>
  <c r="I511" i="42"/>
  <c r="U511" i="42" s="1"/>
  <c r="I510" i="42"/>
  <c r="U510" i="42" s="1"/>
  <c r="I509" i="42"/>
  <c r="U509" i="42" s="1"/>
  <c r="I508" i="42"/>
  <c r="U508" i="42" s="1"/>
  <c r="I507" i="42"/>
  <c r="U507" i="42" s="1"/>
  <c r="I506" i="42"/>
  <c r="U506" i="42" s="1"/>
  <c r="I505" i="42"/>
  <c r="U505" i="42" s="1"/>
  <c r="I504" i="42"/>
  <c r="U504" i="42" s="1"/>
  <c r="I503" i="42"/>
  <c r="U503" i="42" s="1"/>
  <c r="I502" i="42"/>
  <c r="U502" i="42" s="1"/>
  <c r="I501" i="42"/>
  <c r="U501" i="42" s="1"/>
  <c r="I500" i="42"/>
  <c r="U500" i="42" s="1"/>
  <c r="I499" i="42"/>
  <c r="U499" i="42" s="1"/>
  <c r="I498" i="42"/>
  <c r="U498" i="42" s="1"/>
  <c r="I497" i="42"/>
  <c r="U497" i="42" s="1"/>
  <c r="I496" i="42"/>
  <c r="U496" i="42" s="1"/>
  <c r="I495" i="42"/>
  <c r="U495" i="42" s="1"/>
  <c r="I494" i="42"/>
  <c r="U494" i="42" s="1"/>
  <c r="I493" i="42"/>
  <c r="U493" i="42" s="1"/>
  <c r="I492" i="42"/>
  <c r="U492" i="42" s="1"/>
  <c r="I491" i="42"/>
  <c r="U491" i="42" s="1"/>
  <c r="I490" i="42"/>
  <c r="U490" i="42" s="1"/>
  <c r="I489" i="42"/>
  <c r="U489" i="42" s="1"/>
  <c r="I488" i="42"/>
  <c r="U488" i="42" s="1"/>
  <c r="I487" i="42"/>
  <c r="U487" i="42" s="1"/>
  <c r="I486" i="42"/>
  <c r="U486" i="42" s="1"/>
  <c r="I485" i="42"/>
  <c r="U485" i="42" s="1"/>
  <c r="I484" i="42"/>
  <c r="U484" i="42" s="1"/>
  <c r="I483" i="42"/>
  <c r="U483" i="42" s="1"/>
  <c r="I482" i="42"/>
  <c r="U482" i="42" s="1"/>
  <c r="I481" i="42"/>
  <c r="U481" i="42" s="1"/>
  <c r="I480" i="42"/>
  <c r="U480" i="42" s="1"/>
  <c r="I479" i="42"/>
  <c r="U479" i="42" s="1"/>
  <c r="I478" i="42"/>
  <c r="U478" i="42" s="1"/>
  <c r="I477" i="42"/>
  <c r="U477" i="42" s="1"/>
  <c r="I476" i="42"/>
  <c r="U476" i="42" s="1"/>
  <c r="I475" i="42"/>
  <c r="U475" i="42" s="1"/>
  <c r="I474" i="42"/>
  <c r="U474" i="42" s="1"/>
  <c r="I473" i="42"/>
  <c r="U473" i="42" s="1"/>
  <c r="I472" i="42"/>
  <c r="U472" i="42" s="1"/>
  <c r="I471" i="42"/>
  <c r="U471" i="42" s="1"/>
  <c r="I470" i="42"/>
  <c r="U470" i="42" s="1"/>
  <c r="I469" i="42"/>
  <c r="U469" i="42" s="1"/>
  <c r="I468" i="42"/>
  <c r="U468" i="42" s="1"/>
  <c r="I467" i="42"/>
  <c r="U467" i="42" s="1"/>
  <c r="I466" i="42"/>
  <c r="U466" i="42" s="1"/>
  <c r="I465" i="42"/>
  <c r="U465" i="42" s="1"/>
  <c r="I464" i="42"/>
  <c r="U464" i="42" s="1"/>
  <c r="I463" i="42"/>
  <c r="U463" i="42" s="1"/>
  <c r="I462" i="42"/>
  <c r="U462" i="42" s="1"/>
  <c r="I461" i="42"/>
  <c r="U461" i="42" s="1"/>
  <c r="I460" i="42"/>
  <c r="U460" i="42" s="1"/>
  <c r="I459" i="42"/>
  <c r="U459" i="42" s="1"/>
  <c r="I458" i="42"/>
  <c r="U458" i="42" s="1"/>
  <c r="I457" i="42"/>
  <c r="U457" i="42" s="1"/>
  <c r="I456" i="42"/>
  <c r="U456" i="42" s="1"/>
  <c r="I455" i="42"/>
  <c r="U455" i="42" s="1"/>
  <c r="I454" i="42"/>
  <c r="U454" i="42" s="1"/>
  <c r="I453" i="42"/>
  <c r="U453" i="42" s="1"/>
  <c r="I452" i="42"/>
  <c r="U452" i="42" s="1"/>
  <c r="I451" i="42"/>
  <c r="U451" i="42" s="1"/>
  <c r="I450" i="42"/>
  <c r="U450" i="42" s="1"/>
  <c r="I449" i="42"/>
  <c r="U449" i="42" s="1"/>
  <c r="I448" i="42"/>
  <c r="U448" i="42" s="1"/>
  <c r="I447" i="42"/>
  <c r="U447" i="42" s="1"/>
  <c r="I446" i="42"/>
  <c r="U446" i="42" s="1"/>
  <c r="I445" i="42"/>
  <c r="U445" i="42" s="1"/>
  <c r="I444" i="42"/>
  <c r="U444" i="42" s="1"/>
  <c r="I443" i="42"/>
  <c r="U443" i="42" s="1"/>
  <c r="I442" i="42"/>
  <c r="U442" i="42" s="1"/>
  <c r="I441" i="42"/>
  <c r="U441" i="42" s="1"/>
  <c r="I440" i="42"/>
  <c r="U440" i="42" s="1"/>
  <c r="I439" i="42"/>
  <c r="U439" i="42" s="1"/>
  <c r="I438" i="42"/>
  <c r="U438" i="42" s="1"/>
  <c r="I437" i="42"/>
  <c r="U437" i="42" s="1"/>
  <c r="I436" i="42"/>
  <c r="U436" i="42" s="1"/>
  <c r="I435" i="42"/>
  <c r="U435" i="42" s="1"/>
  <c r="I434" i="42"/>
  <c r="U434" i="42" s="1"/>
  <c r="I433" i="42"/>
  <c r="U433" i="42" s="1"/>
  <c r="I432" i="42"/>
  <c r="U432" i="42" s="1"/>
  <c r="I431" i="42"/>
  <c r="U431" i="42" s="1"/>
  <c r="I430" i="42"/>
  <c r="U430" i="42" s="1"/>
  <c r="I429" i="42"/>
  <c r="U429" i="42" s="1"/>
  <c r="I428" i="42"/>
  <c r="U428" i="42" s="1"/>
  <c r="I427" i="42"/>
  <c r="U427" i="42" s="1"/>
  <c r="I426" i="42"/>
  <c r="U426" i="42" s="1"/>
  <c r="I425" i="42"/>
  <c r="U425" i="42" s="1"/>
  <c r="I424" i="42"/>
  <c r="U424" i="42" s="1"/>
  <c r="I423" i="42"/>
  <c r="U423" i="42" s="1"/>
  <c r="I422" i="42"/>
  <c r="U422" i="42" s="1"/>
  <c r="I421" i="42"/>
  <c r="U421" i="42" s="1"/>
  <c r="I420" i="42"/>
  <c r="U420" i="42" s="1"/>
  <c r="I419" i="42"/>
  <c r="U419" i="42" s="1"/>
  <c r="I418" i="42"/>
  <c r="U418" i="42" s="1"/>
  <c r="I417" i="42"/>
  <c r="U417" i="42" s="1"/>
  <c r="I416" i="42"/>
  <c r="U416" i="42" s="1"/>
  <c r="I415" i="42"/>
  <c r="U415" i="42" s="1"/>
  <c r="I414" i="42"/>
  <c r="U414" i="42" s="1"/>
  <c r="I413" i="42"/>
  <c r="U413" i="42" s="1"/>
  <c r="I412" i="42"/>
  <c r="U412" i="42" s="1"/>
  <c r="I411" i="42"/>
  <c r="U411" i="42" s="1"/>
  <c r="I410" i="42"/>
  <c r="U410" i="42" s="1"/>
  <c r="I409" i="42"/>
  <c r="U409" i="42" s="1"/>
  <c r="I408" i="42"/>
  <c r="U408" i="42" s="1"/>
  <c r="I407" i="42"/>
  <c r="U407" i="42" s="1"/>
  <c r="I406" i="42"/>
  <c r="U406" i="42" s="1"/>
  <c r="I405" i="42"/>
  <c r="U405" i="42" s="1"/>
  <c r="I404" i="42"/>
  <c r="U404" i="42" s="1"/>
  <c r="I403" i="42"/>
  <c r="U403" i="42" s="1"/>
  <c r="I402" i="42"/>
  <c r="U402" i="42" s="1"/>
  <c r="I401" i="42"/>
  <c r="U401" i="42" s="1"/>
  <c r="I400" i="42"/>
  <c r="U400" i="42" s="1"/>
  <c r="I399" i="42"/>
  <c r="U399" i="42" s="1"/>
  <c r="I398" i="42"/>
  <c r="U398" i="42" s="1"/>
  <c r="I397" i="42"/>
  <c r="U397" i="42" s="1"/>
  <c r="I396" i="42"/>
  <c r="U396" i="42" s="1"/>
  <c r="I395" i="42"/>
  <c r="U395" i="42" s="1"/>
  <c r="I394" i="42"/>
  <c r="U394" i="42" s="1"/>
  <c r="I393" i="42"/>
  <c r="U393" i="42" s="1"/>
  <c r="I392" i="42"/>
  <c r="U392" i="42" s="1"/>
  <c r="I391" i="42"/>
  <c r="U391" i="42" s="1"/>
  <c r="I390" i="42"/>
  <c r="U390" i="42" s="1"/>
  <c r="I389" i="42"/>
  <c r="U389" i="42" s="1"/>
  <c r="I388" i="42"/>
  <c r="U388" i="42" s="1"/>
  <c r="I387" i="42"/>
  <c r="U387" i="42" s="1"/>
  <c r="I386" i="42"/>
  <c r="U386" i="42" s="1"/>
  <c r="I385" i="42"/>
  <c r="U385" i="42" s="1"/>
  <c r="I384" i="42"/>
  <c r="U384" i="42" s="1"/>
  <c r="I383" i="42"/>
  <c r="U383" i="42" s="1"/>
  <c r="I382" i="42"/>
  <c r="U382" i="42" s="1"/>
  <c r="I381" i="42"/>
  <c r="U381" i="42" s="1"/>
  <c r="I380" i="42"/>
  <c r="U380" i="42" s="1"/>
  <c r="I379" i="42"/>
  <c r="U379" i="42" s="1"/>
  <c r="I378" i="42"/>
  <c r="U378" i="42" s="1"/>
  <c r="I377" i="42"/>
  <c r="U377" i="42" s="1"/>
  <c r="I376" i="42"/>
  <c r="U376" i="42" s="1"/>
  <c r="I375" i="42"/>
  <c r="U375" i="42" s="1"/>
  <c r="I374" i="42"/>
  <c r="U374" i="42" s="1"/>
  <c r="I373" i="42"/>
  <c r="U373" i="42" s="1"/>
  <c r="I372" i="42"/>
  <c r="U372" i="42" s="1"/>
  <c r="I371" i="42"/>
  <c r="U371" i="42" s="1"/>
  <c r="I370" i="42"/>
  <c r="U370" i="42" s="1"/>
  <c r="I369" i="42"/>
  <c r="U369" i="42" s="1"/>
  <c r="I368" i="42"/>
  <c r="U368" i="42" s="1"/>
  <c r="I367" i="42"/>
  <c r="U367" i="42" s="1"/>
  <c r="I366" i="42"/>
  <c r="U366" i="42" s="1"/>
  <c r="I365" i="42"/>
  <c r="U365" i="42" s="1"/>
  <c r="I364" i="42"/>
  <c r="U364" i="42" s="1"/>
  <c r="I363" i="42"/>
  <c r="U363" i="42" s="1"/>
  <c r="I362" i="42"/>
  <c r="U362" i="42" s="1"/>
  <c r="I361" i="42"/>
  <c r="U361" i="42" s="1"/>
  <c r="I360" i="42"/>
  <c r="U360" i="42" s="1"/>
  <c r="I359" i="42"/>
  <c r="U359" i="42" s="1"/>
  <c r="I358" i="42"/>
  <c r="U358" i="42" s="1"/>
  <c r="I357" i="42"/>
  <c r="U357" i="42" s="1"/>
  <c r="I356" i="42"/>
  <c r="U356" i="42" s="1"/>
  <c r="I355" i="42"/>
  <c r="U355" i="42" s="1"/>
  <c r="I354" i="42"/>
  <c r="U354" i="42" s="1"/>
  <c r="I353" i="42"/>
  <c r="U353" i="42" s="1"/>
  <c r="I352" i="42"/>
  <c r="U352" i="42" s="1"/>
  <c r="I351" i="42"/>
  <c r="U351" i="42" s="1"/>
  <c r="I350" i="42"/>
  <c r="U350" i="42" s="1"/>
  <c r="I349" i="42"/>
  <c r="U349" i="42" s="1"/>
  <c r="I348" i="42"/>
  <c r="U348" i="42" s="1"/>
  <c r="I347" i="42"/>
  <c r="U347" i="42" s="1"/>
  <c r="I346" i="42"/>
  <c r="U346" i="42" s="1"/>
  <c r="I345" i="42"/>
  <c r="U345" i="42" s="1"/>
  <c r="I344" i="42"/>
  <c r="U344" i="42" s="1"/>
  <c r="I343" i="42"/>
  <c r="U343" i="42" s="1"/>
  <c r="I342" i="42"/>
  <c r="U342" i="42" s="1"/>
  <c r="I341" i="42"/>
  <c r="U341" i="42" s="1"/>
  <c r="I340" i="42"/>
  <c r="U340" i="42" s="1"/>
  <c r="I339" i="42"/>
  <c r="U339" i="42" s="1"/>
  <c r="I338" i="42"/>
  <c r="U338" i="42" s="1"/>
  <c r="I337" i="42"/>
  <c r="U337" i="42" s="1"/>
  <c r="I336" i="42"/>
  <c r="U336" i="42" s="1"/>
  <c r="I335" i="42"/>
  <c r="U335" i="42" s="1"/>
  <c r="I334" i="42"/>
  <c r="U334" i="42" s="1"/>
  <c r="I333" i="42"/>
  <c r="U333" i="42" s="1"/>
  <c r="I332" i="42"/>
  <c r="U332" i="42" s="1"/>
  <c r="I331" i="42"/>
  <c r="U331" i="42" s="1"/>
  <c r="I330" i="42"/>
  <c r="U330" i="42" s="1"/>
  <c r="I329" i="42"/>
  <c r="U329" i="42" s="1"/>
  <c r="I328" i="42"/>
  <c r="U328" i="42" s="1"/>
  <c r="I327" i="42"/>
  <c r="U327" i="42" s="1"/>
  <c r="I326" i="42"/>
  <c r="U326" i="42" s="1"/>
  <c r="I325" i="42"/>
  <c r="U325" i="42" s="1"/>
  <c r="I324" i="42"/>
  <c r="U324" i="42" s="1"/>
  <c r="I323" i="42"/>
  <c r="U323" i="42" s="1"/>
  <c r="I322" i="42"/>
  <c r="U322" i="42" s="1"/>
  <c r="I321" i="42"/>
  <c r="U321" i="42" s="1"/>
  <c r="I320" i="42"/>
  <c r="U320" i="42" s="1"/>
  <c r="I319" i="42"/>
  <c r="U319" i="42" s="1"/>
  <c r="I318" i="42"/>
  <c r="U318" i="42" s="1"/>
  <c r="I317" i="42"/>
  <c r="U317" i="42" s="1"/>
  <c r="I316" i="42"/>
  <c r="U316" i="42" s="1"/>
  <c r="I315" i="42"/>
  <c r="U315" i="42" s="1"/>
  <c r="I314" i="42"/>
  <c r="U314" i="42" s="1"/>
  <c r="I313" i="42"/>
  <c r="U313" i="42" s="1"/>
  <c r="I312" i="42"/>
  <c r="U312" i="42" s="1"/>
  <c r="I311" i="42"/>
  <c r="U311" i="42" s="1"/>
  <c r="I310" i="42"/>
  <c r="U310" i="42" s="1"/>
  <c r="I309" i="42"/>
  <c r="U309" i="42" s="1"/>
  <c r="I308" i="42"/>
  <c r="U308" i="42" s="1"/>
  <c r="I307" i="42"/>
  <c r="U307" i="42" s="1"/>
  <c r="I306" i="42"/>
  <c r="U306" i="42" s="1"/>
  <c r="I305" i="42"/>
  <c r="U305" i="42" s="1"/>
  <c r="I304" i="42"/>
  <c r="U304" i="42" s="1"/>
  <c r="I303" i="42"/>
  <c r="U303" i="42" s="1"/>
  <c r="I302" i="42"/>
  <c r="U302" i="42" s="1"/>
  <c r="I301" i="42"/>
  <c r="U301" i="42" s="1"/>
  <c r="I300" i="42"/>
  <c r="U300" i="42" s="1"/>
  <c r="I299" i="42"/>
  <c r="U299" i="42" s="1"/>
  <c r="I298" i="42"/>
  <c r="U298" i="42" s="1"/>
  <c r="I297" i="42"/>
  <c r="U297" i="42" s="1"/>
  <c r="I296" i="42"/>
  <c r="U296" i="42" s="1"/>
  <c r="I295" i="42"/>
  <c r="U295" i="42" s="1"/>
  <c r="I294" i="42"/>
  <c r="U294" i="42" s="1"/>
  <c r="I293" i="42"/>
  <c r="U293" i="42" s="1"/>
  <c r="I292" i="42"/>
  <c r="U292" i="42" s="1"/>
  <c r="I291" i="42"/>
  <c r="U291" i="42" s="1"/>
  <c r="I290" i="42"/>
  <c r="U290" i="42" s="1"/>
  <c r="I289" i="42"/>
  <c r="U289" i="42" s="1"/>
  <c r="I288" i="42"/>
  <c r="U288" i="42" s="1"/>
  <c r="I287" i="42"/>
  <c r="U287" i="42" s="1"/>
  <c r="I286" i="42"/>
  <c r="U286" i="42" s="1"/>
  <c r="I285" i="42"/>
  <c r="U285" i="42" s="1"/>
  <c r="I284" i="42"/>
  <c r="U284" i="42" s="1"/>
  <c r="I283" i="42"/>
  <c r="U283" i="42" s="1"/>
  <c r="I282" i="42"/>
  <c r="U282" i="42" s="1"/>
  <c r="I281" i="42"/>
  <c r="U281" i="42" s="1"/>
  <c r="I280" i="42"/>
  <c r="U280" i="42" s="1"/>
  <c r="I279" i="42"/>
  <c r="U279" i="42" s="1"/>
  <c r="I278" i="42"/>
  <c r="U278" i="42" s="1"/>
  <c r="I277" i="42"/>
  <c r="U277" i="42" s="1"/>
  <c r="I276" i="42"/>
  <c r="U276" i="42" s="1"/>
  <c r="I275" i="42"/>
  <c r="U275" i="42" s="1"/>
  <c r="I274" i="42"/>
  <c r="U274" i="42" s="1"/>
  <c r="I273" i="42"/>
  <c r="U273" i="42" s="1"/>
  <c r="I272" i="42"/>
  <c r="U272" i="42" s="1"/>
  <c r="I271" i="42"/>
  <c r="U271" i="42" s="1"/>
  <c r="I270" i="42"/>
  <c r="U270" i="42" s="1"/>
  <c r="I269" i="42"/>
  <c r="U269" i="42" s="1"/>
  <c r="I268" i="42"/>
  <c r="U268" i="42" s="1"/>
  <c r="I267" i="42"/>
  <c r="U267" i="42" s="1"/>
  <c r="I266" i="42"/>
  <c r="U266" i="42" s="1"/>
  <c r="I265" i="42"/>
  <c r="U265" i="42" s="1"/>
  <c r="I264" i="42"/>
  <c r="U264" i="42" s="1"/>
  <c r="I263" i="42"/>
  <c r="U263" i="42" s="1"/>
  <c r="I262" i="42"/>
  <c r="U262" i="42" s="1"/>
  <c r="I261" i="42"/>
  <c r="U261" i="42" s="1"/>
  <c r="I260" i="42"/>
  <c r="U260" i="42" s="1"/>
  <c r="I259" i="42"/>
  <c r="U259" i="42" s="1"/>
  <c r="I258" i="42"/>
  <c r="U258" i="42" s="1"/>
  <c r="I257" i="42"/>
  <c r="U257" i="42" s="1"/>
  <c r="I256" i="42"/>
  <c r="U256" i="42" s="1"/>
  <c r="I255" i="42"/>
  <c r="U255" i="42" s="1"/>
  <c r="I254" i="42"/>
  <c r="U254" i="42" s="1"/>
  <c r="I253" i="42"/>
  <c r="U253" i="42" s="1"/>
  <c r="I252" i="42"/>
  <c r="U252" i="42" s="1"/>
  <c r="I251" i="42"/>
  <c r="U251" i="42" s="1"/>
  <c r="I250" i="42"/>
  <c r="U250" i="42" s="1"/>
  <c r="I249" i="42"/>
  <c r="U249" i="42" s="1"/>
  <c r="I248" i="42"/>
  <c r="U248" i="42" s="1"/>
  <c r="I247" i="42"/>
  <c r="U247" i="42" s="1"/>
  <c r="I246" i="42"/>
  <c r="U246" i="42" s="1"/>
  <c r="I245" i="42"/>
  <c r="U245" i="42" s="1"/>
  <c r="I244" i="42"/>
  <c r="U244" i="42" s="1"/>
  <c r="I243" i="42"/>
  <c r="U243" i="42" s="1"/>
  <c r="I242" i="42"/>
  <c r="U242" i="42" s="1"/>
  <c r="I241" i="42"/>
  <c r="U241" i="42" s="1"/>
  <c r="I240" i="42"/>
  <c r="U240" i="42" s="1"/>
  <c r="I239" i="42"/>
  <c r="U239" i="42" s="1"/>
  <c r="I238" i="42"/>
  <c r="U238" i="42" s="1"/>
  <c r="I237" i="42"/>
  <c r="U237" i="42" s="1"/>
  <c r="I236" i="42"/>
  <c r="U236" i="42" s="1"/>
  <c r="I235" i="42"/>
  <c r="U235" i="42" s="1"/>
  <c r="I234" i="42"/>
  <c r="U234" i="42" s="1"/>
  <c r="I233" i="42"/>
  <c r="U233" i="42" s="1"/>
  <c r="I232" i="42"/>
  <c r="U232" i="42" s="1"/>
  <c r="I231" i="42"/>
  <c r="U231" i="42" s="1"/>
  <c r="I230" i="42"/>
  <c r="U230" i="42" s="1"/>
  <c r="I229" i="42"/>
  <c r="U229" i="42" s="1"/>
  <c r="I228" i="42"/>
  <c r="U228" i="42" s="1"/>
  <c r="I227" i="42"/>
  <c r="U227" i="42" s="1"/>
  <c r="I226" i="42"/>
  <c r="U226" i="42" s="1"/>
  <c r="I225" i="42"/>
  <c r="U225" i="42" s="1"/>
  <c r="I224" i="42"/>
  <c r="U224" i="42" s="1"/>
  <c r="I223" i="42"/>
  <c r="U223" i="42" s="1"/>
  <c r="I222" i="42"/>
  <c r="U222" i="42" s="1"/>
  <c r="I221" i="42"/>
  <c r="U221" i="42" s="1"/>
  <c r="I220" i="42"/>
  <c r="U220" i="42" s="1"/>
  <c r="I219" i="42"/>
  <c r="U219" i="42" s="1"/>
  <c r="I218" i="42"/>
  <c r="U218" i="42" s="1"/>
  <c r="I217" i="42"/>
  <c r="U217" i="42" s="1"/>
  <c r="I216" i="42"/>
  <c r="U216" i="42" s="1"/>
  <c r="I215" i="42"/>
  <c r="U215" i="42" s="1"/>
  <c r="I214" i="42"/>
  <c r="U214" i="42" s="1"/>
  <c r="I213" i="42"/>
  <c r="U213" i="42" s="1"/>
  <c r="I212" i="42"/>
  <c r="U212" i="42" s="1"/>
  <c r="I211" i="42"/>
  <c r="U211" i="42" s="1"/>
  <c r="I210" i="42"/>
  <c r="U210" i="42" s="1"/>
  <c r="I209" i="42"/>
  <c r="U209" i="42" s="1"/>
  <c r="I208" i="42"/>
  <c r="U208" i="42" s="1"/>
  <c r="I207" i="42"/>
  <c r="U207" i="42" s="1"/>
  <c r="I206" i="42"/>
  <c r="U206" i="42" s="1"/>
  <c r="I205" i="42"/>
  <c r="U205" i="42" s="1"/>
  <c r="I204" i="42"/>
  <c r="U204" i="42" s="1"/>
  <c r="I203" i="42"/>
  <c r="U203" i="42" s="1"/>
  <c r="I202" i="42"/>
  <c r="U202" i="42" s="1"/>
  <c r="I201" i="42"/>
  <c r="U201" i="42" s="1"/>
  <c r="I200" i="42"/>
  <c r="U200" i="42" s="1"/>
  <c r="I199" i="42"/>
  <c r="U199" i="42" s="1"/>
  <c r="I198" i="42"/>
  <c r="U198" i="42" s="1"/>
  <c r="I197" i="42"/>
  <c r="U197" i="42" s="1"/>
  <c r="I196" i="42"/>
  <c r="U196" i="42" s="1"/>
  <c r="I195" i="42"/>
  <c r="U195" i="42" s="1"/>
  <c r="I194" i="42"/>
  <c r="U194" i="42" s="1"/>
  <c r="I193" i="42"/>
  <c r="U193" i="42" s="1"/>
  <c r="I192" i="42"/>
  <c r="U192" i="42" s="1"/>
  <c r="I191" i="42"/>
  <c r="U191" i="42" s="1"/>
  <c r="I190" i="42"/>
  <c r="U190" i="42" s="1"/>
  <c r="I189" i="42"/>
  <c r="U189" i="42" s="1"/>
  <c r="I188" i="42"/>
  <c r="U188" i="42" s="1"/>
  <c r="I187" i="42"/>
  <c r="U187" i="42" s="1"/>
  <c r="I186" i="42"/>
  <c r="U186" i="42" s="1"/>
  <c r="I185" i="42"/>
  <c r="U185" i="42" s="1"/>
  <c r="I184" i="42"/>
  <c r="U184" i="42" s="1"/>
  <c r="I183" i="42"/>
  <c r="U183" i="42" s="1"/>
  <c r="I182" i="42"/>
  <c r="U182" i="42" s="1"/>
  <c r="I181" i="42"/>
  <c r="U181" i="42" s="1"/>
  <c r="I180" i="42"/>
  <c r="U180" i="42" s="1"/>
  <c r="I179" i="42"/>
  <c r="U179" i="42" s="1"/>
  <c r="I178" i="42"/>
  <c r="U178" i="42" s="1"/>
  <c r="I177" i="42"/>
  <c r="U177" i="42" s="1"/>
  <c r="I176" i="42"/>
  <c r="U176" i="42" s="1"/>
  <c r="I175" i="42"/>
  <c r="U175" i="42" s="1"/>
  <c r="I174" i="42"/>
  <c r="U174" i="42" s="1"/>
  <c r="I173" i="42"/>
  <c r="U173" i="42" s="1"/>
  <c r="I172" i="42"/>
  <c r="U172" i="42" s="1"/>
  <c r="I171" i="42"/>
  <c r="U171" i="42" s="1"/>
  <c r="I170" i="42"/>
  <c r="U170" i="42" s="1"/>
  <c r="I169" i="42"/>
  <c r="U169" i="42" s="1"/>
  <c r="I168" i="42"/>
  <c r="U168" i="42" s="1"/>
  <c r="I167" i="42"/>
  <c r="U167" i="42" s="1"/>
  <c r="I166" i="42"/>
  <c r="U166" i="42" s="1"/>
  <c r="I165" i="42"/>
  <c r="U165" i="42" s="1"/>
  <c r="I164" i="42"/>
  <c r="U164" i="42" s="1"/>
  <c r="I163" i="42"/>
  <c r="U163" i="42" s="1"/>
  <c r="I162" i="42"/>
  <c r="U162" i="42" s="1"/>
  <c r="I161" i="42"/>
  <c r="U161" i="42" s="1"/>
  <c r="I160" i="42"/>
  <c r="U160" i="42" s="1"/>
  <c r="I159" i="42"/>
  <c r="U159" i="42" s="1"/>
  <c r="I158" i="42"/>
  <c r="U158" i="42" s="1"/>
  <c r="I157" i="42"/>
  <c r="U157" i="42" s="1"/>
  <c r="I156" i="42"/>
  <c r="U156" i="42" s="1"/>
  <c r="I155" i="42"/>
  <c r="U155" i="42" s="1"/>
  <c r="I154" i="42"/>
  <c r="U154" i="42" s="1"/>
  <c r="I153" i="42"/>
  <c r="U153" i="42" s="1"/>
  <c r="I152" i="42"/>
  <c r="U152" i="42" s="1"/>
  <c r="I151" i="42"/>
  <c r="U151" i="42" s="1"/>
  <c r="I150" i="42"/>
  <c r="U150" i="42" s="1"/>
  <c r="I149" i="42"/>
  <c r="U149" i="42" s="1"/>
  <c r="I148" i="42"/>
  <c r="U148" i="42" s="1"/>
  <c r="I147" i="42"/>
  <c r="U147" i="42" s="1"/>
  <c r="I146" i="42"/>
  <c r="U146" i="42" s="1"/>
  <c r="I145" i="42"/>
  <c r="U145" i="42" s="1"/>
  <c r="I144" i="42"/>
  <c r="U144" i="42" s="1"/>
  <c r="I143" i="42"/>
  <c r="U143" i="42" s="1"/>
  <c r="I142" i="42"/>
  <c r="U142" i="42" s="1"/>
  <c r="I141" i="42"/>
  <c r="U141" i="42" s="1"/>
  <c r="I140" i="42"/>
  <c r="U140" i="42" s="1"/>
  <c r="I139" i="42"/>
  <c r="U139" i="42" s="1"/>
  <c r="I138" i="42"/>
  <c r="U138" i="42" s="1"/>
  <c r="I137" i="42"/>
  <c r="U137" i="42" s="1"/>
  <c r="I136" i="42"/>
  <c r="U136" i="42" s="1"/>
  <c r="I135" i="42"/>
  <c r="U135" i="42" s="1"/>
  <c r="I134" i="42"/>
  <c r="U134" i="42" s="1"/>
  <c r="I133" i="42"/>
  <c r="U133" i="42" s="1"/>
  <c r="I132" i="42"/>
  <c r="U132" i="42" s="1"/>
  <c r="I131" i="42"/>
  <c r="U131" i="42" s="1"/>
  <c r="I130" i="42"/>
  <c r="U130" i="42" s="1"/>
  <c r="I129" i="42"/>
  <c r="U129" i="42" s="1"/>
  <c r="I128" i="42"/>
  <c r="U128" i="42" s="1"/>
  <c r="I127" i="42"/>
  <c r="U127" i="42" s="1"/>
  <c r="I126" i="42"/>
  <c r="U126" i="42" s="1"/>
  <c r="I125" i="42"/>
  <c r="U125" i="42" s="1"/>
  <c r="I124" i="42"/>
  <c r="U124" i="42" s="1"/>
  <c r="I123" i="42"/>
  <c r="U123" i="42" s="1"/>
  <c r="I122" i="42"/>
  <c r="U122" i="42" s="1"/>
  <c r="I121" i="42"/>
  <c r="U121" i="42" s="1"/>
  <c r="I120" i="42"/>
  <c r="U120" i="42" s="1"/>
  <c r="I119" i="42"/>
  <c r="U119" i="42" s="1"/>
  <c r="I118" i="42"/>
  <c r="U118" i="42" s="1"/>
  <c r="I117" i="42"/>
  <c r="U117" i="42" s="1"/>
  <c r="I116" i="42"/>
  <c r="U116" i="42" s="1"/>
  <c r="I115" i="42"/>
  <c r="U115" i="42" s="1"/>
  <c r="I114" i="42"/>
  <c r="U114" i="42" s="1"/>
  <c r="I113" i="42"/>
  <c r="U113" i="42" s="1"/>
  <c r="I112" i="42"/>
  <c r="U112" i="42" s="1"/>
  <c r="I111" i="42"/>
  <c r="U111" i="42" s="1"/>
  <c r="I110" i="42"/>
  <c r="U110" i="42" s="1"/>
  <c r="I109" i="42"/>
  <c r="U109" i="42" s="1"/>
  <c r="I108" i="42"/>
  <c r="U108" i="42" s="1"/>
  <c r="I107" i="42"/>
  <c r="U107" i="42" s="1"/>
  <c r="I106" i="42"/>
  <c r="U106" i="42" s="1"/>
  <c r="I105" i="42"/>
  <c r="U105" i="42" s="1"/>
  <c r="I104" i="42"/>
  <c r="U104" i="42" s="1"/>
  <c r="I103" i="42"/>
  <c r="U103" i="42" s="1"/>
  <c r="I102" i="42"/>
  <c r="U102" i="42" s="1"/>
  <c r="I101" i="42"/>
  <c r="U101" i="42" s="1"/>
  <c r="I100" i="42"/>
  <c r="U100" i="42" s="1"/>
  <c r="I99" i="42"/>
  <c r="U99" i="42" s="1"/>
  <c r="I98" i="42"/>
  <c r="U98" i="42" s="1"/>
  <c r="I97" i="42"/>
  <c r="U97" i="42" s="1"/>
  <c r="I96" i="42"/>
  <c r="U96" i="42" s="1"/>
  <c r="I95" i="42"/>
  <c r="U95" i="42" s="1"/>
  <c r="I94" i="42"/>
  <c r="U94" i="42" s="1"/>
  <c r="I93" i="42"/>
  <c r="U93" i="42" s="1"/>
  <c r="I92" i="42"/>
  <c r="U92" i="42" s="1"/>
  <c r="I91" i="42"/>
  <c r="U91" i="42" s="1"/>
  <c r="I90" i="42"/>
  <c r="U90" i="42" s="1"/>
  <c r="I89" i="42"/>
  <c r="U89" i="42" s="1"/>
  <c r="I88" i="42"/>
  <c r="U88" i="42" s="1"/>
  <c r="I87" i="42"/>
  <c r="U87" i="42" s="1"/>
  <c r="I86" i="42"/>
  <c r="U86" i="42" s="1"/>
  <c r="I85" i="42"/>
  <c r="U85" i="42" s="1"/>
  <c r="I84" i="42"/>
  <c r="U84" i="42" s="1"/>
  <c r="I83" i="42"/>
  <c r="U83" i="42" s="1"/>
  <c r="I82" i="42"/>
  <c r="U82" i="42" s="1"/>
  <c r="I81" i="42"/>
  <c r="U81" i="42" s="1"/>
  <c r="I80" i="42"/>
  <c r="U80" i="42" s="1"/>
  <c r="I79" i="42"/>
  <c r="U79" i="42" s="1"/>
  <c r="I78" i="42"/>
  <c r="U78" i="42" s="1"/>
  <c r="I77" i="42"/>
  <c r="U77" i="42" s="1"/>
  <c r="I76" i="42"/>
  <c r="U76" i="42" s="1"/>
  <c r="I75" i="42"/>
  <c r="U75" i="42" s="1"/>
  <c r="I74" i="42"/>
  <c r="U74" i="42" s="1"/>
  <c r="I73" i="42"/>
  <c r="U73" i="42" s="1"/>
  <c r="I72" i="42"/>
  <c r="U72" i="42" s="1"/>
  <c r="I71" i="42"/>
  <c r="U71" i="42" s="1"/>
  <c r="I70" i="42"/>
  <c r="U70" i="42" s="1"/>
  <c r="I69" i="42"/>
  <c r="U69" i="42" s="1"/>
  <c r="I68" i="42"/>
  <c r="U68" i="42" s="1"/>
  <c r="I67" i="42"/>
  <c r="U67" i="42" s="1"/>
  <c r="I66" i="42"/>
  <c r="U66" i="42" s="1"/>
  <c r="I65" i="42"/>
  <c r="U65" i="42" s="1"/>
  <c r="I64" i="42"/>
  <c r="U64" i="42" s="1"/>
  <c r="I63" i="42"/>
  <c r="U63" i="42" s="1"/>
  <c r="I62" i="42"/>
  <c r="U62" i="42" s="1"/>
  <c r="I61" i="42"/>
  <c r="U61" i="42" s="1"/>
  <c r="I60" i="42"/>
  <c r="U60" i="42" s="1"/>
  <c r="I59" i="42"/>
  <c r="U59" i="42" s="1"/>
  <c r="I58" i="42"/>
  <c r="U58" i="42" s="1"/>
  <c r="I57" i="42"/>
  <c r="U57" i="42" s="1"/>
  <c r="I56" i="42"/>
  <c r="U56" i="42" s="1"/>
  <c r="I55" i="42"/>
  <c r="U55" i="42" s="1"/>
  <c r="I54" i="42"/>
  <c r="U54" i="42" s="1"/>
  <c r="I53" i="42"/>
  <c r="U53" i="42" s="1"/>
  <c r="I52" i="42"/>
  <c r="U52" i="42" s="1"/>
  <c r="I51" i="42"/>
  <c r="U51" i="42" s="1"/>
  <c r="I50" i="42"/>
  <c r="U50" i="42" s="1"/>
  <c r="I49" i="42"/>
  <c r="U49" i="42" s="1"/>
  <c r="I48" i="42"/>
  <c r="U48" i="42" s="1"/>
  <c r="I47" i="42"/>
  <c r="U47" i="42" s="1"/>
  <c r="I46" i="42"/>
  <c r="U46" i="42" s="1"/>
  <c r="I45" i="42"/>
  <c r="U45" i="42" s="1"/>
  <c r="I44" i="42"/>
  <c r="U44" i="42" s="1"/>
  <c r="I43" i="42"/>
  <c r="U43" i="42" s="1"/>
  <c r="I42" i="42"/>
  <c r="U42" i="42" s="1"/>
  <c r="I41" i="42"/>
  <c r="U41" i="42" s="1"/>
  <c r="I40" i="42"/>
  <c r="U40" i="42" s="1"/>
  <c r="I39" i="42"/>
  <c r="U39" i="42" s="1"/>
  <c r="I38" i="42"/>
  <c r="U38" i="42" s="1"/>
  <c r="I37" i="42"/>
  <c r="U37" i="42" s="1"/>
  <c r="I36" i="42"/>
  <c r="U36" i="42" s="1"/>
  <c r="I35" i="42"/>
  <c r="U35" i="42" s="1"/>
  <c r="I34" i="42"/>
  <c r="U34" i="42" s="1"/>
  <c r="I33" i="42"/>
  <c r="U33" i="42" s="1"/>
  <c r="I32" i="42"/>
  <c r="U32" i="42" s="1"/>
  <c r="I31" i="42"/>
  <c r="U31" i="42" s="1"/>
  <c r="I30" i="42"/>
  <c r="U30" i="42" s="1"/>
  <c r="I29" i="42"/>
  <c r="U29" i="42" s="1"/>
  <c r="I28" i="42"/>
  <c r="U28" i="42" s="1"/>
  <c r="I27" i="42"/>
  <c r="U27" i="42" s="1"/>
  <c r="I26" i="42"/>
  <c r="U26" i="42" s="1"/>
  <c r="I25" i="42"/>
  <c r="U25" i="42" s="1"/>
  <c r="I24" i="42"/>
  <c r="U24" i="42" s="1"/>
  <c r="I23" i="42"/>
  <c r="U23" i="42" s="1"/>
  <c r="I22" i="42"/>
  <c r="U22" i="42" s="1"/>
  <c r="I21" i="42"/>
  <c r="U21" i="42" s="1"/>
  <c r="I20" i="42"/>
  <c r="U20" i="42" s="1"/>
  <c r="I19" i="42"/>
  <c r="U19" i="42" s="1"/>
  <c r="I18" i="42"/>
  <c r="U18" i="42" s="1"/>
  <c r="I17" i="42"/>
  <c r="U17" i="42" s="1"/>
  <c r="I16" i="42"/>
  <c r="U16" i="42" s="1"/>
  <c r="I15" i="42"/>
  <c r="U15" i="42" s="1"/>
  <c r="I14" i="42"/>
  <c r="U14" i="42" s="1"/>
  <c r="I13" i="42"/>
  <c r="U13" i="42" s="1"/>
  <c r="I12" i="42"/>
  <c r="U12" i="42" s="1"/>
  <c r="I11" i="42"/>
  <c r="U11" i="42" s="1"/>
  <c r="I10" i="42"/>
  <c r="U10" i="42" s="1"/>
  <c r="I9" i="42"/>
  <c r="U9" i="42" s="1"/>
  <c r="I8" i="42"/>
  <c r="U8" i="42" s="1"/>
  <c r="I7" i="42"/>
  <c r="U7" i="42" s="1"/>
  <c r="I6" i="42"/>
  <c r="U6" i="42" s="1"/>
  <c r="I604" i="40"/>
  <c r="I603" i="40"/>
  <c r="I602" i="40"/>
  <c r="I601" i="40"/>
  <c r="I600" i="40"/>
  <c r="I599" i="40"/>
  <c r="I598" i="40"/>
  <c r="I597" i="40"/>
  <c r="I596" i="40"/>
  <c r="I595" i="40"/>
  <c r="I594" i="40"/>
  <c r="I593" i="40"/>
  <c r="I592" i="40"/>
  <c r="I591" i="40"/>
  <c r="I590" i="40"/>
  <c r="I589" i="40"/>
  <c r="I588" i="40"/>
  <c r="I587" i="40"/>
  <c r="I586" i="40"/>
  <c r="I585" i="40"/>
  <c r="I584" i="40"/>
  <c r="I583" i="40"/>
  <c r="I582" i="40"/>
  <c r="I581" i="40"/>
  <c r="I580" i="40"/>
  <c r="I579" i="40"/>
  <c r="I578" i="40"/>
  <c r="I577" i="40"/>
  <c r="I576" i="40"/>
  <c r="I575" i="40"/>
  <c r="I574" i="40"/>
  <c r="I573" i="40"/>
  <c r="I572" i="40"/>
  <c r="I571" i="40"/>
  <c r="I570" i="40"/>
  <c r="I569" i="40"/>
  <c r="I568" i="40"/>
  <c r="I567" i="40"/>
  <c r="I566" i="40"/>
  <c r="I565" i="40"/>
  <c r="I564" i="40"/>
  <c r="I563" i="40"/>
  <c r="I562" i="40"/>
  <c r="I561" i="40"/>
  <c r="I560" i="40"/>
  <c r="I559" i="40"/>
  <c r="I558" i="40"/>
  <c r="I557" i="40"/>
  <c r="I556" i="40"/>
  <c r="I555" i="40"/>
  <c r="I554" i="40"/>
  <c r="I553" i="40"/>
  <c r="I552" i="40"/>
  <c r="I551" i="40"/>
  <c r="I550" i="40"/>
  <c r="I549" i="40"/>
  <c r="I548" i="40"/>
  <c r="I547" i="40"/>
  <c r="I546" i="40"/>
  <c r="I545" i="40"/>
  <c r="I544" i="40"/>
  <c r="I543" i="40"/>
  <c r="I542" i="40"/>
  <c r="I541" i="40"/>
  <c r="I540" i="40"/>
  <c r="I539" i="40"/>
  <c r="I538" i="40"/>
  <c r="I537" i="40"/>
  <c r="I536" i="40"/>
  <c r="I535" i="40"/>
  <c r="I534" i="40"/>
  <c r="I533" i="40"/>
  <c r="I532" i="40"/>
  <c r="I531" i="40"/>
  <c r="I530" i="40"/>
  <c r="I529" i="40"/>
  <c r="I528" i="40"/>
  <c r="I527" i="40"/>
  <c r="I526" i="40"/>
  <c r="I525" i="40"/>
  <c r="I524" i="40"/>
  <c r="I523" i="40"/>
  <c r="I522" i="40"/>
  <c r="I521" i="40"/>
  <c r="I520" i="40"/>
  <c r="I519" i="40"/>
  <c r="I518" i="40"/>
  <c r="I517" i="40"/>
  <c r="I516" i="40"/>
  <c r="I515" i="40"/>
  <c r="I514" i="40"/>
  <c r="I513" i="40"/>
  <c r="I512" i="40"/>
  <c r="I511" i="40"/>
  <c r="I510" i="40"/>
  <c r="I509" i="40"/>
  <c r="I508" i="40"/>
  <c r="I507" i="40"/>
  <c r="I506" i="40"/>
  <c r="I505" i="40"/>
  <c r="I504" i="40"/>
  <c r="I503" i="40"/>
  <c r="I502" i="40"/>
  <c r="I501" i="40"/>
  <c r="I500" i="40"/>
  <c r="I499" i="40"/>
  <c r="I498" i="40"/>
  <c r="I497" i="40"/>
  <c r="I496" i="40"/>
  <c r="I495" i="40"/>
  <c r="I494" i="40"/>
  <c r="I493" i="40"/>
  <c r="I492" i="40"/>
  <c r="I491" i="40"/>
  <c r="I490" i="40"/>
  <c r="I489" i="40"/>
  <c r="I488" i="40"/>
  <c r="I487" i="40"/>
  <c r="I486" i="40"/>
  <c r="I485" i="40"/>
  <c r="I484" i="40"/>
  <c r="I483" i="40"/>
  <c r="I482" i="40"/>
  <c r="I481" i="40"/>
  <c r="I480" i="40"/>
  <c r="I479" i="40"/>
  <c r="I478" i="40"/>
  <c r="I477" i="40"/>
  <c r="I476" i="40"/>
  <c r="I475" i="40"/>
  <c r="I474" i="40"/>
  <c r="I473" i="40"/>
  <c r="I472" i="40"/>
  <c r="I471" i="40"/>
  <c r="I470" i="40"/>
  <c r="I469" i="40"/>
  <c r="I468" i="40"/>
  <c r="I467" i="40"/>
  <c r="I466" i="40"/>
  <c r="I465" i="40"/>
  <c r="I464" i="40"/>
  <c r="I463" i="40"/>
  <c r="I462" i="40"/>
  <c r="I461" i="40"/>
  <c r="I460" i="40"/>
  <c r="I459" i="40"/>
  <c r="I458" i="40"/>
  <c r="I457" i="40"/>
  <c r="I456" i="40"/>
  <c r="I455" i="40"/>
  <c r="I454" i="40"/>
  <c r="I453" i="40"/>
  <c r="I452" i="40"/>
  <c r="I451" i="40"/>
  <c r="I450" i="40"/>
  <c r="I449" i="40"/>
  <c r="I448" i="40"/>
  <c r="I447" i="40"/>
  <c r="I446" i="40"/>
  <c r="I445" i="40"/>
  <c r="I444" i="40"/>
  <c r="I443" i="40"/>
  <c r="I442" i="40"/>
  <c r="I441" i="40"/>
  <c r="I440" i="40"/>
  <c r="I439" i="40"/>
  <c r="I438" i="40"/>
  <c r="I437" i="40"/>
  <c r="I436" i="40"/>
  <c r="I435" i="40"/>
  <c r="I434" i="40"/>
  <c r="I433" i="40"/>
  <c r="I432" i="40"/>
  <c r="I431" i="40"/>
  <c r="I430" i="40"/>
  <c r="I429" i="40"/>
  <c r="I428" i="40"/>
  <c r="I427" i="40"/>
  <c r="I426" i="40"/>
  <c r="I425" i="40"/>
  <c r="I424" i="40"/>
  <c r="I423" i="40"/>
  <c r="I422" i="40"/>
  <c r="I421" i="40"/>
  <c r="I420" i="40"/>
  <c r="I419" i="40"/>
  <c r="I418" i="40"/>
  <c r="I417" i="40"/>
  <c r="I416" i="40"/>
  <c r="I415" i="40"/>
  <c r="I414" i="40"/>
  <c r="I413" i="40"/>
  <c r="I412" i="40"/>
  <c r="I411" i="40"/>
  <c r="I410" i="40"/>
  <c r="I409" i="40"/>
  <c r="I408" i="40"/>
  <c r="I407" i="40"/>
  <c r="I406" i="40"/>
  <c r="I405" i="40"/>
  <c r="I404" i="40"/>
  <c r="I403" i="40"/>
  <c r="I402" i="40"/>
  <c r="I401" i="40"/>
  <c r="I400" i="40"/>
  <c r="I399" i="40"/>
  <c r="I398" i="40"/>
  <c r="I397" i="40"/>
  <c r="I396" i="40"/>
  <c r="I395" i="40"/>
  <c r="I394" i="40"/>
  <c r="I393" i="40"/>
  <c r="I392" i="40"/>
  <c r="I391" i="40"/>
  <c r="I390" i="40"/>
  <c r="I389" i="40"/>
  <c r="I388" i="40"/>
  <c r="I387" i="40"/>
  <c r="I386" i="40"/>
  <c r="I385" i="40"/>
  <c r="I384" i="40"/>
  <c r="I383" i="40"/>
  <c r="I382" i="40"/>
  <c r="I381" i="40"/>
  <c r="I380" i="40"/>
  <c r="I379" i="40"/>
  <c r="I378" i="40"/>
  <c r="I377" i="40"/>
  <c r="I376" i="40"/>
  <c r="I375" i="40"/>
  <c r="I374" i="40"/>
  <c r="I373" i="40"/>
  <c r="I372" i="40"/>
  <c r="I371" i="40"/>
  <c r="I370" i="40"/>
  <c r="I369" i="40"/>
  <c r="I368" i="40"/>
  <c r="I367" i="40"/>
  <c r="I366" i="40"/>
  <c r="I365" i="40"/>
  <c r="I364" i="40"/>
  <c r="I363" i="40"/>
  <c r="I362" i="40"/>
  <c r="I361" i="40"/>
  <c r="I360" i="40"/>
  <c r="I359" i="40"/>
  <c r="I358" i="40"/>
  <c r="I357" i="40"/>
  <c r="I356" i="40"/>
  <c r="I355" i="40"/>
  <c r="I354" i="40"/>
  <c r="I353" i="40"/>
  <c r="I352" i="40"/>
  <c r="I351" i="40"/>
  <c r="I350" i="40"/>
  <c r="I349" i="40"/>
  <c r="I348" i="40"/>
  <c r="I347" i="40"/>
  <c r="I346" i="40"/>
  <c r="I345" i="40"/>
  <c r="I344" i="40"/>
  <c r="I343" i="40"/>
  <c r="I342" i="40"/>
  <c r="I341" i="40"/>
  <c r="I340" i="40"/>
  <c r="I339" i="40"/>
  <c r="I338" i="40"/>
  <c r="I337" i="40"/>
  <c r="I336" i="40"/>
  <c r="I335" i="40"/>
  <c r="I334" i="40"/>
  <c r="I333" i="40"/>
  <c r="I332" i="40"/>
  <c r="I331" i="40"/>
  <c r="I330" i="40"/>
  <c r="I329" i="40"/>
  <c r="I328" i="40"/>
  <c r="I327" i="40"/>
  <c r="I326" i="40"/>
  <c r="I325" i="40"/>
  <c r="I324" i="40"/>
  <c r="I323" i="40"/>
  <c r="I322" i="40"/>
  <c r="I321" i="40"/>
  <c r="I320" i="40"/>
  <c r="I319" i="40"/>
  <c r="I318" i="40"/>
  <c r="I317" i="40"/>
  <c r="I316" i="40"/>
  <c r="I315" i="40"/>
  <c r="I314" i="40"/>
  <c r="I313" i="40"/>
  <c r="I312" i="40"/>
  <c r="I311" i="40"/>
  <c r="I310" i="40"/>
  <c r="I309" i="40"/>
  <c r="I308" i="40"/>
  <c r="I307" i="40"/>
  <c r="I306" i="40"/>
  <c r="I305" i="40"/>
  <c r="I304" i="40"/>
  <c r="I303" i="40"/>
  <c r="I302" i="40"/>
  <c r="I301" i="40"/>
  <c r="I300" i="40"/>
  <c r="I299" i="40"/>
  <c r="I298" i="40"/>
  <c r="I297" i="40"/>
  <c r="I296" i="40"/>
  <c r="I295" i="40"/>
  <c r="I294" i="40"/>
  <c r="I293" i="40"/>
  <c r="I292" i="40"/>
  <c r="I291" i="40"/>
  <c r="I290" i="40"/>
  <c r="I289" i="40"/>
  <c r="I288" i="40"/>
  <c r="I287" i="40"/>
  <c r="I286" i="40"/>
  <c r="I285" i="40"/>
  <c r="I284" i="40"/>
  <c r="I283" i="40"/>
  <c r="I282" i="40"/>
  <c r="I281" i="40"/>
  <c r="I280" i="40"/>
  <c r="I279" i="40"/>
  <c r="I278" i="40"/>
  <c r="I277" i="40"/>
  <c r="I276" i="40"/>
  <c r="I275" i="40"/>
  <c r="I274" i="40"/>
  <c r="I273" i="40"/>
  <c r="I272" i="40"/>
  <c r="I271" i="40"/>
  <c r="I270" i="40"/>
  <c r="I269" i="40"/>
  <c r="I268" i="40"/>
  <c r="I267" i="40"/>
  <c r="I266" i="40"/>
  <c r="I265" i="40"/>
  <c r="I264" i="40"/>
  <c r="I263" i="40"/>
  <c r="I262" i="40"/>
  <c r="I261" i="40"/>
  <c r="I260" i="40"/>
  <c r="I259" i="40"/>
  <c r="I258" i="40"/>
  <c r="I257" i="40"/>
  <c r="I256" i="40"/>
  <c r="I255" i="40"/>
  <c r="I254" i="40"/>
  <c r="I253" i="40"/>
  <c r="I252" i="40"/>
  <c r="I251" i="40"/>
  <c r="I250" i="40"/>
  <c r="I249" i="40"/>
  <c r="I248" i="40"/>
  <c r="I247" i="40"/>
  <c r="I246" i="40"/>
  <c r="I245" i="40"/>
  <c r="I244" i="40"/>
  <c r="I243" i="40"/>
  <c r="I242" i="40"/>
  <c r="I241" i="40"/>
  <c r="I240" i="40"/>
  <c r="I239" i="40"/>
  <c r="I238" i="40"/>
  <c r="I237" i="40"/>
  <c r="I236" i="40"/>
  <c r="I235" i="40"/>
  <c r="I234" i="40"/>
  <c r="I233" i="40"/>
  <c r="I232" i="40"/>
  <c r="I231" i="40"/>
  <c r="I230" i="40"/>
  <c r="I229" i="40"/>
  <c r="I228" i="40"/>
  <c r="I227" i="40"/>
  <c r="I226" i="40"/>
  <c r="I225" i="40"/>
  <c r="I224" i="40"/>
  <c r="I223" i="40"/>
  <c r="I222" i="40"/>
  <c r="I221" i="40"/>
  <c r="I220" i="40"/>
  <c r="I219" i="40"/>
  <c r="I218" i="40"/>
  <c r="I217" i="40"/>
  <c r="I216" i="40"/>
  <c r="I215" i="40"/>
  <c r="I214" i="40"/>
  <c r="I213" i="40"/>
  <c r="I212" i="40"/>
  <c r="I211" i="40"/>
  <c r="I210" i="40"/>
  <c r="I209" i="40"/>
  <c r="I208" i="40"/>
  <c r="I207" i="40"/>
  <c r="I206" i="40"/>
  <c r="I205" i="40"/>
  <c r="I204" i="40"/>
  <c r="I203" i="40"/>
  <c r="I202" i="40"/>
  <c r="I201" i="40"/>
  <c r="I200" i="40"/>
  <c r="I199" i="40"/>
  <c r="I198" i="40"/>
  <c r="I197" i="40"/>
  <c r="I196" i="40"/>
  <c r="I195" i="40"/>
  <c r="I194" i="40"/>
  <c r="I193" i="40"/>
  <c r="I192" i="40"/>
  <c r="I191" i="40"/>
  <c r="I190" i="40"/>
  <c r="I189" i="40"/>
  <c r="I188" i="40"/>
  <c r="I187" i="40"/>
  <c r="I186" i="40"/>
  <c r="I185" i="40"/>
  <c r="I184" i="40"/>
  <c r="I183" i="40"/>
  <c r="I182" i="40"/>
  <c r="I181" i="40"/>
  <c r="I180" i="40"/>
  <c r="I179" i="40"/>
  <c r="I178" i="40"/>
  <c r="I177" i="40"/>
  <c r="I176" i="40"/>
  <c r="I175" i="40"/>
  <c r="I174" i="40"/>
  <c r="I173" i="40"/>
  <c r="I172" i="40"/>
  <c r="I171" i="40"/>
  <c r="I170" i="40"/>
  <c r="I169" i="40"/>
  <c r="I168" i="40"/>
  <c r="I167" i="40"/>
  <c r="I166" i="40"/>
  <c r="I165" i="40"/>
  <c r="I164" i="40"/>
  <c r="I163" i="40"/>
  <c r="I162" i="40"/>
  <c r="I161" i="40"/>
  <c r="I160" i="40"/>
  <c r="I159" i="40"/>
  <c r="I158" i="40"/>
  <c r="I157" i="40"/>
  <c r="I156" i="40"/>
  <c r="I155" i="40"/>
  <c r="I154" i="40"/>
  <c r="I153" i="40"/>
  <c r="I152" i="40"/>
  <c r="I151" i="40"/>
  <c r="I150" i="40"/>
  <c r="I149" i="40"/>
  <c r="I148" i="40"/>
  <c r="I147" i="40"/>
  <c r="I146" i="40"/>
  <c r="I145" i="40"/>
  <c r="I144" i="40"/>
  <c r="I143" i="40"/>
  <c r="I142" i="40"/>
  <c r="I141" i="40"/>
  <c r="I140" i="40"/>
  <c r="I139" i="40"/>
  <c r="I138" i="40"/>
  <c r="I137" i="40"/>
  <c r="I136" i="40"/>
  <c r="I135" i="40"/>
  <c r="I134" i="40"/>
  <c r="I133" i="40"/>
  <c r="I132" i="40"/>
  <c r="I131" i="40"/>
  <c r="I130" i="40"/>
  <c r="I129" i="40"/>
  <c r="I128" i="40"/>
  <c r="I127" i="40"/>
  <c r="I126" i="40"/>
  <c r="I125" i="40"/>
  <c r="I124" i="40"/>
  <c r="I123" i="40"/>
  <c r="I122" i="40"/>
  <c r="I121" i="40"/>
  <c r="I120" i="40"/>
  <c r="I119" i="40"/>
  <c r="I118" i="40"/>
  <c r="I117" i="40"/>
  <c r="I116" i="40"/>
  <c r="I115" i="40"/>
  <c r="I114" i="40"/>
  <c r="I113" i="40"/>
  <c r="I112" i="40"/>
  <c r="I111" i="40"/>
  <c r="I110" i="40"/>
  <c r="I109" i="40"/>
  <c r="I108" i="40"/>
  <c r="I107" i="40"/>
  <c r="I106" i="40"/>
  <c r="I105" i="40"/>
  <c r="I104" i="40"/>
  <c r="I103" i="40"/>
  <c r="I102" i="40"/>
  <c r="I101" i="40"/>
  <c r="I100" i="40"/>
  <c r="I99" i="40"/>
  <c r="I98" i="40"/>
  <c r="I97" i="40"/>
  <c r="I96" i="40"/>
  <c r="I95" i="40"/>
  <c r="I94" i="40"/>
  <c r="I93" i="40"/>
  <c r="I92" i="40"/>
  <c r="I91" i="40"/>
  <c r="I90" i="40"/>
  <c r="I89" i="40"/>
  <c r="I88" i="40"/>
  <c r="I87" i="40"/>
  <c r="I86" i="40"/>
  <c r="I85" i="40"/>
  <c r="I84" i="40"/>
  <c r="I83" i="40"/>
  <c r="I82" i="40"/>
  <c r="I81" i="40"/>
  <c r="I80" i="40"/>
  <c r="I79" i="40"/>
  <c r="I78" i="40"/>
  <c r="I77" i="40"/>
  <c r="I76" i="40"/>
  <c r="I75" i="40"/>
  <c r="I74" i="40"/>
  <c r="I73" i="40"/>
  <c r="I72" i="40"/>
  <c r="I71" i="40"/>
  <c r="I70" i="40"/>
  <c r="I69" i="40"/>
  <c r="I68" i="40"/>
  <c r="I67" i="40"/>
  <c r="I66" i="40"/>
  <c r="I65" i="40"/>
  <c r="I64" i="40"/>
  <c r="I63" i="40"/>
  <c r="I62" i="40"/>
  <c r="I61" i="40"/>
  <c r="I60" i="40"/>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I7" i="40"/>
  <c r="I6" i="40"/>
  <c r="I5" i="40"/>
  <c r="I4" i="40"/>
  <c r="I6" i="41"/>
  <c r="I7" i="41"/>
  <c r="I8" i="41"/>
  <c r="I9" i="41"/>
  <c r="I10" i="41"/>
  <c r="I11" i="41"/>
  <c r="I12" i="41"/>
  <c r="I13" i="41"/>
  <c r="I14" i="41"/>
  <c r="I15" i="41"/>
  <c r="I16" i="41"/>
  <c r="I17" i="41"/>
  <c r="I18" i="41"/>
  <c r="I19" i="41"/>
  <c r="I20" i="41"/>
  <c r="I21" i="41"/>
  <c r="I22" i="41"/>
  <c r="I23" i="41"/>
  <c r="I24" i="41"/>
  <c r="I25" i="41"/>
  <c r="I26" i="41"/>
  <c r="I27" i="41"/>
  <c r="I28" i="41"/>
  <c r="I29" i="41"/>
  <c r="I30" i="41"/>
  <c r="I31" i="41"/>
  <c r="I32" i="41"/>
  <c r="I33" i="41"/>
  <c r="I34" i="41"/>
  <c r="I35" i="41"/>
  <c r="I36" i="41"/>
  <c r="I37" i="41"/>
  <c r="I38" i="41"/>
  <c r="I39" i="41"/>
  <c r="I40" i="41"/>
  <c r="I41" i="41"/>
  <c r="I42" i="41"/>
  <c r="I43" i="41"/>
  <c r="I44" i="41"/>
  <c r="I45" i="41"/>
  <c r="I46" i="41"/>
  <c r="I47" i="41"/>
  <c r="I48" i="41"/>
  <c r="I49" i="41"/>
  <c r="I50" i="41"/>
  <c r="I51" i="41"/>
  <c r="I52" i="41"/>
  <c r="I53" i="41"/>
  <c r="I54" i="41"/>
  <c r="I55" i="41"/>
  <c r="I56" i="41"/>
  <c r="I57" i="41"/>
  <c r="I58" i="41"/>
  <c r="I59" i="41"/>
  <c r="I60" i="41"/>
  <c r="I61" i="41"/>
  <c r="I62" i="41"/>
  <c r="I63" i="41"/>
  <c r="I64" i="41"/>
  <c r="I65" i="41"/>
  <c r="I66" i="41"/>
  <c r="I67" i="41"/>
  <c r="I68" i="41"/>
  <c r="I69" i="41"/>
  <c r="I70" i="41"/>
  <c r="I71" i="41"/>
  <c r="I72" i="41"/>
  <c r="I73" i="41"/>
  <c r="I74" i="41"/>
  <c r="I75" i="41"/>
  <c r="I76" i="41"/>
  <c r="I77" i="41"/>
  <c r="I78" i="41"/>
  <c r="I79" i="41"/>
  <c r="I80" i="41"/>
  <c r="I81" i="41"/>
  <c r="I82" i="41"/>
  <c r="I83" i="41"/>
  <c r="I84" i="41"/>
  <c r="I85" i="41"/>
  <c r="I86" i="41"/>
  <c r="I87" i="41"/>
  <c r="I88" i="41"/>
  <c r="I89" i="41"/>
  <c r="I90" i="41"/>
  <c r="I91" i="41"/>
  <c r="I92" i="41"/>
  <c r="I93" i="41"/>
  <c r="I94" i="41"/>
  <c r="I95" i="41"/>
  <c r="I96" i="41"/>
  <c r="I97" i="41"/>
  <c r="I98" i="41"/>
  <c r="I99" i="41"/>
  <c r="I100" i="41"/>
  <c r="I101" i="41"/>
  <c r="I102" i="41"/>
  <c r="I103" i="41"/>
  <c r="I104" i="41"/>
  <c r="I105" i="41"/>
  <c r="I106" i="41"/>
  <c r="I107" i="41"/>
  <c r="I108" i="41"/>
  <c r="I109" i="41"/>
  <c r="I110" i="41"/>
  <c r="I111" i="41"/>
  <c r="I112" i="41"/>
  <c r="I113" i="41"/>
  <c r="I114" i="41"/>
  <c r="I115" i="41"/>
  <c r="I116" i="41"/>
  <c r="I117" i="41"/>
  <c r="I118" i="41"/>
  <c r="I119" i="41"/>
  <c r="I120" i="41"/>
  <c r="I121" i="41"/>
  <c r="I122" i="41"/>
  <c r="I123" i="41"/>
  <c r="I124" i="41"/>
  <c r="I125" i="41"/>
  <c r="I126" i="41"/>
  <c r="I127" i="41"/>
  <c r="I128" i="41"/>
  <c r="I129" i="41"/>
  <c r="I130" i="41"/>
  <c r="I131" i="41"/>
  <c r="I132" i="41"/>
  <c r="I133" i="41"/>
  <c r="I134" i="41"/>
  <c r="I135" i="41"/>
  <c r="I136" i="41"/>
  <c r="I137" i="41"/>
  <c r="I138" i="41"/>
  <c r="I139" i="41"/>
  <c r="I140" i="41"/>
  <c r="I141" i="41"/>
  <c r="I142" i="41"/>
  <c r="I143" i="41"/>
  <c r="I144" i="41"/>
  <c r="I145" i="41"/>
  <c r="I146" i="41"/>
  <c r="I147" i="41"/>
  <c r="I148" i="41"/>
  <c r="I149" i="41"/>
  <c r="I150" i="41"/>
  <c r="I151" i="41"/>
  <c r="I152" i="41"/>
  <c r="I153" i="41"/>
  <c r="I154" i="41"/>
  <c r="I155" i="41"/>
  <c r="I156" i="41"/>
  <c r="I157" i="41"/>
  <c r="I158" i="41"/>
  <c r="I159" i="41"/>
  <c r="I160" i="41"/>
  <c r="I161" i="41"/>
  <c r="I162" i="41"/>
  <c r="I163" i="41"/>
  <c r="I164" i="41"/>
  <c r="I165" i="41"/>
  <c r="I166" i="41"/>
  <c r="I167" i="41"/>
  <c r="I168" i="41"/>
  <c r="I169" i="41"/>
  <c r="I170" i="41"/>
  <c r="I171" i="41"/>
  <c r="I172" i="41"/>
  <c r="I173" i="41"/>
  <c r="I174" i="41"/>
  <c r="I175" i="41"/>
  <c r="I176" i="41"/>
  <c r="I177" i="41"/>
  <c r="I178" i="41"/>
  <c r="I179" i="41"/>
  <c r="I180" i="41"/>
  <c r="I181" i="41"/>
  <c r="I182" i="41"/>
  <c r="I183" i="41"/>
  <c r="I184" i="41"/>
  <c r="I185" i="41"/>
  <c r="I186" i="41"/>
  <c r="I187" i="41"/>
  <c r="I188" i="41"/>
  <c r="I189" i="41"/>
  <c r="I190" i="41"/>
  <c r="I191" i="41"/>
  <c r="I192" i="41"/>
  <c r="I193" i="41"/>
  <c r="I194" i="41"/>
  <c r="I195" i="41"/>
  <c r="I196" i="41"/>
  <c r="I197" i="41"/>
  <c r="I198" i="41"/>
  <c r="I199" i="41"/>
  <c r="I200" i="41"/>
  <c r="I201" i="41"/>
  <c r="I202" i="41"/>
  <c r="I203" i="41"/>
  <c r="I204" i="41"/>
  <c r="I205" i="41"/>
  <c r="I206" i="41"/>
  <c r="I207" i="41"/>
  <c r="I208" i="41"/>
  <c r="I209" i="41"/>
  <c r="I210" i="41"/>
  <c r="I211" i="41"/>
  <c r="I212" i="41"/>
  <c r="I213" i="41"/>
  <c r="I214" i="41"/>
  <c r="I215" i="41"/>
  <c r="I216" i="41"/>
  <c r="I217" i="41"/>
  <c r="I218" i="41"/>
  <c r="I219" i="41"/>
  <c r="I220" i="41"/>
  <c r="I221" i="41"/>
  <c r="I222" i="41"/>
  <c r="I223" i="41"/>
  <c r="I224" i="41"/>
  <c r="I225" i="41"/>
  <c r="I226" i="41"/>
  <c r="I227" i="41"/>
  <c r="I228" i="41"/>
  <c r="I229" i="41"/>
  <c r="I230" i="41"/>
  <c r="I231" i="41"/>
  <c r="I232" i="41"/>
  <c r="I233" i="41"/>
  <c r="I234" i="41"/>
  <c r="I235" i="41"/>
  <c r="I236" i="41"/>
  <c r="I237" i="41"/>
  <c r="I238" i="41"/>
  <c r="I239" i="41"/>
  <c r="I240" i="41"/>
  <c r="I241" i="41"/>
  <c r="I242" i="41"/>
  <c r="I243" i="41"/>
  <c r="I244" i="41"/>
  <c r="I245" i="41"/>
  <c r="I246" i="41"/>
  <c r="I247" i="41"/>
  <c r="I248" i="41"/>
  <c r="I249" i="41"/>
  <c r="I250" i="41"/>
  <c r="I251" i="41"/>
  <c r="I252" i="41"/>
  <c r="I253" i="41"/>
  <c r="I254" i="41"/>
  <c r="I255" i="41"/>
  <c r="I256" i="41"/>
  <c r="I257" i="41"/>
  <c r="I258" i="41"/>
  <c r="I259" i="41"/>
  <c r="I260" i="41"/>
  <c r="I261" i="41"/>
  <c r="I262" i="41"/>
  <c r="I263" i="41"/>
  <c r="I264" i="41"/>
  <c r="I265" i="41"/>
  <c r="I266" i="41"/>
  <c r="I267" i="41"/>
  <c r="I268" i="41"/>
  <c r="I269" i="41"/>
  <c r="I270" i="41"/>
  <c r="I271" i="41"/>
  <c r="I272" i="41"/>
  <c r="I273" i="41"/>
  <c r="I274" i="41"/>
  <c r="I275" i="41"/>
  <c r="I276" i="41"/>
  <c r="I277" i="41"/>
  <c r="I278" i="41"/>
  <c r="I279" i="41"/>
  <c r="I280" i="41"/>
  <c r="I281" i="41"/>
  <c r="I282" i="41"/>
  <c r="I283" i="41"/>
  <c r="I284" i="41"/>
  <c r="I285" i="41"/>
  <c r="I286" i="41"/>
  <c r="I287" i="41"/>
  <c r="I288" i="41"/>
  <c r="I289" i="41"/>
  <c r="I290" i="41"/>
  <c r="I291" i="41"/>
  <c r="I292" i="41"/>
  <c r="I293" i="41"/>
  <c r="I294" i="41"/>
  <c r="I295" i="41"/>
  <c r="I296" i="41"/>
  <c r="I297" i="41"/>
  <c r="I298" i="41"/>
  <c r="I299" i="41"/>
  <c r="I300" i="41"/>
  <c r="I301" i="41"/>
  <c r="I302" i="41"/>
  <c r="I303" i="41"/>
  <c r="I304" i="41"/>
  <c r="I305" i="41"/>
  <c r="I306" i="41"/>
  <c r="I307" i="41"/>
  <c r="I308" i="41"/>
  <c r="I309" i="41"/>
  <c r="I310" i="41"/>
  <c r="I311" i="41"/>
  <c r="I312" i="41"/>
  <c r="I313" i="41"/>
  <c r="I314" i="41"/>
  <c r="I315" i="41"/>
  <c r="I316" i="41"/>
  <c r="I317" i="41"/>
  <c r="I318" i="41"/>
  <c r="I319" i="41"/>
  <c r="I320" i="41"/>
  <c r="I321" i="41"/>
  <c r="I322" i="41"/>
  <c r="I323" i="41"/>
  <c r="I324" i="41"/>
  <c r="I325" i="41"/>
  <c r="I326" i="41"/>
  <c r="I327" i="41"/>
  <c r="I328" i="41"/>
  <c r="I329" i="41"/>
  <c r="I330" i="41"/>
  <c r="I331" i="41"/>
  <c r="I332" i="41"/>
  <c r="I333" i="41"/>
  <c r="I334" i="41"/>
  <c r="I335" i="41"/>
  <c r="I336" i="41"/>
  <c r="I337" i="41"/>
  <c r="I338" i="41"/>
  <c r="I339" i="41"/>
  <c r="I340" i="41"/>
  <c r="I341" i="41"/>
  <c r="I342" i="41"/>
  <c r="I343" i="41"/>
  <c r="I344" i="41"/>
  <c r="I345" i="41"/>
  <c r="I346" i="41"/>
  <c r="I347" i="41"/>
  <c r="I348" i="41"/>
  <c r="I349" i="41"/>
  <c r="I350" i="41"/>
  <c r="I351" i="41"/>
  <c r="I352" i="41"/>
  <c r="I353" i="41"/>
  <c r="I354" i="41"/>
  <c r="I355" i="41"/>
  <c r="I356" i="41"/>
  <c r="I357" i="41"/>
  <c r="I358" i="41"/>
  <c r="I359" i="41"/>
  <c r="I360" i="41"/>
  <c r="I361" i="41"/>
  <c r="I362" i="41"/>
  <c r="I363" i="41"/>
  <c r="I364" i="41"/>
  <c r="I365" i="41"/>
  <c r="I366" i="41"/>
  <c r="I367" i="41"/>
  <c r="I368" i="41"/>
  <c r="I369" i="41"/>
  <c r="I370" i="41"/>
  <c r="I371" i="41"/>
  <c r="I372" i="41"/>
  <c r="I373" i="41"/>
  <c r="I374" i="41"/>
  <c r="I375" i="41"/>
  <c r="I376" i="41"/>
  <c r="I377" i="41"/>
  <c r="I378" i="41"/>
  <c r="I379" i="41"/>
  <c r="I380" i="41"/>
  <c r="I381" i="41"/>
  <c r="I382" i="41"/>
  <c r="I383" i="41"/>
  <c r="I384" i="41"/>
  <c r="I385" i="41"/>
  <c r="I386" i="41"/>
  <c r="I387" i="41"/>
  <c r="I388" i="41"/>
  <c r="I389" i="41"/>
  <c r="I390" i="41"/>
  <c r="I391" i="41"/>
  <c r="I392" i="41"/>
  <c r="I393" i="41"/>
  <c r="I394" i="41"/>
  <c r="I395" i="41"/>
  <c r="I396" i="41"/>
  <c r="I397" i="41"/>
  <c r="I398" i="41"/>
  <c r="I399" i="41"/>
  <c r="I400" i="41"/>
  <c r="I401" i="41"/>
  <c r="I402" i="41"/>
  <c r="I403" i="41"/>
  <c r="I404" i="41"/>
  <c r="I405" i="41"/>
  <c r="I406" i="41"/>
  <c r="I407" i="41"/>
  <c r="I408" i="41"/>
  <c r="I409" i="41"/>
  <c r="I410" i="41"/>
  <c r="I411" i="41"/>
  <c r="I412" i="41"/>
  <c r="I413" i="41"/>
  <c r="I414" i="41"/>
  <c r="I415" i="41"/>
  <c r="I416" i="41"/>
  <c r="I417" i="41"/>
  <c r="I418" i="41"/>
  <c r="I419" i="41"/>
  <c r="I420" i="41"/>
  <c r="I421" i="41"/>
  <c r="I422" i="41"/>
  <c r="I423" i="41"/>
  <c r="I424" i="41"/>
  <c r="I425" i="41"/>
  <c r="I426" i="41"/>
  <c r="I427" i="41"/>
  <c r="I428" i="41"/>
  <c r="I429" i="41"/>
  <c r="I430" i="41"/>
  <c r="I431" i="41"/>
  <c r="I432" i="41"/>
  <c r="I433" i="41"/>
  <c r="I434" i="41"/>
  <c r="I435" i="41"/>
  <c r="I436" i="41"/>
  <c r="I437" i="41"/>
  <c r="I438" i="41"/>
  <c r="I439" i="41"/>
  <c r="I440" i="41"/>
  <c r="I441" i="41"/>
  <c r="I442" i="41"/>
  <c r="I443" i="41"/>
  <c r="I444" i="41"/>
  <c r="I445" i="41"/>
  <c r="I446" i="41"/>
  <c r="I447" i="41"/>
  <c r="I448" i="41"/>
  <c r="I449" i="41"/>
  <c r="I450" i="41"/>
  <c r="I451" i="41"/>
  <c r="I452" i="41"/>
  <c r="I453" i="41"/>
  <c r="I454" i="41"/>
  <c r="I455" i="41"/>
  <c r="I456" i="41"/>
  <c r="I457" i="41"/>
  <c r="I458" i="41"/>
  <c r="I459" i="41"/>
  <c r="I460" i="41"/>
  <c r="I461" i="41"/>
  <c r="I462" i="41"/>
  <c r="I463" i="41"/>
  <c r="I464" i="41"/>
  <c r="I465" i="41"/>
  <c r="I466" i="41"/>
  <c r="I467" i="41"/>
  <c r="I468" i="41"/>
  <c r="I469" i="41"/>
  <c r="I470" i="41"/>
  <c r="I471" i="41"/>
  <c r="I472" i="41"/>
  <c r="I473" i="41"/>
  <c r="I474" i="41"/>
  <c r="I475" i="41"/>
  <c r="I476" i="41"/>
  <c r="I477" i="41"/>
  <c r="I478" i="41"/>
  <c r="I479" i="41"/>
  <c r="I480" i="41"/>
  <c r="I481" i="41"/>
  <c r="I482" i="41"/>
  <c r="I483" i="41"/>
  <c r="I484" i="41"/>
  <c r="I485" i="41"/>
  <c r="I486" i="41"/>
  <c r="I487" i="41"/>
  <c r="I488" i="41"/>
  <c r="I489" i="41"/>
  <c r="I490" i="41"/>
  <c r="I491" i="41"/>
  <c r="I492" i="41"/>
  <c r="I493" i="41"/>
  <c r="I494" i="41"/>
  <c r="I495" i="41"/>
  <c r="I496" i="41"/>
  <c r="I497" i="41"/>
  <c r="I498" i="41"/>
  <c r="I499" i="41"/>
  <c r="I500" i="41"/>
  <c r="I501" i="41"/>
  <c r="I502" i="41"/>
  <c r="I503" i="41"/>
  <c r="I504" i="41"/>
  <c r="I505" i="41"/>
  <c r="I506" i="41"/>
  <c r="I507" i="41"/>
  <c r="I508" i="41"/>
  <c r="I509" i="41"/>
  <c r="I510" i="41"/>
  <c r="I511" i="41"/>
  <c r="I512" i="41"/>
  <c r="I513" i="41"/>
  <c r="I514" i="41"/>
  <c r="I515" i="41"/>
  <c r="I516" i="41"/>
  <c r="I517" i="41"/>
  <c r="I518" i="41"/>
  <c r="I519" i="41"/>
  <c r="I520" i="41"/>
  <c r="I521" i="41"/>
  <c r="I522" i="41"/>
  <c r="I523" i="41"/>
  <c r="I524" i="41"/>
  <c r="I525" i="41"/>
  <c r="I526" i="41"/>
  <c r="I527" i="41"/>
  <c r="I528" i="41"/>
  <c r="I529" i="41"/>
  <c r="I530" i="41"/>
  <c r="I531" i="41"/>
  <c r="I532" i="41"/>
  <c r="I533" i="41"/>
  <c r="I534" i="41"/>
  <c r="I535" i="41"/>
  <c r="I536" i="41"/>
  <c r="I537" i="41"/>
  <c r="I538" i="41"/>
  <c r="I539" i="41"/>
  <c r="I540" i="41"/>
  <c r="I541" i="41"/>
  <c r="I542" i="41"/>
  <c r="I543" i="41"/>
  <c r="I544" i="41"/>
  <c r="I545" i="41"/>
  <c r="I546" i="41"/>
  <c r="I547" i="41"/>
  <c r="I548" i="41"/>
  <c r="I549" i="41"/>
  <c r="I550" i="41"/>
  <c r="I551" i="41"/>
  <c r="I552" i="41"/>
  <c r="I553" i="41"/>
  <c r="I554" i="41"/>
  <c r="I555" i="41"/>
  <c r="I556" i="41"/>
  <c r="I557" i="41"/>
  <c r="I558" i="41"/>
  <c r="I559" i="41"/>
  <c r="I560" i="41"/>
  <c r="I561" i="41"/>
  <c r="I562" i="41"/>
  <c r="I563" i="41"/>
  <c r="I564" i="41"/>
  <c r="I565" i="41"/>
  <c r="I566" i="41"/>
  <c r="I567" i="41"/>
  <c r="I568" i="41"/>
  <c r="I569" i="41"/>
  <c r="I570" i="41"/>
  <c r="I571" i="41"/>
  <c r="I572" i="41"/>
  <c r="I573" i="41"/>
  <c r="I574" i="41"/>
  <c r="I575" i="41"/>
  <c r="I576" i="41"/>
  <c r="I577" i="41"/>
  <c r="I578" i="41"/>
  <c r="I579" i="41"/>
  <c r="I580" i="41"/>
  <c r="I581" i="41"/>
  <c r="I582" i="41"/>
  <c r="I583" i="41"/>
  <c r="I584" i="41"/>
  <c r="I585" i="41"/>
  <c r="I586" i="41"/>
  <c r="I587" i="41"/>
  <c r="I588" i="41"/>
  <c r="I589" i="41"/>
  <c r="I590" i="41"/>
  <c r="I591" i="41"/>
  <c r="I592" i="41"/>
  <c r="I593" i="41"/>
  <c r="I594" i="41"/>
  <c r="I595" i="41"/>
  <c r="I596" i="41"/>
  <c r="I597" i="41"/>
  <c r="I598" i="41"/>
  <c r="I599" i="41"/>
  <c r="I600" i="41"/>
  <c r="I601" i="41"/>
  <c r="I602" i="41"/>
  <c r="I603" i="41"/>
  <c r="I604" i="41"/>
  <c r="E605" i="43"/>
  <c r="J6" i="38"/>
  <c r="J7" i="38"/>
  <c r="J8" i="38"/>
  <c r="J9" i="38"/>
  <c r="J10"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10" i="38"/>
  <c r="J111" i="38"/>
  <c r="J112" i="38"/>
  <c r="J113" i="38"/>
  <c r="J114" i="38"/>
  <c r="J115" i="38"/>
  <c r="J116" i="38"/>
  <c r="J117" i="38"/>
  <c r="J118" i="38"/>
  <c r="J119" i="38"/>
  <c r="J120" i="38"/>
  <c r="J121" i="38"/>
  <c r="J122" i="38"/>
  <c r="J123" i="38"/>
  <c r="J124" i="38"/>
  <c r="J125" i="38"/>
  <c r="J126" i="38"/>
  <c r="J127" i="38"/>
  <c r="J128" i="38"/>
  <c r="J129" i="38"/>
  <c r="J130" i="38"/>
  <c r="J131" i="38"/>
  <c r="J132" i="38"/>
  <c r="J133" i="38"/>
  <c r="J134" i="38"/>
  <c r="J135" i="38"/>
  <c r="J136" i="38"/>
  <c r="J137" i="38"/>
  <c r="J138" i="38"/>
  <c r="J139" i="38"/>
  <c r="J140" i="38"/>
  <c r="J141" i="38"/>
  <c r="J142" i="38"/>
  <c r="J143" i="38"/>
  <c r="J144" i="38"/>
  <c r="J145" i="38"/>
  <c r="J146" i="38"/>
  <c r="J147" i="38"/>
  <c r="J148" i="38"/>
  <c r="J149" i="38"/>
  <c r="J150" i="38"/>
  <c r="J151" i="38"/>
  <c r="J152" i="38"/>
  <c r="J153" i="38"/>
  <c r="J154" i="38"/>
  <c r="J155" i="38"/>
  <c r="J156" i="38"/>
  <c r="J157" i="38"/>
  <c r="J158" i="38"/>
  <c r="J159" i="38"/>
  <c r="J160" i="38"/>
  <c r="J161" i="38"/>
  <c r="J162" i="38"/>
  <c r="J163" i="38"/>
  <c r="J164" i="38"/>
  <c r="J165" i="38"/>
  <c r="J166" i="38"/>
  <c r="J167" i="38"/>
  <c r="J168" i="38"/>
  <c r="J169" i="38"/>
  <c r="J170" i="38"/>
  <c r="J171" i="38"/>
  <c r="J172" i="38"/>
  <c r="J173" i="38"/>
  <c r="J174" i="38"/>
  <c r="J175" i="38"/>
  <c r="J176" i="38"/>
  <c r="J177" i="38"/>
  <c r="J178" i="38"/>
  <c r="J179" i="38"/>
  <c r="J180" i="38"/>
  <c r="J181" i="38"/>
  <c r="J182" i="38"/>
  <c r="J183" i="38"/>
  <c r="J184" i="38"/>
  <c r="J185" i="38"/>
  <c r="J186" i="38"/>
  <c r="J187" i="38"/>
  <c r="J188" i="38"/>
  <c r="J189" i="38"/>
  <c r="J190" i="38"/>
  <c r="J191" i="38"/>
  <c r="J192" i="38"/>
  <c r="J193" i="38"/>
  <c r="J194" i="38"/>
  <c r="J195" i="38"/>
  <c r="J196" i="38"/>
  <c r="J197" i="38"/>
  <c r="J198" i="38"/>
  <c r="J199" i="38"/>
  <c r="J200" i="38"/>
  <c r="J201" i="38"/>
  <c r="J202" i="38"/>
  <c r="J203" i="38"/>
  <c r="J204" i="38"/>
  <c r="J205" i="38"/>
  <c r="J206" i="38"/>
  <c r="J207" i="38"/>
  <c r="J208" i="38"/>
  <c r="J209" i="38"/>
  <c r="J210" i="38"/>
  <c r="J211" i="38"/>
  <c r="J212" i="38"/>
  <c r="J213" i="38"/>
  <c r="J214" i="38"/>
  <c r="J215" i="38"/>
  <c r="J216" i="38"/>
  <c r="J217" i="38"/>
  <c r="J218" i="38"/>
  <c r="J219" i="38"/>
  <c r="J220" i="38"/>
  <c r="J221" i="38"/>
  <c r="J222" i="38"/>
  <c r="J223" i="38"/>
  <c r="J224" i="38"/>
  <c r="J225" i="38"/>
  <c r="J226" i="38"/>
  <c r="J227" i="38"/>
  <c r="J228" i="38"/>
  <c r="J229" i="38"/>
  <c r="J230" i="38"/>
  <c r="J231" i="38"/>
  <c r="J232" i="38"/>
  <c r="J233" i="38"/>
  <c r="J234" i="38"/>
  <c r="J235" i="38"/>
  <c r="J236" i="38"/>
  <c r="J237" i="38"/>
  <c r="J238" i="38"/>
  <c r="J239" i="38"/>
  <c r="J240" i="38"/>
  <c r="J241" i="38"/>
  <c r="J242" i="38"/>
  <c r="J243" i="38"/>
  <c r="J244" i="38"/>
  <c r="J245" i="38"/>
  <c r="J246" i="38"/>
  <c r="J247" i="38"/>
  <c r="J248" i="38"/>
  <c r="J249" i="38"/>
  <c r="J250" i="38"/>
  <c r="J251" i="38"/>
  <c r="J252" i="38"/>
  <c r="J253" i="38"/>
  <c r="J254" i="38"/>
  <c r="J255" i="38"/>
  <c r="J256" i="38"/>
  <c r="J257" i="38"/>
  <c r="J258" i="38"/>
  <c r="J259" i="38"/>
  <c r="J260" i="38"/>
  <c r="J261" i="38"/>
  <c r="J262" i="38"/>
  <c r="J263" i="38"/>
  <c r="J264" i="38"/>
  <c r="J265" i="38"/>
  <c r="J266" i="38"/>
  <c r="J267" i="38"/>
  <c r="J268" i="38"/>
  <c r="J269" i="38"/>
  <c r="J270" i="38"/>
  <c r="J271" i="38"/>
  <c r="J272" i="38"/>
  <c r="J273" i="38"/>
  <c r="J274" i="38"/>
  <c r="J275" i="38"/>
  <c r="J276" i="38"/>
  <c r="J277" i="38"/>
  <c r="J278" i="38"/>
  <c r="J279" i="38"/>
  <c r="J280" i="38"/>
  <c r="J281" i="38"/>
  <c r="J282" i="38"/>
  <c r="J283" i="38"/>
  <c r="J284" i="38"/>
  <c r="J285" i="38"/>
  <c r="J286" i="38"/>
  <c r="J287" i="38"/>
  <c r="J288" i="38"/>
  <c r="J289" i="38"/>
  <c r="J290" i="38"/>
  <c r="J291" i="38"/>
  <c r="J292" i="38"/>
  <c r="J293" i="38"/>
  <c r="J294" i="38"/>
  <c r="J295" i="38"/>
  <c r="J296" i="38"/>
  <c r="J297" i="38"/>
  <c r="J298" i="38"/>
  <c r="J299" i="38"/>
  <c r="J300" i="38"/>
  <c r="J301" i="38"/>
  <c r="J302" i="38"/>
  <c r="J303" i="38"/>
  <c r="J304" i="38"/>
  <c r="J305" i="38"/>
  <c r="J306" i="38"/>
  <c r="J307" i="38"/>
  <c r="J308" i="38"/>
  <c r="J309" i="38"/>
  <c r="J310" i="38"/>
  <c r="J311" i="38"/>
  <c r="J312" i="38"/>
  <c r="J313" i="38"/>
  <c r="J314" i="38"/>
  <c r="J315" i="38"/>
  <c r="J316" i="38"/>
  <c r="J317" i="38"/>
  <c r="J318" i="38"/>
  <c r="J319" i="38"/>
  <c r="J320" i="38"/>
  <c r="J321" i="38"/>
  <c r="J322" i="38"/>
  <c r="J323" i="38"/>
  <c r="J324" i="38"/>
  <c r="J325" i="38"/>
  <c r="J326" i="38"/>
  <c r="J327" i="38"/>
  <c r="J328" i="38"/>
  <c r="J329" i="38"/>
  <c r="J330" i="38"/>
  <c r="J331" i="38"/>
  <c r="J332" i="38"/>
  <c r="J333" i="38"/>
  <c r="J334" i="38"/>
  <c r="J335" i="38"/>
  <c r="J336" i="38"/>
  <c r="J337" i="38"/>
  <c r="J338" i="38"/>
  <c r="J339" i="38"/>
  <c r="J340" i="38"/>
  <c r="J341" i="38"/>
  <c r="J342" i="38"/>
  <c r="J343" i="38"/>
  <c r="J344" i="38"/>
  <c r="J345" i="38"/>
  <c r="J346" i="38"/>
  <c r="J347" i="38"/>
  <c r="J348" i="38"/>
  <c r="J349" i="38"/>
  <c r="J350" i="38"/>
  <c r="J351" i="38"/>
  <c r="J352" i="38"/>
  <c r="J353" i="38"/>
  <c r="J354" i="38"/>
  <c r="J355" i="38"/>
  <c r="J356" i="38"/>
  <c r="J357" i="38"/>
  <c r="J358" i="38"/>
  <c r="J359" i="38"/>
  <c r="J360" i="38"/>
  <c r="J361" i="38"/>
  <c r="J362" i="38"/>
  <c r="J363" i="38"/>
  <c r="J364" i="38"/>
  <c r="J365" i="38"/>
  <c r="J366" i="38"/>
  <c r="J367" i="38"/>
  <c r="J368" i="38"/>
  <c r="J369" i="38"/>
  <c r="J370" i="38"/>
  <c r="J371" i="38"/>
  <c r="J372" i="38"/>
  <c r="J373" i="38"/>
  <c r="J374" i="38"/>
  <c r="J375" i="38"/>
  <c r="J376" i="38"/>
  <c r="J377" i="38"/>
  <c r="J378" i="38"/>
  <c r="J379" i="38"/>
  <c r="J380" i="38"/>
  <c r="J381" i="38"/>
  <c r="J382" i="38"/>
  <c r="J383" i="38"/>
  <c r="J384" i="38"/>
  <c r="J385" i="38"/>
  <c r="J386" i="38"/>
  <c r="J387" i="38"/>
  <c r="J388" i="38"/>
  <c r="J389" i="38"/>
  <c r="J390" i="38"/>
  <c r="J391" i="38"/>
  <c r="J392" i="38"/>
  <c r="J393" i="38"/>
  <c r="J394" i="38"/>
  <c r="J395" i="38"/>
  <c r="J396" i="38"/>
  <c r="J397" i="38"/>
  <c r="J398" i="38"/>
  <c r="J399" i="38"/>
  <c r="J400" i="38"/>
  <c r="J401" i="38"/>
  <c r="J402" i="38"/>
  <c r="J403" i="38"/>
  <c r="J404" i="38"/>
  <c r="J405" i="38"/>
  <c r="J406" i="38"/>
  <c r="J407" i="38"/>
  <c r="J408" i="38"/>
  <c r="J409" i="38"/>
  <c r="J410" i="38"/>
  <c r="J411" i="38"/>
  <c r="J412" i="38"/>
  <c r="J413" i="38"/>
  <c r="J414" i="38"/>
  <c r="J415" i="38"/>
  <c r="J416" i="38"/>
  <c r="J417" i="38"/>
  <c r="J418" i="38"/>
  <c r="J419" i="38"/>
  <c r="J420" i="38"/>
  <c r="J421" i="38"/>
  <c r="J422" i="38"/>
  <c r="J423" i="38"/>
  <c r="J424" i="38"/>
  <c r="J425" i="38"/>
  <c r="J426" i="38"/>
  <c r="J427" i="38"/>
  <c r="J428" i="38"/>
  <c r="J429" i="38"/>
  <c r="J430" i="38"/>
  <c r="J431" i="38"/>
  <c r="J432" i="38"/>
  <c r="J433" i="38"/>
  <c r="J434" i="38"/>
  <c r="J435" i="38"/>
  <c r="J436" i="38"/>
  <c r="J437" i="38"/>
  <c r="J438" i="38"/>
  <c r="J439" i="38"/>
  <c r="J440" i="38"/>
  <c r="J441" i="38"/>
  <c r="J442" i="38"/>
  <c r="J443" i="38"/>
  <c r="J444" i="38"/>
  <c r="J445" i="38"/>
  <c r="J446" i="38"/>
  <c r="J447" i="38"/>
  <c r="J448" i="38"/>
  <c r="J449" i="38"/>
  <c r="J450" i="38"/>
  <c r="J451" i="38"/>
  <c r="J452" i="38"/>
  <c r="J453" i="38"/>
  <c r="J454" i="38"/>
  <c r="J455" i="38"/>
  <c r="J456" i="38"/>
  <c r="J457" i="38"/>
  <c r="J458" i="38"/>
  <c r="J459" i="38"/>
  <c r="J460" i="38"/>
  <c r="J461" i="38"/>
  <c r="J462" i="38"/>
  <c r="J463" i="38"/>
  <c r="J464" i="38"/>
  <c r="J465" i="38"/>
  <c r="J466" i="38"/>
  <c r="J467" i="38"/>
  <c r="J468" i="38"/>
  <c r="J469" i="38"/>
  <c r="J470" i="38"/>
  <c r="J471" i="38"/>
  <c r="J472" i="38"/>
  <c r="J473" i="38"/>
  <c r="J474" i="38"/>
  <c r="J475" i="38"/>
  <c r="J476" i="38"/>
  <c r="J477" i="38"/>
  <c r="J478" i="38"/>
  <c r="J479" i="38"/>
  <c r="J480" i="38"/>
  <c r="J481" i="38"/>
  <c r="J482" i="38"/>
  <c r="J483" i="38"/>
  <c r="J484" i="38"/>
  <c r="J485" i="38"/>
  <c r="J486" i="38"/>
  <c r="J487" i="38"/>
  <c r="J488" i="38"/>
  <c r="J489" i="38"/>
  <c r="J490" i="38"/>
  <c r="J491" i="38"/>
  <c r="J492" i="38"/>
  <c r="J493" i="38"/>
  <c r="J494" i="38"/>
  <c r="J495" i="38"/>
  <c r="J496" i="38"/>
  <c r="J497" i="38"/>
  <c r="J498" i="38"/>
  <c r="J499" i="38"/>
  <c r="J500" i="38"/>
  <c r="J501" i="38"/>
  <c r="J502" i="38"/>
  <c r="J503" i="38"/>
  <c r="J504" i="38"/>
  <c r="J505" i="38"/>
  <c r="J506" i="38"/>
  <c r="J507" i="38"/>
  <c r="J508" i="38"/>
  <c r="J509" i="38"/>
  <c r="J510" i="38"/>
  <c r="J511" i="38"/>
  <c r="J512" i="38"/>
  <c r="J513" i="38"/>
  <c r="J514" i="38"/>
  <c r="J515" i="38"/>
  <c r="J516" i="38"/>
  <c r="J517" i="38"/>
  <c r="J518" i="38"/>
  <c r="J519" i="38"/>
  <c r="J520" i="38"/>
  <c r="J521" i="38"/>
  <c r="J522" i="38"/>
  <c r="J523" i="38"/>
  <c r="J524" i="38"/>
  <c r="J525" i="38"/>
  <c r="J526" i="38"/>
  <c r="J527" i="38"/>
  <c r="J528" i="38"/>
  <c r="J529" i="38"/>
  <c r="J530" i="38"/>
  <c r="J531" i="38"/>
  <c r="J532" i="38"/>
  <c r="J533" i="38"/>
  <c r="J534" i="38"/>
  <c r="J535" i="38"/>
  <c r="J536" i="38"/>
  <c r="J537" i="38"/>
  <c r="J538" i="38"/>
  <c r="J539" i="38"/>
  <c r="J540" i="38"/>
  <c r="J541" i="38"/>
  <c r="J542" i="38"/>
  <c r="J543" i="38"/>
  <c r="J544" i="38"/>
  <c r="J545" i="38"/>
  <c r="J546" i="38"/>
  <c r="J547" i="38"/>
  <c r="J548" i="38"/>
  <c r="J549" i="38"/>
  <c r="J550" i="38"/>
  <c r="J551" i="38"/>
  <c r="J552" i="38"/>
  <c r="J553" i="38"/>
  <c r="J554" i="38"/>
  <c r="J555" i="38"/>
  <c r="J556" i="38"/>
  <c r="J557" i="38"/>
  <c r="J558" i="38"/>
  <c r="J559" i="38"/>
  <c r="J560" i="38"/>
  <c r="J561" i="38"/>
  <c r="J562" i="38"/>
  <c r="J563" i="38"/>
  <c r="J564" i="38"/>
  <c r="J565" i="38"/>
  <c r="J566" i="38"/>
  <c r="J567" i="38"/>
  <c r="J568" i="38"/>
  <c r="J569" i="38"/>
  <c r="J570" i="38"/>
  <c r="J571" i="38"/>
  <c r="J572" i="38"/>
  <c r="J573" i="38"/>
  <c r="J574" i="38"/>
  <c r="J575" i="38"/>
  <c r="J576" i="38"/>
  <c r="J577" i="38"/>
  <c r="J578" i="38"/>
  <c r="J579" i="38"/>
  <c r="J580" i="38"/>
  <c r="J581" i="38"/>
  <c r="J582" i="38"/>
  <c r="J583" i="38"/>
  <c r="J584" i="38"/>
  <c r="J585" i="38"/>
  <c r="J586" i="38"/>
  <c r="J587" i="38"/>
  <c r="J588" i="38"/>
  <c r="J589" i="38"/>
  <c r="J590" i="38"/>
  <c r="J591" i="38"/>
  <c r="J592" i="38"/>
  <c r="J593" i="38"/>
  <c r="J594" i="38"/>
  <c r="J595" i="38"/>
  <c r="J596" i="38"/>
  <c r="J597" i="38"/>
  <c r="J598" i="38"/>
  <c r="J599" i="38"/>
  <c r="J600" i="38"/>
  <c r="J601" i="38"/>
  <c r="J602" i="38"/>
  <c r="J603" i="38"/>
  <c r="J604" i="38"/>
  <c r="J4" i="38"/>
  <c r="J7" i="37"/>
  <c r="J8" i="37"/>
  <c r="L8" i="37" s="1"/>
  <c r="AE8" i="37" s="1"/>
  <c r="J9" i="37"/>
  <c r="J10" i="37"/>
  <c r="M10" i="37" s="1"/>
  <c r="AF10" i="37" s="1"/>
  <c r="J11" i="37"/>
  <c r="J12" i="37"/>
  <c r="L12" i="37" s="1"/>
  <c r="AE12" i="37" s="1"/>
  <c r="J13" i="37"/>
  <c r="J14" i="37"/>
  <c r="M14" i="37" s="1"/>
  <c r="AF14" i="37" s="1"/>
  <c r="J15" i="37"/>
  <c r="J16" i="37"/>
  <c r="M16" i="37" s="1"/>
  <c r="AF16" i="37" s="1"/>
  <c r="J17" i="37"/>
  <c r="J18" i="37"/>
  <c r="L18" i="37" s="1"/>
  <c r="AE18" i="37" s="1"/>
  <c r="J19" i="37"/>
  <c r="J20" i="37"/>
  <c r="L20" i="37" s="1"/>
  <c r="AE20" i="37" s="1"/>
  <c r="J21" i="37"/>
  <c r="J22" i="37"/>
  <c r="J23" i="37"/>
  <c r="J24" i="37"/>
  <c r="M24" i="37" s="1"/>
  <c r="AF24" i="37" s="1"/>
  <c r="J25" i="37"/>
  <c r="J26" i="37"/>
  <c r="L26" i="37" s="1"/>
  <c r="AE26" i="37" s="1"/>
  <c r="J27" i="37"/>
  <c r="J28" i="37"/>
  <c r="L28" i="37" s="1"/>
  <c r="AE28" i="37" s="1"/>
  <c r="J29" i="37"/>
  <c r="J30" i="37"/>
  <c r="M30" i="37" s="1"/>
  <c r="AF30" i="37" s="1"/>
  <c r="J31" i="37"/>
  <c r="J32" i="37"/>
  <c r="L32" i="37" s="1"/>
  <c r="AE32" i="37" s="1"/>
  <c r="J33" i="37"/>
  <c r="J34" i="37"/>
  <c r="M34" i="37" s="1"/>
  <c r="AF34" i="37" s="1"/>
  <c r="J35" i="37"/>
  <c r="J36" i="37"/>
  <c r="M36" i="37" s="1"/>
  <c r="AF36" i="37" s="1"/>
  <c r="J37" i="37"/>
  <c r="J38" i="37"/>
  <c r="L38" i="37" s="1"/>
  <c r="AE38" i="37" s="1"/>
  <c r="J39" i="37"/>
  <c r="J40" i="37"/>
  <c r="M40" i="37" s="1"/>
  <c r="AF40" i="37" s="1"/>
  <c r="J41" i="37"/>
  <c r="J42" i="37"/>
  <c r="M42" i="37" s="1"/>
  <c r="AF42" i="37" s="1"/>
  <c r="J43" i="37"/>
  <c r="J44" i="37"/>
  <c r="M44" i="37" s="1"/>
  <c r="AF44" i="37" s="1"/>
  <c r="J45" i="37"/>
  <c r="J46" i="37"/>
  <c r="L46" i="37" s="1"/>
  <c r="AE46" i="37" s="1"/>
  <c r="J47" i="37"/>
  <c r="J48" i="37"/>
  <c r="M48" i="37" s="1"/>
  <c r="AF48" i="37" s="1"/>
  <c r="J49" i="37"/>
  <c r="J50" i="37"/>
  <c r="L50" i="37" s="1"/>
  <c r="AE50" i="37" s="1"/>
  <c r="J51" i="37"/>
  <c r="J52" i="37"/>
  <c r="L52" i="37" s="1"/>
  <c r="AE52" i="37" s="1"/>
  <c r="J53" i="37"/>
  <c r="J54" i="37"/>
  <c r="L54" i="37" s="1"/>
  <c r="AE54" i="37" s="1"/>
  <c r="J55" i="37"/>
  <c r="J56" i="37"/>
  <c r="L56" i="37" s="1"/>
  <c r="AE56" i="37" s="1"/>
  <c r="J57" i="37"/>
  <c r="J58" i="37"/>
  <c r="L58" i="37" s="1"/>
  <c r="AE58" i="37" s="1"/>
  <c r="J59" i="37"/>
  <c r="J60" i="37"/>
  <c r="L60" i="37" s="1"/>
  <c r="J61" i="37"/>
  <c r="J62" i="37"/>
  <c r="M62" i="37" s="1"/>
  <c r="AF62" i="37" s="1"/>
  <c r="J63" i="37"/>
  <c r="J64" i="37"/>
  <c r="L64" i="37" s="1"/>
  <c r="AE64" i="37" s="1"/>
  <c r="J65" i="37"/>
  <c r="J66" i="37"/>
  <c r="L66" i="37" s="1"/>
  <c r="AE66" i="37" s="1"/>
  <c r="J67" i="37"/>
  <c r="J68" i="37"/>
  <c r="L68" i="37" s="1"/>
  <c r="AE68" i="37" s="1"/>
  <c r="J69" i="37"/>
  <c r="J70" i="37"/>
  <c r="L70" i="37" s="1"/>
  <c r="AE70" i="37" s="1"/>
  <c r="J71" i="37"/>
  <c r="J72" i="37"/>
  <c r="L72" i="37" s="1"/>
  <c r="AE72" i="37" s="1"/>
  <c r="J73" i="37"/>
  <c r="J74" i="37"/>
  <c r="J75" i="37"/>
  <c r="J76" i="37"/>
  <c r="L76" i="37" s="1"/>
  <c r="AE76" i="37" s="1"/>
  <c r="J77" i="37"/>
  <c r="J78" i="37"/>
  <c r="J79" i="37"/>
  <c r="J80" i="37"/>
  <c r="L80" i="37" s="1"/>
  <c r="AE80" i="37" s="1"/>
  <c r="J81" i="37"/>
  <c r="J82" i="37"/>
  <c r="L82" i="37" s="1"/>
  <c r="AE82" i="37" s="1"/>
  <c r="J83" i="37"/>
  <c r="J84" i="37"/>
  <c r="M84" i="37" s="1"/>
  <c r="AF84" i="37" s="1"/>
  <c r="J85" i="37"/>
  <c r="J86" i="37"/>
  <c r="L86" i="37" s="1"/>
  <c r="AE86" i="37" s="1"/>
  <c r="J87" i="37"/>
  <c r="J88" i="37"/>
  <c r="M88" i="37" s="1"/>
  <c r="J89" i="37"/>
  <c r="J90" i="37"/>
  <c r="L90" i="37" s="1"/>
  <c r="AE90" i="37" s="1"/>
  <c r="J91" i="37"/>
  <c r="J92" i="37"/>
  <c r="L92" i="37" s="1"/>
  <c r="AE92" i="37" s="1"/>
  <c r="J93" i="37"/>
  <c r="J94" i="37"/>
  <c r="M94" i="37" s="1"/>
  <c r="AF94" i="37" s="1"/>
  <c r="J95" i="37"/>
  <c r="J96" i="37"/>
  <c r="M96" i="37" s="1"/>
  <c r="AF96" i="37" s="1"/>
  <c r="J97" i="37"/>
  <c r="J98" i="37"/>
  <c r="L98" i="37" s="1"/>
  <c r="AE98" i="37" s="1"/>
  <c r="J99" i="37"/>
  <c r="J100" i="37"/>
  <c r="M100" i="37" s="1"/>
  <c r="AF100" i="37" s="1"/>
  <c r="J101" i="37"/>
  <c r="J102" i="37"/>
  <c r="L102" i="37" s="1"/>
  <c r="J103" i="37"/>
  <c r="J104" i="37"/>
  <c r="J105" i="37"/>
  <c r="J106" i="37"/>
  <c r="L106" i="37" s="1"/>
  <c r="AE106" i="37" s="1"/>
  <c r="J107" i="37"/>
  <c r="J108" i="37"/>
  <c r="J109" i="37"/>
  <c r="J110" i="37"/>
  <c r="M110" i="37" s="1"/>
  <c r="J111" i="37"/>
  <c r="J112" i="37"/>
  <c r="L112" i="37" s="1"/>
  <c r="AE112" i="37" s="1"/>
  <c r="J113" i="37"/>
  <c r="J114" i="37"/>
  <c r="M114" i="37" s="1"/>
  <c r="AF114" i="37" s="1"/>
  <c r="J115" i="37"/>
  <c r="J116" i="37"/>
  <c r="M116" i="37" s="1"/>
  <c r="AF116" i="37" s="1"/>
  <c r="J117" i="37"/>
  <c r="J118" i="37"/>
  <c r="L118" i="37" s="1"/>
  <c r="AE118" i="37" s="1"/>
  <c r="J119" i="37"/>
  <c r="J120" i="37"/>
  <c r="L120" i="37" s="1"/>
  <c r="AE120" i="37" s="1"/>
  <c r="J121" i="37"/>
  <c r="J122" i="37"/>
  <c r="M122" i="37" s="1"/>
  <c r="AF122" i="37" s="1"/>
  <c r="J123" i="37"/>
  <c r="J124" i="37"/>
  <c r="L124" i="37" s="1"/>
  <c r="AE124" i="37" s="1"/>
  <c r="J125" i="37"/>
  <c r="J126" i="37"/>
  <c r="J127" i="37"/>
  <c r="J128" i="37"/>
  <c r="J129" i="37"/>
  <c r="J130" i="37"/>
  <c r="L130" i="37" s="1"/>
  <c r="AE130" i="37" s="1"/>
  <c r="J131" i="37"/>
  <c r="J132" i="37"/>
  <c r="M132" i="37" s="1"/>
  <c r="AF132" i="37" s="1"/>
  <c r="J133" i="37"/>
  <c r="J134" i="37"/>
  <c r="L134" i="37" s="1"/>
  <c r="AE134" i="37" s="1"/>
  <c r="J135" i="37"/>
  <c r="J136" i="37"/>
  <c r="L136" i="37" s="1"/>
  <c r="AE136" i="37" s="1"/>
  <c r="J137" i="37"/>
  <c r="J138" i="37"/>
  <c r="L138" i="37" s="1"/>
  <c r="AE138" i="37" s="1"/>
  <c r="J139" i="37"/>
  <c r="J140" i="37"/>
  <c r="L140" i="37" s="1"/>
  <c r="AE140" i="37" s="1"/>
  <c r="J141" i="37"/>
  <c r="J142" i="37"/>
  <c r="J143" i="37"/>
  <c r="J144" i="37"/>
  <c r="L144" i="37" s="1"/>
  <c r="AE144" i="37" s="1"/>
  <c r="J145" i="37"/>
  <c r="J146" i="37"/>
  <c r="L146" i="37" s="1"/>
  <c r="AE146" i="37" s="1"/>
  <c r="J147" i="37"/>
  <c r="J148" i="37"/>
  <c r="J149" i="37"/>
  <c r="J150" i="37"/>
  <c r="L150" i="37" s="1"/>
  <c r="AE150" i="37" s="1"/>
  <c r="J151" i="37"/>
  <c r="J152" i="37"/>
  <c r="J153" i="37"/>
  <c r="J154" i="37"/>
  <c r="L154" i="37" s="1"/>
  <c r="AE154" i="37" s="1"/>
  <c r="J155" i="37"/>
  <c r="J156" i="37"/>
  <c r="J157" i="37"/>
  <c r="J158" i="37"/>
  <c r="J159" i="37"/>
  <c r="J160" i="37"/>
  <c r="L160" i="37" s="1"/>
  <c r="AE160" i="37" s="1"/>
  <c r="J161" i="37"/>
  <c r="J162" i="37"/>
  <c r="M162" i="37" s="1"/>
  <c r="AF162" i="37" s="1"/>
  <c r="J163" i="37"/>
  <c r="M163" i="37" s="1"/>
  <c r="AF163" i="37" s="1"/>
  <c r="J164" i="37"/>
  <c r="M164" i="37" s="1"/>
  <c r="AF164" i="37" s="1"/>
  <c r="J165" i="37"/>
  <c r="M165" i="37" s="1"/>
  <c r="AF165" i="37" s="1"/>
  <c r="J166" i="37"/>
  <c r="J167" i="37"/>
  <c r="L167" i="37" s="1"/>
  <c r="AE167" i="37" s="1"/>
  <c r="J168" i="37"/>
  <c r="J169" i="37"/>
  <c r="L169" i="37" s="1"/>
  <c r="AE169" i="37" s="1"/>
  <c r="J170" i="37"/>
  <c r="M170" i="37" s="1"/>
  <c r="AF170" i="37" s="1"/>
  <c r="J171" i="37"/>
  <c r="M171" i="37" s="1"/>
  <c r="AF171" i="37" s="1"/>
  <c r="J172" i="37"/>
  <c r="M172" i="37" s="1"/>
  <c r="AF172" i="37" s="1"/>
  <c r="J173" i="37"/>
  <c r="L173" i="37" s="1"/>
  <c r="AE173" i="37" s="1"/>
  <c r="J174" i="37"/>
  <c r="M174" i="37" s="1"/>
  <c r="AF174" i="37" s="1"/>
  <c r="J175" i="37"/>
  <c r="J176" i="37"/>
  <c r="J177" i="37"/>
  <c r="J178" i="37"/>
  <c r="L178" i="37" s="1"/>
  <c r="AE178" i="37" s="1"/>
  <c r="J179" i="37"/>
  <c r="M179" i="37" s="1"/>
  <c r="AF179" i="37" s="1"/>
  <c r="J180" i="37"/>
  <c r="J181" i="37"/>
  <c r="M181" i="37" s="1"/>
  <c r="AF181" i="37" s="1"/>
  <c r="J182" i="37"/>
  <c r="L182" i="37" s="1"/>
  <c r="AE182" i="37" s="1"/>
  <c r="J183" i="37"/>
  <c r="M183" i="37" s="1"/>
  <c r="AF183" i="37" s="1"/>
  <c r="J184" i="37"/>
  <c r="L184" i="37" s="1"/>
  <c r="AE184" i="37" s="1"/>
  <c r="J185" i="37"/>
  <c r="M185" i="37" s="1"/>
  <c r="AF185" i="37" s="1"/>
  <c r="J186" i="37"/>
  <c r="L186" i="37" s="1"/>
  <c r="AE186" i="37" s="1"/>
  <c r="J187" i="37"/>
  <c r="M187" i="37" s="1"/>
  <c r="AF187" i="37" s="1"/>
  <c r="J188" i="37"/>
  <c r="L188" i="37" s="1"/>
  <c r="AE188" i="37" s="1"/>
  <c r="J189" i="37"/>
  <c r="M189" i="37" s="1"/>
  <c r="AF189" i="37" s="1"/>
  <c r="J190" i="37"/>
  <c r="J191" i="37"/>
  <c r="M191" i="37" s="1"/>
  <c r="AF191" i="37" s="1"/>
  <c r="J192" i="37"/>
  <c r="L192" i="37" s="1"/>
  <c r="AE192" i="37" s="1"/>
  <c r="J193" i="37"/>
  <c r="J194" i="37"/>
  <c r="J195" i="37"/>
  <c r="M195" i="37" s="1"/>
  <c r="AF195" i="37" s="1"/>
  <c r="J196" i="37"/>
  <c r="L196" i="37" s="1"/>
  <c r="AE196" i="37" s="1"/>
  <c r="J197" i="37"/>
  <c r="M197" i="37" s="1"/>
  <c r="AF197" i="37" s="1"/>
  <c r="J198" i="37"/>
  <c r="L198" i="37" s="1"/>
  <c r="AE198" i="37" s="1"/>
  <c r="J199" i="37"/>
  <c r="M199" i="37" s="1"/>
  <c r="AF199" i="37" s="1"/>
  <c r="J200" i="37"/>
  <c r="L200" i="37" s="1"/>
  <c r="AE200" i="37" s="1"/>
  <c r="J201" i="37"/>
  <c r="M201" i="37" s="1"/>
  <c r="AF201" i="37" s="1"/>
  <c r="J202" i="37"/>
  <c r="L202" i="37" s="1"/>
  <c r="AE202" i="37" s="1"/>
  <c r="J203" i="37"/>
  <c r="M203" i="37" s="1"/>
  <c r="AF203" i="37" s="1"/>
  <c r="J204" i="37"/>
  <c r="J205" i="37"/>
  <c r="J206" i="37"/>
  <c r="L206" i="37" s="1"/>
  <c r="AE206" i="37" s="1"/>
  <c r="J207" i="37"/>
  <c r="M207" i="37" s="1"/>
  <c r="AF207" i="37" s="1"/>
  <c r="J208" i="37"/>
  <c r="L208" i="37" s="1"/>
  <c r="AE208" i="37" s="1"/>
  <c r="J209" i="37"/>
  <c r="J210" i="37"/>
  <c r="L210" i="37" s="1"/>
  <c r="AE210" i="37" s="1"/>
  <c r="J211" i="37"/>
  <c r="J212" i="37"/>
  <c r="L212" i="37" s="1"/>
  <c r="AE212" i="37" s="1"/>
  <c r="J213" i="37"/>
  <c r="J214" i="37"/>
  <c r="L214" i="37" s="1"/>
  <c r="AE214" i="37" s="1"/>
  <c r="J215" i="37"/>
  <c r="J216" i="37"/>
  <c r="L216" i="37" s="1"/>
  <c r="AE216" i="37" s="1"/>
  <c r="J217" i="37"/>
  <c r="M217" i="37" s="1"/>
  <c r="AF217" i="37" s="1"/>
  <c r="J218" i="37"/>
  <c r="J219" i="37"/>
  <c r="J220" i="37"/>
  <c r="L220" i="37" s="1"/>
  <c r="AE220" i="37" s="1"/>
  <c r="J221" i="37"/>
  <c r="M221" i="37" s="1"/>
  <c r="AF221" i="37" s="1"/>
  <c r="J222" i="37"/>
  <c r="J223" i="37"/>
  <c r="M223" i="37" s="1"/>
  <c r="AF223" i="37" s="1"/>
  <c r="J224" i="37"/>
  <c r="L224" i="37" s="1"/>
  <c r="AE224" i="37" s="1"/>
  <c r="J225" i="37"/>
  <c r="J226" i="37"/>
  <c r="L226" i="37" s="1"/>
  <c r="AE226" i="37" s="1"/>
  <c r="J227" i="37"/>
  <c r="M227" i="37" s="1"/>
  <c r="AF227" i="37" s="1"/>
  <c r="J228" i="37"/>
  <c r="L228" i="37" s="1"/>
  <c r="AE228" i="37" s="1"/>
  <c r="J229" i="37"/>
  <c r="M229" i="37" s="1"/>
  <c r="AF229" i="37" s="1"/>
  <c r="J230" i="37"/>
  <c r="L230" i="37" s="1"/>
  <c r="AE230" i="37" s="1"/>
  <c r="J231" i="37"/>
  <c r="M231" i="37" s="1"/>
  <c r="AF231" i="37" s="1"/>
  <c r="J232" i="37"/>
  <c r="L232" i="37" s="1"/>
  <c r="AE232" i="37" s="1"/>
  <c r="J233" i="37"/>
  <c r="M233" i="37" s="1"/>
  <c r="AF233" i="37" s="1"/>
  <c r="J234" i="37"/>
  <c r="L234" i="37" s="1"/>
  <c r="J235" i="37"/>
  <c r="J236" i="37"/>
  <c r="L236" i="37" s="1"/>
  <c r="AE236" i="37" s="1"/>
  <c r="J237" i="37"/>
  <c r="J238" i="37"/>
  <c r="L238" i="37" s="1"/>
  <c r="AE238" i="37" s="1"/>
  <c r="J239" i="37"/>
  <c r="M239" i="37" s="1"/>
  <c r="AF239" i="37" s="1"/>
  <c r="J240" i="37"/>
  <c r="J241" i="37"/>
  <c r="M241" i="37" s="1"/>
  <c r="AF241" i="37" s="1"/>
  <c r="J242" i="37"/>
  <c r="L242" i="37" s="1"/>
  <c r="AE242" i="37" s="1"/>
  <c r="J243" i="37"/>
  <c r="J244" i="37"/>
  <c r="L244" i="37" s="1"/>
  <c r="AE244" i="37" s="1"/>
  <c r="J245" i="37"/>
  <c r="M245" i="37" s="1"/>
  <c r="AF245" i="37" s="1"/>
  <c r="J246" i="37"/>
  <c r="L246" i="37" s="1"/>
  <c r="J247" i="37"/>
  <c r="M247" i="37" s="1"/>
  <c r="AF247" i="37" s="1"/>
  <c r="J248" i="37"/>
  <c r="L248" i="37" s="1"/>
  <c r="AE248" i="37" s="1"/>
  <c r="J249" i="37"/>
  <c r="M249" i="37" s="1"/>
  <c r="AF249" i="37" s="1"/>
  <c r="J250" i="37"/>
  <c r="J251" i="37"/>
  <c r="J252" i="37"/>
  <c r="L252" i="37" s="1"/>
  <c r="AE252" i="37" s="1"/>
  <c r="J253" i="37"/>
  <c r="M253" i="37" s="1"/>
  <c r="AF253" i="37" s="1"/>
  <c r="J254" i="37"/>
  <c r="L254" i="37" s="1"/>
  <c r="AE254" i="37" s="1"/>
  <c r="J255" i="37"/>
  <c r="M255" i="37" s="1"/>
  <c r="AF255" i="37" s="1"/>
  <c r="J256" i="37"/>
  <c r="J257" i="37"/>
  <c r="M257" i="37" s="1"/>
  <c r="AF257" i="37" s="1"/>
  <c r="J258" i="37"/>
  <c r="L258" i="37" s="1"/>
  <c r="AE258" i="37" s="1"/>
  <c r="J259" i="37"/>
  <c r="J260" i="37"/>
  <c r="L260" i="37" s="1"/>
  <c r="AE260" i="37" s="1"/>
  <c r="J261" i="37"/>
  <c r="M261" i="37" s="1"/>
  <c r="AF261" i="37" s="1"/>
  <c r="J262" i="37"/>
  <c r="L262" i="37" s="1"/>
  <c r="J263" i="37"/>
  <c r="M263" i="37" s="1"/>
  <c r="AF263" i="37" s="1"/>
  <c r="J264" i="37"/>
  <c r="L264" i="37" s="1"/>
  <c r="AE264" i="37" s="1"/>
  <c r="J265" i="37"/>
  <c r="M265" i="37" s="1"/>
  <c r="AF265" i="37" s="1"/>
  <c r="J266" i="37"/>
  <c r="L266" i="37" s="1"/>
  <c r="J267" i="37"/>
  <c r="J268" i="37"/>
  <c r="J269" i="37"/>
  <c r="M269" i="37" s="1"/>
  <c r="AF269" i="37" s="1"/>
  <c r="J270" i="37"/>
  <c r="L270" i="37" s="1"/>
  <c r="AE270" i="37" s="1"/>
  <c r="J271" i="37"/>
  <c r="J272" i="37"/>
  <c r="L272" i="37" s="1"/>
  <c r="AE272" i="37" s="1"/>
  <c r="J273" i="37"/>
  <c r="M273" i="37" s="1"/>
  <c r="AF273" i="37" s="1"/>
  <c r="J274" i="37"/>
  <c r="J275" i="37"/>
  <c r="J276" i="37"/>
  <c r="M276" i="37" s="1"/>
  <c r="AF276" i="37" s="1"/>
  <c r="J277" i="37"/>
  <c r="M277" i="37" s="1"/>
  <c r="AF277" i="37" s="1"/>
  <c r="J278" i="37"/>
  <c r="L278" i="37" s="1"/>
  <c r="AE278" i="37" s="1"/>
  <c r="J279" i="37"/>
  <c r="M279" i="37" s="1"/>
  <c r="AF279" i="37" s="1"/>
  <c r="J280" i="37"/>
  <c r="L280" i="37" s="1"/>
  <c r="AE280" i="37" s="1"/>
  <c r="J281" i="37"/>
  <c r="M281" i="37" s="1"/>
  <c r="AF281" i="37" s="1"/>
  <c r="J282" i="37"/>
  <c r="L282" i="37" s="1"/>
  <c r="AE282" i="37" s="1"/>
  <c r="J283" i="37"/>
  <c r="J284" i="37"/>
  <c r="J285" i="37"/>
  <c r="M285" i="37" s="1"/>
  <c r="AF285" i="37" s="1"/>
  <c r="J286" i="37"/>
  <c r="L286" i="37" s="1"/>
  <c r="AE286" i="37" s="1"/>
  <c r="J287" i="37"/>
  <c r="M287" i="37" s="1"/>
  <c r="AF287" i="37" s="1"/>
  <c r="J288" i="37"/>
  <c r="M288" i="37" s="1"/>
  <c r="AF288" i="37" s="1"/>
  <c r="J289" i="37"/>
  <c r="M289" i="37" s="1"/>
  <c r="AF289" i="37" s="1"/>
  <c r="J290" i="37"/>
  <c r="J291" i="37"/>
  <c r="M291" i="37" s="1"/>
  <c r="AF291" i="37" s="1"/>
  <c r="J292" i="37"/>
  <c r="M292" i="37" s="1"/>
  <c r="AF292" i="37" s="1"/>
  <c r="J293" i="37"/>
  <c r="M293" i="37" s="1"/>
  <c r="AF293" i="37" s="1"/>
  <c r="J294" i="37"/>
  <c r="J295" i="37"/>
  <c r="M295" i="37" s="1"/>
  <c r="AF295" i="37" s="1"/>
  <c r="J296" i="37"/>
  <c r="L296" i="37" s="1"/>
  <c r="J297" i="37"/>
  <c r="M297" i="37" s="1"/>
  <c r="AF297" i="37" s="1"/>
  <c r="J298" i="37"/>
  <c r="M298" i="37" s="1"/>
  <c r="AF298" i="37" s="1"/>
  <c r="J299" i="37"/>
  <c r="J300" i="37"/>
  <c r="L300" i="37" s="1"/>
  <c r="AE300" i="37" s="1"/>
  <c r="J301" i="37"/>
  <c r="M301" i="37" s="1"/>
  <c r="AF301" i="37" s="1"/>
  <c r="J302" i="37"/>
  <c r="L302" i="37" s="1"/>
  <c r="AE302" i="37" s="1"/>
  <c r="J303" i="37"/>
  <c r="J304" i="37"/>
  <c r="L304" i="37" s="1"/>
  <c r="AE304" i="37" s="1"/>
  <c r="J305" i="37"/>
  <c r="M305" i="37" s="1"/>
  <c r="AF305" i="37" s="1"/>
  <c r="J306" i="37"/>
  <c r="J307" i="37"/>
  <c r="M307" i="37" s="1"/>
  <c r="AF307" i="37" s="1"/>
  <c r="J308" i="37"/>
  <c r="L308" i="37" s="1"/>
  <c r="AE308" i="37" s="1"/>
  <c r="J309" i="37"/>
  <c r="M309" i="37" s="1"/>
  <c r="AF309" i="37" s="1"/>
  <c r="J310" i="37"/>
  <c r="L310" i="37" s="1"/>
  <c r="AE310" i="37" s="1"/>
  <c r="J311" i="37"/>
  <c r="M311" i="37" s="1"/>
  <c r="AF311" i="37" s="1"/>
  <c r="J312" i="37"/>
  <c r="L312" i="37" s="1"/>
  <c r="AE312" i="37" s="1"/>
  <c r="J313" i="37"/>
  <c r="J314" i="37"/>
  <c r="J315" i="37"/>
  <c r="M315" i="37" s="1"/>
  <c r="AF315" i="37" s="1"/>
  <c r="J316" i="37"/>
  <c r="L316" i="37" s="1"/>
  <c r="AE316" i="37" s="1"/>
  <c r="J317" i="37"/>
  <c r="M317" i="37" s="1"/>
  <c r="AF317" i="37" s="1"/>
  <c r="J318" i="37"/>
  <c r="J319" i="37"/>
  <c r="M319" i="37" s="1"/>
  <c r="AF319" i="37" s="1"/>
  <c r="J320" i="37"/>
  <c r="L320" i="37" s="1"/>
  <c r="AE320" i="37" s="1"/>
  <c r="J321" i="37"/>
  <c r="M321" i="37" s="1"/>
  <c r="AF321" i="37" s="1"/>
  <c r="J322" i="37"/>
  <c r="J323" i="37"/>
  <c r="M323" i="37" s="1"/>
  <c r="AF323" i="37" s="1"/>
  <c r="J324" i="37"/>
  <c r="L324" i="37" s="1"/>
  <c r="AE324" i="37" s="1"/>
  <c r="J325" i="37"/>
  <c r="M325" i="37" s="1"/>
  <c r="AF325" i="37" s="1"/>
  <c r="J326" i="37"/>
  <c r="L326" i="37" s="1"/>
  <c r="AE326" i="37" s="1"/>
  <c r="J327" i="37"/>
  <c r="M327" i="37" s="1"/>
  <c r="AF327" i="37" s="1"/>
  <c r="J328" i="37"/>
  <c r="L328" i="37" s="1"/>
  <c r="AE328" i="37" s="1"/>
  <c r="J329" i="37"/>
  <c r="J330" i="37"/>
  <c r="J331" i="37"/>
  <c r="M331" i="37" s="1"/>
  <c r="AF331" i="37" s="1"/>
  <c r="J332" i="37"/>
  <c r="L332" i="37" s="1"/>
  <c r="AE332" i="37" s="1"/>
  <c r="J333" i="37"/>
  <c r="M333" i="37" s="1"/>
  <c r="AF333" i="37" s="1"/>
  <c r="J334" i="37"/>
  <c r="L334" i="37" s="1"/>
  <c r="AE334" i="37" s="1"/>
  <c r="J335" i="37"/>
  <c r="M335" i="37" s="1"/>
  <c r="AF335" i="37" s="1"/>
  <c r="J336" i="37"/>
  <c r="L336" i="37" s="1"/>
  <c r="AE336" i="37" s="1"/>
  <c r="J337" i="37"/>
  <c r="M337" i="37" s="1"/>
  <c r="AF337" i="37" s="1"/>
  <c r="J338" i="37"/>
  <c r="J339" i="37"/>
  <c r="M339" i="37" s="1"/>
  <c r="AF339" i="37" s="1"/>
  <c r="J340" i="37"/>
  <c r="L340" i="37" s="1"/>
  <c r="AE340" i="37" s="1"/>
  <c r="J341" i="37"/>
  <c r="M341" i="37" s="1"/>
  <c r="AF341" i="37" s="1"/>
  <c r="J342" i="37"/>
  <c r="L342" i="37" s="1"/>
  <c r="AE342" i="37" s="1"/>
  <c r="J343" i="37"/>
  <c r="J344" i="37"/>
  <c r="L344" i="37" s="1"/>
  <c r="AE344" i="37" s="1"/>
  <c r="J345" i="37"/>
  <c r="M345" i="37" s="1"/>
  <c r="AF345" i="37" s="1"/>
  <c r="J346" i="37"/>
  <c r="J347" i="37"/>
  <c r="M347" i="37" s="1"/>
  <c r="AF347" i="37" s="1"/>
  <c r="J348" i="37"/>
  <c r="L348" i="37" s="1"/>
  <c r="AE348" i="37" s="1"/>
  <c r="J349" i="37"/>
  <c r="M349" i="37" s="1"/>
  <c r="AF349" i="37" s="1"/>
  <c r="J350" i="37"/>
  <c r="L350" i="37" s="1"/>
  <c r="AE350" i="37" s="1"/>
  <c r="J351" i="37"/>
  <c r="M351" i="37" s="1"/>
  <c r="AF351" i="37" s="1"/>
  <c r="J352" i="37"/>
  <c r="L352" i="37" s="1"/>
  <c r="AE352" i="37" s="1"/>
  <c r="J353" i="37"/>
  <c r="M353" i="37" s="1"/>
  <c r="AF353" i="37" s="1"/>
  <c r="J354" i="37"/>
  <c r="J355" i="37"/>
  <c r="M355" i="37" s="1"/>
  <c r="AF355" i="37" s="1"/>
  <c r="J356" i="37"/>
  <c r="L356" i="37" s="1"/>
  <c r="AE356" i="37" s="1"/>
  <c r="J357" i="37"/>
  <c r="M357" i="37" s="1"/>
  <c r="AF357" i="37" s="1"/>
  <c r="J358" i="37"/>
  <c r="L358" i="37" s="1"/>
  <c r="AE358" i="37" s="1"/>
  <c r="J359" i="37"/>
  <c r="M359" i="37" s="1"/>
  <c r="AF359" i="37" s="1"/>
  <c r="J360" i="37"/>
  <c r="L360" i="37" s="1"/>
  <c r="AE360" i="37" s="1"/>
  <c r="J361" i="37"/>
  <c r="M361" i="37" s="1"/>
  <c r="AF361" i="37" s="1"/>
  <c r="J362" i="37"/>
  <c r="J363" i="37"/>
  <c r="M363" i="37" s="1"/>
  <c r="AF363" i="37" s="1"/>
  <c r="J364" i="37"/>
  <c r="J365" i="37"/>
  <c r="M365" i="37" s="1"/>
  <c r="AF365" i="37" s="1"/>
  <c r="J366" i="37"/>
  <c r="J367" i="37"/>
  <c r="J368" i="37"/>
  <c r="L368" i="37" s="1"/>
  <c r="AE368" i="37" s="1"/>
  <c r="J369" i="37"/>
  <c r="M369" i="37" s="1"/>
  <c r="AF369" i="37" s="1"/>
  <c r="J370" i="37"/>
  <c r="J371" i="37"/>
  <c r="J372" i="37"/>
  <c r="L372" i="37" s="1"/>
  <c r="AE372" i="37" s="1"/>
  <c r="J373" i="37"/>
  <c r="M373" i="37" s="1"/>
  <c r="AF373" i="37" s="1"/>
  <c r="J374" i="37"/>
  <c r="J375" i="37"/>
  <c r="M375" i="37" s="1"/>
  <c r="AF375" i="37" s="1"/>
  <c r="J376" i="37"/>
  <c r="L376" i="37" s="1"/>
  <c r="AE376" i="37" s="1"/>
  <c r="J377" i="37"/>
  <c r="M377" i="37" s="1"/>
  <c r="AF377" i="37" s="1"/>
  <c r="J378" i="37"/>
  <c r="J379" i="37"/>
  <c r="J380" i="37"/>
  <c r="L380" i="37" s="1"/>
  <c r="AE380" i="37" s="1"/>
  <c r="J381" i="37"/>
  <c r="M381" i="37" s="1"/>
  <c r="AF381" i="37" s="1"/>
  <c r="J382" i="37"/>
  <c r="J383" i="37"/>
  <c r="M383" i="37" s="1"/>
  <c r="AF383" i="37" s="1"/>
  <c r="J384" i="37"/>
  <c r="L384" i="37" s="1"/>
  <c r="AE384" i="37" s="1"/>
  <c r="J385" i="37"/>
  <c r="M385" i="37" s="1"/>
  <c r="AF385" i="37" s="1"/>
  <c r="J386" i="37"/>
  <c r="J387" i="37"/>
  <c r="J388" i="37"/>
  <c r="L388" i="37" s="1"/>
  <c r="AE388" i="37" s="1"/>
  <c r="J389" i="37"/>
  <c r="M389" i="37" s="1"/>
  <c r="AF389" i="37" s="1"/>
  <c r="J390" i="37"/>
  <c r="J391" i="37"/>
  <c r="M391" i="37" s="1"/>
  <c r="AF391" i="37" s="1"/>
  <c r="J392" i="37"/>
  <c r="L392" i="37" s="1"/>
  <c r="AE392" i="37" s="1"/>
  <c r="J393" i="37"/>
  <c r="M393" i="37" s="1"/>
  <c r="AF393" i="37" s="1"/>
  <c r="J394" i="37"/>
  <c r="J395" i="37"/>
  <c r="J396" i="37"/>
  <c r="L396" i="37" s="1"/>
  <c r="AE396" i="37" s="1"/>
  <c r="J397" i="37"/>
  <c r="M397" i="37" s="1"/>
  <c r="AF397" i="37" s="1"/>
  <c r="J398" i="37"/>
  <c r="L398" i="37" s="1"/>
  <c r="J399" i="37"/>
  <c r="M399" i="37" s="1"/>
  <c r="AF399" i="37" s="1"/>
  <c r="J400" i="37"/>
  <c r="L400" i="37" s="1"/>
  <c r="AE400" i="37" s="1"/>
  <c r="J401" i="37"/>
  <c r="J402" i="37"/>
  <c r="J403" i="37"/>
  <c r="J404" i="37"/>
  <c r="L404" i="37" s="1"/>
  <c r="AE404" i="37" s="1"/>
  <c r="J405" i="37"/>
  <c r="M405" i="37" s="1"/>
  <c r="AF405" i="37" s="1"/>
  <c r="J406" i="37"/>
  <c r="J407" i="37"/>
  <c r="J408" i="37"/>
  <c r="L408" i="37" s="1"/>
  <c r="AE408" i="37" s="1"/>
  <c r="J409" i="37"/>
  <c r="M409" i="37" s="1"/>
  <c r="AF409" i="37" s="1"/>
  <c r="J410" i="37"/>
  <c r="J411" i="37"/>
  <c r="J412" i="37"/>
  <c r="J413" i="37"/>
  <c r="M413" i="37" s="1"/>
  <c r="AF413" i="37" s="1"/>
  <c r="J414" i="37"/>
  <c r="L414" i="37" s="1"/>
  <c r="AE414" i="37" s="1"/>
  <c r="J415" i="37"/>
  <c r="M415" i="37" s="1"/>
  <c r="AF415" i="37" s="1"/>
  <c r="J416" i="37"/>
  <c r="J417" i="37"/>
  <c r="J418" i="37"/>
  <c r="J419" i="37"/>
  <c r="M419" i="37" s="1"/>
  <c r="AF419" i="37" s="1"/>
  <c r="J420" i="37"/>
  <c r="J421" i="37"/>
  <c r="M421" i="37" s="1"/>
  <c r="AF421" i="37" s="1"/>
  <c r="J422" i="37"/>
  <c r="M422" i="37" s="1"/>
  <c r="AF422" i="37" s="1"/>
  <c r="J423" i="37"/>
  <c r="M423" i="37" s="1"/>
  <c r="AF423" i="37" s="1"/>
  <c r="J424" i="37"/>
  <c r="J425" i="37"/>
  <c r="M425" i="37" s="1"/>
  <c r="AF425" i="37" s="1"/>
  <c r="J426" i="37"/>
  <c r="M426" i="37" s="1"/>
  <c r="AF426" i="37" s="1"/>
  <c r="J427" i="37"/>
  <c r="J428" i="37"/>
  <c r="M428" i="37" s="1"/>
  <c r="AF428" i="37" s="1"/>
  <c r="J429" i="37"/>
  <c r="J430" i="37"/>
  <c r="M430" i="37" s="1"/>
  <c r="J431" i="37"/>
  <c r="J432" i="37"/>
  <c r="L432" i="37" s="1"/>
  <c r="AE432" i="37" s="1"/>
  <c r="J433" i="37"/>
  <c r="J434" i="37"/>
  <c r="L434" i="37" s="1"/>
  <c r="AE434" i="37" s="1"/>
  <c r="J435" i="37"/>
  <c r="M435" i="37" s="1"/>
  <c r="AF435" i="37" s="1"/>
  <c r="J436" i="37"/>
  <c r="L436" i="37" s="1"/>
  <c r="AE436" i="37" s="1"/>
  <c r="J437" i="37"/>
  <c r="M437" i="37" s="1"/>
  <c r="AF437" i="37" s="1"/>
  <c r="J438" i="37"/>
  <c r="J439" i="37"/>
  <c r="M439" i="37" s="1"/>
  <c r="AF439" i="37" s="1"/>
  <c r="J440" i="37"/>
  <c r="J441" i="37"/>
  <c r="M441" i="37" s="1"/>
  <c r="AF441" i="37" s="1"/>
  <c r="J442" i="37"/>
  <c r="M442" i="37" s="1"/>
  <c r="AF442" i="37" s="1"/>
  <c r="J443" i="37"/>
  <c r="M443" i="37" s="1"/>
  <c r="AF443" i="37" s="1"/>
  <c r="J444" i="37"/>
  <c r="M444" i="37" s="1"/>
  <c r="AF444" i="37" s="1"/>
  <c r="J445" i="37"/>
  <c r="J446" i="37"/>
  <c r="L446" i="37" s="1"/>
  <c r="AE446" i="37" s="1"/>
  <c r="J447" i="37"/>
  <c r="M447" i="37" s="1"/>
  <c r="AF447" i="37" s="1"/>
  <c r="J448" i="37"/>
  <c r="L448" i="37" s="1"/>
  <c r="AE448" i="37" s="1"/>
  <c r="J449" i="37"/>
  <c r="J450" i="37"/>
  <c r="L450" i="37" s="1"/>
  <c r="AE450" i="37" s="1"/>
  <c r="J451" i="37"/>
  <c r="M451" i="37" s="1"/>
  <c r="AF451" i="37" s="1"/>
  <c r="J452" i="37"/>
  <c r="M452" i="37" s="1"/>
  <c r="AF452" i="37" s="1"/>
  <c r="J453" i="37"/>
  <c r="L453" i="37" s="1"/>
  <c r="AE453" i="37" s="1"/>
  <c r="J454" i="37"/>
  <c r="L454" i="37" s="1"/>
  <c r="AE454" i="37" s="1"/>
  <c r="J455" i="37"/>
  <c r="J456" i="37"/>
  <c r="L456" i="37" s="1"/>
  <c r="AE456" i="37" s="1"/>
  <c r="J457" i="37"/>
  <c r="M457" i="37" s="1"/>
  <c r="AF457" i="37" s="1"/>
  <c r="J458" i="37"/>
  <c r="J459" i="37"/>
  <c r="L459" i="37" s="1"/>
  <c r="AE459" i="37" s="1"/>
  <c r="J460" i="37"/>
  <c r="L460" i="37" s="1"/>
  <c r="AE460" i="37" s="1"/>
  <c r="J461" i="37"/>
  <c r="M461" i="37" s="1"/>
  <c r="AF461" i="37" s="1"/>
  <c r="J462" i="37"/>
  <c r="L462" i="37" s="1"/>
  <c r="AE462" i="37" s="1"/>
  <c r="J463" i="37"/>
  <c r="M463" i="37" s="1"/>
  <c r="AF463" i="37" s="1"/>
  <c r="J464" i="37"/>
  <c r="M464" i="37" s="1"/>
  <c r="J465" i="37"/>
  <c r="L465" i="37" s="1"/>
  <c r="AE465" i="37" s="1"/>
  <c r="J466" i="37"/>
  <c r="L466" i="37" s="1"/>
  <c r="AE466" i="37" s="1"/>
  <c r="J467" i="37"/>
  <c r="L467" i="37" s="1"/>
  <c r="AE467" i="37" s="1"/>
  <c r="J468" i="37"/>
  <c r="J469" i="37"/>
  <c r="L469" i="37" s="1"/>
  <c r="AE469" i="37" s="1"/>
  <c r="J470" i="37"/>
  <c r="L470" i="37" s="1"/>
  <c r="AE470" i="37" s="1"/>
  <c r="J471" i="37"/>
  <c r="L471" i="37" s="1"/>
  <c r="AE471" i="37" s="1"/>
  <c r="J472" i="37"/>
  <c r="L472" i="37" s="1"/>
  <c r="AE472" i="37" s="1"/>
  <c r="J473" i="37"/>
  <c r="M473" i="37" s="1"/>
  <c r="AF473" i="37" s="1"/>
  <c r="J474" i="37"/>
  <c r="M474" i="37" s="1"/>
  <c r="AF474" i="37" s="1"/>
  <c r="J475" i="37"/>
  <c r="L475" i="37" s="1"/>
  <c r="AE475" i="37" s="1"/>
  <c r="J476" i="37"/>
  <c r="L476" i="37" s="1"/>
  <c r="AE476" i="37" s="1"/>
  <c r="J477" i="37"/>
  <c r="M477" i="37" s="1"/>
  <c r="AF477" i="37" s="1"/>
  <c r="J478" i="37"/>
  <c r="J479" i="37"/>
  <c r="L479" i="37" s="1"/>
  <c r="AE479" i="37" s="1"/>
  <c r="J480" i="37"/>
  <c r="L480" i="37" s="1"/>
  <c r="AE480" i="37" s="1"/>
  <c r="J481" i="37"/>
  <c r="L481" i="37" s="1"/>
  <c r="AE481" i="37" s="1"/>
  <c r="J482" i="37"/>
  <c r="L482" i="37" s="1"/>
  <c r="AE482" i="37" s="1"/>
  <c r="J483" i="37"/>
  <c r="L483" i="37" s="1"/>
  <c r="AE483" i="37" s="1"/>
  <c r="J484" i="37"/>
  <c r="M484" i="37" s="1"/>
  <c r="AF484" i="37" s="1"/>
  <c r="J485" i="37"/>
  <c r="L485" i="37" s="1"/>
  <c r="AE485" i="37" s="1"/>
  <c r="J486" i="37"/>
  <c r="L486" i="37" s="1"/>
  <c r="AE486" i="37" s="1"/>
  <c r="J487" i="37"/>
  <c r="L487" i="37" s="1"/>
  <c r="AE487" i="37" s="1"/>
  <c r="J488" i="37"/>
  <c r="L488" i="37" s="1"/>
  <c r="J489" i="37"/>
  <c r="L489" i="37" s="1"/>
  <c r="AE489" i="37" s="1"/>
  <c r="J490" i="37"/>
  <c r="J491" i="37"/>
  <c r="L491" i="37" s="1"/>
  <c r="AE491" i="37" s="1"/>
  <c r="J492" i="37"/>
  <c r="L492" i="37" s="1"/>
  <c r="AE492" i="37" s="1"/>
  <c r="J493" i="37"/>
  <c r="M493" i="37" s="1"/>
  <c r="AF493" i="37" s="1"/>
  <c r="J494" i="37"/>
  <c r="M494" i="37" s="1"/>
  <c r="AF494" i="37" s="1"/>
  <c r="J495" i="37"/>
  <c r="L495" i="37" s="1"/>
  <c r="AE495" i="37" s="1"/>
  <c r="J496" i="37"/>
  <c r="M496" i="37" s="1"/>
  <c r="AF496" i="37" s="1"/>
  <c r="J497" i="37"/>
  <c r="L497" i="37" s="1"/>
  <c r="AE497" i="37" s="1"/>
  <c r="J498" i="37"/>
  <c r="L498" i="37" s="1"/>
  <c r="AE498" i="37" s="1"/>
  <c r="J499" i="37"/>
  <c r="L499" i="37" s="1"/>
  <c r="AE499" i="37" s="1"/>
  <c r="J500" i="37"/>
  <c r="J501" i="37"/>
  <c r="J502" i="37"/>
  <c r="L502" i="37" s="1"/>
  <c r="AE502" i="37" s="1"/>
  <c r="J503" i="37"/>
  <c r="M503" i="37" s="1"/>
  <c r="AF503" i="37" s="1"/>
  <c r="J504" i="37"/>
  <c r="M504" i="37" s="1"/>
  <c r="AF504" i="37" s="1"/>
  <c r="J505" i="37"/>
  <c r="L505" i="37" s="1"/>
  <c r="AE505" i="37" s="1"/>
  <c r="J506" i="37"/>
  <c r="L506" i="37" s="1"/>
  <c r="AE506" i="37" s="1"/>
  <c r="J507" i="37"/>
  <c r="L507" i="37" s="1"/>
  <c r="AE507" i="37" s="1"/>
  <c r="J508" i="37"/>
  <c r="L508" i="37" s="1"/>
  <c r="AE508" i="37" s="1"/>
  <c r="J509" i="37"/>
  <c r="M509" i="37" s="1"/>
  <c r="AF509" i="37" s="1"/>
  <c r="J510" i="37"/>
  <c r="M510" i="37" s="1"/>
  <c r="AF510" i="37" s="1"/>
  <c r="J511" i="37"/>
  <c r="J512" i="37"/>
  <c r="L512" i="37" s="1"/>
  <c r="AE512" i="37" s="1"/>
  <c r="J513" i="37"/>
  <c r="L513" i="37" s="1"/>
  <c r="AE513" i="37" s="1"/>
  <c r="J514" i="37"/>
  <c r="L514" i="37" s="1"/>
  <c r="AE514" i="37" s="1"/>
  <c r="J515" i="37"/>
  <c r="L515" i="37" s="1"/>
  <c r="AE515" i="37" s="1"/>
  <c r="J516" i="37"/>
  <c r="J517" i="37"/>
  <c r="L517" i="37" s="1"/>
  <c r="AE517" i="37" s="1"/>
  <c r="J518" i="37"/>
  <c r="J519" i="37"/>
  <c r="L519" i="37" s="1"/>
  <c r="AE519" i="37" s="1"/>
  <c r="J520" i="37"/>
  <c r="J521" i="37"/>
  <c r="L521" i="37" s="1"/>
  <c r="AE521" i="37" s="1"/>
  <c r="J522" i="37"/>
  <c r="M522" i="37" s="1"/>
  <c r="AF522" i="37" s="1"/>
  <c r="J523" i="37"/>
  <c r="L523" i="37" s="1"/>
  <c r="AE523" i="37" s="1"/>
  <c r="J524" i="37"/>
  <c r="J525" i="37"/>
  <c r="L525" i="37" s="1"/>
  <c r="AE525" i="37" s="1"/>
  <c r="J526" i="37"/>
  <c r="M526" i="37" s="1"/>
  <c r="AF526" i="37" s="1"/>
  <c r="J527" i="37"/>
  <c r="J528" i="37"/>
  <c r="J529" i="37"/>
  <c r="L529" i="37" s="1"/>
  <c r="AE529" i="37" s="1"/>
  <c r="J530" i="37"/>
  <c r="M530" i="37" s="1"/>
  <c r="AF530" i="37" s="1"/>
  <c r="J531" i="37"/>
  <c r="L531" i="37" s="1"/>
  <c r="AE531" i="37" s="1"/>
  <c r="J532" i="37"/>
  <c r="J533" i="37"/>
  <c r="L533" i="37" s="1"/>
  <c r="AE533" i="37" s="1"/>
  <c r="J534" i="37"/>
  <c r="M534" i="37" s="1"/>
  <c r="AF534" i="37" s="1"/>
  <c r="J535" i="37"/>
  <c r="L535" i="37" s="1"/>
  <c r="AE535" i="37" s="1"/>
  <c r="J536" i="37"/>
  <c r="J537" i="37"/>
  <c r="L537" i="37" s="1"/>
  <c r="AE537" i="37" s="1"/>
  <c r="J538" i="37"/>
  <c r="M538" i="37" s="1"/>
  <c r="AF538" i="37" s="1"/>
  <c r="J539" i="37"/>
  <c r="L539" i="37" s="1"/>
  <c r="AE539" i="37" s="1"/>
  <c r="J540" i="37"/>
  <c r="J541" i="37"/>
  <c r="J542" i="37"/>
  <c r="M542" i="37" s="1"/>
  <c r="AF542" i="37" s="1"/>
  <c r="J543" i="37"/>
  <c r="L543" i="37" s="1"/>
  <c r="AE543" i="37" s="1"/>
  <c r="J544" i="37"/>
  <c r="J545" i="37"/>
  <c r="L545" i="37" s="1"/>
  <c r="AE545" i="37" s="1"/>
  <c r="J546" i="37"/>
  <c r="M546" i="37" s="1"/>
  <c r="AF546" i="37" s="1"/>
  <c r="J547" i="37"/>
  <c r="L547" i="37" s="1"/>
  <c r="AE547" i="37" s="1"/>
  <c r="J548" i="37"/>
  <c r="J549" i="37"/>
  <c r="L549" i="37" s="1"/>
  <c r="AE549" i="37" s="1"/>
  <c r="J550" i="37"/>
  <c r="J551" i="37"/>
  <c r="L551" i="37" s="1"/>
  <c r="AE551" i="37" s="1"/>
  <c r="J552" i="37"/>
  <c r="J553" i="37"/>
  <c r="L553" i="37" s="1"/>
  <c r="AE553" i="37" s="1"/>
  <c r="J554" i="37"/>
  <c r="M554" i="37" s="1"/>
  <c r="AF554" i="37" s="1"/>
  <c r="J555" i="37"/>
  <c r="L555" i="37" s="1"/>
  <c r="AE555" i="37" s="1"/>
  <c r="J556" i="37"/>
  <c r="J557" i="37"/>
  <c r="L557" i="37" s="1"/>
  <c r="AE557" i="37" s="1"/>
  <c r="J558" i="37"/>
  <c r="M558" i="37" s="1"/>
  <c r="AF558" i="37" s="1"/>
  <c r="J559" i="37"/>
  <c r="J560" i="37"/>
  <c r="J561" i="37"/>
  <c r="L561" i="37" s="1"/>
  <c r="AE561" i="37" s="1"/>
  <c r="J562" i="37"/>
  <c r="M562" i="37" s="1"/>
  <c r="AF562" i="37" s="1"/>
  <c r="J563" i="37"/>
  <c r="L563" i="37" s="1"/>
  <c r="AE563" i="37" s="1"/>
  <c r="J564" i="37"/>
  <c r="J565" i="37"/>
  <c r="L565" i="37" s="1"/>
  <c r="AE565" i="37" s="1"/>
  <c r="J566" i="37"/>
  <c r="M566" i="37" s="1"/>
  <c r="AF566" i="37" s="1"/>
  <c r="J567" i="37"/>
  <c r="L567" i="37" s="1"/>
  <c r="AE567" i="37" s="1"/>
  <c r="J568" i="37"/>
  <c r="J569" i="37"/>
  <c r="L569" i="37" s="1"/>
  <c r="AE569" i="37" s="1"/>
  <c r="J570" i="37"/>
  <c r="M570" i="37" s="1"/>
  <c r="AF570" i="37" s="1"/>
  <c r="J571" i="37"/>
  <c r="L571" i="37" s="1"/>
  <c r="AE571" i="37" s="1"/>
  <c r="J572" i="37"/>
  <c r="M572" i="37" s="1"/>
  <c r="AF572" i="37" s="1"/>
  <c r="J573" i="37"/>
  <c r="L573" i="37" s="1"/>
  <c r="AE573" i="37" s="1"/>
  <c r="J574" i="37"/>
  <c r="M574" i="37" s="1"/>
  <c r="AF574" i="37" s="1"/>
  <c r="J575" i="37"/>
  <c r="L575" i="37" s="1"/>
  <c r="AE575" i="37" s="1"/>
  <c r="J576" i="37"/>
  <c r="M576" i="37" s="1"/>
  <c r="AF576" i="37" s="1"/>
  <c r="J577" i="37"/>
  <c r="L577" i="37" s="1"/>
  <c r="AE577" i="37" s="1"/>
  <c r="J578" i="37"/>
  <c r="M578" i="37" s="1"/>
  <c r="AF578" i="37" s="1"/>
  <c r="J579" i="37"/>
  <c r="L579" i="37" s="1"/>
  <c r="AE579" i="37" s="1"/>
  <c r="J580" i="37"/>
  <c r="M580" i="37" s="1"/>
  <c r="AF580" i="37" s="1"/>
  <c r="J581" i="37"/>
  <c r="L581" i="37" s="1"/>
  <c r="AE581" i="37" s="1"/>
  <c r="J582" i="37"/>
  <c r="M582" i="37" s="1"/>
  <c r="AF582" i="37" s="1"/>
  <c r="J583" i="37"/>
  <c r="L583" i="37" s="1"/>
  <c r="AE583" i="37" s="1"/>
  <c r="J584" i="37"/>
  <c r="M584" i="37" s="1"/>
  <c r="AF584" i="37" s="1"/>
  <c r="J585" i="37"/>
  <c r="L585" i="37" s="1"/>
  <c r="AE585" i="37" s="1"/>
  <c r="J586" i="37"/>
  <c r="M586" i="37" s="1"/>
  <c r="AF586" i="37" s="1"/>
  <c r="J587" i="37"/>
  <c r="L587" i="37" s="1"/>
  <c r="AE587" i="37" s="1"/>
  <c r="J588" i="37"/>
  <c r="M588" i="37" s="1"/>
  <c r="AF588" i="37" s="1"/>
  <c r="J589" i="37"/>
  <c r="L589" i="37" s="1"/>
  <c r="AE589" i="37" s="1"/>
  <c r="J590" i="37"/>
  <c r="M590" i="37" s="1"/>
  <c r="AF590" i="37" s="1"/>
  <c r="J591" i="37"/>
  <c r="L591" i="37" s="1"/>
  <c r="AE591" i="37" s="1"/>
  <c r="J592" i="37"/>
  <c r="M592" i="37" s="1"/>
  <c r="AF592" i="37" s="1"/>
  <c r="J593" i="37"/>
  <c r="L593" i="37" s="1"/>
  <c r="AE593" i="37" s="1"/>
  <c r="J594" i="37"/>
  <c r="M594" i="37" s="1"/>
  <c r="AF594" i="37" s="1"/>
  <c r="J595" i="37"/>
  <c r="L595" i="37" s="1"/>
  <c r="AE595" i="37" s="1"/>
  <c r="J596" i="37"/>
  <c r="M596" i="37" s="1"/>
  <c r="AF596" i="37" s="1"/>
  <c r="J597" i="37"/>
  <c r="L597" i="37" s="1"/>
  <c r="AE597" i="37" s="1"/>
  <c r="J598" i="37"/>
  <c r="M598" i="37" s="1"/>
  <c r="AF598" i="37" s="1"/>
  <c r="J599" i="37"/>
  <c r="L599" i="37" s="1"/>
  <c r="AE599" i="37" s="1"/>
  <c r="J600" i="37"/>
  <c r="M600" i="37" s="1"/>
  <c r="AF600" i="37" s="1"/>
  <c r="J601" i="37"/>
  <c r="L601" i="37" s="1"/>
  <c r="AE601" i="37" s="1"/>
  <c r="J602" i="37"/>
  <c r="M602" i="37" s="1"/>
  <c r="AF602" i="37" s="1"/>
  <c r="J603" i="37"/>
  <c r="L603" i="37" s="1"/>
  <c r="AE603" i="37" s="1"/>
  <c r="J604" i="37"/>
  <c r="M604" i="37" s="1"/>
  <c r="AF604" i="37" s="1"/>
  <c r="J6" i="37"/>
  <c r="M6" i="37" s="1"/>
  <c r="AF6" i="37" s="1"/>
  <c r="J4" i="37"/>
  <c r="L4" i="37" s="1"/>
  <c r="J5" i="37"/>
  <c r="H4" i="36"/>
  <c r="F605" i="36"/>
  <c r="G605" i="36"/>
  <c r="C4" i="48" s="1"/>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77" i="36"/>
  <c r="H78" i="36"/>
  <c r="H79" i="36"/>
  <c r="H80" i="36"/>
  <c r="H81" i="36"/>
  <c r="H82" i="36"/>
  <c r="H83" i="36"/>
  <c r="H84" i="36"/>
  <c r="H85" i="36"/>
  <c r="H86" i="36"/>
  <c r="H87" i="36"/>
  <c r="H88" i="36"/>
  <c r="H89" i="36"/>
  <c r="H90" i="36"/>
  <c r="H91" i="36"/>
  <c r="H92" i="36"/>
  <c r="H93" i="36"/>
  <c r="H94" i="36"/>
  <c r="H95" i="36"/>
  <c r="H96" i="36"/>
  <c r="H97" i="36"/>
  <c r="H98" i="36"/>
  <c r="H99" i="36"/>
  <c r="H100" i="36"/>
  <c r="H101" i="36"/>
  <c r="H102" i="36"/>
  <c r="H103" i="36"/>
  <c r="H104" i="36"/>
  <c r="H105" i="36"/>
  <c r="H106" i="36"/>
  <c r="H107" i="36"/>
  <c r="H108" i="36"/>
  <c r="H109" i="36"/>
  <c r="H110" i="36"/>
  <c r="H111" i="36"/>
  <c r="H112" i="36"/>
  <c r="H113" i="36"/>
  <c r="H114" i="36"/>
  <c r="H115" i="36"/>
  <c r="H116" i="36"/>
  <c r="H117" i="36"/>
  <c r="H118" i="36"/>
  <c r="H119" i="36"/>
  <c r="H120" i="36"/>
  <c r="H121" i="36"/>
  <c r="H122" i="36"/>
  <c r="H123" i="36"/>
  <c r="H124" i="36"/>
  <c r="H125" i="36"/>
  <c r="H126" i="36"/>
  <c r="H127" i="36"/>
  <c r="H128" i="36"/>
  <c r="H129" i="36"/>
  <c r="H130" i="36"/>
  <c r="H131" i="36"/>
  <c r="H132" i="36"/>
  <c r="H133" i="36"/>
  <c r="H134" i="36"/>
  <c r="H135" i="36"/>
  <c r="H136" i="36"/>
  <c r="H137" i="36"/>
  <c r="H138" i="36"/>
  <c r="H139" i="36"/>
  <c r="H140" i="36"/>
  <c r="H141" i="36"/>
  <c r="H142" i="36"/>
  <c r="H143" i="36"/>
  <c r="H144" i="36"/>
  <c r="H145" i="36"/>
  <c r="H146" i="36"/>
  <c r="H147" i="36"/>
  <c r="H148" i="36"/>
  <c r="H149" i="36"/>
  <c r="H150" i="36"/>
  <c r="H151" i="36"/>
  <c r="H152" i="36"/>
  <c r="H153" i="36"/>
  <c r="H154" i="36"/>
  <c r="H155" i="36"/>
  <c r="H156" i="36"/>
  <c r="H157" i="36"/>
  <c r="H158" i="36"/>
  <c r="H159" i="36"/>
  <c r="H160" i="36"/>
  <c r="H161" i="36"/>
  <c r="H162" i="36"/>
  <c r="H163" i="36"/>
  <c r="H164" i="36"/>
  <c r="H165" i="36"/>
  <c r="H166" i="36"/>
  <c r="H167" i="36"/>
  <c r="H168" i="36"/>
  <c r="H169" i="36"/>
  <c r="H170" i="36"/>
  <c r="H171" i="36"/>
  <c r="H172" i="36"/>
  <c r="H173" i="36"/>
  <c r="H174" i="36"/>
  <c r="H175" i="36"/>
  <c r="H176" i="36"/>
  <c r="H177" i="36"/>
  <c r="H178" i="36"/>
  <c r="H179" i="36"/>
  <c r="H180" i="36"/>
  <c r="H181" i="36"/>
  <c r="H182" i="36"/>
  <c r="H183" i="36"/>
  <c r="H184" i="36"/>
  <c r="H185" i="36"/>
  <c r="H186" i="36"/>
  <c r="H187" i="36"/>
  <c r="H188" i="36"/>
  <c r="H189" i="36"/>
  <c r="H190" i="36"/>
  <c r="H191" i="36"/>
  <c r="H192" i="36"/>
  <c r="H193" i="36"/>
  <c r="H194" i="36"/>
  <c r="H195" i="36"/>
  <c r="H196" i="36"/>
  <c r="H197" i="36"/>
  <c r="H198" i="36"/>
  <c r="H199" i="36"/>
  <c r="H200" i="36"/>
  <c r="H201" i="36"/>
  <c r="H202" i="36"/>
  <c r="H203" i="36"/>
  <c r="H204" i="36"/>
  <c r="H205" i="36"/>
  <c r="H206" i="36"/>
  <c r="H207" i="36"/>
  <c r="H208" i="36"/>
  <c r="H209" i="36"/>
  <c r="H210" i="36"/>
  <c r="H211" i="36"/>
  <c r="H212" i="36"/>
  <c r="H213" i="36"/>
  <c r="H214" i="36"/>
  <c r="H215" i="36"/>
  <c r="H216" i="36"/>
  <c r="H217" i="36"/>
  <c r="H218" i="36"/>
  <c r="H219" i="36"/>
  <c r="H220" i="36"/>
  <c r="H221" i="36"/>
  <c r="H222" i="36"/>
  <c r="H223" i="36"/>
  <c r="H224" i="36"/>
  <c r="H225" i="36"/>
  <c r="H226" i="36"/>
  <c r="H227" i="36"/>
  <c r="H228" i="36"/>
  <c r="H229" i="36"/>
  <c r="H230" i="36"/>
  <c r="H231" i="36"/>
  <c r="H232" i="36"/>
  <c r="H233" i="36"/>
  <c r="H234" i="36"/>
  <c r="H235" i="36"/>
  <c r="H236" i="36"/>
  <c r="H237" i="36"/>
  <c r="H238" i="36"/>
  <c r="H239" i="36"/>
  <c r="H240" i="36"/>
  <c r="H241" i="36"/>
  <c r="H242" i="36"/>
  <c r="H243" i="36"/>
  <c r="H244" i="36"/>
  <c r="H245" i="36"/>
  <c r="H246" i="36"/>
  <c r="H247" i="36"/>
  <c r="H248" i="36"/>
  <c r="H249" i="36"/>
  <c r="H250" i="36"/>
  <c r="H251" i="36"/>
  <c r="H252" i="36"/>
  <c r="H253" i="36"/>
  <c r="H254" i="36"/>
  <c r="H255" i="36"/>
  <c r="H256" i="36"/>
  <c r="H257" i="36"/>
  <c r="H258" i="36"/>
  <c r="H259" i="36"/>
  <c r="H260" i="36"/>
  <c r="H261" i="36"/>
  <c r="H262" i="36"/>
  <c r="H263" i="36"/>
  <c r="H264" i="36"/>
  <c r="H265" i="36"/>
  <c r="H266" i="36"/>
  <c r="H267" i="36"/>
  <c r="H268" i="36"/>
  <c r="H269" i="36"/>
  <c r="H270" i="36"/>
  <c r="H271" i="36"/>
  <c r="H272" i="36"/>
  <c r="H273" i="36"/>
  <c r="H274" i="36"/>
  <c r="H275" i="36"/>
  <c r="H276" i="36"/>
  <c r="H277" i="36"/>
  <c r="H278" i="36"/>
  <c r="H279" i="36"/>
  <c r="H280" i="36"/>
  <c r="H281" i="36"/>
  <c r="H282" i="36"/>
  <c r="H283" i="36"/>
  <c r="H284" i="36"/>
  <c r="H285" i="36"/>
  <c r="H286" i="36"/>
  <c r="H287" i="36"/>
  <c r="H288" i="36"/>
  <c r="H289" i="36"/>
  <c r="H290" i="36"/>
  <c r="H291" i="36"/>
  <c r="H292" i="36"/>
  <c r="H293" i="36"/>
  <c r="H294" i="36"/>
  <c r="H295" i="36"/>
  <c r="H296" i="36"/>
  <c r="H297" i="36"/>
  <c r="H298" i="36"/>
  <c r="H299" i="36"/>
  <c r="H300" i="36"/>
  <c r="H301" i="36"/>
  <c r="H302" i="36"/>
  <c r="H303" i="36"/>
  <c r="H304" i="36"/>
  <c r="H305" i="36"/>
  <c r="H306" i="36"/>
  <c r="H307" i="36"/>
  <c r="H308" i="36"/>
  <c r="H309" i="36"/>
  <c r="H310" i="36"/>
  <c r="H311" i="36"/>
  <c r="H312" i="36"/>
  <c r="H313" i="36"/>
  <c r="H314" i="36"/>
  <c r="H315" i="36"/>
  <c r="H316" i="36"/>
  <c r="H317" i="36"/>
  <c r="H318" i="36"/>
  <c r="H319" i="36"/>
  <c r="H320" i="36"/>
  <c r="H321" i="36"/>
  <c r="H322" i="36"/>
  <c r="H323" i="36"/>
  <c r="H324" i="36"/>
  <c r="H325" i="36"/>
  <c r="H326" i="36"/>
  <c r="H327" i="36"/>
  <c r="H328" i="36"/>
  <c r="H329" i="36"/>
  <c r="H330" i="36"/>
  <c r="H331" i="36"/>
  <c r="H332" i="36"/>
  <c r="H333" i="36"/>
  <c r="H334" i="36"/>
  <c r="H335" i="36"/>
  <c r="H336" i="36"/>
  <c r="H337" i="36"/>
  <c r="H338" i="36"/>
  <c r="H339" i="36"/>
  <c r="H340" i="36"/>
  <c r="H341" i="36"/>
  <c r="H342" i="36"/>
  <c r="H343" i="36"/>
  <c r="H344" i="36"/>
  <c r="H345" i="36"/>
  <c r="H346" i="36"/>
  <c r="H347" i="36"/>
  <c r="H348" i="36"/>
  <c r="H349" i="36"/>
  <c r="H350" i="36"/>
  <c r="H351" i="36"/>
  <c r="H352" i="36"/>
  <c r="H353" i="36"/>
  <c r="H354" i="36"/>
  <c r="H355" i="36"/>
  <c r="H356" i="36"/>
  <c r="H357" i="36"/>
  <c r="H358" i="36"/>
  <c r="H359" i="36"/>
  <c r="H360" i="36"/>
  <c r="H361" i="36"/>
  <c r="H362" i="36"/>
  <c r="H363" i="36"/>
  <c r="H364" i="36"/>
  <c r="H365" i="36"/>
  <c r="H366" i="36"/>
  <c r="H367" i="36"/>
  <c r="H368" i="36"/>
  <c r="H369" i="36"/>
  <c r="H370" i="36"/>
  <c r="H371" i="36"/>
  <c r="H372" i="36"/>
  <c r="H373" i="36"/>
  <c r="H374" i="36"/>
  <c r="H375" i="36"/>
  <c r="H376" i="36"/>
  <c r="H377" i="36"/>
  <c r="H378" i="36"/>
  <c r="H379" i="36"/>
  <c r="H380" i="36"/>
  <c r="H381" i="36"/>
  <c r="H382" i="36"/>
  <c r="H383" i="36"/>
  <c r="H384" i="36"/>
  <c r="H385" i="36"/>
  <c r="H386" i="36"/>
  <c r="H387" i="36"/>
  <c r="H388" i="36"/>
  <c r="H389" i="36"/>
  <c r="H390" i="36"/>
  <c r="H391" i="36"/>
  <c r="H392" i="36"/>
  <c r="H393" i="36"/>
  <c r="H394" i="36"/>
  <c r="H395" i="36"/>
  <c r="H396" i="36"/>
  <c r="H397" i="36"/>
  <c r="H398" i="36"/>
  <c r="H399" i="36"/>
  <c r="H400" i="36"/>
  <c r="H401" i="36"/>
  <c r="H402" i="36"/>
  <c r="H403" i="36"/>
  <c r="H404" i="36"/>
  <c r="H405" i="36"/>
  <c r="H406" i="36"/>
  <c r="H407" i="36"/>
  <c r="H408" i="36"/>
  <c r="H409" i="36"/>
  <c r="H410" i="36"/>
  <c r="H411" i="36"/>
  <c r="H412" i="36"/>
  <c r="H413" i="36"/>
  <c r="H414" i="36"/>
  <c r="H415" i="36"/>
  <c r="H416" i="36"/>
  <c r="H417" i="36"/>
  <c r="H418" i="36"/>
  <c r="H419" i="36"/>
  <c r="H420" i="36"/>
  <c r="H421" i="36"/>
  <c r="H422" i="36"/>
  <c r="H423" i="36"/>
  <c r="H424" i="36"/>
  <c r="H425" i="36"/>
  <c r="H426" i="36"/>
  <c r="H427" i="36"/>
  <c r="H428" i="36"/>
  <c r="H429" i="36"/>
  <c r="H430" i="36"/>
  <c r="H431" i="36"/>
  <c r="H432" i="36"/>
  <c r="H433" i="36"/>
  <c r="H434" i="36"/>
  <c r="H435" i="36"/>
  <c r="H436" i="36"/>
  <c r="H437" i="36"/>
  <c r="H438" i="36"/>
  <c r="H439" i="36"/>
  <c r="H440" i="36"/>
  <c r="H441" i="36"/>
  <c r="H442" i="36"/>
  <c r="H443" i="36"/>
  <c r="H444" i="36"/>
  <c r="H445" i="36"/>
  <c r="H446" i="36"/>
  <c r="H447" i="36"/>
  <c r="H448" i="36"/>
  <c r="H449" i="36"/>
  <c r="H450" i="36"/>
  <c r="H451" i="36"/>
  <c r="H452" i="36"/>
  <c r="H453" i="36"/>
  <c r="H454" i="36"/>
  <c r="H455" i="36"/>
  <c r="H456" i="36"/>
  <c r="H457" i="36"/>
  <c r="H458" i="36"/>
  <c r="H459" i="36"/>
  <c r="H460" i="36"/>
  <c r="H461" i="36"/>
  <c r="H462" i="36"/>
  <c r="H463" i="36"/>
  <c r="H464" i="36"/>
  <c r="H465" i="36"/>
  <c r="H466" i="36"/>
  <c r="H467" i="36"/>
  <c r="H468" i="36"/>
  <c r="H469" i="36"/>
  <c r="H470" i="36"/>
  <c r="H471" i="36"/>
  <c r="H472" i="36"/>
  <c r="H473" i="36"/>
  <c r="H474" i="36"/>
  <c r="H475" i="36"/>
  <c r="H476" i="36"/>
  <c r="H477" i="36"/>
  <c r="H478" i="36"/>
  <c r="H479" i="36"/>
  <c r="H480" i="36"/>
  <c r="H481" i="36"/>
  <c r="H482" i="36"/>
  <c r="H483" i="36"/>
  <c r="H484" i="36"/>
  <c r="H485" i="36"/>
  <c r="H486" i="36"/>
  <c r="H487" i="36"/>
  <c r="H488" i="36"/>
  <c r="H489" i="36"/>
  <c r="H490" i="36"/>
  <c r="H491" i="36"/>
  <c r="H492" i="36"/>
  <c r="H493" i="36"/>
  <c r="H494" i="36"/>
  <c r="H495" i="36"/>
  <c r="H496" i="36"/>
  <c r="H497" i="36"/>
  <c r="H498" i="36"/>
  <c r="H499" i="36"/>
  <c r="H500" i="36"/>
  <c r="H501" i="36"/>
  <c r="H502" i="36"/>
  <c r="H503" i="36"/>
  <c r="H504" i="36"/>
  <c r="H505" i="36"/>
  <c r="H506" i="36"/>
  <c r="H507" i="36"/>
  <c r="H508" i="36"/>
  <c r="H509" i="36"/>
  <c r="H510" i="36"/>
  <c r="H511" i="36"/>
  <c r="H512" i="36"/>
  <c r="H513" i="36"/>
  <c r="H514" i="36"/>
  <c r="H515" i="36"/>
  <c r="H516" i="36"/>
  <c r="H517" i="36"/>
  <c r="H518" i="36"/>
  <c r="H519" i="36"/>
  <c r="H520" i="36"/>
  <c r="H521" i="36"/>
  <c r="H522" i="36"/>
  <c r="H523" i="36"/>
  <c r="H524" i="36"/>
  <c r="H525" i="36"/>
  <c r="H526" i="36"/>
  <c r="H527" i="36"/>
  <c r="H528" i="36"/>
  <c r="H529" i="36"/>
  <c r="H530" i="36"/>
  <c r="H531" i="36"/>
  <c r="H532" i="36"/>
  <c r="H533" i="36"/>
  <c r="H534" i="36"/>
  <c r="H535" i="36"/>
  <c r="H536" i="36"/>
  <c r="H537" i="36"/>
  <c r="H538" i="36"/>
  <c r="H539" i="36"/>
  <c r="H540" i="36"/>
  <c r="H541" i="36"/>
  <c r="H542" i="36"/>
  <c r="H543" i="36"/>
  <c r="H544" i="36"/>
  <c r="H545" i="36"/>
  <c r="H546" i="36"/>
  <c r="H547" i="36"/>
  <c r="H548" i="36"/>
  <c r="H549" i="36"/>
  <c r="H550" i="36"/>
  <c r="H551" i="36"/>
  <c r="H552" i="36"/>
  <c r="H553" i="36"/>
  <c r="H554" i="36"/>
  <c r="H555" i="36"/>
  <c r="H556" i="36"/>
  <c r="H557" i="36"/>
  <c r="H558" i="36"/>
  <c r="H559" i="36"/>
  <c r="H560" i="36"/>
  <c r="H561" i="36"/>
  <c r="H562" i="36"/>
  <c r="H563" i="36"/>
  <c r="H564" i="36"/>
  <c r="H565" i="36"/>
  <c r="H566" i="36"/>
  <c r="H567" i="36"/>
  <c r="H568" i="36"/>
  <c r="H569" i="36"/>
  <c r="H570" i="36"/>
  <c r="H571" i="36"/>
  <c r="H572" i="36"/>
  <c r="H573" i="36"/>
  <c r="H574" i="36"/>
  <c r="H575" i="36"/>
  <c r="H576" i="36"/>
  <c r="H577" i="36"/>
  <c r="H578" i="36"/>
  <c r="H579" i="36"/>
  <c r="H580" i="36"/>
  <c r="H581" i="36"/>
  <c r="H582" i="36"/>
  <c r="H583" i="36"/>
  <c r="H584" i="36"/>
  <c r="H585" i="36"/>
  <c r="H586" i="36"/>
  <c r="H587" i="36"/>
  <c r="H588" i="36"/>
  <c r="H589" i="36"/>
  <c r="H590" i="36"/>
  <c r="H591" i="36"/>
  <c r="H592" i="36"/>
  <c r="H593" i="36"/>
  <c r="H594" i="36"/>
  <c r="H595" i="36"/>
  <c r="H596" i="36"/>
  <c r="H597" i="36"/>
  <c r="H598" i="36"/>
  <c r="H599" i="36"/>
  <c r="H600" i="36"/>
  <c r="H601" i="36"/>
  <c r="H602" i="36"/>
  <c r="H603" i="36"/>
  <c r="H604" i="36"/>
  <c r="H10" i="36"/>
  <c r="H9" i="36"/>
  <c r="H8" i="36"/>
  <c r="H7" i="36"/>
  <c r="H6" i="36"/>
  <c r="H5" i="36"/>
  <c r="C6" i="48" l="1"/>
  <c r="G6" i="48" s="1"/>
  <c r="L185" i="37"/>
  <c r="M58" i="37"/>
  <c r="AF58" i="37" s="1"/>
  <c r="L174" i="37"/>
  <c r="L88" i="37"/>
  <c r="AE88" i="37" s="1"/>
  <c r="L165" i="37"/>
  <c r="AE165" i="37" s="1"/>
  <c r="L42" i="37"/>
  <c r="AE42" i="37" s="1"/>
  <c r="M184" i="37"/>
  <c r="L114" i="37"/>
  <c r="M54" i="37"/>
  <c r="AF54" i="37" s="1"/>
  <c r="L247" i="37"/>
  <c r="N247" i="37" s="1"/>
  <c r="L84" i="37"/>
  <c r="AE84" i="37" s="1"/>
  <c r="L62" i="37"/>
  <c r="AE62" i="37" s="1"/>
  <c r="M198" i="37"/>
  <c r="L191" i="37"/>
  <c r="M178" i="37"/>
  <c r="AF178" i="37" s="1"/>
  <c r="L473" i="37"/>
  <c r="AE473" i="37" s="1"/>
  <c r="L110" i="37"/>
  <c r="AE110" i="37" s="1"/>
  <c r="L10" i="37"/>
  <c r="AE10" i="37" s="1"/>
  <c r="L122" i="37"/>
  <c r="AE122" i="37" s="1"/>
  <c r="L40" i="37"/>
  <c r="AE40" i="37" s="1"/>
  <c r="L415" i="37"/>
  <c r="L461" i="37"/>
  <c r="AE461" i="37" s="1"/>
  <c r="M521" i="37"/>
  <c r="AF521" i="37" s="1"/>
  <c r="M356" i="37"/>
  <c r="L309" i="37"/>
  <c r="N309" i="37" s="1"/>
  <c r="M302" i="37"/>
  <c r="AF302" i="37" s="1"/>
  <c r="L263" i="37"/>
  <c r="N263" i="37" s="1"/>
  <c r="M575" i="37"/>
  <c r="AF575" i="37" s="1"/>
  <c r="L430" i="37"/>
  <c r="AE430" i="37" s="1"/>
  <c r="M226" i="37"/>
  <c r="AF226" i="37" s="1"/>
  <c r="L596" i="37"/>
  <c r="L399" i="37"/>
  <c r="M254" i="37"/>
  <c r="AF254" i="37" s="1"/>
  <c r="M232" i="37"/>
  <c r="AF232" i="37" s="1"/>
  <c r="L504" i="37"/>
  <c r="N504" i="37" s="1"/>
  <c r="L291" i="37"/>
  <c r="L586" i="37"/>
  <c r="N586" i="37" s="1"/>
  <c r="L509" i="37"/>
  <c r="AE509" i="37" s="1"/>
  <c r="L365" i="37"/>
  <c r="M448" i="37"/>
  <c r="AF448" i="37" s="1"/>
  <c r="L393" i="37"/>
  <c r="M505" i="37"/>
  <c r="AF505" i="37" s="1"/>
  <c r="L444" i="37"/>
  <c r="AE444" i="37" s="1"/>
  <c r="L341" i="37"/>
  <c r="N341" i="37" s="1"/>
  <c r="L598" i="37"/>
  <c r="N598" i="37" s="1"/>
  <c r="L570" i="37"/>
  <c r="AE570" i="37" s="1"/>
  <c r="M486" i="37"/>
  <c r="AF486" i="37" s="1"/>
  <c r="L298" i="37"/>
  <c r="M547" i="37"/>
  <c r="AF547" i="37" s="1"/>
  <c r="L375" i="37"/>
  <c r="M324" i="37"/>
  <c r="M262" i="37"/>
  <c r="AF262" i="37" s="1"/>
  <c r="L530" i="37"/>
  <c r="AE530" i="37" s="1"/>
  <c r="L496" i="37"/>
  <c r="AE496" i="37" s="1"/>
  <c r="M489" i="37"/>
  <c r="AF489" i="37" s="1"/>
  <c r="M266" i="37"/>
  <c r="AF266" i="37" s="1"/>
  <c r="M567" i="37"/>
  <c r="AF567" i="37" s="1"/>
  <c r="M246" i="37"/>
  <c r="AF246" i="37" s="1"/>
  <c r="M488" i="37"/>
  <c r="AF488" i="37" s="1"/>
  <c r="M350" i="37"/>
  <c r="AF350" i="37" s="1"/>
  <c r="L321" i="37"/>
  <c r="N321" i="37" s="1"/>
  <c r="M300" i="37"/>
  <c r="AF300" i="37" s="1"/>
  <c r="L287" i="37"/>
  <c r="M216" i="37"/>
  <c r="AF216" i="37" s="1"/>
  <c r="V597" i="41"/>
  <c r="V589" i="41"/>
  <c r="V581" i="41"/>
  <c r="V565" i="41"/>
  <c r="V557" i="41"/>
  <c r="V549" i="41"/>
  <c r="V541" i="41"/>
  <c r="V525" i="41"/>
  <c r="V517" i="41"/>
  <c r="V509" i="41"/>
  <c r="V493" i="41"/>
  <c r="V469" i="41"/>
  <c r="V461" i="41"/>
  <c r="V453" i="41"/>
  <c r="V445" i="41"/>
  <c r="V437" i="41"/>
  <c r="V429" i="41"/>
  <c r="V421" i="41"/>
  <c r="V405" i="41"/>
  <c r="V397" i="41"/>
  <c r="V389" i="41"/>
  <c r="V381" i="41"/>
  <c r="V373" i="41"/>
  <c r="V365" i="41"/>
  <c r="V357" i="41"/>
  <c r="V349" i="41"/>
  <c r="V341" i="41"/>
  <c r="V333" i="41"/>
  <c r="V325" i="41"/>
  <c r="V317" i="41"/>
  <c r="V309" i="41"/>
  <c r="V301" i="41"/>
  <c r="V293" i="41"/>
  <c r="V285" i="41"/>
  <c r="V277" i="41"/>
  <c r="V269" i="41"/>
  <c r="V261" i="41"/>
  <c r="V253" i="41"/>
  <c r="V245" i="41"/>
  <c r="V237" i="41"/>
  <c r="V229" i="41"/>
  <c r="V221" i="41"/>
  <c r="V213" i="41"/>
  <c r="V205" i="41"/>
  <c r="V197" i="41"/>
  <c r="V189" i="41"/>
  <c r="V181" i="41"/>
  <c r="V173" i="41"/>
  <c r="V165" i="41"/>
  <c r="V157" i="41"/>
  <c r="V149" i="41"/>
  <c r="V141" i="41"/>
  <c r="V133" i="41"/>
  <c r="V125" i="41"/>
  <c r="V117" i="41"/>
  <c r="V109" i="41"/>
  <c r="V101" i="41"/>
  <c r="V93" i="41"/>
  <c r="V85" i="41"/>
  <c r="V77" i="41"/>
  <c r="V69" i="41"/>
  <c r="V61" i="41"/>
  <c r="V53" i="41"/>
  <c r="V45" i="41"/>
  <c r="V37" i="41"/>
  <c r="V29" i="41"/>
  <c r="V21" i="41"/>
  <c r="V13" i="41"/>
  <c r="V413" i="41"/>
  <c r="V596" i="41"/>
  <c r="V588" i="41"/>
  <c r="V580" i="41"/>
  <c r="V572" i="41"/>
  <c r="V564" i="41"/>
  <c r="V556" i="41"/>
  <c r="V548" i="41"/>
  <c r="V540" i="41"/>
  <c r="V532" i="41"/>
  <c r="V524" i="41"/>
  <c r="V516" i="41"/>
  <c r="V508" i="41"/>
  <c r="V500" i="41"/>
  <c r="V492" i="41"/>
  <c r="V484" i="41"/>
  <c r="V476" i="41"/>
  <c r="V468" i="41"/>
  <c r="V460" i="41"/>
  <c r="V444" i="41"/>
  <c r="V436" i="41"/>
  <c r="V428" i="41"/>
  <c r="V420" i="41"/>
  <c r="V412" i="41"/>
  <c r="V404" i="41"/>
  <c r="V396" i="41"/>
  <c r="V388" i="41"/>
  <c r="V380" i="41"/>
  <c r="V372" i="41"/>
  <c r="V364" i="41"/>
  <c r="V356" i="41"/>
  <c r="V348" i="41"/>
  <c r="V340" i="41"/>
  <c r="V332" i="41"/>
  <c r="V324" i="41"/>
  <c r="V316" i="41"/>
  <c r="V308" i="41"/>
  <c r="V300" i="41"/>
  <c r="V292" i="41"/>
  <c r="V284" i="41"/>
  <c r="V276" i="41"/>
  <c r="V268" i="41"/>
  <c r="V260" i="41"/>
  <c r="V252" i="41"/>
  <c r="V244" i="41"/>
  <c r="V236" i="41"/>
  <c r="V228" i="41"/>
  <c r="V220" i="41"/>
  <c r="V212" i="41"/>
  <c r="V204" i="41"/>
  <c r="V196" i="41"/>
  <c r="V188" i="41"/>
  <c r="V180" i="41"/>
  <c r="V172" i="41"/>
  <c r="V164" i="41"/>
  <c r="V156" i="41"/>
  <c r="V148" i="41"/>
  <c r="V140" i="41"/>
  <c r="V132" i="41"/>
  <c r="V124" i="41"/>
  <c r="V116" i="41"/>
  <c r="V108" i="41"/>
  <c r="V100" i="41"/>
  <c r="V92" i="41"/>
  <c r="V84" i="41"/>
  <c r="V76" i="41"/>
  <c r="V68" i="41"/>
  <c r="V60" i="41"/>
  <c r="V52" i="41"/>
  <c r="V44" i="41"/>
  <c r="V36" i="41"/>
  <c r="V28" i="41"/>
  <c r="V20" i="41"/>
  <c r="V12" i="41"/>
  <c r="V587" i="41"/>
  <c r="V571" i="41"/>
  <c r="V555" i="41"/>
  <c r="V539" i="41"/>
  <c r="V523" i="41"/>
  <c r="V515" i="41"/>
  <c r="V499" i="41"/>
  <c r="V491" i="41"/>
  <c r="V483" i="41"/>
  <c r="V475" i="41"/>
  <c r="V459" i="41"/>
  <c r="V451" i="41"/>
  <c r="V443" i="41"/>
  <c r="V435" i="41"/>
  <c r="V427" i="41"/>
  <c r="V419" i="41"/>
  <c r="V411" i="41"/>
  <c r="V403" i="41"/>
  <c r="V395" i="41"/>
  <c r="V387" i="41"/>
  <c r="V379" i="41"/>
  <c r="V363" i="41"/>
  <c r="V355" i="41"/>
  <c r="V347" i="41"/>
  <c r="V339" i="41"/>
  <c r="V331" i="41"/>
  <c r="V323" i="41"/>
  <c r="V315" i="41"/>
  <c r="V307" i="41"/>
  <c r="V299" i="41"/>
  <c r="V291" i="41"/>
  <c r="V283" i="41"/>
  <c r="V275" i="41"/>
  <c r="V267" i="41"/>
  <c r="V259" i="41"/>
  <c r="V251" i="41"/>
  <c r="V243" i="41"/>
  <c r="V227" i="41"/>
  <c r="V219" i="41"/>
  <c r="V211" i="41"/>
  <c r="V203" i="41"/>
  <c r="V195" i="41"/>
  <c r="V187" i="41"/>
  <c r="V179" i="41"/>
  <c r="V163" i="41"/>
  <c r="V155" i="41"/>
  <c r="V147" i="41"/>
  <c r="V139" i="41"/>
  <c r="V131" i="41"/>
  <c r="V123" i="41"/>
  <c r="V115" i="41"/>
  <c r="V107" i="41"/>
  <c r="V99" i="41"/>
  <c r="V91" i="41"/>
  <c r="V83" i="41"/>
  <c r="V75" i="41"/>
  <c r="V67" i="41"/>
  <c r="V51" i="41"/>
  <c r="V43" i="41"/>
  <c r="V35" i="41"/>
  <c r="V11" i="41"/>
  <c r="V501" i="41"/>
  <c r="V19" i="41"/>
  <c r="V602" i="41"/>
  <c r="V594" i="41"/>
  <c r="V586" i="41"/>
  <c r="V578" i="41"/>
  <c r="V570" i="41"/>
  <c r="V562" i="41"/>
  <c r="V554" i="41"/>
  <c r="V546" i="41"/>
  <c r="V538" i="41"/>
  <c r="V530" i="41"/>
  <c r="V522" i="41"/>
  <c r="V514" i="41"/>
  <c r="V506" i="41"/>
  <c r="V498" i="41"/>
  <c r="V490" i="41"/>
  <c r="V482" i="41"/>
  <c r="V474" i="41"/>
  <c r="V466" i="41"/>
  <c r="V458" i="41"/>
  <c r="V450" i="41"/>
  <c r="V442" i="41"/>
  <c r="V434" i="41"/>
  <c r="V426" i="41"/>
  <c r="V418" i="41"/>
  <c r="V410" i="41"/>
  <c r="V402" i="41"/>
  <c r="V394" i="41"/>
  <c r="V386" i="41"/>
  <c r="V378" i="41"/>
  <c r="V370" i="41"/>
  <c r="V362" i="41"/>
  <c r="V354" i="41"/>
  <c r="V346" i="41"/>
  <c r="V338" i="41"/>
  <c r="V330" i="41"/>
  <c r="V322" i="41"/>
  <c r="V314" i="41"/>
  <c r="V306" i="41"/>
  <c r="V298" i="41"/>
  <c r="V290" i="41"/>
  <c r="V282" i="41"/>
  <c r="V274" i="41"/>
  <c r="V266" i="41"/>
  <c r="V258" i="41"/>
  <c r="V250" i="41"/>
  <c r="V242" i="41"/>
  <c r="V234" i="41"/>
  <c r="V226" i="41"/>
  <c r="V218" i="41"/>
  <c r="V210" i="41"/>
  <c r="V202" i="41"/>
  <c r="V194" i="41"/>
  <c r="V186" i="41"/>
  <c r="V178" i="41"/>
  <c r="V170" i="41"/>
  <c r="V162" i="41"/>
  <c r="V154" i="41"/>
  <c r="V146" i="41"/>
  <c r="V138" i="41"/>
  <c r="V130" i="41"/>
  <c r="V122" i="41"/>
  <c r="V114" i="41"/>
  <c r="V106" i="41"/>
  <c r="V98" i="41"/>
  <c r="V90" i="41"/>
  <c r="V82" i="41"/>
  <c r="V74" i="41"/>
  <c r="V66" i="41"/>
  <c r="V58" i="41"/>
  <c r="V50" i="41"/>
  <c r="V42" i="41"/>
  <c r="V34" i="41"/>
  <c r="V26" i="41"/>
  <c r="V18" i="41"/>
  <c r="V10" i="41"/>
  <c r="V533" i="41"/>
  <c r="V235" i="41"/>
  <c r="V601" i="41"/>
  <c r="V593" i="41"/>
  <c r="V585" i="41"/>
  <c r="V577" i="41"/>
  <c r="V569" i="41"/>
  <c r="V561" i="41"/>
  <c r="V553" i="41"/>
  <c r="V545" i="41"/>
  <c r="V537" i="41"/>
  <c r="V529" i="41"/>
  <c r="V521" i="41"/>
  <c r="V513" i="41"/>
  <c r="V505" i="41"/>
  <c r="V497" i="41"/>
  <c r="V489" i="41"/>
  <c r="V481" i="41"/>
  <c r="V473" i="41"/>
  <c r="V465" i="41"/>
  <c r="V457" i="41"/>
  <c r="V449" i="41"/>
  <c r="V441" i="41"/>
  <c r="V433" i="41"/>
  <c r="V425" i="41"/>
  <c r="V417" i="41"/>
  <c r="V409" i="41"/>
  <c r="V401" i="41"/>
  <c r="V393" i="41"/>
  <c r="V385" i="41"/>
  <c r="V377" i="41"/>
  <c r="V369" i="41"/>
  <c r="V361" i="41"/>
  <c r="V353" i="41"/>
  <c r="V345" i="41"/>
  <c r="V337" i="41"/>
  <c r="V329" i="41"/>
  <c r="V321" i="41"/>
  <c r="V313" i="41"/>
  <c r="V305" i="41"/>
  <c r="V297" i="41"/>
  <c r="V289" i="41"/>
  <c r="V281" i="41"/>
  <c r="V273" i="41"/>
  <c r="V265" i="41"/>
  <c r="V257" i="41"/>
  <c r="V249" i="41"/>
  <c r="V241" i="41"/>
  <c r="V233" i="41"/>
  <c r="V225" i="41"/>
  <c r="V217" i="41"/>
  <c r="V209" i="41"/>
  <c r="V201" i="41"/>
  <c r="V193" i="41"/>
  <c r="V185" i="41"/>
  <c r="V177" i="41"/>
  <c r="V169" i="41"/>
  <c r="V161" i="41"/>
  <c r="V153" i="41"/>
  <c r="V145" i="41"/>
  <c r="V137" i="41"/>
  <c r="V129" i="41"/>
  <c r="V121" i="41"/>
  <c r="V113" i="41"/>
  <c r="V105" i="41"/>
  <c r="V97" i="41"/>
  <c r="V89" i="41"/>
  <c r="V81" i="41"/>
  <c r="V73" i="41"/>
  <c r="V65" i="41"/>
  <c r="V57" i="41"/>
  <c r="V49" i="41"/>
  <c r="V41" i="41"/>
  <c r="V33" i="41"/>
  <c r="V25" i="41"/>
  <c r="V17" i="41"/>
  <c r="V9" i="41"/>
  <c r="V477" i="41"/>
  <c r="V171" i="41"/>
  <c r="V592" i="41"/>
  <c r="V576" i="41"/>
  <c r="V560" i="41"/>
  <c r="V552" i="41"/>
  <c r="V536" i="41"/>
  <c r="V520" i="41"/>
  <c r="V512" i="41"/>
  <c r="V504" i="41"/>
  <c r="V496" i="41"/>
  <c r="V488" i="41"/>
  <c r="V480" i="41"/>
  <c r="V472" i="41"/>
  <c r="V448" i="41"/>
  <c r="V440" i="41"/>
  <c r="V432" i="41"/>
  <c r="V424" i="41"/>
  <c r="V416" i="41"/>
  <c r="V408" i="41"/>
  <c r="V400" i="41"/>
  <c r="V392" i="41"/>
  <c r="V384" i="41"/>
  <c r="V376" i="41"/>
  <c r="V368" i="41"/>
  <c r="V360" i="41"/>
  <c r="V352" i="41"/>
  <c r="V344" i="41"/>
  <c r="V336" i="41"/>
  <c r="V328" i="41"/>
  <c r="V320" i="41"/>
  <c r="V312" i="41"/>
  <c r="V304" i="41"/>
  <c r="V296" i="41"/>
  <c r="V288" i="41"/>
  <c r="V280" i="41"/>
  <c r="V272" i="41"/>
  <c r="V264" i="41"/>
  <c r="V256" i="41"/>
  <c r="V248" i="41"/>
  <c r="V240" i="41"/>
  <c r="V232" i="41"/>
  <c r="V224" i="41"/>
  <c r="V216" i="41"/>
  <c r="V208" i="41"/>
  <c r="V200" i="41"/>
  <c r="V192" i="41"/>
  <c r="V184" i="41"/>
  <c r="V176" i="41"/>
  <c r="V168" i="41"/>
  <c r="V160" i="41"/>
  <c r="V152" i="41"/>
  <c r="V144" i="41"/>
  <c r="V136" i="41"/>
  <c r="V128" i="41"/>
  <c r="V120" i="41"/>
  <c r="V112" i="41"/>
  <c r="V104" i="41"/>
  <c r="V96" i="41"/>
  <c r="V80" i="41"/>
  <c r="V64" i="41"/>
  <c r="V56" i="41"/>
  <c r="V48" i="41"/>
  <c r="V40" i="41"/>
  <c r="V32" i="41"/>
  <c r="V24" i="41"/>
  <c r="V16" i="41"/>
  <c r="V8" i="41"/>
  <c r="V485" i="41"/>
  <c r="V452" i="41"/>
  <c r="V603" i="41"/>
  <c r="V595" i="41"/>
  <c r="V579" i="41"/>
  <c r="V563" i="41"/>
  <c r="V547" i="41"/>
  <c r="V531" i="41"/>
  <c r="V507" i="41"/>
  <c r="V467" i="41"/>
  <c r="V371" i="41"/>
  <c r="V59" i="41"/>
  <c r="V584" i="41"/>
  <c r="V544" i="41"/>
  <c r="V456" i="41"/>
  <c r="V72" i="41"/>
  <c r="V599" i="41"/>
  <c r="V591" i="41"/>
  <c r="V583" i="41"/>
  <c r="V575" i="41"/>
  <c r="V567" i="41"/>
  <c r="V559" i="41"/>
  <c r="V551" i="41"/>
  <c r="V543" i="41"/>
  <c r="V535" i="41"/>
  <c r="V527" i="41"/>
  <c r="V519" i="41"/>
  <c r="V511" i="41"/>
  <c r="V503" i="41"/>
  <c r="V495" i="41"/>
  <c r="V487" i="41"/>
  <c r="V479" i="41"/>
  <c r="V471" i="41"/>
  <c r="V463" i="41"/>
  <c r="V455" i="41"/>
  <c r="V447" i="41"/>
  <c r="V439" i="41"/>
  <c r="V431" i="41"/>
  <c r="V423" i="41"/>
  <c r="V415" i="41"/>
  <c r="V407" i="41"/>
  <c r="V399" i="41"/>
  <c r="V391" i="41"/>
  <c r="V383" i="41"/>
  <c r="V375" i="41"/>
  <c r="V367" i="41"/>
  <c r="V359" i="41"/>
  <c r="V351" i="41"/>
  <c r="V343" i="41"/>
  <c r="V335" i="41"/>
  <c r="V327" i="41"/>
  <c r="V319" i="41"/>
  <c r="V311" i="41"/>
  <c r="V303" i="41"/>
  <c r="V295" i="41"/>
  <c r="V287" i="41"/>
  <c r="V279" i="41"/>
  <c r="V271" i="41"/>
  <c r="V263" i="41"/>
  <c r="V255" i="41"/>
  <c r="V247" i="41"/>
  <c r="V239" i="41"/>
  <c r="V231" i="41"/>
  <c r="V223" i="41"/>
  <c r="V215" i="41"/>
  <c r="V207" i="41"/>
  <c r="V199" i="41"/>
  <c r="V191" i="41"/>
  <c r="V183" i="41"/>
  <c r="V175" i="41"/>
  <c r="V167" i="41"/>
  <c r="V159" i="41"/>
  <c r="V151" i="41"/>
  <c r="V143" i="41"/>
  <c r="V135" i="41"/>
  <c r="V127" i="41"/>
  <c r="V119" i="41"/>
  <c r="V111" i="41"/>
  <c r="V103" i="41"/>
  <c r="V95" i="41"/>
  <c r="V87" i="41"/>
  <c r="V79" i="41"/>
  <c r="V71" i="41"/>
  <c r="V63" i="41"/>
  <c r="V55" i="41"/>
  <c r="V47" i="41"/>
  <c r="V39" i="41"/>
  <c r="V31" i="41"/>
  <c r="V23" i="41"/>
  <c r="V15" i="41"/>
  <c r="V7" i="41"/>
  <c r="V573" i="41"/>
  <c r="V604" i="41"/>
  <c r="V27" i="41"/>
  <c r="V600" i="41"/>
  <c r="V568" i="41"/>
  <c r="V528" i="41"/>
  <c r="V464" i="41"/>
  <c r="V88" i="41"/>
  <c r="V598" i="41"/>
  <c r="V590" i="41"/>
  <c r="V582" i="41"/>
  <c r="V574" i="41"/>
  <c r="V566" i="41"/>
  <c r="V558" i="41"/>
  <c r="V550" i="41"/>
  <c r="V542" i="41"/>
  <c r="V534" i="41"/>
  <c r="V526" i="41"/>
  <c r="V518" i="41"/>
  <c r="V510" i="41"/>
  <c r="V502" i="41"/>
  <c r="V494" i="41"/>
  <c r="V486" i="41"/>
  <c r="V478" i="41"/>
  <c r="V470" i="41"/>
  <c r="V462" i="41"/>
  <c r="V454" i="41"/>
  <c r="V446" i="41"/>
  <c r="V438" i="41"/>
  <c r="V430" i="41"/>
  <c r="V422" i="41"/>
  <c r="V414" i="41"/>
  <c r="V406" i="41"/>
  <c r="V398" i="41"/>
  <c r="V390" i="41"/>
  <c r="V382" i="41"/>
  <c r="V374" i="41"/>
  <c r="V366" i="41"/>
  <c r="V358" i="41"/>
  <c r="V350" i="41"/>
  <c r="V342" i="41"/>
  <c r="V334" i="41"/>
  <c r="V326" i="41"/>
  <c r="V318" i="41"/>
  <c r="V310" i="41"/>
  <c r="V302" i="41"/>
  <c r="V294" i="41"/>
  <c r="V286" i="41"/>
  <c r="V278" i="41"/>
  <c r="V270" i="41"/>
  <c r="V262" i="41"/>
  <c r="V254" i="41"/>
  <c r="V246" i="41"/>
  <c r="V238" i="41"/>
  <c r="V230" i="41"/>
  <c r="V222" i="41"/>
  <c r="V214" i="41"/>
  <c r="V206" i="41"/>
  <c r="V198" i="41"/>
  <c r="V190" i="41"/>
  <c r="V182" i="41"/>
  <c r="V174" i="41"/>
  <c r="V166" i="41"/>
  <c r="V158" i="41"/>
  <c r="V150" i="41"/>
  <c r="V142" i="41"/>
  <c r="V134" i="41"/>
  <c r="V126" i="41"/>
  <c r="V118" i="41"/>
  <c r="V110" i="41"/>
  <c r="V102" i="41"/>
  <c r="V94" i="41"/>
  <c r="V86" i="41"/>
  <c r="V78" i="41"/>
  <c r="V70" i="41"/>
  <c r="V62" i="41"/>
  <c r="V54" i="41"/>
  <c r="V46" i="41"/>
  <c r="V38" i="41"/>
  <c r="V30" i="41"/>
  <c r="V22" i="41"/>
  <c r="V14" i="41"/>
  <c r="V6" i="41"/>
  <c r="V341" i="40"/>
  <c r="V6" i="40"/>
  <c r="V22" i="40"/>
  <c r="V30" i="40"/>
  <c r="V38" i="40"/>
  <c r="V54" i="40"/>
  <c r="V62" i="40"/>
  <c r="V70" i="40"/>
  <c r="V78" i="40"/>
  <c r="V86" i="40"/>
  <c r="V94" i="40"/>
  <c r="V102" i="40"/>
  <c r="V110" i="40"/>
  <c r="V118" i="40"/>
  <c r="V126" i="40"/>
  <c r="V134" i="40"/>
  <c r="V142" i="40"/>
  <c r="V150" i="40"/>
  <c r="V158" i="40"/>
  <c r="V166" i="40"/>
  <c r="V174" i="40"/>
  <c r="V182" i="40"/>
  <c r="V190" i="40"/>
  <c r="V198" i="40"/>
  <c r="V206" i="40"/>
  <c r="V214" i="40"/>
  <c r="V222" i="40"/>
  <c r="V230" i="40"/>
  <c r="V238" i="40"/>
  <c r="V246" i="40"/>
  <c r="V254" i="40"/>
  <c r="V262" i="40"/>
  <c r="V270" i="40"/>
  <c r="V278" i="40"/>
  <c r="V286" i="40"/>
  <c r="V294" i="40"/>
  <c r="V302" i="40"/>
  <c r="V310" i="40"/>
  <c r="V318" i="40"/>
  <c r="V326" i="40"/>
  <c r="V334" i="40"/>
  <c r="V342" i="40"/>
  <c r="V350" i="40"/>
  <c r="V366" i="40"/>
  <c r="V374" i="40"/>
  <c r="V382" i="40"/>
  <c r="V390" i="40"/>
  <c r="V398" i="40"/>
  <c r="V406" i="40"/>
  <c r="V414" i="40"/>
  <c r="V422" i="40"/>
  <c r="V430" i="40"/>
  <c r="V438" i="40"/>
  <c r="V446" i="40"/>
  <c r="V454" i="40"/>
  <c r="V462" i="40"/>
  <c r="V470" i="40"/>
  <c r="V478" i="40"/>
  <c r="V486" i="40"/>
  <c r="V494" i="40"/>
  <c r="V502" i="40"/>
  <c r="V510" i="40"/>
  <c r="V518" i="40"/>
  <c r="V526" i="40"/>
  <c r="V534" i="40"/>
  <c r="V542" i="40"/>
  <c r="V550" i="40"/>
  <c r="V558" i="40"/>
  <c r="V566" i="40"/>
  <c r="V574" i="40"/>
  <c r="V582" i="40"/>
  <c r="V590" i="40"/>
  <c r="V598" i="40"/>
  <c r="V68" i="40"/>
  <c r="V228" i="40"/>
  <c r="V21" i="40"/>
  <c r="V37" i="40"/>
  <c r="V53" i="40"/>
  <c r="V61" i="40"/>
  <c r="V77" i="40"/>
  <c r="V93" i="40"/>
  <c r="V109" i="40"/>
  <c r="V125" i="40"/>
  <c r="V141" i="40"/>
  <c r="V157" i="40"/>
  <c r="V173" i="40"/>
  <c r="V189" i="40"/>
  <c r="V205" i="40"/>
  <c r="V221" i="40"/>
  <c r="V237" i="40"/>
  <c r="V253" i="40"/>
  <c r="V285" i="40"/>
  <c r="V309" i="40"/>
  <c r="V325" i="40"/>
  <c r="V349" i="40"/>
  <c r="V365" i="40"/>
  <c r="V381" i="40"/>
  <c r="V397" i="40"/>
  <c r="V413" i="40"/>
  <c r="V429" i="40"/>
  <c r="V445" i="40"/>
  <c r="V453" i="40"/>
  <c r="V469" i="40"/>
  <c r="V485" i="40"/>
  <c r="V493" i="40"/>
  <c r="V501" i="40"/>
  <c r="V517" i="40"/>
  <c r="V525" i="40"/>
  <c r="V533" i="40"/>
  <c r="V541" i="40"/>
  <c r="V549" i="40"/>
  <c r="V557" i="40"/>
  <c r="V565" i="40"/>
  <c r="V573" i="40"/>
  <c r="V581" i="40"/>
  <c r="V597" i="40"/>
  <c r="V14" i="40"/>
  <c r="V46" i="40"/>
  <c r="V358" i="40"/>
  <c r="V7" i="40"/>
  <c r="V15" i="40"/>
  <c r="V23" i="40"/>
  <c r="V31" i="40"/>
  <c r="V39" i="40"/>
  <c r="V47" i="40"/>
  <c r="V55" i="40"/>
  <c r="V63" i="40"/>
  <c r="V71" i="40"/>
  <c r="V79" i="40"/>
  <c r="V87" i="40"/>
  <c r="V95" i="40"/>
  <c r="V103" i="40"/>
  <c r="V111" i="40"/>
  <c r="V119" i="40"/>
  <c r="V127" i="40"/>
  <c r="V135" i="40"/>
  <c r="V143" i="40"/>
  <c r="V151" i="40"/>
  <c r="V159" i="40"/>
  <c r="V167" i="40"/>
  <c r="V175" i="40"/>
  <c r="V183" i="40"/>
  <c r="V191" i="40"/>
  <c r="V199" i="40"/>
  <c r="V207" i="40"/>
  <c r="V215" i="40"/>
  <c r="V223" i="40"/>
  <c r="V231" i="40"/>
  <c r="V239" i="40"/>
  <c r="V247" i="40"/>
  <c r="V255" i="40"/>
  <c r="V263" i="40"/>
  <c r="V271" i="40"/>
  <c r="V279" i="40"/>
  <c r="V287" i="40"/>
  <c r="V295" i="40"/>
  <c r="V303" i="40"/>
  <c r="V311" i="40"/>
  <c r="V319" i="40"/>
  <c r="V327" i="40"/>
  <c r="V335" i="40"/>
  <c r="V343" i="40"/>
  <c r="V351" i="40"/>
  <c r="V359" i="40"/>
  <c r="V367" i="40"/>
  <c r="V375" i="40"/>
  <c r="V383" i="40"/>
  <c r="V391" i="40"/>
  <c r="V399" i="40"/>
  <c r="V407" i="40"/>
  <c r="V415" i="40"/>
  <c r="V423" i="40"/>
  <c r="V431" i="40"/>
  <c r="V439" i="40"/>
  <c r="V447" i="40"/>
  <c r="V455" i="40"/>
  <c r="V463" i="40"/>
  <c r="V471" i="40"/>
  <c r="V479" i="40"/>
  <c r="V487" i="40"/>
  <c r="V495" i="40"/>
  <c r="V503" i="40"/>
  <c r="V511" i="40"/>
  <c r="V519" i="40"/>
  <c r="V527" i="40"/>
  <c r="V535" i="40"/>
  <c r="V543" i="40"/>
  <c r="V551" i="40"/>
  <c r="V559" i="40"/>
  <c r="V567" i="40"/>
  <c r="V575" i="40"/>
  <c r="V583" i="40"/>
  <c r="V591" i="40"/>
  <c r="V599" i="40"/>
  <c r="V277" i="40"/>
  <c r="V8" i="40"/>
  <c r="V16" i="40"/>
  <c r="V24" i="40"/>
  <c r="V32" i="40"/>
  <c r="V40" i="40"/>
  <c r="V48" i="40"/>
  <c r="V56" i="40"/>
  <c r="V64" i="40"/>
  <c r="V72" i="40"/>
  <c r="V80" i="40"/>
  <c r="V88" i="40"/>
  <c r="V96" i="40"/>
  <c r="V104" i="40"/>
  <c r="V112" i="40"/>
  <c r="V120" i="40"/>
  <c r="V128" i="40"/>
  <c r="V136" i="40"/>
  <c r="V144" i="40"/>
  <c r="V152" i="40"/>
  <c r="V160" i="40"/>
  <c r="V168" i="40"/>
  <c r="V176" i="40"/>
  <c r="V184" i="40"/>
  <c r="V192" i="40"/>
  <c r="V200" i="40"/>
  <c r="V208" i="40"/>
  <c r="V216" i="40"/>
  <c r="V224" i="40"/>
  <c r="V232" i="40"/>
  <c r="V240" i="40"/>
  <c r="V248" i="40"/>
  <c r="V256" i="40"/>
  <c r="V264" i="40"/>
  <c r="V272" i="40"/>
  <c r="V280" i="40"/>
  <c r="V288" i="40"/>
  <c r="V296" i="40"/>
  <c r="V304" i="40"/>
  <c r="V312" i="40"/>
  <c r="V320" i="40"/>
  <c r="V328" i="40"/>
  <c r="V336" i="40"/>
  <c r="V344" i="40"/>
  <c r="V352" i="40"/>
  <c r="V360" i="40"/>
  <c r="V368" i="40"/>
  <c r="V376" i="40"/>
  <c r="V384" i="40"/>
  <c r="V392" i="40"/>
  <c r="V400" i="40"/>
  <c r="V408" i="40"/>
  <c r="V416" i="40"/>
  <c r="V424" i="40"/>
  <c r="V432" i="40"/>
  <c r="V440" i="40"/>
  <c r="V448" i="40"/>
  <c r="V456" i="40"/>
  <c r="V464" i="40"/>
  <c r="V472" i="40"/>
  <c r="V480" i="40"/>
  <c r="V488" i="40"/>
  <c r="V496" i="40"/>
  <c r="V504" i="40"/>
  <c r="V512" i="40"/>
  <c r="V520" i="40"/>
  <c r="V528" i="40"/>
  <c r="V536" i="40"/>
  <c r="V544" i="40"/>
  <c r="V552" i="40"/>
  <c r="V560" i="40"/>
  <c r="V568" i="40"/>
  <c r="V576" i="40"/>
  <c r="V584" i="40"/>
  <c r="V592" i="40"/>
  <c r="V600" i="40"/>
  <c r="V301" i="40"/>
  <c r="V9" i="40"/>
  <c r="V17" i="40"/>
  <c r="V25" i="40"/>
  <c r="V33" i="40"/>
  <c r="V41" i="40"/>
  <c r="V49" i="40"/>
  <c r="V57" i="40"/>
  <c r="V65" i="40"/>
  <c r="V73" i="40"/>
  <c r="V81" i="40"/>
  <c r="V89" i="40"/>
  <c r="V97" i="40"/>
  <c r="V105" i="40"/>
  <c r="V113" i="40"/>
  <c r="V121" i="40"/>
  <c r="V129" i="40"/>
  <c r="V137" i="40"/>
  <c r="V145" i="40"/>
  <c r="V153" i="40"/>
  <c r="V161" i="40"/>
  <c r="V169" i="40"/>
  <c r="V177" i="40"/>
  <c r="V185" i="40"/>
  <c r="V193" i="40"/>
  <c r="V201" i="40"/>
  <c r="V209" i="40"/>
  <c r="V217" i="40"/>
  <c r="V225" i="40"/>
  <c r="V233" i="40"/>
  <c r="V241" i="40"/>
  <c r="V249" i="40"/>
  <c r="V257" i="40"/>
  <c r="V265" i="40"/>
  <c r="V273" i="40"/>
  <c r="V281" i="40"/>
  <c r="V289" i="40"/>
  <c r="V297" i="40"/>
  <c r="V305" i="40"/>
  <c r="V313" i="40"/>
  <c r="V321" i="40"/>
  <c r="V329" i="40"/>
  <c r="V337" i="40"/>
  <c r="V345" i="40"/>
  <c r="V353" i="40"/>
  <c r="V361" i="40"/>
  <c r="V369" i="40"/>
  <c r="V377" i="40"/>
  <c r="V385" i="40"/>
  <c r="V393" i="40"/>
  <c r="V401" i="40"/>
  <c r="V409" i="40"/>
  <c r="V417" i="40"/>
  <c r="V425" i="40"/>
  <c r="V433" i="40"/>
  <c r="V441" i="40"/>
  <c r="V449" i="40"/>
  <c r="V457" i="40"/>
  <c r="V465" i="40"/>
  <c r="V473" i="40"/>
  <c r="V481" i="40"/>
  <c r="V489" i="40"/>
  <c r="V497" i="40"/>
  <c r="V505" i="40"/>
  <c r="V513" i="40"/>
  <c r="V521" i="40"/>
  <c r="V529" i="40"/>
  <c r="V537" i="40"/>
  <c r="V545" i="40"/>
  <c r="V553" i="40"/>
  <c r="V561" i="40"/>
  <c r="V569" i="40"/>
  <c r="V577" i="40"/>
  <c r="V585" i="40"/>
  <c r="V593" i="40"/>
  <c r="V601" i="40"/>
  <c r="V261" i="40"/>
  <c r="V10" i="40"/>
  <c r="V18" i="40"/>
  <c r="V26" i="40"/>
  <c r="V34" i="40"/>
  <c r="V42" i="40"/>
  <c r="V50" i="40"/>
  <c r="V58" i="40"/>
  <c r="V66" i="40"/>
  <c r="V74" i="40"/>
  <c r="V82" i="40"/>
  <c r="V90" i="40"/>
  <c r="V98" i="40"/>
  <c r="V106" i="40"/>
  <c r="V114" i="40"/>
  <c r="V122" i="40"/>
  <c r="V130" i="40"/>
  <c r="V138" i="40"/>
  <c r="V146" i="40"/>
  <c r="V154" i="40"/>
  <c r="V162" i="40"/>
  <c r="V170" i="40"/>
  <c r="V178" i="40"/>
  <c r="V194" i="40"/>
  <c r="V202" i="40"/>
  <c r="V210" i="40"/>
  <c r="V218" i="40"/>
  <c r="V226" i="40"/>
  <c r="V234" i="40"/>
  <c r="V242" i="40"/>
  <c r="V250" i="40"/>
  <c r="V258" i="40"/>
  <c r="V266" i="40"/>
  <c r="V274" i="40"/>
  <c r="V282" i="40"/>
  <c r="V290" i="40"/>
  <c r="V298" i="40"/>
  <c r="V306" i="40"/>
  <c r="V314" i="40"/>
  <c r="V322" i="40"/>
  <c r="V330" i="40"/>
  <c r="V338" i="40"/>
  <c r="V346" i="40"/>
  <c r="V354" i="40"/>
  <c r="V362" i="40"/>
  <c r="V370" i="40"/>
  <c r="V378" i="40"/>
  <c r="V386" i="40"/>
  <c r="V394" i="40"/>
  <c r="V402" i="40"/>
  <c r="V410" i="40"/>
  <c r="V418" i="40"/>
  <c r="V426" i="40"/>
  <c r="V434" i="40"/>
  <c r="V442" i="40"/>
  <c r="V450" i="40"/>
  <c r="V458" i="40"/>
  <c r="V466" i="40"/>
  <c r="V474" i="40"/>
  <c r="V482" i="40"/>
  <c r="V490" i="40"/>
  <c r="V498" i="40"/>
  <c r="V506" i="40"/>
  <c r="V514" i="40"/>
  <c r="V522" i="40"/>
  <c r="V530" i="40"/>
  <c r="V538" i="40"/>
  <c r="V546" i="40"/>
  <c r="V554" i="40"/>
  <c r="V562" i="40"/>
  <c r="V570" i="40"/>
  <c r="V578" i="40"/>
  <c r="V586" i="40"/>
  <c r="V594" i="40"/>
  <c r="V602" i="40"/>
  <c r="V12" i="40"/>
  <c r="V20" i="40"/>
  <c r="V28" i="40"/>
  <c r="V36" i="40"/>
  <c r="V44" i="40"/>
  <c r="V52" i="40"/>
  <c r="V60" i="40"/>
  <c r="V76" i="40"/>
  <c r="V84" i="40"/>
  <c r="V92" i="40"/>
  <c r="V100" i="40"/>
  <c r="V108" i="40"/>
  <c r="V116" i="40"/>
  <c r="V124" i="40"/>
  <c r="V132" i="40"/>
  <c r="V140" i="40"/>
  <c r="V148" i="40"/>
  <c r="V156" i="40"/>
  <c r="V164" i="40"/>
  <c r="V172" i="40"/>
  <c r="V180" i="40"/>
  <c r="V188" i="40"/>
  <c r="V196" i="40"/>
  <c r="V204" i="40"/>
  <c r="V212" i="40"/>
  <c r="V220" i="40"/>
  <c r="V236" i="40"/>
  <c r="V244" i="40"/>
  <c r="V252" i="40"/>
  <c r="V260" i="40"/>
  <c r="V268" i="40"/>
  <c r="V276" i="40"/>
  <c r="V284" i="40"/>
  <c r="V292" i="40"/>
  <c r="V300" i="40"/>
  <c r="V308" i="40"/>
  <c r="V316" i="40"/>
  <c r="V324" i="40"/>
  <c r="V332" i="40"/>
  <c r="V340" i="40"/>
  <c r="V348" i="40"/>
  <c r="V356" i="40"/>
  <c r="V364" i="40"/>
  <c r="V372" i="40"/>
  <c r="V380" i="40"/>
  <c r="V388" i="40"/>
  <c r="V396" i="40"/>
  <c r="V404" i="40"/>
  <c r="V412" i="40"/>
  <c r="V420" i="40"/>
  <c r="V428" i="40"/>
  <c r="V436" i="40"/>
  <c r="V444" i="40"/>
  <c r="V452" i="40"/>
  <c r="V460" i="40"/>
  <c r="V468" i="40"/>
  <c r="V476" i="40"/>
  <c r="V484" i="40"/>
  <c r="V492" i="40"/>
  <c r="V500" i="40"/>
  <c r="V508" i="40"/>
  <c r="V516" i="40"/>
  <c r="V524" i="40"/>
  <c r="V532" i="40"/>
  <c r="V540" i="40"/>
  <c r="V548" i="40"/>
  <c r="V556" i="40"/>
  <c r="V564" i="40"/>
  <c r="V572" i="40"/>
  <c r="V580" i="40"/>
  <c r="V588" i="40"/>
  <c r="V596" i="40"/>
  <c r="V604" i="40"/>
  <c r="V13" i="40"/>
  <c r="V29" i="40"/>
  <c r="V45" i="40"/>
  <c r="V69" i="40"/>
  <c r="V85" i="40"/>
  <c r="V101" i="40"/>
  <c r="V117" i="40"/>
  <c r="V133" i="40"/>
  <c r="V149" i="40"/>
  <c r="V165" i="40"/>
  <c r="V181" i="40"/>
  <c r="V197" i="40"/>
  <c r="V213" i="40"/>
  <c r="V229" i="40"/>
  <c r="V245" i="40"/>
  <c r="V269" i="40"/>
  <c r="V293" i="40"/>
  <c r="V317" i="40"/>
  <c r="V333" i="40"/>
  <c r="V357" i="40"/>
  <c r="V373" i="40"/>
  <c r="V389" i="40"/>
  <c r="V405" i="40"/>
  <c r="V421" i="40"/>
  <c r="V437" i="40"/>
  <c r="V461" i="40"/>
  <c r="V477" i="40"/>
  <c r="V509" i="40"/>
  <c r="V589" i="40"/>
  <c r="V186" i="40"/>
  <c r="V11" i="40"/>
  <c r="V19" i="40"/>
  <c r="V27" i="40"/>
  <c r="V35" i="40"/>
  <c r="V43" i="40"/>
  <c r="V51" i="40"/>
  <c r="V59" i="40"/>
  <c r="V67" i="40"/>
  <c r="V75" i="40"/>
  <c r="V83" i="40"/>
  <c r="V91" i="40"/>
  <c r="V99" i="40"/>
  <c r="V107" i="40"/>
  <c r="V115" i="40"/>
  <c r="V123" i="40"/>
  <c r="V131" i="40"/>
  <c r="V139" i="40"/>
  <c r="V147" i="40"/>
  <c r="V155" i="40"/>
  <c r="V163" i="40"/>
  <c r="V171" i="40"/>
  <c r="V179" i="40"/>
  <c r="V187" i="40"/>
  <c r="V195" i="40"/>
  <c r="V203" i="40"/>
  <c r="V211" i="40"/>
  <c r="V219" i="40"/>
  <c r="V227" i="40"/>
  <c r="V235" i="40"/>
  <c r="V243" i="40"/>
  <c r="V251" i="40"/>
  <c r="V259" i="40"/>
  <c r="V267" i="40"/>
  <c r="V275" i="40"/>
  <c r="V283" i="40"/>
  <c r="V291" i="40"/>
  <c r="V299" i="40"/>
  <c r="V307" i="40"/>
  <c r="V315" i="40"/>
  <c r="V323" i="40"/>
  <c r="V331" i="40"/>
  <c r="V339" i="40"/>
  <c r="V347" i="40"/>
  <c r="V355" i="40"/>
  <c r="V363" i="40"/>
  <c r="V371" i="40"/>
  <c r="V379" i="40"/>
  <c r="V387" i="40"/>
  <c r="V395" i="40"/>
  <c r="V403" i="40"/>
  <c r="V411" i="40"/>
  <c r="V419" i="40"/>
  <c r="V427" i="40"/>
  <c r="V435" i="40"/>
  <c r="V443" i="40"/>
  <c r="V451" i="40"/>
  <c r="V459" i="40"/>
  <c r="V467" i="40"/>
  <c r="V475" i="40"/>
  <c r="V483" i="40"/>
  <c r="V491" i="40"/>
  <c r="V499" i="40"/>
  <c r="V507" i="40"/>
  <c r="V515" i="40"/>
  <c r="V523" i="40"/>
  <c r="V531" i="40"/>
  <c r="V539" i="40"/>
  <c r="V547" i="40"/>
  <c r="V555" i="40"/>
  <c r="V563" i="40"/>
  <c r="V571" i="40"/>
  <c r="V579" i="40"/>
  <c r="V587" i="40"/>
  <c r="V595" i="40"/>
  <c r="V603" i="40"/>
  <c r="X341" i="38"/>
  <c r="X604" i="38"/>
  <c r="X596" i="38"/>
  <c r="X588" i="38"/>
  <c r="X580" i="38"/>
  <c r="X572" i="38"/>
  <c r="X564" i="38"/>
  <c r="X556" i="38"/>
  <c r="X548" i="38"/>
  <c r="X540" i="38"/>
  <c r="X532" i="38"/>
  <c r="X524" i="38"/>
  <c r="X516" i="38"/>
  <c r="X508" i="38"/>
  <c r="X500" i="38"/>
  <c r="X492" i="38"/>
  <c r="X484" i="38"/>
  <c r="X476" i="38"/>
  <c r="X468" i="38"/>
  <c r="X460" i="38"/>
  <c r="X452" i="38"/>
  <c r="X444" i="38"/>
  <c r="X436" i="38"/>
  <c r="X428" i="38"/>
  <c r="X420" i="38"/>
  <c r="X412" i="38"/>
  <c r="X404" i="38"/>
  <c r="X396" i="38"/>
  <c r="X388" i="38"/>
  <c r="X380" i="38"/>
  <c r="X372" i="38"/>
  <c r="X364" i="38"/>
  <c r="X356" i="38"/>
  <c r="X348" i="38"/>
  <c r="X340" i="38"/>
  <c r="X332" i="38"/>
  <c r="X324" i="38"/>
  <c r="X316" i="38"/>
  <c r="X308" i="38"/>
  <c r="X300" i="38"/>
  <c r="X292" i="38"/>
  <c r="X284" i="38"/>
  <c r="X276" i="38"/>
  <c r="X268" i="38"/>
  <c r="X260" i="38"/>
  <c r="X252" i="38"/>
  <c r="X244" i="38"/>
  <c r="X236" i="38"/>
  <c r="X228" i="38"/>
  <c r="X220" i="38"/>
  <c r="X212" i="38"/>
  <c r="X204" i="38"/>
  <c r="X196" i="38"/>
  <c r="X188" i="38"/>
  <c r="X180" i="38"/>
  <c r="X172" i="38"/>
  <c r="X164" i="38"/>
  <c r="X156" i="38"/>
  <c r="X148" i="38"/>
  <c r="X140" i="38"/>
  <c r="X132" i="38"/>
  <c r="X124" i="38"/>
  <c r="X116" i="38"/>
  <c r="X108" i="38"/>
  <c r="X100" i="38"/>
  <c r="X92" i="38"/>
  <c r="X84" i="38"/>
  <c r="X76" i="38"/>
  <c r="X68" i="38"/>
  <c r="X60" i="38"/>
  <c r="X52" i="38"/>
  <c r="X44" i="38"/>
  <c r="X36" i="38"/>
  <c r="X28" i="38"/>
  <c r="X20" i="38"/>
  <c r="X12" i="38"/>
  <c r="X285" i="38"/>
  <c r="X603" i="38"/>
  <c r="X595" i="38"/>
  <c r="X587" i="38"/>
  <c r="X579" i="38"/>
  <c r="X571" i="38"/>
  <c r="X563" i="38"/>
  <c r="X555" i="38"/>
  <c r="X547" i="38"/>
  <c r="X539" i="38"/>
  <c r="X531" i="38"/>
  <c r="X523" i="38"/>
  <c r="X515" i="38"/>
  <c r="X507" i="38"/>
  <c r="X499" i="38"/>
  <c r="X491" i="38"/>
  <c r="X483" i="38"/>
  <c r="X475" i="38"/>
  <c r="X467" i="38"/>
  <c r="X459" i="38"/>
  <c r="X451" i="38"/>
  <c r="X443" i="38"/>
  <c r="X435" i="38"/>
  <c r="X427" i="38"/>
  <c r="X419" i="38"/>
  <c r="X411" i="38"/>
  <c r="X403" i="38"/>
  <c r="X395" i="38"/>
  <c r="X387" i="38"/>
  <c r="X379" i="38"/>
  <c r="X371" i="38"/>
  <c r="X363" i="38"/>
  <c r="X355" i="38"/>
  <c r="X347" i="38"/>
  <c r="X339" i="38"/>
  <c r="X331" i="38"/>
  <c r="X323" i="38"/>
  <c r="X315" i="38"/>
  <c r="X307" i="38"/>
  <c r="X299" i="38"/>
  <c r="X291" i="38"/>
  <c r="X283" i="38"/>
  <c r="X275" i="38"/>
  <c r="X267" i="38"/>
  <c r="X259" i="38"/>
  <c r="X251" i="38"/>
  <c r="X243" i="38"/>
  <c r="X235" i="38"/>
  <c r="X227" i="38"/>
  <c r="X219" i="38"/>
  <c r="X211" i="38"/>
  <c r="X203" i="38"/>
  <c r="X195" i="38"/>
  <c r="X187" i="38"/>
  <c r="X179" i="38"/>
  <c r="X171" i="38"/>
  <c r="X163" i="38"/>
  <c r="X155" i="38"/>
  <c r="X147" i="38"/>
  <c r="X139" i="38"/>
  <c r="X131" i="38"/>
  <c r="X123" i="38"/>
  <c r="X115" i="38"/>
  <c r="X107" i="38"/>
  <c r="X99" i="38"/>
  <c r="X91" i="38"/>
  <c r="X83" i="38"/>
  <c r="X75" i="38"/>
  <c r="X67" i="38"/>
  <c r="X59" i="38"/>
  <c r="X51" i="38"/>
  <c r="X43" i="38"/>
  <c r="X35" i="38"/>
  <c r="X27" i="38"/>
  <c r="X19" i="38"/>
  <c r="X11" i="38"/>
  <c r="X277" i="38"/>
  <c r="X602" i="38"/>
  <c r="X594" i="38"/>
  <c r="X586" i="38"/>
  <c r="X578" i="38"/>
  <c r="X570" i="38"/>
  <c r="X562" i="38"/>
  <c r="X554" i="38"/>
  <c r="X546" i="38"/>
  <c r="X538" i="38"/>
  <c r="X522" i="38"/>
  <c r="X514" i="38"/>
  <c r="X506" i="38"/>
  <c r="X498" i="38"/>
  <c r="X490" i="38"/>
  <c r="X482" i="38"/>
  <c r="X474" i="38"/>
  <c r="X466" i="38"/>
  <c r="X458" i="38"/>
  <c r="X450" i="38"/>
  <c r="X442" i="38"/>
  <c r="X434" i="38"/>
  <c r="X426" i="38"/>
  <c r="X418" i="38"/>
  <c r="X410" i="38"/>
  <c r="X402" i="38"/>
  <c r="X394" i="38"/>
  <c r="X386" i="38"/>
  <c r="X378" i="38"/>
  <c r="X370" i="38"/>
  <c r="X362" i="38"/>
  <c r="X354" i="38"/>
  <c r="X346" i="38"/>
  <c r="X338" i="38"/>
  <c r="X330" i="38"/>
  <c r="X322" i="38"/>
  <c r="X314" i="38"/>
  <c r="X306" i="38"/>
  <c r="X298" i="38"/>
  <c r="X290" i="38"/>
  <c r="X282" i="38"/>
  <c r="X274" i="38"/>
  <c r="X266" i="38"/>
  <c r="X258" i="38"/>
  <c r="X250" i="38"/>
  <c r="X242" i="38"/>
  <c r="X234" i="38"/>
  <c r="X226" i="38"/>
  <c r="X218" i="38"/>
  <c r="X210" i="38"/>
  <c r="X202" i="38"/>
  <c r="X194" i="38"/>
  <c r="X186" i="38"/>
  <c r="X178" i="38"/>
  <c r="X170" i="38"/>
  <c r="X162" i="38"/>
  <c r="X154" i="38"/>
  <c r="X146" i="38"/>
  <c r="X138" i="38"/>
  <c r="X130" i="38"/>
  <c r="X122" i="38"/>
  <c r="X114" i="38"/>
  <c r="X106" i="38"/>
  <c r="X98" i="38"/>
  <c r="X90" i="38"/>
  <c r="X82" i="38"/>
  <c r="X74" i="38"/>
  <c r="X66" i="38"/>
  <c r="X58" i="38"/>
  <c r="X50" i="38"/>
  <c r="X42" i="38"/>
  <c r="X34" i="38"/>
  <c r="X26" i="38"/>
  <c r="X18" i="38"/>
  <c r="X10" i="38"/>
  <c r="X589" i="38"/>
  <c r="X573" i="38"/>
  <c r="X549" i="38"/>
  <c r="X533" i="38"/>
  <c r="X509" i="38"/>
  <c r="X493" i="38"/>
  <c r="X477" i="38"/>
  <c r="X453" i="38"/>
  <c r="X437" i="38"/>
  <c r="X421" i="38"/>
  <c r="X405" i="38"/>
  <c r="X381" i="38"/>
  <c r="X365" i="38"/>
  <c r="X349" i="38"/>
  <c r="X325" i="38"/>
  <c r="X309" i="38"/>
  <c r="X301" i="38"/>
  <c r="X269" i="38"/>
  <c r="X245" i="38"/>
  <c r="X221" i="38"/>
  <c r="X205" i="38"/>
  <c r="X189" i="38"/>
  <c r="X173" i="38"/>
  <c r="X157" i="38"/>
  <c r="X141" i="38"/>
  <c r="X125" i="38"/>
  <c r="X109" i="38"/>
  <c r="X93" i="38"/>
  <c r="X77" i="38"/>
  <c r="X61" i="38"/>
  <c r="X45" i="38"/>
  <c r="X29" i="38"/>
  <c r="X13" i="38"/>
  <c r="X601" i="38"/>
  <c r="X593" i="38"/>
  <c r="X585" i="38"/>
  <c r="X577" i="38"/>
  <c r="X569" i="38"/>
  <c r="X561" i="38"/>
  <c r="X553" i="38"/>
  <c r="X545" i="38"/>
  <c r="X537" i="38"/>
  <c r="X529" i="38"/>
  <c r="X521" i="38"/>
  <c r="X513" i="38"/>
  <c r="X505" i="38"/>
  <c r="X497" i="38"/>
  <c r="X489" i="38"/>
  <c r="X481" i="38"/>
  <c r="X473" i="38"/>
  <c r="X465" i="38"/>
  <c r="X457" i="38"/>
  <c r="X449" i="38"/>
  <c r="X441" i="38"/>
  <c r="X433" i="38"/>
  <c r="X425" i="38"/>
  <c r="X409" i="38"/>
  <c r="X401" i="38"/>
  <c r="X393" i="38"/>
  <c r="X385" i="38"/>
  <c r="X377" i="38"/>
  <c r="X369" i="38"/>
  <c r="X361" i="38"/>
  <c r="X353" i="38"/>
  <c r="X345" i="38"/>
  <c r="X337" i="38"/>
  <c r="X329" i="38"/>
  <c r="X321" i="38"/>
  <c r="X313" i="38"/>
  <c r="X305" i="38"/>
  <c r="X297" i="38"/>
  <c r="X289" i="38"/>
  <c r="X281" i="38"/>
  <c r="X273" i="38"/>
  <c r="X265" i="38"/>
  <c r="X257" i="38"/>
  <c r="X249" i="38"/>
  <c r="X241" i="38"/>
  <c r="X233" i="38"/>
  <c r="X225" i="38"/>
  <c r="X217" i="38"/>
  <c r="X209" i="38"/>
  <c r="X201" i="38"/>
  <c r="X193" i="38"/>
  <c r="X185" i="38"/>
  <c r="X177" i="38"/>
  <c r="X169" i="38"/>
  <c r="X161" i="38"/>
  <c r="X153" i="38"/>
  <c r="X145" i="38"/>
  <c r="X137" i="38"/>
  <c r="X129" i="38"/>
  <c r="X121" i="38"/>
  <c r="X113" i="38"/>
  <c r="X105" i="38"/>
  <c r="X97" i="38"/>
  <c r="X89" i="38"/>
  <c r="X81" i="38"/>
  <c r="X73" i="38"/>
  <c r="X65" i="38"/>
  <c r="X57" i="38"/>
  <c r="X49" i="38"/>
  <c r="X41" i="38"/>
  <c r="X33" i="38"/>
  <c r="X25" i="38"/>
  <c r="X17" i="38"/>
  <c r="X9" i="38"/>
  <c r="X581" i="38"/>
  <c r="X557" i="38"/>
  <c r="X517" i="38"/>
  <c r="X469" i="38"/>
  <c r="X397" i="38"/>
  <c r="X229" i="38"/>
  <c r="X530" i="38"/>
  <c r="X417" i="38"/>
  <c r="X600" i="38"/>
  <c r="X592" i="38"/>
  <c r="X584" i="38"/>
  <c r="X576" i="38"/>
  <c r="X568" i="38"/>
  <c r="X560" i="38"/>
  <c r="X552" i="38"/>
  <c r="X544" i="38"/>
  <c r="X536" i="38"/>
  <c r="X528" i="38"/>
  <c r="X520" i="38"/>
  <c r="X512" i="38"/>
  <c r="X504" i="38"/>
  <c r="X496" i="38"/>
  <c r="X488" i="38"/>
  <c r="X480" i="38"/>
  <c r="X472" i="38"/>
  <c r="X464" i="38"/>
  <c r="X456" i="38"/>
  <c r="X448" i="38"/>
  <c r="X440" i="38"/>
  <c r="X432" i="38"/>
  <c r="X424" i="38"/>
  <c r="X416" i="38"/>
  <c r="X408" i="38"/>
  <c r="X400" i="38"/>
  <c r="X392" i="38"/>
  <c r="X384" i="38"/>
  <c r="X376" i="38"/>
  <c r="X368" i="38"/>
  <c r="X360" i="38"/>
  <c r="X352" i="38"/>
  <c r="X344" i="38"/>
  <c r="X336" i="38"/>
  <c r="X328" i="38"/>
  <c r="X320" i="38"/>
  <c r="X312" i="38"/>
  <c r="X304" i="38"/>
  <c r="X296" i="38"/>
  <c r="X288" i="38"/>
  <c r="X280" i="38"/>
  <c r="X272" i="38"/>
  <c r="X264" i="38"/>
  <c r="X256" i="38"/>
  <c r="X248" i="38"/>
  <c r="X240" i="38"/>
  <c r="X232" i="38"/>
  <c r="X224" i="38"/>
  <c r="X216" i="38"/>
  <c r="X208" i="38"/>
  <c r="X200" i="38"/>
  <c r="X192" i="38"/>
  <c r="X184" i="38"/>
  <c r="X176" i="38"/>
  <c r="X168" i="38"/>
  <c r="X160" i="38"/>
  <c r="X152" i="38"/>
  <c r="X144" i="38"/>
  <c r="X136" i="38"/>
  <c r="X128" i="38"/>
  <c r="X120" i="38"/>
  <c r="X112" i="38"/>
  <c r="X104" i="38"/>
  <c r="X96" i="38"/>
  <c r="X88" i="38"/>
  <c r="X80" i="38"/>
  <c r="X72" i="38"/>
  <c r="X64" i="38"/>
  <c r="X56" i="38"/>
  <c r="X48" i="38"/>
  <c r="X40" i="38"/>
  <c r="X32" i="38"/>
  <c r="X24" i="38"/>
  <c r="X16" i="38"/>
  <c r="X8" i="38"/>
  <c r="X597" i="38"/>
  <c r="X565" i="38"/>
  <c r="X541" i="38"/>
  <c r="X525" i="38"/>
  <c r="X501" i="38"/>
  <c r="X485" i="38"/>
  <c r="X461" i="38"/>
  <c r="X445" i="38"/>
  <c r="X429" i="38"/>
  <c r="X413" i="38"/>
  <c r="X389" i="38"/>
  <c r="X373" i="38"/>
  <c r="X357" i="38"/>
  <c r="X333" i="38"/>
  <c r="X317" i="38"/>
  <c r="X293" i="38"/>
  <c r="X261" i="38"/>
  <c r="X237" i="38"/>
  <c r="X213" i="38"/>
  <c r="X197" i="38"/>
  <c r="X181" i="38"/>
  <c r="X165" i="38"/>
  <c r="X149" i="38"/>
  <c r="X133" i="38"/>
  <c r="X117" i="38"/>
  <c r="X101" i="38"/>
  <c r="X85" i="38"/>
  <c r="X69" i="38"/>
  <c r="X53" i="38"/>
  <c r="X37" i="38"/>
  <c r="X21" i="38"/>
  <c r="X599" i="38"/>
  <c r="X591" i="38"/>
  <c r="X583" i="38"/>
  <c r="X575" i="38"/>
  <c r="X567" i="38"/>
  <c r="X559" i="38"/>
  <c r="X551" i="38"/>
  <c r="X543" i="38"/>
  <c r="X535" i="38"/>
  <c r="X527" i="38"/>
  <c r="X519" i="38"/>
  <c r="X511" i="38"/>
  <c r="X503" i="38"/>
  <c r="X495" i="38"/>
  <c r="X487" i="38"/>
  <c r="X479" i="38"/>
  <c r="X471" i="38"/>
  <c r="X463" i="38"/>
  <c r="X455" i="38"/>
  <c r="X447" i="38"/>
  <c r="X439" i="38"/>
  <c r="X431" i="38"/>
  <c r="X423" i="38"/>
  <c r="X415" i="38"/>
  <c r="X407" i="38"/>
  <c r="X399" i="38"/>
  <c r="X391" i="38"/>
  <c r="X383" i="38"/>
  <c r="X375" i="38"/>
  <c r="X367" i="38"/>
  <c r="X359" i="38"/>
  <c r="X351" i="38"/>
  <c r="X343" i="38"/>
  <c r="X335" i="38"/>
  <c r="X327" i="38"/>
  <c r="X319" i="38"/>
  <c r="X311" i="38"/>
  <c r="X303" i="38"/>
  <c r="X295" i="38"/>
  <c r="X287" i="38"/>
  <c r="X279" i="38"/>
  <c r="X271" i="38"/>
  <c r="X263" i="38"/>
  <c r="X255" i="38"/>
  <c r="X247" i="38"/>
  <c r="X239" i="38"/>
  <c r="X231" i="38"/>
  <c r="X223" i="38"/>
  <c r="X215" i="38"/>
  <c r="X207" i="38"/>
  <c r="X199" i="38"/>
  <c r="X191" i="38"/>
  <c r="X183" i="38"/>
  <c r="X175" i="38"/>
  <c r="X167" i="38"/>
  <c r="X159" i="38"/>
  <c r="X151" i="38"/>
  <c r="X143" i="38"/>
  <c r="X135" i="38"/>
  <c r="X127" i="38"/>
  <c r="X119" i="38"/>
  <c r="X111" i="38"/>
  <c r="X103" i="38"/>
  <c r="X95" i="38"/>
  <c r="X87" i="38"/>
  <c r="X79" i="38"/>
  <c r="X71" i="38"/>
  <c r="X63" i="38"/>
  <c r="X55" i="38"/>
  <c r="X47" i="38"/>
  <c r="X39" i="38"/>
  <c r="X31" i="38"/>
  <c r="X23" i="38"/>
  <c r="X15" i="38"/>
  <c r="X7" i="38"/>
  <c r="X253" i="38"/>
  <c r="X598" i="38"/>
  <c r="X590" i="38"/>
  <c r="X582" i="38"/>
  <c r="X574" i="38"/>
  <c r="X566" i="38"/>
  <c r="X558" i="38"/>
  <c r="X550" i="38"/>
  <c r="X542" i="38"/>
  <c r="X534" i="38"/>
  <c r="X526" i="38"/>
  <c r="X518" i="38"/>
  <c r="X510" i="38"/>
  <c r="X502" i="38"/>
  <c r="X494" i="38"/>
  <c r="X486" i="38"/>
  <c r="X478" i="38"/>
  <c r="X470" i="38"/>
  <c r="X462" i="38"/>
  <c r="X454" i="38"/>
  <c r="X446" i="38"/>
  <c r="X438" i="38"/>
  <c r="X430" i="38"/>
  <c r="X422" i="38"/>
  <c r="X414" i="38"/>
  <c r="X406" i="38"/>
  <c r="X398" i="38"/>
  <c r="X390" i="38"/>
  <c r="X382" i="38"/>
  <c r="X374" i="38"/>
  <c r="X366" i="38"/>
  <c r="X358" i="38"/>
  <c r="X350" i="38"/>
  <c r="X342" i="38"/>
  <c r="X334" i="38"/>
  <c r="X326" i="38"/>
  <c r="X318" i="38"/>
  <c r="X310" i="38"/>
  <c r="X302" i="38"/>
  <c r="X294" i="38"/>
  <c r="X286" i="38"/>
  <c r="X278" i="38"/>
  <c r="X270" i="38"/>
  <c r="X262" i="38"/>
  <c r="X254" i="38"/>
  <c r="X246" i="38"/>
  <c r="X238" i="38"/>
  <c r="X230" i="38"/>
  <c r="X222" i="38"/>
  <c r="X214" i="38"/>
  <c r="X206" i="38"/>
  <c r="X198" i="38"/>
  <c r="X190" i="38"/>
  <c r="X182" i="38"/>
  <c r="X174" i="38"/>
  <c r="X166" i="38"/>
  <c r="X158" i="38"/>
  <c r="X150" i="38"/>
  <c r="X142" i="38"/>
  <c r="X134" i="38"/>
  <c r="X126" i="38"/>
  <c r="X118" i="38"/>
  <c r="X110" i="38"/>
  <c r="X102" i="38"/>
  <c r="X94" i="38"/>
  <c r="X86" i="38"/>
  <c r="X78" i="38"/>
  <c r="X70" i="38"/>
  <c r="X62" i="38"/>
  <c r="X54" i="38"/>
  <c r="X46" i="38"/>
  <c r="X38" i="38"/>
  <c r="X30" i="38"/>
  <c r="X22" i="38"/>
  <c r="X14" i="38"/>
  <c r="X6" i="38"/>
  <c r="AE60" i="37"/>
  <c r="AE102" i="37"/>
  <c r="AE488" i="37"/>
  <c r="N298" i="37"/>
  <c r="AE298" i="37"/>
  <c r="N291" i="37"/>
  <c r="AE291" i="37"/>
  <c r="N174" i="37"/>
  <c r="AE174" i="37"/>
  <c r="N110" i="37"/>
  <c r="AF110" i="37"/>
  <c r="M591" i="37"/>
  <c r="AF591" i="37" s="1"/>
  <c r="L578" i="37"/>
  <c r="L464" i="37"/>
  <c r="AE464" i="37" s="1"/>
  <c r="AF430" i="37"/>
  <c r="N415" i="37"/>
  <c r="AE415" i="37"/>
  <c r="N356" i="37"/>
  <c r="AF356" i="37"/>
  <c r="N198" i="37"/>
  <c r="AF198" i="37"/>
  <c r="N191" i="37"/>
  <c r="AE191" i="37"/>
  <c r="N185" i="37"/>
  <c r="AE185" i="37"/>
  <c r="N114" i="37"/>
  <c r="AE114" i="37"/>
  <c r="M102" i="37"/>
  <c r="AF102" i="37" s="1"/>
  <c r="N365" i="37"/>
  <c r="AE365" i="37"/>
  <c r="M535" i="37"/>
  <c r="AF535" i="37" s="1"/>
  <c r="M515" i="37"/>
  <c r="AF515" i="37" s="1"/>
  <c r="L494" i="37"/>
  <c r="AE494" i="37" s="1"/>
  <c r="L477" i="37"/>
  <c r="AE477" i="37" s="1"/>
  <c r="AF464" i="37"/>
  <c r="L369" i="37"/>
  <c r="L349" i="37"/>
  <c r="M328" i="37"/>
  <c r="M296" i="37"/>
  <c r="AF296" i="37" s="1"/>
  <c r="N262" i="37"/>
  <c r="AE262" i="37"/>
  <c r="N254" i="37"/>
  <c r="L249" i="37"/>
  <c r="M230" i="37"/>
  <c r="L203" i="37"/>
  <c r="N178" i="37"/>
  <c r="L96" i="37"/>
  <c r="AE96" i="37" s="1"/>
  <c r="N226" i="37"/>
  <c r="N596" i="37"/>
  <c r="AE596" i="37"/>
  <c r="N570" i="37"/>
  <c r="N399" i="37"/>
  <c r="AE399" i="37"/>
  <c r="N393" i="37"/>
  <c r="AE393" i="37"/>
  <c r="AE296" i="37"/>
  <c r="N184" i="37"/>
  <c r="AF184" i="37"/>
  <c r="AE246" i="37"/>
  <c r="L582" i="37"/>
  <c r="AE582" i="37" s="1"/>
  <c r="M497" i="37"/>
  <c r="AF497" i="37" s="1"/>
  <c r="L441" i="37"/>
  <c r="L405" i="37"/>
  <c r="L373" i="37"/>
  <c r="L333" i="37"/>
  <c r="N266" i="37"/>
  <c r="AE266" i="37"/>
  <c r="M234" i="37"/>
  <c r="AF234" i="37" s="1"/>
  <c r="M208" i="37"/>
  <c r="M202" i="37"/>
  <c r="M112" i="37"/>
  <c r="M106" i="37"/>
  <c r="AF106" i="37" s="1"/>
  <c r="N88" i="37"/>
  <c r="AF88" i="37"/>
  <c r="M60" i="37"/>
  <c r="AF60" i="37" s="1"/>
  <c r="M56" i="37"/>
  <c r="AF56" i="37" s="1"/>
  <c r="L44" i="37"/>
  <c r="N324" i="37"/>
  <c r="AF324" i="37"/>
  <c r="M513" i="37"/>
  <c r="AF513" i="37" s="1"/>
  <c r="M398" i="37"/>
  <c r="AF398" i="37" s="1"/>
  <c r="L377" i="37"/>
  <c r="N287" i="37"/>
  <c r="AE287" i="37"/>
  <c r="L253" i="37"/>
  <c r="AE234" i="37"/>
  <c r="M228" i="37"/>
  <c r="AF228" i="37" s="1"/>
  <c r="L100" i="37"/>
  <c r="M80" i="37"/>
  <c r="N375" i="37"/>
  <c r="AE375" i="37"/>
  <c r="M553" i="37"/>
  <c r="AF553" i="37" s="1"/>
  <c r="M525" i="37"/>
  <c r="AF525" i="37" s="1"/>
  <c r="M502" i="37"/>
  <c r="AF502" i="37" s="1"/>
  <c r="L425" i="37"/>
  <c r="AE398" i="37"/>
  <c r="L187" i="37"/>
  <c r="M169" i="37"/>
  <c r="AF169" i="37" s="1"/>
  <c r="L30" i="37"/>
  <c r="AE30" i="37" s="1"/>
  <c r="V9" i="36"/>
  <c r="V566" i="36"/>
  <c r="V534" i="36"/>
  <c r="V510" i="36"/>
  <c r="V486" i="36"/>
  <c r="V462" i="36"/>
  <c r="V438" i="36"/>
  <c r="V414" i="36"/>
  <c r="V390" i="36"/>
  <c r="V366" i="36"/>
  <c r="V342" i="36"/>
  <c r="V318" i="36"/>
  <c r="V294" i="36"/>
  <c r="V270" i="36"/>
  <c r="V246" i="36"/>
  <c r="V222" i="36"/>
  <c r="V198" i="36"/>
  <c r="V166" i="36"/>
  <c r="V142" i="36"/>
  <c r="V110" i="36"/>
  <c r="V86" i="36"/>
  <c r="V62" i="36"/>
  <c r="V38" i="36"/>
  <c r="V14" i="36"/>
  <c r="V597" i="36"/>
  <c r="V557" i="36"/>
  <c r="V517" i="36"/>
  <c r="V477" i="36"/>
  <c r="V445" i="36"/>
  <c r="V405" i="36"/>
  <c r="V341" i="36"/>
  <c r="V253" i="36"/>
  <c r="V149" i="36"/>
  <c r="V21" i="36"/>
  <c r="V598" i="36"/>
  <c r="V558" i="36"/>
  <c r="V526" i="36"/>
  <c r="V494" i="36"/>
  <c r="V478" i="36"/>
  <c r="V446" i="36"/>
  <c r="V422" i="36"/>
  <c r="V398" i="36"/>
  <c r="V374" i="36"/>
  <c r="V350" i="36"/>
  <c r="V326" i="36"/>
  <c r="V302" i="36"/>
  <c r="V278" i="36"/>
  <c r="V254" i="36"/>
  <c r="V238" i="36"/>
  <c r="V214" i="36"/>
  <c r="V190" i="36"/>
  <c r="V182" i="36"/>
  <c r="V158" i="36"/>
  <c r="V126" i="36"/>
  <c r="V102" i="36"/>
  <c r="V78" i="36"/>
  <c r="V54" i="36"/>
  <c r="V30" i="36"/>
  <c r="V10" i="36"/>
  <c r="V589" i="36"/>
  <c r="V581" i="36"/>
  <c r="V573" i="36"/>
  <c r="V565" i="36"/>
  <c r="V549" i="36"/>
  <c r="V541" i="36"/>
  <c r="V533" i="36"/>
  <c r="V525" i="36"/>
  <c r="V509" i="36"/>
  <c r="V501" i="36"/>
  <c r="V493" i="36"/>
  <c r="V485" i="36"/>
  <c r="V469" i="36"/>
  <c r="V461" i="36"/>
  <c r="V453" i="36"/>
  <c r="V437" i="36"/>
  <c r="V429" i="36"/>
  <c r="V421" i="36"/>
  <c r="V413" i="36"/>
  <c r="V397" i="36"/>
  <c r="V389" i="36"/>
  <c r="V381" i="36"/>
  <c r="V373" i="36"/>
  <c r="V365" i="36"/>
  <c r="V357" i="36"/>
  <c r="V349" i="36"/>
  <c r="V333" i="36"/>
  <c r="V325" i="36"/>
  <c r="V317" i="36"/>
  <c r="V309" i="36"/>
  <c r="V301" i="36"/>
  <c r="V293" i="36"/>
  <c r="V285" i="36"/>
  <c r="V277" i="36"/>
  <c r="V269" i="36"/>
  <c r="V261" i="36"/>
  <c r="V245" i="36"/>
  <c r="V237" i="36"/>
  <c r="V229" i="36"/>
  <c r="V221" i="36"/>
  <c r="V213" i="36"/>
  <c r="V205" i="36"/>
  <c r="V197" i="36"/>
  <c r="V189" i="36"/>
  <c r="V181" i="36"/>
  <c r="V173" i="36"/>
  <c r="V165" i="36"/>
  <c r="V157" i="36"/>
  <c r="V141" i="36"/>
  <c r="V133" i="36"/>
  <c r="V125" i="36"/>
  <c r="V117" i="36"/>
  <c r="V109" i="36"/>
  <c r="V101" i="36"/>
  <c r="V93" i="36"/>
  <c r="V85" i="36"/>
  <c r="V77" i="36"/>
  <c r="V69" i="36"/>
  <c r="V61" i="36"/>
  <c r="V53" i="36"/>
  <c r="V45" i="36"/>
  <c r="V37" i="36"/>
  <c r="V29" i="36"/>
  <c r="V13" i="36"/>
  <c r="V604" i="36"/>
  <c r="V596" i="36"/>
  <c r="V588" i="36"/>
  <c r="V580" i="36"/>
  <c r="V572" i="36"/>
  <c r="V564" i="36"/>
  <c r="V556" i="36"/>
  <c r="V548" i="36"/>
  <c r="V540" i="36"/>
  <c r="V532" i="36"/>
  <c r="V524" i="36"/>
  <c r="V516" i="36"/>
  <c r="V508" i="36"/>
  <c r="V500" i="36"/>
  <c r="V492" i="36"/>
  <c r="V484" i="36"/>
  <c r="V476" i="36"/>
  <c r="V468" i="36"/>
  <c r="V460" i="36"/>
  <c r="V452" i="36"/>
  <c r="V444" i="36"/>
  <c r="V436" i="36"/>
  <c r="V428" i="36"/>
  <c r="V420" i="36"/>
  <c r="V412" i="36"/>
  <c r="V404" i="36"/>
  <c r="V396" i="36"/>
  <c r="V388" i="36"/>
  <c r="V380" i="36"/>
  <c r="V372" i="36"/>
  <c r="V364" i="36"/>
  <c r="V356" i="36"/>
  <c r="V348" i="36"/>
  <c r="V340" i="36"/>
  <c r="V332" i="36"/>
  <c r="V324" i="36"/>
  <c r="V316" i="36"/>
  <c r="V308" i="36"/>
  <c r="V300" i="36"/>
  <c r="V292" i="36"/>
  <c r="V284" i="36"/>
  <c r="V276" i="36"/>
  <c r="V268" i="36"/>
  <c r="V260" i="36"/>
  <c r="V252" i="36"/>
  <c r="V244" i="36"/>
  <c r="V236" i="36"/>
  <c r="V228" i="36"/>
  <c r="V220" i="36"/>
  <c r="V212" i="36"/>
  <c r="V204" i="36"/>
  <c r="V196" i="36"/>
  <c r="V188" i="36"/>
  <c r="V180" i="36"/>
  <c r="V172" i="36"/>
  <c r="V164" i="36"/>
  <c r="V156" i="36"/>
  <c r="V148" i="36"/>
  <c r="V140" i="36"/>
  <c r="V132" i="36"/>
  <c r="V124" i="36"/>
  <c r="V116" i="36"/>
  <c r="V108" i="36"/>
  <c r="V100" i="36"/>
  <c r="V92" i="36"/>
  <c r="V84" i="36"/>
  <c r="V76" i="36"/>
  <c r="V68" i="36"/>
  <c r="V60" i="36"/>
  <c r="V52" i="36"/>
  <c r="V44" i="36"/>
  <c r="V36" i="36"/>
  <c r="V28" i="36"/>
  <c r="V20" i="36"/>
  <c r="V12" i="36"/>
  <c r="V590" i="36"/>
  <c r="V603" i="36"/>
  <c r="V587" i="36"/>
  <c r="V571" i="36"/>
  <c r="V555" i="36"/>
  <c r="V539" i="36"/>
  <c r="V523" i="36"/>
  <c r="V507" i="36"/>
  <c r="V499" i="36"/>
  <c r="V483" i="36"/>
  <c r="V467" i="36"/>
  <c r="V451" i="36"/>
  <c r="V435" i="36"/>
  <c r="V419" i="36"/>
  <c r="V403" i="36"/>
  <c r="V387" i="36"/>
  <c r="V363" i="36"/>
  <c r="V347" i="36"/>
  <c r="V331" i="36"/>
  <c r="V315" i="36"/>
  <c r="V299" i="36"/>
  <c r="V283" i="36"/>
  <c r="V251" i="36"/>
  <c r="V211" i="36"/>
  <c r="V147" i="36"/>
  <c r="V75" i="36"/>
  <c r="V11" i="36"/>
  <c r="V582" i="36"/>
  <c r="V542" i="36"/>
  <c r="V518" i="36"/>
  <c r="V502" i="36"/>
  <c r="V470" i="36"/>
  <c r="V454" i="36"/>
  <c r="V430" i="36"/>
  <c r="V406" i="36"/>
  <c r="V382" i="36"/>
  <c r="V358" i="36"/>
  <c r="V334" i="36"/>
  <c r="V310" i="36"/>
  <c r="V286" i="36"/>
  <c r="V262" i="36"/>
  <c r="V230" i="36"/>
  <c r="V206" i="36"/>
  <c r="V174" i="36"/>
  <c r="V150" i="36"/>
  <c r="V118" i="36"/>
  <c r="V94" i="36"/>
  <c r="V70" i="36"/>
  <c r="V46" i="36"/>
  <c r="V22" i="36"/>
  <c r="V595" i="36"/>
  <c r="V579" i="36"/>
  <c r="V563" i="36"/>
  <c r="V547" i="36"/>
  <c r="V531" i="36"/>
  <c r="V515" i="36"/>
  <c r="V491" i="36"/>
  <c r="V475" i="36"/>
  <c r="V459" i="36"/>
  <c r="V443" i="36"/>
  <c r="V427" i="36"/>
  <c r="V411" i="36"/>
  <c r="V395" i="36"/>
  <c r="V379" i="36"/>
  <c r="V371" i="36"/>
  <c r="V355" i="36"/>
  <c r="V339" i="36"/>
  <c r="V323" i="36"/>
  <c r="V307" i="36"/>
  <c r="V291" i="36"/>
  <c r="V275" i="36"/>
  <c r="V267" i="36"/>
  <c r="V259" i="36"/>
  <c r="V243" i="36"/>
  <c r="V235" i="36"/>
  <c r="V227" i="36"/>
  <c r="V219" i="36"/>
  <c r="V203" i="36"/>
  <c r="V195" i="36"/>
  <c r="V187" i="36"/>
  <c r="V179" i="36"/>
  <c r="V171" i="36"/>
  <c r="V163" i="36"/>
  <c r="V155" i="36"/>
  <c r="V139" i="36"/>
  <c r="V131" i="36"/>
  <c r="V123" i="36"/>
  <c r="V115" i="36"/>
  <c r="V107" i="36"/>
  <c r="V99" i="36"/>
  <c r="V91" i="36"/>
  <c r="V83" i="36"/>
  <c r="V67" i="36"/>
  <c r="V59" i="36"/>
  <c r="V51" i="36"/>
  <c r="V43" i="36"/>
  <c r="V35" i="36"/>
  <c r="V27" i="36"/>
  <c r="V19" i="36"/>
  <c r="V602" i="36"/>
  <c r="V594" i="36"/>
  <c r="V586" i="36"/>
  <c r="V578" i="36"/>
  <c r="V570" i="36"/>
  <c r="V562" i="36"/>
  <c r="V554" i="36"/>
  <c r="V546" i="36"/>
  <c r="V538" i="36"/>
  <c r="V530" i="36"/>
  <c r="V522" i="36"/>
  <c r="V514" i="36"/>
  <c r="V506" i="36"/>
  <c r="V498" i="36"/>
  <c r="V490" i="36"/>
  <c r="V482" i="36"/>
  <c r="V474" i="36"/>
  <c r="V466" i="36"/>
  <c r="V458" i="36"/>
  <c r="V450" i="36"/>
  <c r="V442" i="36"/>
  <c r="V434" i="36"/>
  <c r="V426" i="36"/>
  <c r="V418" i="36"/>
  <c r="V410" i="36"/>
  <c r="V402" i="36"/>
  <c r="V394" i="36"/>
  <c r="V386" i="36"/>
  <c r="V378" i="36"/>
  <c r="V370" i="36"/>
  <c r="V362" i="36"/>
  <c r="V354" i="36"/>
  <c r="V346" i="36"/>
  <c r="V338" i="36"/>
  <c r="V330" i="36"/>
  <c r="V322" i="36"/>
  <c r="V314" i="36"/>
  <c r="V306" i="36"/>
  <c r="V298" i="36"/>
  <c r="V290" i="36"/>
  <c r="V282" i="36"/>
  <c r="V274" i="36"/>
  <c r="V266" i="36"/>
  <c r="V258" i="36"/>
  <c r="V250" i="36"/>
  <c r="V242" i="36"/>
  <c r="V234" i="36"/>
  <c r="V226" i="36"/>
  <c r="V218" i="36"/>
  <c r="V210" i="36"/>
  <c r="V202" i="36"/>
  <c r="V194" i="36"/>
  <c r="V186" i="36"/>
  <c r="V178" i="36"/>
  <c r="V170" i="36"/>
  <c r="V162" i="36"/>
  <c r="V154" i="36"/>
  <c r="V146" i="36"/>
  <c r="V138" i="36"/>
  <c r="V130" i="36"/>
  <c r="V122" i="36"/>
  <c r="V114" i="36"/>
  <c r="V106" i="36"/>
  <c r="V98" i="36"/>
  <c r="V90" i="36"/>
  <c r="V82" i="36"/>
  <c r="V74" i="36"/>
  <c r="V66" i="36"/>
  <c r="V58" i="36"/>
  <c r="V50" i="36"/>
  <c r="V42" i="36"/>
  <c r="V34" i="36"/>
  <c r="V26" i="36"/>
  <c r="V18" i="36"/>
  <c r="V574" i="36"/>
  <c r="V585" i="36"/>
  <c r="V561" i="36"/>
  <c r="V537" i="36"/>
  <c r="V521" i="36"/>
  <c r="V513" i="36"/>
  <c r="V505" i="36"/>
  <c r="V497" i="36"/>
  <c r="V489" i="36"/>
  <c r="V481" i="36"/>
  <c r="V473" i="36"/>
  <c r="V465" i="36"/>
  <c r="V457" i="36"/>
  <c r="V449" i="36"/>
  <c r="V441" i="36"/>
  <c r="V433" i="36"/>
  <c r="V425" i="36"/>
  <c r="V417" i="36"/>
  <c r="V409" i="36"/>
  <c r="V401" i="36"/>
  <c r="V393" i="36"/>
  <c r="V385" i="36"/>
  <c r="V377" i="36"/>
  <c r="V369" i="36"/>
  <c r="V361" i="36"/>
  <c r="V353" i="36"/>
  <c r="V345" i="36"/>
  <c r="V337" i="36"/>
  <c r="V329" i="36"/>
  <c r="V321" i="36"/>
  <c r="V313" i="36"/>
  <c r="V305" i="36"/>
  <c r="V297" i="36"/>
  <c r="V289" i="36"/>
  <c r="V281" i="36"/>
  <c r="V273" i="36"/>
  <c r="V265" i="36"/>
  <c r="V257" i="36"/>
  <c r="V249" i="36"/>
  <c r="V241" i="36"/>
  <c r="V233" i="36"/>
  <c r="V225" i="36"/>
  <c r="V217" i="36"/>
  <c r="V209" i="36"/>
  <c r="V201" i="36"/>
  <c r="V193" i="36"/>
  <c r="V185" i="36"/>
  <c r="V177" i="36"/>
  <c r="V169" i="36"/>
  <c r="V161" i="36"/>
  <c r="V153" i="36"/>
  <c r="V145" i="36"/>
  <c r="V137" i="36"/>
  <c r="V129" i="36"/>
  <c r="V121" i="36"/>
  <c r="V113" i="36"/>
  <c r="V105" i="36"/>
  <c r="V97" i="36"/>
  <c r="V89" i="36"/>
  <c r="V81" i="36"/>
  <c r="V73" i="36"/>
  <c r="V65" i="36"/>
  <c r="V57" i="36"/>
  <c r="V49" i="36"/>
  <c r="V41" i="36"/>
  <c r="V33" i="36"/>
  <c r="V25" i="36"/>
  <c r="V17" i="36"/>
  <c r="V550" i="36"/>
  <c r="V593" i="36"/>
  <c r="V569" i="36"/>
  <c r="V545" i="36"/>
  <c r="V592" i="36"/>
  <c r="V568" i="36"/>
  <c r="V560" i="36"/>
  <c r="V552" i="36"/>
  <c r="V544" i="36"/>
  <c r="V536" i="36"/>
  <c r="V528" i="36"/>
  <c r="V520" i="36"/>
  <c r="V512" i="36"/>
  <c r="V504" i="36"/>
  <c r="V496" i="36"/>
  <c r="V488" i="36"/>
  <c r="V480" i="36"/>
  <c r="V472" i="36"/>
  <c r="V464" i="36"/>
  <c r="V456" i="36"/>
  <c r="V448" i="36"/>
  <c r="V440" i="36"/>
  <c r="V432" i="36"/>
  <c r="V424" i="36"/>
  <c r="V416" i="36"/>
  <c r="V408" i="36"/>
  <c r="V400" i="36"/>
  <c r="V392" i="36"/>
  <c r="V384" i="36"/>
  <c r="V376" i="36"/>
  <c r="V368" i="36"/>
  <c r="V360" i="36"/>
  <c r="V352" i="36"/>
  <c r="V344" i="36"/>
  <c r="V336" i="36"/>
  <c r="V328" i="36"/>
  <c r="V320" i="36"/>
  <c r="V312" i="36"/>
  <c r="V304" i="36"/>
  <c r="V296" i="36"/>
  <c r="V288" i="36"/>
  <c r="V280" i="36"/>
  <c r="V272" i="36"/>
  <c r="V264" i="36"/>
  <c r="V256" i="36"/>
  <c r="V248" i="36"/>
  <c r="V240" i="36"/>
  <c r="V232" i="36"/>
  <c r="V224" i="36"/>
  <c r="V216" i="36"/>
  <c r="V208" i="36"/>
  <c r="V200" i="36"/>
  <c r="V192" i="36"/>
  <c r="V184" i="36"/>
  <c r="V176" i="36"/>
  <c r="V168" i="36"/>
  <c r="V160" i="36"/>
  <c r="V152" i="36"/>
  <c r="V144" i="36"/>
  <c r="V136" i="36"/>
  <c r="V128" i="36"/>
  <c r="V120" i="36"/>
  <c r="V112" i="36"/>
  <c r="V104" i="36"/>
  <c r="V96" i="36"/>
  <c r="V88" i="36"/>
  <c r="V80" i="36"/>
  <c r="V72" i="36"/>
  <c r="V64" i="36"/>
  <c r="V56" i="36"/>
  <c r="V48" i="36"/>
  <c r="V40" i="36"/>
  <c r="V32" i="36"/>
  <c r="V24" i="36"/>
  <c r="V16" i="36"/>
  <c r="V134" i="36"/>
  <c r="V601" i="36"/>
  <c r="V577" i="36"/>
  <c r="V553" i="36"/>
  <c r="V529" i="36"/>
  <c r="V600" i="36"/>
  <c r="V584" i="36"/>
  <c r="V576" i="36"/>
  <c r="V8" i="36"/>
  <c r="V599" i="36"/>
  <c r="V591" i="36"/>
  <c r="V583" i="36"/>
  <c r="V575" i="36"/>
  <c r="V567" i="36"/>
  <c r="V559" i="36"/>
  <c r="V551" i="36"/>
  <c r="V543" i="36"/>
  <c r="V535" i="36"/>
  <c r="V527" i="36"/>
  <c r="V519" i="36"/>
  <c r="V511" i="36"/>
  <c r="V503" i="36"/>
  <c r="V495" i="36"/>
  <c r="V487" i="36"/>
  <c r="V479" i="36"/>
  <c r="V471" i="36"/>
  <c r="V463" i="36"/>
  <c r="V455" i="36"/>
  <c r="V447" i="36"/>
  <c r="V439" i="36"/>
  <c r="V431" i="36"/>
  <c r="V423" i="36"/>
  <c r="V415" i="36"/>
  <c r="V407" i="36"/>
  <c r="V399" i="36"/>
  <c r="V391" i="36"/>
  <c r="V383" i="36"/>
  <c r="V375" i="36"/>
  <c r="V367" i="36"/>
  <c r="V359" i="36"/>
  <c r="V351" i="36"/>
  <c r="V343" i="36"/>
  <c r="V335" i="36"/>
  <c r="V327" i="36"/>
  <c r="V319" i="36"/>
  <c r="V311" i="36"/>
  <c r="V303" i="36"/>
  <c r="V295" i="36"/>
  <c r="V287" i="36"/>
  <c r="V279" i="36"/>
  <c r="V271" i="36"/>
  <c r="V263" i="36"/>
  <c r="V255" i="36"/>
  <c r="V247" i="36"/>
  <c r="V239" i="36"/>
  <c r="V231" i="36"/>
  <c r="V223" i="36"/>
  <c r="V215" i="36"/>
  <c r="V207" i="36"/>
  <c r="V199" i="36"/>
  <c r="V191" i="36"/>
  <c r="V183" i="36"/>
  <c r="V175" i="36"/>
  <c r="V167" i="36"/>
  <c r="V159" i="36"/>
  <c r="V151" i="36"/>
  <c r="V143" i="36"/>
  <c r="V135" i="36"/>
  <c r="V127" i="36"/>
  <c r="V119" i="36"/>
  <c r="V111" i="36"/>
  <c r="V103" i="36"/>
  <c r="V95" i="36"/>
  <c r="V87" i="36"/>
  <c r="V79" i="36"/>
  <c r="V71" i="36"/>
  <c r="V63" i="36"/>
  <c r="V55" i="36"/>
  <c r="V47" i="36"/>
  <c r="V39" i="36"/>
  <c r="V31" i="36"/>
  <c r="V23" i="36"/>
  <c r="V15" i="36"/>
  <c r="T11" i="33"/>
  <c r="V7" i="36"/>
  <c r="V6" i="36"/>
  <c r="T575" i="33"/>
  <c r="T551" i="33"/>
  <c r="T335" i="33"/>
  <c r="P603" i="33"/>
  <c r="T603" i="33" s="1"/>
  <c r="P593" i="33"/>
  <c r="P583" i="33"/>
  <c r="T583" i="33" s="1"/>
  <c r="P577" i="33"/>
  <c r="P571" i="33"/>
  <c r="P563" i="33"/>
  <c r="P551" i="33"/>
  <c r="P545" i="33"/>
  <c r="P539" i="33"/>
  <c r="T539" i="33" s="1"/>
  <c r="P533" i="33"/>
  <c r="P529" i="33"/>
  <c r="P523" i="33"/>
  <c r="P517" i="33"/>
  <c r="P511" i="33"/>
  <c r="P507" i="33"/>
  <c r="T507" i="33" s="1"/>
  <c r="P501" i="33"/>
  <c r="T501" i="33" s="1"/>
  <c r="P497" i="33"/>
  <c r="T497" i="33" s="1"/>
  <c r="P491" i="33"/>
  <c r="P487" i="33"/>
  <c r="T487" i="33" s="1"/>
  <c r="P481" i="33"/>
  <c r="P475" i="33"/>
  <c r="P467" i="33"/>
  <c r="P457" i="33"/>
  <c r="T457" i="33" s="1"/>
  <c r="P449" i="33"/>
  <c r="T449" i="33" s="1"/>
  <c r="P441" i="33"/>
  <c r="P433" i="33"/>
  <c r="P425" i="33"/>
  <c r="P417" i="33"/>
  <c r="P409" i="33"/>
  <c r="P401" i="33"/>
  <c r="P395" i="33"/>
  <c r="T395" i="33" s="1"/>
  <c r="P387" i="33"/>
  <c r="P383" i="33"/>
  <c r="T383" i="33" s="1"/>
  <c r="P377" i="33"/>
  <c r="P373" i="33"/>
  <c r="P367" i="33"/>
  <c r="P359" i="33"/>
  <c r="T359" i="33" s="1"/>
  <c r="P351" i="33"/>
  <c r="T351" i="33" s="1"/>
  <c r="P347" i="33"/>
  <c r="T347" i="33" s="1"/>
  <c r="P341" i="33"/>
  <c r="P333" i="33"/>
  <c r="P329" i="33"/>
  <c r="P321" i="33"/>
  <c r="P315" i="33"/>
  <c r="P311" i="33"/>
  <c r="P303" i="33"/>
  <c r="T303" i="33" s="1"/>
  <c r="P295" i="33"/>
  <c r="T295" i="33" s="1"/>
  <c r="P287" i="33"/>
  <c r="T287" i="33" s="1"/>
  <c r="P283" i="33"/>
  <c r="T283" i="33" s="1"/>
  <c r="P275" i="33"/>
  <c r="T275" i="33" s="1"/>
  <c r="P269" i="33"/>
  <c r="P261" i="33"/>
  <c r="P253" i="33"/>
  <c r="P247" i="33"/>
  <c r="T247" i="33" s="1"/>
  <c r="P243" i="33"/>
  <c r="P237" i="33"/>
  <c r="T237" i="33" s="1"/>
  <c r="P229" i="33"/>
  <c r="P223" i="33"/>
  <c r="T223" i="33" s="1"/>
  <c r="P215" i="33"/>
  <c r="T215" i="33" s="1"/>
  <c r="P209" i="33"/>
  <c r="P205" i="33"/>
  <c r="P197" i="33"/>
  <c r="T197" i="33" s="1"/>
  <c r="P191" i="33"/>
  <c r="T191" i="33" s="1"/>
  <c r="P187" i="33"/>
  <c r="P181" i="33"/>
  <c r="T181" i="33" s="1"/>
  <c r="P169" i="33"/>
  <c r="P161" i="33"/>
  <c r="P151" i="33"/>
  <c r="P139" i="33"/>
  <c r="P129" i="33"/>
  <c r="T311" i="33"/>
  <c r="P597" i="33"/>
  <c r="P585" i="33"/>
  <c r="P575" i="33"/>
  <c r="P565" i="33"/>
  <c r="T565" i="33" s="1"/>
  <c r="P557" i="33"/>
  <c r="T557" i="33" s="1"/>
  <c r="P547" i="33"/>
  <c r="T547" i="33" s="1"/>
  <c r="P537" i="33"/>
  <c r="P527" i="33"/>
  <c r="P519" i="33"/>
  <c r="P509" i="33"/>
  <c r="T509" i="33" s="1"/>
  <c r="P499" i="33"/>
  <c r="P489" i="33"/>
  <c r="P479" i="33"/>
  <c r="T479" i="33" s="1"/>
  <c r="P471" i="33"/>
  <c r="P463" i="33"/>
  <c r="T463" i="33" s="1"/>
  <c r="P455" i="33"/>
  <c r="T455" i="33" s="1"/>
  <c r="P445" i="33"/>
  <c r="P437" i="33"/>
  <c r="P427" i="33"/>
  <c r="P419" i="33"/>
  <c r="P411" i="33"/>
  <c r="T411" i="33" s="1"/>
  <c r="P403" i="33"/>
  <c r="T403" i="33" s="1"/>
  <c r="P393" i="33"/>
  <c r="P381" i="33"/>
  <c r="P371" i="33"/>
  <c r="P363" i="33"/>
  <c r="T363" i="33" s="1"/>
  <c r="P355" i="33"/>
  <c r="P345" i="33"/>
  <c r="P335" i="33"/>
  <c r="P325" i="33"/>
  <c r="P317" i="33"/>
  <c r="P309" i="33"/>
  <c r="P299" i="33"/>
  <c r="P289" i="33"/>
  <c r="P279" i="33"/>
  <c r="P271" i="33"/>
  <c r="T271" i="33" s="1"/>
  <c r="P263" i="33"/>
  <c r="P255" i="33"/>
  <c r="P245" i="33"/>
  <c r="P235" i="33"/>
  <c r="P227" i="33"/>
  <c r="P219" i="33"/>
  <c r="P213" i="33"/>
  <c r="P203" i="33"/>
  <c r="P195" i="33"/>
  <c r="P185" i="33"/>
  <c r="T185" i="33" s="1"/>
  <c r="P177" i="33"/>
  <c r="P173" i="33"/>
  <c r="P167" i="33"/>
  <c r="T167" i="33" s="1"/>
  <c r="P159" i="33"/>
  <c r="T159" i="33" s="1"/>
  <c r="P153" i="33"/>
  <c r="P145" i="33"/>
  <c r="P137" i="33"/>
  <c r="P135" i="33"/>
  <c r="T135" i="33" s="1"/>
  <c r="P127" i="33"/>
  <c r="P550" i="33"/>
  <c r="T550" i="33" s="1"/>
  <c r="T511" i="33"/>
  <c r="P599" i="33"/>
  <c r="T599" i="33" s="1"/>
  <c r="P595" i="33"/>
  <c r="P591" i="33"/>
  <c r="T591" i="33" s="1"/>
  <c r="P587" i="33"/>
  <c r="P581" i="33"/>
  <c r="P573" i="33"/>
  <c r="P567" i="33"/>
  <c r="T567" i="33" s="1"/>
  <c r="P559" i="33"/>
  <c r="T559" i="33" s="1"/>
  <c r="P555" i="33"/>
  <c r="P549" i="33"/>
  <c r="P541" i="33"/>
  <c r="T541" i="33" s="1"/>
  <c r="P531" i="33"/>
  <c r="T531" i="33" s="1"/>
  <c r="P521" i="33"/>
  <c r="T521" i="33" s="1"/>
  <c r="P513" i="33"/>
  <c r="P505" i="33"/>
  <c r="P493" i="33"/>
  <c r="P483" i="33"/>
  <c r="P473" i="33"/>
  <c r="P465" i="33"/>
  <c r="T465" i="33" s="1"/>
  <c r="P459" i="33"/>
  <c r="P451" i="33"/>
  <c r="P443" i="33"/>
  <c r="P435" i="33"/>
  <c r="P429" i="33"/>
  <c r="P423" i="33"/>
  <c r="P415" i="33"/>
  <c r="P407" i="33"/>
  <c r="T407" i="33" s="1"/>
  <c r="P399" i="33"/>
  <c r="T399" i="33" s="1"/>
  <c r="P391" i="33"/>
  <c r="P385" i="33"/>
  <c r="P375" i="33"/>
  <c r="T375" i="33" s="1"/>
  <c r="P365" i="33"/>
  <c r="P357" i="33"/>
  <c r="P349" i="33"/>
  <c r="P339" i="33"/>
  <c r="T339" i="33" s="1"/>
  <c r="P331" i="33"/>
  <c r="P323" i="33"/>
  <c r="P313" i="33"/>
  <c r="P305" i="33"/>
  <c r="P301" i="33"/>
  <c r="T301" i="33" s="1"/>
  <c r="P293" i="33"/>
  <c r="P285" i="33"/>
  <c r="P277" i="33"/>
  <c r="T277" i="33" s="1"/>
  <c r="P265" i="33"/>
  <c r="T265" i="33" s="1"/>
  <c r="P257" i="33"/>
  <c r="T257" i="33" s="1"/>
  <c r="P249" i="33"/>
  <c r="P239" i="33"/>
  <c r="T239" i="33" s="1"/>
  <c r="P231" i="33"/>
  <c r="P221" i="33"/>
  <c r="P211" i="33"/>
  <c r="P201" i="33"/>
  <c r="T201" i="33" s="1"/>
  <c r="P193" i="33"/>
  <c r="P183" i="33"/>
  <c r="P175" i="33"/>
  <c r="P165" i="33"/>
  <c r="P155" i="33"/>
  <c r="P147" i="33"/>
  <c r="P143" i="33"/>
  <c r="P131" i="33"/>
  <c r="T471" i="33"/>
  <c r="T439" i="33"/>
  <c r="P601" i="33"/>
  <c r="P589" i="33"/>
  <c r="P579" i="33"/>
  <c r="P569" i="33"/>
  <c r="P561" i="33"/>
  <c r="P553" i="33"/>
  <c r="P543" i="33"/>
  <c r="T543" i="33" s="1"/>
  <c r="P535" i="33"/>
  <c r="T535" i="33" s="1"/>
  <c r="P525" i="33"/>
  <c r="P515" i="33"/>
  <c r="P503" i="33"/>
  <c r="T503" i="33" s="1"/>
  <c r="P495" i="33"/>
  <c r="T495" i="33" s="1"/>
  <c r="P485" i="33"/>
  <c r="P477" i="33"/>
  <c r="P469" i="33"/>
  <c r="P461" i="33"/>
  <c r="P453" i="33"/>
  <c r="P447" i="33"/>
  <c r="T447" i="33" s="1"/>
  <c r="P439" i="33"/>
  <c r="P431" i="33"/>
  <c r="T431" i="33" s="1"/>
  <c r="P421" i="33"/>
  <c r="P413" i="33"/>
  <c r="P405" i="33"/>
  <c r="P397" i="33"/>
  <c r="P389" i="33"/>
  <c r="P379" i="33"/>
  <c r="P369" i="33"/>
  <c r="T369" i="33" s="1"/>
  <c r="P361" i="33"/>
  <c r="P353" i="33"/>
  <c r="P343" i="33"/>
  <c r="T343" i="33" s="1"/>
  <c r="P337" i="33"/>
  <c r="P327" i="33"/>
  <c r="T327" i="33" s="1"/>
  <c r="P319" i="33"/>
  <c r="T319" i="33" s="1"/>
  <c r="P307" i="33"/>
  <c r="P297" i="33"/>
  <c r="T297" i="33" s="1"/>
  <c r="P291" i="33"/>
  <c r="P281" i="33"/>
  <c r="P273" i="33"/>
  <c r="P267" i="33"/>
  <c r="P259" i="33"/>
  <c r="P251" i="33"/>
  <c r="P241" i="33"/>
  <c r="T241" i="33" s="1"/>
  <c r="P233" i="33"/>
  <c r="T233" i="33" s="1"/>
  <c r="P225" i="33"/>
  <c r="P217" i="33"/>
  <c r="P207" i="33"/>
  <c r="T207" i="33" s="1"/>
  <c r="P199" i="33"/>
  <c r="P189" i="33"/>
  <c r="P179" i="33"/>
  <c r="P171" i="33"/>
  <c r="P163" i="33"/>
  <c r="P157" i="33"/>
  <c r="P149" i="33"/>
  <c r="P141" i="33"/>
  <c r="P133" i="33"/>
  <c r="P125" i="33"/>
  <c r="P123" i="33"/>
  <c r="P121" i="33"/>
  <c r="P119" i="33"/>
  <c r="P117" i="33"/>
  <c r="T117" i="33" s="1"/>
  <c r="P115" i="33"/>
  <c r="P113" i="33"/>
  <c r="P111" i="33"/>
  <c r="P109" i="33"/>
  <c r="P107" i="33"/>
  <c r="P105" i="33"/>
  <c r="P103" i="33"/>
  <c r="P101" i="33"/>
  <c r="P99" i="33"/>
  <c r="P97" i="33"/>
  <c r="P95" i="33"/>
  <c r="P93" i="33"/>
  <c r="P91" i="33"/>
  <c r="P89" i="33"/>
  <c r="P87" i="33"/>
  <c r="P85" i="33"/>
  <c r="P83" i="33"/>
  <c r="P81" i="33"/>
  <c r="T81" i="33" s="1"/>
  <c r="P79" i="33"/>
  <c r="P77" i="33"/>
  <c r="P75" i="33"/>
  <c r="P73" i="33"/>
  <c r="P71" i="33"/>
  <c r="P69" i="33"/>
  <c r="P67" i="33"/>
  <c r="P65" i="33"/>
  <c r="P63" i="33"/>
  <c r="T63" i="33" s="1"/>
  <c r="P61" i="33"/>
  <c r="P59" i="33"/>
  <c r="P57" i="33"/>
  <c r="T57" i="33" s="1"/>
  <c r="P55" i="33"/>
  <c r="P53" i="33"/>
  <c r="P51" i="33"/>
  <c r="P49" i="33"/>
  <c r="P47" i="33"/>
  <c r="P45" i="33"/>
  <c r="P43" i="33"/>
  <c r="P41" i="33"/>
  <c r="P39" i="33"/>
  <c r="T111" i="33"/>
  <c r="T517" i="33"/>
  <c r="T493" i="33"/>
  <c r="T437" i="33"/>
  <c r="T365" i="33"/>
  <c r="T325" i="33"/>
  <c r="T253" i="33"/>
  <c r="T205" i="33"/>
  <c r="T189" i="33"/>
  <c r="T141" i="33"/>
  <c r="T125" i="33"/>
  <c r="T93" i="33"/>
  <c r="T77" i="33"/>
  <c r="T61" i="33"/>
  <c r="T79" i="33"/>
  <c r="T95" i="33"/>
  <c r="T587" i="33"/>
  <c r="T579" i="33"/>
  <c r="T571" i="33"/>
  <c r="T563" i="33"/>
  <c r="T523" i="33"/>
  <c r="T499" i="33"/>
  <c r="T475" i="33"/>
  <c r="T467" i="33"/>
  <c r="T459" i="33"/>
  <c r="T427" i="33"/>
  <c r="T355" i="33"/>
  <c r="T331" i="33"/>
  <c r="T243" i="33"/>
  <c r="T219" i="33"/>
  <c r="T211" i="33"/>
  <c r="T163" i="33"/>
  <c r="T139" i="33"/>
  <c r="T91" i="33"/>
  <c r="T585" i="33"/>
  <c r="T513" i="33"/>
  <c r="T505" i="33"/>
  <c r="T489" i="33"/>
  <c r="T441" i="33"/>
  <c r="T433" i="33"/>
  <c r="T409" i="33"/>
  <c r="T401" i="33"/>
  <c r="T345" i="33"/>
  <c r="T305" i="33"/>
  <c r="T289" i="33"/>
  <c r="T273" i="33"/>
  <c r="T193" i="33"/>
  <c r="T153" i="33"/>
  <c r="T145" i="33"/>
  <c r="T137" i="33"/>
  <c r="V5" i="41"/>
  <c r="U5" i="42"/>
  <c r="U605" i="42" s="1"/>
  <c r="V5" i="40"/>
  <c r="V5" i="36"/>
  <c r="P6" i="33"/>
  <c r="P32" i="33"/>
  <c r="P26" i="33"/>
  <c r="P20" i="33"/>
  <c r="P14" i="33"/>
  <c r="P604" i="33"/>
  <c r="P598" i="33"/>
  <c r="P590" i="33"/>
  <c r="P586" i="33"/>
  <c r="P580" i="33"/>
  <c r="P574" i="33"/>
  <c r="P566" i="33"/>
  <c r="P558" i="33"/>
  <c r="P552" i="33"/>
  <c r="P8" i="33"/>
  <c r="P34" i="33"/>
  <c r="P28" i="33"/>
  <c r="P22" i="33"/>
  <c r="P16" i="33"/>
  <c r="P600" i="33"/>
  <c r="P594" i="33"/>
  <c r="P588" i="33"/>
  <c r="P584" i="33"/>
  <c r="P578" i="33"/>
  <c r="P570" i="33"/>
  <c r="P564" i="33"/>
  <c r="P560" i="33"/>
  <c r="P554" i="33"/>
  <c r="P10" i="33"/>
  <c r="P36" i="33"/>
  <c r="P30" i="33"/>
  <c r="P24" i="33"/>
  <c r="P18" i="33"/>
  <c r="P12" i="33"/>
  <c r="P38" i="33"/>
  <c r="P602" i="33"/>
  <c r="P596" i="33"/>
  <c r="P592" i="33"/>
  <c r="P582" i="33"/>
  <c r="P576" i="33"/>
  <c r="P572" i="33"/>
  <c r="P568" i="33"/>
  <c r="P562" i="33"/>
  <c r="P556" i="33"/>
  <c r="P548" i="33"/>
  <c r="P546" i="33"/>
  <c r="P544" i="33"/>
  <c r="P542" i="33"/>
  <c r="P540" i="33"/>
  <c r="P538" i="33"/>
  <c r="P536" i="33"/>
  <c r="P534" i="33"/>
  <c r="P532" i="33"/>
  <c r="P530" i="33"/>
  <c r="P528" i="33"/>
  <c r="P526" i="33"/>
  <c r="P524" i="33"/>
  <c r="P522" i="33"/>
  <c r="P520" i="33"/>
  <c r="P518" i="33"/>
  <c r="P516" i="33"/>
  <c r="P514" i="33"/>
  <c r="P512" i="33"/>
  <c r="P510" i="33"/>
  <c r="P508" i="33"/>
  <c r="P506" i="33"/>
  <c r="P504" i="33"/>
  <c r="P502" i="33"/>
  <c r="P500" i="33"/>
  <c r="P498" i="33"/>
  <c r="P496" i="33"/>
  <c r="P494" i="33"/>
  <c r="P492" i="33"/>
  <c r="P490" i="33"/>
  <c r="P488" i="33"/>
  <c r="P486" i="33"/>
  <c r="P484" i="33"/>
  <c r="P482" i="33"/>
  <c r="P480" i="33"/>
  <c r="P478" i="33"/>
  <c r="P476" i="33"/>
  <c r="P474" i="33"/>
  <c r="P472" i="33"/>
  <c r="P470" i="33"/>
  <c r="P468" i="33"/>
  <c r="P466" i="33"/>
  <c r="P464" i="33"/>
  <c r="P462" i="33"/>
  <c r="P460" i="33"/>
  <c r="P458" i="33"/>
  <c r="P456" i="33"/>
  <c r="P454" i="33"/>
  <c r="P452" i="33"/>
  <c r="P450" i="33"/>
  <c r="P448" i="33"/>
  <c r="P446" i="33"/>
  <c r="P444" i="33"/>
  <c r="P442" i="33"/>
  <c r="P440" i="33"/>
  <c r="P438" i="33"/>
  <c r="P436" i="33"/>
  <c r="P434" i="33"/>
  <c r="P432" i="33"/>
  <c r="P430" i="33"/>
  <c r="P428" i="33"/>
  <c r="P426" i="33"/>
  <c r="P424" i="33"/>
  <c r="P422" i="33"/>
  <c r="P420" i="33"/>
  <c r="P418" i="33"/>
  <c r="P416" i="33"/>
  <c r="P414" i="33"/>
  <c r="P412" i="33"/>
  <c r="P410" i="33"/>
  <c r="P408" i="33"/>
  <c r="P406" i="33"/>
  <c r="P404" i="33"/>
  <c r="P402" i="33"/>
  <c r="P400" i="33"/>
  <c r="P398" i="33"/>
  <c r="P396" i="33"/>
  <c r="P394" i="33"/>
  <c r="P392" i="33"/>
  <c r="P390" i="33"/>
  <c r="P388" i="33"/>
  <c r="P386" i="33"/>
  <c r="P384" i="33"/>
  <c r="P382" i="33"/>
  <c r="P380" i="33"/>
  <c r="P378" i="33"/>
  <c r="P376" i="33"/>
  <c r="P374" i="33"/>
  <c r="P372" i="33"/>
  <c r="P370" i="33"/>
  <c r="P368" i="33"/>
  <c r="P366" i="33"/>
  <c r="P364" i="33"/>
  <c r="P362" i="33"/>
  <c r="P360" i="33"/>
  <c r="P358" i="33"/>
  <c r="P356" i="33"/>
  <c r="P354" i="33"/>
  <c r="P352" i="33"/>
  <c r="P350" i="33"/>
  <c r="P348" i="33"/>
  <c r="P346" i="33"/>
  <c r="P344" i="33"/>
  <c r="P342" i="33"/>
  <c r="P340" i="33"/>
  <c r="P338" i="33"/>
  <c r="P336" i="33"/>
  <c r="P334" i="33"/>
  <c r="P332" i="33"/>
  <c r="P330" i="33"/>
  <c r="P328" i="33"/>
  <c r="P326" i="33"/>
  <c r="P324" i="33"/>
  <c r="P322" i="33"/>
  <c r="P320" i="33"/>
  <c r="P318" i="33"/>
  <c r="P316" i="33"/>
  <c r="P314" i="33"/>
  <c r="P312" i="33"/>
  <c r="P310" i="33"/>
  <c r="P308" i="33"/>
  <c r="P306" i="33"/>
  <c r="P304" i="33"/>
  <c r="P302" i="33"/>
  <c r="P300" i="33"/>
  <c r="P298" i="33"/>
  <c r="P296" i="33"/>
  <c r="P294" i="33"/>
  <c r="P292" i="33"/>
  <c r="P290" i="33"/>
  <c r="P288" i="33"/>
  <c r="P286" i="33"/>
  <c r="P284" i="33"/>
  <c r="P282" i="33"/>
  <c r="P280" i="33"/>
  <c r="P278" i="33"/>
  <c r="P276" i="33"/>
  <c r="P274" i="33"/>
  <c r="P272" i="33"/>
  <c r="P270" i="33"/>
  <c r="P268" i="33"/>
  <c r="P266" i="33"/>
  <c r="P264" i="33"/>
  <c r="P262" i="33"/>
  <c r="P260" i="33"/>
  <c r="P258" i="33"/>
  <c r="P256" i="33"/>
  <c r="P254" i="33"/>
  <c r="P252" i="33"/>
  <c r="P250" i="33"/>
  <c r="P248" i="33"/>
  <c r="P246" i="33"/>
  <c r="P244" i="33"/>
  <c r="P242" i="33"/>
  <c r="P240" i="33"/>
  <c r="P238" i="33"/>
  <c r="P236" i="33"/>
  <c r="P234" i="33"/>
  <c r="P232" i="33"/>
  <c r="P230" i="33"/>
  <c r="P228" i="33"/>
  <c r="P226" i="33"/>
  <c r="P224" i="33"/>
  <c r="P222" i="33"/>
  <c r="P220" i="33"/>
  <c r="P218" i="33"/>
  <c r="P216" i="33"/>
  <c r="P214" i="33"/>
  <c r="P212" i="33"/>
  <c r="P210" i="33"/>
  <c r="P208" i="33"/>
  <c r="P206" i="33"/>
  <c r="P204" i="33"/>
  <c r="P202" i="33"/>
  <c r="P200" i="33"/>
  <c r="P198" i="33"/>
  <c r="P196" i="33"/>
  <c r="P194" i="33"/>
  <c r="P192" i="33"/>
  <c r="P190" i="33"/>
  <c r="P188" i="33"/>
  <c r="P186" i="33"/>
  <c r="P184" i="33"/>
  <c r="P182" i="33"/>
  <c r="P180" i="33"/>
  <c r="P178" i="33"/>
  <c r="P176" i="33"/>
  <c r="P174" i="33"/>
  <c r="P172" i="33"/>
  <c r="P170" i="33"/>
  <c r="P168" i="33"/>
  <c r="P166" i="33"/>
  <c r="P164" i="33"/>
  <c r="P162" i="33"/>
  <c r="P160" i="33"/>
  <c r="P158" i="33"/>
  <c r="P156" i="33"/>
  <c r="P154" i="33"/>
  <c r="P152" i="33"/>
  <c r="P150" i="33"/>
  <c r="P148" i="33"/>
  <c r="P146" i="33"/>
  <c r="P144" i="33"/>
  <c r="P142" i="33"/>
  <c r="P140" i="33"/>
  <c r="P138" i="33"/>
  <c r="P136" i="33"/>
  <c r="P134" i="33"/>
  <c r="P132" i="33"/>
  <c r="P130" i="33"/>
  <c r="P128" i="33"/>
  <c r="P126" i="33"/>
  <c r="P124" i="33"/>
  <c r="P122" i="33"/>
  <c r="P120" i="33"/>
  <c r="P118" i="33"/>
  <c r="P116" i="33"/>
  <c r="P114" i="33"/>
  <c r="P112" i="33"/>
  <c r="P110" i="33"/>
  <c r="P108" i="33"/>
  <c r="P106" i="33"/>
  <c r="P104" i="33"/>
  <c r="P102" i="33"/>
  <c r="P100" i="33"/>
  <c r="P98" i="33"/>
  <c r="P96" i="33"/>
  <c r="P94" i="33"/>
  <c r="P92" i="33"/>
  <c r="P90" i="33"/>
  <c r="P88" i="33"/>
  <c r="P86" i="33"/>
  <c r="P84" i="33"/>
  <c r="P82" i="33"/>
  <c r="P80" i="33"/>
  <c r="P78" i="33"/>
  <c r="P76" i="33"/>
  <c r="P74" i="33"/>
  <c r="P72" i="33"/>
  <c r="P70" i="33"/>
  <c r="P68" i="33"/>
  <c r="P66" i="33"/>
  <c r="P64" i="33"/>
  <c r="P62" i="33"/>
  <c r="P60" i="33"/>
  <c r="P58" i="33"/>
  <c r="P56" i="33"/>
  <c r="P54" i="33"/>
  <c r="P52" i="33"/>
  <c r="P50" i="33"/>
  <c r="P48" i="33"/>
  <c r="P46" i="33"/>
  <c r="P44" i="33"/>
  <c r="P42" i="33"/>
  <c r="P40" i="33"/>
  <c r="P9" i="33"/>
  <c r="P7" i="33"/>
  <c r="T7" i="33" s="1"/>
  <c r="P37" i="33"/>
  <c r="P35" i="33"/>
  <c r="P33" i="33"/>
  <c r="P31" i="33"/>
  <c r="P29" i="33"/>
  <c r="P27" i="33"/>
  <c r="P25" i="33"/>
  <c r="P23" i="33"/>
  <c r="P21" i="33"/>
  <c r="P19" i="33"/>
  <c r="P17" i="33"/>
  <c r="P15" i="33"/>
  <c r="P13" i="33"/>
  <c r="L600" i="37"/>
  <c r="M595" i="37"/>
  <c r="AF595" i="37" s="1"/>
  <c r="M563" i="37"/>
  <c r="AF563" i="37" s="1"/>
  <c r="L558" i="37"/>
  <c r="L534" i="37"/>
  <c r="M529" i="37"/>
  <c r="AF529" i="37" s="1"/>
  <c r="M517" i="37"/>
  <c r="AF517" i="37" s="1"/>
  <c r="M467" i="37"/>
  <c r="L463" i="37"/>
  <c r="AE463" i="37" s="1"/>
  <c r="L452" i="37"/>
  <c r="AE452" i="37" s="1"/>
  <c r="L419" i="37"/>
  <c r="M392" i="37"/>
  <c r="L381" i="37"/>
  <c r="M352" i="37"/>
  <c r="M348" i="37"/>
  <c r="L337" i="37"/>
  <c r="L317" i="37"/>
  <c r="M304" i="37"/>
  <c r="M272" i="37"/>
  <c r="AF272" i="37" s="1"/>
  <c r="L245" i="37"/>
  <c r="L231" i="37"/>
  <c r="L227" i="37"/>
  <c r="L221" i="37"/>
  <c r="N216" i="37"/>
  <c r="M200" i="37"/>
  <c r="L195" i="37"/>
  <c r="M182" i="37"/>
  <c r="L164" i="37"/>
  <c r="AE164" i="37" s="1"/>
  <c r="M136" i="37"/>
  <c r="AF136" i="37" s="1"/>
  <c r="L132" i="37"/>
  <c r="M72" i="37"/>
  <c r="L48" i="37"/>
  <c r="M26" i="37"/>
  <c r="AF26" i="37" s="1"/>
  <c r="L16" i="37"/>
  <c r="L590" i="37"/>
  <c r="L574" i="37"/>
  <c r="M512" i="37"/>
  <c r="M508" i="37"/>
  <c r="M485" i="37"/>
  <c r="AF485" i="37" s="1"/>
  <c r="M480" i="37"/>
  <c r="M476" i="37"/>
  <c r="AF476" i="37" s="1"/>
  <c r="M471" i="37"/>
  <c r="L447" i="37"/>
  <c r="L442" i="37"/>
  <c r="M436" i="37"/>
  <c r="M432" i="37"/>
  <c r="L428" i="37"/>
  <c r="AE428" i="37" s="1"/>
  <c r="M400" i="37"/>
  <c r="L397" i="37"/>
  <c r="M376" i="37"/>
  <c r="M368" i="37"/>
  <c r="L357" i="37"/>
  <c r="M342" i="37"/>
  <c r="M332" i="37"/>
  <c r="M326" i="37"/>
  <c r="M312" i="37"/>
  <c r="AF312" i="37" s="1"/>
  <c r="M308" i="37"/>
  <c r="AF308" i="37" s="1"/>
  <c r="M258" i="37"/>
  <c r="M248" i="37"/>
  <c r="AF248" i="37" s="1"/>
  <c r="L239" i="37"/>
  <c r="M167" i="37"/>
  <c r="M140" i="37"/>
  <c r="M66" i="37"/>
  <c r="AF66" i="37" s="1"/>
  <c r="M20" i="37"/>
  <c r="L604" i="37"/>
  <c r="L594" i="37"/>
  <c r="L584" i="37"/>
  <c r="L562" i="37"/>
  <c r="M557" i="37"/>
  <c r="M551" i="37"/>
  <c r="L538" i="37"/>
  <c r="M492" i="37"/>
  <c r="AF492" i="37" s="1"/>
  <c r="L422" i="37"/>
  <c r="AE422" i="37" s="1"/>
  <c r="L385" i="37"/>
  <c r="M380" i="37"/>
  <c r="AF380" i="37" s="1"/>
  <c r="M372" i="37"/>
  <c r="M336" i="37"/>
  <c r="M316" i="37"/>
  <c r="AF316" i="37" s="1"/>
  <c r="L289" i="37"/>
  <c r="L171" i="37"/>
  <c r="AE171" i="37" s="1"/>
  <c r="L163" i="37"/>
  <c r="AE163" i="37" s="1"/>
  <c r="M146" i="37"/>
  <c r="AF146" i="37" s="1"/>
  <c r="M82" i="37"/>
  <c r="M52" i="37"/>
  <c r="AF52" i="37" s="1"/>
  <c r="M499" i="37"/>
  <c r="M479" i="37"/>
  <c r="AF479" i="37" s="1"/>
  <c r="M450" i="37"/>
  <c r="M150" i="37"/>
  <c r="AF150" i="37" s="1"/>
  <c r="M130" i="37"/>
  <c r="M76" i="37"/>
  <c r="M70" i="37"/>
  <c r="M46" i="37"/>
  <c r="AF46" i="37" s="1"/>
  <c r="M583" i="37"/>
  <c r="L572" i="37"/>
  <c r="M561" i="37"/>
  <c r="AF561" i="37" s="1"/>
  <c r="M543" i="37"/>
  <c r="AF543" i="37" s="1"/>
  <c r="M531" i="37"/>
  <c r="L526" i="37"/>
  <c r="M483" i="37"/>
  <c r="AF483" i="37" s="1"/>
  <c r="M470" i="37"/>
  <c r="AF470" i="37" s="1"/>
  <c r="M454" i="37"/>
  <c r="AF454" i="37" s="1"/>
  <c r="L435" i="37"/>
  <c r="M360" i="37"/>
  <c r="L335" i="37"/>
  <c r="L325" i="37"/>
  <c r="L315" i="37"/>
  <c r="M310" i="37"/>
  <c r="L288" i="37"/>
  <c r="M282" i="37"/>
  <c r="AF282" i="37" s="1"/>
  <c r="L261" i="37"/>
  <c r="M238" i="37"/>
  <c r="AF238" i="37" s="1"/>
  <c r="L233" i="37"/>
  <c r="L229" i="37"/>
  <c r="M212" i="37"/>
  <c r="L207" i="37"/>
  <c r="M188" i="37"/>
  <c r="L179" i="37"/>
  <c r="L170" i="37"/>
  <c r="AE170" i="37" s="1"/>
  <c r="M154" i="37"/>
  <c r="AF154" i="37" s="1"/>
  <c r="M138" i="37"/>
  <c r="AF138" i="37" s="1"/>
  <c r="M134" i="37"/>
  <c r="M118" i="37"/>
  <c r="M92" i="37"/>
  <c r="N46" i="37"/>
  <c r="L24" i="37"/>
  <c r="M18" i="37"/>
  <c r="AF18" i="37" s="1"/>
  <c r="L602" i="37"/>
  <c r="L592" i="37"/>
  <c r="M587" i="37"/>
  <c r="AF587" i="37" s="1"/>
  <c r="L510" i="37"/>
  <c r="AE510" i="37" s="1"/>
  <c r="M506" i="37"/>
  <c r="L503" i="37"/>
  <c r="AE503" i="37" s="1"/>
  <c r="M495" i="37"/>
  <c r="AF495" i="37" s="1"/>
  <c r="M460" i="37"/>
  <c r="AF460" i="37" s="1"/>
  <c r="L421" i="37"/>
  <c r="L409" i="37"/>
  <c r="L389" i="37"/>
  <c r="L345" i="37"/>
  <c r="L305" i="37"/>
  <c r="L301" i="37"/>
  <c r="L297" i="37"/>
  <c r="L292" i="37"/>
  <c r="L269" i="37"/>
  <c r="M264" i="37"/>
  <c r="AF264" i="37" s="1"/>
  <c r="M242" i="37"/>
  <c r="L217" i="37"/>
  <c r="L201" i="37"/>
  <c r="L197" i="37"/>
  <c r="M192" i="37"/>
  <c r="AF192" i="37" s="1"/>
  <c r="L183" i="37"/>
  <c r="M50" i="37"/>
  <c r="M28" i="37"/>
  <c r="L559" i="37"/>
  <c r="AE559" i="37" s="1"/>
  <c r="M559" i="37"/>
  <c r="AF559" i="37" s="1"/>
  <c r="L455" i="37"/>
  <c r="AE455" i="37" s="1"/>
  <c r="M455" i="37"/>
  <c r="AF455" i="37" s="1"/>
  <c r="N62" i="37"/>
  <c r="M568" i="37"/>
  <c r="AF568" i="37" s="1"/>
  <c r="L568" i="37"/>
  <c r="AE568" i="37" s="1"/>
  <c r="M536" i="37"/>
  <c r="AF536" i="37" s="1"/>
  <c r="L536" i="37"/>
  <c r="AE536" i="37" s="1"/>
  <c r="L204" i="37"/>
  <c r="AE204" i="37" s="1"/>
  <c r="M204" i="37"/>
  <c r="AF204" i="37" s="1"/>
  <c r="M516" i="37"/>
  <c r="AF516" i="37" s="1"/>
  <c r="L516" i="37"/>
  <c r="AE516" i="37" s="1"/>
  <c r="L420" i="37"/>
  <c r="AE420" i="37" s="1"/>
  <c r="M420" i="37"/>
  <c r="AF420" i="37" s="1"/>
  <c r="M500" i="37"/>
  <c r="AF500" i="37" s="1"/>
  <c r="L500" i="37"/>
  <c r="AE500" i="37" s="1"/>
  <c r="M205" i="37"/>
  <c r="AF205" i="37" s="1"/>
  <c r="L205" i="37"/>
  <c r="AE205" i="37" s="1"/>
  <c r="N164" i="37"/>
  <c r="L74" i="37"/>
  <c r="AE74" i="37" s="1"/>
  <c r="M74" i="37"/>
  <c r="AF74" i="37" s="1"/>
  <c r="L22" i="37"/>
  <c r="M22" i="37"/>
  <c r="AF22" i="37" s="1"/>
  <c r="L318" i="37"/>
  <c r="AE318" i="37" s="1"/>
  <c r="M318" i="37"/>
  <c r="AF318" i="37" s="1"/>
  <c r="L104" i="37"/>
  <c r="AE104" i="37" s="1"/>
  <c r="M104" i="37"/>
  <c r="N40" i="37"/>
  <c r="M445" i="37"/>
  <c r="AF445" i="37" s="1"/>
  <c r="L445" i="37"/>
  <c r="AE445" i="37" s="1"/>
  <c r="L256" i="37"/>
  <c r="M256" i="37"/>
  <c r="AF256" i="37" s="1"/>
  <c r="L78" i="37"/>
  <c r="M78" i="37"/>
  <c r="AF78" i="37" s="1"/>
  <c r="M599" i="37"/>
  <c r="AF599" i="37" s="1"/>
  <c r="L576" i="37"/>
  <c r="N567" i="37"/>
  <c r="M540" i="37"/>
  <c r="AF540" i="37" s="1"/>
  <c r="L540" i="37"/>
  <c r="N535" i="37"/>
  <c r="L490" i="37"/>
  <c r="M490" i="37"/>
  <c r="AF490" i="37" s="1"/>
  <c r="M487" i="37"/>
  <c r="L484" i="37"/>
  <c r="L458" i="37"/>
  <c r="AE458" i="37" s="1"/>
  <c r="M458" i="37"/>
  <c r="AF458" i="37" s="1"/>
  <c r="M431" i="37"/>
  <c r="AF431" i="37" s="1"/>
  <c r="L431" i="37"/>
  <c r="M358" i="37"/>
  <c r="L281" i="37"/>
  <c r="M275" i="37"/>
  <c r="AF275" i="37" s="1"/>
  <c r="L275" i="37"/>
  <c r="AE275" i="37" s="1"/>
  <c r="L255" i="37"/>
  <c r="M213" i="37"/>
  <c r="AF213" i="37" s="1"/>
  <c r="L213" i="37"/>
  <c r="L190" i="37"/>
  <c r="AE190" i="37" s="1"/>
  <c r="M190" i="37"/>
  <c r="AF190" i="37" s="1"/>
  <c r="L156" i="37"/>
  <c r="AE156" i="37" s="1"/>
  <c r="M156" i="37"/>
  <c r="AF156" i="37" s="1"/>
  <c r="L128" i="37"/>
  <c r="AE128" i="37" s="1"/>
  <c r="M128" i="37"/>
  <c r="AF128" i="37" s="1"/>
  <c r="L108" i="37"/>
  <c r="AE108" i="37" s="1"/>
  <c r="M108" i="37"/>
  <c r="AF108" i="37" s="1"/>
  <c r="M32" i="37"/>
  <c r="M603" i="37"/>
  <c r="AF603" i="37" s="1"/>
  <c r="L580" i="37"/>
  <c r="M571" i="37"/>
  <c r="L566" i="37"/>
  <c r="M545" i="37"/>
  <c r="M539" i="37"/>
  <c r="AF539" i="37" s="1"/>
  <c r="M518" i="37"/>
  <c r="AF518" i="37" s="1"/>
  <c r="L518" i="37"/>
  <c r="L457" i="37"/>
  <c r="L416" i="37"/>
  <c r="AE416" i="37" s="1"/>
  <c r="M416" i="37"/>
  <c r="AF416" i="37" s="1"/>
  <c r="L390" i="37"/>
  <c r="AE390" i="37" s="1"/>
  <c r="M390" i="37"/>
  <c r="AF390" i="37" s="1"/>
  <c r="L285" i="37"/>
  <c r="L194" i="37"/>
  <c r="AE194" i="37" s="1"/>
  <c r="M194" i="37"/>
  <c r="AF194" i="37" s="1"/>
  <c r="L189" i="37"/>
  <c r="M186" i="37"/>
  <c r="L14" i="37"/>
  <c r="L527" i="37"/>
  <c r="AE527" i="37" s="1"/>
  <c r="M527" i="37"/>
  <c r="AF527" i="37" s="1"/>
  <c r="L374" i="37"/>
  <c r="AE374" i="37" s="1"/>
  <c r="M374" i="37"/>
  <c r="M548" i="37"/>
  <c r="AF548" i="37" s="1"/>
  <c r="L548" i="37"/>
  <c r="AE548" i="37" s="1"/>
  <c r="N496" i="37"/>
  <c r="L478" i="37"/>
  <c r="AE478" i="37" s="1"/>
  <c r="M478" i="37"/>
  <c r="AF478" i="37" s="1"/>
  <c r="M407" i="37"/>
  <c r="AF407" i="37" s="1"/>
  <c r="L407" i="37"/>
  <c r="AE407" i="37" s="1"/>
  <c r="L382" i="37"/>
  <c r="M382" i="37"/>
  <c r="AF382" i="37" s="1"/>
  <c r="L314" i="37"/>
  <c r="AE314" i="37" s="1"/>
  <c r="M314" i="37"/>
  <c r="AF314" i="37" s="1"/>
  <c r="M148" i="37"/>
  <c r="AF148" i="37" s="1"/>
  <c r="L148" i="37"/>
  <c r="N521" i="37"/>
  <c r="L541" i="37"/>
  <c r="AE541" i="37" s="1"/>
  <c r="M541" i="37"/>
  <c r="AF541" i="37" s="1"/>
  <c r="L406" i="37"/>
  <c r="AE406" i="37" s="1"/>
  <c r="M406" i="37"/>
  <c r="AF406" i="37" s="1"/>
  <c r="M550" i="37"/>
  <c r="AF550" i="37" s="1"/>
  <c r="L550" i="37"/>
  <c r="AE550" i="37" s="1"/>
  <c r="L438" i="37"/>
  <c r="M438" i="37"/>
  <c r="AF438" i="37" s="1"/>
  <c r="M235" i="37"/>
  <c r="AF235" i="37" s="1"/>
  <c r="L235" i="37"/>
  <c r="AE235" i="37" s="1"/>
  <c r="L511" i="37"/>
  <c r="AE511" i="37" s="1"/>
  <c r="M511" i="37"/>
  <c r="M401" i="37"/>
  <c r="AF401" i="37" s="1"/>
  <c r="L401" i="37"/>
  <c r="AE401" i="37" s="1"/>
  <c r="L152" i="37"/>
  <c r="AE152" i="37" s="1"/>
  <c r="M152" i="37"/>
  <c r="AF152" i="37" s="1"/>
  <c r="M468" i="37"/>
  <c r="AF468" i="37" s="1"/>
  <c r="L468" i="37"/>
  <c r="L412" i="37"/>
  <c r="AE412" i="37" s="1"/>
  <c r="M412" i="37"/>
  <c r="AF412" i="37" s="1"/>
  <c r="M343" i="37"/>
  <c r="AF343" i="37" s="1"/>
  <c r="L343" i="37"/>
  <c r="AE343" i="37" s="1"/>
  <c r="L268" i="37"/>
  <c r="AE268" i="37" s="1"/>
  <c r="M268" i="37"/>
  <c r="AF268" i="37" s="1"/>
  <c r="L588" i="37"/>
  <c r="M579" i="37"/>
  <c r="AF579" i="37" s="1"/>
  <c r="L554" i="37"/>
  <c r="M549" i="37"/>
  <c r="M544" i="37"/>
  <c r="AF544" i="37" s="1"/>
  <c r="L544" i="37"/>
  <c r="AE544" i="37" s="1"/>
  <c r="L522" i="37"/>
  <c r="L501" i="37"/>
  <c r="AE501" i="37" s="1"/>
  <c r="M501" i="37"/>
  <c r="AF501" i="37" s="1"/>
  <c r="L493" i="37"/>
  <c r="L474" i="37"/>
  <c r="L451" i="37"/>
  <c r="L437" i="37"/>
  <c r="L366" i="37"/>
  <c r="AE366" i="37" s="1"/>
  <c r="M366" i="37"/>
  <c r="AF366" i="37" s="1"/>
  <c r="L361" i="37"/>
  <c r="M334" i="37"/>
  <c r="M329" i="37"/>
  <c r="AF329" i="37" s="1"/>
  <c r="L329" i="37"/>
  <c r="AE329" i="37" s="1"/>
  <c r="L306" i="37"/>
  <c r="AE306" i="37" s="1"/>
  <c r="M306" i="37"/>
  <c r="AF306" i="37" s="1"/>
  <c r="N302" i="37"/>
  <c r="L172" i="37"/>
  <c r="M160" i="37"/>
  <c r="M144" i="37"/>
  <c r="L36" i="37"/>
  <c r="M215" i="37"/>
  <c r="AF215" i="37" s="1"/>
  <c r="L215" i="37"/>
  <c r="AE215" i="37" s="1"/>
  <c r="M68" i="37"/>
  <c r="M8" i="37"/>
  <c r="M552" i="37"/>
  <c r="AF552" i="37" s="1"/>
  <c r="L552" i="37"/>
  <c r="N486" i="37"/>
  <c r="L284" i="37"/>
  <c r="AE284" i="37" s="1"/>
  <c r="M284" i="37"/>
  <c r="AF284" i="37" s="1"/>
  <c r="M565" i="37"/>
  <c r="AF565" i="37" s="1"/>
  <c r="M556" i="37"/>
  <c r="AF556" i="37" s="1"/>
  <c r="L556" i="37"/>
  <c r="AE556" i="37" s="1"/>
  <c r="N547" i="37"/>
  <c r="L542" i="37"/>
  <c r="M533" i="37"/>
  <c r="AF533" i="37" s="1"/>
  <c r="N529" i="37"/>
  <c r="M524" i="37"/>
  <c r="AF524" i="37" s="1"/>
  <c r="L524" i="37"/>
  <c r="M519" i="37"/>
  <c r="M472" i="37"/>
  <c r="AF472" i="37" s="1"/>
  <c r="M469" i="37"/>
  <c r="M465" i="37"/>
  <c r="AF465" i="37" s="1"/>
  <c r="M456" i="37"/>
  <c r="M453" i="37"/>
  <c r="M446" i="37"/>
  <c r="L439" i="37"/>
  <c r="L418" i="37"/>
  <c r="AE418" i="37" s="1"/>
  <c r="M418" i="37"/>
  <c r="AF418" i="37" s="1"/>
  <c r="M384" i="37"/>
  <c r="M278" i="37"/>
  <c r="M219" i="37"/>
  <c r="AF219" i="37" s="1"/>
  <c r="L219" i="37"/>
  <c r="AE219" i="37" s="1"/>
  <c r="M196" i="37"/>
  <c r="M173" i="37"/>
  <c r="M120" i="37"/>
  <c r="M98" i="37"/>
  <c r="L94" i="37"/>
  <c r="M90" i="37"/>
  <c r="AF90" i="37" s="1"/>
  <c r="M86" i="37"/>
  <c r="M64" i="37"/>
  <c r="M38" i="37"/>
  <c r="L34" i="37"/>
  <c r="M12" i="37"/>
  <c r="N470" i="37"/>
  <c r="M601" i="37"/>
  <c r="M597" i="37"/>
  <c r="M593" i="37"/>
  <c r="M589" i="37"/>
  <c r="AF589" i="37" s="1"/>
  <c r="M585" i="37"/>
  <c r="M581" i="37"/>
  <c r="AF581" i="37" s="1"/>
  <c r="M577" i="37"/>
  <c r="M573" i="37"/>
  <c r="M569" i="37"/>
  <c r="M560" i="37"/>
  <c r="AF560" i="37" s="1"/>
  <c r="L560" i="37"/>
  <c r="AE560" i="37" s="1"/>
  <c r="M555" i="37"/>
  <c r="L546" i="37"/>
  <c r="M537" i="37"/>
  <c r="N533" i="37"/>
  <c r="M528" i="37"/>
  <c r="AF528" i="37" s="1"/>
  <c r="L528" i="37"/>
  <c r="M523" i="37"/>
  <c r="AF523" i="37" s="1"/>
  <c r="M481" i="37"/>
  <c r="AF481" i="37" s="1"/>
  <c r="M462" i="37"/>
  <c r="M429" i="37"/>
  <c r="AF429" i="37" s="1"/>
  <c r="L429" i="37"/>
  <c r="L413" i="37"/>
  <c r="M408" i="37"/>
  <c r="M396" i="37"/>
  <c r="L391" i="37"/>
  <c r="M388" i="37"/>
  <c r="AF388" i="37" s="1"/>
  <c r="L364" i="37"/>
  <c r="AE364" i="37" s="1"/>
  <c r="M364" i="37"/>
  <c r="AF364" i="37" s="1"/>
  <c r="L359" i="37"/>
  <c r="L351" i="37"/>
  <c r="M344" i="37"/>
  <c r="L327" i="37"/>
  <c r="M320" i="37"/>
  <c r="L307" i="37"/>
  <c r="N282" i="37"/>
  <c r="L273" i="37"/>
  <c r="L257" i="37"/>
  <c r="L241" i="37"/>
  <c r="M224" i="37"/>
  <c r="M214" i="37"/>
  <c r="M210" i="37"/>
  <c r="AF210" i="37" s="1"/>
  <c r="M206" i="37"/>
  <c r="AF206" i="37" s="1"/>
  <c r="L199" i="37"/>
  <c r="L181" i="37"/>
  <c r="L162" i="37"/>
  <c r="N136" i="37"/>
  <c r="M124" i="37"/>
  <c r="L116" i="37"/>
  <c r="N56" i="37"/>
  <c r="M520" i="37"/>
  <c r="AF520" i="37" s="1"/>
  <c r="L520" i="37"/>
  <c r="M564" i="37"/>
  <c r="AF564" i="37" s="1"/>
  <c r="L564" i="37"/>
  <c r="AE564" i="37" s="1"/>
  <c r="M532" i="37"/>
  <c r="AF532" i="37" s="1"/>
  <c r="L532" i="37"/>
  <c r="AE532" i="37" s="1"/>
  <c r="M367" i="37"/>
  <c r="AF367" i="37" s="1"/>
  <c r="L367" i="37"/>
  <c r="M303" i="37"/>
  <c r="AF303" i="37" s="1"/>
  <c r="L303" i="37"/>
  <c r="AE303" i="37" s="1"/>
  <c r="L176" i="37"/>
  <c r="M176" i="37"/>
  <c r="AF176" i="37" s="1"/>
  <c r="L240" i="37"/>
  <c r="M240" i="37"/>
  <c r="AF240" i="37" s="1"/>
  <c r="N232" i="37"/>
  <c r="L180" i="37"/>
  <c r="AE180" i="37" s="1"/>
  <c r="M180" i="37"/>
  <c r="AF180" i="37" s="1"/>
  <c r="N52" i="37"/>
  <c r="N494" i="37"/>
  <c r="N485" i="37"/>
  <c r="N448" i="37"/>
  <c r="H605" i="36"/>
  <c r="I605" i="41"/>
  <c r="H605" i="33"/>
  <c r="I605" i="42"/>
  <c r="I605" i="40"/>
  <c r="N579" i="37"/>
  <c r="L6" i="37"/>
  <c r="J605" i="38"/>
  <c r="N582" i="37"/>
  <c r="N509" i="37"/>
  <c r="L410" i="37"/>
  <c r="AE410" i="37" s="1"/>
  <c r="M410" i="37"/>
  <c r="AF410" i="37" s="1"/>
  <c r="M449" i="37"/>
  <c r="AF449" i="37" s="1"/>
  <c r="L449" i="37"/>
  <c r="AE449" i="37" s="1"/>
  <c r="M433" i="37"/>
  <c r="AF433" i="37" s="1"/>
  <c r="L433" i="37"/>
  <c r="AE433" i="37" s="1"/>
  <c r="N10" i="37"/>
  <c r="L386" i="37"/>
  <c r="AE386" i="37" s="1"/>
  <c r="M386" i="37"/>
  <c r="AF386" i="37" s="1"/>
  <c r="N465" i="37"/>
  <c r="L362" i="37"/>
  <c r="AE362" i="37" s="1"/>
  <c r="M362" i="37"/>
  <c r="AF362" i="37" s="1"/>
  <c r="M379" i="37"/>
  <c r="AF379" i="37" s="1"/>
  <c r="L379" i="37"/>
  <c r="M271" i="37"/>
  <c r="AF271" i="37" s="1"/>
  <c r="L271" i="37"/>
  <c r="M267" i="37"/>
  <c r="AF267" i="37" s="1"/>
  <c r="L267" i="37"/>
  <c r="AE267" i="37" s="1"/>
  <c r="L443" i="37"/>
  <c r="L440" i="37"/>
  <c r="AE440" i="37" s="1"/>
  <c r="M440" i="37"/>
  <c r="AF440" i="37" s="1"/>
  <c r="L426" i="37"/>
  <c r="L423" i="37"/>
  <c r="L378" i="37"/>
  <c r="AE378" i="37" s="1"/>
  <c r="M378" i="37"/>
  <c r="AF378" i="37" s="1"/>
  <c r="M313" i="37"/>
  <c r="AF313" i="37" s="1"/>
  <c r="L313" i="37"/>
  <c r="AE313" i="37" s="1"/>
  <c r="M259" i="37"/>
  <c r="AF259" i="37" s="1"/>
  <c r="L259" i="37"/>
  <c r="AE259" i="37" s="1"/>
  <c r="L346" i="37"/>
  <c r="AE346" i="37" s="1"/>
  <c r="M346" i="37"/>
  <c r="AF346" i="37" s="1"/>
  <c r="L322" i="37"/>
  <c r="AE322" i="37" s="1"/>
  <c r="M322" i="37"/>
  <c r="AF322" i="37" s="1"/>
  <c r="M211" i="37"/>
  <c r="AF211" i="37" s="1"/>
  <c r="L211" i="37"/>
  <c r="AE211" i="37" s="1"/>
  <c r="L218" i="37"/>
  <c r="AE218" i="37" s="1"/>
  <c r="M218" i="37"/>
  <c r="AF218" i="37" s="1"/>
  <c r="M193" i="37"/>
  <c r="AF193" i="37" s="1"/>
  <c r="L193" i="37"/>
  <c r="AE193" i="37" s="1"/>
  <c r="L51" i="37"/>
  <c r="AE51" i="37" s="1"/>
  <c r="M51" i="37"/>
  <c r="AF51" i="37" s="1"/>
  <c r="L338" i="37"/>
  <c r="AE338" i="37" s="1"/>
  <c r="M338" i="37"/>
  <c r="AF338" i="37" s="1"/>
  <c r="M299" i="37"/>
  <c r="AF299" i="37" s="1"/>
  <c r="L299" i="37"/>
  <c r="AE299" i="37" s="1"/>
  <c r="L93" i="37"/>
  <c r="AE93" i="37" s="1"/>
  <c r="M93" i="37"/>
  <c r="AF93" i="37" s="1"/>
  <c r="N58" i="37"/>
  <c r="L23" i="37"/>
  <c r="AE23" i="37" s="1"/>
  <c r="M23" i="37"/>
  <c r="AF23" i="37" s="1"/>
  <c r="N503" i="37"/>
  <c r="M417" i="37"/>
  <c r="AF417" i="37" s="1"/>
  <c r="L417" i="37"/>
  <c r="AE417" i="37" s="1"/>
  <c r="M395" i="37"/>
  <c r="AF395" i="37" s="1"/>
  <c r="L395" i="37"/>
  <c r="AE395" i="37" s="1"/>
  <c r="L354" i="37"/>
  <c r="AE354" i="37" s="1"/>
  <c r="M354" i="37"/>
  <c r="AF354" i="37" s="1"/>
  <c r="M237" i="37"/>
  <c r="AF237" i="37" s="1"/>
  <c r="L237" i="37"/>
  <c r="AE237" i="37" s="1"/>
  <c r="N477" i="37"/>
  <c r="N461" i="37"/>
  <c r="M387" i="37"/>
  <c r="AF387" i="37" s="1"/>
  <c r="L387" i="37"/>
  <c r="AE387" i="37" s="1"/>
  <c r="L250" i="37"/>
  <c r="AE250" i="37" s="1"/>
  <c r="M250" i="37"/>
  <c r="AF250" i="37" s="1"/>
  <c r="N170" i="37"/>
  <c r="L41" i="37"/>
  <c r="AE41" i="37" s="1"/>
  <c r="M41" i="37"/>
  <c r="AF41" i="37" s="1"/>
  <c r="L424" i="37"/>
  <c r="AE424" i="37" s="1"/>
  <c r="M424" i="37"/>
  <c r="AF424" i="37" s="1"/>
  <c r="M403" i="37"/>
  <c r="AF403" i="37" s="1"/>
  <c r="L403" i="37"/>
  <c r="AE403" i="37" s="1"/>
  <c r="N300" i="37"/>
  <c r="L13" i="37"/>
  <c r="AE13" i="37" s="1"/>
  <c r="M13" i="37"/>
  <c r="AF13" i="37" s="1"/>
  <c r="M514" i="37"/>
  <c r="M507" i="37"/>
  <c r="N505" i="37"/>
  <c r="M498" i="37"/>
  <c r="M491" i="37"/>
  <c r="N489" i="37"/>
  <c r="M482" i="37"/>
  <c r="M475" i="37"/>
  <c r="N473" i="37"/>
  <c r="M466" i="37"/>
  <c r="M459" i="37"/>
  <c r="M434" i="37"/>
  <c r="M414" i="37"/>
  <c r="L394" i="37"/>
  <c r="AE394" i="37" s="1"/>
  <c r="M394" i="37"/>
  <c r="AF394" i="37" s="1"/>
  <c r="M371" i="37"/>
  <c r="AF371" i="37" s="1"/>
  <c r="L371" i="37"/>
  <c r="AE371" i="37" s="1"/>
  <c r="L330" i="37"/>
  <c r="AE330" i="37" s="1"/>
  <c r="M330" i="37"/>
  <c r="AF330" i="37" s="1"/>
  <c r="M283" i="37"/>
  <c r="AF283" i="37" s="1"/>
  <c r="L283" i="37"/>
  <c r="AE283" i="37" s="1"/>
  <c r="M280" i="37"/>
  <c r="M225" i="37"/>
  <c r="AF225" i="37" s="1"/>
  <c r="L225" i="37"/>
  <c r="AE225" i="37" s="1"/>
  <c r="M427" i="37"/>
  <c r="AF427" i="37" s="1"/>
  <c r="L427" i="37"/>
  <c r="AE427" i="37" s="1"/>
  <c r="L402" i="37"/>
  <c r="M402" i="37"/>
  <c r="AF402" i="37" s="1"/>
  <c r="M411" i="37"/>
  <c r="AF411" i="37" s="1"/>
  <c r="L411" i="37"/>
  <c r="AE411" i="37" s="1"/>
  <c r="M404" i="37"/>
  <c r="L383" i="37"/>
  <c r="L370" i="37"/>
  <c r="AE370" i="37" s="1"/>
  <c r="M370" i="37"/>
  <c r="AF370" i="37" s="1"/>
  <c r="L353" i="37"/>
  <c r="M340" i="37"/>
  <c r="L319" i="37"/>
  <c r="L294" i="37"/>
  <c r="AE294" i="37" s="1"/>
  <c r="M294" i="37"/>
  <c r="AF294" i="37" s="1"/>
  <c r="L290" i="37"/>
  <c r="AE290" i="37" s="1"/>
  <c r="M290" i="37"/>
  <c r="AF290" i="37" s="1"/>
  <c r="L276" i="37"/>
  <c r="M243" i="37"/>
  <c r="AF243" i="37" s="1"/>
  <c r="L243" i="37"/>
  <c r="AE243" i="37" s="1"/>
  <c r="L363" i="37"/>
  <c r="L355" i="37"/>
  <c r="L347" i="37"/>
  <c r="L339" i="37"/>
  <c r="L331" i="37"/>
  <c r="L323" i="37"/>
  <c r="L311" i="37"/>
  <c r="M209" i="37"/>
  <c r="AF209" i="37" s="1"/>
  <c r="L209" i="37"/>
  <c r="AE209" i="37" s="1"/>
  <c r="L157" i="37"/>
  <c r="AE157" i="37" s="1"/>
  <c r="M157" i="37"/>
  <c r="AF157" i="37" s="1"/>
  <c r="L153" i="37"/>
  <c r="AE153" i="37" s="1"/>
  <c r="M153" i="37"/>
  <c r="AF153" i="37" s="1"/>
  <c r="L141" i="37"/>
  <c r="AE141" i="37" s="1"/>
  <c r="M141" i="37"/>
  <c r="AF141" i="37" s="1"/>
  <c r="L137" i="37"/>
  <c r="AE137" i="37" s="1"/>
  <c r="M137" i="37"/>
  <c r="AF137" i="37" s="1"/>
  <c r="L125" i="37"/>
  <c r="AE125" i="37" s="1"/>
  <c r="M125" i="37"/>
  <c r="AF125" i="37" s="1"/>
  <c r="L121" i="37"/>
  <c r="AE121" i="37" s="1"/>
  <c r="M121" i="37"/>
  <c r="AF121" i="37" s="1"/>
  <c r="L103" i="37"/>
  <c r="AE103" i="37" s="1"/>
  <c r="M103" i="37"/>
  <c r="AF103" i="37" s="1"/>
  <c r="N96" i="37"/>
  <c r="L89" i="37"/>
  <c r="AE89" i="37" s="1"/>
  <c r="M89" i="37"/>
  <c r="AF89" i="37" s="1"/>
  <c r="L71" i="37"/>
  <c r="AE71" i="37" s="1"/>
  <c r="M71" i="37"/>
  <c r="AF71" i="37" s="1"/>
  <c r="L61" i="37"/>
  <c r="M61" i="37"/>
  <c r="AF61" i="37" s="1"/>
  <c r="M251" i="37"/>
  <c r="AF251" i="37" s="1"/>
  <c r="L251" i="37"/>
  <c r="AE251" i="37" s="1"/>
  <c r="N228" i="37"/>
  <c r="M168" i="37"/>
  <c r="AF168" i="37" s="1"/>
  <c r="L168" i="37"/>
  <c r="L99" i="37"/>
  <c r="AE99" i="37" s="1"/>
  <c r="M99" i="37"/>
  <c r="AF99" i="37" s="1"/>
  <c r="L67" i="37"/>
  <c r="AE67" i="37" s="1"/>
  <c r="M67" i="37"/>
  <c r="AF67" i="37" s="1"/>
  <c r="L57" i="37"/>
  <c r="AE57" i="37" s="1"/>
  <c r="M57" i="37"/>
  <c r="AF57" i="37" s="1"/>
  <c r="M177" i="37"/>
  <c r="AF177" i="37" s="1"/>
  <c r="L177" i="37"/>
  <c r="AE177" i="37" s="1"/>
  <c r="L274" i="37"/>
  <c r="AE274" i="37" s="1"/>
  <c r="M274" i="37"/>
  <c r="AF274" i="37" s="1"/>
  <c r="L222" i="37"/>
  <c r="AE222" i="37" s="1"/>
  <c r="M222" i="37"/>
  <c r="AF222" i="37" s="1"/>
  <c r="L109" i="37"/>
  <c r="AE109" i="37" s="1"/>
  <c r="M109" i="37"/>
  <c r="AF109" i="37" s="1"/>
  <c r="L7" i="37"/>
  <c r="AE7" i="37" s="1"/>
  <c r="M7" i="37"/>
  <c r="AF7" i="37" s="1"/>
  <c r="L293" i="37"/>
  <c r="M286" i="37"/>
  <c r="L277" i="37"/>
  <c r="M270" i="37"/>
  <c r="M260" i="37"/>
  <c r="M252" i="37"/>
  <c r="M244" i="37"/>
  <c r="M236" i="37"/>
  <c r="L223" i="37"/>
  <c r="M220" i="37"/>
  <c r="L175" i="37"/>
  <c r="AE175" i="37" s="1"/>
  <c r="M175" i="37"/>
  <c r="AF175" i="37" s="1"/>
  <c r="L166" i="37"/>
  <c r="AE166" i="37" s="1"/>
  <c r="M166" i="37"/>
  <c r="AF166" i="37" s="1"/>
  <c r="L151" i="37"/>
  <c r="AE151" i="37" s="1"/>
  <c r="M151" i="37"/>
  <c r="AF151" i="37" s="1"/>
  <c r="L147" i="37"/>
  <c r="AE147" i="37" s="1"/>
  <c r="M147" i="37"/>
  <c r="AF147" i="37" s="1"/>
  <c r="L135" i="37"/>
  <c r="M135" i="37"/>
  <c r="AF135" i="37" s="1"/>
  <c r="L131" i="37"/>
  <c r="AE131" i="37" s="1"/>
  <c r="M131" i="37"/>
  <c r="AF131" i="37" s="1"/>
  <c r="L119" i="37"/>
  <c r="AE119" i="37" s="1"/>
  <c r="M119" i="37"/>
  <c r="AF119" i="37" s="1"/>
  <c r="L115" i="37"/>
  <c r="AE115" i="37" s="1"/>
  <c r="M115" i="37"/>
  <c r="AF115" i="37" s="1"/>
  <c r="L105" i="37"/>
  <c r="M105" i="37"/>
  <c r="AF105" i="37" s="1"/>
  <c r="L19" i="37"/>
  <c r="AE19" i="37" s="1"/>
  <c r="M19" i="37"/>
  <c r="AF19" i="37" s="1"/>
  <c r="L9" i="37"/>
  <c r="AE9" i="37" s="1"/>
  <c r="M9" i="37"/>
  <c r="AF9" i="37" s="1"/>
  <c r="L295" i="37"/>
  <c r="L279" i="37"/>
  <c r="L265" i="37"/>
  <c r="L87" i="37"/>
  <c r="AE87" i="37" s="1"/>
  <c r="M87" i="37"/>
  <c r="AF87" i="37" s="1"/>
  <c r="L77" i="37"/>
  <c r="AE77" i="37" s="1"/>
  <c r="M77" i="37"/>
  <c r="AF77" i="37" s="1"/>
  <c r="L39" i="37"/>
  <c r="AE39" i="37" s="1"/>
  <c r="M39" i="37"/>
  <c r="AF39" i="37" s="1"/>
  <c r="L29" i="37"/>
  <c r="M29" i="37"/>
  <c r="AF29" i="37" s="1"/>
  <c r="N169" i="37"/>
  <c r="N165" i="37"/>
  <c r="N154" i="37"/>
  <c r="N138" i="37"/>
  <c r="N122" i="37"/>
  <c r="L83" i="37"/>
  <c r="AE83" i="37" s="1"/>
  <c r="M83" i="37"/>
  <c r="AF83" i="37" s="1"/>
  <c r="L73" i="37"/>
  <c r="AE73" i="37" s="1"/>
  <c r="M73" i="37"/>
  <c r="AF73" i="37" s="1"/>
  <c r="N42" i="37"/>
  <c r="L35" i="37"/>
  <c r="AE35" i="37" s="1"/>
  <c r="M35" i="37"/>
  <c r="AF35" i="37" s="1"/>
  <c r="L25" i="37"/>
  <c r="AE25" i="37" s="1"/>
  <c r="M25" i="37"/>
  <c r="AF25" i="37" s="1"/>
  <c r="L158" i="37"/>
  <c r="AE158" i="37" s="1"/>
  <c r="M158" i="37"/>
  <c r="AF158" i="37" s="1"/>
  <c r="L142" i="37"/>
  <c r="AE142" i="37" s="1"/>
  <c r="M142" i="37"/>
  <c r="AF142" i="37" s="1"/>
  <c r="L126" i="37"/>
  <c r="AE126" i="37" s="1"/>
  <c r="M126" i="37"/>
  <c r="AF126" i="37" s="1"/>
  <c r="N90" i="37"/>
  <c r="L55" i="37"/>
  <c r="AE55" i="37" s="1"/>
  <c r="M55" i="37"/>
  <c r="AF55" i="37" s="1"/>
  <c r="L45" i="37"/>
  <c r="AE45" i="37" s="1"/>
  <c r="M45" i="37"/>
  <c r="AF45" i="37" s="1"/>
  <c r="L159" i="37"/>
  <c r="AE159" i="37" s="1"/>
  <c r="M159" i="37"/>
  <c r="AF159" i="37" s="1"/>
  <c r="L143" i="37"/>
  <c r="AE143" i="37" s="1"/>
  <c r="M143" i="37"/>
  <c r="AF143" i="37" s="1"/>
  <c r="L127" i="37"/>
  <c r="AE127" i="37" s="1"/>
  <c r="M127" i="37"/>
  <c r="AF127" i="37" s="1"/>
  <c r="L111" i="37"/>
  <c r="AE111" i="37" s="1"/>
  <c r="M111" i="37"/>
  <c r="AF111" i="37" s="1"/>
  <c r="L95" i="37"/>
  <c r="AE95" i="37" s="1"/>
  <c r="M95" i="37"/>
  <c r="AF95" i="37" s="1"/>
  <c r="L79" i="37"/>
  <c r="AE79" i="37" s="1"/>
  <c r="M79" i="37"/>
  <c r="AF79" i="37" s="1"/>
  <c r="L63" i="37"/>
  <c r="AE63" i="37" s="1"/>
  <c r="M63" i="37"/>
  <c r="AF63" i="37" s="1"/>
  <c r="L47" i="37"/>
  <c r="AE47" i="37" s="1"/>
  <c r="M47" i="37"/>
  <c r="AF47" i="37" s="1"/>
  <c r="L31" i="37"/>
  <c r="AE31" i="37" s="1"/>
  <c r="M31" i="37"/>
  <c r="AF31" i="37" s="1"/>
  <c r="L15" i="37"/>
  <c r="AE15" i="37" s="1"/>
  <c r="M15" i="37"/>
  <c r="AF15" i="37" s="1"/>
  <c r="L149" i="37"/>
  <c r="AE149" i="37" s="1"/>
  <c r="M149" i="37"/>
  <c r="AF149" i="37" s="1"/>
  <c r="L133" i="37"/>
  <c r="AE133" i="37" s="1"/>
  <c r="M133" i="37"/>
  <c r="AF133" i="37" s="1"/>
  <c r="L117" i="37"/>
  <c r="AE117" i="37" s="1"/>
  <c r="M117" i="37"/>
  <c r="AF117" i="37" s="1"/>
  <c r="L101" i="37"/>
  <c r="AE101" i="37" s="1"/>
  <c r="M101" i="37"/>
  <c r="AF101" i="37" s="1"/>
  <c r="L85" i="37"/>
  <c r="AE85" i="37" s="1"/>
  <c r="M85" i="37"/>
  <c r="AF85" i="37" s="1"/>
  <c r="L69" i="37"/>
  <c r="AE69" i="37" s="1"/>
  <c r="M69" i="37"/>
  <c r="AF69" i="37" s="1"/>
  <c r="L53" i="37"/>
  <c r="AE53" i="37" s="1"/>
  <c r="M53" i="37"/>
  <c r="AF53" i="37" s="1"/>
  <c r="L37" i="37"/>
  <c r="AE37" i="37" s="1"/>
  <c r="M37" i="37"/>
  <c r="AF37" i="37" s="1"/>
  <c r="L21" i="37"/>
  <c r="M21" i="37"/>
  <c r="AF21" i="37" s="1"/>
  <c r="L155" i="37"/>
  <c r="AE155" i="37" s="1"/>
  <c r="M155" i="37"/>
  <c r="AF155" i="37" s="1"/>
  <c r="L139" i="37"/>
  <c r="AE139" i="37" s="1"/>
  <c r="M139" i="37"/>
  <c r="AF139" i="37" s="1"/>
  <c r="L123" i="37"/>
  <c r="AE123" i="37" s="1"/>
  <c r="M123" i="37"/>
  <c r="AF123" i="37" s="1"/>
  <c r="L107" i="37"/>
  <c r="AE107" i="37" s="1"/>
  <c r="M107" i="37"/>
  <c r="AF107" i="37" s="1"/>
  <c r="L91" i="37"/>
  <c r="AE91" i="37" s="1"/>
  <c r="M91" i="37"/>
  <c r="AF91" i="37" s="1"/>
  <c r="L75" i="37"/>
  <c r="AE75" i="37" s="1"/>
  <c r="M75" i="37"/>
  <c r="AF75" i="37" s="1"/>
  <c r="L59" i="37"/>
  <c r="AE59" i="37" s="1"/>
  <c r="M59" i="37"/>
  <c r="AF59" i="37" s="1"/>
  <c r="L43" i="37"/>
  <c r="AE43" i="37" s="1"/>
  <c r="M43" i="37"/>
  <c r="AF43" i="37" s="1"/>
  <c r="L27" i="37"/>
  <c r="AE27" i="37" s="1"/>
  <c r="M27" i="37"/>
  <c r="AF27" i="37" s="1"/>
  <c r="L11" i="37"/>
  <c r="AE11" i="37" s="1"/>
  <c r="M11" i="37"/>
  <c r="AF11" i="37" s="1"/>
  <c r="L161" i="37"/>
  <c r="AE161" i="37" s="1"/>
  <c r="M161" i="37"/>
  <c r="AF161" i="37" s="1"/>
  <c r="L145" i="37"/>
  <c r="AE145" i="37" s="1"/>
  <c r="M145" i="37"/>
  <c r="AF145" i="37" s="1"/>
  <c r="L129" i="37"/>
  <c r="AE129" i="37" s="1"/>
  <c r="M129" i="37"/>
  <c r="AF129" i="37" s="1"/>
  <c r="L113" i="37"/>
  <c r="AE113" i="37" s="1"/>
  <c r="M113" i="37"/>
  <c r="AF113" i="37" s="1"/>
  <c r="L97" i="37"/>
  <c r="AE97" i="37" s="1"/>
  <c r="M97" i="37"/>
  <c r="AF97" i="37" s="1"/>
  <c r="L81" i="37"/>
  <c r="AE81" i="37" s="1"/>
  <c r="M81" i="37"/>
  <c r="AF81" i="37" s="1"/>
  <c r="L65" i="37"/>
  <c r="AE65" i="37" s="1"/>
  <c r="M65" i="37"/>
  <c r="AF65" i="37" s="1"/>
  <c r="L49" i="37"/>
  <c r="AE49" i="37" s="1"/>
  <c r="M49" i="37"/>
  <c r="AF49" i="37" s="1"/>
  <c r="L33" i="37"/>
  <c r="AE33" i="37" s="1"/>
  <c r="M33" i="37"/>
  <c r="AF33" i="37" s="1"/>
  <c r="L17" i="37"/>
  <c r="AE17" i="37" s="1"/>
  <c r="M17" i="37"/>
  <c r="AF17" i="37" s="1"/>
  <c r="M4" i="37"/>
  <c r="N4" i="37" s="1"/>
  <c r="V605" i="41" l="1"/>
  <c r="N264" i="37"/>
  <c r="N84" i="37"/>
  <c r="N543" i="37"/>
  <c r="N26" i="37"/>
  <c r="N66" i="37"/>
  <c r="N595" i="37"/>
  <c r="N163" i="37"/>
  <c r="N565" i="37"/>
  <c r="N246" i="37"/>
  <c r="AG246" i="37" s="1"/>
  <c r="AE263" i="37"/>
  <c r="N171" i="37"/>
  <c r="AG171" i="37" s="1"/>
  <c r="AE309" i="37"/>
  <c r="AE247" i="37"/>
  <c r="N106" i="37"/>
  <c r="V605" i="40"/>
  <c r="N296" i="37"/>
  <c r="N476" i="37"/>
  <c r="N422" i="37"/>
  <c r="N463" i="37"/>
  <c r="N54" i="37"/>
  <c r="N589" i="37"/>
  <c r="N146" i="37"/>
  <c r="N30" i="37"/>
  <c r="N481" i="37"/>
  <c r="N206" i="37"/>
  <c r="N513" i="37"/>
  <c r="AG513" i="37" s="1"/>
  <c r="N444" i="37"/>
  <c r="N492" i="37"/>
  <c r="AG492" i="37" s="1"/>
  <c r="N460" i="37"/>
  <c r="N539" i="37"/>
  <c r="AE321" i="37"/>
  <c r="N530" i="37"/>
  <c r="N502" i="37"/>
  <c r="N525" i="37"/>
  <c r="N350" i="37"/>
  <c r="N479" i="37"/>
  <c r="N316" i="37"/>
  <c r="N515" i="37"/>
  <c r="AG515" i="37" s="1"/>
  <c r="N428" i="37"/>
  <c r="N575" i="37"/>
  <c r="N454" i="37"/>
  <c r="AG454" i="37" s="1"/>
  <c r="AE504" i="37"/>
  <c r="AE598" i="37"/>
  <c r="AE341" i="37"/>
  <c r="N488" i="37"/>
  <c r="AG488" i="37" s="1"/>
  <c r="N553" i="37"/>
  <c r="AG553" i="37" s="1"/>
  <c r="N591" i="37"/>
  <c r="AE586" i="37"/>
  <c r="N430" i="37"/>
  <c r="N495" i="37"/>
  <c r="N561" i="37"/>
  <c r="N517" i="37"/>
  <c r="AG517" i="37" s="1"/>
  <c r="N587" i="37"/>
  <c r="N452" i="37"/>
  <c r="N599" i="37"/>
  <c r="N563" i="37"/>
  <c r="N483" i="37"/>
  <c r="N312" i="37"/>
  <c r="AG312" i="37" s="1"/>
  <c r="N234" i="37"/>
  <c r="N472" i="37"/>
  <c r="AG472" i="37" s="1"/>
  <c r="X605" i="38"/>
  <c r="AG448" i="37"/>
  <c r="N94" i="37"/>
  <c r="AE94" i="37"/>
  <c r="AG587" i="37"/>
  <c r="N374" i="37"/>
  <c r="AF374" i="37"/>
  <c r="N32" i="37"/>
  <c r="AF32" i="37"/>
  <c r="AG595" i="37"/>
  <c r="N345" i="37"/>
  <c r="AE345" i="37"/>
  <c r="N315" i="37"/>
  <c r="AE315" i="37"/>
  <c r="N447" i="37"/>
  <c r="AE447" i="37"/>
  <c r="N419" i="37"/>
  <c r="AE419" i="37"/>
  <c r="N187" i="37"/>
  <c r="AE187" i="37"/>
  <c r="AG375" i="37"/>
  <c r="N253" i="37"/>
  <c r="AE253" i="37"/>
  <c r="N44" i="37"/>
  <c r="AE44" i="37"/>
  <c r="N208" i="37"/>
  <c r="AF208" i="37"/>
  <c r="N21" i="37"/>
  <c r="AE21" i="37"/>
  <c r="N29" i="37"/>
  <c r="AE29" i="37"/>
  <c r="N279" i="37"/>
  <c r="AE279" i="37"/>
  <c r="N105" i="37"/>
  <c r="AE105" i="37"/>
  <c r="N135" i="37"/>
  <c r="AE135" i="37"/>
  <c r="N270" i="37"/>
  <c r="AF270" i="37"/>
  <c r="AG228" i="37"/>
  <c r="N355" i="37"/>
  <c r="AE355" i="37"/>
  <c r="N404" i="37"/>
  <c r="AF404" i="37"/>
  <c r="N482" i="37"/>
  <c r="AF482" i="37"/>
  <c r="AG461" i="37"/>
  <c r="AG444" i="37"/>
  <c r="N271" i="37"/>
  <c r="AE271" i="37"/>
  <c r="AG485" i="37"/>
  <c r="N240" i="37"/>
  <c r="AE240" i="37"/>
  <c r="N523" i="37"/>
  <c r="N307" i="37"/>
  <c r="AE307" i="37"/>
  <c r="N380" i="37"/>
  <c r="N462" i="37"/>
  <c r="AF462" i="37"/>
  <c r="N555" i="37"/>
  <c r="AF555" i="37"/>
  <c r="N585" i="37"/>
  <c r="AF585" i="37"/>
  <c r="AG543" i="37"/>
  <c r="N98" i="37"/>
  <c r="AF98" i="37"/>
  <c r="AG486" i="37"/>
  <c r="N144" i="37"/>
  <c r="AF144" i="37"/>
  <c r="N334" i="37"/>
  <c r="AF334" i="37"/>
  <c r="N148" i="37"/>
  <c r="AE148" i="37"/>
  <c r="N285" i="37"/>
  <c r="AE285" i="37"/>
  <c r="AG66" i="37"/>
  <c r="AG422" i="37"/>
  <c r="AG40" i="37"/>
  <c r="N22" i="37"/>
  <c r="AE22" i="37"/>
  <c r="N242" i="37"/>
  <c r="AF242" i="37"/>
  <c r="N389" i="37"/>
  <c r="AE389" i="37"/>
  <c r="N134" i="37"/>
  <c r="AF134" i="37"/>
  <c r="N229" i="37"/>
  <c r="AE229" i="37"/>
  <c r="N325" i="37"/>
  <c r="AE325" i="37"/>
  <c r="N531" i="37"/>
  <c r="AF531" i="37"/>
  <c r="N130" i="37"/>
  <c r="AF130" i="37"/>
  <c r="N385" i="37"/>
  <c r="AE385" i="37"/>
  <c r="N594" i="37"/>
  <c r="AE594" i="37"/>
  <c r="N258" i="37"/>
  <c r="AF258" i="37"/>
  <c r="N376" i="37"/>
  <c r="AF376" i="37"/>
  <c r="N471" i="37"/>
  <c r="AF471" i="37"/>
  <c r="N16" i="37"/>
  <c r="AE16" i="37"/>
  <c r="N195" i="37"/>
  <c r="AE195" i="37"/>
  <c r="N304" i="37"/>
  <c r="AF304" i="37"/>
  <c r="N308" i="37"/>
  <c r="N80" i="37"/>
  <c r="AF80" i="37"/>
  <c r="AG309" i="37"/>
  <c r="AG321" i="37"/>
  <c r="AG570" i="37"/>
  <c r="N230" i="37"/>
  <c r="AF230" i="37"/>
  <c r="AE369" i="37"/>
  <c r="N369" i="37"/>
  <c r="AG263" i="37"/>
  <c r="AG530" i="37"/>
  <c r="AG298" i="37"/>
  <c r="N265" i="37"/>
  <c r="AE265" i="37"/>
  <c r="AG264" i="37"/>
  <c r="N383" i="37"/>
  <c r="AE383" i="37"/>
  <c r="N475" i="37"/>
  <c r="AF475" i="37"/>
  <c r="AG282" i="37"/>
  <c r="N546" i="37"/>
  <c r="AE546" i="37"/>
  <c r="N384" i="37"/>
  <c r="AF384" i="37"/>
  <c r="AG476" i="37"/>
  <c r="N493" i="37"/>
  <c r="AE493" i="37"/>
  <c r="N487" i="37"/>
  <c r="AF487" i="37"/>
  <c r="AG591" i="37"/>
  <c r="N217" i="37"/>
  <c r="AE217" i="37"/>
  <c r="N118" i="37"/>
  <c r="AF118" i="37"/>
  <c r="N526" i="37"/>
  <c r="AE526" i="37"/>
  <c r="N82" i="37"/>
  <c r="AF82" i="37"/>
  <c r="N584" i="37"/>
  <c r="AE584" i="37"/>
  <c r="N295" i="37"/>
  <c r="AE295" i="37"/>
  <c r="N277" i="37"/>
  <c r="AE277" i="37"/>
  <c r="AG96" i="37"/>
  <c r="N363" i="37"/>
  <c r="AE363" i="37"/>
  <c r="AG316" i="37"/>
  <c r="N280" i="37"/>
  <c r="AF280" i="37"/>
  <c r="AG489" i="37"/>
  <c r="AG477" i="37"/>
  <c r="N423" i="37"/>
  <c r="AE423" i="37"/>
  <c r="N497" i="37"/>
  <c r="AG579" i="37"/>
  <c r="AG494" i="37"/>
  <c r="AG56" i="37"/>
  <c r="N320" i="37"/>
  <c r="AF320" i="37"/>
  <c r="N12" i="37"/>
  <c r="AF12" i="37"/>
  <c r="N120" i="37"/>
  <c r="AF120" i="37"/>
  <c r="N519" i="37"/>
  <c r="AF519" i="37"/>
  <c r="N552" i="37"/>
  <c r="AE552" i="37"/>
  <c r="N160" i="37"/>
  <c r="AF160" i="37"/>
  <c r="N361" i="37"/>
  <c r="AE361" i="37"/>
  <c r="N468" i="37"/>
  <c r="AE468" i="37"/>
  <c r="N603" i="37"/>
  <c r="N545" i="37"/>
  <c r="AF545" i="37"/>
  <c r="N213" i="37"/>
  <c r="AE213" i="37"/>
  <c r="N431" i="37"/>
  <c r="AE431" i="37"/>
  <c r="N490" i="37"/>
  <c r="AE490" i="37"/>
  <c r="N104" i="37"/>
  <c r="AF104" i="37"/>
  <c r="N28" i="37"/>
  <c r="AF28" i="37"/>
  <c r="N409" i="37"/>
  <c r="AE409" i="37"/>
  <c r="N592" i="37"/>
  <c r="AE592" i="37"/>
  <c r="N233" i="37"/>
  <c r="AE233" i="37"/>
  <c r="N335" i="37"/>
  <c r="AE335" i="37"/>
  <c r="N604" i="37"/>
  <c r="AE604" i="37"/>
  <c r="N397" i="37"/>
  <c r="AE397" i="37"/>
  <c r="N200" i="37"/>
  <c r="AF200" i="37"/>
  <c r="N317" i="37"/>
  <c r="AE317" i="37"/>
  <c r="N18" i="37"/>
  <c r="N398" i="37"/>
  <c r="N100" i="37"/>
  <c r="AE100" i="37"/>
  <c r="AG287" i="37"/>
  <c r="N249" i="37"/>
  <c r="AE249" i="37"/>
  <c r="AG185" i="37"/>
  <c r="AG415" i="37"/>
  <c r="N520" i="37"/>
  <c r="AE520" i="37"/>
  <c r="N368" i="37"/>
  <c r="AF368" i="37"/>
  <c r="AG356" i="37"/>
  <c r="AG122" i="37"/>
  <c r="N220" i="37"/>
  <c r="AF220" i="37"/>
  <c r="N286" i="37"/>
  <c r="AF286" i="37"/>
  <c r="N248" i="37"/>
  <c r="N319" i="37"/>
  <c r="AE319" i="37"/>
  <c r="N414" i="37"/>
  <c r="AF414" i="37"/>
  <c r="N491" i="37"/>
  <c r="AF491" i="37"/>
  <c r="AG300" i="37"/>
  <c r="AG170" i="37"/>
  <c r="AG503" i="37"/>
  <c r="N426" i="37"/>
  <c r="AE426" i="37"/>
  <c r="N379" i="37"/>
  <c r="AE379" i="37"/>
  <c r="AG10" i="37"/>
  <c r="N510" i="37"/>
  <c r="N176" i="37"/>
  <c r="AE176" i="37"/>
  <c r="N116" i="37"/>
  <c r="AE116" i="37"/>
  <c r="N214" i="37"/>
  <c r="AF214" i="37"/>
  <c r="N327" i="37"/>
  <c r="AE327" i="37"/>
  <c r="N391" i="37"/>
  <c r="AE391" i="37"/>
  <c r="N593" i="37"/>
  <c r="AF593" i="37"/>
  <c r="N34" i="37"/>
  <c r="AE34" i="37"/>
  <c r="N173" i="37"/>
  <c r="AF173" i="37"/>
  <c r="N439" i="37"/>
  <c r="AE439" i="37"/>
  <c r="N524" i="37"/>
  <c r="AE524" i="37"/>
  <c r="AG561" i="37"/>
  <c r="N172" i="37"/>
  <c r="AE172" i="37"/>
  <c r="N588" i="37"/>
  <c r="AE588" i="37"/>
  <c r="N566" i="37"/>
  <c r="AE566" i="37"/>
  <c r="AG535" i="37"/>
  <c r="N78" i="37"/>
  <c r="AE78" i="37"/>
  <c r="N50" i="37"/>
  <c r="AF50" i="37"/>
  <c r="N269" i="37"/>
  <c r="AE269" i="37"/>
  <c r="N421" i="37"/>
  <c r="AE421" i="37"/>
  <c r="N602" i="37"/>
  <c r="AE602" i="37"/>
  <c r="N360" i="37"/>
  <c r="AF360" i="37"/>
  <c r="N450" i="37"/>
  <c r="AF450" i="37"/>
  <c r="N20" i="37"/>
  <c r="AF20" i="37"/>
  <c r="N400" i="37"/>
  <c r="AF400" i="37"/>
  <c r="N480" i="37"/>
  <c r="AF480" i="37"/>
  <c r="N48" i="37"/>
  <c r="AE48" i="37"/>
  <c r="AG216" i="37"/>
  <c r="N337" i="37"/>
  <c r="AE337" i="37"/>
  <c r="N467" i="37"/>
  <c r="AF467" i="37"/>
  <c r="N600" i="37"/>
  <c r="AE600" i="37"/>
  <c r="N150" i="37"/>
  <c r="N425" i="37"/>
  <c r="AE425" i="37"/>
  <c r="AE377" i="37"/>
  <c r="N377" i="37"/>
  <c r="AG266" i="37"/>
  <c r="AG504" i="37"/>
  <c r="AG598" i="37"/>
  <c r="AG341" i="37"/>
  <c r="AG596" i="37"/>
  <c r="AG254" i="37"/>
  <c r="N464" i="37"/>
  <c r="AG365" i="37"/>
  <c r="AG110" i="37"/>
  <c r="N260" i="37"/>
  <c r="AF260" i="37"/>
  <c r="AG463" i="37"/>
  <c r="N199" i="37"/>
  <c r="AE199" i="37"/>
  <c r="N469" i="37"/>
  <c r="AF469" i="37"/>
  <c r="N36" i="37"/>
  <c r="AE36" i="37"/>
  <c r="N554" i="37"/>
  <c r="AE554" i="37"/>
  <c r="N511" i="37"/>
  <c r="AF511" i="37"/>
  <c r="N358" i="37"/>
  <c r="AF358" i="37"/>
  <c r="N212" i="37"/>
  <c r="AF212" i="37"/>
  <c r="N76" i="37"/>
  <c r="AF76" i="37"/>
  <c r="N590" i="37"/>
  <c r="AE590" i="37"/>
  <c r="AG114" i="37"/>
  <c r="AG90" i="37"/>
  <c r="AG138" i="37"/>
  <c r="N223" i="37"/>
  <c r="AE223" i="37"/>
  <c r="N293" i="37"/>
  <c r="AE293" i="37"/>
  <c r="N311" i="37"/>
  <c r="AE311" i="37"/>
  <c r="N340" i="37"/>
  <c r="AF340" i="37"/>
  <c r="N434" i="37"/>
  <c r="AF434" i="37"/>
  <c r="N498" i="37"/>
  <c r="AF498" i="37"/>
  <c r="AG495" i="37"/>
  <c r="AG481" i="37"/>
  <c r="AG428" i="37"/>
  <c r="AG52" i="37"/>
  <c r="AG206" i="37"/>
  <c r="N124" i="37"/>
  <c r="AF124" i="37"/>
  <c r="N224" i="37"/>
  <c r="AF224" i="37"/>
  <c r="N344" i="37"/>
  <c r="AF344" i="37"/>
  <c r="N396" i="37"/>
  <c r="AF396" i="37"/>
  <c r="N528" i="37"/>
  <c r="AE528" i="37"/>
  <c r="AG565" i="37"/>
  <c r="N597" i="37"/>
  <c r="AF597" i="37"/>
  <c r="N38" i="37"/>
  <c r="AF38" i="37"/>
  <c r="N196" i="37"/>
  <c r="AF196" i="37"/>
  <c r="N446" i="37"/>
  <c r="AF446" i="37"/>
  <c r="N8" i="37"/>
  <c r="AF8" i="37"/>
  <c r="AG302" i="37"/>
  <c r="N522" i="37"/>
  <c r="AE522" i="37"/>
  <c r="AG496" i="37"/>
  <c r="N14" i="37"/>
  <c r="AE14" i="37"/>
  <c r="N571" i="37"/>
  <c r="AF571" i="37"/>
  <c r="N255" i="37"/>
  <c r="AE255" i="37"/>
  <c r="N540" i="37"/>
  <c r="AE540" i="37"/>
  <c r="AG84" i="37"/>
  <c r="N183" i="37"/>
  <c r="AE183" i="37"/>
  <c r="N292" i="37"/>
  <c r="AE292" i="37"/>
  <c r="N261" i="37"/>
  <c r="AE261" i="37"/>
  <c r="N435" i="37"/>
  <c r="AE435" i="37"/>
  <c r="N572" i="37"/>
  <c r="AE572" i="37"/>
  <c r="N289" i="37"/>
  <c r="AE289" i="37"/>
  <c r="N538" i="37"/>
  <c r="AE538" i="37"/>
  <c r="N326" i="37"/>
  <c r="AF326" i="37"/>
  <c r="N72" i="37"/>
  <c r="AF72" i="37"/>
  <c r="N221" i="37"/>
  <c r="AE221" i="37"/>
  <c r="N348" i="37"/>
  <c r="AF348" i="37"/>
  <c r="N192" i="37"/>
  <c r="AG88" i="37"/>
  <c r="N333" i="37"/>
  <c r="AE333" i="37"/>
  <c r="AG191" i="37"/>
  <c r="N182" i="37"/>
  <c r="AF182" i="37"/>
  <c r="AG154" i="37"/>
  <c r="N236" i="37"/>
  <c r="AF236" i="37"/>
  <c r="AG106" i="37"/>
  <c r="N61" i="37"/>
  <c r="AE61" i="37"/>
  <c r="N323" i="37"/>
  <c r="AE323" i="37"/>
  <c r="N276" i="37"/>
  <c r="AE276" i="37"/>
  <c r="N353" i="37"/>
  <c r="AE353" i="37"/>
  <c r="N402" i="37"/>
  <c r="AE402" i="37"/>
  <c r="N459" i="37"/>
  <c r="AF459" i="37"/>
  <c r="AG505" i="37"/>
  <c r="AG509" i="37"/>
  <c r="AG136" i="37"/>
  <c r="N241" i="37"/>
  <c r="AE241" i="37"/>
  <c r="N351" i="37"/>
  <c r="AE351" i="37"/>
  <c r="N408" i="37"/>
  <c r="AF408" i="37"/>
  <c r="N569" i="37"/>
  <c r="AF569" i="37"/>
  <c r="N601" i="37"/>
  <c r="AF601" i="37"/>
  <c r="N64" i="37"/>
  <c r="AF64" i="37"/>
  <c r="N453" i="37"/>
  <c r="AF453" i="37"/>
  <c r="AG529" i="37"/>
  <c r="N68" i="37"/>
  <c r="AF68" i="37"/>
  <c r="N437" i="37"/>
  <c r="AE437" i="37"/>
  <c r="N186" i="37"/>
  <c r="AF186" i="37"/>
  <c r="N580" i="37"/>
  <c r="AE580" i="37"/>
  <c r="N256" i="37"/>
  <c r="AE256" i="37"/>
  <c r="AG164" i="37"/>
  <c r="AG62" i="37"/>
  <c r="N297" i="37"/>
  <c r="AE297" i="37"/>
  <c r="N24" i="37"/>
  <c r="AE24" i="37"/>
  <c r="N179" i="37"/>
  <c r="AE179" i="37"/>
  <c r="N583" i="37"/>
  <c r="AF583" i="37"/>
  <c r="N499" i="37"/>
  <c r="AF499" i="37"/>
  <c r="N551" i="37"/>
  <c r="AF551" i="37"/>
  <c r="N140" i="37"/>
  <c r="AF140" i="37"/>
  <c r="N332" i="37"/>
  <c r="AF332" i="37"/>
  <c r="N432" i="37"/>
  <c r="AF432" i="37"/>
  <c r="N508" i="37"/>
  <c r="AF508" i="37"/>
  <c r="N132" i="37"/>
  <c r="AE132" i="37"/>
  <c r="N227" i="37"/>
  <c r="AE227" i="37"/>
  <c r="N352" i="37"/>
  <c r="AF352" i="37"/>
  <c r="N238" i="37"/>
  <c r="AG234" i="37"/>
  <c r="AE373" i="37"/>
  <c r="N373" i="37"/>
  <c r="AG184" i="37"/>
  <c r="AG393" i="37"/>
  <c r="AG226" i="37"/>
  <c r="AG262" i="37"/>
  <c r="AG586" i="37"/>
  <c r="AG174" i="37"/>
  <c r="N102" i="37"/>
  <c r="N347" i="37"/>
  <c r="AE347" i="37"/>
  <c r="AG525" i="37"/>
  <c r="N558" i="37"/>
  <c r="AE558" i="37"/>
  <c r="N349" i="37"/>
  <c r="AE349" i="37"/>
  <c r="AG42" i="37"/>
  <c r="AG165" i="37"/>
  <c r="AG163" i="37"/>
  <c r="N244" i="37"/>
  <c r="AF244" i="37"/>
  <c r="N331" i="37"/>
  <c r="AE331" i="37"/>
  <c r="N466" i="37"/>
  <c r="AF466" i="37"/>
  <c r="N507" i="37"/>
  <c r="AF507" i="37"/>
  <c r="AG58" i="37"/>
  <c r="N443" i="37"/>
  <c r="AE443" i="37"/>
  <c r="AG452" i="37"/>
  <c r="N581" i="37"/>
  <c r="N162" i="37"/>
  <c r="AE162" i="37"/>
  <c r="N257" i="37"/>
  <c r="AE257" i="37"/>
  <c r="N359" i="37"/>
  <c r="AE359" i="37"/>
  <c r="N413" i="37"/>
  <c r="AE413" i="37"/>
  <c r="AG533" i="37"/>
  <c r="N573" i="37"/>
  <c r="AF573" i="37"/>
  <c r="AG470" i="37"/>
  <c r="N86" i="37"/>
  <c r="AF86" i="37"/>
  <c r="N456" i="37"/>
  <c r="AF456" i="37"/>
  <c r="N451" i="37"/>
  <c r="AE451" i="37"/>
  <c r="N438" i="37"/>
  <c r="AE438" i="37"/>
  <c r="N382" i="37"/>
  <c r="AE382" i="37"/>
  <c r="N189" i="37"/>
  <c r="AE189" i="37"/>
  <c r="N457" i="37"/>
  <c r="AE457" i="37"/>
  <c r="AG599" i="37"/>
  <c r="AG567" i="37"/>
  <c r="AG350" i="37"/>
  <c r="N197" i="37"/>
  <c r="AE197" i="37"/>
  <c r="N301" i="37"/>
  <c r="AE301" i="37"/>
  <c r="AG46" i="37"/>
  <c r="N188" i="37"/>
  <c r="AF188" i="37"/>
  <c r="N288" i="37"/>
  <c r="AE288" i="37"/>
  <c r="AG30" i="37"/>
  <c r="N336" i="37"/>
  <c r="AF336" i="37"/>
  <c r="N557" i="37"/>
  <c r="AF557" i="37"/>
  <c r="N167" i="37"/>
  <c r="AF167" i="37"/>
  <c r="N342" i="37"/>
  <c r="AF342" i="37"/>
  <c r="N436" i="37"/>
  <c r="AF436" i="37"/>
  <c r="N512" i="37"/>
  <c r="AF512" i="37"/>
  <c r="N231" i="37"/>
  <c r="AE231" i="37"/>
  <c r="N381" i="37"/>
  <c r="AE381" i="37"/>
  <c r="AG146" i="37"/>
  <c r="N112" i="37"/>
  <c r="AF112" i="37"/>
  <c r="N405" i="37"/>
  <c r="AE405" i="37"/>
  <c r="AG198" i="37"/>
  <c r="N578" i="37"/>
  <c r="AE578" i="37"/>
  <c r="AG547" i="37"/>
  <c r="N203" i="37"/>
  <c r="AE203" i="37"/>
  <c r="AG169" i="37"/>
  <c r="AG26" i="37"/>
  <c r="N252" i="37"/>
  <c r="AF252" i="37"/>
  <c r="N168" i="37"/>
  <c r="AE168" i="37"/>
  <c r="N339" i="37"/>
  <c r="AE339" i="37"/>
  <c r="AG473" i="37"/>
  <c r="N514" i="37"/>
  <c r="AF514" i="37"/>
  <c r="AG465" i="37"/>
  <c r="AG582" i="37"/>
  <c r="AG232" i="37"/>
  <c r="N367" i="37"/>
  <c r="AE367" i="37"/>
  <c r="AG589" i="37"/>
  <c r="N181" i="37"/>
  <c r="AE181" i="37"/>
  <c r="N273" i="37"/>
  <c r="AE273" i="37"/>
  <c r="N429" i="37"/>
  <c r="AE429" i="37"/>
  <c r="N537" i="37"/>
  <c r="AF537" i="37"/>
  <c r="N577" i="37"/>
  <c r="AF577" i="37"/>
  <c r="N278" i="37"/>
  <c r="AF278" i="37"/>
  <c r="N542" i="37"/>
  <c r="AE542" i="37"/>
  <c r="AG460" i="37"/>
  <c r="N474" i="37"/>
  <c r="AE474" i="37"/>
  <c r="N549" i="37"/>
  <c r="AF549" i="37"/>
  <c r="AG539" i="37"/>
  <c r="AG521" i="37"/>
  <c r="N388" i="37"/>
  <c r="N210" i="37"/>
  <c r="N518" i="37"/>
  <c r="AE518" i="37"/>
  <c r="N281" i="37"/>
  <c r="AE281" i="37"/>
  <c r="N484" i="37"/>
  <c r="AE484" i="37"/>
  <c r="N576" i="37"/>
  <c r="AE576" i="37"/>
  <c r="AG563" i="37"/>
  <c r="N201" i="37"/>
  <c r="AE201" i="37"/>
  <c r="N305" i="37"/>
  <c r="AE305" i="37"/>
  <c r="N506" i="37"/>
  <c r="AF506" i="37"/>
  <c r="N92" i="37"/>
  <c r="AF92" i="37"/>
  <c r="N207" i="37"/>
  <c r="AE207" i="37"/>
  <c r="N310" i="37"/>
  <c r="AF310" i="37"/>
  <c r="N70" i="37"/>
  <c r="AF70" i="37"/>
  <c r="N372" i="37"/>
  <c r="AF372" i="37"/>
  <c r="N562" i="37"/>
  <c r="AE562" i="37"/>
  <c r="N239" i="37"/>
  <c r="AE239" i="37"/>
  <c r="N357" i="37"/>
  <c r="AE357" i="37"/>
  <c r="N442" i="37"/>
  <c r="AE442" i="37"/>
  <c r="N574" i="37"/>
  <c r="AE574" i="37"/>
  <c r="N245" i="37"/>
  <c r="AE245" i="37"/>
  <c r="N392" i="37"/>
  <c r="AF392" i="37"/>
  <c r="N534" i="37"/>
  <c r="AE534" i="37"/>
  <c r="N272" i="37"/>
  <c r="AG247" i="37"/>
  <c r="AG324" i="37"/>
  <c r="N202" i="37"/>
  <c r="AF202" i="37"/>
  <c r="N441" i="37"/>
  <c r="AE441" i="37"/>
  <c r="AG296" i="37"/>
  <c r="AG399" i="37"/>
  <c r="AG178" i="37"/>
  <c r="N328" i="37"/>
  <c r="AF328" i="37"/>
  <c r="AG291" i="37"/>
  <c r="N60" i="37"/>
  <c r="V605" i="36"/>
  <c r="T121" i="33"/>
  <c r="T361" i="33"/>
  <c r="T561" i="33"/>
  <c r="T291" i="33"/>
  <c r="T45" i="33"/>
  <c r="T133" i="33"/>
  <c r="T317" i="33"/>
  <c r="T573" i="33"/>
  <c r="T309" i="33"/>
  <c r="T485" i="33"/>
  <c r="T129" i="33"/>
  <c r="T217" i="33"/>
  <c r="T281" i="33"/>
  <c r="T569" i="33"/>
  <c r="T203" i="33"/>
  <c r="T419" i="33"/>
  <c r="T53" i="33"/>
  <c r="T213" i="33"/>
  <c r="T581" i="33"/>
  <c r="T391" i="33"/>
  <c r="T49" i="33"/>
  <c r="T225" i="33"/>
  <c r="T377" i="33"/>
  <c r="T149" i="33"/>
  <c r="T415" i="33"/>
  <c r="T279" i="33"/>
  <c r="T385" i="33"/>
  <c r="T157" i="33"/>
  <c r="T245" i="33"/>
  <c r="T373" i="33"/>
  <c r="T183" i="33"/>
  <c r="T65" i="33"/>
  <c r="T67" i="33"/>
  <c r="T173" i="33"/>
  <c r="T421" i="33"/>
  <c r="T143" i="33"/>
  <c r="T113" i="33"/>
  <c r="T353" i="33"/>
  <c r="T73" i="33"/>
  <c r="T177" i="33"/>
  <c r="T249" i="33"/>
  <c r="T313" i="33"/>
  <c r="T75" i="33"/>
  <c r="T267" i="33"/>
  <c r="T109" i="33"/>
  <c r="T429" i="33"/>
  <c r="T549" i="33"/>
  <c r="T175" i="33"/>
  <c r="T131" i="33"/>
  <c r="T595" i="33"/>
  <c r="T445" i="33"/>
  <c r="T423" i="33"/>
  <c r="T393" i="33"/>
  <c r="T87" i="33"/>
  <c r="T593" i="33"/>
  <c r="T171" i="33"/>
  <c r="T231" i="33"/>
  <c r="T527" i="33"/>
  <c r="T127" i="33"/>
  <c r="T367" i="33"/>
  <c r="T519" i="33"/>
  <c r="T321" i="33"/>
  <c r="T577" i="33"/>
  <c r="T155" i="33"/>
  <c r="T151" i="33"/>
  <c r="T483" i="33"/>
  <c r="T69" i="33"/>
  <c r="T261" i="33"/>
  <c r="T209" i="33"/>
  <c r="T235" i="33"/>
  <c r="T555" i="33"/>
  <c r="T461" i="33"/>
  <c r="T89" i="33"/>
  <c r="T473" i="33"/>
  <c r="T537" i="33"/>
  <c r="T601" i="33"/>
  <c r="T43" i="33"/>
  <c r="T107" i="33"/>
  <c r="T179" i="33"/>
  <c r="T307" i="33"/>
  <c r="T371" i="33"/>
  <c r="T435" i="33"/>
  <c r="T85" i="33"/>
  <c r="T341" i="33"/>
  <c r="T405" i="33"/>
  <c r="T469" i="33"/>
  <c r="T533" i="33"/>
  <c r="T597" i="33"/>
  <c r="T255" i="33"/>
  <c r="T263" i="33"/>
  <c r="T381" i="33"/>
  <c r="T329" i="33"/>
  <c r="T389" i="33"/>
  <c r="T337" i="33"/>
  <c r="T529" i="33"/>
  <c r="T99" i="33"/>
  <c r="T299" i="33"/>
  <c r="T491" i="33"/>
  <c r="T269" i="33"/>
  <c r="T333" i="33"/>
  <c r="T397" i="33"/>
  <c r="T525" i="33"/>
  <c r="T589" i="33"/>
  <c r="T97" i="33"/>
  <c r="T161" i="33"/>
  <c r="T417" i="33"/>
  <c r="T481" i="33"/>
  <c r="T545" i="33"/>
  <c r="T103" i="33"/>
  <c r="T51" i="33"/>
  <c r="T115" i="33"/>
  <c r="T187" i="33"/>
  <c r="T251" i="33"/>
  <c r="T315" i="33"/>
  <c r="T379" i="33"/>
  <c r="T443" i="33"/>
  <c r="T39" i="33"/>
  <c r="T221" i="33"/>
  <c r="T285" i="33"/>
  <c r="T349" i="33"/>
  <c r="T413" i="33"/>
  <c r="T477" i="33"/>
  <c r="T147" i="33"/>
  <c r="T83" i="33"/>
  <c r="T227" i="33"/>
  <c r="T453" i="33"/>
  <c r="T199" i="33"/>
  <c r="T41" i="33"/>
  <c r="T105" i="33"/>
  <c r="T169" i="33"/>
  <c r="T425" i="33"/>
  <c r="T553" i="33"/>
  <c r="T59" i="33"/>
  <c r="T123" i="33"/>
  <c r="T195" i="33"/>
  <c r="T259" i="33"/>
  <c r="T323" i="33"/>
  <c r="T387" i="33"/>
  <c r="T451" i="33"/>
  <c r="T515" i="33"/>
  <c r="T101" i="33"/>
  <c r="T165" i="33"/>
  <c r="T229" i="33"/>
  <c r="T293" i="33"/>
  <c r="T357" i="33"/>
  <c r="T25" i="33"/>
  <c r="T50" i="33"/>
  <c r="T114" i="33"/>
  <c r="T178" i="33"/>
  <c r="T242" i="33"/>
  <c r="T306" i="33"/>
  <c r="T370" i="33"/>
  <c r="T434" i="33"/>
  <c r="T498" i="33"/>
  <c r="T562" i="33"/>
  <c r="T23" i="33"/>
  <c r="T52" i="33"/>
  <c r="T116" i="33"/>
  <c r="T180" i="33"/>
  <c r="T244" i="33"/>
  <c r="T308" i="33"/>
  <c r="T372" i="33"/>
  <c r="T436" i="33"/>
  <c r="T500" i="33"/>
  <c r="T564" i="33"/>
  <c r="T29" i="33"/>
  <c r="T22" i="33"/>
  <c r="T86" i="33"/>
  <c r="T150" i="33"/>
  <c r="T214" i="33"/>
  <c r="T278" i="33"/>
  <c r="T342" i="33"/>
  <c r="T406" i="33"/>
  <c r="T470" i="33"/>
  <c r="T534" i="33"/>
  <c r="T47" i="33"/>
  <c r="T16" i="33"/>
  <c r="T80" i="33"/>
  <c r="T144" i="33"/>
  <c r="T208" i="33"/>
  <c r="T272" i="33"/>
  <c r="T336" i="33"/>
  <c r="T400" i="33"/>
  <c r="T464" i="33"/>
  <c r="T528" i="33"/>
  <c r="T592" i="33"/>
  <c r="T33" i="33"/>
  <c r="T58" i="33"/>
  <c r="T122" i="33"/>
  <c r="T186" i="33"/>
  <c r="T250" i="33"/>
  <c r="T314" i="33"/>
  <c r="T378" i="33"/>
  <c r="T442" i="33"/>
  <c r="T506" i="33"/>
  <c r="T570" i="33"/>
  <c r="T60" i="33"/>
  <c r="T124" i="33"/>
  <c r="T188" i="33"/>
  <c r="T252" i="33"/>
  <c r="T316" i="33"/>
  <c r="T380" i="33"/>
  <c r="T444" i="33"/>
  <c r="T508" i="33"/>
  <c r="T572" i="33"/>
  <c r="T37" i="33"/>
  <c r="T30" i="33"/>
  <c r="T94" i="33"/>
  <c r="T158" i="33"/>
  <c r="T222" i="33"/>
  <c r="T286" i="33"/>
  <c r="T350" i="33"/>
  <c r="T414" i="33"/>
  <c r="T478" i="33"/>
  <c r="T542" i="33"/>
  <c r="T24" i="33"/>
  <c r="T88" i="33"/>
  <c r="T152" i="33"/>
  <c r="T216" i="33"/>
  <c r="T280" i="33"/>
  <c r="T344" i="33"/>
  <c r="T408" i="33"/>
  <c r="T472" i="33"/>
  <c r="T536" i="33"/>
  <c r="T600" i="33"/>
  <c r="T66" i="33"/>
  <c r="T130" i="33"/>
  <c r="T194" i="33"/>
  <c r="T258" i="33"/>
  <c r="T322" i="33"/>
  <c r="T386" i="33"/>
  <c r="T450" i="33"/>
  <c r="T514" i="33"/>
  <c r="T578" i="33"/>
  <c r="T68" i="33"/>
  <c r="T132" i="33"/>
  <c r="T196" i="33"/>
  <c r="T260" i="33"/>
  <c r="T324" i="33"/>
  <c r="T388" i="33"/>
  <c r="T452" i="33"/>
  <c r="T516" i="33"/>
  <c r="T580" i="33"/>
  <c r="T38" i="33"/>
  <c r="T102" i="33"/>
  <c r="T166" i="33"/>
  <c r="T230" i="33"/>
  <c r="T294" i="33"/>
  <c r="T358" i="33"/>
  <c r="T422" i="33"/>
  <c r="T486" i="33"/>
  <c r="T558" i="33"/>
  <c r="T32" i="33"/>
  <c r="T96" i="33"/>
  <c r="T160" i="33"/>
  <c r="T224" i="33"/>
  <c r="T288" i="33"/>
  <c r="T352" i="33"/>
  <c r="T416" i="33"/>
  <c r="T480" i="33"/>
  <c r="T544" i="33"/>
  <c r="T10" i="33"/>
  <c r="T74" i="33"/>
  <c r="T138" i="33"/>
  <c r="T202" i="33"/>
  <c r="T266" i="33"/>
  <c r="T330" i="33"/>
  <c r="T394" i="33"/>
  <c r="T458" i="33"/>
  <c r="T522" i="33"/>
  <c r="T586" i="33"/>
  <c r="T19" i="33"/>
  <c r="T12" i="33"/>
  <c r="T76" i="33"/>
  <c r="T140" i="33"/>
  <c r="T204" i="33"/>
  <c r="T268" i="33"/>
  <c r="T332" i="33"/>
  <c r="T396" i="33"/>
  <c r="T460" i="33"/>
  <c r="T524" i="33"/>
  <c r="T588" i="33"/>
  <c r="T15" i="33"/>
  <c r="T46" i="33"/>
  <c r="T110" i="33"/>
  <c r="T174" i="33"/>
  <c r="T238" i="33"/>
  <c r="T302" i="33"/>
  <c r="T366" i="33"/>
  <c r="T430" i="33"/>
  <c r="T494" i="33"/>
  <c r="T566" i="33"/>
  <c r="T40" i="33"/>
  <c r="T104" i="33"/>
  <c r="T168" i="33"/>
  <c r="T232" i="33"/>
  <c r="T296" i="33"/>
  <c r="T360" i="33"/>
  <c r="T424" i="33"/>
  <c r="T488" i="33"/>
  <c r="T552" i="33"/>
  <c r="T18" i="33"/>
  <c r="T82" i="33"/>
  <c r="T146" i="33"/>
  <c r="T210" i="33"/>
  <c r="T274" i="33"/>
  <c r="T338" i="33"/>
  <c r="T402" i="33"/>
  <c r="T466" i="33"/>
  <c r="T530" i="33"/>
  <c r="T594" i="33"/>
  <c r="T27" i="33"/>
  <c r="T20" i="33"/>
  <c r="T84" i="33"/>
  <c r="T148" i="33"/>
  <c r="T212" i="33"/>
  <c r="T276" i="33"/>
  <c r="T340" i="33"/>
  <c r="T404" i="33"/>
  <c r="T468" i="33"/>
  <c r="T532" i="33"/>
  <c r="T596" i="33"/>
  <c r="T55" i="33"/>
  <c r="T54" i="33"/>
  <c r="T118" i="33"/>
  <c r="T182" i="33"/>
  <c r="T246" i="33"/>
  <c r="T310" i="33"/>
  <c r="T374" i="33"/>
  <c r="T438" i="33"/>
  <c r="T502" i="33"/>
  <c r="T574" i="33"/>
  <c r="T48" i="33"/>
  <c r="T112" i="33"/>
  <c r="T176" i="33"/>
  <c r="T240" i="33"/>
  <c r="T304" i="33"/>
  <c r="T368" i="33"/>
  <c r="T432" i="33"/>
  <c r="T496" i="33"/>
  <c r="T560" i="33"/>
  <c r="T31" i="33"/>
  <c r="T26" i="33"/>
  <c r="T90" i="33"/>
  <c r="T154" i="33"/>
  <c r="T218" i="33"/>
  <c r="T282" i="33"/>
  <c r="T346" i="33"/>
  <c r="T410" i="33"/>
  <c r="T474" i="33"/>
  <c r="T538" i="33"/>
  <c r="T602" i="33"/>
  <c r="T35" i="33"/>
  <c r="T28" i="33"/>
  <c r="T92" i="33"/>
  <c r="T156" i="33"/>
  <c r="T220" i="33"/>
  <c r="T284" i="33"/>
  <c r="T348" i="33"/>
  <c r="T412" i="33"/>
  <c r="T476" i="33"/>
  <c r="T540" i="33"/>
  <c r="T604" i="33"/>
  <c r="T62" i="33"/>
  <c r="T126" i="33"/>
  <c r="T190" i="33"/>
  <c r="T254" i="33"/>
  <c r="T318" i="33"/>
  <c r="T382" i="33"/>
  <c r="T446" i="33"/>
  <c r="T510" i="33"/>
  <c r="T582" i="33"/>
  <c r="T56" i="33"/>
  <c r="T120" i="33"/>
  <c r="T184" i="33"/>
  <c r="T248" i="33"/>
  <c r="T312" i="33"/>
  <c r="T376" i="33"/>
  <c r="T440" i="33"/>
  <c r="T504" i="33"/>
  <c r="T568" i="33"/>
  <c r="T71" i="33"/>
  <c r="P605" i="33"/>
  <c r="T9" i="33"/>
  <c r="T34" i="33"/>
  <c r="T98" i="33"/>
  <c r="T162" i="33"/>
  <c r="T226" i="33"/>
  <c r="T290" i="33"/>
  <c r="T354" i="33"/>
  <c r="T418" i="33"/>
  <c r="T482" i="33"/>
  <c r="T546" i="33"/>
  <c r="T36" i="33"/>
  <c r="T100" i="33"/>
  <c r="T164" i="33"/>
  <c r="T228" i="33"/>
  <c r="T292" i="33"/>
  <c r="T356" i="33"/>
  <c r="T420" i="33"/>
  <c r="T484" i="33"/>
  <c r="T548" i="33"/>
  <c r="T13" i="33"/>
  <c r="T6" i="33"/>
  <c r="T70" i="33"/>
  <c r="T134" i="33"/>
  <c r="T198" i="33"/>
  <c r="T262" i="33"/>
  <c r="T326" i="33"/>
  <c r="T390" i="33"/>
  <c r="T454" i="33"/>
  <c r="T518" i="33"/>
  <c r="T590" i="33"/>
  <c r="T64" i="33"/>
  <c r="T128" i="33"/>
  <c r="T192" i="33"/>
  <c r="T256" i="33"/>
  <c r="T320" i="33"/>
  <c r="T384" i="33"/>
  <c r="T448" i="33"/>
  <c r="T512" i="33"/>
  <c r="T576" i="33"/>
  <c r="T119" i="33"/>
  <c r="T17" i="33"/>
  <c r="T42" i="33"/>
  <c r="T106" i="33"/>
  <c r="T170" i="33"/>
  <c r="T234" i="33"/>
  <c r="T298" i="33"/>
  <c r="T362" i="33"/>
  <c r="T426" i="33"/>
  <c r="T490" i="33"/>
  <c r="T554" i="33"/>
  <c r="T44" i="33"/>
  <c r="T108" i="33"/>
  <c r="T172" i="33"/>
  <c r="T236" i="33"/>
  <c r="T300" i="33"/>
  <c r="T364" i="33"/>
  <c r="T428" i="33"/>
  <c r="T492" i="33"/>
  <c r="T556" i="33"/>
  <c r="T21" i="33"/>
  <c r="T14" i="33"/>
  <c r="T78" i="33"/>
  <c r="T142" i="33"/>
  <c r="T206" i="33"/>
  <c r="T270" i="33"/>
  <c r="T334" i="33"/>
  <c r="T398" i="33"/>
  <c r="T462" i="33"/>
  <c r="T526" i="33"/>
  <c r="T598" i="33"/>
  <c r="T8" i="33"/>
  <c r="T72" i="33"/>
  <c r="T136" i="33"/>
  <c r="T200" i="33"/>
  <c r="T264" i="33"/>
  <c r="T328" i="33"/>
  <c r="T392" i="33"/>
  <c r="T456" i="33"/>
  <c r="T520" i="33"/>
  <c r="T584" i="33"/>
  <c r="N6" i="37"/>
  <c r="AE6" i="37"/>
  <c r="N306" i="37"/>
  <c r="N268" i="37"/>
  <c r="N329" i="37"/>
  <c r="N343" i="37"/>
  <c r="N406" i="37"/>
  <c r="N314" i="37"/>
  <c r="N190" i="37"/>
  <c r="N205" i="37"/>
  <c r="N274" i="37"/>
  <c r="N63" i="37"/>
  <c r="N127" i="37"/>
  <c r="N390" i="37"/>
  <c r="N500" i="37"/>
  <c r="N204" i="37"/>
  <c r="N455" i="37"/>
  <c r="N371" i="37"/>
  <c r="N532" i="37"/>
  <c r="N219" i="37"/>
  <c r="N366" i="37"/>
  <c r="N550" i="37"/>
  <c r="N275" i="37"/>
  <c r="N74" i="37"/>
  <c r="N536" i="37"/>
  <c r="N364" i="37"/>
  <c r="N501" i="37"/>
  <c r="N412" i="37"/>
  <c r="N478" i="37"/>
  <c r="N194" i="37"/>
  <c r="N559" i="37"/>
  <c r="N416" i="37"/>
  <c r="N128" i="37"/>
  <c r="N458" i="37"/>
  <c r="N133" i="37"/>
  <c r="N142" i="37"/>
  <c r="N87" i="37"/>
  <c r="N7" i="37"/>
  <c r="N57" i="37"/>
  <c r="N137" i="37"/>
  <c r="N93" i="37"/>
  <c r="N180" i="37"/>
  <c r="N541" i="37"/>
  <c r="N156" i="37"/>
  <c r="N318" i="37"/>
  <c r="N420" i="37"/>
  <c r="N69" i="37"/>
  <c r="N17" i="37"/>
  <c r="N81" i="37"/>
  <c r="N145" i="37"/>
  <c r="N43" i="37"/>
  <c r="N107" i="37"/>
  <c r="N47" i="37"/>
  <c r="N111" i="37"/>
  <c r="N45" i="37"/>
  <c r="N73" i="37"/>
  <c r="N131" i="37"/>
  <c r="N243" i="37"/>
  <c r="N394" i="37"/>
  <c r="N13" i="37"/>
  <c r="N417" i="37"/>
  <c r="N259" i="37"/>
  <c r="N303" i="37"/>
  <c r="N284" i="37"/>
  <c r="N235" i="37"/>
  <c r="N548" i="37"/>
  <c r="N527" i="37"/>
  <c r="N445" i="37"/>
  <c r="N516" i="37"/>
  <c r="N568" i="37"/>
  <c r="N299" i="37"/>
  <c r="N193" i="37"/>
  <c r="N433" i="37"/>
  <c r="N564" i="37"/>
  <c r="N215" i="37"/>
  <c r="N544" i="37"/>
  <c r="N152" i="37"/>
  <c r="N37" i="37"/>
  <c r="N101" i="37"/>
  <c r="N25" i="37"/>
  <c r="N39" i="37"/>
  <c r="N175" i="37"/>
  <c r="N99" i="37"/>
  <c r="N121" i="37"/>
  <c r="N153" i="37"/>
  <c r="N427" i="37"/>
  <c r="N403" i="37"/>
  <c r="N267" i="37"/>
  <c r="N449" i="37"/>
  <c r="N560" i="37"/>
  <c r="N418" i="37"/>
  <c r="N556" i="37"/>
  <c r="N401" i="37"/>
  <c r="N407" i="37"/>
  <c r="N108" i="37"/>
  <c r="N11" i="37"/>
  <c r="N125" i="37"/>
  <c r="N250" i="37"/>
  <c r="N346" i="37"/>
  <c r="N65" i="37"/>
  <c r="N129" i="37"/>
  <c r="N27" i="37"/>
  <c r="N91" i="37"/>
  <c r="N155" i="37"/>
  <c r="N31" i="37"/>
  <c r="N95" i="37"/>
  <c r="N159" i="37"/>
  <c r="N19" i="37"/>
  <c r="N119" i="37"/>
  <c r="N151" i="37"/>
  <c r="N89" i="37"/>
  <c r="N209" i="37"/>
  <c r="N294" i="37"/>
  <c r="N225" i="37"/>
  <c r="N424" i="37"/>
  <c r="N387" i="37"/>
  <c r="N395" i="37"/>
  <c r="N211" i="37"/>
  <c r="N386" i="37"/>
  <c r="N113" i="37"/>
  <c r="N147" i="37"/>
  <c r="N330" i="37"/>
  <c r="N23" i="37"/>
  <c r="N126" i="37"/>
  <c r="N157" i="37"/>
  <c r="N354" i="37"/>
  <c r="N378" i="37"/>
  <c r="N251" i="37"/>
  <c r="N411" i="37"/>
  <c r="N49" i="37"/>
  <c r="N15" i="37"/>
  <c r="N9" i="37"/>
  <c r="N218" i="37"/>
  <c r="N51" i="37"/>
  <c r="N410" i="37"/>
  <c r="N75" i="37"/>
  <c r="N143" i="37"/>
  <c r="N71" i="37"/>
  <c r="N290" i="37"/>
  <c r="N53" i="37"/>
  <c r="N35" i="37"/>
  <c r="N85" i="37"/>
  <c r="N149" i="37"/>
  <c r="N158" i="37"/>
  <c r="N166" i="37"/>
  <c r="N109" i="37"/>
  <c r="N177" i="37"/>
  <c r="N67" i="37"/>
  <c r="N103" i="37"/>
  <c r="N141" i="37"/>
  <c r="N283" i="37"/>
  <c r="N41" i="37"/>
  <c r="N322" i="37"/>
  <c r="N440" i="37"/>
  <c r="N139" i="37"/>
  <c r="N79" i="37"/>
  <c r="N115" i="37"/>
  <c r="N222" i="37"/>
  <c r="N370" i="37"/>
  <c r="N338" i="37"/>
  <c r="N117" i="37"/>
  <c r="N77" i="37"/>
  <c r="N33" i="37"/>
  <c r="N97" i="37"/>
  <c r="N161" i="37"/>
  <c r="N59" i="37"/>
  <c r="N123" i="37"/>
  <c r="N55" i="37"/>
  <c r="N83" i="37"/>
  <c r="N237" i="37"/>
  <c r="N313" i="37"/>
  <c r="N362" i="37"/>
  <c r="AG54" i="37" l="1"/>
  <c r="AG483" i="37"/>
  <c r="AG430" i="37"/>
  <c r="AG502" i="37"/>
  <c r="AG575" i="37"/>
  <c r="AG479" i="37"/>
  <c r="AG117" i="37"/>
  <c r="AG294" i="37"/>
  <c r="AG394" i="37"/>
  <c r="AG466" i="37"/>
  <c r="AG227" i="37"/>
  <c r="AG186" i="37"/>
  <c r="AG453" i="37"/>
  <c r="AG408" i="37"/>
  <c r="AG402" i="37"/>
  <c r="AG61" i="37"/>
  <c r="AG182" i="37"/>
  <c r="AG379" i="37"/>
  <c r="AG468" i="37"/>
  <c r="AG519" i="37"/>
  <c r="AG304" i="37"/>
  <c r="AG376" i="37"/>
  <c r="AG130" i="37"/>
  <c r="AG134" i="37"/>
  <c r="AG148" i="37"/>
  <c r="AG555" i="37"/>
  <c r="AG240" i="37"/>
  <c r="AG355" i="37"/>
  <c r="AG105" i="37"/>
  <c r="AG208" i="37"/>
  <c r="AG187" i="37"/>
  <c r="AG345" i="37"/>
  <c r="AG71" i="37"/>
  <c r="AG121" i="37"/>
  <c r="AG219" i="37"/>
  <c r="AG484" i="37"/>
  <c r="AG339" i="37"/>
  <c r="AG86" i="37"/>
  <c r="AG124" i="37"/>
  <c r="AG48" i="37"/>
  <c r="AG248" i="37"/>
  <c r="AG409" i="37"/>
  <c r="AG384" i="37"/>
  <c r="AG215" i="37"/>
  <c r="AG373" i="37"/>
  <c r="AG251" i="37"/>
  <c r="AG560" i="37"/>
  <c r="AG175" i="37"/>
  <c r="AG243" i="37"/>
  <c r="AG180" i="37"/>
  <c r="AG458" i="37"/>
  <c r="AG364" i="37"/>
  <c r="AG371" i="37"/>
  <c r="AG205" i="37"/>
  <c r="AG272" i="37"/>
  <c r="AG574" i="37"/>
  <c r="AG562" i="37"/>
  <c r="AG207" i="37"/>
  <c r="AG201" i="37"/>
  <c r="AG281" i="37"/>
  <c r="AG542" i="37"/>
  <c r="AG537" i="37"/>
  <c r="AG168" i="37"/>
  <c r="AG203" i="37"/>
  <c r="AG405" i="37"/>
  <c r="AG231" i="37"/>
  <c r="AG167" i="37"/>
  <c r="AG288" i="37"/>
  <c r="AG197" i="37"/>
  <c r="AG438" i="37"/>
  <c r="AG359" i="37"/>
  <c r="AG192" i="37"/>
  <c r="AG72" i="37"/>
  <c r="AG572" i="37"/>
  <c r="AG183" i="37"/>
  <c r="AG571" i="37"/>
  <c r="AG38" i="37"/>
  <c r="AG396" i="37"/>
  <c r="AG311" i="37"/>
  <c r="AG76" i="37"/>
  <c r="AG511" i="37"/>
  <c r="AG199" i="37"/>
  <c r="AG377" i="37"/>
  <c r="AG467" i="37"/>
  <c r="AG480" i="37"/>
  <c r="AG360" i="37"/>
  <c r="AG50" i="37"/>
  <c r="AG588" i="37"/>
  <c r="AG524" i="37"/>
  <c r="AG593" i="37"/>
  <c r="AG116" i="37"/>
  <c r="AG286" i="37"/>
  <c r="AG368" i="37"/>
  <c r="AG249" i="37"/>
  <c r="AG317" i="37"/>
  <c r="AG335" i="37"/>
  <c r="AG28" i="37"/>
  <c r="AG213" i="37"/>
  <c r="AG295" i="37"/>
  <c r="AG526" i="37"/>
  <c r="AG487" i="37"/>
  <c r="AG546" i="37"/>
  <c r="AG330" i="37"/>
  <c r="AG107" i="37"/>
  <c r="AG239" i="37"/>
  <c r="AG301" i="37"/>
  <c r="AG413" i="37"/>
  <c r="AG221" i="37"/>
  <c r="AG255" i="37"/>
  <c r="AG590" i="37"/>
  <c r="AG450" i="37"/>
  <c r="AG18" i="37"/>
  <c r="AG280" i="37"/>
  <c r="AG322" i="37"/>
  <c r="AG274" i="37"/>
  <c r="AG55" i="37"/>
  <c r="AG75" i="37"/>
  <c r="AG209" i="37"/>
  <c r="AG564" i="37"/>
  <c r="AG123" i="37"/>
  <c r="AG370" i="37"/>
  <c r="AG283" i="37"/>
  <c r="AG149" i="37"/>
  <c r="AG410" i="37"/>
  <c r="AG378" i="37"/>
  <c r="AG386" i="37"/>
  <c r="AG89" i="37"/>
  <c r="AG91" i="37"/>
  <c r="AG449" i="37"/>
  <c r="AG39" i="37"/>
  <c r="AG433" i="37"/>
  <c r="AG235" i="37"/>
  <c r="AG131" i="37"/>
  <c r="AG81" i="37"/>
  <c r="AG93" i="37"/>
  <c r="AG128" i="37"/>
  <c r="AG536" i="37"/>
  <c r="AG455" i="37"/>
  <c r="AG190" i="37"/>
  <c r="AG441" i="37"/>
  <c r="AG443" i="37"/>
  <c r="AG331" i="37"/>
  <c r="AG347" i="37"/>
  <c r="AG132" i="37"/>
  <c r="AG140" i="37"/>
  <c r="AG179" i="37"/>
  <c r="AG437" i="37"/>
  <c r="AG64" i="37"/>
  <c r="AG351" i="37"/>
  <c r="AG353" i="37"/>
  <c r="AG426" i="37"/>
  <c r="AG491" i="37"/>
  <c r="AG361" i="37"/>
  <c r="AG120" i="37"/>
  <c r="AG369" i="37"/>
  <c r="AG195" i="37"/>
  <c r="AG258" i="37"/>
  <c r="AG531" i="37"/>
  <c r="AG389" i="37"/>
  <c r="AG98" i="37"/>
  <c r="AG462" i="37"/>
  <c r="AG279" i="37"/>
  <c r="AG44" i="37"/>
  <c r="AG419" i="37"/>
  <c r="AG94" i="37"/>
  <c r="AG440" i="37"/>
  <c r="AG544" i="37"/>
  <c r="AG305" i="37"/>
  <c r="AG181" i="37"/>
  <c r="AG382" i="37"/>
  <c r="AG292" i="37"/>
  <c r="AG196" i="37"/>
  <c r="AG340" i="37"/>
  <c r="AG358" i="37"/>
  <c r="AG600" i="37"/>
  <c r="AG269" i="37"/>
  <c r="AG34" i="37"/>
  <c r="AG277" i="37"/>
  <c r="AG83" i="37"/>
  <c r="AG133" i="37"/>
  <c r="AG338" i="37"/>
  <c r="AG113" i="37"/>
  <c r="AG548" i="37"/>
  <c r="AG59" i="37"/>
  <c r="AG222" i="37"/>
  <c r="AG141" i="37"/>
  <c r="AG85" i="37"/>
  <c r="AG51" i="37"/>
  <c r="AG354" i="37"/>
  <c r="AG211" i="37"/>
  <c r="AG151" i="37"/>
  <c r="AG27" i="37"/>
  <c r="AG267" i="37"/>
  <c r="AG25" i="37"/>
  <c r="AG193" i="37"/>
  <c r="AG284" i="37"/>
  <c r="AG73" i="37"/>
  <c r="AG17" i="37"/>
  <c r="AG137" i="37"/>
  <c r="AG416" i="37"/>
  <c r="AG74" i="37"/>
  <c r="AG204" i="37"/>
  <c r="AG314" i="37"/>
  <c r="AG534" i="37"/>
  <c r="AG442" i="37"/>
  <c r="AG372" i="37"/>
  <c r="AG92" i="37"/>
  <c r="AG518" i="37"/>
  <c r="AG549" i="37"/>
  <c r="AG278" i="37"/>
  <c r="AG429" i="37"/>
  <c r="AG367" i="37"/>
  <c r="AG514" i="37"/>
  <c r="AG252" i="37"/>
  <c r="AG112" i="37"/>
  <c r="AG512" i="37"/>
  <c r="AG557" i="37"/>
  <c r="AG188" i="37"/>
  <c r="AG457" i="37"/>
  <c r="AG451" i="37"/>
  <c r="AG573" i="37"/>
  <c r="AG257" i="37"/>
  <c r="AG102" i="37"/>
  <c r="AG326" i="37"/>
  <c r="AG435" i="37"/>
  <c r="AG14" i="37"/>
  <c r="AG8" i="37"/>
  <c r="AG597" i="37"/>
  <c r="AG344" i="37"/>
  <c r="AG498" i="37"/>
  <c r="AG293" i="37"/>
  <c r="AG212" i="37"/>
  <c r="AG554" i="37"/>
  <c r="AG337" i="37"/>
  <c r="AG400" i="37"/>
  <c r="AG602" i="37"/>
  <c r="AG78" i="37"/>
  <c r="AG439" i="37"/>
  <c r="AG391" i="37"/>
  <c r="AG176" i="37"/>
  <c r="AG220" i="37"/>
  <c r="AG520" i="37"/>
  <c r="AG200" i="37"/>
  <c r="AG233" i="37"/>
  <c r="AG104" i="37"/>
  <c r="AG545" i="37"/>
  <c r="AG363" i="37"/>
  <c r="AG118" i="37"/>
  <c r="AG493" i="37"/>
  <c r="AG265" i="37"/>
  <c r="AG380" i="37"/>
  <c r="AG77" i="37"/>
  <c r="AG49" i="37"/>
  <c r="AG250" i="37"/>
  <c r="AG13" i="37"/>
  <c r="AG63" i="37"/>
  <c r="AG342" i="37"/>
  <c r="AG289" i="37"/>
  <c r="AG566" i="37"/>
  <c r="AG604" i="37"/>
  <c r="AG166" i="37"/>
  <c r="AG147" i="37"/>
  <c r="AG31" i="37"/>
  <c r="AG418" i="37"/>
  <c r="AG99" i="37"/>
  <c r="AG527" i="37"/>
  <c r="AG43" i="37"/>
  <c r="AG532" i="37"/>
  <c r="AG306" i="37"/>
  <c r="AG303" i="37"/>
  <c r="AG210" i="37"/>
  <c r="AG244" i="37"/>
  <c r="AG349" i="37"/>
  <c r="AG238" i="37"/>
  <c r="AG508" i="37"/>
  <c r="AG551" i="37"/>
  <c r="AG24" i="37"/>
  <c r="AG256" i="37"/>
  <c r="AG68" i="37"/>
  <c r="AG601" i="37"/>
  <c r="AG241" i="37"/>
  <c r="AG276" i="37"/>
  <c r="AG236" i="37"/>
  <c r="AG464" i="37"/>
  <c r="AG425" i="37"/>
  <c r="AG510" i="37"/>
  <c r="AG414" i="37"/>
  <c r="AG603" i="37"/>
  <c r="AG160" i="37"/>
  <c r="AG12" i="37"/>
  <c r="AG16" i="37"/>
  <c r="AG594" i="37"/>
  <c r="AG325" i="37"/>
  <c r="AG242" i="37"/>
  <c r="AG334" i="37"/>
  <c r="AG482" i="37"/>
  <c r="AG270" i="37"/>
  <c r="AG29" i="37"/>
  <c r="AG253" i="37"/>
  <c r="AG447" i="37"/>
  <c r="AG32" i="37"/>
  <c r="AG109" i="37"/>
  <c r="AG225" i="37"/>
  <c r="AG556" i="37"/>
  <c r="AG445" i="37"/>
  <c r="AG156" i="37"/>
  <c r="AG412" i="37"/>
  <c r="AG268" i="37"/>
  <c r="AG310" i="37"/>
  <c r="AG522" i="37"/>
  <c r="AG469" i="37"/>
  <c r="AG214" i="37"/>
  <c r="AG82" i="37"/>
  <c r="AG383" i="37"/>
  <c r="AG143" i="37"/>
  <c r="AG125" i="37"/>
  <c r="AG541" i="37"/>
  <c r="AG328" i="37"/>
  <c r="AG583" i="37"/>
  <c r="AG158" i="37"/>
  <c r="AG11" i="37"/>
  <c r="AG161" i="37"/>
  <c r="AG218" i="37"/>
  <c r="AG395" i="37"/>
  <c r="AG119" i="37"/>
  <c r="AG108" i="37"/>
  <c r="AG403" i="37"/>
  <c r="AG101" i="37"/>
  <c r="AG299" i="37"/>
  <c r="AG45" i="37"/>
  <c r="AG69" i="37"/>
  <c r="AG57" i="37"/>
  <c r="AG559" i="37"/>
  <c r="AG275" i="37"/>
  <c r="AG500" i="37"/>
  <c r="AG406" i="37"/>
  <c r="AG60" i="37"/>
  <c r="AG202" i="37"/>
  <c r="AG362" i="37"/>
  <c r="AG97" i="37"/>
  <c r="AG79" i="37"/>
  <c r="AG67" i="37"/>
  <c r="AG53" i="37"/>
  <c r="AG9" i="37"/>
  <c r="AG126" i="37"/>
  <c r="AG387" i="37"/>
  <c r="AG19" i="37"/>
  <c r="AG65" i="37"/>
  <c r="AG407" i="37"/>
  <c r="AG427" i="37"/>
  <c r="AG37" i="37"/>
  <c r="AG568" i="37"/>
  <c r="AG259" i="37"/>
  <c r="AG111" i="37"/>
  <c r="AG420" i="37"/>
  <c r="AG7" i="37"/>
  <c r="AG194" i="37"/>
  <c r="AG550" i="37"/>
  <c r="AG390" i="37"/>
  <c r="AG343" i="37"/>
  <c r="AG392" i="37"/>
  <c r="AG357" i="37"/>
  <c r="AG70" i="37"/>
  <c r="AG506" i="37"/>
  <c r="AG576" i="37"/>
  <c r="AG388" i="37"/>
  <c r="AG474" i="37"/>
  <c r="AG273" i="37"/>
  <c r="AG578" i="37"/>
  <c r="AG436" i="37"/>
  <c r="AG336" i="37"/>
  <c r="AG189" i="37"/>
  <c r="AG456" i="37"/>
  <c r="AG162" i="37"/>
  <c r="AG348" i="37"/>
  <c r="AG538" i="37"/>
  <c r="AG261" i="37"/>
  <c r="AG540" i="37"/>
  <c r="AG446" i="37"/>
  <c r="AG224" i="37"/>
  <c r="AG434" i="37"/>
  <c r="AG223" i="37"/>
  <c r="AG36" i="37"/>
  <c r="AG260" i="37"/>
  <c r="AG150" i="37"/>
  <c r="AG20" i="37"/>
  <c r="AG421" i="37"/>
  <c r="AG172" i="37"/>
  <c r="AG173" i="37"/>
  <c r="AG327" i="37"/>
  <c r="AG100" i="37"/>
  <c r="AG397" i="37"/>
  <c r="AG592" i="37"/>
  <c r="AG490" i="37"/>
  <c r="AG497" i="37"/>
  <c r="AG584" i="37"/>
  <c r="AG217" i="37"/>
  <c r="AG475" i="37"/>
  <c r="AG230" i="37"/>
  <c r="AG80" i="37"/>
  <c r="AG307" i="37"/>
  <c r="AG237" i="37"/>
  <c r="AG95" i="37"/>
  <c r="AG142" i="37"/>
  <c r="AG245" i="37"/>
  <c r="AG577" i="37"/>
  <c r="AG381" i="37"/>
  <c r="AG528" i="37"/>
  <c r="AG431" i="37"/>
  <c r="AG423" i="37"/>
  <c r="AG411" i="37"/>
  <c r="AG501" i="37"/>
  <c r="AG332" i="37"/>
  <c r="AG41" i="37"/>
  <c r="AG155" i="37"/>
  <c r="AG145" i="37"/>
  <c r="AG115" i="37"/>
  <c r="AG103" i="37"/>
  <c r="AG35" i="37"/>
  <c r="AG157" i="37"/>
  <c r="AG129" i="37"/>
  <c r="AG313" i="37"/>
  <c r="AG33" i="37"/>
  <c r="AG139" i="37"/>
  <c r="AG177" i="37"/>
  <c r="AG290" i="37"/>
  <c r="AG15" i="37"/>
  <c r="AG23" i="37"/>
  <c r="AG424" i="37"/>
  <c r="AG159" i="37"/>
  <c r="AG346" i="37"/>
  <c r="AG401" i="37"/>
  <c r="AG153" i="37"/>
  <c r="AG152" i="37"/>
  <c r="AG516" i="37"/>
  <c r="AG417" i="37"/>
  <c r="AG47" i="37"/>
  <c r="AG318" i="37"/>
  <c r="AG87" i="37"/>
  <c r="AG478" i="37"/>
  <c r="AG366" i="37"/>
  <c r="AG127" i="37"/>
  <c r="AG329" i="37"/>
  <c r="AG581" i="37"/>
  <c r="AG507" i="37"/>
  <c r="AG558" i="37"/>
  <c r="AG352" i="37"/>
  <c r="AG432" i="37"/>
  <c r="AG499" i="37"/>
  <c r="AG297" i="37"/>
  <c r="AG580" i="37"/>
  <c r="AG569" i="37"/>
  <c r="AG459" i="37"/>
  <c r="AG323" i="37"/>
  <c r="AG333" i="37"/>
  <c r="AG319" i="37"/>
  <c r="AG398" i="37"/>
  <c r="AG552" i="37"/>
  <c r="AG320" i="37"/>
  <c r="AG308" i="37"/>
  <c r="AG471" i="37"/>
  <c r="AG385" i="37"/>
  <c r="AG229" i="37"/>
  <c r="AG22" i="37"/>
  <c r="AG285" i="37"/>
  <c r="AG144" i="37"/>
  <c r="AG585" i="37"/>
  <c r="AG523" i="37"/>
  <c r="AG271" i="37"/>
  <c r="AG404" i="37"/>
  <c r="AG135" i="37"/>
  <c r="AG21" i="37"/>
  <c r="AG315" i="37"/>
  <c r="AG374" i="37"/>
  <c r="T605" i="33"/>
  <c r="AG6" i="37"/>
  <c r="J4" i="34"/>
  <c r="X529" i="34" l="1"/>
  <c r="X600" i="34"/>
  <c r="X592" i="34"/>
  <c r="X584" i="34"/>
  <c r="X576" i="34"/>
  <c r="X568" i="34"/>
  <c r="X560" i="34"/>
  <c r="X552" i="34"/>
  <c r="X544" i="34"/>
  <c r="X536" i="34"/>
  <c r="X528" i="34"/>
  <c r="X520" i="34"/>
  <c r="X512" i="34"/>
  <c r="X504" i="34"/>
  <c r="X496" i="34"/>
  <c r="X488" i="34"/>
  <c r="X480" i="34"/>
  <c r="X472" i="34"/>
  <c r="X464" i="34"/>
  <c r="X456" i="34"/>
  <c r="X448" i="34"/>
  <c r="X440" i="34"/>
  <c r="X432" i="34"/>
  <c r="X424" i="34"/>
  <c r="X416" i="34"/>
  <c r="X408" i="34"/>
  <c r="X400" i="34"/>
  <c r="X392" i="34"/>
  <c r="X384" i="34"/>
  <c r="X376" i="34"/>
  <c r="X368" i="34"/>
  <c r="X360" i="34"/>
  <c r="X352" i="34"/>
  <c r="X344" i="34"/>
  <c r="X336" i="34"/>
  <c r="X328" i="34"/>
  <c r="X320" i="34"/>
  <c r="X312" i="34"/>
  <c r="X304" i="34"/>
  <c r="X296" i="34"/>
  <c r="X288" i="34"/>
  <c r="X280" i="34"/>
  <c r="X272" i="34"/>
  <c r="X264" i="34"/>
  <c r="X256" i="34"/>
  <c r="X248" i="34"/>
  <c r="X240" i="34"/>
  <c r="X232" i="34"/>
  <c r="X224" i="34"/>
  <c r="X216" i="34"/>
  <c r="X208" i="34"/>
  <c r="X200" i="34"/>
  <c r="X192" i="34"/>
  <c r="X184" i="34"/>
  <c r="X176" i="34"/>
  <c r="X168" i="34"/>
  <c r="X160" i="34"/>
  <c r="X152" i="34"/>
  <c r="X144" i="34"/>
  <c r="X136" i="34"/>
  <c r="X128" i="34"/>
  <c r="X120" i="34"/>
  <c r="X112" i="34"/>
  <c r="X104" i="34"/>
  <c r="X96" i="34"/>
  <c r="X88" i="34"/>
  <c r="X80" i="34"/>
  <c r="X72" i="34"/>
  <c r="X64" i="34"/>
  <c r="X56" i="34"/>
  <c r="X48" i="34"/>
  <c r="X40" i="34"/>
  <c r="X32" i="34"/>
  <c r="X24" i="34"/>
  <c r="X16" i="34"/>
  <c r="X8" i="34"/>
  <c r="X599" i="34"/>
  <c r="X591" i="34"/>
  <c r="X583" i="34"/>
  <c r="X575" i="34"/>
  <c r="X567" i="34"/>
  <c r="X559" i="34"/>
  <c r="X551" i="34"/>
  <c r="X543" i="34"/>
  <c r="X535" i="34"/>
  <c r="X527" i="34"/>
  <c r="X519" i="34"/>
  <c r="X511" i="34"/>
  <c r="X503" i="34"/>
  <c r="X495" i="34"/>
  <c r="X487" i="34"/>
  <c r="X479" i="34"/>
  <c r="X471" i="34"/>
  <c r="X463" i="34"/>
  <c r="X455" i="34"/>
  <c r="X447" i="34"/>
  <c r="X439" i="34"/>
  <c r="X431" i="34"/>
  <c r="X423" i="34"/>
  <c r="X415" i="34"/>
  <c r="X407" i="34"/>
  <c r="X399" i="34"/>
  <c r="X391" i="34"/>
  <c r="X383" i="34"/>
  <c r="X375" i="34"/>
  <c r="X367" i="34"/>
  <c r="X359" i="34"/>
  <c r="X351" i="34"/>
  <c r="X343" i="34"/>
  <c r="X335" i="34"/>
  <c r="X327" i="34"/>
  <c r="X319" i="34"/>
  <c r="X311" i="34"/>
  <c r="X303" i="34"/>
  <c r="X295" i="34"/>
  <c r="X287" i="34"/>
  <c r="X279" i="34"/>
  <c r="X271" i="34"/>
  <c r="X263" i="34"/>
  <c r="X255" i="34"/>
  <c r="X247" i="34"/>
  <c r="X239" i="34"/>
  <c r="X231" i="34"/>
  <c r="X223" i="34"/>
  <c r="X215" i="34"/>
  <c r="X207" i="34"/>
  <c r="X199" i="34"/>
  <c r="X191" i="34"/>
  <c r="X183" i="34"/>
  <c r="X175" i="34"/>
  <c r="X167" i="34"/>
  <c r="X159" i="34"/>
  <c r="X151" i="34"/>
  <c r="X143" i="34"/>
  <c r="X135" i="34"/>
  <c r="X127" i="34"/>
  <c r="X119" i="34"/>
  <c r="X111" i="34"/>
  <c r="X103" i="34"/>
  <c r="X95" i="34"/>
  <c r="X87" i="34"/>
  <c r="X79" i="34"/>
  <c r="X71" i="34"/>
  <c r="X63" i="34"/>
  <c r="X55" i="34"/>
  <c r="X47" i="34"/>
  <c r="X39" i="34"/>
  <c r="X31" i="34"/>
  <c r="X23" i="34"/>
  <c r="X15" i="34"/>
  <c r="X7" i="34"/>
  <c r="X578" i="34"/>
  <c r="X546" i="34"/>
  <c r="X522" i="34"/>
  <c r="X498" i="34"/>
  <c r="X474" i="34"/>
  <c r="X442" i="34"/>
  <c r="X410" i="34"/>
  <c r="X378" i="34"/>
  <c r="X338" i="34"/>
  <c r="X306" i="34"/>
  <c r="X266" i="34"/>
  <c r="X242" i="34"/>
  <c r="X218" i="34"/>
  <c r="X186" i="34"/>
  <c r="X154" i="34"/>
  <c r="X130" i="34"/>
  <c r="X98" i="34"/>
  <c r="X74" i="34"/>
  <c r="X34" i="34"/>
  <c r="X601" i="34"/>
  <c r="X569" i="34"/>
  <c r="X545" i="34"/>
  <c r="X505" i="34"/>
  <c r="X481" i="34"/>
  <c r="X441" i="34"/>
  <c r="X401" i="34"/>
  <c r="X369" i="34"/>
  <c r="X345" i="34"/>
  <c r="X313" i="34"/>
  <c r="X281" i="34"/>
  <c r="X249" i="34"/>
  <c r="X217" i="34"/>
  <c r="X193" i="34"/>
  <c r="X161" i="34"/>
  <c r="X129" i="34"/>
  <c r="X97" i="34"/>
  <c r="X65" i="34"/>
  <c r="X9" i="34"/>
  <c r="X598" i="34"/>
  <c r="X590" i="34"/>
  <c r="X582" i="34"/>
  <c r="X574" i="34"/>
  <c r="X566" i="34"/>
  <c r="X558" i="34"/>
  <c r="X550" i="34"/>
  <c r="X542" i="34"/>
  <c r="X534" i="34"/>
  <c r="X526" i="34"/>
  <c r="X518" i="34"/>
  <c r="X510" i="34"/>
  <c r="X502" i="34"/>
  <c r="X494" i="34"/>
  <c r="X486" i="34"/>
  <c r="X478" i="34"/>
  <c r="X470" i="34"/>
  <c r="X462" i="34"/>
  <c r="X454" i="34"/>
  <c r="X446" i="34"/>
  <c r="X438" i="34"/>
  <c r="X430" i="34"/>
  <c r="X422" i="34"/>
  <c r="X414" i="34"/>
  <c r="X406" i="34"/>
  <c r="X398" i="34"/>
  <c r="X390" i="34"/>
  <c r="X382" i="34"/>
  <c r="X374" i="34"/>
  <c r="X366" i="34"/>
  <c r="X358" i="34"/>
  <c r="X350" i="34"/>
  <c r="X342" i="34"/>
  <c r="X334" i="34"/>
  <c r="X326" i="34"/>
  <c r="X318" i="34"/>
  <c r="X310" i="34"/>
  <c r="X302" i="34"/>
  <c r="X294" i="34"/>
  <c r="X286" i="34"/>
  <c r="X278" i="34"/>
  <c r="X270" i="34"/>
  <c r="X262" i="34"/>
  <c r="X254" i="34"/>
  <c r="X246" i="34"/>
  <c r="X238" i="34"/>
  <c r="X230" i="34"/>
  <c r="X222" i="34"/>
  <c r="X214" i="34"/>
  <c r="X206" i="34"/>
  <c r="X198" i="34"/>
  <c r="X190" i="34"/>
  <c r="X182" i="34"/>
  <c r="X174" i="34"/>
  <c r="X166" i="34"/>
  <c r="X158" i="34"/>
  <c r="X150" i="34"/>
  <c r="X142" i="34"/>
  <c r="X134" i="34"/>
  <c r="X126" i="34"/>
  <c r="X118" i="34"/>
  <c r="X110" i="34"/>
  <c r="X102" i="34"/>
  <c r="X94" i="34"/>
  <c r="X86" i="34"/>
  <c r="X78" i="34"/>
  <c r="X70" i="34"/>
  <c r="X62" i="34"/>
  <c r="X54" i="34"/>
  <c r="X46" i="34"/>
  <c r="X38" i="34"/>
  <c r="X30" i="34"/>
  <c r="X22" i="34"/>
  <c r="X14" i="34"/>
  <c r="X6" i="34"/>
  <c r="X586" i="34"/>
  <c r="X554" i="34"/>
  <c r="X514" i="34"/>
  <c r="X482" i="34"/>
  <c r="X450" i="34"/>
  <c r="X426" i="34"/>
  <c r="X394" i="34"/>
  <c r="X370" i="34"/>
  <c r="X346" i="34"/>
  <c r="X314" i="34"/>
  <c r="X282" i="34"/>
  <c r="X250" i="34"/>
  <c r="X210" i="34"/>
  <c r="X178" i="34"/>
  <c r="X138" i="34"/>
  <c r="X106" i="34"/>
  <c r="X66" i="34"/>
  <c r="X42" i="34"/>
  <c r="X26" i="34"/>
  <c r="X577" i="34"/>
  <c r="X537" i="34"/>
  <c r="X489" i="34"/>
  <c r="X457" i="34"/>
  <c r="X425" i="34"/>
  <c r="X393" i="34"/>
  <c r="X361" i="34"/>
  <c r="X329" i="34"/>
  <c r="X297" i="34"/>
  <c r="X257" i="34"/>
  <c r="X225" i="34"/>
  <c r="X185" i="34"/>
  <c r="X153" i="34"/>
  <c r="X113" i="34"/>
  <c r="X81" i="34"/>
  <c r="X49" i="34"/>
  <c r="X17" i="34"/>
  <c r="X597" i="34"/>
  <c r="X589" i="34"/>
  <c r="X581" i="34"/>
  <c r="X573" i="34"/>
  <c r="X565" i="34"/>
  <c r="X557" i="34"/>
  <c r="X549" i="34"/>
  <c r="X541" i="34"/>
  <c r="X533" i="34"/>
  <c r="X525" i="34"/>
  <c r="X517" i="34"/>
  <c r="X509" i="34"/>
  <c r="X501" i="34"/>
  <c r="X493" i="34"/>
  <c r="X485" i="34"/>
  <c r="X477" i="34"/>
  <c r="X469" i="34"/>
  <c r="X461" i="34"/>
  <c r="X453" i="34"/>
  <c r="X445" i="34"/>
  <c r="X437" i="34"/>
  <c r="X429" i="34"/>
  <c r="X421" i="34"/>
  <c r="X413" i="34"/>
  <c r="X405" i="34"/>
  <c r="X397" i="34"/>
  <c r="X389" i="34"/>
  <c r="X381" i="34"/>
  <c r="X373" i="34"/>
  <c r="X365" i="34"/>
  <c r="X357" i="34"/>
  <c r="X349" i="34"/>
  <c r="X341" i="34"/>
  <c r="X333" i="34"/>
  <c r="X325" i="34"/>
  <c r="X317" i="34"/>
  <c r="X309" i="34"/>
  <c r="X301" i="34"/>
  <c r="X293" i="34"/>
  <c r="X285" i="34"/>
  <c r="X277" i="34"/>
  <c r="X269" i="34"/>
  <c r="X261" i="34"/>
  <c r="X253" i="34"/>
  <c r="X245" i="34"/>
  <c r="X237" i="34"/>
  <c r="X229" i="34"/>
  <c r="X221" i="34"/>
  <c r="X213" i="34"/>
  <c r="X205" i="34"/>
  <c r="X197" i="34"/>
  <c r="X189" i="34"/>
  <c r="X181" i="34"/>
  <c r="X173" i="34"/>
  <c r="X165" i="34"/>
  <c r="X157" i="34"/>
  <c r="X149" i="34"/>
  <c r="X141" i="34"/>
  <c r="X133" i="34"/>
  <c r="X125" i="34"/>
  <c r="X117" i="34"/>
  <c r="X109" i="34"/>
  <c r="X101" i="34"/>
  <c r="X93" i="34"/>
  <c r="X85" i="34"/>
  <c r="X77" i="34"/>
  <c r="X69" i="34"/>
  <c r="X61" i="34"/>
  <c r="X53" i="34"/>
  <c r="X45" i="34"/>
  <c r="X37" i="34"/>
  <c r="X29" i="34"/>
  <c r="X21" i="34"/>
  <c r="X13" i="34"/>
  <c r="X603" i="34"/>
  <c r="X562" i="34"/>
  <c r="X530" i="34"/>
  <c r="X490" i="34"/>
  <c r="X466" i="34"/>
  <c r="X434" i="34"/>
  <c r="X402" i="34"/>
  <c r="X362" i="34"/>
  <c r="X330" i="34"/>
  <c r="X290" i="34"/>
  <c r="X258" i="34"/>
  <c r="X226" i="34"/>
  <c r="X194" i="34"/>
  <c r="X162" i="34"/>
  <c r="X122" i="34"/>
  <c r="X90" i="34"/>
  <c r="X58" i="34"/>
  <c r="X10" i="34"/>
  <c r="X585" i="34"/>
  <c r="X561" i="34"/>
  <c r="X521" i="34"/>
  <c r="X497" i="34"/>
  <c r="X465" i="34"/>
  <c r="X433" i="34"/>
  <c r="X409" i="34"/>
  <c r="X377" i="34"/>
  <c r="X337" i="34"/>
  <c r="X305" i="34"/>
  <c r="X265" i="34"/>
  <c r="X233" i="34"/>
  <c r="X201" i="34"/>
  <c r="X169" i="34"/>
  <c r="X137" i="34"/>
  <c r="X105" i="34"/>
  <c r="X73" i="34"/>
  <c r="X41" i="34"/>
  <c r="X33" i="34"/>
  <c r="X596" i="34"/>
  <c r="X588" i="34"/>
  <c r="X580" i="34"/>
  <c r="X572" i="34"/>
  <c r="X564" i="34"/>
  <c r="X556" i="34"/>
  <c r="X548" i="34"/>
  <c r="X540" i="34"/>
  <c r="X532" i="34"/>
  <c r="X524" i="34"/>
  <c r="X516" i="34"/>
  <c r="X508" i="34"/>
  <c r="X500" i="34"/>
  <c r="X492" i="34"/>
  <c r="X484" i="34"/>
  <c r="X476" i="34"/>
  <c r="X468" i="34"/>
  <c r="X460" i="34"/>
  <c r="X452" i="34"/>
  <c r="X444" i="34"/>
  <c r="X436" i="34"/>
  <c r="X428" i="34"/>
  <c r="X420" i="34"/>
  <c r="X412" i="34"/>
  <c r="X404" i="34"/>
  <c r="X396" i="34"/>
  <c r="X388" i="34"/>
  <c r="X380" i="34"/>
  <c r="X372" i="34"/>
  <c r="X364" i="34"/>
  <c r="X356" i="34"/>
  <c r="X348" i="34"/>
  <c r="X340" i="34"/>
  <c r="X332" i="34"/>
  <c r="X324" i="34"/>
  <c r="X316" i="34"/>
  <c r="X308" i="34"/>
  <c r="X300" i="34"/>
  <c r="X292" i="34"/>
  <c r="X284" i="34"/>
  <c r="X276" i="34"/>
  <c r="X268" i="34"/>
  <c r="X260" i="34"/>
  <c r="X252" i="34"/>
  <c r="X244" i="34"/>
  <c r="X236" i="34"/>
  <c r="X228" i="34"/>
  <c r="X220" i="34"/>
  <c r="X212" i="34"/>
  <c r="X204" i="34"/>
  <c r="X196" i="34"/>
  <c r="X188" i="34"/>
  <c r="X180" i="34"/>
  <c r="X172" i="34"/>
  <c r="X164" i="34"/>
  <c r="X156" i="34"/>
  <c r="X148" i="34"/>
  <c r="X140" i="34"/>
  <c r="X132" i="34"/>
  <c r="X124" i="34"/>
  <c r="X116" i="34"/>
  <c r="X108" i="34"/>
  <c r="X100" i="34"/>
  <c r="X92" i="34"/>
  <c r="X84" i="34"/>
  <c r="X76" i="34"/>
  <c r="X68" i="34"/>
  <c r="X60" i="34"/>
  <c r="X52" i="34"/>
  <c r="X44" i="34"/>
  <c r="X36" i="34"/>
  <c r="X28" i="34"/>
  <c r="X20" i="34"/>
  <c r="X12" i="34"/>
  <c r="X602" i="34"/>
  <c r="X594" i="34"/>
  <c r="X570" i="34"/>
  <c r="X538" i="34"/>
  <c r="X506" i="34"/>
  <c r="X458" i="34"/>
  <c r="X418" i="34"/>
  <c r="X386" i="34"/>
  <c r="X354" i="34"/>
  <c r="X322" i="34"/>
  <c r="X298" i="34"/>
  <c r="X274" i="34"/>
  <c r="X234" i="34"/>
  <c r="X202" i="34"/>
  <c r="X170" i="34"/>
  <c r="X146" i="34"/>
  <c r="X114" i="34"/>
  <c r="X82" i="34"/>
  <c r="X50" i="34"/>
  <c r="X18" i="34"/>
  <c r="X593" i="34"/>
  <c r="X553" i="34"/>
  <c r="X513" i="34"/>
  <c r="X473" i="34"/>
  <c r="X449" i="34"/>
  <c r="X417" i="34"/>
  <c r="X385" i="34"/>
  <c r="X353" i="34"/>
  <c r="X321" i="34"/>
  <c r="X289" i="34"/>
  <c r="X273" i="34"/>
  <c r="X241" i="34"/>
  <c r="X209" i="34"/>
  <c r="X177" i="34"/>
  <c r="X145" i="34"/>
  <c r="X121" i="34"/>
  <c r="X89" i="34"/>
  <c r="X57" i="34"/>
  <c r="X25" i="34"/>
  <c r="X595" i="34"/>
  <c r="X587" i="34"/>
  <c r="X579" i="34"/>
  <c r="X571" i="34"/>
  <c r="X563" i="34"/>
  <c r="X555" i="34"/>
  <c r="X547" i="34"/>
  <c r="X539" i="34"/>
  <c r="X531" i="34"/>
  <c r="X523" i="34"/>
  <c r="X515" i="34"/>
  <c r="X507" i="34"/>
  <c r="X499" i="34"/>
  <c r="X491" i="34"/>
  <c r="X483" i="34"/>
  <c r="X475" i="34"/>
  <c r="X467" i="34"/>
  <c r="X459" i="34"/>
  <c r="X451" i="34"/>
  <c r="X443" i="34"/>
  <c r="X435" i="34"/>
  <c r="X427" i="34"/>
  <c r="X419" i="34"/>
  <c r="X411" i="34"/>
  <c r="X403" i="34"/>
  <c r="X395" i="34"/>
  <c r="X387" i="34"/>
  <c r="X379" i="34"/>
  <c r="X371" i="34"/>
  <c r="X363" i="34"/>
  <c r="X355" i="34"/>
  <c r="X347" i="34"/>
  <c r="X339" i="34"/>
  <c r="X331" i="34"/>
  <c r="X323" i="34"/>
  <c r="X315" i="34"/>
  <c r="X307" i="34"/>
  <c r="X299" i="34"/>
  <c r="X291" i="34"/>
  <c r="X283" i="34"/>
  <c r="X275" i="34"/>
  <c r="X267" i="34"/>
  <c r="X259" i="34"/>
  <c r="X251" i="34"/>
  <c r="X243" i="34"/>
  <c r="X235" i="34"/>
  <c r="X227" i="34"/>
  <c r="X219" i="34"/>
  <c r="X211" i="34"/>
  <c r="X203" i="34"/>
  <c r="X195" i="34"/>
  <c r="X187" i="34"/>
  <c r="X179" i="34"/>
  <c r="X171" i="34"/>
  <c r="X163" i="34"/>
  <c r="X155" i="34"/>
  <c r="X147" i="34"/>
  <c r="X139" i="34"/>
  <c r="X131" i="34"/>
  <c r="X123" i="34"/>
  <c r="X115" i="34"/>
  <c r="X107" i="34"/>
  <c r="X99" i="34"/>
  <c r="X91" i="34"/>
  <c r="X83" i="34"/>
  <c r="X75" i="34"/>
  <c r="X67" i="34"/>
  <c r="X59" i="34"/>
  <c r="X51" i="34"/>
  <c r="X43" i="34"/>
  <c r="X35" i="34"/>
  <c r="X27" i="34"/>
  <c r="X19" i="34"/>
  <c r="X11" i="34"/>
  <c r="X604" i="34"/>
  <c r="X5" i="34"/>
  <c r="U605" i="34"/>
  <c r="J605" i="34"/>
  <c r="N6" i="46" l="1"/>
  <c r="N5" i="46"/>
  <c r="G6" i="46"/>
  <c r="G5" i="46"/>
  <c r="X605" i="34"/>
  <c r="J4" i="28"/>
  <c r="J603" i="28"/>
  <c r="J604" i="28"/>
  <c r="J10" i="28"/>
  <c r="J11" i="28"/>
  <c r="J12" i="28"/>
  <c r="J13" i="28"/>
  <c r="J14" i="28"/>
  <c r="J15" i="28"/>
  <c r="J16" i="28"/>
  <c r="J17" i="28"/>
  <c r="J18" i="28"/>
  <c r="J19" i="28"/>
  <c r="J20" i="28"/>
  <c r="J21" i="28"/>
  <c r="J22" i="28"/>
  <c r="J23" i="28"/>
  <c r="J24" i="28"/>
  <c r="J25" i="28"/>
  <c r="J26" i="28"/>
  <c r="J27" i="28"/>
  <c r="J28" i="28"/>
  <c r="J29" i="28"/>
  <c r="J30" i="28"/>
  <c r="J31" i="28"/>
  <c r="J32" i="28"/>
  <c r="J33" i="28"/>
  <c r="J34" i="28"/>
  <c r="J35" i="28"/>
  <c r="J36" i="28"/>
  <c r="J37" i="28"/>
  <c r="J38" i="28"/>
  <c r="J39" i="28"/>
  <c r="J40" i="28"/>
  <c r="J41" i="28"/>
  <c r="J42" i="28"/>
  <c r="J43" i="28"/>
  <c r="J44" i="28"/>
  <c r="J45" i="28"/>
  <c r="J46" i="28"/>
  <c r="J47" i="28"/>
  <c r="J48" i="28"/>
  <c r="J49" i="28"/>
  <c r="J50" i="28"/>
  <c r="J51" i="28"/>
  <c r="J52" i="28"/>
  <c r="J53" i="28"/>
  <c r="J54" i="28"/>
  <c r="J55" i="28"/>
  <c r="J56" i="28"/>
  <c r="J57" i="28"/>
  <c r="J58" i="28"/>
  <c r="J59" i="28"/>
  <c r="J60" i="28"/>
  <c r="J61" i="28"/>
  <c r="J62" i="28"/>
  <c r="J63" i="28"/>
  <c r="J64" i="28"/>
  <c r="J65" i="28"/>
  <c r="J66" i="28"/>
  <c r="J67" i="28"/>
  <c r="J68" i="28"/>
  <c r="J69" i="28"/>
  <c r="J70" i="28"/>
  <c r="J71" i="28"/>
  <c r="J72" i="28"/>
  <c r="J73" i="28"/>
  <c r="J74" i="28"/>
  <c r="J75" i="28"/>
  <c r="J76" i="28"/>
  <c r="J77" i="28"/>
  <c r="J78" i="28"/>
  <c r="J79" i="28"/>
  <c r="J80" i="28"/>
  <c r="J81" i="28"/>
  <c r="J82" i="28"/>
  <c r="J83" i="28"/>
  <c r="J84" i="28"/>
  <c r="J85" i="28"/>
  <c r="J86" i="28"/>
  <c r="J87" i="28"/>
  <c r="J88" i="28"/>
  <c r="J89" i="28"/>
  <c r="J90" i="28"/>
  <c r="J91" i="28"/>
  <c r="J92" i="28"/>
  <c r="J93" i="28"/>
  <c r="J94" i="28"/>
  <c r="J95" i="28"/>
  <c r="J96" i="28"/>
  <c r="J97" i="28"/>
  <c r="J98" i="28"/>
  <c r="J99" i="28"/>
  <c r="J100" i="28"/>
  <c r="J101" i="28"/>
  <c r="J102" i="28"/>
  <c r="J103" i="28"/>
  <c r="J104" i="28"/>
  <c r="J105" i="28"/>
  <c r="J106" i="28"/>
  <c r="J107" i="28"/>
  <c r="J108" i="28"/>
  <c r="J109" i="28"/>
  <c r="J110" i="28"/>
  <c r="J111" i="28"/>
  <c r="J112" i="28"/>
  <c r="J113" i="28"/>
  <c r="J114" i="28"/>
  <c r="J115" i="28"/>
  <c r="J116" i="28"/>
  <c r="J117" i="28"/>
  <c r="J118" i="28"/>
  <c r="J119" i="28"/>
  <c r="J120" i="28"/>
  <c r="J121" i="28"/>
  <c r="J122" i="28"/>
  <c r="J123" i="28"/>
  <c r="J124" i="28"/>
  <c r="J125" i="28"/>
  <c r="J126" i="28"/>
  <c r="J127" i="28"/>
  <c r="J128" i="28"/>
  <c r="J129" i="28"/>
  <c r="J130" i="28"/>
  <c r="J131" i="28"/>
  <c r="J132" i="28"/>
  <c r="J133" i="28"/>
  <c r="J134" i="28"/>
  <c r="J135" i="28"/>
  <c r="J136" i="28"/>
  <c r="J137" i="28"/>
  <c r="J138" i="28"/>
  <c r="J139" i="28"/>
  <c r="J140" i="28"/>
  <c r="J141" i="28"/>
  <c r="J142" i="28"/>
  <c r="J143" i="28"/>
  <c r="J144" i="28"/>
  <c r="J145" i="28"/>
  <c r="J146" i="28"/>
  <c r="J147" i="28"/>
  <c r="J148" i="28"/>
  <c r="J149" i="28"/>
  <c r="J150" i="28"/>
  <c r="J151" i="28"/>
  <c r="J152" i="28"/>
  <c r="J153" i="28"/>
  <c r="J154" i="28"/>
  <c r="J155" i="28"/>
  <c r="J156" i="28"/>
  <c r="J157" i="28"/>
  <c r="J158" i="28"/>
  <c r="J159" i="28"/>
  <c r="J160" i="28"/>
  <c r="J161" i="28"/>
  <c r="J162" i="28"/>
  <c r="J163" i="28"/>
  <c r="J164" i="28"/>
  <c r="J165" i="28"/>
  <c r="J166" i="28"/>
  <c r="J167" i="28"/>
  <c r="J168" i="28"/>
  <c r="J169" i="28"/>
  <c r="J170" i="28"/>
  <c r="J171" i="28"/>
  <c r="J172" i="28"/>
  <c r="J173" i="28"/>
  <c r="J174" i="28"/>
  <c r="J175" i="28"/>
  <c r="J176" i="28"/>
  <c r="J177" i="28"/>
  <c r="J178" i="28"/>
  <c r="J179" i="28"/>
  <c r="J180" i="28"/>
  <c r="J181" i="28"/>
  <c r="J182" i="28"/>
  <c r="J183" i="28"/>
  <c r="J184" i="28"/>
  <c r="J185" i="28"/>
  <c r="J186" i="28"/>
  <c r="J187" i="28"/>
  <c r="J188" i="28"/>
  <c r="J189" i="28"/>
  <c r="J190" i="28"/>
  <c r="J191" i="28"/>
  <c r="J192" i="28"/>
  <c r="J193" i="28"/>
  <c r="J194" i="28"/>
  <c r="J195" i="28"/>
  <c r="J196" i="28"/>
  <c r="J197" i="28"/>
  <c r="J198" i="28"/>
  <c r="J199" i="28"/>
  <c r="J200" i="28"/>
  <c r="J201" i="28"/>
  <c r="J202" i="28"/>
  <c r="J203" i="28"/>
  <c r="J204" i="28"/>
  <c r="J205" i="28"/>
  <c r="J206" i="28"/>
  <c r="J207" i="28"/>
  <c r="J208" i="28"/>
  <c r="J209" i="28"/>
  <c r="J210" i="28"/>
  <c r="J211" i="28"/>
  <c r="J212" i="28"/>
  <c r="J213" i="28"/>
  <c r="J214" i="28"/>
  <c r="J215" i="28"/>
  <c r="J216" i="28"/>
  <c r="J217" i="28"/>
  <c r="J218" i="28"/>
  <c r="J219" i="28"/>
  <c r="J220" i="28"/>
  <c r="J221" i="28"/>
  <c r="J222" i="28"/>
  <c r="J223" i="28"/>
  <c r="J224" i="28"/>
  <c r="J225" i="28"/>
  <c r="J226" i="28"/>
  <c r="J227" i="28"/>
  <c r="J228" i="28"/>
  <c r="J229" i="28"/>
  <c r="J230" i="28"/>
  <c r="J231" i="28"/>
  <c r="J232" i="28"/>
  <c r="J233" i="28"/>
  <c r="J234" i="28"/>
  <c r="J235" i="28"/>
  <c r="J236" i="28"/>
  <c r="J237" i="28"/>
  <c r="J238" i="28"/>
  <c r="J239" i="28"/>
  <c r="J240" i="28"/>
  <c r="J241" i="28"/>
  <c r="J242" i="28"/>
  <c r="J243" i="28"/>
  <c r="J244" i="28"/>
  <c r="J245" i="28"/>
  <c r="J246" i="28"/>
  <c r="J247" i="28"/>
  <c r="J248" i="28"/>
  <c r="J249" i="28"/>
  <c r="J250" i="28"/>
  <c r="J251" i="28"/>
  <c r="J252" i="28"/>
  <c r="J253" i="28"/>
  <c r="J254" i="28"/>
  <c r="J255" i="28"/>
  <c r="J256" i="28"/>
  <c r="J257" i="28"/>
  <c r="J258" i="28"/>
  <c r="J259" i="28"/>
  <c r="J260" i="28"/>
  <c r="J261" i="28"/>
  <c r="J262" i="28"/>
  <c r="J263" i="28"/>
  <c r="J264" i="28"/>
  <c r="J265" i="28"/>
  <c r="J266" i="28"/>
  <c r="J267" i="28"/>
  <c r="J268" i="28"/>
  <c r="J269" i="28"/>
  <c r="J270" i="28"/>
  <c r="J271" i="28"/>
  <c r="J272" i="28"/>
  <c r="J273" i="28"/>
  <c r="J274" i="28"/>
  <c r="J275" i="28"/>
  <c r="J276" i="28"/>
  <c r="J277" i="28"/>
  <c r="J278" i="28"/>
  <c r="J279" i="28"/>
  <c r="J280" i="28"/>
  <c r="J281" i="28"/>
  <c r="J282" i="28"/>
  <c r="J283" i="28"/>
  <c r="J284" i="28"/>
  <c r="J285" i="28"/>
  <c r="J286" i="28"/>
  <c r="J287" i="28"/>
  <c r="J288" i="28"/>
  <c r="J289" i="28"/>
  <c r="J290" i="28"/>
  <c r="J291" i="28"/>
  <c r="J292" i="28"/>
  <c r="J293" i="28"/>
  <c r="J294" i="28"/>
  <c r="J295" i="28"/>
  <c r="J296" i="28"/>
  <c r="J297" i="28"/>
  <c r="J298" i="28"/>
  <c r="J299" i="28"/>
  <c r="J300" i="28"/>
  <c r="J301" i="28"/>
  <c r="J302" i="28"/>
  <c r="J303" i="28"/>
  <c r="J304" i="28"/>
  <c r="J305" i="28"/>
  <c r="J306" i="28"/>
  <c r="J307" i="28"/>
  <c r="J308" i="28"/>
  <c r="J309" i="28"/>
  <c r="J310" i="28"/>
  <c r="J311" i="28"/>
  <c r="J312" i="28"/>
  <c r="J313" i="28"/>
  <c r="J314" i="28"/>
  <c r="J315" i="28"/>
  <c r="J316" i="28"/>
  <c r="J317" i="28"/>
  <c r="J318" i="28"/>
  <c r="J319" i="28"/>
  <c r="J320" i="28"/>
  <c r="J321" i="28"/>
  <c r="J322" i="28"/>
  <c r="J323" i="28"/>
  <c r="J324" i="28"/>
  <c r="J325" i="28"/>
  <c r="J326" i="28"/>
  <c r="J327" i="28"/>
  <c r="J328" i="28"/>
  <c r="J329" i="28"/>
  <c r="J330" i="28"/>
  <c r="J331" i="28"/>
  <c r="J332" i="28"/>
  <c r="J333" i="28"/>
  <c r="J334" i="28"/>
  <c r="J335" i="28"/>
  <c r="J336" i="28"/>
  <c r="J337" i="28"/>
  <c r="J338" i="28"/>
  <c r="J339" i="28"/>
  <c r="J340" i="28"/>
  <c r="J341" i="28"/>
  <c r="J342" i="28"/>
  <c r="J343" i="28"/>
  <c r="J344" i="28"/>
  <c r="J345" i="28"/>
  <c r="J346" i="28"/>
  <c r="J347" i="28"/>
  <c r="J348" i="28"/>
  <c r="J349" i="28"/>
  <c r="J350" i="28"/>
  <c r="J351" i="28"/>
  <c r="J352" i="28"/>
  <c r="J353" i="28"/>
  <c r="J354" i="28"/>
  <c r="J355" i="28"/>
  <c r="J356" i="28"/>
  <c r="J357" i="28"/>
  <c r="J358" i="28"/>
  <c r="J359" i="28"/>
  <c r="J360" i="28"/>
  <c r="J361" i="28"/>
  <c r="J362" i="28"/>
  <c r="J363" i="28"/>
  <c r="J364" i="28"/>
  <c r="J365" i="28"/>
  <c r="J366" i="28"/>
  <c r="J367" i="28"/>
  <c r="J368" i="28"/>
  <c r="J369" i="28"/>
  <c r="J370" i="28"/>
  <c r="J371" i="28"/>
  <c r="J372" i="28"/>
  <c r="J373" i="28"/>
  <c r="J374" i="28"/>
  <c r="J375" i="28"/>
  <c r="J376" i="28"/>
  <c r="J377" i="28"/>
  <c r="J378" i="28"/>
  <c r="J379" i="28"/>
  <c r="J380" i="28"/>
  <c r="J381" i="28"/>
  <c r="J382" i="28"/>
  <c r="J383" i="28"/>
  <c r="J384" i="28"/>
  <c r="J385" i="28"/>
  <c r="J386" i="28"/>
  <c r="J387" i="28"/>
  <c r="J388" i="28"/>
  <c r="J389" i="28"/>
  <c r="J390" i="28"/>
  <c r="J391" i="28"/>
  <c r="J392" i="28"/>
  <c r="J393" i="28"/>
  <c r="J394" i="28"/>
  <c r="J395" i="28"/>
  <c r="J396" i="28"/>
  <c r="J397" i="28"/>
  <c r="J398" i="28"/>
  <c r="J399" i="28"/>
  <c r="J400" i="28"/>
  <c r="J401" i="28"/>
  <c r="J402" i="28"/>
  <c r="J403" i="28"/>
  <c r="J404" i="28"/>
  <c r="J405" i="28"/>
  <c r="J406" i="28"/>
  <c r="J407" i="28"/>
  <c r="J408" i="28"/>
  <c r="J409" i="28"/>
  <c r="J410" i="28"/>
  <c r="J411" i="28"/>
  <c r="J412" i="28"/>
  <c r="J413" i="28"/>
  <c r="J414" i="28"/>
  <c r="J415" i="28"/>
  <c r="J416" i="28"/>
  <c r="J417" i="28"/>
  <c r="J418" i="28"/>
  <c r="J419" i="28"/>
  <c r="J420" i="28"/>
  <c r="J421" i="28"/>
  <c r="J422" i="28"/>
  <c r="J423" i="28"/>
  <c r="J424" i="28"/>
  <c r="J425" i="28"/>
  <c r="J426" i="28"/>
  <c r="J427" i="28"/>
  <c r="J428" i="28"/>
  <c r="J429" i="28"/>
  <c r="J430" i="28"/>
  <c r="J431" i="28"/>
  <c r="J432" i="28"/>
  <c r="J433" i="28"/>
  <c r="J434" i="28"/>
  <c r="J435" i="28"/>
  <c r="J436" i="28"/>
  <c r="J437" i="28"/>
  <c r="J438" i="28"/>
  <c r="J439" i="28"/>
  <c r="J440" i="28"/>
  <c r="J441" i="28"/>
  <c r="J442" i="28"/>
  <c r="J443" i="28"/>
  <c r="J444" i="28"/>
  <c r="J445" i="28"/>
  <c r="J446" i="28"/>
  <c r="J447" i="28"/>
  <c r="J448" i="28"/>
  <c r="J449" i="28"/>
  <c r="J450" i="28"/>
  <c r="J451" i="28"/>
  <c r="J452" i="28"/>
  <c r="J453" i="28"/>
  <c r="J454" i="28"/>
  <c r="J455" i="28"/>
  <c r="J456" i="28"/>
  <c r="J457" i="28"/>
  <c r="J458" i="28"/>
  <c r="J459" i="28"/>
  <c r="J460" i="28"/>
  <c r="J461" i="28"/>
  <c r="J462" i="28"/>
  <c r="J463" i="28"/>
  <c r="J464" i="28"/>
  <c r="J465" i="28"/>
  <c r="J466" i="28"/>
  <c r="J467" i="28"/>
  <c r="J468" i="28"/>
  <c r="J469" i="28"/>
  <c r="J470" i="28"/>
  <c r="J471" i="28"/>
  <c r="J472" i="28"/>
  <c r="J473" i="28"/>
  <c r="J474" i="28"/>
  <c r="J475" i="28"/>
  <c r="J476" i="28"/>
  <c r="J477" i="28"/>
  <c r="J478" i="28"/>
  <c r="J479" i="28"/>
  <c r="J480" i="28"/>
  <c r="J481" i="28"/>
  <c r="J482" i="28"/>
  <c r="J483" i="28"/>
  <c r="J484" i="28"/>
  <c r="J485" i="28"/>
  <c r="J486" i="28"/>
  <c r="J487" i="28"/>
  <c r="J488" i="28"/>
  <c r="J489" i="28"/>
  <c r="J490" i="28"/>
  <c r="J491" i="28"/>
  <c r="J492" i="28"/>
  <c r="J493" i="28"/>
  <c r="J494" i="28"/>
  <c r="J495" i="28"/>
  <c r="J496" i="28"/>
  <c r="J497" i="28"/>
  <c r="J498" i="28"/>
  <c r="J499" i="28"/>
  <c r="J500" i="28"/>
  <c r="J501" i="28"/>
  <c r="J502" i="28"/>
  <c r="J503" i="28"/>
  <c r="J504" i="28"/>
  <c r="J505" i="28"/>
  <c r="J506" i="28"/>
  <c r="J507" i="28"/>
  <c r="J508" i="28"/>
  <c r="J509" i="28"/>
  <c r="J510" i="28"/>
  <c r="J511" i="28"/>
  <c r="J512" i="28"/>
  <c r="J513" i="28"/>
  <c r="J514" i="28"/>
  <c r="J515" i="28"/>
  <c r="J516" i="28"/>
  <c r="J517" i="28"/>
  <c r="J518" i="28"/>
  <c r="J519" i="28"/>
  <c r="J520" i="28"/>
  <c r="J521" i="28"/>
  <c r="J522" i="28"/>
  <c r="J523" i="28"/>
  <c r="J524" i="28"/>
  <c r="J525" i="28"/>
  <c r="J526" i="28"/>
  <c r="J527" i="28"/>
  <c r="J528" i="28"/>
  <c r="J529" i="28"/>
  <c r="J530" i="28"/>
  <c r="J531" i="28"/>
  <c r="J532" i="28"/>
  <c r="J533" i="28"/>
  <c r="J534" i="28"/>
  <c r="J535" i="28"/>
  <c r="J536" i="28"/>
  <c r="J537" i="28"/>
  <c r="J538" i="28"/>
  <c r="J539" i="28"/>
  <c r="J540" i="28"/>
  <c r="J541" i="28"/>
  <c r="J542" i="28"/>
  <c r="J543" i="28"/>
  <c r="J544" i="28"/>
  <c r="J545" i="28"/>
  <c r="J546" i="28"/>
  <c r="J547" i="28"/>
  <c r="J548" i="28"/>
  <c r="J549" i="28"/>
  <c r="J550" i="28"/>
  <c r="J551" i="28"/>
  <c r="J552" i="28"/>
  <c r="J553" i="28"/>
  <c r="J554" i="28"/>
  <c r="J555" i="28"/>
  <c r="J556" i="28"/>
  <c r="J557" i="28"/>
  <c r="J558" i="28"/>
  <c r="J559" i="28"/>
  <c r="J560" i="28"/>
  <c r="J561" i="28"/>
  <c r="J562" i="28"/>
  <c r="J563" i="28"/>
  <c r="J564" i="28"/>
  <c r="J565" i="28"/>
  <c r="J566" i="28"/>
  <c r="J567" i="28"/>
  <c r="J568" i="28"/>
  <c r="J569" i="28"/>
  <c r="J570" i="28"/>
  <c r="J571" i="28"/>
  <c r="J572" i="28"/>
  <c r="J573" i="28"/>
  <c r="J574" i="28"/>
  <c r="J575" i="28"/>
  <c r="J576" i="28"/>
  <c r="J577" i="28"/>
  <c r="J578" i="28"/>
  <c r="J579" i="28"/>
  <c r="J580" i="28"/>
  <c r="J581" i="28"/>
  <c r="J582" i="28"/>
  <c r="J583" i="28"/>
  <c r="J584" i="28"/>
  <c r="J585" i="28"/>
  <c r="J586" i="28"/>
  <c r="J587" i="28"/>
  <c r="J588" i="28"/>
  <c r="J589" i="28"/>
  <c r="J590" i="28"/>
  <c r="J591" i="28"/>
  <c r="J592" i="28"/>
  <c r="J593" i="28"/>
  <c r="J594" i="28"/>
  <c r="J595" i="28"/>
  <c r="J596" i="28"/>
  <c r="J597" i="28"/>
  <c r="J598" i="28"/>
  <c r="J599" i="28"/>
  <c r="J600" i="28"/>
  <c r="J601" i="28"/>
  <c r="J602" i="28"/>
  <c r="J9" i="28"/>
  <c r="J8" i="28"/>
  <c r="J7" i="28"/>
  <c r="J6" i="28"/>
  <c r="J5" i="28"/>
  <c r="H5" i="46" l="1"/>
  <c r="H6" i="46"/>
  <c r="X602" i="28"/>
  <c r="X538" i="28"/>
  <c r="X482" i="28"/>
  <c r="X426" i="28"/>
  <c r="X362" i="28"/>
  <c r="X282" i="28"/>
  <c r="X242" i="28"/>
  <c r="X186" i="28"/>
  <c r="X154" i="28"/>
  <c r="X114" i="28"/>
  <c r="X26" i="28"/>
  <c r="X601" i="28"/>
  <c r="X545" i="28"/>
  <c r="X505" i="28"/>
  <c r="X457" i="28"/>
  <c r="X417" i="28"/>
  <c r="X385" i="28"/>
  <c r="X345" i="28"/>
  <c r="X305" i="28"/>
  <c r="X265" i="28"/>
  <c r="X225" i="28"/>
  <c r="X185" i="28"/>
  <c r="X145" i="28"/>
  <c r="X105" i="28"/>
  <c r="X81" i="28"/>
  <c r="X49" i="28"/>
  <c r="X41" i="28"/>
  <c r="X600" i="28"/>
  <c r="X544" i="28"/>
  <c r="X496" i="28"/>
  <c r="X464" i="28"/>
  <c r="X440" i="28"/>
  <c r="X408" i="28"/>
  <c r="X376" i="28"/>
  <c r="X352" i="28"/>
  <c r="X328" i="28"/>
  <c r="X296" i="28"/>
  <c r="X264" i="28"/>
  <c r="X232" i="28"/>
  <c r="X208" i="28"/>
  <c r="X192" i="28"/>
  <c r="X176" i="28"/>
  <c r="X168" i="28"/>
  <c r="X160" i="28"/>
  <c r="X152" i="28"/>
  <c r="X144" i="28"/>
  <c r="X136" i="28"/>
  <c r="X128" i="28"/>
  <c r="X104" i="28"/>
  <c r="X96" i="28"/>
  <c r="X88" i="28"/>
  <c r="X80" i="28"/>
  <c r="X72" i="28"/>
  <c r="X64" i="28"/>
  <c r="X56" i="28"/>
  <c r="X48" i="28"/>
  <c r="X40" i="28"/>
  <c r="X32" i="28"/>
  <c r="X24" i="28"/>
  <c r="X16" i="28"/>
  <c r="X603" i="28"/>
  <c r="X562" i="28"/>
  <c r="X506" i="28"/>
  <c r="X458" i="28"/>
  <c r="X410" i="28"/>
  <c r="X346" i="28"/>
  <c r="X298" i="28"/>
  <c r="X250" i="28"/>
  <c r="X210" i="28"/>
  <c r="X170" i="28"/>
  <c r="X130" i="28"/>
  <c r="X106" i="28"/>
  <c r="X74" i="28"/>
  <c r="X34" i="28"/>
  <c r="X593" i="28"/>
  <c r="X561" i="28"/>
  <c r="X521" i="28"/>
  <c r="X481" i="28"/>
  <c r="X441" i="28"/>
  <c r="X401" i="28"/>
  <c r="X361" i="28"/>
  <c r="X321" i="28"/>
  <c r="X281" i="28"/>
  <c r="X233" i="28"/>
  <c r="X201" i="28"/>
  <c r="X161" i="28"/>
  <c r="X121" i="28"/>
  <c r="X73" i="28"/>
  <c r="X25" i="28"/>
  <c r="X592" i="28"/>
  <c r="X560" i="28"/>
  <c r="X536" i="28"/>
  <c r="X504" i="28"/>
  <c r="X480" i="28"/>
  <c r="X456" i="28"/>
  <c r="X432" i="28"/>
  <c r="X416" i="28"/>
  <c r="X392" i="28"/>
  <c r="X368" i="28"/>
  <c r="X344" i="28"/>
  <c r="X320" i="28"/>
  <c r="X304" i="28"/>
  <c r="X280" i="28"/>
  <c r="X256" i="28"/>
  <c r="X224" i="28"/>
  <c r="X200" i="28"/>
  <c r="X112" i="28"/>
  <c r="X591" i="28"/>
  <c r="X575" i="28"/>
  <c r="X551" i="28"/>
  <c r="X535" i="28"/>
  <c r="X519" i="28"/>
  <c r="X511" i="28"/>
  <c r="X503" i="28"/>
  <c r="X487" i="28"/>
  <c r="X479" i="28"/>
  <c r="X471" i="28"/>
  <c r="X463" i="28"/>
  <c r="X455" i="28"/>
  <c r="X447" i="28"/>
  <c r="X439" i="28"/>
  <c r="X431" i="28"/>
  <c r="X423" i="28"/>
  <c r="X415" i="28"/>
  <c r="X407" i="28"/>
  <c r="X399" i="28"/>
  <c r="X391" i="28"/>
  <c r="X383" i="28"/>
  <c r="X375" i="28"/>
  <c r="X367" i="28"/>
  <c r="X359" i="28"/>
  <c r="X351" i="28"/>
  <c r="X343" i="28"/>
  <c r="X335" i="28"/>
  <c r="X327" i="28"/>
  <c r="X319" i="28"/>
  <c r="X311" i="28"/>
  <c r="X303" i="28"/>
  <c r="X295" i="28"/>
  <c r="X287" i="28"/>
  <c r="X279" i="28"/>
  <c r="X271" i="28"/>
  <c r="X263" i="28"/>
  <c r="X255" i="28"/>
  <c r="X247" i="28"/>
  <c r="X239" i="28"/>
  <c r="X231" i="28"/>
  <c r="X223" i="28"/>
  <c r="X215" i="28"/>
  <c r="X207" i="28"/>
  <c r="X199" i="28"/>
  <c r="X191" i="28"/>
  <c r="X183" i="28"/>
  <c r="X175" i="28"/>
  <c r="X167" i="28"/>
  <c r="X159" i="28"/>
  <c r="X151" i="28"/>
  <c r="X143" i="28"/>
  <c r="X135" i="28"/>
  <c r="X127" i="28"/>
  <c r="X119" i="28"/>
  <c r="X111" i="28"/>
  <c r="X103" i="28"/>
  <c r="X95" i="28"/>
  <c r="X87" i="28"/>
  <c r="X79" i="28"/>
  <c r="X71" i="28"/>
  <c r="X63" i="28"/>
  <c r="X55" i="28"/>
  <c r="X47" i="28"/>
  <c r="X39" i="28"/>
  <c r="X31" i="28"/>
  <c r="X23" i="28"/>
  <c r="X586" i="28"/>
  <c r="X530" i="28"/>
  <c r="X466" i="28"/>
  <c r="X402" i="28"/>
  <c r="X354" i="28"/>
  <c r="X306" i="28"/>
  <c r="X258" i="28"/>
  <c r="X226" i="28"/>
  <c r="X194" i="28"/>
  <c r="X146" i="28"/>
  <c r="X98" i="28"/>
  <c r="X18" i="28"/>
  <c r="X585" i="28"/>
  <c r="X553" i="28"/>
  <c r="X513" i="28"/>
  <c r="X473" i="28"/>
  <c r="X425" i="28"/>
  <c r="X377" i="28"/>
  <c r="X337" i="28"/>
  <c r="X289" i="28"/>
  <c r="X249" i="28"/>
  <c r="X209" i="28"/>
  <c r="X169" i="28"/>
  <c r="X129" i="28"/>
  <c r="X97" i="28"/>
  <c r="X57" i="28"/>
  <c r="X33" i="28"/>
  <c r="X584" i="28"/>
  <c r="X552" i="28"/>
  <c r="X520" i="28"/>
  <c r="X488" i="28"/>
  <c r="X472" i="28"/>
  <c r="X448" i="28"/>
  <c r="X424" i="28"/>
  <c r="X400" i="28"/>
  <c r="X384" i="28"/>
  <c r="X360" i="28"/>
  <c r="X336" i="28"/>
  <c r="X312" i="28"/>
  <c r="X288" i="28"/>
  <c r="X272" i="28"/>
  <c r="X248" i="28"/>
  <c r="X240" i="28"/>
  <c r="X216" i="28"/>
  <c r="X184" i="28"/>
  <c r="X120" i="28"/>
  <c r="X599" i="28"/>
  <c r="X583" i="28"/>
  <c r="X567" i="28"/>
  <c r="X559" i="28"/>
  <c r="X543" i="28"/>
  <c r="X527" i="28"/>
  <c r="X495" i="28"/>
  <c r="X6" i="28"/>
  <c r="X598" i="28"/>
  <c r="X590" i="28"/>
  <c r="X582" i="28"/>
  <c r="X574" i="28"/>
  <c r="X566" i="28"/>
  <c r="X558" i="28"/>
  <c r="X550" i="28"/>
  <c r="X542" i="28"/>
  <c r="X534" i="28"/>
  <c r="X526" i="28"/>
  <c r="X518" i="28"/>
  <c r="X510" i="28"/>
  <c r="X502" i="28"/>
  <c r="X494" i="28"/>
  <c r="X486" i="28"/>
  <c r="X478" i="28"/>
  <c r="X470" i="28"/>
  <c r="X462" i="28"/>
  <c r="X454" i="28"/>
  <c r="X446" i="28"/>
  <c r="X438" i="28"/>
  <c r="X430" i="28"/>
  <c r="X422" i="28"/>
  <c r="X414" i="28"/>
  <c r="X406" i="28"/>
  <c r="X398" i="28"/>
  <c r="X390" i="28"/>
  <c r="X382" i="28"/>
  <c r="X374" i="28"/>
  <c r="X366" i="28"/>
  <c r="X358" i="28"/>
  <c r="X350" i="28"/>
  <c r="X342" i="28"/>
  <c r="X334" i="28"/>
  <c r="X326" i="28"/>
  <c r="X318" i="28"/>
  <c r="X310" i="28"/>
  <c r="X302" i="28"/>
  <c r="X294" i="28"/>
  <c r="X286" i="28"/>
  <c r="X278" i="28"/>
  <c r="X270" i="28"/>
  <c r="X262" i="28"/>
  <c r="X254" i="28"/>
  <c r="X246" i="28"/>
  <c r="X238" i="28"/>
  <c r="X230" i="28"/>
  <c r="X222" i="28"/>
  <c r="X214" i="28"/>
  <c r="X206" i="28"/>
  <c r="X198" i="28"/>
  <c r="X190" i="28"/>
  <c r="X182" i="28"/>
  <c r="X174" i="28"/>
  <c r="X166" i="28"/>
  <c r="X158" i="28"/>
  <c r="X150" i="28"/>
  <c r="X142" i="28"/>
  <c r="X134" i="28"/>
  <c r="X126" i="28"/>
  <c r="X118" i="28"/>
  <c r="X110" i="28"/>
  <c r="X102" i="28"/>
  <c r="X94" i="28"/>
  <c r="X86" i="28"/>
  <c r="X78" i="28"/>
  <c r="X70" i="28"/>
  <c r="X62" i="28"/>
  <c r="X54" i="28"/>
  <c r="X46" i="28"/>
  <c r="X38" i="28"/>
  <c r="X30" i="28"/>
  <c r="X22" i="28"/>
  <c r="X14" i="28"/>
  <c r="X594" i="28"/>
  <c r="X570" i="28"/>
  <c r="X546" i="28"/>
  <c r="X522" i="28"/>
  <c r="X498" i="28"/>
  <c r="X474" i="28"/>
  <c r="X442" i="28"/>
  <c r="X418" i="28"/>
  <c r="X394" i="28"/>
  <c r="X370" i="28"/>
  <c r="X322" i="28"/>
  <c r="X274" i="28"/>
  <c r="X202" i="28"/>
  <c r="X58" i="28"/>
  <c r="X13" i="28"/>
  <c r="X554" i="28"/>
  <c r="X490" i="28"/>
  <c r="X434" i="28"/>
  <c r="X378" i="28"/>
  <c r="X330" i="28"/>
  <c r="X314" i="28"/>
  <c r="X266" i="28"/>
  <c r="X218" i="28"/>
  <c r="X162" i="28"/>
  <c r="X122" i="28"/>
  <c r="X82" i="28"/>
  <c r="X66" i="28"/>
  <c r="X50" i="28"/>
  <c r="X10" i="28"/>
  <c r="X569" i="28"/>
  <c r="X529" i="28"/>
  <c r="X497" i="28"/>
  <c r="X465" i="28"/>
  <c r="X433" i="28"/>
  <c r="X393" i="28"/>
  <c r="X353" i="28"/>
  <c r="X313" i="28"/>
  <c r="X273" i="28"/>
  <c r="X241" i="28"/>
  <c r="X193" i="28"/>
  <c r="X153" i="28"/>
  <c r="X113" i="28"/>
  <c r="X65" i="28"/>
  <c r="X604" i="28"/>
  <c r="X576" i="28"/>
  <c r="X528" i="28"/>
  <c r="X7" i="28"/>
  <c r="X589" i="28"/>
  <c r="X573" i="28"/>
  <c r="X557" i="28"/>
  <c r="X541" i="28"/>
  <c r="X525" i="28"/>
  <c r="X509" i="28"/>
  <c r="X493" i="28"/>
  <c r="X477" i="28"/>
  <c r="X461" i="28"/>
  <c r="X445" i="28"/>
  <c r="X429" i="28"/>
  <c r="X413" i="28"/>
  <c r="X397" i="28"/>
  <c r="X381" i="28"/>
  <c r="X365" i="28"/>
  <c r="X349" i="28"/>
  <c r="X333" i="28"/>
  <c r="X317" i="28"/>
  <c r="X301" i="28"/>
  <c r="X293" i="28"/>
  <c r="X285" i="28"/>
  <c r="X269" i="28"/>
  <c r="X261" i="28"/>
  <c r="X253" i="28"/>
  <c r="X245" i="28"/>
  <c r="X237" i="28"/>
  <c r="X229" i="28"/>
  <c r="X221" i="28"/>
  <c r="X213" i="28"/>
  <c r="X205" i="28"/>
  <c r="X197" i="28"/>
  <c r="X189" i="28"/>
  <c r="X181" i="28"/>
  <c r="X173" i="28"/>
  <c r="X165" i="28"/>
  <c r="X157" i="28"/>
  <c r="X141" i="28"/>
  <c r="X133" i="28"/>
  <c r="X125" i="28"/>
  <c r="X117" i="28"/>
  <c r="X109" i="28"/>
  <c r="X101" i="28"/>
  <c r="X93" i="28"/>
  <c r="X85" i="28"/>
  <c r="X77" i="28"/>
  <c r="X69" i="28"/>
  <c r="X61" i="28"/>
  <c r="X53" i="28"/>
  <c r="X45" i="28"/>
  <c r="X37" i="28"/>
  <c r="X29" i="28"/>
  <c r="X21" i="28"/>
  <c r="X8" i="28"/>
  <c r="X596" i="28"/>
  <c r="X588" i="28"/>
  <c r="X580" i="28"/>
  <c r="X572" i="28"/>
  <c r="X564" i="28"/>
  <c r="X556" i="28"/>
  <c r="X548" i="28"/>
  <c r="X540" i="28"/>
  <c r="X532" i="28"/>
  <c r="X524" i="28"/>
  <c r="X516" i="28"/>
  <c r="X508" i="28"/>
  <c r="X500" i="28"/>
  <c r="X492" i="28"/>
  <c r="X484" i="28"/>
  <c r="X476" i="28"/>
  <c r="X468" i="28"/>
  <c r="X460" i="28"/>
  <c r="X452" i="28"/>
  <c r="X444" i="28"/>
  <c r="X436" i="28"/>
  <c r="X428" i="28"/>
  <c r="X420" i="28"/>
  <c r="X412" i="28"/>
  <c r="X404" i="28"/>
  <c r="X396" i="28"/>
  <c r="X388" i="28"/>
  <c r="X380" i="28"/>
  <c r="X372" i="28"/>
  <c r="X364" i="28"/>
  <c r="X356" i="28"/>
  <c r="X348" i="28"/>
  <c r="X340" i="28"/>
  <c r="X332" i="28"/>
  <c r="X324" i="28"/>
  <c r="X316" i="28"/>
  <c r="X308" i="28"/>
  <c r="X300" i="28"/>
  <c r="X292" i="28"/>
  <c r="X284" i="28"/>
  <c r="X276" i="28"/>
  <c r="X268" i="28"/>
  <c r="X260" i="28"/>
  <c r="X252" i="28"/>
  <c r="X244" i="28"/>
  <c r="X236" i="28"/>
  <c r="X228" i="28"/>
  <c r="X220" i="28"/>
  <c r="X212" i="28"/>
  <c r="X204" i="28"/>
  <c r="X196" i="28"/>
  <c r="X188" i="28"/>
  <c r="X180" i="28"/>
  <c r="X172" i="28"/>
  <c r="X164" i="28"/>
  <c r="X156" i="28"/>
  <c r="X148" i="28"/>
  <c r="X140" i="28"/>
  <c r="X132" i="28"/>
  <c r="X124" i="28"/>
  <c r="X116" i="28"/>
  <c r="X108" i="28"/>
  <c r="X100" i="28"/>
  <c r="X92" i="28"/>
  <c r="X84" i="28"/>
  <c r="X76" i="28"/>
  <c r="X68" i="28"/>
  <c r="X60" i="28"/>
  <c r="X52" i="28"/>
  <c r="X44" i="28"/>
  <c r="X36" i="28"/>
  <c r="X28" i="28"/>
  <c r="X20" i="28"/>
  <c r="X12" i="28"/>
  <c r="X578" i="28"/>
  <c r="X514" i="28"/>
  <c r="X450" i="28"/>
  <c r="X386" i="28"/>
  <c r="X338" i="28"/>
  <c r="X290" i="28"/>
  <c r="X234" i="28"/>
  <c r="X178" i="28"/>
  <c r="X138" i="28"/>
  <c r="X90" i="28"/>
  <c r="X42" i="28"/>
  <c r="X577" i="28"/>
  <c r="X537" i="28"/>
  <c r="X489" i="28"/>
  <c r="X449" i="28"/>
  <c r="X409" i="28"/>
  <c r="X369" i="28"/>
  <c r="X329" i="28"/>
  <c r="X297" i="28"/>
  <c r="X257" i="28"/>
  <c r="X217" i="28"/>
  <c r="X177" i="28"/>
  <c r="X137" i="28"/>
  <c r="X89" i="28"/>
  <c r="X17" i="28"/>
  <c r="X568" i="28"/>
  <c r="X512" i="28"/>
  <c r="X597" i="28"/>
  <c r="X581" i="28"/>
  <c r="X565" i="28"/>
  <c r="X549" i="28"/>
  <c r="X533" i="28"/>
  <c r="X517" i="28"/>
  <c r="X501" i="28"/>
  <c r="X485" i="28"/>
  <c r="X469" i="28"/>
  <c r="X453" i="28"/>
  <c r="X437" i="28"/>
  <c r="X421" i="28"/>
  <c r="X405" i="28"/>
  <c r="X389" i="28"/>
  <c r="X373" i="28"/>
  <c r="X357" i="28"/>
  <c r="X341" i="28"/>
  <c r="X325" i="28"/>
  <c r="X309" i="28"/>
  <c r="X277" i="28"/>
  <c r="X149" i="28"/>
  <c r="X595" i="28"/>
  <c r="X587" i="28"/>
  <c r="X579" i="28"/>
  <c r="X571" i="28"/>
  <c r="X563" i="28"/>
  <c r="X555" i="28"/>
  <c r="X547" i="28"/>
  <c r="X539" i="28"/>
  <c r="X531" i="28"/>
  <c r="X523" i="28"/>
  <c r="X515" i="28"/>
  <c r="X507" i="28"/>
  <c r="X499" i="28"/>
  <c r="X491" i="28"/>
  <c r="X483" i="28"/>
  <c r="X475" i="28"/>
  <c r="X467" i="28"/>
  <c r="X459" i="28"/>
  <c r="X451" i="28"/>
  <c r="X443" i="28"/>
  <c r="X435" i="28"/>
  <c r="X427" i="28"/>
  <c r="X419" i="28"/>
  <c r="X411" i="28"/>
  <c r="X403" i="28"/>
  <c r="X395" i="28"/>
  <c r="X387" i="28"/>
  <c r="X379" i="28"/>
  <c r="X371" i="28"/>
  <c r="X363" i="28"/>
  <c r="X355" i="28"/>
  <c r="X347" i="28"/>
  <c r="X339" i="28"/>
  <c r="X331" i="28"/>
  <c r="X323" i="28"/>
  <c r="X315" i="28"/>
  <c r="X307" i="28"/>
  <c r="X299" i="28"/>
  <c r="X291" i="28"/>
  <c r="X283" i="28"/>
  <c r="X275" i="28"/>
  <c r="X267" i="28"/>
  <c r="X259" i="28"/>
  <c r="X251" i="28"/>
  <c r="X243" i="28"/>
  <c r="X235" i="28"/>
  <c r="X227" i="28"/>
  <c r="X219" i="28"/>
  <c r="X211" i="28"/>
  <c r="X203" i="28"/>
  <c r="X195" i="28"/>
  <c r="X187" i="28"/>
  <c r="X179" i="28"/>
  <c r="X171" i="28"/>
  <c r="X163" i="28"/>
  <c r="X155" i="28"/>
  <c r="X147" i="28"/>
  <c r="X139" i="28"/>
  <c r="X131" i="28"/>
  <c r="X123" i="28"/>
  <c r="X115" i="28"/>
  <c r="X107" i="28"/>
  <c r="X99" i="28"/>
  <c r="X91" i="28"/>
  <c r="X83" i="28"/>
  <c r="X75" i="28"/>
  <c r="X67" i="28"/>
  <c r="X59" i="28"/>
  <c r="X51" i="28"/>
  <c r="X43" i="28"/>
  <c r="X35" i="28"/>
  <c r="X27" i="28"/>
  <c r="X19" i="28"/>
  <c r="X11" i="28"/>
  <c r="X9" i="28"/>
  <c r="X15" i="28"/>
  <c r="X5" i="28"/>
  <c r="J605" i="28"/>
  <c r="B18" i="48" l="1"/>
  <c r="B20" i="48"/>
  <c r="E15" i="48"/>
  <c r="B15" i="48"/>
  <c r="E14" i="48"/>
  <c r="B14" i="48"/>
  <c r="E16" i="48"/>
  <c r="B16" i="48"/>
  <c r="B19" i="48"/>
  <c r="E17" i="48"/>
  <c r="B17" i="48"/>
  <c r="H605" i="46"/>
  <c r="O5" i="46"/>
  <c r="O6" i="46"/>
  <c r="X605" i="28"/>
  <c r="L5" i="37"/>
  <c r="AE5" i="37" s="1"/>
  <c r="AE605" i="37" s="1"/>
  <c r="M5" i="37"/>
  <c r="AF5" i="37" s="1"/>
  <c r="AF605" i="37" s="1"/>
  <c r="G17" i="48" l="1"/>
  <c r="G16" i="48"/>
  <c r="G15" i="48"/>
  <c r="E19" i="48"/>
  <c r="G19" i="48" s="1"/>
  <c r="G14" i="48"/>
  <c r="E20" i="48"/>
  <c r="G20" i="48" s="1"/>
  <c r="E18" i="48"/>
  <c r="G18" i="48" s="1"/>
  <c r="R6" i="46"/>
  <c r="R5" i="46"/>
  <c r="O605" i="46"/>
  <c r="M605" i="37"/>
  <c r="L605" i="37"/>
  <c r="N5" i="37"/>
  <c r="C3" i="48" l="1"/>
  <c r="F3" i="48"/>
  <c r="N605" i="37"/>
  <c r="AG5" i="37"/>
  <c r="AG605" i="37" s="1"/>
  <c r="B12" i="48" l="1"/>
  <c r="B11" i="48"/>
  <c r="C4" i="31"/>
  <c r="C5" i="31" s="1"/>
  <c r="B111" i="48" l="1"/>
  <c r="E12" i="48"/>
  <c r="G12" i="48" s="1"/>
  <c r="E11" i="48"/>
  <c r="C9" i="31"/>
  <c r="G11" i="48" l="1"/>
  <c r="G111" i="48" s="1"/>
  <c r="E111" i="48"/>
  <c r="C5" i="48"/>
  <c r="C7" i="48" s="1"/>
  <c r="F9" i="31"/>
  <c r="C12" i="48"/>
  <c r="C84" i="48"/>
  <c r="C110" i="48"/>
  <c r="C94" i="48"/>
  <c r="C87" i="48"/>
  <c r="C54" i="48"/>
  <c r="C77" i="48"/>
  <c r="C102" i="48"/>
  <c r="C21" i="48"/>
  <c r="C95" i="48"/>
  <c r="C81" i="48"/>
  <c r="C97" i="48"/>
  <c r="C69" i="48"/>
  <c r="C26" i="48"/>
  <c r="C18" i="48"/>
  <c r="C68" i="48"/>
  <c r="C33" i="48"/>
  <c r="C19" i="48"/>
  <c r="C14" i="48"/>
  <c r="C25" i="48"/>
  <c r="C52" i="48"/>
  <c r="C64" i="48"/>
  <c r="C65" i="48"/>
  <c r="C23" i="48"/>
  <c r="C30" i="48"/>
  <c r="C34" i="48"/>
  <c r="C15" i="48"/>
  <c r="C58" i="48"/>
  <c r="C79" i="48"/>
  <c r="C43" i="48"/>
  <c r="C75" i="48"/>
  <c r="C51" i="48"/>
  <c r="C31" i="48"/>
  <c r="C44" i="48"/>
  <c r="C100" i="48"/>
  <c r="C92" i="48"/>
  <c r="C72" i="48"/>
  <c r="C101" i="48"/>
  <c r="C48" i="48"/>
  <c r="C99" i="48"/>
  <c r="C41" i="48"/>
  <c r="C90" i="48"/>
  <c r="C50" i="48"/>
  <c r="C103" i="48"/>
  <c r="C80" i="48"/>
  <c r="C78" i="48"/>
  <c r="C60" i="48"/>
  <c r="C70" i="48"/>
  <c r="C20" i="48"/>
  <c r="C88" i="48"/>
  <c r="C35" i="48"/>
  <c r="C22" i="48"/>
  <c r="C24" i="48"/>
  <c r="C86" i="48"/>
  <c r="C93" i="48"/>
  <c r="C89" i="48"/>
  <c r="C61" i="48"/>
  <c r="C56" i="48"/>
  <c r="C71" i="48"/>
  <c r="C59" i="48"/>
  <c r="C28" i="48"/>
  <c r="C108" i="48"/>
  <c r="C76" i="48"/>
  <c r="C98" i="48"/>
  <c r="C45" i="48"/>
  <c r="C83" i="48"/>
  <c r="C17" i="48"/>
  <c r="C73" i="48"/>
  <c r="C53" i="48"/>
  <c r="C63" i="48"/>
  <c r="C42" i="48"/>
  <c r="C49" i="48"/>
  <c r="C62" i="48"/>
  <c r="C27" i="48"/>
  <c r="C29" i="48"/>
  <c r="C106" i="48"/>
  <c r="C36" i="48"/>
  <c r="C38" i="48"/>
  <c r="C109" i="48"/>
  <c r="C66" i="48"/>
  <c r="C104" i="48"/>
  <c r="C55" i="48"/>
  <c r="C57" i="48"/>
  <c r="C46" i="48"/>
  <c r="C67" i="48"/>
  <c r="C13" i="48"/>
  <c r="C107" i="48"/>
  <c r="C32" i="48"/>
  <c r="C96" i="48"/>
  <c r="C82" i="48"/>
  <c r="C47" i="48"/>
  <c r="C105" i="48"/>
  <c r="C74" i="48"/>
  <c r="C40" i="48"/>
  <c r="C85" i="48"/>
  <c r="C37" i="48"/>
  <c r="C16" i="48"/>
  <c r="C39" i="48"/>
  <c r="C91" i="48"/>
  <c r="C104" i="31"/>
  <c r="C94" i="31"/>
  <c r="C21" i="31"/>
  <c r="C27" i="31"/>
  <c r="C69" i="31"/>
  <c r="C64" i="31"/>
  <c r="C53" i="31"/>
  <c r="C48" i="31"/>
  <c r="C45" i="31"/>
  <c r="C40" i="31"/>
  <c r="C51" i="31"/>
  <c r="C30" i="31"/>
  <c r="C57" i="31"/>
  <c r="C60" i="31"/>
  <c r="C66" i="31"/>
  <c r="C95" i="31"/>
  <c r="C92" i="31"/>
  <c r="C25" i="31"/>
  <c r="C84" i="31"/>
  <c r="C71" i="31"/>
  <c r="C90" i="31"/>
  <c r="C93" i="31"/>
  <c r="C88" i="31"/>
  <c r="C99" i="31"/>
  <c r="C78" i="31"/>
  <c r="C105" i="31"/>
  <c r="C44" i="31"/>
  <c r="C31" i="31"/>
  <c r="C89" i="31"/>
  <c r="C28" i="31"/>
  <c r="C20" i="31"/>
  <c r="C102" i="31"/>
  <c r="C26" i="31"/>
  <c r="C29" i="31"/>
  <c r="C24" i="31"/>
  <c r="C35" i="31"/>
  <c r="C41" i="31"/>
  <c r="C83" i="31"/>
  <c r="C62" i="31"/>
  <c r="C59" i="31"/>
  <c r="C38" i="31"/>
  <c r="C65" i="31"/>
  <c r="C68" i="31"/>
  <c r="C55" i="31"/>
  <c r="C74" i="31"/>
  <c r="C77" i="31"/>
  <c r="C72" i="31"/>
  <c r="C19" i="31"/>
  <c r="C61" i="31"/>
  <c r="C56" i="31"/>
  <c r="C106" i="31"/>
  <c r="C22" i="31"/>
  <c r="C39" i="31"/>
  <c r="C36" i="31"/>
  <c r="C81" i="31"/>
  <c r="C46" i="31"/>
  <c r="C98" i="31"/>
  <c r="C101" i="31"/>
  <c r="C96" i="31"/>
  <c r="C107" i="31"/>
  <c r="C86" i="31"/>
  <c r="C103" i="31"/>
  <c r="C58" i="31"/>
  <c r="C100" i="31"/>
  <c r="C87" i="31"/>
  <c r="C42" i="31"/>
  <c r="C34" i="31"/>
  <c r="C37" i="31"/>
  <c r="C32" i="31"/>
  <c r="C43" i="31"/>
  <c r="C49" i="31"/>
  <c r="C52" i="31"/>
  <c r="C97" i="31"/>
  <c r="C23" i="31"/>
  <c r="C67" i="31"/>
  <c r="C73" i="31"/>
  <c r="C76" i="31"/>
  <c r="C63" i="31"/>
  <c r="C82" i="31"/>
  <c r="C85" i="31"/>
  <c r="C80" i="31"/>
  <c r="C91" i="31"/>
  <c r="C70" i="31"/>
  <c r="C33" i="31"/>
  <c r="C75" i="31"/>
  <c r="C54" i="31"/>
  <c r="C47" i="31"/>
  <c r="C108" i="31"/>
  <c r="C50" i="31"/>
  <c r="C79" i="31"/>
  <c r="C11" i="48"/>
  <c r="C111" i="48" l="1"/>
  <c r="F11" i="48"/>
  <c r="F16" i="48"/>
  <c r="G3" i="48"/>
  <c r="F105" i="31"/>
  <c r="F28" i="31"/>
  <c r="F41" i="31"/>
  <c r="F20" i="31"/>
  <c r="F68" i="31"/>
  <c r="F45" i="31"/>
  <c r="F88" i="31"/>
  <c r="F25" i="31"/>
  <c r="F99" i="31"/>
  <c r="F79" i="31"/>
  <c r="F65" i="31"/>
  <c r="F34" i="31"/>
  <c r="F71" i="31"/>
  <c r="F49" i="31"/>
  <c r="F72" i="31"/>
  <c r="F55" i="31"/>
  <c r="F107" i="31"/>
  <c r="F33" i="31"/>
  <c r="F27" i="31"/>
  <c r="F54" i="31"/>
  <c r="F40" i="31"/>
  <c r="F97" i="31"/>
  <c r="F74" i="31"/>
  <c r="F26" i="31"/>
  <c r="F57" i="31"/>
  <c r="F50" i="31"/>
  <c r="F56" i="31"/>
  <c r="F85" i="31"/>
  <c r="F77" i="31"/>
  <c r="F48" i="31"/>
  <c r="F31" i="31"/>
  <c r="F78" i="31"/>
  <c r="F44" i="31"/>
  <c r="F90" i="31"/>
  <c r="F108" i="31"/>
  <c r="F69" i="31"/>
  <c r="F51" i="31"/>
  <c r="F82" i="31"/>
  <c r="F24" i="31"/>
  <c r="F102" i="31"/>
  <c r="F10" i="31"/>
  <c r="F101" i="31"/>
  <c r="F87" i="31"/>
  <c r="F106" i="31"/>
  <c r="F103" i="31"/>
  <c r="F60" i="31"/>
  <c r="F23" i="31"/>
  <c r="F46" i="31"/>
  <c r="F67" i="31"/>
  <c r="F80" i="31"/>
  <c r="F100" i="31"/>
  <c r="F39" i="31"/>
  <c r="F36" i="31"/>
  <c r="F96" i="31"/>
  <c r="F93" i="31"/>
  <c r="F73" i="31"/>
  <c r="F81" i="31"/>
  <c r="F59" i="31"/>
  <c r="F76" i="31"/>
  <c r="F89" i="31"/>
  <c r="F98" i="31"/>
  <c r="F84" i="31"/>
  <c r="F22" i="31"/>
  <c r="F29" i="31"/>
  <c r="F94" i="31"/>
  <c r="F30" i="31"/>
  <c r="F61" i="31"/>
  <c r="F21" i="31"/>
  <c r="F64" i="31"/>
  <c r="F83" i="31"/>
  <c r="F43" i="31"/>
  <c r="F42" i="31"/>
  <c r="F35" i="31"/>
  <c r="F91" i="31"/>
  <c r="F62" i="31"/>
  <c r="F92" i="31"/>
  <c r="F63" i="31"/>
  <c r="F37" i="31"/>
  <c r="F47" i="31"/>
  <c r="F95" i="31"/>
  <c r="F32" i="31"/>
  <c r="F70" i="31"/>
  <c r="F52" i="31"/>
  <c r="F75" i="31"/>
  <c r="F66" i="31"/>
  <c r="F104" i="31"/>
  <c r="F38" i="31"/>
  <c r="F58" i="31"/>
  <c r="F86" i="31"/>
  <c r="F19" i="31"/>
  <c r="F53" i="31"/>
  <c r="F12" i="48"/>
  <c r="F36" i="48"/>
  <c r="F49" i="48"/>
  <c r="F82" i="48"/>
  <c r="F28" i="48"/>
  <c r="F24" i="48"/>
  <c r="F32" i="48"/>
  <c r="F99" i="48"/>
  <c r="F89" i="48"/>
  <c r="F71" i="48"/>
  <c r="F63" i="48"/>
  <c r="F60" i="48"/>
  <c r="F64" i="48"/>
  <c r="F29" i="48"/>
  <c r="F55" i="48"/>
  <c r="F34" i="48"/>
  <c r="F22" i="48"/>
  <c r="F65" i="48"/>
  <c r="F77" i="48"/>
  <c r="F79" i="48"/>
  <c r="F40" i="48"/>
  <c r="F56" i="48"/>
  <c r="F101" i="48"/>
  <c r="F102" i="48"/>
  <c r="F59" i="48"/>
  <c r="F27" i="48"/>
  <c r="F47" i="48"/>
  <c r="F109" i="48"/>
  <c r="F98" i="48"/>
  <c r="F108" i="48"/>
  <c r="F37" i="48"/>
  <c r="F17" i="48"/>
  <c r="F20" i="48"/>
  <c r="F67" i="48"/>
  <c r="F105" i="48"/>
  <c r="F46" i="48"/>
  <c r="F14" i="48"/>
  <c r="F106" i="48"/>
  <c r="F43" i="48"/>
  <c r="F107" i="48"/>
  <c r="F52" i="48"/>
  <c r="F42" i="48"/>
  <c r="F85" i="48"/>
  <c r="F100" i="48"/>
  <c r="F97" i="48"/>
  <c r="F66" i="48"/>
  <c r="F57" i="48"/>
  <c r="F94" i="48"/>
  <c r="F19" i="48"/>
  <c r="F38" i="48"/>
  <c r="F51" i="48"/>
  <c r="F92" i="48"/>
  <c r="F61" i="48"/>
  <c r="F104" i="48"/>
  <c r="F80" i="48"/>
  <c r="F83" i="48"/>
  <c r="F69" i="48"/>
  <c r="F86" i="48"/>
  <c r="F90" i="48"/>
  <c r="F70" i="48"/>
  <c r="F30" i="48"/>
  <c r="F15" i="48"/>
  <c r="F23" i="48"/>
  <c r="F39" i="48"/>
  <c r="F88" i="48"/>
  <c r="F54" i="48"/>
  <c r="F76" i="48"/>
  <c r="F26" i="48"/>
  <c r="F110" i="48"/>
  <c r="F68" i="48"/>
  <c r="F96" i="48"/>
  <c r="F72" i="48"/>
  <c r="F93" i="48"/>
  <c r="F74" i="48"/>
  <c r="F13" i="48"/>
  <c r="F84" i="48"/>
  <c r="F58" i="48"/>
  <c r="F25" i="48"/>
  <c r="F31" i="48"/>
  <c r="F35" i="48"/>
  <c r="F44" i="48"/>
  <c r="F33" i="48"/>
  <c r="F41" i="48"/>
  <c r="F73" i="48"/>
  <c r="F53" i="48"/>
  <c r="F45" i="48"/>
  <c r="F21" i="48"/>
  <c r="F62" i="48"/>
  <c r="F48" i="48"/>
  <c r="F87" i="48"/>
  <c r="F95" i="48"/>
  <c r="F103" i="48"/>
  <c r="F50" i="48"/>
  <c r="F75" i="48"/>
  <c r="F18" i="48"/>
  <c r="F78" i="48"/>
  <c r="F91" i="48"/>
  <c r="F81" i="48"/>
  <c r="C109" i="31"/>
  <c r="F111" i="48" l="1"/>
  <c r="G3" i="31"/>
  <c r="F109" i="31"/>
  <c r="G4" i="31" l="1"/>
  <c r="F5" i="48"/>
  <c r="F7" i="48" s="1"/>
  <c r="G4" i="48"/>
  <c r="G5" i="48" s="1"/>
  <c r="F4" i="31"/>
  <c r="W158" i="38" a="1"/>
  <c r="U205" i="40" a="1"/>
  <c r="W360" i="38" a="1"/>
  <c r="U513" i="40" a="1"/>
  <c r="U214" i="41" a="1"/>
  <c r="S108" i="36" a="1"/>
  <c r="W489" i="38" a="1"/>
  <c r="W585" i="28" a="1"/>
  <c r="W203" i="28" a="1"/>
  <c r="U427" i="40" a="1"/>
  <c r="W335" i="38" a="1"/>
  <c r="W504" i="38" a="1"/>
  <c r="W234" i="38" a="1"/>
  <c r="W339" i="38" a="1"/>
  <c r="S541" i="33" a="1"/>
  <c r="U105" i="40" a="1"/>
  <c r="T180" i="42" a="1"/>
  <c r="T59" i="42" a="1"/>
  <c r="U560" i="41" a="1"/>
  <c r="S565" i="33" a="1"/>
  <c r="U509" i="41" a="1"/>
  <c r="S566" i="33" a="1"/>
  <c r="W434" i="38" a="1"/>
  <c r="U359" i="40" a="1"/>
  <c r="W264" i="38" a="1"/>
  <c r="S116" i="33" a="1"/>
  <c r="U598" i="40" a="1"/>
  <c r="U470" i="41" a="1"/>
  <c r="T579" i="42" a="1"/>
  <c r="U148" i="41" a="1"/>
  <c r="T178" i="42" a="1"/>
  <c r="T104" i="42" a="1"/>
  <c r="S549" i="33" a="1"/>
  <c r="U156" i="40" a="1"/>
  <c r="W567" i="38" a="1"/>
  <c r="W277" i="28" a="1"/>
  <c r="U388" i="41" a="1"/>
  <c r="W587" i="28" a="1"/>
  <c r="T451" i="42" a="1"/>
  <c r="U410" i="41" a="1"/>
  <c r="W293" i="38" a="1"/>
  <c r="U197" i="40" a="1"/>
  <c r="T188" i="42" a="1"/>
  <c r="W284" i="28" a="1"/>
  <c r="W327" i="28" a="1"/>
  <c r="U166" i="40" a="1"/>
  <c r="U338" i="41" a="1"/>
  <c r="T148" i="42" a="1"/>
  <c r="W51" i="38" a="1"/>
  <c r="S349" i="36" a="1"/>
  <c r="S503" i="36" a="1"/>
  <c r="U134" i="40" a="1"/>
  <c r="T417" i="42" a="1"/>
  <c r="T33" i="42" a="1"/>
  <c r="W549" i="28" a="1"/>
  <c r="S323" i="33" a="1"/>
  <c r="U330" i="41" a="1"/>
  <c r="W440" i="28" a="1"/>
  <c r="U594" i="40" a="1"/>
  <c r="W340" i="38" a="1"/>
  <c r="T227" i="42" a="1"/>
  <c r="S107" i="33" a="1"/>
  <c r="T528" i="42" a="1"/>
  <c r="U195" i="41" a="1"/>
  <c r="S313" i="33" a="1"/>
  <c r="U337" i="41" a="1"/>
  <c r="U455" i="40" a="1"/>
  <c r="U260" i="41" a="1"/>
  <c r="W420" i="28" a="1"/>
  <c r="U47" i="41" a="1"/>
  <c r="W539" i="28" a="1"/>
  <c r="W418" i="38" a="1"/>
  <c r="W21" i="38" a="1"/>
  <c r="W39" i="28" a="1"/>
  <c r="T91" i="42" a="1"/>
  <c r="U209" i="40" a="1"/>
  <c r="U324" i="41" a="1"/>
  <c r="S78" i="36" a="1"/>
  <c r="S584" i="33" a="1"/>
  <c r="U496" i="40" a="1"/>
  <c r="W314" i="38" a="1"/>
  <c r="U418" i="41" a="1"/>
  <c r="U20" i="40" a="1"/>
  <c r="W279" i="38" a="1"/>
  <c r="S350" i="36" a="1"/>
  <c r="W114" i="38" a="1"/>
  <c r="S73" i="36" a="1"/>
  <c r="W386" i="28" a="1"/>
  <c r="U571" i="41" a="1"/>
  <c r="W96" i="28" a="1"/>
  <c r="S367" i="36" a="1"/>
  <c r="U590" i="41" a="1"/>
  <c r="W15" i="38" a="1"/>
  <c r="U319" i="40" a="1"/>
  <c r="S191" i="33" a="1"/>
  <c r="S115" i="36" a="1"/>
  <c r="U143" i="40" a="1"/>
  <c r="W285" i="28" a="1"/>
  <c r="U286" i="41" a="1"/>
  <c r="U522" i="40" a="1"/>
  <c r="S353" i="36" a="1"/>
  <c r="S146" i="33" a="1"/>
  <c r="U528" i="40" a="1"/>
  <c r="S302" i="33" a="1"/>
  <c r="S409" i="36" a="1"/>
  <c r="S482" i="33" a="1"/>
  <c r="U245" i="40" a="1"/>
  <c r="W213" i="28" a="1"/>
  <c r="U362" i="41" a="1"/>
  <c r="S324" i="33" a="1"/>
  <c r="U165" i="40" a="1"/>
  <c r="T74" i="42" a="1"/>
  <c r="U486" i="40" a="1"/>
  <c r="W484" i="28" a="1"/>
  <c r="S464" i="33" a="1"/>
  <c r="W536" i="28" a="1"/>
  <c r="W594" i="38" a="1"/>
  <c r="S224" i="36" a="1"/>
  <c r="W334" i="28" a="1"/>
  <c r="U565" i="41" a="1"/>
  <c r="W209" i="28" a="1"/>
  <c r="U158" i="41" a="1"/>
  <c r="T534" i="42" a="1"/>
  <c r="U287" i="40" a="1"/>
  <c r="T312" i="42" a="1"/>
  <c r="S123" i="33" a="1"/>
  <c r="S311" i="36" a="1"/>
  <c r="S282" i="36" a="1"/>
  <c r="U591" i="40" a="1"/>
  <c r="S160" i="33" a="1"/>
  <c r="W573" i="28" a="1"/>
  <c r="U29" i="40" a="1"/>
  <c r="T319" i="42" a="1"/>
  <c r="S256" i="33" a="1"/>
  <c r="S282" i="33" a="1"/>
  <c r="W40" i="28" a="1"/>
  <c r="S177" i="36" a="1"/>
  <c r="U498" i="41" a="1"/>
  <c r="U462" i="40" a="1"/>
  <c r="S496" i="33" a="1"/>
  <c r="S133" i="33" a="1"/>
  <c r="U357" i="40" a="1"/>
  <c r="S371" i="36" a="1"/>
  <c r="U216" i="41" a="1"/>
  <c r="U355" i="41" a="1"/>
  <c r="T505" i="42" a="1"/>
  <c r="U78" i="40" a="1"/>
  <c r="T381" i="42" a="1"/>
  <c r="S549" i="36" a="1"/>
  <c r="W145" i="28" a="1"/>
  <c r="U583" i="41" a="1"/>
  <c r="S86" i="36" a="1"/>
  <c r="S381" i="33" a="1"/>
  <c r="T48" i="42" a="1"/>
  <c r="U260" i="40" a="1"/>
  <c r="W367" i="38" a="1"/>
  <c r="S561" i="36" a="1"/>
  <c r="U193" i="41" a="1"/>
  <c r="U417" i="41" a="1"/>
  <c r="U152" i="41" a="1"/>
  <c r="S14" i="33" a="1"/>
  <c r="T300" i="42" a="1"/>
  <c r="T127" i="42" a="1"/>
  <c r="W298" i="38" a="1"/>
  <c r="U569" i="40" a="1"/>
  <c r="S505" i="36" a="1"/>
  <c r="W259" i="38" a="1"/>
  <c r="S322" i="36" a="1"/>
  <c r="T503" i="42" a="1"/>
  <c r="U475" i="40" a="1"/>
  <c r="S269" i="36" a="1"/>
  <c r="S164" i="36" a="1"/>
  <c r="W390" i="28" a="1"/>
  <c r="S231" i="36" a="1"/>
  <c r="S407" i="36" a="1"/>
  <c r="W536" i="38" a="1"/>
  <c r="W443" i="38" a="1"/>
  <c r="U15" i="41" a="1"/>
  <c r="S167" i="36" a="1"/>
  <c r="W9" i="38" a="1"/>
  <c r="U473" i="40" a="1"/>
  <c r="W146" i="28" a="1"/>
  <c r="T114" i="42" a="1"/>
  <c r="U560" i="40" a="1"/>
  <c r="U516" i="40" a="1"/>
  <c r="S213" i="33" a="1"/>
  <c r="S573" i="36" a="1"/>
  <c r="W382" i="28" a="1"/>
  <c r="U299" i="40" a="1"/>
  <c r="W31" i="38" a="1"/>
  <c r="U274" i="40" a="1"/>
  <c r="U602" i="40" a="1"/>
  <c r="S195" i="36" a="1"/>
  <c r="T144" i="42" a="1"/>
  <c r="W336" i="38" a="1"/>
  <c r="U512" i="40" a="1"/>
  <c r="W558" i="28" a="1"/>
  <c r="U100" i="41" a="1"/>
  <c r="S236" i="36" a="1"/>
  <c r="U423" i="41" a="1"/>
  <c r="U409" i="41" a="1"/>
  <c r="U325" i="41" a="1"/>
  <c r="S317" i="33" a="1"/>
  <c r="S226" i="33" a="1"/>
  <c r="W602" i="28" a="1"/>
  <c r="U599" i="40" a="1"/>
  <c r="S527" i="36" a="1"/>
  <c r="T81" i="42" a="1"/>
  <c r="U315" i="41" a="1"/>
  <c r="S85" i="36" a="1"/>
  <c r="U475" i="41" a="1"/>
  <c r="S302" i="36" a="1"/>
  <c r="U195" i="40" a="1"/>
  <c r="T324" i="42" a="1"/>
  <c r="U220" i="40" a="1"/>
  <c r="W206" i="38" a="1"/>
  <c r="S597" i="33" a="1"/>
  <c r="W189" i="38" a="1"/>
  <c r="U552" i="41" a="1"/>
  <c r="U494" i="40" a="1"/>
  <c r="S533" i="36" a="1"/>
  <c r="S165" i="33" a="1"/>
  <c r="S595" i="36" a="1"/>
  <c r="U472" i="40" a="1"/>
  <c r="T323" i="42" a="1"/>
  <c r="U241" i="41" a="1"/>
  <c r="U392" i="40" a="1"/>
  <c r="S584" i="36" a="1"/>
  <c r="S98" i="33" a="1"/>
  <c r="W318" i="28" a="1"/>
  <c r="U106" i="40" a="1"/>
  <c r="W347" i="28" a="1"/>
  <c r="T488" i="42" a="1"/>
  <c r="S218" i="36" a="1"/>
  <c r="S473" i="36" a="1"/>
  <c r="S362" i="36" a="1"/>
  <c r="S570" i="36" a="1"/>
  <c r="U340" i="41" a="1"/>
  <c r="U541" i="40" a="1"/>
  <c r="T197" i="42" a="1"/>
  <c r="U22" i="40" a="1"/>
  <c r="S446" i="33" a="1"/>
  <c r="W384" i="28" a="1"/>
  <c r="U481" i="41" a="1"/>
  <c r="W602" i="38" a="1"/>
  <c r="W231" i="28" a="1"/>
  <c r="T595" i="42" a="1"/>
  <c r="T141" i="42" a="1"/>
  <c r="S140" i="33" a="1"/>
  <c r="U210" i="41" a="1"/>
  <c r="S209" i="33" a="1"/>
  <c r="S307" i="36" a="1"/>
  <c r="T165" i="42" a="1"/>
  <c r="S354" i="36" a="1"/>
  <c r="T530" i="42" a="1"/>
  <c r="U538" i="41" a="1"/>
  <c r="U269" i="40" a="1"/>
  <c r="U145" i="40" a="1"/>
  <c r="W330" i="28" a="1"/>
  <c r="S172" i="36" a="1"/>
  <c r="T185" i="42" a="1"/>
  <c r="W600" i="38" a="1"/>
  <c r="T485" i="42" a="1"/>
  <c r="T391" i="42" a="1"/>
  <c r="U159" i="40" a="1"/>
  <c r="S235" i="36" a="1"/>
  <c r="T52" i="42" a="1"/>
  <c r="W435" i="28" a="1"/>
  <c r="T382" i="42" a="1"/>
  <c r="S536" i="33" a="1"/>
  <c r="U134" i="41" a="1"/>
  <c r="U223" i="41" a="1"/>
  <c r="T46" i="42" a="1"/>
  <c r="U535" i="41" a="1"/>
  <c r="U587" i="40" a="1"/>
  <c r="W138" i="28" a="1"/>
  <c r="U162" i="41" a="1"/>
  <c r="T545" i="42" a="1"/>
  <c r="T364" i="42" a="1"/>
  <c r="T290" i="42" a="1"/>
  <c r="U5" i="41" a="1"/>
  <c r="W524" i="38" a="1"/>
  <c r="S207" i="33" a="1"/>
  <c r="S6" i="33" a="1"/>
  <c r="U237" i="40" a="1"/>
  <c r="T345" i="42" a="1"/>
  <c r="U296" i="41" a="1"/>
  <c r="S16" i="36" a="1"/>
  <c r="W545" i="38" a="1"/>
  <c r="T137" i="42" a="1"/>
  <c r="S84" i="33" a="1"/>
  <c r="U393" i="40" a="1"/>
  <c r="U279" i="41" a="1"/>
  <c r="T464" i="42" a="1"/>
  <c r="U542" i="41" a="1"/>
  <c r="U227" i="40" a="1"/>
  <c r="U203" i="41" a="1"/>
  <c r="W238" i="38" a="1"/>
  <c r="S281" i="33" a="1"/>
  <c r="S147" i="36" a="1"/>
  <c r="T34" i="42" a="1"/>
  <c r="U203" i="40" a="1"/>
  <c r="S285" i="33" a="1"/>
  <c r="W127" i="28" a="1"/>
  <c r="U341" i="40" a="1"/>
  <c r="S62" i="33" a="1"/>
  <c r="S65" i="36" a="1"/>
  <c r="W584" i="38" a="1"/>
  <c r="S509" i="36" a="1"/>
  <c r="U371" i="40" a="1"/>
  <c r="U144" i="40" a="1"/>
  <c r="T588" i="42" a="1"/>
  <c r="U198" i="41" a="1"/>
  <c r="T330" i="42" a="1"/>
  <c r="W44" i="28" a="1"/>
  <c r="U289" i="41" a="1"/>
  <c r="T72" i="42" a="1"/>
  <c r="S460" i="36" a="1"/>
  <c r="T509" i="42" a="1"/>
  <c r="S370" i="36" a="1"/>
  <c r="U223" i="40" a="1"/>
  <c r="U75" i="41" a="1"/>
  <c r="T26" i="42" a="1"/>
  <c r="S314" i="36" a="1"/>
  <c r="U346" i="41" a="1"/>
  <c r="U514" i="41" a="1"/>
  <c r="S397" i="33" a="1"/>
  <c r="U558" i="41" a="1"/>
  <c r="S272" i="33" a="1"/>
  <c r="U434" i="41" a="1"/>
  <c r="S179" i="36" a="1"/>
  <c r="U104" i="40" a="1"/>
  <c r="S339" i="36" a="1"/>
  <c r="S412" i="33" a="1"/>
  <c r="U474" i="40" a="1"/>
  <c r="U588" i="41" a="1"/>
  <c r="U317" i="40" a="1"/>
  <c r="W140" i="38" a="1"/>
  <c r="T310" i="42" a="1"/>
  <c r="W476" i="28" a="1"/>
  <c r="S544" i="33" a="1"/>
  <c r="S255" i="33" a="1"/>
  <c r="U118" i="40" a="1"/>
  <c r="S266" i="33" a="1"/>
  <c r="U553" i="40" a="1"/>
  <c r="S583" i="36" a="1"/>
  <c r="T297" i="42" a="1"/>
  <c r="T112" i="42" a="1"/>
  <c r="W78" i="38" a="1"/>
  <c r="U151" i="40" a="1"/>
  <c r="W206" i="28" a="1"/>
  <c r="S567" i="33" a="1"/>
  <c r="U568" i="40" a="1"/>
  <c r="U417" i="40" a="1"/>
  <c r="S527" i="33" a="1"/>
  <c r="U128" i="40" a="1"/>
  <c r="U52" i="41" a="1"/>
  <c r="W488" i="28" a="1"/>
  <c r="S516" i="36" a="1"/>
  <c r="U543" i="41" a="1"/>
  <c r="T264" i="42" a="1"/>
  <c r="W317" i="28" a="1"/>
  <c r="W197" i="28" a="1"/>
  <c r="W184" i="28" a="1"/>
  <c r="S268" i="36" a="1"/>
  <c r="W422" i="28" a="1"/>
  <c r="U204" i="41" a="1"/>
  <c r="W565" i="28" a="1"/>
  <c r="W137" i="28" a="1"/>
  <c r="T103" i="42" a="1"/>
  <c r="U205" i="41" a="1"/>
  <c r="U503" i="41" a="1"/>
  <c r="S64" i="33" a="1"/>
  <c r="T193" i="42" a="1"/>
  <c r="W495" i="28" a="1"/>
  <c r="T540" i="42" a="1"/>
  <c r="W603" i="38" a="1"/>
  <c r="U236" i="41" a="1"/>
  <c r="T432" i="42" a="1"/>
  <c r="S477" i="33" a="1"/>
  <c r="S188" i="33" a="1"/>
  <c r="S378" i="36" a="1"/>
  <c r="U285" i="41" a="1"/>
  <c r="W294" i="28" a="1"/>
  <c r="S206" i="36" a="1"/>
  <c r="S15" i="33" a="1"/>
  <c r="T303" i="42" a="1"/>
  <c r="T350" i="42" a="1"/>
  <c r="W265" i="28" a="1"/>
  <c r="S268" i="33" a="1"/>
  <c r="S5" i="33" a="1"/>
  <c r="W191" i="28" a="1"/>
  <c r="U413" i="41" a="1"/>
  <c r="S472" i="33" a="1"/>
  <c r="U175" i="40" a="1"/>
  <c r="U504" i="41" a="1"/>
  <c r="S338" i="36" a="1"/>
  <c r="U559" i="40" a="1"/>
  <c r="W56" i="38" a="1"/>
  <c r="U409" i="40" a="1"/>
  <c r="U535" i="40" a="1"/>
  <c r="S9" i="36" a="1"/>
  <c r="U386" i="40" a="1"/>
  <c r="S43" i="33" a="1"/>
  <c r="W544" i="38" a="1"/>
  <c r="U521" i="40" a="1"/>
  <c r="S434" i="33" a="1"/>
  <c r="W468" i="28" a="1"/>
  <c r="S189" i="33" a="1"/>
  <c r="S333" i="36" a="1"/>
  <c r="S521" i="36" a="1"/>
  <c r="S343" i="36" a="1"/>
  <c r="T140" i="42" a="1"/>
  <c r="T386" i="42" a="1"/>
  <c r="U525" i="41" a="1"/>
  <c r="S228" i="33" a="1"/>
  <c r="T597" i="42" a="1"/>
  <c r="T473" i="42" a="1"/>
  <c r="U405" i="40" a="1"/>
  <c r="S208" i="33" a="1"/>
  <c r="S149" i="33" a="1"/>
  <c r="U87" i="41" a="1"/>
  <c r="U217" i="41" a="1"/>
  <c r="T587" i="42" a="1"/>
  <c r="S305" i="33" a="1"/>
  <c r="W328" i="28" a="1"/>
  <c r="U108" i="40" a="1"/>
  <c r="W63" i="38" a="1"/>
  <c r="S493" i="33" a="1"/>
  <c r="T538" i="42" a="1"/>
  <c r="T471" i="42" a="1"/>
  <c r="W89" i="28" a="1"/>
  <c r="S244" i="36" a="1"/>
  <c r="W18" i="38" a="1"/>
  <c r="W429" i="38" a="1"/>
  <c r="S219" i="33" a="1"/>
  <c r="S531" i="33" a="1"/>
  <c r="U125" i="41" a="1"/>
  <c r="U32" i="41" a="1"/>
  <c r="S89" i="33" a="1"/>
  <c r="T198" i="42" a="1"/>
  <c r="W531" i="38" a="1"/>
  <c r="S337" i="36" a="1"/>
  <c r="T465" i="42" a="1"/>
  <c r="S301" i="36" a="1"/>
  <c r="S73" i="33" a="1"/>
  <c r="W272" i="38" a="1"/>
  <c r="W597" i="38" a="1"/>
  <c r="U17" i="41" a="1"/>
  <c r="U522" i="41" a="1"/>
  <c r="W374" i="28" a="1"/>
  <c r="S173" i="33" a="1"/>
  <c r="T160" i="42" a="1"/>
  <c r="U597" i="40" a="1"/>
  <c r="U576" i="40" a="1"/>
  <c r="W133" i="38" a="1"/>
  <c r="S223" i="36" a="1"/>
  <c r="U398" i="41" a="1"/>
  <c r="S139" i="36" a="1"/>
  <c r="W387" i="28" a="1"/>
  <c r="T282" i="42" a="1"/>
  <c r="S445" i="36" a="1"/>
  <c r="S42" i="36" a="1"/>
  <c r="W463" i="38" a="1"/>
  <c r="T399" i="42" a="1"/>
  <c r="W540" i="28" a="1"/>
  <c r="W596" i="28" a="1"/>
  <c r="S578" i="33" a="1"/>
  <c r="U480" i="40" a="1"/>
  <c r="S202" i="33" a="1"/>
  <c r="W563" i="38" a="1"/>
  <c r="U325" i="40" a="1"/>
  <c r="U504" i="40" a="1"/>
  <c r="U401" i="41" a="1"/>
  <c r="U537" i="40" a="1"/>
  <c r="S378" i="33" a="1"/>
  <c r="W266" i="38" a="1"/>
  <c r="U508" i="41" a="1"/>
  <c r="S425" i="33" a="1"/>
  <c r="T83" i="42" a="1"/>
  <c r="T394" i="42" a="1"/>
  <c r="W278" i="28" a="1"/>
  <c r="U60" i="40" a="1"/>
  <c r="T404" i="42" a="1"/>
  <c r="W278" i="38" a="1"/>
  <c r="S463" i="33" a="1"/>
  <c r="U172" i="41" a="1"/>
  <c r="W327" i="38" a="1"/>
  <c r="U491" i="41" a="1"/>
  <c r="T457" i="42" a="1"/>
  <c r="U150" i="41" a="1"/>
  <c r="W501" i="38" a="1"/>
  <c r="W444" i="28" a="1"/>
  <c r="S74" i="33" a="1"/>
  <c r="U372" i="40" a="1"/>
  <c r="U446" i="40" a="1"/>
  <c r="S556" i="36" a="1"/>
  <c r="U356" i="40" a="1"/>
  <c r="W237" i="28" a="1"/>
  <c r="W240" i="28" a="1"/>
  <c r="T295" i="42" a="1"/>
  <c r="S192" i="33" a="1"/>
  <c r="S420" i="33" a="1"/>
  <c r="S247" i="36" a="1"/>
  <c r="T248" i="42" a="1"/>
  <c r="T594" i="42" a="1"/>
  <c r="T272" i="42" a="1"/>
  <c r="U263" i="40" a="1"/>
  <c r="W171" i="28" a="1"/>
  <c r="U82" i="41" a="1"/>
  <c r="U172" i="40" a="1"/>
  <c r="W546" i="38" a="1"/>
  <c r="U67" i="40" a="1"/>
  <c r="U143" i="41" a="1"/>
  <c r="U402" i="41" a="1"/>
  <c r="W50" i="38" a="1"/>
  <c r="S451" i="36" a="1"/>
  <c r="W82" i="38" a="1"/>
  <c r="W505" i="28" a="1"/>
  <c r="W254" i="28" a="1"/>
  <c r="U196" i="41" a="1"/>
  <c r="S447" i="36" a="1"/>
  <c r="W338" i="28" a="1"/>
  <c r="U307" i="40" a="1"/>
  <c r="W221" i="38" a="1"/>
  <c r="U249" i="41" a="1"/>
  <c r="T153" i="42" a="1"/>
  <c r="T31" i="42" a="1"/>
  <c r="W321" i="28" a="1"/>
  <c r="U302" i="41" a="1"/>
  <c r="W201" i="38" a="1"/>
  <c r="U313" i="40" a="1"/>
  <c r="W169" i="28" a="1"/>
  <c r="S571" i="33" a="1"/>
  <c r="W59" i="38" a="1"/>
  <c r="S540" i="33" a="1"/>
  <c r="S30" i="33" a="1"/>
  <c r="U139" i="40" a="1"/>
  <c r="U115" i="40" a="1"/>
  <c r="U73" i="41" a="1"/>
  <c r="U268" i="40" a="1"/>
  <c r="S546" i="33" a="1"/>
  <c r="S410" i="36" a="1"/>
  <c r="W162" i="38" a="1"/>
  <c r="U408" i="41" a="1"/>
  <c r="T65" i="42" a="1"/>
  <c r="S166" i="36" a="1"/>
  <c r="W25" i="28" a="1"/>
  <c r="U494" i="41" a="1"/>
  <c r="T385" i="42" a="1"/>
  <c r="S440" i="36" a="1"/>
  <c r="U490" i="40" a="1"/>
  <c r="U265" i="41" a="1"/>
  <c r="T145" i="42" a="1"/>
  <c r="S28" i="36" a="1"/>
  <c r="S162" i="33" a="1"/>
  <c r="T314" i="42" a="1"/>
  <c r="W507" i="28" a="1"/>
  <c r="T598" i="42" a="1"/>
  <c r="T84" i="42" a="1"/>
  <c r="U557" i="41" a="1"/>
  <c r="U273" i="41" a="1"/>
  <c r="W286" i="28" a="1"/>
  <c r="U581" i="40" a="1"/>
  <c r="U450" i="41" a="1"/>
  <c r="U80" i="41" a="1"/>
  <c r="U97" i="41" a="1"/>
  <c r="W447" i="38" a="1"/>
  <c r="U589" i="41" a="1"/>
  <c r="U6" i="40" a="1"/>
  <c r="T436" i="42" a="1"/>
  <c r="S506" i="36" a="1"/>
  <c r="U233" i="41" a="1"/>
  <c r="U479" i="41" a="1"/>
  <c r="U255" i="41" a="1"/>
  <c r="S225" i="33" a="1"/>
  <c r="W216" i="38" a="1"/>
  <c r="S129" i="36" a="1"/>
  <c r="U231" i="41" a="1"/>
  <c r="S553" i="36" a="1"/>
  <c r="U600" i="40" a="1"/>
  <c r="U462" i="41" a="1"/>
  <c r="S95" i="33" a="1"/>
  <c r="S405" i="33" a="1"/>
  <c r="U456" i="41" a="1"/>
  <c r="W485" i="38" a="1"/>
  <c r="U447" i="41" a="1"/>
  <c r="U94" i="41" a="1"/>
  <c r="S296" i="33" a="1"/>
  <c r="S466" i="33" a="1"/>
  <c r="S253" i="33" a="1"/>
  <c r="W422" i="38" a="1"/>
  <c r="T75" i="42" a="1"/>
  <c r="S321" i="33" a="1"/>
  <c r="U498" i="40" a="1"/>
  <c r="W381" i="38" a="1"/>
  <c r="W39" i="38" a="1"/>
  <c r="U354" i="40" a="1"/>
  <c r="S585" i="36" a="1"/>
  <c r="S520" i="36" a="1"/>
  <c r="S455" i="36" a="1"/>
  <c r="T511" i="42" a="1"/>
  <c r="U398" i="40" a="1"/>
  <c r="U334" i="40" a="1"/>
  <c r="T67" i="42" a="1"/>
  <c r="W249" i="28" a="1"/>
  <c r="W341" i="38" a="1"/>
  <c r="S429" i="33" a="1"/>
  <c r="U323" i="40" a="1"/>
  <c r="S567" i="36" a="1"/>
  <c r="W552" i="38" a="1"/>
  <c r="W359" i="28" a="1"/>
  <c r="U452" i="41" a="1"/>
  <c r="S150" i="36" a="1"/>
  <c r="W349" i="28" a="1"/>
  <c r="S464" i="36" a="1"/>
  <c r="T208" i="42" a="1"/>
  <c r="U63" i="41" a="1"/>
  <c r="T194" i="42" a="1"/>
  <c r="W10" i="38" a="1"/>
  <c r="U303" i="41" a="1"/>
  <c r="W581" i="38" a="1"/>
  <c r="W471" i="38" a="1"/>
  <c r="W245" i="38" a="1"/>
  <c r="S563" i="36" a="1"/>
  <c r="U155" i="41" a="1"/>
  <c r="T434" i="42" a="1"/>
  <c r="U22" i="41" a="1"/>
  <c r="S183" i="33" a="1"/>
  <c r="T352" i="42" a="1"/>
  <c r="T462" i="42" a="1"/>
  <c r="S306" i="36" a="1"/>
  <c r="U26" i="41" a="1"/>
  <c r="W274" i="38" a="1"/>
  <c r="S572" i="33" a="1"/>
  <c r="T603" i="42" a="1"/>
  <c r="W590" i="28" a="1"/>
  <c r="U107" i="41" a="1"/>
  <c r="T231" i="42" a="1"/>
  <c r="S127" i="36" a="1"/>
  <c r="S280" i="36" a="1"/>
  <c r="W235" i="38" a="1"/>
  <c r="W361" i="38" a="1"/>
  <c r="W191" i="38" a="1"/>
  <c r="S597" i="36" a="1"/>
  <c r="T39" i="42" a="1"/>
  <c r="U592" i="41" a="1"/>
  <c r="S102" i="33" a="1"/>
  <c r="S307" i="33" a="1"/>
  <c r="W521" i="28" a="1"/>
  <c r="U520" i="41" a="1"/>
  <c r="U415" i="40" a="1"/>
  <c r="T306" i="42" a="1"/>
  <c r="U557" i="40" a="1"/>
  <c r="S289" i="33" a="1"/>
  <c r="T277" i="42" a="1"/>
  <c r="W76" i="38" a="1"/>
  <c r="S269" i="33" a="1"/>
  <c r="S124" i="33" a="1"/>
  <c r="U558" i="40" a="1"/>
  <c r="U202" i="40" a="1"/>
  <c r="U553" i="41" a="1"/>
  <c r="S387" i="36" a="1"/>
  <c r="S168" i="36" a="1"/>
  <c r="S327" i="36" a="1"/>
  <c r="S374" i="33" a="1"/>
  <c r="U320" i="40" a="1"/>
  <c r="U35" i="40" a="1"/>
  <c r="U450" i="40" a="1"/>
  <c r="W127" i="38" a="1"/>
  <c r="U486" i="41" a="1"/>
  <c r="T602" i="42" a="1"/>
  <c r="T41" i="42" a="1"/>
  <c r="S363" i="33" a="1"/>
  <c r="W511" i="28" a="1"/>
  <c r="U254" i="41" a="1"/>
  <c r="T592" i="42" a="1"/>
  <c r="W90" i="38" a="1"/>
  <c r="S331" i="36" a="1"/>
  <c r="U113" i="40" a="1"/>
  <c r="W577" i="38" a="1"/>
  <c r="W324" i="38" a="1"/>
  <c r="S137" i="36" a="1"/>
  <c r="W311" i="38" a="1"/>
  <c r="S493" i="36" a="1"/>
  <c r="S36" i="36" a="1"/>
  <c r="U332" i="40" a="1"/>
  <c r="S379" i="33" a="1"/>
  <c r="W176" i="28" a="1"/>
  <c r="U298" i="40" a="1"/>
  <c r="S524" i="36" a="1"/>
  <c r="S426" i="36" a="1"/>
  <c r="W497" i="38" a="1"/>
  <c r="U107" i="40" a="1"/>
  <c r="U406" i="41" a="1"/>
  <c r="T113" i="42" a="1"/>
  <c r="W479" i="28" a="1"/>
  <c r="T546" i="42" a="1"/>
  <c r="U171" i="40" a="1"/>
  <c r="T146" i="42" a="1"/>
  <c r="W533" i="38" a="1"/>
  <c r="U352" i="40" a="1"/>
  <c r="S569" i="33" a="1"/>
  <c r="W435" i="38" a="1"/>
  <c r="T507" i="42" a="1"/>
  <c r="S576" i="33" a="1"/>
  <c r="T24" i="42" a="1"/>
  <c r="W467" i="38" a="1"/>
  <c r="S361" i="36" a="1"/>
  <c r="S66" i="33" a="1"/>
  <c r="S22" i="36" a="1"/>
  <c r="W592" i="38" a="1"/>
  <c r="U48" i="41" a="1"/>
  <c r="U175" i="41" a="1"/>
  <c r="S297" i="33" a="1"/>
  <c r="U57" i="41" a="1"/>
  <c r="U137" i="41" a="1"/>
  <c r="S40" i="36" a="1"/>
  <c r="W583" i="38" a="1"/>
  <c r="T187" i="42" a="1"/>
  <c r="W408" i="38" a="1"/>
  <c r="S336" i="33" a="1"/>
  <c r="S454" i="36" a="1"/>
  <c r="U493" i="41" a="1"/>
  <c r="U20" i="41" a="1"/>
  <c r="W230" i="38" a="1"/>
  <c r="W354" i="28" a="1"/>
  <c r="S23" i="33" a="1"/>
  <c r="S157" i="33" a="1"/>
  <c r="S100" i="36" a="1"/>
  <c r="T395" i="42" a="1"/>
  <c r="T253" i="42" a="1"/>
  <c r="T44" i="42" a="1"/>
  <c r="T430" i="42" a="1"/>
  <c r="W393" i="38" a="1"/>
  <c r="W145" i="38" a="1"/>
  <c r="U169" i="40" a="1"/>
  <c r="S471" i="36" a="1"/>
  <c r="U66" i="40" a="1"/>
  <c r="S328" i="36" a="1"/>
  <c r="T268" i="42" a="1"/>
  <c r="W144" i="28" a="1"/>
  <c r="T155" i="42" a="1"/>
  <c r="T552" i="42" a="1"/>
  <c r="S515" i="33" a="1"/>
  <c r="S237" i="33" a="1"/>
  <c r="S315" i="36" a="1"/>
  <c r="W432" i="38" a="1"/>
  <c r="W236" i="38" a="1"/>
  <c r="W399" i="28" a="1"/>
  <c r="U290" i="41" a="1"/>
  <c r="T105" i="42" a="1"/>
  <c r="U76" i="41" a="1"/>
  <c r="S564" i="33" a="1"/>
  <c r="S234" i="36" a="1"/>
  <c r="U115" i="41" a="1"/>
  <c r="S480" i="33" a="1"/>
  <c r="S292" i="36" a="1"/>
  <c r="U121" i="40" a="1"/>
  <c r="T469" i="42" a="1"/>
  <c r="S510" i="33" a="1"/>
  <c r="T42" i="42" a="1"/>
  <c r="U242" i="40" a="1"/>
  <c r="T309" i="42" a="1"/>
  <c r="S477" i="36" a="1"/>
  <c r="S53" i="33" a="1"/>
  <c r="U573" i="41" a="1"/>
  <c r="T408" i="42" a="1"/>
  <c r="U459" i="41" a="1"/>
  <c r="U26" i="40" a="1"/>
  <c r="S494" i="36" a="1"/>
  <c r="S191" i="36" a="1"/>
  <c r="S130" i="33" a="1"/>
  <c r="S550" i="33" a="1"/>
  <c r="U193" i="40" a="1"/>
  <c r="W547" i="38" a="1"/>
  <c r="U444" i="40" a="1"/>
  <c r="U284" i="41" a="1"/>
  <c r="U548" i="41" a="1"/>
  <c r="U101" i="41" a="1"/>
  <c r="T203" i="42" a="1"/>
  <c r="U188" i="41" a="1"/>
  <c r="T204" i="42" a="1"/>
  <c r="W46" i="38" a="1"/>
  <c r="U16" i="41" a="1"/>
  <c r="S34" i="36" a="1"/>
  <c r="T258" i="42" a="1"/>
  <c r="W44" i="38" a="1"/>
  <c r="U446" i="41" a="1"/>
  <c r="T54" i="42" a="1"/>
  <c r="W277" i="38" a="1"/>
  <c r="U313" i="41" a="1"/>
  <c r="W98" i="38" a="1"/>
  <c r="U601" i="41" a="1"/>
  <c r="W452" i="28" a="1"/>
  <c r="W370" i="28" a="1"/>
  <c r="U122" i="41" a="1"/>
  <c r="T122" i="42" a="1"/>
  <c r="T308" i="42" a="1"/>
  <c r="U408" i="40" a="1"/>
  <c r="S288" i="33" a="1"/>
  <c r="U591" i="41" a="1"/>
  <c r="U327" i="40" a="1"/>
  <c r="T117" i="42" a="1"/>
  <c r="S355" i="36" a="1"/>
  <c r="U208" i="41" a="1"/>
  <c r="U389" i="40" a="1"/>
  <c r="W410" i="38" a="1"/>
  <c r="U547" i="40" a="1"/>
  <c r="U495" i="41" a="1"/>
  <c r="W481" i="28" a="1"/>
  <c r="S158" i="36" a="1"/>
  <c r="T351" i="42" a="1"/>
  <c r="S366" i="33" a="1"/>
  <c r="S248" i="33" a="1"/>
  <c r="W177" i="38" a="1"/>
  <c r="W121" i="38" a="1"/>
  <c r="W58" i="38" a="1"/>
  <c r="W240" i="38" a="1"/>
  <c r="U306" i="41" a="1"/>
  <c r="W112" i="28" a="1"/>
  <c r="T468" i="42" a="1"/>
  <c r="S462" i="36" a="1"/>
  <c r="T6" i="42" a="1"/>
  <c r="U137" i="40" a="1"/>
  <c r="U93" i="40" a="1"/>
  <c r="W283" i="28" a="1"/>
  <c r="T541" i="42" a="1"/>
  <c r="W292" i="28" a="1"/>
  <c r="W383" i="38" a="1"/>
  <c r="U268" i="41" a="1"/>
  <c r="W472" i="38" a="1"/>
  <c r="S81" i="36" a="1"/>
  <c r="U69" i="41" a="1"/>
  <c r="T15" i="42" a="1"/>
  <c r="U9" i="41" a="1"/>
  <c r="S479" i="36" a="1"/>
  <c r="W129" i="38" a="1"/>
  <c r="W424" i="28" a="1"/>
  <c r="W17" i="38" a="1"/>
  <c r="U286" i="40" a="1"/>
  <c r="S476" i="33" a="1"/>
  <c r="U436" i="40" a="1"/>
  <c r="U394" i="40" a="1"/>
  <c r="U570" i="40" a="1"/>
  <c r="S113" i="33" a="1"/>
  <c r="S442" i="33" a="1"/>
  <c r="S46" i="36" a="1"/>
  <c r="U523" i="41" a="1"/>
  <c r="U534" i="40" a="1"/>
  <c r="U183" i="40" a="1"/>
  <c r="U145" i="41" a="1"/>
  <c r="W173" i="38" a="1"/>
  <c r="S305" i="36" a="1"/>
  <c r="U480" i="41" a="1"/>
  <c r="U577" i="40" a="1"/>
  <c r="W60" i="38" a="1"/>
  <c r="S118" i="33" a="1"/>
  <c r="T219" i="42" a="1"/>
  <c r="S430" i="36" a="1"/>
  <c r="W202" i="38" a="1"/>
  <c r="W287" i="38" a="1"/>
  <c r="W27" i="38" a="1"/>
  <c r="U379" i="41" a="1"/>
  <c r="U310" i="40" a="1"/>
  <c r="W352" i="38" a="1"/>
  <c r="U586" i="41" a="1"/>
  <c r="S258" i="33" a="1"/>
  <c r="U391" i="40" a="1"/>
  <c r="T547" i="42" a="1"/>
  <c r="S35" i="36" a="1"/>
  <c r="S309" i="36" a="1"/>
  <c r="S142" i="33" a="1"/>
  <c r="W516" i="38" a="1"/>
  <c r="S603" i="36" a="1"/>
  <c r="W444" i="38" a="1"/>
  <c r="W248" i="38" a="1"/>
  <c r="W73" i="38" a="1"/>
  <c r="T358" i="42" a="1"/>
  <c r="T360" i="42" a="1"/>
  <c r="U210" i="40" a="1"/>
  <c r="W92" i="38" a="1"/>
  <c r="W171" i="38" a="1"/>
  <c r="T56" i="42" a="1"/>
  <c r="U428" i="41" a="1"/>
  <c r="S277" i="36" a="1"/>
  <c r="T29" i="42" a="1"/>
  <c r="T370" i="42" a="1"/>
  <c r="S144" i="33" a="1"/>
  <c r="S21" i="36" a="1"/>
  <c r="W156" i="38" a="1"/>
  <c r="T244" i="42" a="1"/>
  <c r="W499" i="38" a="1"/>
  <c r="T383" i="42" a="1"/>
  <c r="W74" i="28" a="1"/>
  <c r="U517" i="40" a="1"/>
  <c r="W155" i="38" a="1"/>
  <c r="S227" i="36" a="1"/>
  <c r="S564" i="36" a="1"/>
  <c r="W256" i="38" a="1"/>
  <c r="S526" i="36" a="1"/>
  <c r="W551" i="28" a="1"/>
  <c r="U126" i="41" a="1"/>
  <c r="W297" i="28" a="1"/>
  <c r="U592" i="40" a="1"/>
  <c r="U264" i="41" a="1"/>
  <c r="W293" i="28" a="1"/>
  <c r="W369" i="28" a="1"/>
  <c r="T195" i="42" a="1"/>
  <c r="S534" i="33" a="1"/>
  <c r="S580" i="33" a="1"/>
  <c r="W98" i="28" a="1"/>
  <c r="T202" i="42" a="1"/>
  <c r="S518" i="33" a="1"/>
  <c r="U192" i="41" a="1"/>
  <c r="U531" i="41" a="1"/>
  <c r="U162" i="40" a="1"/>
  <c r="T53" i="42" a="1"/>
  <c r="U551" i="40" a="1"/>
  <c r="W179" i="38" a="1"/>
  <c r="T228" i="42" a="1"/>
  <c r="W376" i="28" a="1"/>
  <c r="U234" i="41" a="1"/>
  <c r="W446" i="38" a="1"/>
  <c r="T232" i="42" a="1"/>
  <c r="W18" i="28" a="1"/>
  <c r="U11" i="40" a="1"/>
  <c r="U219" i="40" a="1"/>
  <c r="S275" i="36" a="1"/>
  <c r="U24" i="40" a="1"/>
  <c r="W139" i="38" a="1"/>
  <c r="S285" i="36" a="1"/>
  <c r="U161" i="40" a="1"/>
  <c r="S529" i="36" a="1"/>
  <c r="T397" i="42" a="1"/>
  <c r="S377" i="33" a="1"/>
  <c r="U105" i="41" a="1"/>
  <c r="U215" i="41" a="1"/>
  <c r="W322" i="28" a="1"/>
  <c r="W401" i="38" a="1"/>
  <c r="W42" i="28" a="1"/>
  <c r="S163" i="33" a="1"/>
  <c r="S373" i="33" a="1"/>
  <c r="W209" i="38" a="1"/>
  <c r="W289" i="28" a="1"/>
  <c r="T181" i="42" a="1"/>
  <c r="U246" i="41" a="1"/>
  <c r="U472" i="41" a="1"/>
  <c r="T321" i="42" a="1"/>
  <c r="U178" i="40" a="1"/>
  <c r="W8" i="38" a="1"/>
  <c r="S149" i="36" a="1"/>
  <c r="T304" i="42" a="1"/>
  <c r="U384" i="41" a="1"/>
  <c r="S19" i="33" a="1"/>
  <c r="T32" i="42" a="1"/>
  <c r="S513" i="33" a="1"/>
  <c r="U432" i="41" a="1"/>
  <c r="W604" i="38" a="1"/>
  <c r="U416" i="41" a="1"/>
  <c r="U550" i="40" a="1"/>
  <c r="U382" i="41" a="1"/>
  <c r="W392" i="38" a="1"/>
  <c r="U413" i="40" a="1"/>
  <c r="T97" i="42" a="1"/>
  <c r="W180" i="38" a="1"/>
  <c r="U373" i="40" a="1"/>
  <c r="S218" i="33" a="1"/>
  <c r="W198" i="38" a="1"/>
  <c r="S432" i="36" a="1"/>
  <c r="W214" i="28" a="1"/>
  <c r="U125" i="40" a="1"/>
  <c r="U321" i="40" a="1"/>
  <c r="S490" i="33" a="1"/>
  <c r="W319" i="38" a="1"/>
  <c r="S40" i="33" a="1"/>
  <c r="W592" i="28" a="1"/>
  <c r="W34" i="38" a="1"/>
  <c r="U429" i="40" a="1"/>
  <c r="W575" i="38" a="1"/>
  <c r="S131" i="33" a="1"/>
  <c r="T388" i="42" a="1"/>
  <c r="W270" i="28" a="1"/>
  <c r="T584" i="42" a="1"/>
  <c r="U153" i="40" a="1"/>
  <c r="U422" i="41" a="1"/>
  <c r="U387" i="41" a="1"/>
  <c r="W265" i="38" a="1"/>
  <c r="T196" i="42" a="1"/>
  <c r="S56" i="36" a="1"/>
  <c r="S380" i="36" a="1"/>
  <c r="S426" i="33" a="1"/>
  <c r="S267" i="36" a="1"/>
  <c r="T346" i="42" a="1"/>
  <c r="W115" i="28" a="1"/>
  <c r="W534" i="28" a="1"/>
  <c r="T134" i="42" a="1"/>
  <c r="S38" i="36" a="1"/>
  <c r="U108" i="41" a="1"/>
  <c r="W307" i="38" a="1"/>
  <c r="S429" i="36" a="1"/>
  <c r="W219" i="38" a="1"/>
  <c r="T317" i="42" a="1"/>
  <c r="U253" i="41" a="1"/>
  <c r="W568" i="38" a="1"/>
  <c r="W275" i="38" a="1"/>
  <c r="S102" i="36" a="1"/>
  <c r="S568" i="36" a="1"/>
  <c r="T326" i="42" a="1"/>
  <c r="U561" i="41" a="1"/>
  <c r="S217" i="36" a="1"/>
  <c r="W343" i="38" a="1"/>
  <c r="W382" i="38" a="1"/>
  <c r="U488" i="40" a="1"/>
  <c r="S328" i="33" a="1"/>
  <c r="U595" i="40" a="1"/>
  <c r="U393" i="41" a="1"/>
  <c r="W361" i="28" a="1"/>
  <c r="W7" i="38" a="1"/>
  <c r="W242" i="38" a="1"/>
  <c r="T250" i="42" a="1"/>
  <c r="U42" i="41" a="1"/>
  <c r="U361" i="40" a="1"/>
  <c r="W562" i="38" a="1"/>
  <c r="T522" i="42" a="1"/>
  <c r="U425" i="40" a="1"/>
  <c r="U546" i="40" a="1"/>
  <c r="W94" i="28" a="1"/>
  <c r="S271" i="33" a="1"/>
  <c r="W234" i="28" a="1"/>
  <c r="W431" i="38" a="1"/>
  <c r="W111" i="38" a="1"/>
  <c r="W535" i="38" a="1"/>
  <c r="U246" i="40" a="1"/>
  <c r="U466" i="40" a="1"/>
  <c r="W411" i="28" a="1"/>
  <c r="T591" i="42" a="1"/>
  <c r="W496" i="28" a="1"/>
  <c r="W582" i="28" a="1"/>
  <c r="T209" i="42" a="1"/>
  <c r="W110" i="38" a="1"/>
  <c r="T61" i="42" a="1"/>
  <c r="S380" i="33" a="1"/>
  <c r="U58" i="41" a="1"/>
  <c r="T50" i="42" a="1"/>
  <c r="T378" i="42" a="1"/>
  <c r="U308" i="41" a="1"/>
  <c r="W316" i="38" a="1"/>
  <c r="W227" i="28" a="1"/>
  <c r="U603" i="40" a="1"/>
  <c r="S569" i="36" a="1"/>
  <c r="U471" i="41" a="1"/>
  <c r="S462" i="33" a="1"/>
  <c r="U280" i="41" a="1"/>
  <c r="S122" i="33" a="1"/>
  <c r="U461" i="41" a="1"/>
  <c r="U28" i="40" a="1"/>
  <c r="U211" i="41" a="1"/>
  <c r="W138" i="38" a="1"/>
  <c r="W457" i="38" a="1"/>
  <c r="T311" i="42" a="1"/>
  <c r="S437" i="33" a="1"/>
  <c r="W597" i="28" a="1"/>
  <c r="T363" i="42" a="1"/>
  <c r="W342" i="28" a="1"/>
  <c r="S316" i="33" a="1"/>
  <c r="S472" i="36" a="1"/>
  <c r="W604" i="28" a="1"/>
  <c r="U188" i="40" a="1"/>
  <c r="S400" i="36" a="1"/>
  <c r="S249" i="36" a="1"/>
  <c r="U318" i="40" a="1"/>
  <c r="S160" i="36" a="1"/>
  <c r="U39" i="41" a="1"/>
  <c r="U510" i="41" a="1"/>
  <c r="U225" i="41" a="1"/>
  <c r="U346" i="40" a="1"/>
  <c r="W78" i="28" a="1"/>
  <c r="S398" i="33" a="1"/>
  <c r="T191" i="42" a="1"/>
  <c r="S131" i="36" a="1"/>
  <c r="U600" i="41" a="1"/>
  <c r="W50" i="28" a="1"/>
  <c r="W380" i="38" a="1"/>
  <c r="U357" i="41" a="1"/>
  <c r="S463" i="36" a="1"/>
  <c r="W337" i="38" a="1"/>
  <c r="W102" i="38" a="1"/>
  <c r="S441" i="33" a="1"/>
  <c r="W520" i="38" a="1"/>
  <c r="S511" i="33" a="1"/>
  <c r="S206" i="33" a="1"/>
  <c r="T517" i="42" a="1"/>
  <c r="W312" i="38" a="1"/>
  <c r="S78" i="33" a="1"/>
  <c r="W525" i="28" a="1"/>
  <c r="S272" i="36" a="1"/>
  <c r="S45" i="36" a="1"/>
  <c r="S310" i="36" a="1"/>
  <c r="S308" i="33" a="1"/>
  <c r="S304" i="36" a="1"/>
  <c r="U414" i="41" a="1"/>
  <c r="U159" i="41" a="1"/>
  <c r="S187" i="33" a="1"/>
  <c r="S283" i="33" a="1"/>
  <c r="S406" i="33" a="1"/>
  <c r="S497" i="33" a="1"/>
  <c r="U594" i="41" a="1"/>
  <c r="S562" i="36" a="1"/>
  <c r="S270" i="33" a="1"/>
  <c r="U574" i="41" a="1"/>
  <c r="S517" i="33" a="1"/>
  <c r="T400" i="42" a="1"/>
  <c r="U225" i="40" a="1"/>
  <c r="T212" i="42" a="1"/>
  <c r="W428" i="28" a="1"/>
  <c r="U435" i="41" a="1"/>
  <c r="S8" i="33" a="1"/>
  <c r="W439" i="38" a="1"/>
  <c r="S85" i="33" a="1"/>
  <c r="S66" i="36" a="1"/>
  <c r="S159" i="36" a="1"/>
  <c r="W521" i="38" a="1"/>
  <c r="T334" i="42" a="1"/>
  <c r="S441" i="36" a="1"/>
  <c r="S592" i="33" a="1"/>
  <c r="S216" i="36" a="1"/>
  <c r="U440" i="41" a="1"/>
  <c r="U539" i="41" a="1"/>
  <c r="S227" i="33" a="1"/>
  <c r="S201" i="33" a="1"/>
  <c r="S55" i="33" a="1"/>
  <c r="T45" i="42" a="1"/>
  <c r="U70" i="40" a="1"/>
  <c r="W285" i="38" a="1"/>
  <c r="U544" i="40" a="1"/>
  <c r="T223" i="42" a="1"/>
  <c r="S11" i="36" a="1"/>
  <c r="U232" i="41" a="1"/>
  <c r="S456" i="36" a="1"/>
  <c r="U345" i="40" a="1"/>
  <c r="W151" i="38" a="1"/>
  <c r="W152" i="28" a="1"/>
  <c r="T276" i="42" a="1"/>
  <c r="U13" i="41" a="1"/>
  <c r="T455" i="42" a="1"/>
  <c r="U374" i="40" a="1"/>
  <c r="W77" i="28" a="1"/>
  <c r="S230" i="36" a="1"/>
  <c r="T501" i="42" a="1"/>
  <c r="S532" i="33" a="1"/>
  <c r="U534" i="41" a="1"/>
  <c r="U289" i="40" a="1"/>
  <c r="W92" i="28" a="1"/>
  <c r="S202" i="36" a="1"/>
  <c r="T339" i="42" a="1"/>
  <c r="U91" i="41" a="1"/>
  <c r="S197" i="33" a="1"/>
  <c r="T373" i="42" a="1"/>
  <c r="U16" i="40" a="1"/>
  <c r="W365" i="28" a="1"/>
  <c r="U264" i="40" a="1"/>
  <c r="T9" i="42" a="1"/>
  <c r="W331" i="38" a="1"/>
  <c r="S330" i="33" a="1"/>
  <c r="W506" i="38" a="1"/>
  <c r="U121" i="41" a="1"/>
  <c r="U385" i="40" a="1"/>
  <c r="U369" i="40" a="1"/>
  <c r="U235" i="41" a="1"/>
  <c r="W548" i="38" a="1"/>
  <c r="U119" i="41" a="1"/>
  <c r="S88" i="33" a="1"/>
  <c r="W398" i="28" a="1"/>
  <c r="U226" i="40" a="1"/>
  <c r="U19" i="40" a="1"/>
  <c r="S194" i="36" a="1"/>
  <c r="T14" i="42" a="1"/>
  <c r="W384" i="38" a="1"/>
  <c r="U437" i="41" a="1"/>
  <c r="T477" i="42" a="1"/>
  <c r="T567" i="42" a="1"/>
  <c r="W236" i="28" a="1"/>
  <c r="W101" i="38" a="1"/>
  <c r="S119" i="36" a="1"/>
  <c r="S209" i="36" a="1"/>
  <c r="W77" i="38" a="1"/>
  <c r="S215" i="36" a="1"/>
  <c r="T93" i="42" a="1"/>
  <c r="W226" i="28" a="1"/>
  <c r="S589" i="36" a="1"/>
  <c r="S601" i="33" a="1"/>
  <c r="T596" i="42" a="1"/>
  <c r="T384" i="42" a="1"/>
  <c r="W80" i="28" a="1"/>
  <c r="W477" i="38" a="1"/>
  <c r="U406" i="40" a="1"/>
  <c r="T278" i="42" a="1"/>
  <c r="W568" i="28" a="1"/>
  <c r="U529" i="40" a="1"/>
  <c r="S433" i="33" a="1"/>
  <c r="T222" i="42" a="1"/>
  <c r="U34" i="41" a="1"/>
  <c r="S151" i="36" a="1"/>
  <c r="S153" i="36" a="1"/>
  <c r="W447" i="28" a="1"/>
  <c r="S344" i="36" a="1"/>
  <c r="W104" i="28" a="1"/>
  <c r="W482" i="28" a="1"/>
  <c r="U67" i="41" a="1"/>
  <c r="U151" i="41" a="1"/>
  <c r="U423" i="40" a="1"/>
  <c r="S116" i="36" a="1"/>
  <c r="W76" i="28" a="1"/>
  <c r="U542" i="40" a="1"/>
  <c r="U487" i="41" a="1"/>
  <c r="W516" i="28" a="1"/>
  <c r="W436" i="28" a="1"/>
  <c r="W453" i="38" a="1"/>
  <c r="T99" i="42" a="1"/>
  <c r="U556" i="41" a="1"/>
  <c r="W544" i="28" a="1"/>
  <c r="U66" i="41" a="1"/>
  <c r="W263" i="28" a="1"/>
  <c r="S600" i="33" a="1"/>
  <c r="W300" i="38" a="1"/>
  <c r="S261" i="33" a="1"/>
  <c r="S107" i="36" a="1"/>
  <c r="W179" i="28" a="1"/>
  <c r="S492" i="33" a="1"/>
  <c r="S551" i="33" a="1"/>
  <c r="S117" i="33" a="1"/>
  <c r="S185" i="33" a="1"/>
  <c r="U403" i="40" a="1"/>
  <c r="S432" i="33" a="1"/>
  <c r="U328" i="40" a="1"/>
  <c r="S544" i="36" a="1"/>
  <c r="U453" i="41" a="1"/>
  <c r="U547" i="41" a="1"/>
  <c r="U361" i="41" a="1"/>
  <c r="S61" i="36" a="1"/>
  <c r="S295" i="33" a="1"/>
  <c r="W13" i="28" a="1"/>
  <c r="T142" i="42" a="1"/>
  <c r="S135" i="36" a="1"/>
  <c r="W307" i="28" a="1"/>
  <c r="W339" i="28" a="1"/>
  <c r="T261" i="42" a="1"/>
  <c r="U14" i="40" a="1"/>
  <c r="S452" i="33" a="1"/>
  <c r="S581" i="36" a="1"/>
  <c r="S125" i="33" a="1"/>
  <c r="S542" i="36" a="1"/>
  <c r="W449" i="38" a="1"/>
  <c r="T489" i="42" a="1"/>
  <c r="T514" i="42" a="1"/>
  <c r="W494" i="38" a="1"/>
  <c r="W153" i="38" a="1"/>
  <c r="T380" i="42" a="1"/>
  <c r="U186" i="41" a="1"/>
  <c r="T49" i="42" a="1"/>
  <c r="S225" i="36" a="1"/>
  <c r="S5" i="36" a="1"/>
  <c r="U407" i="40" a="1"/>
  <c r="S254" i="36" a="1"/>
  <c r="U212" i="40" a="1"/>
  <c r="W26" i="28" a="1"/>
  <c r="S163" i="36" a="1"/>
  <c r="U604" i="41" a="1"/>
  <c r="T241" i="42" a="1"/>
  <c r="U123" i="40" a="1"/>
  <c r="S123" i="36" a="1"/>
  <c r="T491" i="42" a="1"/>
  <c r="T110" i="42" a="1"/>
  <c r="U441" i="40" a="1"/>
  <c r="S446" i="36" a="1"/>
  <c r="S478" i="33" a="1"/>
  <c r="T78" i="42" a="1"/>
  <c r="S76" i="36" a="1"/>
  <c r="S293" i="36" a="1"/>
  <c r="W487" i="38" a="1"/>
  <c r="U371" i="41" a="1"/>
  <c r="W149" i="38" a="1"/>
  <c r="S125" i="36" a="1"/>
  <c r="U217" i="40" a="1"/>
  <c r="U349" i="40" a="1"/>
  <c r="S259" i="33" a="1"/>
  <c r="W381" i="28" a="1"/>
  <c r="S491" i="36" a="1"/>
  <c r="U241" i="40" a="1"/>
  <c r="W204" i="38" a="1"/>
  <c r="U309" i="41" a="1"/>
  <c r="U127" i="41" a="1"/>
  <c r="W126" i="38" a="1"/>
  <c r="U536" i="40" a="1"/>
  <c r="W540" i="38" a="1"/>
  <c r="S52" i="36" a="1"/>
  <c r="T513" i="42" a="1"/>
  <c r="W19" i="38" a="1"/>
  <c r="U243" i="41" a="1"/>
  <c r="U91" i="40" a="1"/>
  <c r="W374" i="38" a="1"/>
  <c r="W147" i="38" a="1"/>
  <c r="U13" i="40" a="1"/>
  <c r="W102" i="28" a="1"/>
  <c r="T149" i="42" a="1"/>
  <c r="U129" i="41" a="1"/>
  <c r="U521" i="41" a="1"/>
  <c r="T85" i="42" a="1"/>
  <c r="W410" i="28" a="1"/>
  <c r="U230" i="41" a="1"/>
  <c r="T445" i="42" a="1"/>
  <c r="U82" i="40" a="1"/>
  <c r="T361" i="42" a="1"/>
  <c r="S573" i="33" a="1"/>
  <c r="U297" i="41" a="1"/>
  <c r="U373" i="41" a="1"/>
  <c r="U163" i="41" a="1"/>
  <c r="S595" i="33" a="1"/>
  <c r="S598" i="33" a="1"/>
  <c r="S604" i="33" a="1"/>
  <c r="W348" i="38" a="1"/>
  <c r="T28" i="42" a="1"/>
  <c r="U244" i="41" a="1"/>
  <c r="S303" i="33" a="1"/>
  <c r="W88" i="28" a="1"/>
  <c r="W16" i="28" a="1"/>
  <c r="T573" i="42" a="1"/>
  <c r="S600" i="36" a="1"/>
  <c r="U154" i="40" a="1"/>
  <c r="W541" i="38" a="1"/>
  <c r="T332" i="42" a="1"/>
  <c r="W119" i="38" a="1"/>
  <c r="U368" i="40" a="1"/>
  <c r="U30" i="41" a="1"/>
  <c r="S390" i="36" a="1"/>
  <c r="T557" i="42" a="1"/>
  <c r="W555" i="28" a="1"/>
  <c r="S93" i="33" a="1"/>
  <c r="W23" i="28" a="1"/>
  <c r="U499" i="41" a="1"/>
  <c r="S575" i="36" a="1"/>
  <c r="W436" i="38" a="1"/>
  <c r="T92" i="42" a="1"/>
  <c r="U106" i="41" a="1"/>
  <c r="T211" i="42" a="1"/>
  <c r="T151" i="42" a="1"/>
  <c r="T238" i="42" a="1"/>
  <c r="S42" i="33" a="1"/>
  <c r="W160" i="28" a="1"/>
  <c r="W567" i="28" a="1"/>
  <c r="S148" i="36" a="1"/>
  <c r="W330" i="38" a="1"/>
  <c r="U35" i="41" a="1"/>
  <c r="U146" i="41" a="1"/>
  <c r="S130" i="36" a="1"/>
  <c r="W126" i="28" a="1"/>
  <c r="T87" i="42" a="1"/>
  <c r="T281" i="42" a="1"/>
  <c r="S71" i="36" a="1"/>
  <c r="W347" i="38" a="1"/>
  <c r="U168" i="40" a="1"/>
  <c r="U257" i="41" a="1"/>
  <c r="S370" i="33" a="1"/>
  <c r="S215" i="33" a="1"/>
  <c r="S129" i="33" a="1"/>
  <c r="U124" i="41" a="1"/>
  <c r="W441" i="38" a="1"/>
  <c r="W231" i="38" a="1"/>
  <c r="W466" i="38" a="1"/>
  <c r="W104" i="38" a="1"/>
  <c r="U86" i="41" a="1"/>
  <c r="S124" i="36" a="1"/>
  <c r="S381" i="36" a="1"/>
  <c r="U410" i="40" a="1"/>
  <c r="T341" i="42" a="1"/>
  <c r="U578" i="40" a="1"/>
  <c r="S72" i="36" a="1"/>
  <c r="W372" i="28" a="1"/>
  <c r="T186" i="42" a="1"/>
  <c r="U41" i="40" a="1"/>
  <c r="W480" i="38" a="1"/>
  <c r="S390" i="33" a="1"/>
  <c r="W73" i="28" a="1"/>
  <c r="S109" i="33" a="1"/>
  <c r="T539" i="42" a="1"/>
  <c r="U37" i="41" a="1"/>
  <c r="W564" i="28" a="1"/>
  <c r="U527" i="41" a="1"/>
  <c r="W51" i="28" a="1"/>
  <c r="T115" i="42" a="1"/>
  <c r="U238" i="40" a="1"/>
  <c r="S283" i="36" a="1"/>
  <c r="U466" i="41" a="1"/>
  <c r="S220" i="36" a="1"/>
  <c r="U272" i="40" a="1"/>
  <c r="T343" i="42" a="1"/>
  <c r="W304" i="28" a="1"/>
  <c r="W125" i="38" a="1"/>
  <c r="U531" i="40" a="1"/>
  <c r="W86" i="28" a="1"/>
  <c r="W445" i="28" a="1"/>
  <c r="W299" i="28" a="1"/>
  <c r="S284" i="33" a="1"/>
  <c r="U492" i="41" a="1"/>
  <c r="W598" i="28" a="1"/>
  <c r="T239" i="42" a="1"/>
  <c r="W528" i="28" a="1"/>
  <c r="W248" i="28" a="1"/>
  <c r="W385" i="38" a="1"/>
  <c r="U278" i="40" a="1"/>
  <c r="S119" i="33" a="1"/>
  <c r="U130" i="40" a="1"/>
  <c r="U526" i="41" a="1"/>
  <c r="U247" i="41" a="1"/>
  <c r="S583" i="33" a="1"/>
  <c r="S546" i="36" a="1"/>
  <c r="W149" i="28" a="1"/>
  <c r="U170" i="41" a="1"/>
  <c r="S343" i="33" a="1"/>
  <c r="W79" i="28" a="1"/>
  <c r="W243" i="28" a="1"/>
  <c r="U274" i="41" a="1"/>
  <c r="U341" i="41" a="1"/>
  <c r="S439" i="33" a="1"/>
  <c r="S359" i="36" a="1"/>
  <c r="S385" i="33" a="1"/>
  <c r="W474" i="38" a="1"/>
  <c r="U575" i="41" a="1"/>
  <c r="S442" i="36" a="1"/>
  <c r="W88" i="38" a="1"/>
  <c r="U415" i="41" a="1"/>
  <c r="S474" i="33" a="1"/>
  <c r="S53" i="36" a="1"/>
  <c r="T531" i="42" a="1"/>
  <c r="W65" i="38" a="1"/>
  <c r="W345" i="28" a="1"/>
  <c r="W331" i="28" a="1"/>
  <c r="S204" i="36" a="1"/>
  <c r="U532" i="40" a="1"/>
  <c r="U247" i="40" a="1"/>
  <c r="W466" i="28" a="1"/>
  <c r="U483" i="40" a="1"/>
  <c r="T371" i="42" a="1"/>
  <c r="U304" i="40" a="1"/>
  <c r="S512" i="33" a="1"/>
  <c r="S504" i="33" a="1"/>
  <c r="S198" i="33" a="1"/>
  <c r="U250" i="40" a="1"/>
  <c r="U404" i="40" a="1"/>
  <c r="W75" i="38" a="1"/>
  <c r="W463" i="28" a="1"/>
  <c r="U478" i="41" a="1"/>
  <c r="S34" i="33" a="1"/>
  <c r="U259" i="41" a="1"/>
  <c r="W403" i="38" a="1"/>
  <c r="W476" i="38" a="1"/>
  <c r="S228" i="36" a="1"/>
  <c r="W253" i="28" a="1"/>
  <c r="S476" i="36" a="1"/>
  <c r="S513" i="36" a="1"/>
  <c r="U430" i="40" a="1"/>
  <c r="U218" i="40" a="1"/>
  <c r="S51" i="36" a="1"/>
  <c r="T412" i="42" a="1"/>
  <c r="U200" i="40" a="1"/>
  <c r="T183" i="42" a="1"/>
  <c r="U146" i="40" a="1"/>
  <c r="U170" i="40" a="1"/>
  <c r="S175" i="36" a="1"/>
  <c r="T558" i="42" a="1"/>
  <c r="U515" i="40" a="1"/>
  <c r="U383" i="41" a="1"/>
  <c r="W563" i="28" a="1"/>
  <c r="S90" i="36" a="1"/>
  <c r="S469" i="33" a="1"/>
  <c r="W468" i="38" a="1"/>
  <c r="U585" i="41" a="1"/>
  <c r="T442" i="42" a="1"/>
  <c r="W167" i="38" a="1"/>
  <c r="S410" i="33" a="1"/>
  <c r="S459" i="33" a="1"/>
  <c r="S483" i="36" a="1"/>
  <c r="S586" i="33" a="1"/>
  <c r="W160" i="38" a="1"/>
  <c r="S159" i="33" a="1"/>
  <c r="W84" i="28" a="1"/>
  <c r="U177" i="41" a="1"/>
  <c r="W456" i="38" a="1"/>
  <c r="T175" i="42" a="1"/>
  <c r="S498" i="36" a="1"/>
  <c r="S399" i="33" a="1"/>
  <c r="S431" i="36" a="1"/>
  <c r="T454" i="42" a="1"/>
  <c r="S468" i="36" a="1"/>
  <c r="S256" i="36" a="1"/>
  <c r="U497" i="41" a="1"/>
  <c r="W70" i="38" a="1"/>
  <c r="S288" i="36" a="1"/>
  <c r="S251" i="36" a="1"/>
  <c r="W291" i="28" a="1"/>
  <c r="W509" i="38" a="1"/>
  <c r="U589" i="40" a="1"/>
  <c r="W210" i="38" a="1"/>
  <c r="U279" i="40" a="1"/>
  <c r="U65" i="41" a="1"/>
  <c r="U465" i="40" a="1"/>
  <c r="S187" i="36" a="1"/>
  <c r="U516" i="41" a="1"/>
  <c r="U271" i="40" a="1"/>
  <c r="W62" i="38" a="1"/>
  <c r="S322" i="33" a="1"/>
  <c r="W329" i="28" a="1"/>
  <c r="U234" i="40" a="1"/>
  <c r="S172" i="33" a="1"/>
  <c r="W560" i="28" a="1"/>
  <c r="T444" i="42" a="1"/>
  <c r="T500" i="42" a="1"/>
  <c r="W122" i="28" a="1"/>
  <c r="W503" i="38" a="1"/>
  <c r="S280" i="33" a="1"/>
  <c r="U290" i="40" a="1"/>
  <c r="U280" i="40" a="1"/>
  <c r="W386" i="38" a="1"/>
  <c r="U228" i="40" a="1"/>
  <c r="S262" i="36" a="1"/>
  <c r="W47" i="38" a="1"/>
  <c r="W591" i="38" a="1"/>
  <c r="U582" i="40" a="1"/>
  <c r="U584" i="40" a="1"/>
  <c r="U152" i="40" a="1"/>
  <c r="W54" i="28" a="1"/>
  <c r="W469" i="28" a="1"/>
  <c r="S386" i="33" a="1"/>
  <c r="S108" i="33" a="1"/>
  <c r="W498" i="38" a="1"/>
  <c r="U81" i="41" a="1"/>
  <c r="U571" i="40" a="1"/>
  <c r="T36" i="42" a="1"/>
  <c r="S310" i="33" a="1"/>
  <c r="S405" i="36" a="1"/>
  <c r="S113" i="36" a="1"/>
  <c r="U276" i="40" a="1"/>
  <c r="W35" i="28" a="1"/>
  <c r="T35" i="42" a="1"/>
  <c r="U396" i="41" a="1"/>
  <c r="U366" i="40" a="1"/>
  <c r="W427" i="38" a="1"/>
  <c r="S356" i="33" a="1"/>
  <c r="S383" i="33" a="1"/>
  <c r="U380" i="40" a="1"/>
  <c r="T518" i="42" a="1"/>
  <c r="U438" i="41" a="1"/>
  <c r="U518" i="41" a="1"/>
  <c r="T366" i="42" a="1"/>
  <c r="S17" i="33" a="1"/>
  <c r="W228" i="28" a="1"/>
  <c r="S49" i="33" a="1"/>
  <c r="W93" i="38" a="1"/>
  <c r="U46" i="40" a="1"/>
  <c r="U455" i="41" a="1"/>
  <c r="U364" i="40" a="1"/>
  <c r="S532" i="36" a="1"/>
  <c r="W5" i="38" a="1"/>
  <c r="S388" i="36" a="1"/>
  <c r="S393" i="33" a="1"/>
  <c r="W55" i="28" a="1"/>
  <c r="T234" i="42" a="1"/>
  <c r="U484" i="40" a="1"/>
  <c r="U62" i="40" a="1"/>
  <c r="W574" i="28" a="1"/>
  <c r="U59" i="40" a="1"/>
  <c r="W412" i="28" a="1"/>
  <c r="W289" i="38" a="1"/>
  <c r="S325" i="36" a="1"/>
  <c r="W396" i="28" a="1"/>
  <c r="W571" i="28" a="1"/>
  <c r="S290" i="36" a="1"/>
  <c r="T368" i="42" a="1"/>
  <c r="W205" i="38" a="1"/>
  <c r="W333" i="38" a="1"/>
  <c r="S242" i="36" a="1"/>
  <c r="T414" i="42" a="1"/>
  <c r="U329" i="41" a="1"/>
  <c r="S415" i="33" a="1"/>
  <c r="W546" i="28" a="1"/>
  <c r="W95" i="38" a="1"/>
  <c r="T73" i="42" a="1"/>
  <c r="U48" i="40" a="1"/>
  <c r="W433" i="38" a="1"/>
  <c r="S10" i="33" a="1"/>
  <c r="W217" i="38" a="1"/>
  <c r="W452" i="38" a="1"/>
  <c r="W588" i="28" a="1"/>
  <c r="W89" i="38" a="1"/>
  <c r="U433" i="41" a="1"/>
  <c r="U72" i="41" a="1"/>
  <c r="S211" i="33" a="1"/>
  <c r="W128" i="28" a="1"/>
  <c r="U347" i="40" a="1"/>
  <c r="W190" i="28" a="1"/>
  <c r="S242" i="33" a="1"/>
  <c r="S59" i="36" a="1"/>
  <c r="T159" i="42" a="1"/>
  <c r="S249" i="33" a="1"/>
  <c r="S92" i="33" a="1"/>
  <c r="U54" i="41" a="1"/>
  <c r="S236" i="33" a="1"/>
  <c r="W85" i="28" a="1"/>
  <c r="U124" i="40" a="1"/>
  <c r="W105" i="38" a="1"/>
  <c r="T376" i="42" a="1"/>
  <c r="W86" i="38" a="1"/>
  <c r="S412" i="36" a="1"/>
  <c r="S170" i="33" a="1"/>
  <c r="W350" i="38" a="1"/>
  <c r="U174" i="40" a="1"/>
  <c r="U356" i="41" a="1"/>
  <c r="U324" i="40" a="1"/>
  <c r="U395" i="40" a="1"/>
  <c r="U148" i="40" a="1"/>
  <c r="T461" i="42" a="1"/>
  <c r="W561" i="38" a="1"/>
  <c r="S58" i="33" a="1"/>
  <c r="U53" i="40" a="1"/>
  <c r="S121" i="36" a="1"/>
  <c r="U98" i="40" a="1"/>
  <c r="W373" i="38" a="1"/>
  <c r="U216" i="40" a="1"/>
  <c r="T138" i="42" a="1"/>
  <c r="S458" i="33" a="1"/>
  <c r="S69" i="33" a="1"/>
  <c r="S250" i="36" a="1"/>
  <c r="S443" i="33" a="1"/>
  <c r="U39" i="40" a="1"/>
  <c r="U305" i="40" a="1"/>
  <c r="W214" i="38" a="1"/>
  <c r="U431" i="41" a="1"/>
  <c r="U572" i="41" a="1"/>
  <c r="S177" i="33" a="1"/>
  <c r="S510" i="36" a="1"/>
  <c r="S275" i="33" a="1"/>
  <c r="U549" i="41" a="1"/>
  <c r="S344" i="33" a="1"/>
  <c r="U483" i="41" a="1"/>
  <c r="S321" i="36" a="1"/>
  <c r="U160" i="40" a="1"/>
  <c r="W305" i="28" a="1"/>
  <c r="W281" i="38" a="1"/>
  <c r="T294" i="42" a="1"/>
  <c r="U566" i="41" a="1"/>
  <c r="W11" i="38" a="1"/>
  <c r="T452" i="42" a="1"/>
  <c r="U429" i="41" a="1"/>
  <c r="W462" i="38" a="1"/>
  <c r="U128" i="41" a="1"/>
  <c r="W233" i="28" a="1"/>
  <c r="S99" i="36" a="1"/>
  <c r="S238" i="36" a="1"/>
  <c r="U359" i="41" a="1"/>
  <c r="S389" i="36" a="1"/>
  <c r="W286" i="38" a="1"/>
  <c r="S152" i="36" a="1"/>
  <c r="S593" i="33" a="1"/>
  <c r="S90" i="33" a="1"/>
  <c r="S284" i="36" a="1"/>
  <c r="T126" i="42" a="1"/>
  <c r="W241" i="38" a="1"/>
  <c r="S273" i="36" a="1"/>
  <c r="S127" i="33" a="1"/>
  <c r="U291" i="40" a="1"/>
  <c r="S71" i="33" a="1"/>
  <c r="U578" i="41" a="1"/>
  <c r="W419" i="28" a="1"/>
  <c r="W395" i="28" a="1"/>
  <c r="U519" i="41" a="1"/>
  <c r="U451" i="40" a="1"/>
  <c r="W169" i="38" a="1"/>
  <c r="S79" i="36" a="1"/>
  <c r="U579" i="41" a="1"/>
  <c r="W601" i="28" a="1"/>
  <c r="T19" i="42" a="1"/>
  <c r="U103" i="41" a="1"/>
  <c r="W252" i="28" a="1"/>
  <c r="U235" i="40" a="1"/>
  <c r="S101" i="36" a="1"/>
  <c r="U326" i="41" a="1"/>
  <c r="W84" i="38" a="1"/>
  <c r="S12" i="36" a="1"/>
  <c r="U322" i="41" a="1"/>
  <c r="W62" i="28" a="1"/>
  <c r="T11" i="42" a="1"/>
  <c r="U153" i="41" a="1"/>
  <c r="W262" i="38" a="1"/>
  <c r="U133" i="41" a="1"/>
  <c r="S555" i="33" a="1"/>
  <c r="U312" i="40" a="1"/>
  <c r="S195" i="33" a="1"/>
  <c r="W493" i="28" a="1"/>
  <c r="T327" i="42" a="1"/>
  <c r="W200" i="38" a="1"/>
  <c r="S461" i="33" a="1"/>
  <c r="W158" i="28" a="1"/>
  <c r="W332" i="38" a="1"/>
  <c r="U579" i="40" a="1"/>
  <c r="W113" i="38" a="1"/>
  <c r="S416" i="33" a="1"/>
  <c r="W187" i="38" a="1"/>
  <c r="W29" i="38" a="1"/>
  <c r="U420" i="40" a="1"/>
  <c r="T481" i="42" a="1"/>
  <c r="S512" i="36" a="1"/>
  <c r="S436" i="33" a="1"/>
  <c r="T433" i="42" a="1"/>
  <c r="U62" i="41" a="1"/>
  <c r="T51" i="42" a="1"/>
  <c r="S132" i="36" a="1"/>
  <c r="U580" i="41" a="1"/>
  <c r="W495" i="38" a="1"/>
  <c r="U428" i="40" a="1"/>
  <c r="U52" i="40" a="1"/>
  <c r="U367" i="40" a="1"/>
  <c r="U192" i="40" a="1"/>
  <c r="S231" i="33" a="1"/>
  <c r="S210" i="33" a="1"/>
  <c r="W496" i="38" a="1"/>
  <c r="T561" i="42" a="1"/>
  <c r="S83" i="33" a="1"/>
  <c r="U111" i="41" a="1"/>
  <c r="S530" i="33" a="1"/>
  <c r="T118" i="42" a="1"/>
  <c r="S264" i="36" a="1"/>
  <c r="W467" i="28" a="1"/>
  <c r="U278" i="41" a="1"/>
  <c r="U343" i="41" a="1"/>
  <c r="S500" i="33" a="1"/>
  <c r="U301" i="40" a="1"/>
  <c r="U432" i="40" a="1"/>
  <c r="W428" i="38" a="1"/>
  <c r="U262" i="40" a="1"/>
  <c r="T90" i="42" a="1"/>
  <c r="W123" i="38" a="1"/>
  <c r="S398" i="36" a="1"/>
  <c r="U136" i="40" a="1"/>
  <c r="U182" i="40" a="1"/>
  <c r="S252" i="33" a="1"/>
  <c r="T440" i="42" a="1"/>
  <c r="W542" i="28" a="1"/>
  <c r="T318" i="42" a="1"/>
  <c r="U27" i="41" a="1"/>
  <c r="W526" i="38" a="1"/>
  <c r="U595" i="41" a="1"/>
  <c r="W599" i="28" a="1"/>
  <c r="S199" i="33" a="1"/>
  <c r="S181" i="33" a="1"/>
  <c r="W107" i="38" a="1"/>
  <c r="S169" i="36" a="1"/>
  <c r="S295" i="36" a="1"/>
  <c r="W296" i="28" a="1"/>
  <c r="S153" i="33" a="1"/>
  <c r="W36" i="28" a="1"/>
  <c r="S437" i="36" a="1"/>
  <c r="S63" i="36" a="1"/>
  <c r="U9" i="40" a="1"/>
  <c r="W163" i="28" a="1"/>
  <c r="U57" i="40" a="1"/>
  <c r="S7" i="36" a="1"/>
  <c r="S293" i="33" a="1"/>
  <c r="S289" i="36" a="1"/>
  <c r="S128" i="36" a="1"/>
  <c r="S490" i="36" a="1"/>
  <c r="T125" i="42" a="1"/>
  <c r="S205" i="33" a="1"/>
  <c r="U312" i="41" a="1"/>
  <c r="W305" i="38" a="1"/>
  <c r="W475" i="38" a="1"/>
  <c r="S219" i="36" a="1"/>
  <c r="T585" i="42" a="1"/>
  <c r="T162" i="42" a="1"/>
  <c r="S588" i="33" a="1"/>
  <c r="T243" i="42" a="1"/>
  <c r="S308" i="36" a="1"/>
  <c r="W244" i="28" a="1"/>
  <c r="W396" i="38" a="1"/>
  <c r="W323" i="28" a="1"/>
  <c r="W480" i="28" a="1"/>
  <c r="U292" i="41" a="1"/>
  <c r="S568" i="33" a="1"/>
  <c r="W454" i="38" a="1"/>
  <c r="T163" i="42" a="1"/>
  <c r="T544" i="42" a="1"/>
  <c r="W523" i="38" a="1"/>
  <c r="T498" i="42" a="1"/>
  <c r="W193" i="38" a="1"/>
  <c r="S290" i="33" a="1"/>
  <c r="W243" i="38" a="1"/>
  <c r="U559" i="41" a="1"/>
  <c r="W144" i="38" a="1"/>
  <c r="T247" i="42" a="1"/>
  <c r="W514" i="38" a="1"/>
  <c r="U21" i="41" a="1"/>
  <c r="S422" i="36" a="1"/>
  <c r="W499" i="28" a="1"/>
  <c r="U179" i="40" a="1"/>
  <c r="W537" i="38" a="1"/>
  <c r="T10" i="42" a="1"/>
  <c r="S591" i="33" a="1"/>
  <c r="U262" i="41" a="1"/>
  <c r="W421" i="38" a="1"/>
  <c r="U101" i="40" a="1"/>
  <c r="S279" i="33" a="1"/>
  <c r="S261" i="36" a="1"/>
  <c r="S420" i="36" a="1"/>
  <c r="U503" i="40" a="1"/>
  <c r="W106" i="28" a="1"/>
  <c r="T499" i="42" a="1"/>
  <c r="U464" i="40" a="1"/>
  <c r="S44" i="33" a="1"/>
  <c r="U370" i="41" a="1"/>
  <c r="W53" i="38" a="1"/>
  <c r="U270" i="41" a="1"/>
  <c r="S263" i="33" a="1"/>
  <c r="U293" i="40" a="1"/>
  <c r="S33" i="33" a="1"/>
  <c r="S351" i="33" a="1"/>
  <c r="U491" i="40" a="1"/>
  <c r="U56" i="41" a="1"/>
  <c r="S199" i="36" a="1"/>
  <c r="T267" i="42" a="1"/>
  <c r="S94" i="33" a="1"/>
  <c r="S594" i="36" a="1"/>
  <c r="W590" i="38" a="1"/>
  <c r="W300" i="28" a="1"/>
  <c r="U7" i="40" a="1"/>
  <c r="W34" i="28" a="1"/>
  <c r="W135" i="38" a="1"/>
  <c r="U176" i="41" a="1"/>
  <c r="S455" i="33" a="1"/>
  <c r="U46" i="41" a="1"/>
  <c r="W430" i="28" a="1"/>
  <c r="T82" i="42" a="1"/>
  <c r="T63" i="42" a="1"/>
  <c r="U458" i="40" a="1"/>
  <c r="W20" i="38" a="1"/>
  <c r="W344" i="38" a="1"/>
  <c r="U49" i="40" a="1"/>
  <c r="T429" i="42" a="1"/>
  <c r="T492" i="42" a="1"/>
  <c r="S495" i="36" a="1"/>
  <c r="W538" i="38" a="1"/>
  <c r="U258" i="40" a="1"/>
  <c r="U400" i="41" a="1"/>
  <c r="U187" i="40" a="1"/>
  <c r="T255" i="42" a="1"/>
  <c r="T217" i="42" a="1"/>
  <c r="U158" i="40" a="1"/>
  <c r="W258" i="28" a="1"/>
  <c r="U288" i="40" a="1"/>
  <c r="S220" i="33" a="1"/>
  <c r="S346" i="36" a="1"/>
  <c r="T224" i="42" a="1"/>
  <c r="T190" i="42" a="1"/>
  <c r="W455" i="38" a="1"/>
  <c r="U510" i="40" a="1"/>
  <c r="S255" i="36" a="1"/>
  <c r="W295" i="38" a="1"/>
  <c r="W242" i="28" a="1"/>
  <c r="T20" i="42" a="1"/>
  <c r="T565" i="42" a="1"/>
  <c r="U18" i="41" a="1"/>
  <c r="S212" i="36" a="1"/>
  <c r="W593" i="38" a="1"/>
  <c r="U438" i="40" a="1"/>
  <c r="W579" i="38" a="1"/>
  <c r="S451" i="33" a="1"/>
  <c r="U597" i="41" a="1"/>
  <c r="U224" i="40" a="1"/>
  <c r="W504" i="28" a="1"/>
  <c r="W193" i="28" a="1"/>
  <c r="W375" i="28" a="1"/>
  <c r="U295" i="40" a="1"/>
  <c r="W200" i="28" a="1"/>
  <c r="S214" i="33" a="1"/>
  <c r="U528" i="41" a="1"/>
  <c r="W196" i="28" a="1"/>
  <c r="S69" i="36" a="1"/>
  <c r="T229" i="42" a="1"/>
  <c r="U130" i="41" a="1"/>
  <c r="U467" i="40" a="1"/>
  <c r="U230" i="40" a="1"/>
  <c r="S507" i="33" a="1"/>
  <c r="S550" i="36" a="1"/>
  <c r="U482" i="40" a="1"/>
  <c r="U601" i="40" a="1"/>
  <c r="U315" i="40" a="1"/>
  <c r="W445" i="38" a="1"/>
  <c r="W538" i="28" a="1"/>
  <c r="U179" i="41" a="1"/>
  <c r="T570" i="42" a="1"/>
  <c r="U209" i="41" a="1"/>
  <c r="U442" i="41" a="1"/>
  <c r="S465" i="33" a="1"/>
  <c r="S276" i="33" a="1"/>
  <c r="T173" i="42" a="1"/>
  <c r="U226" i="41" a="1"/>
  <c r="W364" i="38" a="1"/>
  <c r="S435" i="36" a="1"/>
  <c r="S64" i="36" a="1"/>
  <c r="U453" i="40" a="1"/>
  <c r="W273" i="38" a="1"/>
  <c r="U355" i="40" a="1"/>
  <c r="S327" i="33" a="1"/>
  <c r="W421" i="28" a="1"/>
  <c r="S425" i="36" a="1"/>
  <c r="T354" i="42" a="1"/>
  <c r="W423" i="38" a="1"/>
  <c r="U442" i="40" a="1"/>
  <c r="U177" i="40" a="1"/>
  <c r="U232" i="40" a="1"/>
  <c r="U454" i="41" a="1"/>
  <c r="W594" i="28" a="1"/>
  <c r="W406" i="28" a="1"/>
  <c r="U339" i="41" a="1"/>
  <c r="U419" i="40" a="1"/>
  <c r="T94" i="42" a="1"/>
  <c r="T369" i="42" a="1"/>
  <c r="T136" i="42" a="1"/>
  <c r="W43" i="38" a="1"/>
  <c r="U311" i="40" a="1"/>
  <c r="W267" i="38" a="1"/>
  <c r="W427" i="28" a="1"/>
  <c r="S6" i="36" a="1"/>
  <c r="S171" i="36" a="1"/>
  <c r="W413" i="38" a="1"/>
  <c r="S317" i="36" a="1"/>
  <c r="U524" i="40" a="1"/>
  <c r="U271" i="41" a="1"/>
  <c r="S340" i="33" a="1"/>
  <c r="S408" i="36" a="1"/>
  <c r="S182" i="33" a="1"/>
  <c r="S17" i="36" a="1"/>
  <c r="W486" i="28" a="1"/>
  <c r="U380" i="41" a="1"/>
  <c r="W595" i="38" a="1"/>
  <c r="S578" i="36" a="1"/>
  <c r="S580" i="36" a="1"/>
  <c r="W405" i="38" a="1"/>
  <c r="W354" i="38" a="1"/>
  <c r="W363" i="38" a="1"/>
  <c r="S599" i="36" a="1"/>
  <c r="W159" i="28" a="1"/>
  <c r="W219" i="28" a="1"/>
  <c r="W355" i="28" a="1"/>
  <c r="T599" i="42" a="1"/>
  <c r="U221" i="41" a="1"/>
  <c r="S599" i="33" a="1"/>
  <c r="W268" i="38" a="1"/>
  <c r="S399" i="36" a="1"/>
  <c r="S558" i="33" a="1"/>
  <c r="W288" i="28" a="1"/>
  <c r="S500" i="36" a="1"/>
  <c r="U598" i="41" a="1"/>
  <c r="W598" i="38" a="1"/>
  <c r="S301" i="33" a="1"/>
  <c r="W455" i="28" a="1"/>
  <c r="U505" i="40" a="1"/>
  <c r="U147" i="41" a="1"/>
  <c r="W414" i="28" a="1"/>
  <c r="W359" i="38" a="1"/>
  <c r="S46" i="33" a="1"/>
  <c r="S531" i="36" a="1"/>
  <c r="U447" i="40" a="1"/>
  <c r="U561" i="40" a="1"/>
  <c r="S143" i="33" a="1"/>
  <c r="U370" i="40" a="1"/>
  <c r="U295" i="41" a="1"/>
  <c r="S184" i="33" a="1"/>
  <c r="U89" i="40" a="1"/>
  <c r="S312" i="36" a="1"/>
  <c r="S262" i="33" a="1"/>
  <c r="W267" i="28" a="1"/>
  <c r="S320" i="36" a="1"/>
  <c r="U248" i="40" a="1"/>
  <c r="S401" i="33" a="1"/>
  <c r="W142" i="28" a="1"/>
  <c r="W247" i="28" a="1"/>
  <c r="T571" i="42" a="1"/>
  <c r="S487" i="33" a="1"/>
  <c r="U457" i="41" a="1"/>
  <c r="S139" i="33" a="1"/>
  <c r="W554" i="38" a="1"/>
  <c r="U390" i="41" a="1"/>
  <c r="W202" i="28" a="1"/>
  <c r="W403" i="28" a="1"/>
  <c r="T601" i="42" a="1"/>
  <c r="T285" i="42" a="1"/>
  <c r="T263" i="42" a="1"/>
  <c r="S326" i="33" a="1"/>
  <c r="S528" i="33" a="1"/>
  <c r="T441" i="42" a="1"/>
  <c r="W511" i="38" a="1"/>
  <c r="U117" i="40" a="1"/>
  <c r="S35" i="33" a="1"/>
  <c r="W508" i="28" a="1"/>
  <c r="U375" i="41" a="1"/>
  <c r="S197" i="36" a="1"/>
  <c r="U418" i="40" a="1"/>
  <c r="U507" i="41" a="1"/>
  <c r="S481" i="33" a="1"/>
  <c r="W471" i="28" a="1"/>
  <c r="T325" i="42" a="1"/>
  <c r="W446" i="28" a="1"/>
  <c r="S36" i="33" a="1"/>
  <c r="U445" i="41" a="1"/>
  <c r="U296" i="40" a="1"/>
  <c r="S89" i="36" a="1"/>
  <c r="U403" i="41" a="1"/>
  <c r="W124" i="28" a="1"/>
  <c r="S518" i="36" a="1"/>
  <c r="S83" i="36" a="1"/>
  <c r="S364" i="33" a="1"/>
  <c r="U160" i="41" a="1"/>
  <c r="W260" i="38" a="1"/>
  <c r="S60" i="36" a="1"/>
  <c r="S433" i="36" a="1"/>
  <c r="U285" i="40" a="1"/>
  <c r="W148" i="38" a="1"/>
  <c r="W405" i="28" a="1"/>
  <c r="U60" i="41" a="1"/>
  <c r="S475" i="36" a="1"/>
  <c r="W514" i="28" a="1"/>
  <c r="T406" i="42" a="1"/>
  <c r="U394" i="41" a="1"/>
  <c r="S200" i="36" a="1"/>
  <c r="S448" i="33" a="1"/>
  <c r="W63" i="28" a="1"/>
  <c r="U10" i="41" a="1"/>
  <c r="U435" i="40" a="1"/>
  <c r="W189" i="28" a="1"/>
  <c r="T128" i="42" a="1"/>
  <c r="S100" i="33" a="1"/>
  <c r="U27" i="40" a="1"/>
  <c r="S499" i="36" a="1"/>
  <c r="S247" i="33" a="1"/>
  <c r="W409" i="28" a="1"/>
  <c r="W53" i="28" a="1"/>
  <c r="W14" i="38" a="1"/>
  <c r="S65" i="33" a="1"/>
  <c r="S393" i="36" a="1"/>
  <c r="W313" i="38" a="1"/>
  <c r="U112" i="41" a="1"/>
  <c r="W404" i="28" a="1"/>
  <c r="S298" i="33" a="1"/>
  <c r="T555" i="42" a="1"/>
  <c r="T568" i="42" a="1"/>
  <c r="T422" i="42" a="1"/>
  <c r="T402" i="42" a="1"/>
  <c r="T474" i="42" a="1"/>
  <c r="U161" i="41" a="1"/>
  <c r="W314" i="28" a="1"/>
  <c r="S58" i="36" a="1"/>
  <c r="T356" i="42" a="1"/>
  <c r="T467" i="42" a="1"/>
  <c r="U602" i="41" a="1"/>
  <c r="W477" i="28" a="1"/>
  <c r="W395" i="38" a="1"/>
  <c r="S243" i="36" a="1"/>
  <c r="U64" i="40" a="1"/>
  <c r="W223" i="28" a="1"/>
  <c r="W450" i="38" a="1"/>
  <c r="U236" i="40" a="1"/>
  <c r="U300" i="41" a="1"/>
  <c r="T393" i="42" a="1"/>
  <c r="T62" i="42" a="1"/>
  <c r="S484" i="33" a="1"/>
  <c r="U407" i="41" a="1"/>
  <c r="U8" i="41" a="1"/>
  <c r="S406" i="36" a="1"/>
  <c r="S120" i="36" a="1"/>
  <c r="U239" i="41" a="1"/>
  <c r="U96" i="41" a="1"/>
  <c r="T245" i="42" a="1"/>
  <c r="T437" i="42" a="1"/>
  <c r="U343" i="40" a="1"/>
  <c r="S419" i="36" a="1"/>
  <c r="W175" i="38" a="1"/>
  <c r="T431" i="42" a="1"/>
  <c r="W223" i="38" a="1"/>
  <c r="S109" i="36" a="1"/>
  <c r="S244" i="33" a="1"/>
  <c r="U37" i="40" a="1"/>
  <c r="U544" i="41" a="1"/>
  <c r="W434" i="28" a="1"/>
  <c r="U378" i="41" a="1"/>
  <c r="W589" i="38" a="1"/>
  <c r="S304" i="33" a="1"/>
  <c r="S196" i="36" a="1"/>
  <c r="W173" i="28" a="1"/>
  <c r="W441" i="28" a="1"/>
  <c r="S150" i="33" a="1"/>
  <c r="T479" i="42" a="1"/>
  <c r="S164" i="33" a="1"/>
  <c r="W141" i="28" a="1"/>
  <c r="U317" i="41" a="1"/>
  <c r="U84" i="41" a="1"/>
  <c r="W218" i="38" a="1"/>
  <c r="T169" i="42" a="1"/>
  <c r="T298" i="42" a="1"/>
  <c r="S10" i="36" a="1"/>
  <c r="S279" i="36" a="1"/>
  <c r="S75" i="33" a="1"/>
  <c r="S70" i="33" a="1"/>
  <c r="S50" i="36" a="1"/>
  <c r="T347" i="42" a="1"/>
  <c r="S112" i="36" a="1"/>
  <c r="W404" i="38" a="1"/>
  <c r="S329" i="36" a="1"/>
  <c r="W333" i="28" a="1"/>
  <c r="S488" i="36" a="1"/>
  <c r="W578" i="38" a="1"/>
  <c r="W177" i="28" a="1"/>
  <c r="W106" i="38" a="1"/>
  <c r="U562" i="41" a="1"/>
  <c r="S358" i="33" a="1"/>
  <c r="W375" i="38" a="1"/>
  <c r="T200" i="42" a="1"/>
  <c r="W182" i="38" a="1"/>
  <c r="U70" i="41" a="1"/>
  <c r="U191" i="40" a="1"/>
  <c r="S492" i="36" a="1"/>
  <c r="T16" i="42" a="1"/>
  <c r="W139" i="28" a="1"/>
  <c r="U31" i="40" a="1"/>
  <c r="W142" i="38" a="1"/>
  <c r="U344" i="41" a="1"/>
  <c r="S175" i="33" a="1"/>
  <c r="W358" i="38" a="1"/>
  <c r="U443" i="40" a="1"/>
  <c r="U45" i="41" a="1"/>
  <c r="U476" i="40" a="1"/>
  <c r="W124" i="38" a="1"/>
  <c r="U74" i="41" a="1"/>
  <c r="S396" i="36" a="1"/>
  <c r="W378" i="38" a="1"/>
  <c r="S114" i="33" a="1"/>
  <c r="W12" i="38" a="1"/>
  <c r="S369" i="36" a="1"/>
  <c r="W159" i="38" a="1"/>
  <c r="U79" i="41" a="1"/>
  <c r="S147" i="33" a="1"/>
  <c r="S161" i="36" a="1"/>
  <c r="T199" i="42" a="1"/>
  <c r="S190" i="33" a="1"/>
  <c r="S357" i="36" a="1"/>
  <c r="U430" i="41" a="1"/>
  <c r="S292" i="33" a="1"/>
  <c r="W41" i="38" a="1"/>
  <c r="W262" i="28" a="1"/>
  <c r="S353" i="33" a="1"/>
  <c r="T387" i="42" a="1"/>
  <c r="W272" i="28" a="1"/>
  <c r="W129" i="28" a="1"/>
  <c r="W215" i="38" a="1"/>
  <c r="S265" i="36" a="1"/>
  <c r="U56" i="40" a="1"/>
  <c r="W228" i="38" a="1"/>
  <c r="W93" i="28" a="1"/>
  <c r="W449" i="28" a="1"/>
  <c r="W559" i="28" a="1"/>
  <c r="S571" i="36" a="1"/>
  <c r="S519" i="33" a="1"/>
  <c r="S237" i="36" a="1"/>
  <c r="U456" i="40" a="1"/>
  <c r="S204" i="33" a="1"/>
  <c r="U116" i="41" a="1"/>
  <c r="U331" i="40" a="1"/>
  <c r="T574" i="42" a="1"/>
  <c r="U18" i="40" a="1"/>
  <c r="S20" i="33" a="1"/>
  <c r="S203" i="36" a="1"/>
  <c r="U184" i="40" a="1"/>
  <c r="W283" i="38" a="1"/>
  <c r="U584" i="41" a="1"/>
  <c r="S286" i="33" a="1"/>
  <c r="T167" i="42" a="1"/>
  <c r="S18" i="36" a="1"/>
  <c r="U71" i="41" a="1"/>
  <c r="U284" i="40" a="1"/>
  <c r="U253" i="40" a="1"/>
  <c r="S61" i="33" a="1"/>
  <c r="T523" i="42" a="1"/>
  <c r="S403" i="36" a="1"/>
  <c r="W534" i="38" a="1"/>
  <c r="U321" i="41" a="1"/>
  <c r="W210" i="28" a="1"/>
  <c r="U282" i="41" a="1"/>
  <c r="S394" i="36" a="1"/>
  <c r="W402" i="38" a="1"/>
  <c r="U220" i="41" a="1"/>
  <c r="T221" i="42" a="1"/>
  <c r="S511" i="36" a="1"/>
  <c r="U44" i="40" a="1"/>
  <c r="S26" i="36" a="1"/>
  <c r="W52" i="28" a="1"/>
  <c r="T68" i="42" a="1"/>
  <c r="W125" i="28" a="1"/>
  <c r="S371" i="33" a="1"/>
  <c r="W197" i="38" a="1"/>
  <c r="U316" i="41" a="1"/>
  <c r="S181" i="36" a="1"/>
  <c r="W288" i="38" a="1"/>
  <c r="W188" i="38" a="1"/>
  <c r="W82" i="28" a="1"/>
  <c r="S497" i="36" a="1"/>
  <c r="U457" i="40" a="1"/>
  <c r="W65" i="28" a="1"/>
  <c r="T119" i="42" a="1"/>
  <c r="U327" i="41" a="1"/>
  <c r="W326" i="28" a="1"/>
  <c r="T260" i="42" a="1"/>
  <c r="U352" i="41" a="1"/>
  <c r="W523" i="28" a="1"/>
  <c r="S551" i="36" a="1"/>
  <c r="W37" i="38" a="1"/>
  <c r="T480" i="42" a="1"/>
  <c r="T164" i="42" a="1"/>
  <c r="S495" i="33" a="1"/>
  <c r="S394" i="33" a="1"/>
  <c r="T554" i="42" a="1"/>
  <c r="U485" i="40" a="1"/>
  <c r="W586" i="28" a="1"/>
  <c r="S240" i="36" a="1"/>
  <c r="T578" i="42" a="1"/>
  <c r="T456" i="42" a="1"/>
  <c r="W130" i="38" a="1"/>
  <c r="S141" i="36" a="1"/>
  <c r="W147" i="28" a="1"/>
  <c r="W218" i="28" a="1"/>
  <c r="W67" i="38" a="1"/>
  <c r="S49" i="36" a="1"/>
  <c r="U443" i="41" a="1"/>
  <c r="S577" i="36" a="1"/>
  <c r="W83" i="38" a="1"/>
  <c r="T322" i="42" a="1"/>
  <c r="T576" i="42" a="1"/>
  <c r="S403" i="33" a="1"/>
  <c r="S55" i="36" a="1"/>
  <c r="S336" i="36" a="1"/>
  <c r="U86" i="40" a="1"/>
  <c r="U499" i="40" a="1"/>
  <c r="S591" i="36" a="1"/>
  <c r="T299" i="42" a="1"/>
  <c r="W515" i="28" a="1"/>
  <c r="U283" i="41" a="1"/>
  <c r="S579" i="33" a="1"/>
  <c r="U142" i="41" a="1"/>
  <c r="U389" i="41" a="1"/>
  <c r="S561" i="33" a="1"/>
  <c r="T344" i="42" a="1"/>
  <c r="T512" i="42" a="1"/>
  <c r="U263" i="41" a="1"/>
  <c r="W578" i="28" a="1"/>
  <c r="S45" i="33" a="1"/>
  <c r="U411" i="40" a="1"/>
  <c r="U365" i="41" a="1"/>
  <c r="S245" i="36" a="1"/>
  <c r="S574" i="36" a="1"/>
  <c r="U514" i="40" a="1"/>
  <c r="S332" i="33" a="1"/>
  <c r="U281" i="41" a="1"/>
  <c r="W80" i="38" a="1"/>
  <c r="U178" i="41" a="1"/>
  <c r="S452" i="36" a="1"/>
  <c r="T69" i="42" a="1"/>
  <c r="W298" i="28" a="1"/>
  <c r="W528" i="38" a="1"/>
  <c r="W462" i="28" a="1"/>
  <c r="U185" i="40" a="1"/>
  <c r="U536" i="41" a="1"/>
  <c r="U460" i="40" a="1"/>
  <c r="W443" i="28" a="1"/>
  <c r="W582" i="38" a="1"/>
  <c r="W237" i="38" a="1"/>
  <c r="W117" i="38" a="1"/>
  <c r="W490" i="28" a="1"/>
  <c r="U156" i="41" a="1"/>
  <c r="W79" i="38" a="1"/>
  <c r="W134" i="38" a="1"/>
  <c r="W207" i="28" a="1"/>
  <c r="W165" i="28" a="1"/>
  <c r="T23" i="42" a="1"/>
  <c r="S20" i="36" a="1"/>
  <c r="U165" i="41" a="1"/>
  <c r="W464" i="38" a="1"/>
  <c r="T262" i="42" a="1"/>
  <c r="U164" i="40" a="1"/>
  <c r="U267" i="40" a="1"/>
  <c r="U372" i="41" a="1"/>
  <c r="U200" i="41" a="1"/>
  <c r="T174" i="42" a="1"/>
  <c r="T201" i="42" a="1"/>
  <c r="T21" i="42" a="1"/>
  <c r="U24" i="41" a="1"/>
  <c r="S335" i="36" a="1"/>
  <c r="S277" i="33" a="1"/>
  <c r="S101" i="33" a="1"/>
  <c r="U157" i="41" a="1"/>
  <c r="W340" i="28" a="1"/>
  <c r="S62" i="36" a="1"/>
  <c r="W391" i="28" a="1"/>
  <c r="S155" i="36" a="1"/>
  <c r="T182" i="42" a="1"/>
  <c r="S562" i="33" a="1"/>
  <c r="S349" i="33" a="1"/>
  <c r="W304" i="38" a="1"/>
  <c r="S205" i="36" a="1"/>
  <c r="S604" i="36" a="1"/>
  <c r="T389" i="42" a="1"/>
  <c r="W409" i="38" a="1"/>
  <c r="S309" i="33" a="1"/>
  <c r="U377" i="41" a="1"/>
  <c r="U63" i="40" a="1"/>
  <c r="S306" i="33" a="1"/>
  <c r="S379" i="36" a="1"/>
  <c r="T120" i="42" a="1"/>
  <c r="W66" i="28" a="1"/>
  <c r="U30" i="40" a="1"/>
  <c r="U201" i="41" a="1"/>
  <c r="W208" i="38" a="1"/>
  <c r="S435" i="33" a="1"/>
  <c r="S419" i="33" a="1"/>
  <c r="W311" i="28" a="1"/>
  <c r="U144" i="41" a="1"/>
  <c r="S404" i="33" a="1"/>
  <c r="S375" i="33" a="1"/>
  <c r="W40" i="38" a="1"/>
  <c r="S454" i="33" a="1"/>
  <c r="S324" i="36" a="1"/>
  <c r="W576" i="38" a="1"/>
  <c r="W465" i="38" a="1"/>
  <c r="U133" i="40" a="1"/>
  <c r="W101" i="28" a="1"/>
  <c r="W336" i="28" a="1"/>
  <c r="T40" i="42" a="1"/>
  <c r="U149" i="41" a="1"/>
  <c r="U335" i="41" a="1"/>
  <c r="U186" i="40" a="1"/>
  <c r="W263" i="38" a="1"/>
  <c r="S369" i="33" a="1"/>
  <c r="U95" i="41" a="1"/>
  <c r="T213" i="42" a="1"/>
  <c r="U174" i="41" a="1"/>
  <c r="S138" i="33" a="1"/>
  <c r="U523" i="40" a="1"/>
  <c r="W244" i="38" a="1"/>
  <c r="T415" i="42" a="1"/>
  <c r="W525" i="38" a="1"/>
  <c r="W168" i="28" a="1"/>
  <c r="S186" i="33" a="1"/>
  <c r="S460" i="33" a="1"/>
  <c r="T132" i="42" a="1"/>
  <c r="W510" i="38" a="1"/>
  <c r="S364" i="36" a="1"/>
  <c r="S96" i="36" a="1"/>
  <c r="W148" i="28" a="1"/>
  <c r="U293" i="41" a="1"/>
  <c r="S360" i="33" a="1"/>
  <c r="W42" i="38" a="1"/>
  <c r="W429" i="28" a="1"/>
  <c r="U490" i="41" a="1"/>
  <c r="S68" i="33" a="1"/>
  <c r="S105" i="33" a="1"/>
  <c r="S118" i="36" a="1"/>
  <c r="S453" i="33" a="1"/>
  <c r="S466" i="36" a="1"/>
  <c r="S481" i="36" a="1"/>
  <c r="W190" i="38" a="1"/>
  <c r="S572" i="36" a="1"/>
  <c r="S421" i="36" a="1"/>
  <c r="U588" i="40" a="1"/>
  <c r="W550" i="28" a="1"/>
  <c r="W308" i="28" a="1"/>
  <c r="T166" i="42" a="1"/>
  <c r="T586" i="42" a="1"/>
  <c r="U365" i="40" a="1"/>
  <c r="T158" i="42" a="1"/>
  <c r="T168" i="42" a="1"/>
  <c r="T443" i="42" a="1"/>
  <c r="U440" i="40" a="1"/>
  <c r="S533" i="33" a="1"/>
  <c r="W497" i="28" a="1"/>
  <c r="U537" i="41" a="1"/>
  <c r="W442" i="38" a="1"/>
  <c r="U554" i="40" a="1"/>
  <c r="W261" i="38" a="1"/>
  <c r="S60" i="33" a="1"/>
  <c r="S365" i="33" a="1"/>
  <c r="W60" i="28" a="1"/>
  <c r="S103" i="36" a="1"/>
  <c r="S226" i="36" a="1"/>
  <c r="S524" i="33" a="1"/>
  <c r="S233" i="33" a="1"/>
  <c r="S106" i="36" a="1"/>
  <c r="T458" i="42" a="1"/>
  <c r="S450" i="33" a="1"/>
  <c r="S132" i="33" a="1"/>
  <c r="W346" i="38" a="1"/>
  <c r="T336" i="42" a="1"/>
  <c r="S480" i="36" a="1"/>
  <c r="W554" i="28" a="1"/>
  <c r="W222" i="28" a="1"/>
  <c r="T275" i="42" a="1"/>
  <c r="T478" i="42" a="1"/>
  <c r="S51" i="33" a="1"/>
  <c r="U334" i="41" a="1"/>
  <c r="U99" i="41" a="1"/>
  <c r="U433" i="40" a="1"/>
  <c r="S372" i="33" a="1"/>
  <c r="W366" i="38" a="1"/>
  <c r="U444" i="41" a="1"/>
  <c r="W230" i="28" a="1"/>
  <c r="U496" i="41" a="1"/>
  <c r="S588" i="36" a="1"/>
  <c r="S246" i="33" a="1"/>
  <c r="W213" i="38" a="1"/>
  <c r="W566" i="28" a="1"/>
  <c r="W320" i="28" a="1"/>
  <c r="S253" i="36" a="1"/>
  <c r="W461" i="28" a="1"/>
  <c r="S11" i="33" a="1"/>
  <c r="W580" i="38" a="1"/>
  <c r="U548" i="40" a="1"/>
  <c r="S84" i="36" a="1"/>
  <c r="S319" i="36" a="1"/>
  <c r="S523" i="36" a="1"/>
  <c r="S203" i="33" a="1"/>
  <c r="S185" i="36" a="1"/>
  <c r="U77" i="41" a="1"/>
  <c r="W557" i="38" a="1"/>
  <c r="U411" i="41" a="1"/>
  <c r="T331" i="42" a="1"/>
  <c r="T502" i="42" a="1"/>
  <c r="W459" i="28" a="1"/>
  <c r="S76" i="33" a="1"/>
  <c r="T407" i="42" a="1"/>
  <c r="U207" i="40" a="1"/>
  <c r="W186" i="38" a="1"/>
  <c r="U351" i="41" a="1"/>
  <c r="S487" i="36" a="1"/>
  <c r="U81" i="40" a="1"/>
  <c r="W424" i="38" a="1"/>
  <c r="S37" i="36" a="1"/>
  <c r="T57" i="42" a="1"/>
  <c r="S438" i="33" a="1"/>
  <c r="U176" i="40" a="1"/>
  <c r="S397" i="36" a="1"/>
  <c r="T251" i="42" a="1"/>
  <c r="S422" i="33" a="1"/>
  <c r="U427" i="41" a="1"/>
  <c r="S141" i="33" a="1"/>
  <c r="W216" i="28" a="1"/>
  <c r="W135" i="28" a="1"/>
  <c r="U242" i="41" a="1"/>
  <c r="S238" i="33" a="1"/>
  <c r="S489" i="36" a="1"/>
  <c r="W7" i="28" a="1"/>
  <c r="U135" i="40" a="1"/>
  <c r="U399" i="40" a="1"/>
  <c r="W225" i="38" a="1"/>
  <c r="W20" i="28" a="1"/>
  <c r="T265" i="42" a="1"/>
  <c r="W162" i="28" a="1"/>
  <c r="W83" i="28" a="1"/>
  <c r="S241" i="33" a="1"/>
  <c r="W576" i="28" a="1"/>
  <c r="W120" i="28" a="1"/>
  <c r="T252" i="42" a="1"/>
  <c r="W37" i="28" a="1"/>
  <c r="W270" i="38" a="1"/>
  <c r="W493" i="38" a="1"/>
  <c r="S340" i="36" a="1"/>
  <c r="T493" i="42" a="1"/>
  <c r="S559" i="36" a="1"/>
  <c r="W368" i="38" a="1"/>
  <c r="S342" i="36" a="1"/>
  <c r="T206" i="42" a="1"/>
  <c r="U89" i="41" a="1"/>
  <c r="S345" i="36" a="1"/>
  <c r="U300" i="40" a="1"/>
  <c r="T487" i="42" a="1"/>
  <c r="T55" i="42" a="1"/>
  <c r="U42" i="40" a="1"/>
  <c r="U439" i="41" a="1"/>
  <c r="T355" i="42" a="1"/>
  <c r="U135" i="41" a="1"/>
  <c r="T116" i="42" a="1"/>
  <c r="S424" i="33" a="1"/>
  <c r="S19" i="36" a="1"/>
  <c r="T560" i="42" a="1"/>
  <c r="W595" i="28" a="1"/>
  <c r="U28" i="41" a="1"/>
  <c r="T154" i="42" a="1"/>
  <c r="S258" i="36" a="1"/>
  <c r="W413" i="28" a="1"/>
  <c r="S115" i="33" a="1"/>
  <c r="W470" i="28" a="1"/>
  <c r="S593" i="36" a="1"/>
  <c r="S112" i="33" a="1"/>
  <c r="W211" i="38" a="1"/>
  <c r="S156" i="33" a="1"/>
  <c r="W394" i="38" a="1"/>
  <c r="S24" i="33" a="1"/>
  <c r="W367" i="28" a="1"/>
  <c r="U358" i="40" a="1"/>
  <c r="W245" i="28" a="1"/>
  <c r="W406" i="38" a="1"/>
  <c r="U288" i="41" a="1"/>
  <c r="W475" i="28" a="1"/>
  <c r="W203" i="38" a="1"/>
  <c r="S80" i="33" a="1"/>
  <c r="U36" i="40" a="1"/>
  <c r="U517" i="41" a="1"/>
  <c r="T475" i="42" a="1"/>
  <c r="T470" i="42" a="1"/>
  <c r="U85" i="40" a="1"/>
  <c r="S576" i="36" a="1"/>
  <c r="U434" i="40" a="1"/>
  <c r="S338" i="33" a="1"/>
  <c r="W543" i="28" a="1"/>
  <c r="W303" i="28" a="1"/>
  <c r="U545" i="40" a="1"/>
  <c r="U15" i="40" a="1"/>
  <c r="W235" i="28" a="1"/>
  <c r="W500" i="28" a="1"/>
  <c r="W329" i="38" a="1"/>
  <c r="U275" i="41" a="1"/>
  <c r="U333" i="41" a="1"/>
  <c r="W57" i="38" a="1"/>
  <c r="W362" i="28" a="1"/>
  <c r="S136" i="33" a="1"/>
  <c r="U110" i="40" a="1"/>
  <c r="W586" i="38" a="1"/>
  <c r="U599" i="41" a="1"/>
  <c r="S395" i="33" a="1"/>
  <c r="U381" i="40" a="1"/>
  <c r="U294" i="41" a="1"/>
  <c r="W29" i="28" a="1"/>
  <c r="S341" i="33" a="1"/>
  <c r="S111" i="33" a="1"/>
  <c r="U116" i="40" a="1"/>
  <c r="U489" i="40" a="1"/>
  <c r="U132" i="41" a="1"/>
  <c r="S502" i="36" a="1"/>
  <c r="U336" i="41" a="1"/>
  <c r="W172" i="38" a="1"/>
  <c r="T426" i="42" a="1"/>
  <c r="U330" i="40" a="1"/>
  <c r="T423" i="42" a="1"/>
  <c r="S376" i="33" a="1"/>
  <c r="W130" i="28" a="1"/>
  <c r="W5" i="28" a="1"/>
  <c r="W338" i="38" a="1"/>
  <c r="W95" i="28" a="1"/>
  <c r="W570" i="38" a="1"/>
  <c r="U509" i="40" a="1"/>
  <c r="S162" i="36" a="1"/>
  <c r="U291" i="41" a="1"/>
  <c r="S444" i="36" a="1"/>
  <c r="S158" i="33" a="1"/>
  <c r="W312" i="28" a="1"/>
  <c r="U326" i="40" a="1"/>
  <c r="S443" i="36" a="1"/>
  <c r="U233" i="40" a="1"/>
  <c r="T246" i="42" a="1"/>
  <c r="S281" i="36" a="1"/>
  <c r="T359" i="42" a="1"/>
  <c r="S491" i="33" a="1"/>
  <c r="U437" i="40" a="1"/>
  <c r="W417" i="28" a="1"/>
  <c r="S598" i="36" a="1"/>
  <c r="W380" i="28" a="1"/>
  <c r="W58" i="28" a="1"/>
  <c r="S423" i="36" a="1"/>
  <c r="T254" i="42" a="1"/>
  <c r="T102" i="42" a="1"/>
  <c r="T12" i="42" a="1"/>
  <c r="T109" i="42" a="1"/>
  <c r="U563" i="40" a="1"/>
  <c r="T390" i="42" a="1"/>
  <c r="T494" i="42" a="1"/>
  <c r="S32" i="33" a="1"/>
  <c r="S537" i="33" a="1"/>
  <c r="U250" i="41" a="1"/>
  <c r="W348" i="28" a="1"/>
  <c r="S216" i="33" a="1"/>
  <c r="U181" i="41" a="1"/>
  <c r="W264" i="28" a="1"/>
  <c r="T266" i="42" a="1"/>
  <c r="T564" i="42" a="1"/>
  <c r="T184" i="42" a="1"/>
  <c r="S27" i="33" a="1"/>
  <c r="U199" i="40" a="1"/>
  <c r="W282" i="38" a="1"/>
  <c r="T124" i="42" a="1"/>
  <c r="W555" i="38" a="1"/>
  <c r="W532" i="38" a="1"/>
  <c r="W318" i="38" a="1"/>
  <c r="S230" i="33" a="1"/>
  <c r="S323" i="36" a="1"/>
  <c r="W198" i="28" a="1"/>
  <c r="S190" i="36" a="1"/>
  <c r="S461" i="36" a="1"/>
  <c r="U305" i="41" a="1"/>
  <c r="S312" i="33" a="1"/>
  <c r="S522" i="36" a="1"/>
  <c r="W591" i="28" a="1"/>
  <c r="T526" i="42" a="1"/>
  <c r="S449" i="33" a="1"/>
  <c r="T497" i="42" a="1"/>
  <c r="W170" i="28" a="1"/>
  <c r="S342" i="33" a="1"/>
  <c r="S39" i="33" a="1"/>
  <c r="U360" i="40" a="1"/>
  <c r="W111" i="28" a="1"/>
  <c r="U238" i="41" a="1"/>
  <c r="U322" i="40" a="1"/>
  <c r="S32" i="36" a="1"/>
  <c r="T353" i="42" a="1"/>
  <c r="W433" i="28" a="1"/>
  <c r="S93" i="36" a="1"/>
  <c r="W352" i="28" a="1"/>
  <c r="T482" i="42" a="1"/>
  <c r="W54" i="38" a="1"/>
  <c r="W360" i="28" a="1"/>
  <c r="U586" i="40" a="1"/>
  <c r="U51" i="40" a="1"/>
  <c r="T459" i="42" a="1"/>
  <c r="U524" i="41" a="1"/>
  <c r="S486" i="36" a="1"/>
  <c r="W33" i="38" a="1"/>
  <c r="S180" i="36" a="1"/>
  <c r="T43" i="42" a="1"/>
  <c r="S44" i="36" a="1"/>
  <c r="U99" i="40" a="1"/>
  <c r="S457" i="33" a="1"/>
  <c r="T257" i="42" a="1"/>
  <c r="S427" i="33" a="1"/>
  <c r="S418" i="33" a="1"/>
  <c r="W315" i="28" a="1"/>
  <c r="W28" i="28" a="1"/>
  <c r="U34" i="40" a="1"/>
  <c r="W238" i="28" a="1"/>
  <c r="S552" i="36" a="1"/>
  <c r="S361" i="33" a="1"/>
  <c r="S18" i="33" a="1"/>
  <c r="W473" i="38" a="1"/>
  <c r="W557" i="28" a="1"/>
  <c r="W274" i="28" a="1"/>
  <c r="T524" i="42" a="1"/>
  <c r="T532" i="42" a="1"/>
  <c r="W115" i="38" a="1"/>
  <c r="T548" i="42" a="1"/>
  <c r="W389" i="38" a="1"/>
  <c r="W32" i="28" a="1"/>
  <c r="U292" i="40" a="1"/>
  <c r="U194" i="41" a="1"/>
  <c r="U277" i="41" a="1"/>
  <c r="S330" i="36" a="1"/>
  <c r="T516" i="42" a="1"/>
  <c r="U212" i="41" a="1"/>
  <c r="U570" i="41" a="1"/>
  <c r="W503" i="28" a="1"/>
  <c r="W48" i="38" a="1"/>
  <c r="W344" i="28" a="1"/>
  <c r="W224" i="38" a="1"/>
  <c r="W41" i="28" a="1"/>
  <c r="W483" i="38" a="1"/>
  <c r="W185" i="28" a="1"/>
  <c r="S357" i="33" a="1"/>
  <c r="T192" i="42" a="1"/>
  <c r="S223" i="33" a="1"/>
  <c r="W464" i="28" a="1"/>
  <c r="S538" i="33" a="1"/>
  <c r="S411" i="36" a="1"/>
  <c r="S428" i="36" a="1"/>
  <c r="T86" i="42" a="1"/>
  <c r="U248" i="41" a="1"/>
  <c r="T335" i="42" a="1"/>
  <c r="U473" i="41" a="1"/>
  <c r="U471" i="40" a="1"/>
  <c r="S431" i="33" a="1"/>
  <c r="W266" i="28" a="1"/>
  <c r="S135" i="33" a="1"/>
  <c r="U477" i="41" a="1"/>
  <c r="T98" i="42" a="1"/>
  <c r="W166" i="38" a="1"/>
  <c r="W418" i="28" a="1"/>
  <c r="T230" i="42" a="1"/>
  <c r="U396" i="40" a="1"/>
  <c r="S212" i="33" a="1"/>
  <c r="W118" i="38" a="1"/>
  <c r="W553" i="38" a="1"/>
  <c r="W91" i="28" a="1"/>
  <c r="S553" i="33" a="1"/>
  <c r="S248" i="36" a="1"/>
  <c r="S358" i="36" a="1"/>
  <c r="W241" i="28" a="1"/>
  <c r="S482" i="36" a="1"/>
  <c r="W518" i="38" a="1"/>
  <c r="U329" i="40" a="1"/>
  <c r="U382" i="40" a="1"/>
  <c r="U53" i="41" a="1"/>
  <c r="W120" i="38" a="1"/>
  <c r="U458" i="41" a="1"/>
  <c r="W560" i="38" a="1"/>
  <c r="S70" i="36" a="1"/>
  <c r="W292" i="38" a="1"/>
  <c r="W290" i="38" a="1"/>
  <c r="S407" i="33" a="1"/>
  <c r="S581" i="33" a="1"/>
  <c r="S198" i="36" a="1"/>
  <c r="S182" i="36" a="1"/>
  <c r="U543" i="40" a="1"/>
  <c r="S335" i="33" a="1"/>
  <c r="W454" i="28" a="1"/>
  <c r="U266" i="40" a="1"/>
  <c r="W508" i="38" a="1"/>
  <c r="W199" i="38" a="1"/>
  <c r="U92" i="40" a="1"/>
  <c r="T535" i="42" a="1"/>
  <c r="T519" i="42" a="1"/>
  <c r="U254" i="40" a="1"/>
  <c r="U213" i="40" a="1"/>
  <c r="S536" i="36" a="1"/>
  <c r="U347" i="41" a="1"/>
  <c r="W490" i="38" a="1"/>
  <c r="W154" i="28" a="1"/>
  <c r="T170" i="42" a="1"/>
  <c r="S417" i="36" a="1"/>
  <c r="T25" i="42" a="1"/>
  <c r="U94" i="40" a="1"/>
  <c r="T428" i="42" a="1"/>
  <c r="U189" i="40" a="1"/>
  <c r="S383" i="36" a="1"/>
  <c r="U506" i="41" a="1"/>
  <c r="W291" i="38" a="1"/>
  <c r="W596" i="38" a="1"/>
  <c r="S350" i="33" a="1"/>
  <c r="S142" i="36" a="1"/>
  <c r="S257" i="36" a="1"/>
  <c r="U348" i="41" a="1"/>
  <c r="W419" i="38" a="1"/>
  <c r="U362" i="40" a="1"/>
  <c r="U113" i="41" a="1"/>
  <c r="S496" i="36" a="1"/>
  <c r="U464" i="41" a="1"/>
  <c r="U141" i="41" a="1"/>
  <c r="S296" i="36" a="1"/>
  <c r="U604" i="40" a="1"/>
  <c r="U470" i="40" a="1"/>
  <c r="S67" i="36" a="1"/>
  <c r="W541" i="28" a="1"/>
  <c r="W280" i="38" a="1"/>
  <c r="U255" i="40" a="1"/>
  <c r="S128" i="33" a="1"/>
  <c r="S499" i="33" a="1"/>
  <c r="W315" i="38" a="1"/>
  <c r="W48" i="28" a="1"/>
  <c r="U5" i="40" a="1"/>
  <c r="U353" i="41" a="1"/>
  <c r="W527" i="28" a="1"/>
  <c r="S94" i="36" a="1"/>
  <c r="W220" i="28" a="1"/>
  <c r="U261" i="41" a="1"/>
  <c r="T396" i="42" a="1"/>
  <c r="T450" i="42" a="1"/>
  <c r="W320" i="38" a="1"/>
  <c r="W370" i="38" a="1"/>
  <c r="W474" i="28" a="1"/>
  <c r="S552" i="33" a="1"/>
  <c r="T47" i="42" a="1"/>
  <c r="U520" i="40" a="1"/>
  <c r="S596" i="36" a="1"/>
  <c r="S367" i="33" a="1"/>
  <c r="T367" i="42" a="1"/>
  <c r="S388" i="33" a="1"/>
  <c r="W176" i="38" a="1"/>
  <c r="U476" i="41" a="1"/>
  <c r="W379" i="28" a="1"/>
  <c r="S486" i="33" a="1"/>
  <c r="S416" i="36" a="1"/>
  <c r="T269" i="42" a="1"/>
  <c r="U141" i="40" a="1"/>
  <c r="W379" i="38" a="1"/>
  <c r="T413" i="42" a="1"/>
  <c r="T287" i="42" a="1"/>
  <c r="W548" i="28" a="1"/>
  <c r="U421" i="41" a="1"/>
  <c r="S436" i="36" a="1"/>
  <c r="W580" i="28" a="1"/>
  <c r="S251" i="33" a="1"/>
  <c r="S440" i="33" a="1"/>
  <c r="S91" i="33" a="1"/>
  <c r="U392" i="41" a="1"/>
  <c r="S96" i="33" a="1"/>
  <c r="U299" i="41" a="1"/>
  <c r="T123" i="42" a="1"/>
  <c r="U539" i="40" a="1"/>
  <c r="U58" i="40" a="1"/>
  <c r="W21" i="28" a="1"/>
  <c r="U140" i="40" a="1"/>
  <c r="W24" i="28" a="1"/>
  <c r="S337" i="33" a="1"/>
  <c r="W295" i="28" a="1"/>
  <c r="W426" i="38" a="1"/>
  <c r="U564" i="41" a="1"/>
  <c r="S178" i="33" a="1"/>
  <c r="U95" i="40" a="1"/>
  <c r="W539" i="38" a="1"/>
  <c r="W281" i="28" a="1"/>
  <c r="S278" i="36" a="1"/>
  <c r="U488" i="41" a="1"/>
  <c r="U515" i="41" a="1"/>
  <c r="W16" i="38" a="1"/>
  <c r="S428" i="33" a="1"/>
  <c r="S169" i="33" a="1"/>
  <c r="U552" i="40" a="1"/>
  <c r="W14" i="28" a="1"/>
  <c r="W317" i="38" a="1"/>
  <c r="U197" i="41" a="1"/>
  <c r="S104" i="36" a="1"/>
  <c r="W136" i="38" a="1"/>
  <c r="T161" i="42" a="1"/>
  <c r="S186" i="36" a="1"/>
  <c r="U140" i="41" a="1"/>
  <c r="T438" i="42" a="1"/>
  <c r="T143" i="42" a="1"/>
  <c r="S22" i="33" a="1"/>
  <c r="W587" i="38" a="1"/>
  <c r="W11" i="28" a="1"/>
  <c r="W71" i="28" a="1"/>
  <c r="W239" i="38" a="1"/>
  <c r="S545" i="36" a="1"/>
  <c r="W279" i="28" a="1"/>
  <c r="W47" i="28" a="1"/>
  <c r="U502" i="40" a="1"/>
  <c r="S485" i="33" a="1"/>
  <c r="U525" i="40" a="1"/>
  <c r="S148" i="33" a="1"/>
  <c r="T572" i="42" a="1"/>
  <c r="W36" i="38" a="1"/>
  <c r="S72" i="33" a="1"/>
  <c r="U467" i="41" a="1"/>
  <c r="S560" i="33" a="1"/>
  <c r="W302" i="38" a="1"/>
  <c r="S67" i="33" a="1"/>
  <c r="U171" i="41" a="1"/>
  <c r="W22" i="28" a="1"/>
  <c r="W38" i="28" a="1"/>
  <c r="W74" i="38" a="1"/>
  <c r="W502" i="28" a="1"/>
  <c r="S352" i="33" a="1"/>
  <c r="U229" i="41" a="1"/>
  <c r="U505" i="41" a="1"/>
  <c r="W414" i="38" a="1"/>
  <c r="W229" i="38" a="1"/>
  <c r="U445" i="40" a="1"/>
  <c r="U112" i="40" a="1"/>
  <c r="W275" i="28" a="1"/>
  <c r="W8" i="28" a="1"/>
  <c r="W150" i="28" a="1"/>
  <c r="U540" i="41" a="1"/>
  <c r="U55" i="40" a="1"/>
  <c r="W166" i="28" a="1"/>
  <c r="S525" i="36" a="1"/>
  <c r="W94" i="38" a="1"/>
  <c r="S174" i="36" a="1"/>
  <c r="U36" i="41" a="1"/>
  <c r="S331" i="33" a="1"/>
  <c r="S515" i="36" a="1"/>
  <c r="W368" i="28" a="1"/>
  <c r="U111" i="40" a="1"/>
  <c r="S347" i="33" a="1"/>
  <c r="S478" i="36" a="1"/>
  <c r="W224" i="28" a="1"/>
  <c r="U29" i="41" a="1"/>
  <c r="W194" i="38" a="1"/>
  <c r="U414" i="40" a="1"/>
  <c r="W486" i="38" a="1"/>
  <c r="S171" i="33" a="1"/>
  <c r="S557" i="33" a="1"/>
  <c r="W192" i="28" a="1"/>
  <c r="S488" i="33" a="1"/>
  <c r="U43" i="41" a="1"/>
  <c r="S57" i="36" a="1"/>
  <c r="S31" i="33" a="1"/>
  <c r="U191" i="41" a="1"/>
  <c r="U562" i="40" a="1"/>
  <c r="W261" i="28" a="1"/>
  <c r="S52" i="33" a="1"/>
  <c r="U21" i="40" a="1"/>
  <c r="T225" i="42" a="1"/>
  <c r="S224" i="33" a="1"/>
  <c r="W458" i="28" a="1"/>
  <c r="W109" i="38" a="1"/>
  <c r="T216" i="42" a="1"/>
  <c r="U436" i="41" a="1"/>
  <c r="W332" i="28" a="1"/>
  <c r="W258" i="38" a="1"/>
  <c r="U533" i="40" a="1"/>
  <c r="S137" i="33" a="1"/>
  <c r="T131" i="42" a="1"/>
  <c r="W221" i="28" a="1"/>
  <c r="W32" i="38" a="1"/>
  <c r="U353" i="40" a="1"/>
  <c r="S152" i="33" a="1"/>
  <c r="W180" i="28" a="1"/>
  <c r="W161" i="38" a="1"/>
  <c r="T372" i="42" a="1"/>
  <c r="W97" i="28" a="1"/>
  <c r="T17" i="42" a="1"/>
  <c r="U449" i="41" a="1"/>
  <c r="U41" i="41" a="1"/>
  <c r="T581" i="42" a="1"/>
  <c r="U487" i="40" a="1"/>
  <c r="U294" i="40" a="1"/>
  <c r="W411" i="38" a="1"/>
  <c r="U412" i="40" a="1"/>
  <c r="T177" i="42" a="1"/>
  <c r="W30" i="38" a="1"/>
  <c r="U339" i="40" a="1"/>
  <c r="W553" i="28" a="1"/>
  <c r="S82" i="33" a="1"/>
  <c r="U136" i="41" a="1"/>
  <c r="S194" i="33" a="1"/>
  <c r="W492" i="38" a="1"/>
  <c r="S382" i="33" a="1"/>
  <c r="W100" i="28" a="1"/>
  <c r="U360" i="41" a="1"/>
  <c r="U565" i="40" a="1"/>
  <c r="W537" i="28" a="1"/>
  <c r="S12" i="33" a="1"/>
  <c r="W341" i="28" a="1"/>
  <c r="U477" i="40" a="1"/>
  <c r="U304" i="41" a="1"/>
  <c r="W547" i="28" a="1"/>
  <c r="W103" i="28" a="1"/>
  <c r="W505" i="38" a="1"/>
  <c r="S166" i="33" a="1"/>
  <c r="U421" i="40" a="1"/>
  <c r="U55" i="41" a="1"/>
  <c r="U139" i="41" a="1"/>
  <c r="U342" i="40" a="1"/>
  <c r="T106" i="42" a="1"/>
  <c r="S122" i="36" a="1"/>
  <c r="U164" i="41" a="1"/>
  <c r="U348" i="40" a="1"/>
  <c r="T486" i="42" a="1"/>
  <c r="W268" i="28" a="1"/>
  <c r="S456" i="33" a="1"/>
  <c r="T401" i="42" a="1"/>
  <c r="U51" i="41" a="1"/>
  <c r="W119" i="28" a="1"/>
  <c r="W302" i="28" a="1"/>
  <c r="U163" i="40" a="1"/>
  <c r="S92" i="36" a="1"/>
  <c r="U173" i="41" a="1"/>
  <c r="W15" i="28" a="1"/>
  <c r="U249" i="40" a="1"/>
  <c r="U227" i="41" a="1"/>
  <c r="S507" i="36" a="1"/>
  <c r="S299" i="33" a="1"/>
  <c r="W372" i="38" a="1"/>
  <c r="S556" i="33" a="1"/>
  <c r="W535" i="28" a="1"/>
  <c r="U550" i="41" a="1"/>
  <c r="U468" i="40" a="1"/>
  <c r="U182" i="41" a="1"/>
  <c r="U240" i="41" a="1"/>
  <c r="U75" i="40" a="1"/>
  <c r="S43" i="36" a="1"/>
  <c r="W45" i="38" a="1"/>
  <c r="U275" i="40" a="1"/>
  <c r="S400" i="33" a="1"/>
  <c r="S82" i="36" a="1"/>
  <c r="S385" i="36" a="1"/>
  <c r="U71" i="40" a="1"/>
  <c r="T425" i="42" a="1"/>
  <c r="S474" i="36" a="1"/>
  <c r="U25" i="40" a="1"/>
  <c r="S88" i="36" a="1"/>
  <c r="S557" i="36" a="1"/>
  <c r="S384" i="33" a="1"/>
  <c r="T27" i="42" a="1"/>
  <c r="S590" i="33" a="1"/>
  <c r="T88" i="42" a="1"/>
  <c r="T107" i="42" a="1"/>
  <c r="W519" i="38" a="1"/>
  <c r="U256" i="40" a="1"/>
  <c r="T5" i="42" a="1"/>
  <c r="T283" i="42" a="1"/>
  <c r="U157" i="40" a="1"/>
  <c r="U7" i="41" a="1"/>
  <c r="T220" i="42" a="1"/>
  <c r="W146" i="38" a="1"/>
  <c r="W294" i="38" a="1"/>
  <c r="S348" i="36" a="1"/>
  <c r="W75" i="28" a="1"/>
  <c r="W259" i="28" a="1"/>
  <c r="T13" i="42" a="1"/>
  <c r="W394" i="28" a="1"/>
  <c r="W593" i="28" a="1"/>
  <c r="T483" i="42" a="1"/>
  <c r="T476" i="42" a="1"/>
  <c r="W357" i="38" a="1"/>
  <c r="S522" i="33" a="1"/>
  <c r="U518" i="40" a="1"/>
  <c r="S165" i="36" a="1"/>
  <c r="S360" i="36" a="1"/>
  <c r="S157" i="36" a="1"/>
  <c r="U366" i="41" a="1"/>
  <c r="U323" i="41" a="1"/>
  <c r="T76" i="42" a="1"/>
  <c r="U497" i="40" a="1"/>
  <c r="S57" i="33" a="1"/>
  <c r="T18" i="42" a="1"/>
  <c r="S526" i="33" a="1"/>
  <c r="U138" i="40" a="1"/>
  <c r="S334" i="33" a="1"/>
  <c r="S539" i="33" a="1"/>
  <c r="S97" i="36" a="1"/>
  <c r="W385" i="28" a="1"/>
  <c r="W574" i="38" a="1"/>
  <c r="T537" i="42" a="1"/>
  <c r="S30" i="36" a="1"/>
  <c r="U266" i="41" a="1"/>
  <c r="W494" i="28" a="1"/>
  <c r="S585" i="33" a="1"/>
  <c r="U376" i="41" a="1"/>
  <c r="U540" i="40" a="1"/>
  <c r="S208" i="36" a="1"/>
  <c r="U350" i="41" a="1"/>
  <c r="U23" i="41" a="1"/>
  <c r="W489" i="28" a="1"/>
  <c r="T70" i="42" a="1"/>
  <c r="S414" i="36" a="1"/>
  <c r="U194" i="40" a="1"/>
  <c r="T8" i="42" a="1"/>
  <c r="U451" i="41" a="1"/>
  <c r="W46" i="28" a="1"/>
  <c r="U344" i="40" a="1"/>
  <c r="S315" i="33" a="1"/>
  <c r="S257" i="33" a="1"/>
  <c r="U131" i="41" a="1"/>
  <c r="S110" i="36" a="1"/>
  <c r="T218" i="42" a="1"/>
  <c r="T365" i="42" a="1"/>
  <c r="W492" i="28" a="1"/>
  <c r="W117" i="28" a="1"/>
  <c r="S264" i="33" a="1"/>
  <c r="W376" i="38" a="1"/>
  <c r="U512" i="41" a="1"/>
  <c r="S365" i="36" a="1"/>
  <c r="S207" i="36" a="1"/>
  <c r="T590" i="42" a="1"/>
  <c r="W38" i="38" a="1"/>
  <c r="W350" i="28" a="1"/>
  <c r="U85" i="41" a="1"/>
  <c r="W207" i="38" a="1"/>
  <c r="W326" i="38" a="1"/>
  <c r="S91" i="36" a="1"/>
  <c r="W551" i="38" a="1"/>
  <c r="S25" i="33" a="1"/>
  <c r="T259" i="42" a="1"/>
  <c r="U50" i="41" a="1"/>
  <c r="S222" i="33" a="1"/>
  <c r="T313" i="42" a="1"/>
  <c r="S520" i="33" a="1"/>
  <c r="S459" i="36" a="1"/>
  <c r="W513" i="28" a="1"/>
  <c r="W400" i="38" a="1"/>
  <c r="U441" i="41" a="1"/>
  <c r="W308" i="38" a="1"/>
  <c r="U90" i="41" a="1"/>
  <c r="W271" i="28" a="1"/>
  <c r="T22" i="42" a="1"/>
  <c r="W440" i="38" a="1"/>
  <c r="U303" i="40" a="1"/>
  <c r="U218" i="41" a="1"/>
  <c r="W319" i="28" a="1"/>
  <c r="U198" i="40" a="1"/>
  <c r="W67" i="28" a="1"/>
  <c r="S587" i="33" a="1"/>
  <c r="S504" i="36" a="1"/>
  <c r="S528" i="36" a="1"/>
  <c r="W225" i="28" a="1"/>
  <c r="W479" i="38" a="1"/>
  <c r="U118" i="41" a="1"/>
  <c r="S136" i="36" a="1"/>
  <c r="T453" i="42" a="1"/>
  <c r="U381" i="41" a="1"/>
  <c r="T496" i="42" a="1"/>
  <c r="S273" i="33" a="1"/>
  <c r="U345" i="41" a="1"/>
  <c r="W388" i="28" a="1"/>
  <c r="W253" i="38" a="1"/>
  <c r="S579" i="36" a="1"/>
  <c r="S475" i="33" a="1"/>
  <c r="U109" i="40" a="1"/>
  <c r="S458" i="36" a="1"/>
  <c r="U88" i="40" a="1"/>
  <c r="S232" i="33" a="1"/>
  <c r="S47" i="36" a="1"/>
  <c r="W584" i="28" a="1"/>
  <c r="W322" i="38" a="1"/>
  <c r="W299" i="38" a="1"/>
  <c r="S373" i="36" a="1"/>
  <c r="U38" i="40" a="1"/>
  <c r="W388" i="38" a="1"/>
  <c r="S519" i="36" a="1"/>
  <c r="U412" i="41" a="1"/>
  <c r="U590" i="40" a="1"/>
  <c r="S144" i="36" a="1"/>
  <c r="S545" i="33" a="1"/>
  <c r="S418" i="36" a="1"/>
  <c r="W282" i="28" a="1"/>
  <c r="W90" i="28" a="1"/>
  <c r="S126" i="33" a="1"/>
  <c r="W43" i="28" a="1"/>
  <c r="S31" i="36" a="1"/>
  <c r="U397" i="41" a="1"/>
  <c r="W59" i="28" a="1"/>
  <c r="S154" i="36" a="1"/>
  <c r="W116" i="38" a="1"/>
  <c r="S179" i="33" a="1"/>
  <c r="W599" i="38" a="1"/>
  <c r="W24" i="38" a="1"/>
  <c r="W181" i="38" a="1"/>
  <c r="W371" i="28" a="1"/>
  <c r="W72" i="28" a="1"/>
  <c r="S508" i="36" a="1"/>
  <c r="T521" i="42" a="1"/>
  <c r="T273" i="42" a="1"/>
  <c r="S554" i="36" a="1"/>
  <c r="W199" i="28" a="1"/>
  <c r="W501" i="28" a="1"/>
  <c r="S467" i="33" a="1"/>
  <c r="T529" i="42" a="1"/>
  <c r="W161" i="28" a="1"/>
  <c r="T508" i="42" a="1"/>
  <c r="T30" i="42" a="1"/>
  <c r="W478" i="38" a="1"/>
  <c r="S245" i="33" a="1"/>
  <c r="U17" i="40" a="1"/>
  <c r="W530" i="28" a="1"/>
  <c r="S173" i="36" a="1"/>
  <c r="S368" i="33" a="1"/>
  <c r="U183" i="41" a="1"/>
  <c r="U351" i="40" a="1"/>
  <c r="T64" i="42" a="1"/>
  <c r="U401" i="40" a="1"/>
  <c r="U585" i="40" a="1"/>
  <c r="T559" i="42" a="1"/>
  <c r="U328" i="41" a="1"/>
  <c r="U298" i="41" a="1"/>
  <c r="U83" i="41" a="1"/>
  <c r="S589" i="33" a="1"/>
  <c r="W515" i="38" a="1"/>
  <c r="S363" i="36" a="1"/>
  <c r="T439" i="42" a="1"/>
  <c r="S56" i="33" a="1"/>
  <c r="W303" i="38" a="1"/>
  <c r="S565" i="36" a="1"/>
  <c r="T38" i="42" a="1"/>
  <c r="W346" i="28" a="1"/>
  <c r="S235" i="33" a="1"/>
  <c r="U454" i="40" a="1"/>
  <c r="S287" i="36" a="1"/>
  <c r="S386" i="36" a="1"/>
  <c r="W369" i="38" a="1"/>
  <c r="S413" i="36" a="1"/>
  <c r="W195" i="28" a="1"/>
  <c r="S341" i="36" a="1"/>
  <c r="W276" i="38" a="1"/>
  <c r="T427" i="42" a="1"/>
  <c r="S105" i="36" a="1"/>
  <c r="S408" i="33" a="1"/>
  <c r="U513" i="41" a="1"/>
  <c r="U424" i="41" a="1"/>
  <c r="U342" i="41" a="1"/>
  <c r="W175" i="28" a="1"/>
  <c r="S16" i="33" a="1"/>
  <c r="U184" i="41" a="1"/>
  <c r="W426" i="28" a="1"/>
  <c r="S359" i="33" a="1"/>
  <c r="T307" i="42" a="1"/>
  <c r="S54" i="33" a="1"/>
  <c r="S77" i="36" a="1"/>
  <c r="U500" i="41" a="1"/>
  <c r="U318" i="41" a="1"/>
  <c r="W351" i="38" a="1"/>
  <c r="W585" i="38" a="1"/>
  <c r="W66" i="38" a="1"/>
  <c r="W353" i="28" a="1"/>
  <c r="W99" i="38" a="1"/>
  <c r="W301" i="38" a="1"/>
  <c r="S535" i="33" a="1"/>
  <c r="U479" i="40" a="1"/>
  <c r="S325" i="33" a="1"/>
  <c r="W280" i="28" a="1"/>
  <c r="W28" i="38" a="1"/>
  <c r="U367" i="41" a="1"/>
  <c r="S542" i="33" a="1"/>
  <c r="S376" i="36" a="1"/>
  <c r="W114" i="28" a="1"/>
  <c r="U272" i="41" a="1"/>
  <c r="T279" i="42" a="1"/>
  <c r="U47" i="40" a="1"/>
  <c r="S28" i="33" a="1"/>
  <c r="W512" i="28" a="1"/>
  <c r="T582" i="42" a="1"/>
  <c r="T249" i="42" a="1"/>
  <c r="U287" i="41" a="1"/>
  <c r="U383" i="40" a="1"/>
  <c r="S291" i="36" a="1"/>
  <c r="S590" i="36" a="1"/>
  <c r="U481" i="40" a="1"/>
  <c r="U532" i="41" a="1"/>
  <c r="S97" i="33" a="1"/>
  <c r="W561" i="28" a="1"/>
  <c r="U269" i="41" a="1"/>
  <c r="U506" i="40" a="1"/>
  <c r="W507" i="38" a="1"/>
  <c r="S494" i="33" a="1"/>
  <c r="U237" i="41" a="1"/>
  <c r="T543" i="42" a="1"/>
  <c r="U181" i="40" a="1"/>
  <c r="U354" i="41" a="1"/>
  <c r="W49" i="38" a="1"/>
  <c r="T337" i="42" a="1"/>
  <c r="T424" i="42" a="1"/>
  <c r="W407" i="28" a="1"/>
  <c r="U10" i="40" a="1"/>
  <c r="S566" i="36" a="1"/>
  <c r="T463" i="42" a="1"/>
  <c r="W328" i="38" a="1"/>
  <c r="S423" i="33" a="1"/>
  <c r="U265" i="40" a="1"/>
  <c r="S377" i="36" a="1"/>
  <c r="S470" i="36" a="1"/>
  <c r="S27" i="36" a="1"/>
  <c r="U211" i="40" a="1"/>
  <c r="S265" i="33" a="1"/>
  <c r="W432" i="28" a="1"/>
  <c r="W137" i="38" a="1"/>
  <c r="S318" i="36" a="1"/>
  <c r="S356" i="36" a="1"/>
  <c r="S453" i="36" a="1"/>
  <c r="U368" i="41" a="1"/>
  <c r="W186" i="28" a="1"/>
  <c r="S530" i="36" a="1"/>
  <c r="T96" i="42" a="1"/>
  <c r="W400" i="28" a="1"/>
  <c r="W164" i="38" a="1"/>
  <c r="S241" i="36" a="1"/>
  <c r="U448" i="40" a="1"/>
  <c r="W487" i="28" a="1"/>
  <c r="T242" i="42" a="1"/>
  <c r="U297" i="40" a="1"/>
  <c r="W520" i="28" a="1"/>
  <c r="U416" i="40" a="1"/>
  <c r="U399" i="41" a="1"/>
  <c r="T58" i="42" a="1"/>
  <c r="S540" i="36" a="1"/>
  <c r="W12" i="28" a="1"/>
  <c r="U96" i="40" a="1"/>
  <c r="W416" i="38" a="1"/>
  <c r="T515" i="42" a="1"/>
  <c r="W69" i="28" a="1"/>
  <c r="T392" i="42" a="1"/>
  <c r="W31" i="28" a="1"/>
  <c r="W365" i="38" a="1"/>
  <c r="S196" i="33" a="1"/>
  <c r="U573" i="40" a="1"/>
  <c r="W491" i="38" a="1"/>
  <c r="S133" i="36" a="1"/>
  <c r="W527" i="38" a="1"/>
  <c r="U489" i="41" a="1"/>
  <c r="W425" i="28" a="1"/>
  <c r="W185" i="38" a="1"/>
  <c r="T484" i="42" a="1"/>
  <c r="U64" i="41" a="1"/>
  <c r="T179" i="42" a="1"/>
  <c r="U426" i="41" a="1"/>
  <c r="U340" i="40" a="1"/>
  <c r="W6" i="38" a="1"/>
  <c r="S501" i="33" a="1"/>
  <c r="T237" i="42" a="1"/>
  <c r="T101" i="42" a="1"/>
  <c r="W481" i="38" a="1"/>
  <c r="U574" i="40" a="1"/>
  <c r="U320" i="41" a="1"/>
  <c r="S319" i="33" a="1"/>
  <c r="U575" i="40" a="1"/>
  <c r="U390" i="40" a="1"/>
  <c r="T235" i="42" a="1"/>
  <c r="S392" i="36" a="1"/>
  <c r="T286" i="42" a="1"/>
  <c r="T362" i="42" a="1"/>
  <c r="U474" i="41" a="1"/>
  <c r="W33" i="28" a="1"/>
  <c r="W325" i="38" a="1"/>
  <c r="S120" i="33" a="1"/>
  <c r="W448" i="28" a="1"/>
  <c r="S479" i="33" a="1"/>
  <c r="U69" i="40" a="1"/>
  <c r="U131" i="40" a="1"/>
  <c r="T333" i="42" a="1"/>
  <c r="S263" i="36" a="1"/>
  <c r="U251" i="40" a="1"/>
  <c r="U259" i="40" a="1"/>
  <c r="S170" i="36" a="1"/>
  <c r="W566" i="38" a="1"/>
  <c r="U68" i="41" a="1"/>
  <c r="U167" i="41" a="1"/>
  <c r="T301" i="42" a="1"/>
  <c r="U449" i="40" a="1"/>
  <c r="W61" i="28" a="1"/>
  <c r="S574" i="33" a="1"/>
  <c r="S106" i="33" a="1"/>
  <c r="U93" i="41" a="1"/>
  <c r="U33" i="41" a="1"/>
  <c r="S411" i="33" a="1"/>
  <c r="S299" i="36" a="1"/>
  <c r="W355" i="38" a="1"/>
  <c r="W306" i="28" a="1"/>
  <c r="T447" i="42" a="1"/>
  <c r="W573" i="38" a="1"/>
  <c r="W603" i="28" a="1"/>
  <c r="U350" i="40" a="1"/>
  <c r="S24" i="36" a="1"/>
  <c r="U301" i="41" a="1"/>
  <c r="W103" i="38" a="1"/>
  <c r="S471" i="33" a="1"/>
  <c r="W30" i="28" a="1"/>
  <c r="S291" i="33" a="1"/>
  <c r="T418" i="42" a="1"/>
  <c r="U333" i="40" a="1"/>
  <c r="W174" i="38" a="1"/>
  <c r="S151" i="33" a="1"/>
  <c r="W309" i="28" a="1"/>
  <c r="U50" i="40" a="1"/>
  <c r="U377" i="40" a="1"/>
  <c r="W337" i="28" a="1"/>
  <c r="W402" i="28" a="1"/>
  <c r="W575" i="28" a="1"/>
  <c r="W556" i="38" a="1"/>
  <c r="W212" i="28" a="1"/>
  <c r="U404" i="41" a="1"/>
  <c r="U593" i="40" a="1"/>
  <c r="W473" i="28" a="1"/>
  <c r="W459" i="38" a="1"/>
  <c r="U452" i="40" a="1"/>
  <c r="W276" i="28" a="1"/>
  <c r="W68" i="28" a="1"/>
  <c r="T495" i="42" a="1"/>
  <c r="W182" i="28" a="1"/>
  <c r="U43" i="40" a="1"/>
  <c r="W23" i="38" a="1"/>
  <c r="W255" i="38" a="1"/>
  <c r="W364" i="28" a="1"/>
  <c r="U40" i="40" a="1"/>
  <c r="S484" i="36" a="1"/>
  <c r="T550" i="42" a="1"/>
  <c r="W301" i="28" a="1"/>
  <c r="S468" i="33" a="1"/>
  <c r="U73" i="40" a="1"/>
  <c r="U185" i="41" a="1"/>
  <c r="S543" i="36" a="1"/>
  <c r="U501" i="41" a="1"/>
  <c r="W415" i="38" a="1"/>
  <c r="T575" i="42" a="1"/>
  <c r="W589" i="28" a="1"/>
  <c r="T421" i="42" a="1"/>
  <c r="S23" i="36" a="1"/>
  <c r="S167" i="33" a="1"/>
  <c r="S320" i="33" a="1"/>
  <c r="W178" i="38" a="1"/>
  <c r="S274" i="33" a="1"/>
  <c r="S457" i="36" a="1"/>
  <c r="S375" i="36" a="1"/>
  <c r="W132" i="38" a="1"/>
  <c r="U79" i="40" a="1"/>
  <c r="U155" i="40" a="1"/>
  <c r="S193" i="36" a="1"/>
  <c r="W72" i="38" a="1"/>
  <c r="U103" i="40" a="1"/>
  <c r="T302" i="42" a="1"/>
  <c r="W269" i="38" a="1"/>
  <c r="W564" i="38" a="1"/>
  <c r="W581" i="28" a="1"/>
  <c r="T256" i="42" a="1"/>
  <c r="T551" i="42" a="1"/>
  <c r="W356" i="28" a="1"/>
  <c r="W260" i="28" a="1"/>
  <c r="U282" i="40" a="1"/>
  <c r="U374" i="41" a="1"/>
  <c r="S50" i="33" a="1"/>
  <c r="T506" i="42" a="1"/>
  <c r="W488" i="38" a="1"/>
  <c r="T240" i="42" a="1"/>
  <c r="U40" i="41" a="1"/>
  <c r="T111" i="42" a="1"/>
  <c r="W512" i="38" a="1"/>
  <c r="S54" i="36" a="1"/>
  <c r="T305" i="42" a="1"/>
  <c r="S276" i="36" a="1"/>
  <c r="S329" i="33" a="1"/>
  <c r="W64" i="38" a="1"/>
  <c r="W362" i="38" a="1"/>
  <c r="W116" i="28" a="1"/>
  <c r="S210" i="36" a="1"/>
  <c r="W423" i="28" a="1"/>
  <c r="W549" i="38" a="1"/>
  <c r="W254" i="38" a="1"/>
  <c r="S278" i="33" a="1"/>
  <c r="W52" i="38" a="1"/>
  <c r="W251" i="28" a="1"/>
  <c r="U582" i="41" a="1"/>
  <c r="S602" i="36" a="1"/>
  <c r="T490" i="42" a="1"/>
  <c r="S233" i="36" a="1"/>
  <c r="U379" i="40" a="1"/>
  <c r="U180" i="41" a="1"/>
  <c r="S38" i="33" a="1"/>
  <c r="S601" i="36" a="1"/>
  <c r="S387" i="33" a="1"/>
  <c r="W233" i="38" a="1"/>
  <c r="U469" i="40" a="1"/>
  <c r="T129" i="42" a="1"/>
  <c r="W542" i="38" a="1"/>
  <c r="S178" i="36" a="1"/>
  <c r="U319" i="41" a="1"/>
  <c r="W579" i="28" a="1"/>
  <c r="S348" i="33" a="1"/>
  <c r="U316" i="40" a="1"/>
  <c r="U207" i="41" a="1"/>
  <c r="S270" i="36" a="1"/>
  <c r="S217" i="33" a="1"/>
  <c r="S146" i="36" a="1"/>
  <c r="U495" i="40" a="1"/>
  <c r="U65" i="40" a="1"/>
  <c r="T472" i="42" a="1"/>
  <c r="S180" i="33" a="1"/>
  <c r="T157" i="42" a="1"/>
  <c r="U310" i="41" a="1"/>
  <c r="S382" i="36" a="1"/>
  <c r="W510" i="28" a="1"/>
  <c r="T583" i="42" a="1"/>
  <c r="S143" i="36" a="1"/>
  <c r="U314" i="40" a="1"/>
  <c r="T270" i="42" a="1"/>
  <c r="S535" i="36" a="1"/>
  <c r="S184" i="36" a="1"/>
  <c r="U460" i="41" a="1"/>
  <c r="U511" i="40" a="1"/>
  <c r="S523" i="33" a="1"/>
  <c r="T210" i="42" a="1"/>
  <c r="U276" i="41" a="1"/>
  <c r="T504" i="42" a="1"/>
  <c r="W25" i="38" a="1"/>
  <c r="W131" i="38" a="1"/>
  <c r="T121" i="42" a="1"/>
  <c r="S541" i="36" a="1"/>
  <c r="W201" i="28" a="1"/>
  <c r="U257" i="40" a="1"/>
  <c r="U549" i="40" a="1"/>
  <c r="S183" i="36" a="1"/>
  <c r="W533" i="28" a="1"/>
  <c r="W181" i="28" a="1"/>
  <c r="T60" i="42" a="1"/>
  <c r="U502" i="41" a="1"/>
  <c r="W57" i="28" a="1"/>
  <c r="U190" i="41" a="1"/>
  <c r="U564" i="40" a="1"/>
  <c r="S314" i="33" a="1"/>
  <c r="U424" i="40" a="1"/>
  <c r="W483" i="28" a="1"/>
  <c r="U308" i="40" a="1"/>
  <c r="W572" i="28" a="1"/>
  <c r="W407" i="38" a="1"/>
  <c r="U593" i="41" a="1"/>
  <c r="T338" i="42" a="1"/>
  <c r="T280" i="42" a="1"/>
  <c r="S176" i="33" a="1"/>
  <c r="T403" i="42" a="1"/>
  <c r="T296" i="42" a="1"/>
  <c r="S339" i="33" a="1"/>
  <c r="T207" i="42" a="1"/>
  <c r="U222" i="40" a="1"/>
  <c r="W143" i="28" a="1"/>
  <c r="S81" i="33" a="1"/>
  <c r="T549" i="42" a="1"/>
  <c r="S537" i="36" a="1"/>
  <c r="U277" i="40" a="1"/>
  <c r="T152" i="42" a="1"/>
  <c r="W465" i="28" a="1"/>
  <c r="W356" i="38" a="1"/>
  <c r="W588" i="38" a="1"/>
  <c r="S103" i="33" a="1"/>
  <c r="W550" i="38" a="1"/>
  <c r="T593" i="42" a="1"/>
  <c r="W310" i="28" a="1"/>
  <c r="W13" i="38" a="1"/>
  <c r="T271" i="42" a="1"/>
  <c r="S154" i="33" a="1"/>
  <c r="W377" i="28" a="1"/>
  <c r="S232" i="36" a="1"/>
  <c r="U150" i="40" a="1"/>
  <c r="T419" i="42" a="1"/>
  <c r="W133" i="28" a="1"/>
  <c r="S555" i="36" a="1"/>
  <c r="T556" i="42" a="1"/>
  <c r="U422" i="40" a="1"/>
  <c r="W513" i="38" a="1"/>
  <c r="W571" i="38" a="1"/>
  <c r="S352" i="36" a="1"/>
  <c r="S401" i="36" a="1"/>
  <c r="W81" i="28" a="1"/>
  <c r="S39" i="36" a="1"/>
  <c r="S438" i="36" a="1"/>
  <c r="U12" i="41" a="1"/>
  <c r="T357" i="42" a="1"/>
  <c r="T289" i="42" a="1"/>
  <c r="W17" i="28" a="1"/>
  <c r="W378" i="28" a="1"/>
  <c r="U508" i="40" a="1"/>
  <c r="W321" i="38" a="1"/>
  <c r="W373" i="28" a="1"/>
  <c r="T171" i="42" a="1"/>
  <c r="S444" i="33" a="1"/>
  <c r="U402" i="40" a="1"/>
  <c r="T435" i="42" a="1"/>
  <c r="U11" i="41" a="1"/>
  <c r="U142" i="40" a="1"/>
  <c r="T449" i="42" a="1"/>
  <c r="U572" i="40" a="1"/>
  <c r="S503" i="33" a="1"/>
  <c r="W273" i="28" a="1"/>
  <c r="S539" i="36" a="1"/>
  <c r="W151" i="28" a="1"/>
  <c r="U83" i="40" a="1"/>
  <c r="S334" i="36" a="1"/>
  <c r="W343" i="28" a="1"/>
  <c r="U419" i="41" a="1"/>
  <c r="W532" i="28" a="1"/>
  <c r="U567" i="41" a="1"/>
  <c r="S26" i="33" a="1"/>
  <c r="T130" i="42" a="1"/>
  <c r="W27" i="28" a="1"/>
  <c r="U120" i="40" a="1"/>
  <c r="U45" i="40" a="1"/>
  <c r="S351" i="36" a="1"/>
  <c r="U358" i="41" a="1"/>
  <c r="S252" i="36" a="1"/>
  <c r="S409" i="33" a="1"/>
  <c r="U258" i="41" a="1"/>
  <c r="S414" i="33" a="1"/>
  <c r="U169" i="41" a="1"/>
  <c r="W572" i="38" a="1"/>
  <c r="S68" i="36" a="1"/>
  <c r="S582" i="36" a="1"/>
  <c r="S239" i="36" a="1"/>
  <c r="T71" i="42" a="1"/>
  <c r="S434" i="36" a="1"/>
  <c r="S470" i="33" a="1"/>
  <c r="W412" i="38" a="1"/>
  <c r="S316" i="36" a="1"/>
  <c r="S104" i="33" a="1"/>
  <c r="S450" i="36" a="1"/>
  <c r="U199" i="41" a="1"/>
  <c r="U307" i="41" a="1"/>
  <c r="U385" i="41" a="1"/>
  <c r="W420" i="38" a="1"/>
  <c r="S300" i="33" a="1"/>
  <c r="S243" i="33" a="1"/>
  <c r="S114" i="36" a="1"/>
  <c r="S161" i="33" a="1"/>
  <c r="S14" i="36" a="1"/>
  <c r="U213" i="41" a="1"/>
  <c r="W353" i="38" a="1"/>
  <c r="W183" i="28" a="1"/>
  <c r="W484" i="38" a="1"/>
  <c r="W506" i="28" a="1"/>
  <c r="U576" i="41" a="1"/>
  <c r="S570" i="33" a="1"/>
  <c r="T589" i="42" a="1"/>
  <c r="U229" i="40" a="1"/>
  <c r="W456" i="28" a="1"/>
  <c r="U252" i="40" a="1"/>
  <c r="S577" i="33" a="1"/>
  <c r="U123" i="41" a="1"/>
  <c r="S214" i="36" a="1"/>
  <c r="U138" i="41" a="1"/>
  <c r="U214" i="40" a="1"/>
  <c r="U61" i="41" a="1"/>
  <c r="U556" i="40" a="1"/>
  <c r="U206" i="41" a="1"/>
  <c r="W239" i="28" a="1"/>
  <c r="W257" i="38" a="1"/>
  <c r="T510" i="42" a="1"/>
  <c r="U196" i="40" a="1"/>
  <c r="S362" i="33" a="1"/>
  <c r="W416" i="28" a="1"/>
  <c r="W170" i="38" a="1"/>
  <c r="T288" i="42" a="1"/>
  <c r="S439" i="36" a="1"/>
  <c r="S413" i="33" a="1"/>
  <c r="U388" i="40" a="1"/>
  <c r="W143" i="38" a="1"/>
  <c r="T542" i="42" a="1"/>
  <c r="S221" i="36" a="1"/>
  <c r="U530" i="40" a="1"/>
  <c r="W437" i="38" a="1"/>
  <c r="W439" i="28" a="1"/>
  <c r="U59" i="41" a="1"/>
  <c r="S59" i="33" a="1"/>
  <c r="U567" i="40" a="1"/>
  <c r="W517" i="38" a="1"/>
  <c r="S326" i="36" a="1"/>
  <c r="T525" i="42" a="1"/>
  <c r="S587" i="36" a="1"/>
  <c r="S193" i="33" a="1"/>
  <c r="W250" i="28" a="1"/>
  <c r="T405" i="42" a="1"/>
  <c r="U555" i="40" a="1"/>
  <c r="W69" i="38" a="1"/>
  <c r="S384" i="36" a="1"/>
  <c r="U376" i="40" a="1"/>
  <c r="T100" i="42" a="1"/>
  <c r="W287" i="28" a="1"/>
  <c r="T600" i="42" a="1"/>
  <c r="W461" i="38" a="1"/>
  <c r="S13" i="36" a="1"/>
  <c r="W256" i="28" a="1"/>
  <c r="U49" i="41" a="1"/>
  <c r="S602" i="33" a="1"/>
  <c r="S201" i="36" a="1"/>
  <c r="U72" i="40" a="1"/>
  <c r="W460" i="28" a="1"/>
  <c r="W220" i="38" a="1"/>
  <c r="T520" i="42" a="1"/>
  <c r="W500" i="38" a="1"/>
  <c r="S427" i="36" a="1"/>
  <c r="T236" i="42" a="1"/>
  <c r="S229" i="33" a="1"/>
  <c r="S95" i="36" a="1"/>
  <c r="U375" i="40" a="1"/>
  <c r="S506" i="33" a="1"/>
  <c r="T604" i="42" a="1"/>
  <c r="W168" i="38" a="1"/>
  <c r="S548" i="36" a="1"/>
  <c r="U283" i="40" a="1"/>
  <c r="S501" i="36" a="1"/>
  <c r="W457" i="28" a="1"/>
  <c r="S222" i="36" a="1"/>
  <c r="W187" i="28" a="1"/>
  <c r="W398" i="38" a="1"/>
  <c r="U485" i="41" a="1"/>
  <c r="U465" i="41" a="1"/>
  <c r="W543" i="38" a="1"/>
  <c r="U80" i="40" a="1"/>
  <c r="W316" i="28" a="1"/>
  <c r="W530" i="38" a="1"/>
  <c r="T533" i="42" a="1"/>
  <c r="W417" i="38" a="1"/>
  <c r="U336" i="40" a="1"/>
  <c r="S332" i="36" a="1"/>
  <c r="W227" i="38" a="1"/>
  <c r="S7" i="33" a="1"/>
  <c r="U228" i="41" a="1"/>
  <c r="S9" i="33" a="1"/>
  <c r="U38" i="41" a="1"/>
  <c r="S87" i="33" a="1"/>
  <c r="U149" i="40" a="1"/>
  <c r="U190" i="40" a="1"/>
  <c r="U583" i="40" a="1"/>
  <c r="S111" i="36" a="1"/>
  <c r="W136" i="28" a="1"/>
  <c r="W349" i="38" a="1"/>
  <c r="S297" i="36" a="1"/>
  <c r="U102" i="40" a="1"/>
  <c r="S188" i="36" a="1"/>
  <c r="U405" i="41" a="1"/>
  <c r="W91" i="38" a="1"/>
  <c r="S260" i="33" a="1"/>
  <c r="S271" i="36" a="1"/>
  <c r="W600" i="28" a="1"/>
  <c r="S395" i="36" a="1"/>
  <c r="U84" i="40" a="1"/>
  <c r="U261" i="40" a="1"/>
  <c r="U32" i="40" a="1"/>
  <c r="S465" i="36" a="1"/>
  <c r="S287" i="33" a="1"/>
  <c r="T411" i="42" a="1"/>
  <c r="S596" i="33" a="1"/>
  <c r="W247" i="38" a="1"/>
  <c r="T377" i="42" a="1"/>
  <c r="U117" i="41" a="1"/>
  <c r="U587" i="41" a="1"/>
  <c r="T577" i="42" a="1"/>
  <c r="W172" i="28" a="1"/>
  <c r="W357" i="28" a="1"/>
  <c r="W531" i="28" a="1"/>
  <c r="U551" i="41" a="1"/>
  <c r="S514" i="33" a="1"/>
  <c r="W212" i="38" a="1"/>
  <c r="S117" i="36" a="1"/>
  <c r="U129" i="40" a="1"/>
  <c r="S391" i="36" a="1"/>
  <c r="W529" i="38" a="1"/>
  <c r="S99" i="33" a="1"/>
  <c r="U596" i="40" a="1"/>
  <c r="U309" i="40" a="1"/>
  <c r="W502" i="38" a="1"/>
  <c r="U109" i="41" a="1"/>
  <c r="U33" i="40" a="1"/>
  <c r="U90" i="40" a="1"/>
  <c r="U384" i="40" a="1"/>
  <c r="U167" i="40" a="1"/>
  <c r="U206" i="40" a="1"/>
  <c r="S449" i="36" a="1"/>
  <c r="W132" i="28" a="1"/>
  <c r="U603" i="41" a="1"/>
  <c r="S134" i="36" a="1"/>
  <c r="U501" i="40" a="1"/>
  <c r="W472" i="28" a="1"/>
  <c r="W448" i="38" a="1"/>
  <c r="U222" i="41" a="1"/>
  <c r="W222" i="38" a="1"/>
  <c r="U391" i="41" a="1"/>
  <c r="U364" i="41" a="1"/>
  <c r="S274" i="36" a="1"/>
  <c r="W517" i="28" a="1"/>
  <c r="U538" i="40" a="1"/>
  <c r="S547" i="33" a="1"/>
  <c r="T536" i="42" a="1"/>
  <c r="S145" i="36" a="1"/>
  <c r="U369" i="41" a="1"/>
  <c r="U166" i="41" a="1"/>
  <c r="U337" i="40" a="1"/>
  <c r="U387" i="40" a="1"/>
  <c r="T460" i="42" a="1"/>
  <c r="U545" i="41" a="1"/>
  <c r="W522" i="28" a="1"/>
  <c r="U492" i="40" a="1"/>
  <c r="S543" i="33" a="1"/>
  <c r="T342" i="42" a="1"/>
  <c r="W134" i="28" a="1"/>
  <c r="W392" i="28" a="1"/>
  <c r="W184" i="38" a="1"/>
  <c r="S424" i="36" a="1"/>
  <c r="S582" i="33" a="1"/>
  <c r="W123" i="28" a="1"/>
  <c r="W371" i="38" a="1"/>
  <c r="W450" i="28" a="1"/>
  <c r="W108" i="38" a="1"/>
  <c r="W118" i="28" a="1"/>
  <c r="T108" i="42" a="1"/>
  <c r="U530" i="41" a="1"/>
  <c r="U114" i="41" a="1"/>
  <c r="U25" i="41" a="1"/>
  <c r="U267" i="41" a="1"/>
  <c r="T7" i="42" a="1"/>
  <c r="W167" i="28" a="1"/>
  <c r="U541" i="41" a="1"/>
  <c r="U484" i="41" a="1"/>
  <c r="W71" i="38" a="1"/>
  <c r="S529" i="33" a="1"/>
  <c r="W217" i="28" a="1"/>
  <c r="U338" i="40" a="1"/>
  <c r="T37" i="42" a="1"/>
  <c r="U87" i="40" a="1"/>
  <c r="W524" i="28" a="1"/>
  <c r="U426" i="40" a="1"/>
  <c r="U224" i="41" a="1"/>
  <c r="T95" i="42" a="1"/>
  <c r="U306" i="40" a="1"/>
  <c r="S415" i="36" a="1"/>
  <c r="U74" i="40" a="1"/>
  <c r="W205" i="28" a="1"/>
  <c r="W570" i="28" a="1"/>
  <c r="U386" i="41" a="1"/>
  <c r="W324" i="28" a="1"/>
  <c r="S346" i="33" a="1"/>
  <c r="U31" i="41" a="1"/>
  <c r="U478" i="40" a="1"/>
  <c r="S41" i="36" a="1"/>
  <c r="W393" i="28" a="1"/>
  <c r="U363" i="41" a="1"/>
  <c r="S155" i="33" a="1"/>
  <c r="W232" i="38" a="1"/>
  <c r="T320" i="42" a="1"/>
  <c r="W211" i="28" a="1"/>
  <c r="T133" i="42" a="1"/>
  <c r="S294" i="33" a="1"/>
  <c r="U420" i="41" a="1"/>
  <c r="S586" i="36" a="1"/>
  <c r="U378" i="40" a="1"/>
  <c r="W526" i="28" a="1"/>
  <c r="W323" i="38" a="1"/>
  <c r="W10" i="28" a="1"/>
  <c r="S354" i="33" a="1"/>
  <c r="T329" i="42" a="1"/>
  <c r="S333" i="33" a="1"/>
  <c r="S392" i="33" a="1"/>
  <c r="W49" i="28" a="1"/>
  <c r="W556" i="28" a="1"/>
  <c r="S473" i="33" a="1"/>
  <c r="W522" i="38" a="1"/>
  <c r="W397" i="28" a="1"/>
  <c r="U14" i="41" a="1"/>
  <c r="T172" i="42" a="1"/>
  <c r="W583" i="28" a="1"/>
  <c r="S485" i="36" a="1"/>
  <c r="S134" i="33" a="1"/>
  <c r="T135" i="42" a="1"/>
  <c r="S575" i="33" a="1"/>
  <c r="W482" i="38" a="1"/>
  <c r="T176" i="42" a="1"/>
  <c r="S294" i="36" a="1"/>
  <c r="W19" i="28" a="1"/>
  <c r="W415" i="28" a="1"/>
  <c r="T226" i="42" a="1"/>
  <c r="U526" i="40" a="1"/>
  <c r="W453" i="28" a="1"/>
  <c r="W255" i="28" a="1"/>
  <c r="T379" i="42" a="1"/>
  <c r="S521" i="33" a="1"/>
  <c r="S189" i="36" a="1"/>
  <c r="T292" i="42" a="1"/>
  <c r="S234" i="33" a="1"/>
  <c r="W451" i="28" a="1"/>
  <c r="T293" i="42" a="1"/>
  <c r="S121" i="33" a="1"/>
  <c r="U110" i="41" a="1"/>
  <c r="S126" i="36" a="1"/>
  <c r="T291" i="42" a="1"/>
  <c r="S402" i="36" a="1"/>
  <c r="U61" i="40" a="1"/>
  <c r="W196" i="38" a="1"/>
  <c r="S33" i="36" a="1"/>
  <c r="W35" i="38" a="1"/>
  <c r="T315" i="42" a="1"/>
  <c r="S547" i="36" a="1"/>
  <c r="S467" i="36" a="1"/>
  <c r="U335" i="40" a="1"/>
  <c r="S174" i="33" a="1"/>
  <c r="T215" i="42" a="1"/>
  <c r="T420" i="42" a="1"/>
  <c r="T147" i="42" a="1"/>
  <c r="W569" i="28" a="1"/>
  <c r="W226" i="38" a="1"/>
  <c r="S517" i="36" a="1"/>
  <c r="U132" i="40" a="1"/>
  <c r="U493" i="40" a="1"/>
  <c r="W342" i="38" a="1"/>
  <c r="W110" i="28" a="1"/>
  <c r="W194" i="28" a="1"/>
  <c r="S558" i="36" a="1"/>
  <c r="S25" i="36" a="1"/>
  <c r="W252" i="38" a="1"/>
  <c r="W152" i="38" a="1"/>
  <c r="S138" i="36" a="1"/>
  <c r="U154" i="41" a="1"/>
  <c r="U563" i="41" a="1"/>
  <c r="W164" i="28" a="1"/>
  <c r="U204" i="40" a="1"/>
  <c r="W100" i="38" a="1"/>
  <c r="T562" i="42" a="1"/>
  <c r="U8" i="40" a="1"/>
  <c r="T466" i="42" a="1"/>
  <c r="U187" i="41" a="1"/>
  <c r="S211" i="36" a="1"/>
  <c r="W309" i="38" a="1"/>
  <c r="W121" i="28" a="1"/>
  <c r="U147" i="40" a="1"/>
  <c r="T233" i="42" a="1"/>
  <c r="U596" i="41" a="1"/>
  <c r="S538" i="36" a="1"/>
  <c r="W401" i="28" a="1"/>
  <c r="S514" i="36" a="1"/>
  <c r="T139" i="42" a="1"/>
  <c r="U314" i="41" a="1"/>
  <c r="T214" i="42" a="1"/>
  <c r="W97" i="38" a="1"/>
  <c r="W383" i="28" a="1"/>
  <c r="T566" i="42" a="1"/>
  <c r="T284" i="42" a="1"/>
  <c r="T416" i="42" a="1"/>
  <c r="W96" i="38" a="1"/>
  <c r="W87" i="28" a="1"/>
  <c r="W141" i="38" a="1"/>
  <c r="W61" i="38" a="1"/>
  <c r="W112" i="38" a="1"/>
  <c r="W215" i="28" a="1"/>
  <c r="U6" i="41" a="1"/>
  <c r="S145" i="33" a="1"/>
  <c r="W271" i="38" a="1"/>
  <c r="S13" i="33" a="1"/>
  <c r="U311" i="41" a="1"/>
  <c r="T80" i="42" a="1"/>
  <c r="W154" i="38" a="1"/>
  <c r="T448" i="42" a="1"/>
  <c r="U546" i="41" a="1"/>
  <c r="W335" i="28" a="1"/>
  <c r="U511" i="41" a="1"/>
  <c r="S156" i="36" a="1"/>
  <c r="U231" i="40" a="1"/>
  <c r="W257" i="28" a="1"/>
  <c r="U425" i="41" a="1"/>
  <c r="T150" i="42" a="1"/>
  <c r="S534" i="36" a="1"/>
  <c r="S372" i="36" a="1"/>
  <c r="U332" i="41" a="1"/>
  <c r="W366" i="28" a="1"/>
  <c r="U448" i="41" a="1"/>
  <c r="W128" i="38" a="1"/>
  <c r="W195" i="38" a="1"/>
  <c r="S63" i="33" a="1"/>
  <c r="S502" i="33" a="1"/>
  <c r="W81" i="38" a="1"/>
  <c r="S505" i="33" a="1"/>
  <c r="W140" i="28" a="1"/>
  <c r="W70" i="28" a="1"/>
  <c r="W408" i="28" a="1"/>
  <c r="W391" i="38" a="1"/>
  <c r="W478" i="28" a="1"/>
  <c r="W131" i="28" a="1"/>
  <c r="U168" i="41" a="1"/>
  <c r="W358" i="28" a="1"/>
  <c r="W188" i="28" a="1"/>
  <c r="U566" i="40" a="1"/>
  <c r="U126" i="40" a="1"/>
  <c r="T328" i="42" a="1"/>
  <c r="S508" i="33" a="1"/>
  <c r="W229" i="28" a="1"/>
  <c r="W9" i="28" a="1"/>
  <c r="S483" i="33" a="1"/>
  <c r="T580" i="42" a="1"/>
  <c r="U104" i="41" a="1"/>
  <c r="W431" i="28" a="1"/>
  <c r="U397" i="40" a="1"/>
  <c r="W178" i="28" a="1"/>
  <c r="S74" i="36" a="1"/>
  <c r="S448" i="36" a="1"/>
  <c r="U580" i="40" a="1"/>
  <c r="S489" i="33" a="1"/>
  <c r="S592" i="36" a="1"/>
  <c r="T66" i="42" a="1"/>
  <c r="U76" i="40" a="1"/>
  <c r="W68" i="38" a="1"/>
  <c r="T374" i="42" a="1"/>
  <c r="S221" i="33" a="1"/>
  <c r="S80" i="36" a="1"/>
  <c r="W460" i="38" a="1"/>
  <c r="S417" i="33" a="1"/>
  <c r="W325" i="28" a="1"/>
  <c r="S48" i="36" a="1"/>
  <c r="W157" i="38" a="1"/>
  <c r="W377" i="38" a="1"/>
  <c r="T446" i="42" a="1"/>
  <c r="S345" i="33" a="1"/>
  <c r="S77" i="33" a="1"/>
  <c r="W437" i="28" a="1"/>
  <c r="U201" i="40" a="1"/>
  <c r="S421" i="33" a="1"/>
  <c r="W558" i="38" a="1"/>
  <c r="U240" i="40" a="1"/>
  <c r="W250" i="38" a="1"/>
  <c r="W559" i="38" a="1"/>
  <c r="S240" i="33" a="1"/>
  <c r="W363" i="28" a="1"/>
  <c r="T375" i="42" a="1"/>
  <c r="W55" i="38" a="1"/>
  <c r="U463" i="40" a="1"/>
  <c r="W351" i="28" a="1"/>
  <c r="S374" i="36" a="1"/>
  <c r="U270" i="40" a="1"/>
  <c r="W491" i="28" a="1"/>
  <c r="U127" i="40" a="1"/>
  <c r="T398" i="42" a="1"/>
  <c r="U507" i="40" a="1"/>
  <c r="U78" i="41" a="1"/>
  <c r="S48" i="33" a="1"/>
  <c r="W269" i="28" a="1"/>
  <c r="S37" i="33" a="1"/>
  <c r="S430" i="33" a="1"/>
  <c r="W438" i="28" a="1"/>
  <c r="U500" i="40" a="1"/>
  <c r="W442" i="28" a="1"/>
  <c r="W577" i="28" a="1"/>
  <c r="T553" i="42" a="1"/>
  <c r="S300" i="36" a="1"/>
  <c r="U208" i="40" a="1"/>
  <c r="W430" i="38" a="1"/>
  <c r="T349" i="42" a="1"/>
  <c r="U302" i="40" a="1"/>
  <c r="U119" i="40" a="1"/>
  <c r="S516" i="33" a="1"/>
  <c r="U100" i="40" a="1"/>
  <c r="U88" i="41" a="1"/>
  <c r="S239" i="33" a="1"/>
  <c r="U482" i="41" a="1"/>
  <c r="W334" i="38" a="1"/>
  <c r="W150" i="38" a="1"/>
  <c r="S548" i="33" a="1"/>
  <c r="W45" i="28" a="1"/>
  <c r="U568" i="41" a="1"/>
  <c r="U114" i="40" a="1"/>
  <c r="S594" i="33" a="1"/>
  <c r="U244" i="40" a="1"/>
  <c r="T563" i="42" a="1"/>
  <c r="U569" i="41" a="1"/>
  <c r="U400" i="40" a="1"/>
  <c r="T316" i="42" a="1"/>
  <c r="U459" i="40" a="1"/>
  <c r="S98" i="36" a="1"/>
  <c r="U469" i="41" a="1"/>
  <c r="U554" i="41" a="1"/>
  <c r="W425" i="38" a="1"/>
  <c r="S603" i="33" a="1"/>
  <c r="W174" i="28" a="1"/>
  <c r="U577" i="41" a="1"/>
  <c r="U189" i="41" a="1"/>
  <c r="S311" i="33" a="1"/>
  <c r="U245" i="41" a="1"/>
  <c r="S79" i="33" a="1"/>
  <c r="U431" i="40" a="1"/>
  <c r="W519" i="28" a="1"/>
  <c r="S29" i="36" a="1"/>
  <c r="S200" i="33" a="1"/>
  <c r="U92" i="41" a="1"/>
  <c r="W107" i="28" a="1"/>
  <c r="S250" i="33" a="1"/>
  <c r="S267" i="33" a="1"/>
  <c r="U439" i="40" a="1"/>
  <c r="W397" i="38" a="1"/>
  <c r="U273" i="40" a="1"/>
  <c r="U221" i="40" a="1"/>
  <c r="T274" i="42" a="1"/>
  <c r="W498" i="28" a="1"/>
  <c r="W313" i="28" a="1"/>
  <c r="W390" i="38" a="1"/>
  <c r="U44" i="41" a="1"/>
  <c r="W246" i="38" a="1"/>
  <c r="W306" i="38" a="1"/>
  <c r="W545" i="28" a="1"/>
  <c r="S8" i="36" a="1"/>
  <c r="W290" i="28" a="1"/>
  <c r="U281" i="40" a="1"/>
  <c r="U331" i="41" a="1"/>
  <c r="U23" i="40" a="1"/>
  <c r="S368" i="36" a="1"/>
  <c r="W22" i="38" a="1"/>
  <c r="S509" i="33" a="1"/>
  <c r="U97" i="40" a="1"/>
  <c r="S254" i="33" a="1"/>
  <c r="W26" i="38" a="1"/>
  <c r="U256" i="41" a="1"/>
  <c r="W64" i="28" a="1"/>
  <c r="W113" i="28" a="1"/>
  <c r="W485" i="28" a="1"/>
  <c r="U219" i="41" a="1"/>
  <c r="U68" i="40" a="1"/>
  <c r="S286" i="36" a="1"/>
  <c r="S75" i="36" a="1"/>
  <c r="W85" i="38" a="1"/>
  <c r="U349" i="41" a="1"/>
  <c r="W105" i="28" a="1"/>
  <c r="W458" i="38" a="1"/>
  <c r="W565" i="38" a="1"/>
  <c r="S41" i="33" a="1"/>
  <c r="W529" i="28" a="1"/>
  <c r="W156" i="28" a="1"/>
  <c r="W469" i="38" a="1"/>
  <c r="S560" i="36" a="1"/>
  <c r="U529" i="41" a="1"/>
  <c r="W249" i="38" a="1"/>
  <c r="W109" i="28" a="1"/>
  <c r="S347" i="36" a="1"/>
  <c r="W108" i="28" a="1"/>
  <c r="W470" i="38" a="1"/>
  <c r="S260" i="36" a="1"/>
  <c r="S229" i="36" a="1"/>
  <c r="U120" i="41" a="1"/>
  <c r="S355" i="33" a="1"/>
  <c r="W345" i="38" a="1"/>
  <c r="W284" i="38" a="1"/>
  <c r="W297" i="38" a="1"/>
  <c r="W246" i="28" a="1"/>
  <c r="U202" i="41" a="1"/>
  <c r="S559" i="33" a="1"/>
  <c r="S140" i="36" a="1"/>
  <c r="S176" i="36" a="1"/>
  <c r="W122" i="38" a="1"/>
  <c r="W601" i="38" a="1"/>
  <c r="W204" i="28" a="1"/>
  <c r="U180" i="40" a="1"/>
  <c r="S318" i="33" a="1"/>
  <c r="W296" i="38" a="1"/>
  <c r="W232" i="28" a="1"/>
  <c r="S266" i="36" a="1"/>
  <c r="W99" i="28" a="1"/>
  <c r="W56" i="28" a="1"/>
  <c r="U519" i="40" a="1"/>
  <c r="S213" i="36" a="1"/>
  <c r="W438" i="38" a="1"/>
  <c r="S402" i="33" a="1"/>
  <c r="W192" i="38" a="1"/>
  <c r="U54" i="40" a="1"/>
  <c r="S445" i="33" a="1"/>
  <c r="U19" i="41" a="1"/>
  <c r="T569" i="42" a="1"/>
  <c r="S396" i="33" a="1"/>
  <c r="T89" i="42" a="1"/>
  <c r="W451" i="38" a="1"/>
  <c r="S525" i="33" a="1"/>
  <c r="S168" i="33" a="1"/>
  <c r="T409" i="42" a="1"/>
  <c r="W87" i="38" a="1"/>
  <c r="S15" i="36" a="1"/>
  <c r="U12" i="40" a="1"/>
  <c r="T189" i="42" a="1"/>
  <c r="W310" i="38" a="1"/>
  <c r="U77" i="40" a="1"/>
  <c r="S259" i="36" a="1"/>
  <c r="T205" i="42" a="1"/>
  <c r="T77" i="42" a="1"/>
  <c r="T340" i="42" a="1"/>
  <c r="U215" i="40" a="1"/>
  <c r="U102" i="41" a="1"/>
  <c r="T410" i="42" a="1"/>
  <c r="U98" i="41" a="1"/>
  <c r="W153" i="28" a="1"/>
  <c r="U239" i="40" a="1"/>
  <c r="W387" i="38" a="1"/>
  <c r="S313" i="36" a="1"/>
  <c r="W399" i="38" a="1"/>
  <c r="S47" i="33" a="1"/>
  <c r="S29" i="33" a="1"/>
  <c r="U468" i="41" a="1"/>
  <c r="T348" i="42" a="1"/>
  <c r="U533" i="41" a="1"/>
  <c r="U463" i="41" a="1"/>
  <c r="U173" i="40" a="1"/>
  <c r="T527" i="42" a="1"/>
  <c r="S21" i="33" a="1"/>
  <c r="S192" i="36" a="1"/>
  <c r="W165" i="38" a="1"/>
  <c r="U527" i="40" a="1"/>
  <c r="S303" i="36" a="1"/>
  <c r="U395" i="41" a="1"/>
  <c r="W183" i="38" a="1"/>
  <c r="S87" i="36" a="1"/>
  <c r="W6" i="28" a="1"/>
  <c r="W208" i="28" a="1"/>
  <c r="T156" i="42" a="1"/>
  <c r="S391" i="33" a="1"/>
  <c r="T79" i="42" a="1"/>
  <c r="U555" i="41" a="1"/>
  <c r="S366" i="36" a="1"/>
  <c r="S404" i="36" a="1"/>
  <c r="S298" i="36" a="1"/>
  <c r="S554" i="33" a="1"/>
  <c r="U363" i="40" a="1"/>
  <c r="S86" i="33" a="1"/>
  <c r="S389" i="33" a="1"/>
  <c r="S498" i="33" a="1"/>
  <c r="U461" i="40" a="1"/>
  <c r="W562" i="28" a="1"/>
  <c r="U581" i="41" a="1"/>
  <c r="W509" i="28" a="1"/>
  <c r="W157" i="28" a="1"/>
  <c r="S563" i="33" a="1"/>
  <c r="U251" i="41" a="1"/>
  <c r="W251" i="38" a="1"/>
  <c r="W389" i="28" a="1"/>
  <c r="S246" i="36" a="1"/>
  <c r="S469" i="36" a="1"/>
  <c r="U243" i="40" a="1"/>
  <c r="W569" i="38" a="1"/>
  <c r="W163" i="38" a="1"/>
  <c r="U252" i="41" a="1"/>
  <c r="S110" i="33" a="1"/>
  <c r="W155" i="28" a="1"/>
  <c r="W518" i="28" a="1"/>
  <c r="W552" i="28" a="1"/>
  <c r="S447" i="33" a="1"/>
  <c r="U122" i="40" a="1"/>
  <c r="F5" i="31" l="1"/>
  <c r="G9" i="31" s="1"/>
  <c r="U122" i="40"/>
  <c r="S447" i="33"/>
  <c r="W552" i="28"/>
  <c r="W518" i="28"/>
  <c r="W155" i="28"/>
  <c r="S110" i="33"/>
  <c r="U252" i="41"/>
  <c r="W163" i="38"/>
  <c r="W569" i="38"/>
  <c r="U243" i="40"/>
  <c r="S469" i="36"/>
  <c r="S246" i="36"/>
  <c r="W389" i="28"/>
  <c r="W251" i="38"/>
  <c r="U251" i="41"/>
  <c r="S563" i="33"/>
  <c r="W157" i="28"/>
  <c r="W509" i="28"/>
  <c r="U581" i="41"/>
  <c r="W562" i="28"/>
  <c r="U461" i="40"/>
  <c r="S498" i="33"/>
  <c r="S389" i="33"/>
  <c r="S86" i="33"/>
  <c r="U363" i="40"/>
  <c r="S554" i="33"/>
  <c r="S298" i="36"/>
  <c r="S404" i="36"/>
  <c r="S366" i="36"/>
  <c r="U555" i="41"/>
  <c r="T79" i="42"/>
  <c r="S391" i="33"/>
  <c r="T156" i="42"/>
  <c r="W208" i="28"/>
  <c r="W6" i="28"/>
  <c r="S87" i="36"/>
  <c r="W183" i="38"/>
  <c r="U395" i="41"/>
  <c r="S303" i="36"/>
  <c r="U527" i="40"/>
  <c r="W165" i="38"/>
  <c r="S192" i="36"/>
  <c r="S21" i="33"/>
  <c r="T527" i="42"/>
  <c r="U173" i="40"/>
  <c r="U463" i="41"/>
  <c r="U533" i="41"/>
  <c r="T348" i="42"/>
  <c r="U468" i="41"/>
  <c r="S29" i="33"/>
  <c r="S47" i="33"/>
  <c r="W399" i="38"/>
  <c r="S313" i="36"/>
  <c r="W387" i="38"/>
  <c r="U239" i="40"/>
  <c r="W153" i="28"/>
  <c r="U98" i="41"/>
  <c r="T410" i="42"/>
  <c r="U102" i="41"/>
  <c r="U215" i="40"/>
  <c r="T340" i="42"/>
  <c r="T77" i="42"/>
  <c r="T205" i="42"/>
  <c r="S259" i="36"/>
  <c r="U77" i="40"/>
  <c r="W310" i="38"/>
  <c r="T189" i="42"/>
  <c r="U12" i="40"/>
  <c r="S15" i="36"/>
  <c r="W87" i="38"/>
  <c r="T409" i="42"/>
  <c r="S168" i="33"/>
  <c r="S525" i="33"/>
  <c r="W451" i="38"/>
  <c r="T89" i="42"/>
  <c r="S396" i="33"/>
  <c r="T569" i="42"/>
  <c r="U19" i="41"/>
  <c r="S445" i="33"/>
  <c r="U54" i="40"/>
  <c r="W192" i="38"/>
  <c r="S402" i="33"/>
  <c r="W438" i="38"/>
  <c r="S213" i="36"/>
  <c r="U519" i="40"/>
  <c r="W56" i="28"/>
  <c r="W99" i="28"/>
  <c r="S266" i="36"/>
  <c r="W232" i="28"/>
  <c r="W296" i="38"/>
  <c r="S318" i="33"/>
  <c r="U180" i="40"/>
  <c r="W204" i="28"/>
  <c r="W601" i="38"/>
  <c r="W122" i="38"/>
  <c r="S176" i="36"/>
  <c r="S140" i="36"/>
  <c r="S559" i="33"/>
  <c r="U202" i="41"/>
  <c r="W246" i="28"/>
  <c r="W297" i="38"/>
  <c r="W284" i="38"/>
  <c r="W345" i="38"/>
  <c r="S355" i="33"/>
  <c r="U120" i="41"/>
  <c r="S229" i="36"/>
  <c r="S260" i="36"/>
  <c r="W470" i="38"/>
  <c r="W108" i="28"/>
  <c r="S347" i="36"/>
  <c r="W109" i="28"/>
  <c r="W249" i="38"/>
  <c r="U529" i="41"/>
  <c r="S560" i="36"/>
  <c r="W469" i="38"/>
  <c r="W156" i="28"/>
  <c r="W529" i="28"/>
  <c r="S41" i="33"/>
  <c r="W565" i="38"/>
  <c r="W458" i="38"/>
  <c r="W105" i="28"/>
  <c r="U349" i="41"/>
  <c r="W85" i="38"/>
  <c r="S75" i="36"/>
  <c r="S286" i="36"/>
  <c r="U68" i="40"/>
  <c r="U219" i="41"/>
  <c r="W485" i="28"/>
  <c r="W113" i="28"/>
  <c r="W64" i="28"/>
  <c r="U256" i="41"/>
  <c r="W26" i="38"/>
  <c r="S254" i="33"/>
  <c r="U97" i="40"/>
  <c r="S509" i="33"/>
  <c r="W22" i="38"/>
  <c r="S368" i="36"/>
  <c r="U23" i="40"/>
  <c r="U331" i="41"/>
  <c r="U281" i="40"/>
  <c r="W290" i="28"/>
  <c r="S8" i="36"/>
  <c r="W545" i="28"/>
  <c r="W306" i="38"/>
  <c r="W246" i="38"/>
  <c r="U44" i="41"/>
  <c r="W390" i="38"/>
  <c r="W313" i="28"/>
  <c r="W498" i="28"/>
  <c r="T274" i="42"/>
  <c r="U221" i="40"/>
  <c r="U273" i="40"/>
  <c r="W397" i="38"/>
  <c r="U439" i="40"/>
  <c r="S267" i="33"/>
  <c r="S250" i="33"/>
  <c r="W107" i="28"/>
  <c r="U92" i="41"/>
  <c r="S200" i="33"/>
  <c r="S29" i="36"/>
  <c r="W519" i="28"/>
  <c r="U431" i="40"/>
  <c r="S79" i="33"/>
  <c r="U245" i="41"/>
  <c r="S311" i="33"/>
  <c r="U189" i="41"/>
  <c r="U577" i="41"/>
  <c r="W174" i="28"/>
  <c r="S603" i="33"/>
  <c r="W425" i="38"/>
  <c r="U554" i="41"/>
  <c r="U469" i="41"/>
  <c r="S98" i="36"/>
  <c r="U459" i="40"/>
  <c r="T316" i="42"/>
  <c r="U400" i="40"/>
  <c r="U569" i="41"/>
  <c r="T563" i="42"/>
  <c r="U244" i="40"/>
  <c r="S594" i="33"/>
  <c r="U114" i="40"/>
  <c r="U568" i="41"/>
  <c r="W45" i="28"/>
  <c r="S548" i="33"/>
  <c r="W150" i="38"/>
  <c r="W334" i="38"/>
  <c r="U482" i="41"/>
  <c r="S239" i="33"/>
  <c r="U88" i="41"/>
  <c r="U100" i="40"/>
  <c r="S516" i="33"/>
  <c r="U119" i="40"/>
  <c r="U302" i="40"/>
  <c r="T349" i="42"/>
  <c r="W430" i="38"/>
  <c r="U208" i="40"/>
  <c r="S300" i="36"/>
  <c r="T553" i="42"/>
  <c r="W577" i="28"/>
  <c r="W442" i="28"/>
  <c r="U500" i="40"/>
  <c r="W438" i="28"/>
  <c r="S430" i="33"/>
  <c r="S37" i="33"/>
  <c r="W269" i="28"/>
  <c r="S48" i="33"/>
  <c r="U78" i="41"/>
  <c r="U507" i="40"/>
  <c r="T398" i="42"/>
  <c r="U127" i="40"/>
  <c r="W491" i="28"/>
  <c r="U270" i="40"/>
  <c r="S374" i="36"/>
  <c r="W351" i="28"/>
  <c r="U463" i="40"/>
  <c r="W55" i="38"/>
  <c r="T375" i="42"/>
  <c r="W363" i="28"/>
  <c r="S240" i="33"/>
  <c r="W559" i="38"/>
  <c r="W250" i="38"/>
  <c r="U240" i="40"/>
  <c r="W558" i="38"/>
  <c r="S421" i="33"/>
  <c r="U201" i="40"/>
  <c r="W437" i="28"/>
  <c r="S77" i="33"/>
  <c r="S345" i="33"/>
  <c r="T446" i="42"/>
  <c r="W377" i="38"/>
  <c r="W157" i="38"/>
  <c r="S48" i="36"/>
  <c r="W325" i="28"/>
  <c r="S417" i="33"/>
  <c r="W460" i="38"/>
  <c r="S80" i="36"/>
  <c r="S221" i="33"/>
  <c r="T374" i="42"/>
  <c r="W68" i="38"/>
  <c r="U76" i="40"/>
  <c r="T66" i="42"/>
  <c r="S592" i="36"/>
  <c r="S489" i="33"/>
  <c r="U580" i="40"/>
  <c r="S448" i="36"/>
  <c r="S74" i="36"/>
  <c r="W178" i="28"/>
  <c r="U397" i="40"/>
  <c r="W431" i="28"/>
  <c r="U104" i="41"/>
  <c r="T580" i="42"/>
  <c r="S483" i="33"/>
  <c r="W9" i="28"/>
  <c r="W229" i="28"/>
  <c r="S508" i="33"/>
  <c r="T328" i="42"/>
  <c r="U126" i="40"/>
  <c r="U566" i="40"/>
  <c r="W188" i="28"/>
  <c r="W358" i="28"/>
  <c r="U168" i="41"/>
  <c r="W131" i="28"/>
  <c r="W478" i="28"/>
  <c r="W391" i="38"/>
  <c r="W408" i="28"/>
  <c r="W70" i="28"/>
  <c r="W140" i="28"/>
  <c r="S505" i="33"/>
  <c r="W81" i="38"/>
  <c r="S502" i="33"/>
  <c r="S63" i="33"/>
  <c r="W195" i="38"/>
  <c r="W128" i="38"/>
  <c r="U448" i="41"/>
  <c r="W366" i="28"/>
  <c r="U332" i="41"/>
  <c r="S372" i="36"/>
  <c r="S534" i="36"/>
  <c r="T150" i="42"/>
  <c r="U425" i="41"/>
  <c r="W257" i="28"/>
  <c r="U231" i="40"/>
  <c r="S156" i="36"/>
  <c r="U511" i="41"/>
  <c r="W335" i="28"/>
  <c r="U546" i="41"/>
  <c r="T448" i="42"/>
  <c r="W154" i="38"/>
  <c r="T80" i="42"/>
  <c r="U311" i="41"/>
  <c r="S13" i="33"/>
  <c r="W271" i="38"/>
  <c r="S145" i="33"/>
  <c r="U6" i="41"/>
  <c r="W215" i="28"/>
  <c r="W112" i="38"/>
  <c r="W61" i="38"/>
  <c r="W141" i="38"/>
  <c r="W87" i="28"/>
  <c r="W96" i="38"/>
  <c r="T416" i="42"/>
  <c r="T284" i="42"/>
  <c r="T566" i="42"/>
  <c r="W383" i="28"/>
  <c r="W97" i="38"/>
  <c r="T214" i="42"/>
  <c r="U314" i="41"/>
  <c r="T139" i="42"/>
  <c r="S514" i="36"/>
  <c r="W401" i="28"/>
  <c r="S538" i="36"/>
  <c r="U596" i="41"/>
  <c r="T233" i="42"/>
  <c r="U147" i="40"/>
  <c r="W121" i="28"/>
  <c r="W309" i="38"/>
  <c r="S211" i="36"/>
  <c r="U187" i="41"/>
  <c r="T466" i="42"/>
  <c r="U8" i="40"/>
  <c r="T562" i="42"/>
  <c r="W100" i="38"/>
  <c r="U204" i="40"/>
  <c r="W164" i="28"/>
  <c r="U563" i="41"/>
  <c r="U154" i="41"/>
  <c r="S138" i="36"/>
  <c r="W152" i="38"/>
  <c r="W252" i="38"/>
  <c r="S25" i="36"/>
  <c r="S558" i="36"/>
  <c r="W194" i="28"/>
  <c r="W110" i="28"/>
  <c r="W342" i="38"/>
  <c r="U493" i="40"/>
  <c r="U132" i="40"/>
  <c r="S517" i="36"/>
  <c r="W226" i="38"/>
  <c r="W569" i="28"/>
  <c r="T147" i="42"/>
  <c r="T420" i="42"/>
  <c r="T215" i="42"/>
  <c r="S174" i="33"/>
  <c r="U335" i="40"/>
  <c r="S467" i="36"/>
  <c r="S547" i="36"/>
  <c r="T315" i="42"/>
  <c r="W35" i="38"/>
  <c r="S33" i="36"/>
  <c r="W196" i="38"/>
  <c r="U61" i="40"/>
  <c r="S402" i="36"/>
  <c r="T291" i="42"/>
  <c r="S126" i="36"/>
  <c r="U110" i="41"/>
  <c r="S121" i="33"/>
  <c r="T293" i="42"/>
  <c r="W451" i="28"/>
  <c r="S234" i="33"/>
  <c r="T292" i="42"/>
  <c r="S189" i="36"/>
  <c r="S521" i="33"/>
  <c r="T379" i="42"/>
  <c r="W255" i="28"/>
  <c r="W453" i="28"/>
  <c r="U526" i="40"/>
  <c r="T226" i="42"/>
  <c r="W415" i="28"/>
  <c r="W19" i="28"/>
  <c r="S294" i="36"/>
  <c r="T176" i="42"/>
  <c r="W482" i="38"/>
  <c r="S575" i="33"/>
  <c r="T135" i="42"/>
  <c r="S134" i="33"/>
  <c r="S485" i="36"/>
  <c r="W583" i="28"/>
  <c r="T172" i="42"/>
  <c r="U14" i="41"/>
  <c r="W397" i="28"/>
  <c r="W522" i="38"/>
  <c r="S473" i="33"/>
  <c r="W556" i="28"/>
  <c r="W49" i="28"/>
  <c r="S392" i="33"/>
  <c r="S333" i="33"/>
  <c r="T329" i="42"/>
  <c r="S354" i="33"/>
  <c r="W10" i="28"/>
  <c r="W323" i="38"/>
  <c r="W526" i="28"/>
  <c r="U378" i="40"/>
  <c r="S586" i="36"/>
  <c r="U420" i="41"/>
  <c r="S294" i="33"/>
  <c r="T133" i="42"/>
  <c r="W211" i="28"/>
  <c r="T320" i="42"/>
  <c r="W232" i="38"/>
  <c r="S155" i="33"/>
  <c r="U363" i="41"/>
  <c r="W393" i="28"/>
  <c r="S41" i="36"/>
  <c r="U478" i="40"/>
  <c r="U31" i="41"/>
  <c r="S346" i="33"/>
  <c r="W324" i="28"/>
  <c r="U386" i="41"/>
  <c r="W570" i="28"/>
  <c r="W205" i="28"/>
  <c r="U74" i="40"/>
  <c r="S415" i="36"/>
  <c r="U306" i="40"/>
  <c r="T95" i="42"/>
  <c r="U224" i="41"/>
  <c r="U426" i="40"/>
  <c r="W524" i="28"/>
  <c r="U87" i="40"/>
  <c r="T37" i="42"/>
  <c r="U338" i="40"/>
  <c r="W217" i="28"/>
  <c r="S529" i="33"/>
  <c r="W71" i="38"/>
  <c r="U484" i="41"/>
  <c r="U541" i="41"/>
  <c r="W167" i="28"/>
  <c r="T7" i="42"/>
  <c r="U267" i="41"/>
  <c r="U25" i="41"/>
  <c r="U114" i="41"/>
  <c r="U530" i="41"/>
  <c r="T108" i="42"/>
  <c r="W118" i="28"/>
  <c r="W108" i="38"/>
  <c r="W450" i="28"/>
  <c r="W371" i="38"/>
  <c r="W123" i="28"/>
  <c r="S582" i="33"/>
  <c r="S424" i="36"/>
  <c r="W184" i="38"/>
  <c r="W392" i="28"/>
  <c r="W134" i="28"/>
  <c r="T342" i="42"/>
  <c r="S543" i="33"/>
  <c r="U492" i="40"/>
  <c r="W522" i="28"/>
  <c r="U545" i="41"/>
  <c r="T460" i="42"/>
  <c r="U387" i="40"/>
  <c r="U337" i="40"/>
  <c r="U166" i="41"/>
  <c r="U369" i="41"/>
  <c r="S145" i="36"/>
  <c r="T536" i="42"/>
  <c r="S547" i="33"/>
  <c r="U538" i="40"/>
  <c r="W517" i="28"/>
  <c r="S274" i="36"/>
  <c r="U364" i="41"/>
  <c r="U391" i="41"/>
  <c r="W222" i="38"/>
  <c r="U222" i="41"/>
  <c r="W448" i="38"/>
  <c r="W472" i="28"/>
  <c r="U501" i="40"/>
  <c r="S134" i="36"/>
  <c r="U603" i="41"/>
  <c r="W132" i="28"/>
  <c r="S449" i="36"/>
  <c r="U206" i="40"/>
  <c r="U167" i="40"/>
  <c r="U384" i="40"/>
  <c r="U90" i="40"/>
  <c r="U33" i="40"/>
  <c r="U109" i="41"/>
  <c r="W502" i="38"/>
  <c r="U309" i="40"/>
  <c r="U596" i="40"/>
  <c r="S99" i="33"/>
  <c r="W529" i="38"/>
  <c r="S391" i="36"/>
  <c r="U129" i="40"/>
  <c r="S117" i="36"/>
  <c r="W212" i="38"/>
  <c r="S514" i="33"/>
  <c r="U551" i="41"/>
  <c r="W531" i="28"/>
  <c r="W357" i="28"/>
  <c r="W172" i="28"/>
  <c r="T577" i="42"/>
  <c r="U587" i="41"/>
  <c r="U117" i="41"/>
  <c r="T377" i="42"/>
  <c r="W247" i="38"/>
  <c r="S596" i="33"/>
  <c r="T411" i="42"/>
  <c r="S287" i="33"/>
  <c r="S465" i="36"/>
  <c r="U32" i="40"/>
  <c r="U261" i="40"/>
  <c r="U84" i="40"/>
  <c r="S395" i="36"/>
  <c r="W600" i="28"/>
  <c r="S271" i="36"/>
  <c r="S260" i="33"/>
  <c r="W91" i="38"/>
  <c r="U405" i="41"/>
  <c r="S188" i="36"/>
  <c r="U102" i="40"/>
  <c r="S297" i="36"/>
  <c r="W349" i="38"/>
  <c r="W136" i="28"/>
  <c r="S111" i="36"/>
  <c r="U583" i="40"/>
  <c r="U190" i="40"/>
  <c r="U149" i="40"/>
  <c r="S87" i="33"/>
  <c r="U38" i="41"/>
  <c r="S9" i="33"/>
  <c r="U228" i="41"/>
  <c r="S7" i="33"/>
  <c r="W227" i="38"/>
  <c r="S332" i="36"/>
  <c r="U336" i="40"/>
  <c r="W417" i="38"/>
  <c r="T533" i="42"/>
  <c r="W530" i="38"/>
  <c r="W316" i="28"/>
  <c r="U80" i="40"/>
  <c r="W543" i="38"/>
  <c r="U465" i="41"/>
  <c r="U485" i="41"/>
  <c r="W398" i="38"/>
  <c r="W187" i="28"/>
  <c r="S222" i="36"/>
  <c r="W457" i="28"/>
  <c r="S501" i="36"/>
  <c r="U283" i="40"/>
  <c r="S548" i="36"/>
  <c r="W168" i="38"/>
  <c r="T604" i="42"/>
  <c r="S506" i="33"/>
  <c r="U375" i="40"/>
  <c r="S95" i="36"/>
  <c r="S229" i="33"/>
  <c r="T236" i="42"/>
  <c r="S427" i="36"/>
  <c r="W500" i="38"/>
  <c r="T520" i="42"/>
  <c r="W220" i="38"/>
  <c r="W460" i="28"/>
  <c r="U72" i="40"/>
  <c r="S201" i="36"/>
  <c r="S602" i="33"/>
  <c r="U49" i="41"/>
  <c r="W256" i="28"/>
  <c r="S13" i="36"/>
  <c r="W461" i="38"/>
  <c r="T600" i="42"/>
  <c r="W287" i="28"/>
  <c r="T100" i="42"/>
  <c r="U376" i="40"/>
  <c r="S384" i="36"/>
  <c r="W69" i="38"/>
  <c r="U555" i="40"/>
  <c r="T405" i="42"/>
  <c r="W250" i="28"/>
  <c r="S193" i="33"/>
  <c r="S587" i="36"/>
  <c r="T525" i="42"/>
  <c r="S326" i="36"/>
  <c r="W517" i="38"/>
  <c r="U567" i="40"/>
  <c r="S59" i="33"/>
  <c r="U59" i="41"/>
  <c r="W439" i="28"/>
  <c r="W437" i="38"/>
  <c r="U530" i="40"/>
  <c r="S221" i="36"/>
  <c r="T542" i="42"/>
  <c r="W143" i="38"/>
  <c r="U388" i="40"/>
  <c r="S413" i="33"/>
  <c r="S439" i="36"/>
  <c r="T288" i="42"/>
  <c r="W170" i="38"/>
  <c r="W416" i="28"/>
  <c r="S362" i="33"/>
  <c r="U196" i="40"/>
  <c r="T510" i="42"/>
  <c r="W257" i="38"/>
  <c r="W239" i="28"/>
  <c r="U206" i="41"/>
  <c r="U556" i="40"/>
  <c r="U61" i="41"/>
  <c r="U214" i="40"/>
  <c r="U138" i="41"/>
  <c r="S214" i="36"/>
  <c r="U123" i="41"/>
  <c r="S577" i="33"/>
  <c r="U252" i="40"/>
  <c r="W456" i="28"/>
  <c r="U229" i="40"/>
  <c r="T589" i="42"/>
  <c r="S570" i="33"/>
  <c r="U576" i="41"/>
  <c r="W506" i="28"/>
  <c r="W484" i="38"/>
  <c r="W183" i="28"/>
  <c r="W353" i="38"/>
  <c r="U213" i="41"/>
  <c r="S14" i="36"/>
  <c r="S161" i="33"/>
  <c r="S114" i="36"/>
  <c r="S243" i="33"/>
  <c r="S300" i="33"/>
  <c r="W420" i="38"/>
  <c r="U385" i="41"/>
  <c r="U307" i="41"/>
  <c r="U199" i="41"/>
  <c r="S450" i="36"/>
  <c r="S104" i="33"/>
  <c r="S316" i="36"/>
  <c r="W412" i="38"/>
  <c r="S470" i="33"/>
  <c r="S434" i="36"/>
  <c r="T71" i="42"/>
  <c r="S239" i="36"/>
  <c r="S582" i="36"/>
  <c r="S68" i="36"/>
  <c r="W572" i="38"/>
  <c r="U169" i="41"/>
  <c r="S414" i="33"/>
  <c r="U258" i="41"/>
  <c r="S409" i="33"/>
  <c r="S252" i="36"/>
  <c r="U358" i="41"/>
  <c r="S351" i="36"/>
  <c r="U45" i="40"/>
  <c r="U120" i="40"/>
  <c r="W27" i="28"/>
  <c r="T130" i="42"/>
  <c r="S26" i="33"/>
  <c r="U567" i="41"/>
  <c r="W532" i="28"/>
  <c r="U419" i="41"/>
  <c r="W343" i="28"/>
  <c r="S334" i="36"/>
  <c r="U83" i="40"/>
  <c r="W151" i="28"/>
  <c r="S539" i="36"/>
  <c r="W273" i="28"/>
  <c r="S503" i="33"/>
  <c r="U572" i="40"/>
  <c r="T449" i="42"/>
  <c r="U142" i="40"/>
  <c r="U11" i="41"/>
  <c r="T435" i="42"/>
  <c r="U402" i="40"/>
  <c r="S444" i="33"/>
  <c r="T171" i="42"/>
  <c r="W373" i="28"/>
  <c r="W321" i="38"/>
  <c r="U508" i="40"/>
  <c r="W378" i="28"/>
  <c r="W17" i="28"/>
  <c r="T289" i="42"/>
  <c r="T357" i="42"/>
  <c r="U12" i="41"/>
  <c r="S438" i="36"/>
  <c r="S39" i="36"/>
  <c r="W81" i="28"/>
  <c r="S401" i="36"/>
  <c r="S352" i="36"/>
  <c r="W571" i="38"/>
  <c r="W513" i="38"/>
  <c r="U422" i="40"/>
  <c r="T556" i="42"/>
  <c r="S555" i="36"/>
  <c r="W133" i="28"/>
  <c r="T419" i="42"/>
  <c r="U150" i="40"/>
  <c r="S232" i="36"/>
  <c r="W377" i="28"/>
  <c r="S154" i="33"/>
  <c r="T271" i="42"/>
  <c r="W13" i="38"/>
  <c r="W310" i="28"/>
  <c r="T593" i="42"/>
  <c r="W550" i="38"/>
  <c r="S103" i="33"/>
  <c r="W588" i="38"/>
  <c r="W356" i="38"/>
  <c r="W465" i="28"/>
  <c r="T152" i="42"/>
  <c r="U277" i="40"/>
  <c r="S537" i="36"/>
  <c r="T549" i="42"/>
  <c r="S81" i="33"/>
  <c r="W143" i="28"/>
  <c r="U222" i="40"/>
  <c r="T207" i="42"/>
  <c r="S339" i="33"/>
  <c r="T296" i="42"/>
  <c r="T403" i="42"/>
  <c r="S176" i="33"/>
  <c r="T280" i="42"/>
  <c r="T338" i="42"/>
  <c r="U593" i="41"/>
  <c r="W407" i="38"/>
  <c r="W572" i="28"/>
  <c r="U308" i="40"/>
  <c r="W483" i="28"/>
  <c r="U424" i="40"/>
  <c r="S314" i="33"/>
  <c r="U564" i="40"/>
  <c r="U190" i="41"/>
  <c r="W57" i="28"/>
  <c r="U502" i="41"/>
  <c r="T60" i="42"/>
  <c r="W181" i="28"/>
  <c r="W533" i="28"/>
  <c r="S183" i="36"/>
  <c r="U549" i="40"/>
  <c r="U257" i="40"/>
  <c r="W201" i="28"/>
  <c r="S541" i="36"/>
  <c r="T121" i="42"/>
  <c r="W131" i="38"/>
  <c r="W25" i="38"/>
  <c r="T504" i="42"/>
  <c r="U276" i="41"/>
  <c r="T210" i="42"/>
  <c r="S523" i="33"/>
  <c r="U511" i="40"/>
  <c r="U460" i="41"/>
  <c r="S184" i="36"/>
  <c r="S535" i="36"/>
  <c r="T270" i="42"/>
  <c r="U314" i="40"/>
  <c r="S143" i="36"/>
  <c r="T583" i="42"/>
  <c r="W510" i="28"/>
  <c r="S382" i="36"/>
  <c r="U310" i="41"/>
  <c r="T157" i="42"/>
  <c r="S180" i="33"/>
  <c r="T472" i="42"/>
  <c r="U65" i="40"/>
  <c r="U495" i="40"/>
  <c r="S146" i="36"/>
  <c r="S217" i="33"/>
  <c r="S270" i="36"/>
  <c r="U207" i="41"/>
  <c r="U316" i="40"/>
  <c r="S348" i="33"/>
  <c r="W579" i="28"/>
  <c r="U319" i="41"/>
  <c r="S178" i="36"/>
  <c r="W542" i="38"/>
  <c r="T129" i="42"/>
  <c r="U469" i="40"/>
  <c r="W233" i="38"/>
  <c r="S387" i="33"/>
  <c r="S601" i="36"/>
  <c r="S38" i="33"/>
  <c r="U180" i="41"/>
  <c r="U379" i="40"/>
  <c r="S233" i="36"/>
  <c r="T490" i="42"/>
  <c r="S602" i="36"/>
  <c r="U582" i="41"/>
  <c r="W251" i="28"/>
  <c r="W52" i="38"/>
  <c r="S278" i="33"/>
  <c r="W254" i="38"/>
  <c r="W549" i="38"/>
  <c r="W423" i="28"/>
  <c r="S210" i="36"/>
  <c r="W116" i="28"/>
  <c r="W362" i="38"/>
  <c r="W64" i="38"/>
  <c r="S329" i="33"/>
  <c r="S276" i="36"/>
  <c r="T305" i="42"/>
  <c r="S54" i="36"/>
  <c r="W512" i="38"/>
  <c r="T111" i="42"/>
  <c r="U40" i="41"/>
  <c r="T240" i="42"/>
  <c r="W488" i="38"/>
  <c r="T506" i="42"/>
  <c r="S50" i="33"/>
  <c r="U374" i="41"/>
  <c r="U282" i="40"/>
  <c r="W260" i="28"/>
  <c r="W356" i="28"/>
  <c r="T551" i="42"/>
  <c r="T256" i="42"/>
  <c r="W581" i="28"/>
  <c r="W564" i="38"/>
  <c r="W269" i="38"/>
  <c r="T302" i="42"/>
  <c r="U103" i="40"/>
  <c r="W72" i="38"/>
  <c r="S193" i="36"/>
  <c r="U155" i="40"/>
  <c r="U79" i="40"/>
  <c r="W132" i="38"/>
  <c r="S375" i="36"/>
  <c r="S457" i="36"/>
  <c r="S274" i="33"/>
  <c r="W178" i="38"/>
  <c r="S320" i="33"/>
  <c r="S167" i="33"/>
  <c r="S23" i="36"/>
  <c r="T421" i="42"/>
  <c r="W589" i="28"/>
  <c r="T575" i="42"/>
  <c r="W415" i="38"/>
  <c r="U501" i="41"/>
  <c r="S543" i="36"/>
  <c r="U185" i="41"/>
  <c r="U73" i="40"/>
  <c r="S468" i="33"/>
  <c r="W301" i="28"/>
  <c r="T550" i="42"/>
  <c r="S484" i="36"/>
  <c r="U40" i="40"/>
  <c r="W364" i="28"/>
  <c r="W255" i="38"/>
  <c r="W23" i="38"/>
  <c r="U43" i="40"/>
  <c r="W182" i="28"/>
  <c r="T495" i="42"/>
  <c r="W68" i="28"/>
  <c r="W276" i="28"/>
  <c r="U452" i="40"/>
  <c r="W459" i="38"/>
  <c r="W473" i="28"/>
  <c r="U593" i="40"/>
  <c r="U404" i="41"/>
  <c r="W212" i="28"/>
  <c r="W556" i="38"/>
  <c r="W575" i="28"/>
  <c r="W402" i="28"/>
  <c r="W337" i="28"/>
  <c r="U377" i="40"/>
  <c r="U50" i="40"/>
  <c r="W309" i="28"/>
  <c r="S151" i="33"/>
  <c r="W174" i="38"/>
  <c r="U333" i="40"/>
  <c r="T418" i="42"/>
  <c r="S291" i="33"/>
  <c r="W30" i="28"/>
  <c r="S471" i="33"/>
  <c r="W103" i="38"/>
  <c r="U301" i="41"/>
  <c r="S24" i="36"/>
  <c r="U350" i="40"/>
  <c r="W603" i="28"/>
  <c r="W573" i="38"/>
  <c r="T447" i="42"/>
  <c r="W306" i="28"/>
  <c r="W355" i="38"/>
  <c r="S299" i="36"/>
  <c r="S411" i="33"/>
  <c r="U33" i="41"/>
  <c r="U93" i="41"/>
  <c r="S106" i="33"/>
  <c r="S574" i="33"/>
  <c r="W61" i="28"/>
  <c r="U449" i="40"/>
  <c r="T301" i="42"/>
  <c r="U167" i="41"/>
  <c r="U68" i="41"/>
  <c r="W566" i="38"/>
  <c r="S170" i="36"/>
  <c r="U259" i="40"/>
  <c r="U251" i="40"/>
  <c r="S263" i="36"/>
  <c r="T333" i="42"/>
  <c r="U131" i="40"/>
  <c r="U69" i="40"/>
  <c r="S479" i="33"/>
  <c r="W448" i="28"/>
  <c r="S120" i="33"/>
  <c r="W325" i="38"/>
  <c r="W33" i="28"/>
  <c r="U474" i="41"/>
  <c r="T362" i="42"/>
  <c r="T286" i="42"/>
  <c r="S392" i="36"/>
  <c r="T235" i="42"/>
  <c r="U390" i="40"/>
  <c r="U575" i="40"/>
  <c r="S319" i="33"/>
  <c r="U320" i="41"/>
  <c r="U574" i="40"/>
  <c r="W481" i="38"/>
  <c r="T101" i="42"/>
  <c r="T237" i="42"/>
  <c r="S501" i="33"/>
  <c r="W6" i="38"/>
  <c r="U340" i="40"/>
  <c r="U426" i="41"/>
  <c r="T179" i="42"/>
  <c r="U64" i="41"/>
  <c r="T484" i="42"/>
  <c r="W185" i="38"/>
  <c r="W425" i="28"/>
  <c r="U489" i="41"/>
  <c r="W527" i="38"/>
  <c r="S133" i="36"/>
  <c r="W491" i="38"/>
  <c r="U573" i="40"/>
  <c r="S196" i="33"/>
  <c r="W365" i="38"/>
  <c r="W31" i="28"/>
  <c r="T392" i="42"/>
  <c r="W69" i="28"/>
  <c r="T515" i="42"/>
  <c r="W416" i="38"/>
  <c r="U96" i="40"/>
  <c r="W12" i="28"/>
  <c r="S540" i="36"/>
  <c r="T58" i="42"/>
  <c r="U399" i="41"/>
  <c r="U416" i="40"/>
  <c r="W520" i="28"/>
  <c r="U297" i="40"/>
  <c r="T242" i="42"/>
  <c r="W487" i="28"/>
  <c r="U448" i="40"/>
  <c r="S241" i="36"/>
  <c r="W164" i="38"/>
  <c r="W400" i="28"/>
  <c r="T96" i="42"/>
  <c r="S530" i="36"/>
  <c r="W186" i="28"/>
  <c r="U368" i="41"/>
  <c r="S453" i="36"/>
  <c r="S356" i="36"/>
  <c r="S318" i="36"/>
  <c r="W137" i="38"/>
  <c r="W432" i="28"/>
  <c r="S265" i="33"/>
  <c r="U211" i="40"/>
  <c r="S27" i="36"/>
  <c r="S470" i="36"/>
  <c r="S377" i="36"/>
  <c r="U265" i="40"/>
  <c r="S423" i="33"/>
  <c r="W328" i="38"/>
  <c r="T463" i="42"/>
  <c r="S566" i="36"/>
  <c r="U10" i="40"/>
  <c r="W407" i="28"/>
  <c r="T424" i="42"/>
  <c r="T337" i="42"/>
  <c r="W49" i="38"/>
  <c r="U354" i="41"/>
  <c r="U181" i="40"/>
  <c r="T543" i="42"/>
  <c r="U237" i="41"/>
  <c r="S494" i="33"/>
  <c r="W507" i="38"/>
  <c r="U506" i="40"/>
  <c r="U269" i="41"/>
  <c r="W561" i="28"/>
  <c r="S97" i="33"/>
  <c r="U532" i="41"/>
  <c r="U481" i="40"/>
  <c r="S590" i="36"/>
  <c r="S291" i="36"/>
  <c r="U383" i="40"/>
  <c r="U287" i="41"/>
  <c r="T249" i="42"/>
  <c r="T582" i="42"/>
  <c r="W512" i="28"/>
  <c r="S28" i="33"/>
  <c r="U47" i="40"/>
  <c r="T279" i="42"/>
  <c r="U272" i="41"/>
  <c r="W114" i="28"/>
  <c r="S376" i="36"/>
  <c r="S542" i="33"/>
  <c r="U367" i="41"/>
  <c r="W28" i="38"/>
  <c r="W280" i="28"/>
  <c r="S325" i="33"/>
  <c r="U479" i="40"/>
  <c r="S535" i="33"/>
  <c r="W301" i="38"/>
  <c r="W99" i="38"/>
  <c r="W353" i="28"/>
  <c r="W66" i="38"/>
  <c r="W585" i="38"/>
  <c r="W351" i="38"/>
  <c r="U318" i="41"/>
  <c r="U500" i="41"/>
  <c r="S77" i="36"/>
  <c r="S54" i="33"/>
  <c r="T307" i="42"/>
  <c r="S359" i="33"/>
  <c r="W426" i="28"/>
  <c r="U184" i="41"/>
  <c r="S16" i="33"/>
  <c r="W175" i="28"/>
  <c r="U342" i="41"/>
  <c r="U424" i="41"/>
  <c r="U513" i="41"/>
  <c r="S408" i="33"/>
  <c r="S105" i="36"/>
  <c r="T427" i="42"/>
  <c r="W276" i="38"/>
  <c r="S341" i="36"/>
  <c r="W195" i="28"/>
  <c r="S413" i="36"/>
  <c r="W369" i="38"/>
  <c r="S386" i="36"/>
  <c r="S287" i="36"/>
  <c r="U454" i="40"/>
  <c r="S235" i="33"/>
  <c r="W346" i="28"/>
  <c r="T38" i="42"/>
  <c r="S565" i="36"/>
  <c r="W303" i="38"/>
  <c r="S56" i="33"/>
  <c r="T439" i="42"/>
  <c r="S363" i="36"/>
  <c r="W515" i="38"/>
  <c r="S589" i="33"/>
  <c r="U83" i="41"/>
  <c r="U298" i="41"/>
  <c r="U328" i="41"/>
  <c r="T559" i="42"/>
  <c r="U585" i="40"/>
  <c r="U401" i="40"/>
  <c r="T64" i="42"/>
  <c r="U351" i="40"/>
  <c r="U183" i="41"/>
  <c r="S368" i="33"/>
  <c r="S173" i="36"/>
  <c r="W530" i="28"/>
  <c r="U17" i="40"/>
  <c r="S245" i="33"/>
  <c r="W478" i="38"/>
  <c r="T30" i="42"/>
  <c r="T508" i="42"/>
  <c r="W161" i="28"/>
  <c r="T529" i="42"/>
  <c r="S467" i="33"/>
  <c r="W501" i="28"/>
  <c r="W199" i="28"/>
  <c r="S554" i="36"/>
  <c r="T273" i="42"/>
  <c r="T521" i="42"/>
  <c r="S508" i="36"/>
  <c r="W72" i="28"/>
  <c r="W371" i="28"/>
  <c r="W181" i="38"/>
  <c r="W24" i="38"/>
  <c r="W599" i="38"/>
  <c r="S179" i="33"/>
  <c r="W116" i="38"/>
  <c r="S154" i="36"/>
  <c r="W59" i="28"/>
  <c r="U397" i="41"/>
  <c r="S31" i="36"/>
  <c r="W43" i="28"/>
  <c r="S126" i="33"/>
  <c r="W90" i="28"/>
  <c r="W282" i="28"/>
  <c r="S418" i="36"/>
  <c r="S545" i="33"/>
  <c r="S144" i="36"/>
  <c r="U590" i="40"/>
  <c r="U412" i="41"/>
  <c r="S519" i="36"/>
  <c r="W388" i="38"/>
  <c r="U38" i="40"/>
  <c r="S373" i="36"/>
  <c r="W299" i="38"/>
  <c r="W322" i="38"/>
  <c r="W584" i="28"/>
  <c r="S47" i="36"/>
  <c r="S232" i="33"/>
  <c r="U88" i="40"/>
  <c r="S458" i="36"/>
  <c r="U109" i="40"/>
  <c r="S475" i="33"/>
  <c r="S579" i="36"/>
  <c r="W253" i="38"/>
  <c r="W388" i="28"/>
  <c r="U345" i="41"/>
  <c r="S273" i="33"/>
  <c r="T496" i="42"/>
  <c r="U381" i="41"/>
  <c r="T453" i="42"/>
  <c r="S136" i="36"/>
  <c r="U118" i="41"/>
  <c r="W479" i="38"/>
  <c r="W225" i="28"/>
  <c r="S528" i="36"/>
  <c r="S504" i="36"/>
  <c r="S587" i="33"/>
  <c r="W67" i="28"/>
  <c r="U198" i="40"/>
  <c r="W319" i="28"/>
  <c r="U218" i="41"/>
  <c r="U303" i="40"/>
  <c r="W440" i="38"/>
  <c r="T22" i="42"/>
  <c r="W271" i="28"/>
  <c r="U90" i="41"/>
  <c r="W308" i="38"/>
  <c r="U441" i="41"/>
  <c r="W400" i="38"/>
  <c r="W513" i="28"/>
  <c r="S459" i="36"/>
  <c r="S520" i="33"/>
  <c r="T313" i="42"/>
  <c r="S222" i="33"/>
  <c r="U50" i="41"/>
  <c r="T259" i="42"/>
  <c r="S25" i="33"/>
  <c r="W551" i="38"/>
  <c r="S91" i="36"/>
  <c r="W326" i="38"/>
  <c r="W207" i="38"/>
  <c r="U85" i="41"/>
  <c r="W350" i="28"/>
  <c r="W38" i="38"/>
  <c r="T590" i="42"/>
  <c r="S207" i="36"/>
  <c r="S365" i="36"/>
  <c r="U512" i="41"/>
  <c r="W376" i="38"/>
  <c r="S264" i="33"/>
  <c r="W117" i="28"/>
  <c r="W492" i="28"/>
  <c r="T365" i="42"/>
  <c r="T218" i="42"/>
  <c r="S110" i="36"/>
  <c r="U131" i="41"/>
  <c r="S257" i="33"/>
  <c r="S315" i="33"/>
  <c r="U344" i="40"/>
  <c r="W46" i="28"/>
  <c r="U451" i="41"/>
  <c r="T8" i="42"/>
  <c r="U194" i="40"/>
  <c r="S414" i="36"/>
  <c r="T70" i="42"/>
  <c r="W489" i="28"/>
  <c r="U23" i="41"/>
  <c r="U350" i="41"/>
  <c r="S208" i="36"/>
  <c r="U540" i="40"/>
  <c r="U376" i="41"/>
  <c r="S585" i="33"/>
  <c r="W494" i="28"/>
  <c r="U266" i="41"/>
  <c r="S30" i="36"/>
  <c r="T537" i="42"/>
  <c r="W574" i="38"/>
  <c r="W385" i="28"/>
  <c r="S97" i="36"/>
  <c r="S539" i="33"/>
  <c r="S334" i="33"/>
  <c r="U138" i="40"/>
  <c r="S526" i="33"/>
  <c r="T18" i="42"/>
  <c r="S57" i="33"/>
  <c r="U497" i="40"/>
  <c r="T76" i="42"/>
  <c r="U323" i="41"/>
  <c r="U366" i="41"/>
  <c r="S157" i="36"/>
  <c r="S360" i="36"/>
  <c r="S165" i="36"/>
  <c r="U518" i="40"/>
  <c r="S522" i="33"/>
  <c r="W357" i="38"/>
  <c r="T476" i="42"/>
  <c r="T483" i="42"/>
  <c r="W593" i="28"/>
  <c r="W394" i="28"/>
  <c r="T13" i="42"/>
  <c r="W259" i="28"/>
  <c r="W75" i="28"/>
  <c r="S348" i="36"/>
  <c r="W294" i="38"/>
  <c r="W146" i="38"/>
  <c r="T220" i="42"/>
  <c r="U7" i="41"/>
  <c r="U157" i="40"/>
  <c r="T283" i="42"/>
  <c r="T5" i="42"/>
  <c r="U256" i="40"/>
  <c r="W519" i="38"/>
  <c r="T107" i="42"/>
  <c r="T88" i="42"/>
  <c r="S590" i="33"/>
  <c r="T27" i="42"/>
  <c r="S384" i="33"/>
  <c r="S557" i="36"/>
  <c r="S88" i="36"/>
  <c r="U25" i="40"/>
  <c r="S474" i="36"/>
  <c r="T425" i="42"/>
  <c r="U71" i="40"/>
  <c r="S385" i="36"/>
  <c r="S82" i="36"/>
  <c r="S400" i="33"/>
  <c r="U275" i="40"/>
  <c r="W45" i="38"/>
  <c r="S43" i="36"/>
  <c r="U75" i="40"/>
  <c r="U240" i="41"/>
  <c r="U182" i="41"/>
  <c r="U468" i="40"/>
  <c r="U550" i="41"/>
  <c r="W535" i="28"/>
  <c r="S556" i="33"/>
  <c r="W372" i="38"/>
  <c r="S299" i="33"/>
  <c r="S507" i="36"/>
  <c r="U227" i="41"/>
  <c r="U249" i="40"/>
  <c r="W15" i="28"/>
  <c r="U173" i="41"/>
  <c r="S92" i="36"/>
  <c r="U163" i="40"/>
  <c r="W302" i="28"/>
  <c r="W119" i="28"/>
  <c r="U51" i="41"/>
  <c r="T401" i="42"/>
  <c r="S456" i="33"/>
  <c r="W268" i="28"/>
  <c r="T486" i="42"/>
  <c r="U348" i="40"/>
  <c r="U164" i="41"/>
  <c r="S122" i="36"/>
  <c r="T106" i="42"/>
  <c r="U342" i="40"/>
  <c r="U139" i="41"/>
  <c r="U55" i="41"/>
  <c r="U421" i="40"/>
  <c r="S166" i="33"/>
  <c r="W505" i="38"/>
  <c r="W103" i="28"/>
  <c r="W547" i="28"/>
  <c r="U304" i="41"/>
  <c r="U477" i="40"/>
  <c r="W341" i="28"/>
  <c r="S12" i="33"/>
  <c r="W537" i="28"/>
  <c r="U565" i="40"/>
  <c r="U360" i="41"/>
  <c r="W100" i="28"/>
  <c r="S382" i="33"/>
  <c r="W492" i="38"/>
  <c r="S194" i="33"/>
  <c r="U136" i="41"/>
  <c r="S82" i="33"/>
  <c r="W553" i="28"/>
  <c r="U339" i="40"/>
  <c r="W30" i="38"/>
  <c r="T177" i="42"/>
  <c r="U412" i="40"/>
  <c r="W411" i="38"/>
  <c r="U294" i="40"/>
  <c r="U487" i="40"/>
  <c r="T581" i="42"/>
  <c r="U41" i="41"/>
  <c r="U449" i="41"/>
  <c r="T17" i="42"/>
  <c r="W97" i="28"/>
  <c r="T372" i="42"/>
  <c r="W161" i="38"/>
  <c r="W180" i="28"/>
  <c r="S152" i="33"/>
  <c r="U353" i="40"/>
  <c r="W32" i="38"/>
  <c r="W221" i="28"/>
  <c r="T131" i="42"/>
  <c r="S137" i="33"/>
  <c r="U533" i="40"/>
  <c r="W258" i="38"/>
  <c r="W332" i="28"/>
  <c r="U436" i="41"/>
  <c r="T216" i="42"/>
  <c r="W109" i="38"/>
  <c r="W458" i="28"/>
  <c r="S224" i="33"/>
  <c r="T225" i="42"/>
  <c r="U21" i="40"/>
  <c r="S52" i="33"/>
  <c r="W261" i="28"/>
  <c r="U562" i="40"/>
  <c r="U191" i="41"/>
  <c r="S31" i="33"/>
  <c r="S57" i="36"/>
  <c r="U43" i="41"/>
  <c r="S488" i="33"/>
  <c r="W192" i="28"/>
  <c r="S557" i="33"/>
  <c r="S171" i="33"/>
  <c r="W486" i="38"/>
  <c r="U414" i="40"/>
  <c r="W194" i="38"/>
  <c r="U29" i="41"/>
  <c r="W224" i="28"/>
  <c r="S478" i="36"/>
  <c r="S347" i="33"/>
  <c r="U111" i="40"/>
  <c r="W368" i="28"/>
  <c r="S515" i="36"/>
  <c r="S331" i="33"/>
  <c r="U36" i="41"/>
  <c r="S174" i="36"/>
  <c r="W94" i="38"/>
  <c r="S525" i="36"/>
  <c r="W166" i="28"/>
  <c r="U55" i="40"/>
  <c r="U540" i="41"/>
  <c r="W150" i="28"/>
  <c r="W8" i="28"/>
  <c r="W275" i="28"/>
  <c r="U112" i="40"/>
  <c r="U445" i="40"/>
  <c r="W229" i="38"/>
  <c r="W414" i="38"/>
  <c r="U505" i="41"/>
  <c r="U229" i="41"/>
  <c r="S352" i="33"/>
  <c r="W502" i="28"/>
  <c r="W74" i="38"/>
  <c r="W38" i="28"/>
  <c r="W22" i="28"/>
  <c r="U171" i="41"/>
  <c r="S67" i="33"/>
  <c r="W302" i="38"/>
  <c r="S560" i="33"/>
  <c r="U467" i="41"/>
  <c r="S72" i="33"/>
  <c r="W36" i="38"/>
  <c r="T572" i="42"/>
  <c r="S148" i="33"/>
  <c r="U525" i="40"/>
  <c r="S485" i="33"/>
  <c r="U502" i="40"/>
  <c r="W47" i="28"/>
  <c r="W279" i="28"/>
  <c r="S545" i="36"/>
  <c r="W239" i="38"/>
  <c r="W71" i="28"/>
  <c r="W11" i="28"/>
  <c r="W587" i="38"/>
  <c r="S22" i="33"/>
  <c r="T143" i="42"/>
  <c r="T438" i="42"/>
  <c r="U140" i="41"/>
  <c r="S186" i="36"/>
  <c r="T161" i="42"/>
  <c r="W136" i="38"/>
  <c r="S104" i="36"/>
  <c r="U197" i="41"/>
  <c r="W317" i="38"/>
  <c r="W14" i="28"/>
  <c r="U552" i="40"/>
  <c r="S169" i="33"/>
  <c r="S428" i="33"/>
  <c r="W16" i="38"/>
  <c r="U515" i="41"/>
  <c r="U488" i="41"/>
  <c r="S278" i="36"/>
  <c r="W281" i="28"/>
  <c r="W539" i="38"/>
  <c r="U95" i="40"/>
  <c r="S178" i="33"/>
  <c r="U564" i="41"/>
  <c r="W426" i="38"/>
  <c r="W295" i="28"/>
  <c r="S337" i="33"/>
  <c r="W24" i="28"/>
  <c r="U140" i="40"/>
  <c r="W21" i="28"/>
  <c r="U58" i="40"/>
  <c r="U539" i="40"/>
  <c r="T123" i="42"/>
  <c r="U299" i="41"/>
  <c r="S96" i="33"/>
  <c r="U392" i="41"/>
  <c r="S91" i="33"/>
  <c r="S440" i="33"/>
  <c r="S251" i="33"/>
  <c r="W580" i="28"/>
  <c r="S436" i="36"/>
  <c r="U421" i="41"/>
  <c r="W548" i="28"/>
  <c r="T287" i="42"/>
  <c r="T413" i="42"/>
  <c r="W379" i="38"/>
  <c r="U141" i="40"/>
  <c r="T269" i="42"/>
  <c r="S416" i="36"/>
  <c r="S486" i="33"/>
  <c r="W379" i="28"/>
  <c r="U476" i="41"/>
  <c r="W176" i="38"/>
  <c r="S388" i="33"/>
  <c r="T367" i="42"/>
  <c r="S367" i="33"/>
  <c r="S596" i="36"/>
  <c r="U520" i="40"/>
  <c r="T47" i="42"/>
  <c r="S552" i="33"/>
  <c r="W474" i="28"/>
  <c r="W370" i="38"/>
  <c r="W320" i="38"/>
  <c r="T450" i="42"/>
  <c r="T396" i="42"/>
  <c r="U261" i="41"/>
  <c r="W220" i="28"/>
  <c r="S94" i="36"/>
  <c r="W527" i="28"/>
  <c r="U353" i="41"/>
  <c r="U5" i="40"/>
  <c r="W48" i="28"/>
  <c r="W315" i="38"/>
  <c r="S499" i="33"/>
  <c r="S128" i="33"/>
  <c r="U255" i="40"/>
  <c r="W280" i="38"/>
  <c r="W541" i="28"/>
  <c r="S67" i="36"/>
  <c r="U470" i="40"/>
  <c r="U604" i="40"/>
  <c r="S296" i="36"/>
  <c r="U141" i="41"/>
  <c r="U464" i="41"/>
  <c r="S496" i="36"/>
  <c r="U113" i="41"/>
  <c r="U362" i="40"/>
  <c r="W419" i="38"/>
  <c r="U348" i="41"/>
  <c r="S257" i="36"/>
  <c r="S142" i="36"/>
  <c r="S350" i="33"/>
  <c r="W596" i="38"/>
  <c r="W291" i="38"/>
  <c r="U506" i="41"/>
  <c r="S383" i="36"/>
  <c r="U189" i="40"/>
  <c r="T428" i="42"/>
  <c r="U94" i="40"/>
  <c r="T25" i="42"/>
  <c r="S417" i="36"/>
  <c r="T170" i="42"/>
  <c r="W154" i="28"/>
  <c r="W490" i="38"/>
  <c r="U347" i="41"/>
  <c r="S536" i="36"/>
  <c r="U213" i="40"/>
  <c r="U254" i="40"/>
  <c r="T519" i="42"/>
  <c r="T535" i="42"/>
  <c r="U92" i="40"/>
  <c r="W199" i="38"/>
  <c r="W508" i="38"/>
  <c r="U266" i="40"/>
  <c r="W454" i="28"/>
  <c r="S335" i="33"/>
  <c r="U543" i="40"/>
  <c r="S182" i="36"/>
  <c r="S198" i="36"/>
  <c r="S581" i="33"/>
  <c r="S407" i="33"/>
  <c r="W290" i="38"/>
  <c r="W292" i="38"/>
  <c r="S70" i="36"/>
  <c r="W560" i="38"/>
  <c r="U458" i="41"/>
  <c r="W120" i="38"/>
  <c r="U53" i="41"/>
  <c r="U382" i="40"/>
  <c r="U329" i="40"/>
  <c r="W518" i="38"/>
  <c r="S482" i="36"/>
  <c r="W241" i="28"/>
  <c r="S358" i="36"/>
  <c r="S248" i="36"/>
  <c r="S553" i="33"/>
  <c r="W91" i="28"/>
  <c r="W553" i="38"/>
  <c r="W118" i="38"/>
  <c r="S212" i="33"/>
  <c r="U396" i="40"/>
  <c r="T230" i="42"/>
  <c r="W418" i="28"/>
  <c r="W166" i="38"/>
  <c r="T98" i="42"/>
  <c r="U477" i="41"/>
  <c r="S135" i="33"/>
  <c r="W266" i="28"/>
  <c r="S431" i="33"/>
  <c r="U471" i="40"/>
  <c r="U473" i="41"/>
  <c r="T335" i="42"/>
  <c r="U248" i="41"/>
  <c r="T86" i="42"/>
  <c r="S428" i="36"/>
  <c r="S411" i="36"/>
  <c r="S538" i="33"/>
  <c r="W464" i="28"/>
  <c r="S223" i="33"/>
  <c r="T192" i="42"/>
  <c r="S357" i="33"/>
  <c r="W185" i="28"/>
  <c r="W483" i="38"/>
  <c r="W41" i="28"/>
  <c r="W224" i="38"/>
  <c r="W344" i="28"/>
  <c r="W48" i="38"/>
  <c r="W503" i="28"/>
  <c r="U570" i="41"/>
  <c r="U212" i="41"/>
  <c r="T516" i="42"/>
  <c r="S330" i="36"/>
  <c r="U277" i="41"/>
  <c r="U194" i="41"/>
  <c r="U292" i="40"/>
  <c r="W32" i="28"/>
  <c r="W389" i="38"/>
  <c r="T548" i="42"/>
  <c r="W115" i="38"/>
  <c r="T532" i="42"/>
  <c r="T524" i="42"/>
  <c r="W274" i="28"/>
  <c r="W557" i="28"/>
  <c r="W473" i="38"/>
  <c r="S18" i="33"/>
  <c r="S361" i="33"/>
  <c r="S552" i="36"/>
  <c r="W238" i="28"/>
  <c r="U34" i="40"/>
  <c r="W28" i="28"/>
  <c r="W315" i="28"/>
  <c r="S418" i="33"/>
  <c r="S427" i="33"/>
  <c r="T257" i="42"/>
  <c r="S457" i="33"/>
  <c r="U99" i="40"/>
  <c r="S44" i="36"/>
  <c r="T43" i="42"/>
  <c r="S180" i="36"/>
  <c r="W33" i="38"/>
  <c r="S486" i="36"/>
  <c r="U524" i="41"/>
  <c r="T459" i="42"/>
  <c r="U51" i="40"/>
  <c r="U586" i="40"/>
  <c r="W360" i="28"/>
  <c r="W54" i="38"/>
  <c r="T482" i="42"/>
  <c r="W352" i="28"/>
  <c r="S93" i="36"/>
  <c r="W433" i="28"/>
  <c r="T353" i="42"/>
  <c r="S32" i="36"/>
  <c r="U322" i="40"/>
  <c r="U238" i="41"/>
  <c r="W111" i="28"/>
  <c r="U360" i="40"/>
  <c r="S39" i="33"/>
  <c r="S342" i="33"/>
  <c r="W170" i="28"/>
  <c r="T497" i="42"/>
  <c r="S449" i="33"/>
  <c r="T526" i="42"/>
  <c r="W591" i="28"/>
  <c r="S522" i="36"/>
  <c r="S312" i="33"/>
  <c r="U305" i="41"/>
  <c r="S461" i="36"/>
  <c r="S190" i="36"/>
  <c r="W198" i="28"/>
  <c r="S323" i="36"/>
  <c r="S230" i="33"/>
  <c r="W318" i="38"/>
  <c r="W532" i="38"/>
  <c r="W555" i="38"/>
  <c r="T124" i="42"/>
  <c r="W282" i="38"/>
  <c r="U199" i="40"/>
  <c r="S27" i="33"/>
  <c r="T184" i="42"/>
  <c r="T564" i="42"/>
  <c r="T266" i="42"/>
  <c r="W264" i="28"/>
  <c r="U181" i="41"/>
  <c r="S216" i="33"/>
  <c r="W348" i="28"/>
  <c r="U250" i="41"/>
  <c r="S537" i="33"/>
  <c r="S32" i="33"/>
  <c r="T494" i="42"/>
  <c r="T390" i="42"/>
  <c r="U563" i="40"/>
  <c r="T109" i="42"/>
  <c r="T12" i="42"/>
  <c r="T102" i="42"/>
  <c r="T254" i="42"/>
  <c r="S423" i="36"/>
  <c r="W58" i="28"/>
  <c r="W380" i="28"/>
  <c r="S598" i="36"/>
  <c r="W417" i="28"/>
  <c r="U437" i="40"/>
  <c r="S491" i="33"/>
  <c r="T359" i="42"/>
  <c r="S281" i="36"/>
  <c r="T246" i="42"/>
  <c r="U233" i="40"/>
  <c r="S443" i="36"/>
  <c r="U326" i="40"/>
  <c r="W312" i="28"/>
  <c r="S158" i="33"/>
  <c r="S444" i="36"/>
  <c r="U291" i="41"/>
  <c r="S162" i="36"/>
  <c r="U509" i="40"/>
  <c r="W570" i="38"/>
  <c r="W95" i="28"/>
  <c r="W338" i="38"/>
  <c r="W5" i="28"/>
  <c r="W130" i="28"/>
  <c r="S376" i="33"/>
  <c r="T423" i="42"/>
  <c r="U330" i="40"/>
  <c r="T426" i="42"/>
  <c r="W172" i="38"/>
  <c r="U336" i="41"/>
  <c r="S502" i="36"/>
  <c r="U132" i="41"/>
  <c r="U489" i="40"/>
  <c r="U116" i="40"/>
  <c r="S111" i="33"/>
  <c r="S341" i="33"/>
  <c r="W29" i="28"/>
  <c r="U294" i="41"/>
  <c r="U381" i="40"/>
  <c r="S395" i="33"/>
  <c r="U599" i="41"/>
  <c r="W586" i="38"/>
  <c r="U110" i="40"/>
  <c r="S136" i="33"/>
  <c r="W362" i="28"/>
  <c r="W57" i="38"/>
  <c r="U333" i="41"/>
  <c r="U275" i="41"/>
  <c r="W329" i="38"/>
  <c r="W500" i="28"/>
  <c r="W235" i="28"/>
  <c r="U15" i="40"/>
  <c r="U545" i="40"/>
  <c r="W303" i="28"/>
  <c r="W543" i="28"/>
  <c r="S338" i="33"/>
  <c r="U434" i="40"/>
  <c r="S576" i="36"/>
  <c r="U85" i="40"/>
  <c r="T470" i="42"/>
  <c r="T475" i="42"/>
  <c r="U517" i="41"/>
  <c r="U36" i="40"/>
  <c r="S80" i="33"/>
  <c r="W203" i="38"/>
  <c r="W475" i="28"/>
  <c r="U288" i="41"/>
  <c r="W406" i="38"/>
  <c r="W245" i="28"/>
  <c r="U358" i="40"/>
  <c r="W367" i="28"/>
  <c r="S24" i="33"/>
  <c r="W394" i="38"/>
  <c r="S156" i="33"/>
  <c r="W211" i="38"/>
  <c r="S112" i="33"/>
  <c r="S593" i="36"/>
  <c r="W470" i="28"/>
  <c r="S115" i="33"/>
  <c r="W413" i="28"/>
  <c r="S258" i="36"/>
  <c r="T154" i="42"/>
  <c r="U28" i="41"/>
  <c r="W595" i="28"/>
  <c r="T560" i="42"/>
  <c r="S19" i="36"/>
  <c r="S424" i="33"/>
  <c r="T116" i="42"/>
  <c r="U135" i="41"/>
  <c r="T355" i="42"/>
  <c r="U439" i="41"/>
  <c r="U42" i="40"/>
  <c r="T55" i="42"/>
  <c r="T487" i="42"/>
  <c r="U300" i="40"/>
  <c r="S345" i="36"/>
  <c r="U89" i="41"/>
  <c r="T206" i="42"/>
  <c r="S342" i="36"/>
  <c r="W368" i="38"/>
  <c r="S559" i="36"/>
  <c r="T493" i="42"/>
  <c r="S340" i="36"/>
  <c r="W493" i="38"/>
  <c r="W270" i="38"/>
  <c r="W37" i="28"/>
  <c r="T252" i="42"/>
  <c r="W120" i="28"/>
  <c r="W576" i="28"/>
  <c r="S241" i="33"/>
  <c r="W83" i="28"/>
  <c r="W162" i="28"/>
  <c r="T265" i="42"/>
  <c r="W20" i="28"/>
  <c r="W225" i="38"/>
  <c r="U399" i="40"/>
  <c r="U135" i="40"/>
  <c r="W7" i="28"/>
  <c r="S489" i="36"/>
  <c r="S238" i="33"/>
  <c r="U242" i="41"/>
  <c r="W135" i="28"/>
  <c r="W216" i="28"/>
  <c r="S141" i="33"/>
  <c r="U427" i="41"/>
  <c r="S422" i="33"/>
  <c r="T251" i="42"/>
  <c r="S397" i="36"/>
  <c r="U176" i="40"/>
  <c r="S438" i="33"/>
  <c r="T57" i="42"/>
  <c r="S37" i="36"/>
  <c r="W424" i="38"/>
  <c r="U81" i="40"/>
  <c r="S487" i="36"/>
  <c r="U351" i="41"/>
  <c r="W186" i="38"/>
  <c r="U207" i="40"/>
  <c r="T407" i="42"/>
  <c r="S76" i="33"/>
  <c r="W459" i="28"/>
  <c r="T502" i="42"/>
  <c r="T331" i="42"/>
  <c r="U411" i="41"/>
  <c r="W557" i="38"/>
  <c r="U77" i="41"/>
  <c r="S185" i="36"/>
  <c r="S203" i="33"/>
  <c r="S523" i="36"/>
  <c r="S319" i="36"/>
  <c r="S84" i="36"/>
  <c r="U548" i="40"/>
  <c r="W580" i="38"/>
  <c r="S11" i="33"/>
  <c r="W461" i="28"/>
  <c r="S253" i="36"/>
  <c r="W320" i="28"/>
  <c r="W566" i="28"/>
  <c r="W213" i="38"/>
  <c r="S246" i="33"/>
  <c r="S588" i="36"/>
  <c r="U496" i="41"/>
  <c r="W230" i="28"/>
  <c r="U444" i="41"/>
  <c r="W366" i="38"/>
  <c r="S372" i="33"/>
  <c r="U433" i="40"/>
  <c r="U99" i="41"/>
  <c r="U334" i="41"/>
  <c r="S51" i="33"/>
  <c r="T478" i="42"/>
  <c r="T275" i="42"/>
  <c r="W222" i="28"/>
  <c r="W554" i="28"/>
  <c r="S480" i="36"/>
  <c r="T336" i="42"/>
  <c r="W346" i="38"/>
  <c r="S132" i="33"/>
  <c r="S450" i="33"/>
  <c r="T458" i="42"/>
  <c r="S106" i="36"/>
  <c r="S233" i="33"/>
  <c r="S524" i="33"/>
  <c r="S226" i="36"/>
  <c r="S103" i="36"/>
  <c r="W60" i="28"/>
  <c r="S365" i="33"/>
  <c r="S60" i="33"/>
  <c r="W261" i="38"/>
  <c r="U554" i="40"/>
  <c r="W442" i="38"/>
  <c r="U537" i="41"/>
  <c r="W497" i="28"/>
  <c r="S533" i="33"/>
  <c r="U440" i="40"/>
  <c r="T443" i="42"/>
  <c r="T168" i="42"/>
  <c r="T158" i="42"/>
  <c r="U365" i="40"/>
  <c r="T586" i="42"/>
  <c r="T166" i="42"/>
  <c r="W308" i="28"/>
  <c r="W550" i="28"/>
  <c r="U588" i="40"/>
  <c r="S421" i="36"/>
  <c r="S572" i="36"/>
  <c r="W190" i="38"/>
  <c r="S481" i="36"/>
  <c r="S466" i="36"/>
  <c r="S453" i="33"/>
  <c r="S118" i="36"/>
  <c r="S105" i="33"/>
  <c r="S68" i="33"/>
  <c r="U490" i="41"/>
  <c r="W429" i="28"/>
  <c r="W42" i="38"/>
  <c r="S360" i="33"/>
  <c r="U293" i="41"/>
  <c r="W148" i="28"/>
  <c r="S96" i="36"/>
  <c r="S364" i="36"/>
  <c r="W510" i="38"/>
  <c r="T132" i="42"/>
  <c r="S460" i="33"/>
  <c r="S186" i="33"/>
  <c r="W168" i="28"/>
  <c r="W525" i="38"/>
  <c r="T415" i="42"/>
  <c r="W244" i="38"/>
  <c r="U523" i="40"/>
  <c r="S138" i="33"/>
  <c r="U174" i="41"/>
  <c r="T213" i="42"/>
  <c r="U95" i="41"/>
  <c r="S369" i="33"/>
  <c r="W263" i="38"/>
  <c r="U186" i="40"/>
  <c r="U335" i="41"/>
  <c r="U149" i="41"/>
  <c r="T40" i="42"/>
  <c r="W336" i="28"/>
  <c r="W101" i="28"/>
  <c r="U133" i="40"/>
  <c r="W465" i="38"/>
  <c r="W576" i="38"/>
  <c r="S324" i="36"/>
  <c r="S454" i="33"/>
  <c r="W40" i="38"/>
  <c r="S375" i="33"/>
  <c r="S404" i="33"/>
  <c r="U144" i="41"/>
  <c r="W311" i="28"/>
  <c r="S419" i="33"/>
  <c r="S435" i="33"/>
  <c r="W208" i="38"/>
  <c r="U201" i="41"/>
  <c r="U30" i="40"/>
  <c r="W66" i="28"/>
  <c r="T120" i="42"/>
  <c r="S379" i="36"/>
  <c r="S306" i="33"/>
  <c r="U63" i="40"/>
  <c r="U377" i="41"/>
  <c r="S309" i="33"/>
  <c r="W409" i="38"/>
  <c r="T389" i="42"/>
  <c r="S604" i="36"/>
  <c r="S205" i="36"/>
  <c r="W304" i="38"/>
  <c r="S349" i="33"/>
  <c r="S562" i="33"/>
  <c r="T182" i="42"/>
  <c r="S155" i="36"/>
  <c r="W391" i="28"/>
  <c r="S62" i="36"/>
  <c r="W340" i="28"/>
  <c r="U157" i="41"/>
  <c r="S101" i="33"/>
  <c r="S277" i="33"/>
  <c r="S335" i="36"/>
  <c r="U24" i="41"/>
  <c r="T21" i="42"/>
  <c r="T201" i="42"/>
  <c r="T174" i="42"/>
  <c r="U200" i="41"/>
  <c r="U372" i="41"/>
  <c r="U267" i="40"/>
  <c r="U164" i="40"/>
  <c r="T262" i="42"/>
  <c r="W464" i="38"/>
  <c r="U165" i="41"/>
  <c r="S20" i="36"/>
  <c r="T23" i="42"/>
  <c r="W165" i="28"/>
  <c r="W207" i="28"/>
  <c r="W134" i="38"/>
  <c r="W79" i="38"/>
  <c r="U156" i="41"/>
  <c r="W490" i="28"/>
  <c r="W117" i="38"/>
  <c r="W237" i="38"/>
  <c r="W582" i="38"/>
  <c r="W443" i="28"/>
  <c r="U460" i="40"/>
  <c r="U536" i="41"/>
  <c r="U185" i="40"/>
  <c r="W462" i="28"/>
  <c r="W528" i="38"/>
  <c r="W298" i="28"/>
  <c r="T69" i="42"/>
  <c r="S452" i="36"/>
  <c r="U178" i="41"/>
  <c r="W80" i="38"/>
  <c r="U281" i="41"/>
  <c r="S332" i="33"/>
  <c r="U514" i="40"/>
  <c r="S574" i="36"/>
  <c r="S245" i="36"/>
  <c r="U365" i="41"/>
  <c r="U411" i="40"/>
  <c r="S45" i="33"/>
  <c r="W578" i="28"/>
  <c r="U263" i="41"/>
  <c r="T512" i="42"/>
  <c r="T344" i="42"/>
  <c r="S561" i="33"/>
  <c r="U389" i="41"/>
  <c r="U142" i="41"/>
  <c r="S579" i="33"/>
  <c r="U283" i="41"/>
  <c r="W515" i="28"/>
  <c r="T299" i="42"/>
  <c r="S591" i="36"/>
  <c r="U499" i="40"/>
  <c r="U86" i="40"/>
  <c r="S336" i="36"/>
  <c r="S55" i="36"/>
  <c r="S403" i="33"/>
  <c r="T576" i="42"/>
  <c r="T322" i="42"/>
  <c r="W83" i="38"/>
  <c r="S577" i="36"/>
  <c r="U443" i="41"/>
  <c r="S49" i="36"/>
  <c r="W67" i="38"/>
  <c r="W218" i="28"/>
  <c r="W147" i="28"/>
  <c r="S141" i="36"/>
  <c r="W130" i="38"/>
  <c r="T456" i="42"/>
  <c r="T578" i="42"/>
  <c r="S240" i="36"/>
  <c r="W586" i="28"/>
  <c r="U485" i="40"/>
  <c r="T554" i="42"/>
  <c r="S394" i="33"/>
  <c r="S495" i="33"/>
  <c r="T164" i="42"/>
  <c r="T480" i="42"/>
  <c r="W37" i="38"/>
  <c r="S551" i="36"/>
  <c r="W523" i="28"/>
  <c r="U352" i="41"/>
  <c r="T260" i="42"/>
  <c r="W326" i="28"/>
  <c r="U327" i="41"/>
  <c r="T119" i="42"/>
  <c r="W65" i="28"/>
  <c r="U457" i="40"/>
  <c r="S497" i="36"/>
  <c r="W82" i="28"/>
  <c r="W188" i="38"/>
  <c r="W288" i="38"/>
  <c r="S181" i="36"/>
  <c r="U316" i="41"/>
  <c r="W197" i="38"/>
  <c r="S371" i="33"/>
  <c r="W125" i="28"/>
  <c r="T68" i="42"/>
  <c r="W52" i="28"/>
  <c r="S26" i="36"/>
  <c r="U44" i="40"/>
  <c r="S511" i="36"/>
  <c r="T221" i="42"/>
  <c r="U220" i="41"/>
  <c r="W402" i="38"/>
  <c r="S394" i="36"/>
  <c r="U282" i="41"/>
  <c r="W210" i="28"/>
  <c r="U321" i="41"/>
  <c r="W534" i="38"/>
  <c r="S403" i="36"/>
  <c r="T523" i="42"/>
  <c r="S61" i="33"/>
  <c r="U253" i="40"/>
  <c r="U284" i="40"/>
  <c r="U71" i="41"/>
  <c r="S18" i="36"/>
  <c r="T167" i="42"/>
  <c r="S286" i="33"/>
  <c r="U584" i="41"/>
  <c r="W283" i="38"/>
  <c r="U184" i="40"/>
  <c r="S203" i="36"/>
  <c r="S20" i="33"/>
  <c r="U18" i="40"/>
  <c r="T574" i="42"/>
  <c r="U331" i="40"/>
  <c r="U116" i="41"/>
  <c r="S204" i="33"/>
  <c r="U456" i="40"/>
  <c r="S237" i="36"/>
  <c r="S519" i="33"/>
  <c r="S571" i="36"/>
  <c r="W559" i="28"/>
  <c r="W449" i="28"/>
  <c r="W93" i="28"/>
  <c r="W228" i="38"/>
  <c r="U56" i="40"/>
  <c r="S265" i="36"/>
  <c r="W215" i="38"/>
  <c r="W129" i="28"/>
  <c r="W272" i="28"/>
  <c r="T387" i="42"/>
  <c r="S353" i="33"/>
  <c r="W262" i="28"/>
  <c r="W41" i="38"/>
  <c r="S292" i="33"/>
  <c r="U430" i="41"/>
  <c r="S357" i="36"/>
  <c r="S190" i="33"/>
  <c r="T199" i="42"/>
  <c r="S161" i="36"/>
  <c r="S147" i="33"/>
  <c r="U79" i="41"/>
  <c r="W159" i="38"/>
  <c r="S369" i="36"/>
  <c r="W12" i="38"/>
  <c r="S114" i="33"/>
  <c r="W378" i="38"/>
  <c r="S396" i="36"/>
  <c r="U74" i="41"/>
  <c r="W124" i="38"/>
  <c r="U476" i="40"/>
  <c r="U45" i="41"/>
  <c r="U443" i="40"/>
  <c r="W358" i="38"/>
  <c r="S175" i="33"/>
  <c r="U344" i="41"/>
  <c r="W142" i="38"/>
  <c r="U31" i="40"/>
  <c r="W139" i="28"/>
  <c r="T16" i="42"/>
  <c r="S492" i="36"/>
  <c r="U191" i="40"/>
  <c r="U70" i="41"/>
  <c r="W182" i="38"/>
  <c r="T200" i="42"/>
  <c r="W375" i="38"/>
  <c r="S358" i="33"/>
  <c r="U562" i="41"/>
  <c r="W106" i="38"/>
  <c r="W177" i="28"/>
  <c r="W578" i="38"/>
  <c r="S488" i="36"/>
  <c r="W333" i="28"/>
  <c r="S329" i="36"/>
  <c r="W404" i="38"/>
  <c r="S112" i="36"/>
  <c r="T347" i="42"/>
  <c r="S50" i="36"/>
  <c r="S70" i="33"/>
  <c r="S75" i="33"/>
  <c r="S279" i="36"/>
  <c r="S10" i="36"/>
  <c r="T298" i="42"/>
  <c r="T169" i="42"/>
  <c r="W218" i="38"/>
  <c r="U84" i="41"/>
  <c r="U317" i="41"/>
  <c r="W141" i="28"/>
  <c r="S164" i="33"/>
  <c r="T479" i="42"/>
  <c r="S150" i="33"/>
  <c r="W441" i="28"/>
  <c r="W173" i="28"/>
  <c r="S196" i="36"/>
  <c r="S304" i="33"/>
  <c r="W589" i="38"/>
  <c r="U378" i="41"/>
  <c r="W434" i="28"/>
  <c r="U544" i="41"/>
  <c r="U37" i="40"/>
  <c r="S244" i="33"/>
  <c r="S109" i="36"/>
  <c r="W223" i="38"/>
  <c r="T431" i="42"/>
  <c r="W175" i="38"/>
  <c r="S419" i="36"/>
  <c r="U343" i="40"/>
  <c r="T437" i="42"/>
  <c r="T245" i="42"/>
  <c r="U96" i="41"/>
  <c r="U239" i="41"/>
  <c r="S120" i="36"/>
  <c r="S406" i="36"/>
  <c r="U8" i="41"/>
  <c r="U407" i="41"/>
  <c r="S484" i="33"/>
  <c r="T62" i="42"/>
  <c r="T393" i="42"/>
  <c r="U300" i="41"/>
  <c r="U236" i="40"/>
  <c r="W450" i="38"/>
  <c r="W223" i="28"/>
  <c r="U64" i="40"/>
  <c r="S243" i="36"/>
  <c r="W395" i="38"/>
  <c r="W477" i="28"/>
  <c r="U602" i="41"/>
  <c r="T467" i="42"/>
  <c r="T356" i="42"/>
  <c r="S58" i="36"/>
  <c r="W314" i="28"/>
  <c r="U161" i="41"/>
  <c r="T474" i="42"/>
  <c r="T402" i="42"/>
  <c r="T422" i="42"/>
  <c r="T568" i="42"/>
  <c r="T555" i="42"/>
  <c r="S298" i="33"/>
  <c r="W404" i="28"/>
  <c r="U112" i="41"/>
  <c r="W313" i="38"/>
  <c r="S393" i="36"/>
  <c r="S65" i="33"/>
  <c r="W14" i="38"/>
  <c r="W53" i="28"/>
  <c r="W409" i="28"/>
  <c r="S247" i="33"/>
  <c r="S499" i="36"/>
  <c r="U27" i="40"/>
  <c r="S100" i="33"/>
  <c r="T128" i="42"/>
  <c r="W189" i="28"/>
  <c r="U435" i="40"/>
  <c r="U10" i="41"/>
  <c r="W63" i="28"/>
  <c r="S448" i="33"/>
  <c r="S200" i="36"/>
  <c r="U394" i="41"/>
  <c r="T406" i="42"/>
  <c r="W514" i="28"/>
  <c r="S475" i="36"/>
  <c r="U60" i="41"/>
  <c r="W405" i="28"/>
  <c r="W148" i="38"/>
  <c r="U285" i="40"/>
  <c r="S433" i="36"/>
  <c r="S60" i="36"/>
  <c r="W260" i="38"/>
  <c r="U160" i="41"/>
  <c r="S364" i="33"/>
  <c r="S83" i="36"/>
  <c r="S518" i="36"/>
  <c r="W124" i="28"/>
  <c r="U403" i="41"/>
  <c r="S89" i="36"/>
  <c r="U296" i="40"/>
  <c r="U445" i="41"/>
  <c r="S36" i="33"/>
  <c r="W446" i="28"/>
  <c r="T325" i="42"/>
  <c r="W471" i="28"/>
  <c r="S481" i="33"/>
  <c r="U507" i="41"/>
  <c r="U418" i="40"/>
  <c r="S197" i="36"/>
  <c r="U375" i="41"/>
  <c r="W508" i="28"/>
  <c r="S35" i="33"/>
  <c r="U117" i="40"/>
  <c r="W511" i="38"/>
  <c r="T441" i="42"/>
  <c r="S528" i="33"/>
  <c r="S326" i="33"/>
  <c r="T263" i="42"/>
  <c r="T285" i="42"/>
  <c r="T601" i="42"/>
  <c r="W403" i="28"/>
  <c r="W202" i="28"/>
  <c r="U390" i="41"/>
  <c r="W554" i="38"/>
  <c r="S139" i="33"/>
  <c r="U457" i="41"/>
  <c r="S487" i="33"/>
  <c r="T571" i="42"/>
  <c r="W247" i="28"/>
  <c r="W142" i="28"/>
  <c r="S401" i="33"/>
  <c r="U248" i="40"/>
  <c r="S320" i="36"/>
  <c r="W267" i="28"/>
  <c r="S262" i="33"/>
  <c r="S312" i="36"/>
  <c r="U89" i="40"/>
  <c r="S184" i="33"/>
  <c r="U295" i="41"/>
  <c r="U370" i="40"/>
  <c r="S143" i="33"/>
  <c r="U561" i="40"/>
  <c r="U447" i="40"/>
  <c r="S531" i="36"/>
  <c r="S46" i="33"/>
  <c r="W359" i="38"/>
  <c r="W414" i="28"/>
  <c r="U147" i="41"/>
  <c r="U505" i="40"/>
  <c r="W455" i="28"/>
  <c r="S301" i="33"/>
  <c r="W598" i="38"/>
  <c r="U598" i="41"/>
  <c r="S500" i="36"/>
  <c r="W288" i="28"/>
  <c r="S558" i="33"/>
  <c r="S399" i="36"/>
  <c r="W268" i="38"/>
  <c r="S599" i="33"/>
  <c r="U221" i="41"/>
  <c r="T599" i="42"/>
  <c r="W355" i="28"/>
  <c r="W219" i="28"/>
  <c r="W159" i="28"/>
  <c r="S599" i="36"/>
  <c r="W363" i="38"/>
  <c r="W354" i="38"/>
  <c r="W405" i="38"/>
  <c r="S580" i="36"/>
  <c r="S578" i="36"/>
  <c r="W595" i="38"/>
  <c r="U380" i="41"/>
  <c r="W486" i="28"/>
  <c r="S17" i="36"/>
  <c r="S182" i="33"/>
  <c r="S408" i="36"/>
  <c r="S340" i="33"/>
  <c r="U271" i="41"/>
  <c r="U524" i="40"/>
  <c r="S317" i="36"/>
  <c r="W413" i="38"/>
  <c r="S171" i="36"/>
  <c r="S6" i="36"/>
  <c r="W427" i="28"/>
  <c r="W267" i="38"/>
  <c r="U311" i="40"/>
  <c r="W43" i="38"/>
  <c r="T136" i="42"/>
  <c r="T369" i="42"/>
  <c r="T94" i="42"/>
  <c r="U419" i="40"/>
  <c r="U339" i="41"/>
  <c r="W406" i="28"/>
  <c r="W594" i="28"/>
  <c r="U454" i="41"/>
  <c r="U232" i="40"/>
  <c r="U177" i="40"/>
  <c r="U442" i="40"/>
  <c r="W423" i="38"/>
  <c r="T354" i="42"/>
  <c r="S425" i="36"/>
  <c r="W421" i="28"/>
  <c r="S327" i="33"/>
  <c r="U355" i="40"/>
  <c r="W273" i="38"/>
  <c r="U453" i="40"/>
  <c r="S64" i="36"/>
  <c r="S435" i="36"/>
  <c r="W364" i="38"/>
  <c r="U226" i="41"/>
  <c r="T173" i="42"/>
  <c r="S276" i="33"/>
  <c r="S465" i="33"/>
  <c r="U442" i="41"/>
  <c r="U209" i="41"/>
  <c r="T570" i="42"/>
  <c r="U179" i="41"/>
  <c r="W538" i="28"/>
  <c r="W445" i="38"/>
  <c r="U315" i="40"/>
  <c r="U601" i="40"/>
  <c r="U482" i="40"/>
  <c r="S550" i="36"/>
  <c r="S507" i="33"/>
  <c r="U230" i="40"/>
  <c r="U467" i="40"/>
  <c r="U130" i="41"/>
  <c r="T229" i="42"/>
  <c r="S69" i="36"/>
  <c r="W196" i="28"/>
  <c r="U528" i="41"/>
  <c r="S214" i="33"/>
  <c r="W200" i="28"/>
  <c r="U295" i="40"/>
  <c r="W375" i="28"/>
  <c r="W193" i="28"/>
  <c r="W504" i="28"/>
  <c r="U224" i="40"/>
  <c r="U597" i="41"/>
  <c r="S451" i="33"/>
  <c r="W579" i="38"/>
  <c r="U438" i="40"/>
  <c r="W593" i="38"/>
  <c r="S212" i="36"/>
  <c r="U18" i="41"/>
  <c r="T565" i="42"/>
  <c r="T20" i="42"/>
  <c r="W242" i="28"/>
  <c r="W295" i="38"/>
  <c r="S255" i="36"/>
  <c r="U510" i="40"/>
  <c r="W455" i="38"/>
  <c r="T190" i="42"/>
  <c r="T224" i="42"/>
  <c r="S346" i="36"/>
  <c r="S220" i="33"/>
  <c r="U288" i="40"/>
  <c r="W258" i="28"/>
  <c r="U158" i="40"/>
  <c r="T217" i="42"/>
  <c r="T255" i="42"/>
  <c r="U187" i="40"/>
  <c r="U400" i="41"/>
  <c r="U258" i="40"/>
  <c r="W538" i="38"/>
  <c r="S495" i="36"/>
  <c r="T492" i="42"/>
  <c r="T429" i="42"/>
  <c r="U49" i="40"/>
  <c r="W344" i="38"/>
  <c r="W20" i="38"/>
  <c r="U458" i="40"/>
  <c r="T63" i="42"/>
  <c r="T82" i="42"/>
  <c r="W430" i="28"/>
  <c r="U46" i="41"/>
  <c r="S455" i="33"/>
  <c r="U176" i="41"/>
  <c r="W135" i="38"/>
  <c r="W34" i="28"/>
  <c r="U7" i="40"/>
  <c r="W300" i="28"/>
  <c r="W590" i="38"/>
  <c r="S594" i="36"/>
  <c r="S94" i="33"/>
  <c r="T267" i="42"/>
  <c r="S199" i="36"/>
  <c r="U56" i="41"/>
  <c r="U491" i="40"/>
  <c r="S351" i="33"/>
  <c r="S33" i="33"/>
  <c r="U293" i="40"/>
  <c r="S263" i="33"/>
  <c r="U270" i="41"/>
  <c r="W53" i="38"/>
  <c r="U370" i="41"/>
  <c r="S44" i="33"/>
  <c r="U464" i="40"/>
  <c r="T499" i="42"/>
  <c r="W106" i="28"/>
  <c r="U503" i="40"/>
  <c r="S420" i="36"/>
  <c r="S261" i="36"/>
  <c r="S279" i="33"/>
  <c r="U101" i="40"/>
  <c r="W421" i="38"/>
  <c r="U262" i="41"/>
  <c r="S591" i="33"/>
  <c r="T10" i="42"/>
  <c r="W537" i="38"/>
  <c r="U179" i="40"/>
  <c r="W499" i="28"/>
  <c r="S422" i="36"/>
  <c r="U21" i="41"/>
  <c r="W514" i="38"/>
  <c r="T247" i="42"/>
  <c r="W144" i="38"/>
  <c r="U559" i="41"/>
  <c r="W243" i="38"/>
  <c r="S290" i="33"/>
  <c r="W193" i="38"/>
  <c r="T498" i="42"/>
  <c r="W523" i="38"/>
  <c r="T544" i="42"/>
  <c r="T163" i="42"/>
  <c r="W454" i="38"/>
  <c r="S568" i="33"/>
  <c r="U292" i="41"/>
  <c r="W480" i="28"/>
  <c r="W323" i="28"/>
  <c r="W396" i="38"/>
  <c r="W244" i="28"/>
  <c r="S308" i="36"/>
  <c r="T243" i="42"/>
  <c r="S588" i="33"/>
  <c r="T162" i="42"/>
  <c r="T585" i="42"/>
  <c r="S219" i="36"/>
  <c r="W475" i="38"/>
  <c r="W305" i="38"/>
  <c r="U312" i="41"/>
  <c r="S205" i="33"/>
  <c r="T125" i="42"/>
  <c r="S490" i="36"/>
  <c r="S128" i="36"/>
  <c r="S289" i="36"/>
  <c r="S293" i="33"/>
  <c r="S7" i="36"/>
  <c r="U57" i="40"/>
  <c r="W163" i="28"/>
  <c r="U9" i="40"/>
  <c r="S63" i="36"/>
  <c r="S437" i="36"/>
  <c r="W36" i="28"/>
  <c r="S153" i="33"/>
  <c r="W296" i="28"/>
  <c r="S295" i="36"/>
  <c r="S169" i="36"/>
  <c r="W107" i="38"/>
  <c r="S181" i="33"/>
  <c r="S199" i="33"/>
  <c r="W599" i="28"/>
  <c r="U595" i="41"/>
  <c r="W526" i="38"/>
  <c r="U27" i="41"/>
  <c r="T318" i="42"/>
  <c r="W542" i="28"/>
  <c r="T440" i="42"/>
  <c r="S252" i="33"/>
  <c r="U182" i="40"/>
  <c r="U136" i="40"/>
  <c r="S398" i="36"/>
  <c r="W123" i="38"/>
  <c r="T90" i="42"/>
  <c r="U262" i="40"/>
  <c r="W428" i="38"/>
  <c r="U432" i="40"/>
  <c r="U301" i="40"/>
  <c r="S500" i="33"/>
  <c r="U343" i="41"/>
  <c r="U278" i="41"/>
  <c r="W467" i="28"/>
  <c r="S264" i="36"/>
  <c r="T118" i="42"/>
  <c r="S530" i="33"/>
  <c r="U111" i="41"/>
  <c r="S83" i="33"/>
  <c r="T561" i="42"/>
  <c r="W496" i="38"/>
  <c r="S210" i="33"/>
  <c r="S231" i="33"/>
  <c r="U192" i="40"/>
  <c r="U367" i="40"/>
  <c r="U52" i="40"/>
  <c r="U428" i="40"/>
  <c r="W495" i="38"/>
  <c r="U580" i="41"/>
  <c r="S132" i="36"/>
  <c r="T51" i="42"/>
  <c r="U62" i="41"/>
  <c r="T433" i="42"/>
  <c r="S436" i="33"/>
  <c r="S512" i="36"/>
  <c r="T481" i="42"/>
  <c r="U420" i="40"/>
  <c r="W29" i="38"/>
  <c r="W187" i="38"/>
  <c r="S416" i="33"/>
  <c r="W113" i="38"/>
  <c r="U579" i="40"/>
  <c r="W332" i="38"/>
  <c r="W158" i="28"/>
  <c r="S461" i="33"/>
  <c r="W200" i="38"/>
  <c r="T327" i="42"/>
  <c r="W493" i="28"/>
  <c r="S195" i="33"/>
  <c r="U312" i="40"/>
  <c r="S555" i="33"/>
  <c r="U133" i="41"/>
  <c r="W262" i="38"/>
  <c r="U153" i="41"/>
  <c r="T11" i="42"/>
  <c r="W62" i="28"/>
  <c r="U322" i="41"/>
  <c r="S12" i="36"/>
  <c r="W84" i="38"/>
  <c r="U326" i="41"/>
  <c r="S101" i="36"/>
  <c r="U235" i="40"/>
  <c r="W252" i="28"/>
  <c r="U103" i="41"/>
  <c r="T19" i="42"/>
  <c r="W601" i="28"/>
  <c r="U579" i="41"/>
  <c r="S79" i="36"/>
  <c r="W169" i="38"/>
  <c r="U451" i="40"/>
  <c r="U519" i="41"/>
  <c r="W395" i="28"/>
  <c r="W419" i="28"/>
  <c r="U578" i="41"/>
  <c r="S71" i="33"/>
  <c r="U291" i="40"/>
  <c r="S127" i="33"/>
  <c r="S273" i="36"/>
  <c r="W241" i="38"/>
  <c r="T126" i="42"/>
  <c r="S284" i="36"/>
  <c r="S90" i="33"/>
  <c r="S593" i="33"/>
  <c r="S152" i="36"/>
  <c r="W286" i="38"/>
  <c r="S389" i="36"/>
  <c r="U359" i="41"/>
  <c r="S238" i="36"/>
  <c r="S99" i="36"/>
  <c r="W233" i="28"/>
  <c r="U128" i="41"/>
  <c r="W462" i="38"/>
  <c r="U429" i="41"/>
  <c r="T452" i="42"/>
  <c r="W11" i="38"/>
  <c r="U566" i="41"/>
  <c r="T294" i="42"/>
  <c r="W281" i="38"/>
  <c r="W305" i="28"/>
  <c r="U160" i="40"/>
  <c r="S321" i="36"/>
  <c r="U483" i="41"/>
  <c r="S344" i="33"/>
  <c r="U549" i="41"/>
  <c r="S275" i="33"/>
  <c r="S510" i="36"/>
  <c r="S177" i="33"/>
  <c r="U572" i="41"/>
  <c r="U431" i="41"/>
  <c r="W214" i="38"/>
  <c r="U305" i="40"/>
  <c r="U39" i="40"/>
  <c r="S443" i="33"/>
  <c r="S250" i="36"/>
  <c r="S69" i="33"/>
  <c r="S458" i="33"/>
  <c r="T138" i="42"/>
  <c r="U216" i="40"/>
  <c r="W373" i="38"/>
  <c r="U98" i="40"/>
  <c r="S121" i="36"/>
  <c r="U53" i="40"/>
  <c r="S58" i="33"/>
  <c r="W561" i="38"/>
  <c r="T461" i="42"/>
  <c r="U148" i="40"/>
  <c r="U395" i="40"/>
  <c r="U324" i="40"/>
  <c r="U356" i="41"/>
  <c r="U174" i="40"/>
  <c r="W350" i="38"/>
  <c r="S170" i="33"/>
  <c r="S412" i="36"/>
  <c r="W86" i="38"/>
  <c r="T376" i="42"/>
  <c r="W105" i="38"/>
  <c r="U124" i="40"/>
  <c r="W85" i="28"/>
  <c r="S236" i="33"/>
  <c r="U54" i="41"/>
  <c r="S92" i="33"/>
  <c r="S249" i="33"/>
  <c r="T159" i="42"/>
  <c r="S59" i="36"/>
  <c r="S242" i="33"/>
  <c r="W190" i="28"/>
  <c r="U347" i="40"/>
  <c r="W128" i="28"/>
  <c r="S211" i="33"/>
  <c r="U72" i="41"/>
  <c r="U433" i="41"/>
  <c r="W89" i="38"/>
  <c r="W588" i="28"/>
  <c r="W452" i="38"/>
  <c r="W217" i="38"/>
  <c r="S10" i="33"/>
  <c r="W433" i="38"/>
  <c r="U48" i="40"/>
  <c r="T73" i="42"/>
  <c r="W95" i="38"/>
  <c r="W546" i="28"/>
  <c r="S415" i="33"/>
  <c r="U329" i="41"/>
  <c r="T414" i="42"/>
  <c r="S242" i="36"/>
  <c r="W333" i="38"/>
  <c r="W205" i="38"/>
  <c r="T368" i="42"/>
  <c r="S290" i="36"/>
  <c r="W571" i="28"/>
  <c r="W396" i="28"/>
  <c r="S325" i="36"/>
  <c r="W289" i="38"/>
  <c r="W412" i="28"/>
  <c r="U59" i="40"/>
  <c r="W574" i="28"/>
  <c r="U62" i="40"/>
  <c r="U484" i="40"/>
  <c r="T234" i="42"/>
  <c r="W55" i="28"/>
  <c r="S393" i="33"/>
  <c r="S388" i="36"/>
  <c r="W5" i="38"/>
  <c r="S532" i="36"/>
  <c r="U364" i="40"/>
  <c r="U455" i="41"/>
  <c r="U46" i="40"/>
  <c r="W93" i="38"/>
  <c r="S49" i="33"/>
  <c r="W228" i="28"/>
  <c r="S17" i="33"/>
  <c r="T366" i="42"/>
  <c r="U518" i="41"/>
  <c r="U438" i="41"/>
  <c r="T518" i="42"/>
  <c r="U380" i="40"/>
  <c r="S383" i="33"/>
  <c r="S356" i="33"/>
  <c r="W427" i="38"/>
  <c r="U366" i="40"/>
  <c r="U396" i="41"/>
  <c r="T35" i="42"/>
  <c r="W35" i="28"/>
  <c r="U276" i="40"/>
  <c r="S113" i="36"/>
  <c r="S405" i="36"/>
  <c r="S310" i="33"/>
  <c r="T36" i="42"/>
  <c r="U571" i="40"/>
  <c r="U81" i="41"/>
  <c r="W498" i="38"/>
  <c r="S108" i="33"/>
  <c r="S386" i="33"/>
  <c r="W469" i="28"/>
  <c r="W54" i="28"/>
  <c r="U152" i="40"/>
  <c r="U584" i="40"/>
  <c r="U582" i="40"/>
  <c r="W591" i="38"/>
  <c r="W47" i="38"/>
  <c r="S262" i="36"/>
  <c r="U228" i="40"/>
  <c r="W386" i="38"/>
  <c r="U280" i="40"/>
  <c r="U290" i="40"/>
  <c r="S280" i="33"/>
  <c r="W503" i="38"/>
  <c r="W122" i="28"/>
  <c r="T500" i="42"/>
  <c r="T444" i="42"/>
  <c r="W560" i="28"/>
  <c r="S172" i="33"/>
  <c r="U234" i="40"/>
  <c r="W329" i="28"/>
  <c r="S322" i="33"/>
  <c r="W62" i="38"/>
  <c r="U271" i="40"/>
  <c r="U516" i="41"/>
  <c r="S187" i="36"/>
  <c r="U465" i="40"/>
  <c r="U65" i="41"/>
  <c r="U279" i="40"/>
  <c r="W210" i="38"/>
  <c r="U589" i="40"/>
  <c r="W509" i="38"/>
  <c r="W291" i="28"/>
  <c r="S251" i="36"/>
  <c r="S288" i="36"/>
  <c r="W70" i="38"/>
  <c r="U497" i="41"/>
  <c r="S256" i="36"/>
  <c r="S468" i="36"/>
  <c r="T454" i="42"/>
  <c r="S431" i="36"/>
  <c r="S399" i="33"/>
  <c r="S498" i="36"/>
  <c r="T175" i="42"/>
  <c r="W456" i="38"/>
  <c r="U177" i="41"/>
  <c r="W84" i="28"/>
  <c r="S159" i="33"/>
  <c r="W160" i="38"/>
  <c r="S586" i="33"/>
  <c r="S483" i="36"/>
  <c r="S459" i="33"/>
  <c r="S410" i="33"/>
  <c r="W167" i="38"/>
  <c r="T442" i="42"/>
  <c r="U585" i="41"/>
  <c r="W468" i="38"/>
  <c r="S469" i="33"/>
  <c r="S90" i="36"/>
  <c r="W563" i="28"/>
  <c r="U383" i="41"/>
  <c r="U515" i="40"/>
  <c r="T558" i="42"/>
  <c r="S175" i="36"/>
  <c r="U170" i="40"/>
  <c r="U146" i="40"/>
  <c r="T183" i="42"/>
  <c r="U200" i="40"/>
  <c r="T412" i="42"/>
  <c r="S51" i="36"/>
  <c r="U218" i="40"/>
  <c r="U430" i="40"/>
  <c r="S513" i="36"/>
  <c r="S476" i="36"/>
  <c r="W253" i="28"/>
  <c r="S228" i="36"/>
  <c r="W476" i="38"/>
  <c r="W403" i="38"/>
  <c r="U259" i="41"/>
  <c r="S34" i="33"/>
  <c r="U478" i="41"/>
  <c r="W463" i="28"/>
  <c r="W75" i="38"/>
  <c r="U404" i="40"/>
  <c r="U250" i="40"/>
  <c r="S198" i="33"/>
  <c r="S504" i="33"/>
  <c r="S512" i="33"/>
  <c r="U304" i="40"/>
  <c r="T371" i="42"/>
  <c r="U483" i="40"/>
  <c r="W466" i="28"/>
  <c r="U247" i="40"/>
  <c r="U532" i="40"/>
  <c r="S204" i="36"/>
  <c r="W331" i="28"/>
  <c r="W345" i="28"/>
  <c r="W65" i="38"/>
  <c r="T531" i="42"/>
  <c r="S53" i="36"/>
  <c r="S474" i="33"/>
  <c r="U415" i="41"/>
  <c r="W88" i="38"/>
  <c r="S442" i="36"/>
  <c r="U575" i="41"/>
  <c r="W474" i="38"/>
  <c r="S385" i="33"/>
  <c r="S359" i="36"/>
  <c r="S439" i="33"/>
  <c r="U341" i="41"/>
  <c r="U274" i="41"/>
  <c r="W243" i="28"/>
  <c r="W79" i="28"/>
  <c r="S343" i="33"/>
  <c r="U170" i="41"/>
  <c r="W149" i="28"/>
  <c r="S546" i="36"/>
  <c r="S583" i="33"/>
  <c r="U247" i="41"/>
  <c r="U526" i="41"/>
  <c r="U130" i="40"/>
  <c r="S119" i="33"/>
  <c r="U278" i="40"/>
  <c r="W385" i="38"/>
  <c r="W248" i="28"/>
  <c r="W528" i="28"/>
  <c r="T239" i="42"/>
  <c r="W598" i="28"/>
  <c r="U492" i="41"/>
  <c r="S284" i="33"/>
  <c r="W299" i="28"/>
  <c r="W445" i="28"/>
  <c r="W86" i="28"/>
  <c r="U531" i="40"/>
  <c r="W125" i="38"/>
  <c r="W304" i="28"/>
  <c r="T343" i="42"/>
  <c r="U272" i="40"/>
  <c r="S220" i="36"/>
  <c r="U466" i="41"/>
  <c r="S283" i="36"/>
  <c r="U238" i="40"/>
  <c r="T115" i="42"/>
  <c r="W51" i="28"/>
  <c r="U527" i="41"/>
  <c r="W564" i="28"/>
  <c r="U37" i="41"/>
  <c r="T539" i="42"/>
  <c r="S109" i="33"/>
  <c r="W73" i="28"/>
  <c r="S390" i="33"/>
  <c r="W480" i="38"/>
  <c r="U41" i="40"/>
  <c r="T186" i="42"/>
  <c r="W372" i="28"/>
  <c r="S72" i="36"/>
  <c r="U578" i="40"/>
  <c r="T341" i="42"/>
  <c r="U410" i="40"/>
  <c r="S381" i="36"/>
  <c r="S124" i="36"/>
  <c r="U86" i="41"/>
  <c r="W104" i="38"/>
  <c r="W466" i="38"/>
  <c r="W231" i="38"/>
  <c r="W441" i="38"/>
  <c r="U124" i="41"/>
  <c r="S129" i="33"/>
  <c r="S215" i="33"/>
  <c r="S370" i="33"/>
  <c r="U257" i="41"/>
  <c r="U168" i="40"/>
  <c r="W347" i="38"/>
  <c r="S71" i="36"/>
  <c r="T281" i="42"/>
  <c r="T87" i="42"/>
  <c r="W126" i="28"/>
  <c r="S130" i="36"/>
  <c r="U146" i="41"/>
  <c r="U35" i="41"/>
  <c r="W330" i="38"/>
  <c r="S148" i="36"/>
  <c r="W567" i="28"/>
  <c r="W160" i="28"/>
  <c r="S42" i="33"/>
  <c r="T238" i="42"/>
  <c r="T151" i="42"/>
  <c r="T211" i="42"/>
  <c r="U106" i="41"/>
  <c r="T92" i="42"/>
  <c r="W436" i="38"/>
  <c r="S575" i="36"/>
  <c r="U499" i="41"/>
  <c r="W23" i="28"/>
  <c r="S93" i="33"/>
  <c r="W555" i="28"/>
  <c r="T557" i="42"/>
  <c r="S390" i="36"/>
  <c r="U30" i="41"/>
  <c r="U368" i="40"/>
  <c r="W119" i="38"/>
  <c r="T332" i="42"/>
  <c r="W541" i="38"/>
  <c r="U154" i="40"/>
  <c r="S600" i="36"/>
  <c r="T573" i="42"/>
  <c r="W16" i="28"/>
  <c r="W88" i="28"/>
  <c r="S303" i="33"/>
  <c r="U244" i="41"/>
  <c r="T28" i="42"/>
  <c r="W348" i="38"/>
  <c r="S604" i="33"/>
  <c r="S598" i="33"/>
  <c r="S595" i="33"/>
  <c r="U163" i="41"/>
  <c r="U373" i="41"/>
  <c r="U297" i="41"/>
  <c r="S573" i="33"/>
  <c r="T361" i="42"/>
  <c r="U82" i="40"/>
  <c r="T445" i="42"/>
  <c r="U230" i="41"/>
  <c r="W410" i="28"/>
  <c r="T85" i="42"/>
  <c r="U521" i="41"/>
  <c r="U129" i="41"/>
  <c r="T149" i="42"/>
  <c r="W102" i="28"/>
  <c r="U13" i="40"/>
  <c r="W147" i="38"/>
  <c r="W374" i="38"/>
  <c r="U91" i="40"/>
  <c r="U243" i="41"/>
  <c r="W19" i="38"/>
  <c r="T513" i="42"/>
  <c r="S52" i="36"/>
  <c r="W540" i="38"/>
  <c r="U536" i="40"/>
  <c r="W126" i="38"/>
  <c r="U127" i="41"/>
  <c r="U309" i="41"/>
  <c r="W204" i="38"/>
  <c r="U241" i="40"/>
  <c r="S491" i="36"/>
  <c r="W381" i="28"/>
  <c r="S259" i="33"/>
  <c r="U349" i="40"/>
  <c r="U217" i="40"/>
  <c r="S125" i="36"/>
  <c r="W149" i="38"/>
  <c r="U371" i="41"/>
  <c r="W487" i="38"/>
  <c r="S293" i="36"/>
  <c r="S76" i="36"/>
  <c r="T78" i="42"/>
  <c r="S478" i="33"/>
  <c r="S446" i="36"/>
  <c r="U441" i="40"/>
  <c r="T110" i="42"/>
  <c r="T491" i="42"/>
  <c r="S123" i="36"/>
  <c r="U123" i="40"/>
  <c r="T241" i="42"/>
  <c r="U604" i="41"/>
  <c r="S163" i="36"/>
  <c r="W26" i="28"/>
  <c r="U212" i="40"/>
  <c r="S254" i="36"/>
  <c r="U407" i="40"/>
  <c r="S5" i="36"/>
  <c r="S225" i="36"/>
  <c r="T49" i="42"/>
  <c r="U186" i="41"/>
  <c r="T380" i="42"/>
  <c r="W153" i="38"/>
  <c r="W494" i="38"/>
  <c r="T514" i="42"/>
  <c r="T489" i="42"/>
  <c r="W449" i="38"/>
  <c r="S542" i="36"/>
  <c r="S125" i="33"/>
  <c r="S581" i="36"/>
  <c r="S452" i="33"/>
  <c r="U14" i="40"/>
  <c r="T261" i="42"/>
  <c r="W339" i="28"/>
  <c r="W307" i="28"/>
  <c r="S135" i="36"/>
  <c r="T142" i="42"/>
  <c r="W13" i="28"/>
  <c r="S295" i="33"/>
  <c r="S61" i="36"/>
  <c r="U361" i="41"/>
  <c r="U547" i="41"/>
  <c r="U453" i="41"/>
  <c r="S544" i="36"/>
  <c r="U328" i="40"/>
  <c r="S432" i="33"/>
  <c r="U403" i="40"/>
  <c r="S185" i="33"/>
  <c r="S117" i="33"/>
  <c r="S551" i="33"/>
  <c r="S492" i="33"/>
  <c r="W179" i="28"/>
  <c r="S107" i="36"/>
  <c r="S261" i="33"/>
  <c r="W300" i="38"/>
  <c r="S600" i="33"/>
  <c r="W263" i="28"/>
  <c r="U66" i="41"/>
  <c r="W544" i="28"/>
  <c r="U556" i="41"/>
  <c r="T99" i="42"/>
  <c r="W453" i="38"/>
  <c r="W436" i="28"/>
  <c r="W516" i="28"/>
  <c r="U487" i="41"/>
  <c r="U542" i="40"/>
  <c r="W76" i="28"/>
  <c r="S116" i="36"/>
  <c r="U423" i="40"/>
  <c r="U151" i="41"/>
  <c r="U67" i="41"/>
  <c r="W482" i="28"/>
  <c r="W104" i="28"/>
  <c r="S344" i="36"/>
  <c r="W447" i="28"/>
  <c r="S153" i="36"/>
  <c r="S151" i="36"/>
  <c r="U34" i="41"/>
  <c r="T222" i="42"/>
  <c r="S433" i="33"/>
  <c r="U529" i="40"/>
  <c r="W568" i="28"/>
  <c r="T278" i="42"/>
  <c r="U406" i="40"/>
  <c r="W477" i="38"/>
  <c r="W80" i="28"/>
  <c r="T384" i="42"/>
  <c r="T596" i="42"/>
  <c r="S601" i="33"/>
  <c r="S589" i="36"/>
  <c r="W226" i="28"/>
  <c r="T93" i="42"/>
  <c r="S215" i="36"/>
  <c r="W77" i="38"/>
  <c r="S209" i="36"/>
  <c r="S119" i="36"/>
  <c r="W101" i="38"/>
  <c r="W236" i="28"/>
  <c r="T567" i="42"/>
  <c r="T477" i="42"/>
  <c r="U437" i="41"/>
  <c r="W384" i="38"/>
  <c r="T14" i="42"/>
  <c r="S194" i="36"/>
  <c r="U19" i="40"/>
  <c r="U226" i="40"/>
  <c r="W398" i="28"/>
  <c r="S88" i="33"/>
  <c r="U119" i="41"/>
  <c r="W548" i="38"/>
  <c r="U235" i="41"/>
  <c r="U369" i="40"/>
  <c r="U385" i="40"/>
  <c r="U121" i="41"/>
  <c r="W506" i="38"/>
  <c r="S330" i="33"/>
  <c r="W331" i="38"/>
  <c r="T9" i="42"/>
  <c r="U264" i="40"/>
  <c r="W365" i="28"/>
  <c r="U16" i="40"/>
  <c r="T373" i="42"/>
  <c r="S197" i="33"/>
  <c r="U91" i="41"/>
  <c r="T339" i="42"/>
  <c r="S202" i="36"/>
  <c r="W92" i="28"/>
  <c r="U289" i="40"/>
  <c r="U534" i="41"/>
  <c r="S532" i="33"/>
  <c r="T501" i="42"/>
  <c r="S230" i="36"/>
  <c r="W77" i="28"/>
  <c r="U374" i="40"/>
  <c r="T455" i="42"/>
  <c r="U13" i="41"/>
  <c r="T276" i="42"/>
  <c r="W152" i="28"/>
  <c r="W151" i="38"/>
  <c r="U345" i="40"/>
  <c r="S456" i="36"/>
  <c r="U232" i="41"/>
  <c r="S11" i="36"/>
  <c r="T223" i="42"/>
  <c r="U544" i="40"/>
  <c r="W285" i="38"/>
  <c r="U70" i="40"/>
  <c r="T45" i="42"/>
  <c r="S55" i="33"/>
  <c r="S201" i="33"/>
  <c r="S227" i="33"/>
  <c r="U539" i="41"/>
  <c r="U440" i="41"/>
  <c r="S216" i="36"/>
  <c r="S592" i="33"/>
  <c r="S441" i="36"/>
  <c r="T334" i="42"/>
  <c r="W521" i="38"/>
  <c r="S159" i="36"/>
  <c r="S66" i="36"/>
  <c r="S85" i="33"/>
  <c r="W439" i="38"/>
  <c r="S8" i="33"/>
  <c r="U435" i="41"/>
  <c r="W428" i="28"/>
  <c r="T212" i="42"/>
  <c r="U225" i="40"/>
  <c r="T400" i="42"/>
  <c r="S517" i="33"/>
  <c r="U574" i="41"/>
  <c r="S270" i="33"/>
  <c r="S562" i="36"/>
  <c r="U594" i="41"/>
  <c r="S497" i="33"/>
  <c r="S406" i="33"/>
  <c r="S283" i="33"/>
  <c r="S187" i="33"/>
  <c r="U159" i="41"/>
  <c r="U414" i="41"/>
  <c r="S304" i="36"/>
  <c r="S308" i="33"/>
  <c r="S310" i="36"/>
  <c r="S45" i="36"/>
  <c r="S272" i="36"/>
  <c r="W525" i="28"/>
  <c r="S78" i="33"/>
  <c r="W312" i="38"/>
  <c r="T517" i="42"/>
  <c r="S206" i="33"/>
  <c r="S511" i="33"/>
  <c r="W520" i="38"/>
  <c r="S441" i="33"/>
  <c r="W102" i="38"/>
  <c r="W337" i="38"/>
  <c r="S463" i="36"/>
  <c r="U357" i="41"/>
  <c r="W380" i="38"/>
  <c r="W50" i="28"/>
  <c r="U600" i="41"/>
  <c r="S131" i="36"/>
  <c r="T191" i="42"/>
  <c r="S398" i="33"/>
  <c r="W78" i="28"/>
  <c r="U346" i="40"/>
  <c r="U225" i="41"/>
  <c r="U510" i="41"/>
  <c r="U39" i="41"/>
  <c r="S160" i="36"/>
  <c r="U318" i="40"/>
  <c r="S249" i="36"/>
  <c r="S400" i="36"/>
  <c r="U188" i="40"/>
  <c r="W604" i="28"/>
  <c r="S472" i="36"/>
  <c r="S316" i="33"/>
  <c r="W342" i="28"/>
  <c r="T363" i="42"/>
  <c r="W597" i="28"/>
  <c r="S437" i="33"/>
  <c r="T311" i="42"/>
  <c r="W457" i="38"/>
  <c r="W138" i="38"/>
  <c r="U211" i="41"/>
  <c r="U28" i="40"/>
  <c r="U461" i="41"/>
  <c r="S122" i="33"/>
  <c r="U280" i="41"/>
  <c r="S462" i="33"/>
  <c r="U471" i="41"/>
  <c r="S569" i="36"/>
  <c r="U603" i="40"/>
  <c r="W227" i="28"/>
  <c r="W316" i="38"/>
  <c r="U308" i="41"/>
  <c r="T378" i="42"/>
  <c r="T50" i="42"/>
  <c r="U58" i="41"/>
  <c r="S380" i="33"/>
  <c r="T61" i="42"/>
  <c r="W110" i="38"/>
  <c r="T209" i="42"/>
  <c r="W582" i="28"/>
  <c r="W496" i="28"/>
  <c r="T591" i="42"/>
  <c r="W411" i="28"/>
  <c r="U466" i="40"/>
  <c r="U246" i="40"/>
  <c r="W535" i="38"/>
  <c r="W111" i="38"/>
  <c r="W431" i="38"/>
  <c r="W234" i="28"/>
  <c r="S271" i="33"/>
  <c r="W94" i="28"/>
  <c r="U546" i="40"/>
  <c r="U425" i="40"/>
  <c r="T522" i="42"/>
  <c r="W562" i="38"/>
  <c r="U361" i="40"/>
  <c r="U42" i="41"/>
  <c r="T250" i="42"/>
  <c r="W242" i="38"/>
  <c r="W7" i="38"/>
  <c r="W361" i="28"/>
  <c r="U393" i="41"/>
  <c r="U595" i="40"/>
  <c r="S328" i="33"/>
  <c r="U488" i="40"/>
  <c r="W382" i="38"/>
  <c r="W343" i="38"/>
  <c r="S217" i="36"/>
  <c r="U561" i="41"/>
  <c r="T326" i="42"/>
  <c r="S568" i="36"/>
  <c r="S102" i="36"/>
  <c r="W275" i="38"/>
  <c r="W568" i="38"/>
  <c r="U253" i="41"/>
  <c r="T317" i="42"/>
  <c r="W219" i="38"/>
  <c r="S429" i="36"/>
  <c r="W307" i="38"/>
  <c r="U108" i="41"/>
  <c r="S38" i="36"/>
  <c r="T134" i="42"/>
  <c r="W534" i="28"/>
  <c r="W115" i="28"/>
  <c r="T346" i="42"/>
  <c r="S267" i="36"/>
  <c r="S426" i="33"/>
  <c r="S380" i="36"/>
  <c r="S56" i="36"/>
  <c r="T196" i="42"/>
  <c r="W265" i="38"/>
  <c r="U387" i="41"/>
  <c r="U422" i="41"/>
  <c r="U153" i="40"/>
  <c r="T584" i="42"/>
  <c r="W270" i="28"/>
  <c r="T388" i="42"/>
  <c r="S131" i="33"/>
  <c r="W575" i="38"/>
  <c r="U429" i="40"/>
  <c r="W34" i="38"/>
  <c r="W592" i="28"/>
  <c r="S40" i="33"/>
  <c r="W319" i="38"/>
  <c r="S490" i="33"/>
  <c r="U321" i="40"/>
  <c r="U125" i="40"/>
  <c r="W214" i="28"/>
  <c r="S432" i="36"/>
  <c r="W198" i="38"/>
  <c r="S218" i="33"/>
  <c r="U373" i="40"/>
  <c r="W180" i="38"/>
  <c r="T97" i="42"/>
  <c r="U413" i="40"/>
  <c r="W392" i="38"/>
  <c r="U382" i="41"/>
  <c r="U550" i="40"/>
  <c r="U416" i="41"/>
  <c r="W604" i="38"/>
  <c r="U432" i="41"/>
  <c r="S513" i="33"/>
  <c r="T32" i="42"/>
  <c r="S19" i="33"/>
  <c r="U384" i="41"/>
  <c r="T304" i="42"/>
  <c r="S149" i="36"/>
  <c r="W8" i="38"/>
  <c r="U178" i="40"/>
  <c r="T321" i="42"/>
  <c r="U472" i="41"/>
  <c r="U246" i="41"/>
  <c r="T181" i="42"/>
  <c r="W289" i="28"/>
  <c r="W209" i="38"/>
  <c r="S373" i="33"/>
  <c r="S163" i="33"/>
  <c r="W42" i="28"/>
  <c r="W401" i="38"/>
  <c r="W322" i="28"/>
  <c r="U215" i="41"/>
  <c r="U105" i="41"/>
  <c r="S377" i="33"/>
  <c r="T397" i="42"/>
  <c r="S529" i="36"/>
  <c r="U161" i="40"/>
  <c r="S285" i="36"/>
  <c r="W139" i="38"/>
  <c r="U24" i="40"/>
  <c r="S275" i="36"/>
  <c r="U219" i="40"/>
  <c r="U11" i="40"/>
  <c r="W18" i="28"/>
  <c r="T232" i="42"/>
  <c r="W446" i="38"/>
  <c r="U234" i="41"/>
  <c r="W376" i="28"/>
  <c r="T228" i="42"/>
  <c r="W179" i="38"/>
  <c r="U551" i="40"/>
  <c r="T53" i="42"/>
  <c r="U162" i="40"/>
  <c r="U531" i="41"/>
  <c r="U192" i="41"/>
  <c r="S518" i="33"/>
  <c r="T202" i="42"/>
  <c r="W98" i="28"/>
  <c r="S580" i="33"/>
  <c r="S534" i="33"/>
  <c r="T195" i="42"/>
  <c r="W369" i="28"/>
  <c r="W293" i="28"/>
  <c r="U264" i="41"/>
  <c r="U592" i="40"/>
  <c r="W297" i="28"/>
  <c r="U126" i="41"/>
  <c r="W551" i="28"/>
  <c r="S526" i="36"/>
  <c r="W256" i="38"/>
  <c r="S564" i="36"/>
  <c r="S227" i="36"/>
  <c r="W155" i="38"/>
  <c r="U517" i="40"/>
  <c r="W74" i="28"/>
  <c r="T383" i="42"/>
  <c r="W499" i="38"/>
  <c r="T244" i="42"/>
  <c r="W156" i="38"/>
  <c r="S21" i="36"/>
  <c r="S144" i="33"/>
  <c r="T370" i="42"/>
  <c r="T29" i="42"/>
  <c r="S277" i="36"/>
  <c r="U428" i="41"/>
  <c r="T56" i="42"/>
  <c r="W171" i="38"/>
  <c r="W92" i="38"/>
  <c r="U210" i="40"/>
  <c r="T360" i="42"/>
  <c r="T358" i="42"/>
  <c r="W73" i="38"/>
  <c r="W248" i="38"/>
  <c r="W444" i="38"/>
  <c r="S603" i="36"/>
  <c r="W516" i="38"/>
  <c r="S142" i="33"/>
  <c r="S309" i="36"/>
  <c r="S35" i="36"/>
  <c r="T547" i="42"/>
  <c r="U391" i="40"/>
  <c r="S258" i="33"/>
  <c r="U586" i="41"/>
  <c r="W352" i="38"/>
  <c r="U310" i="40"/>
  <c r="U379" i="41"/>
  <c r="W27" i="38"/>
  <c r="W287" i="38"/>
  <c r="W202" i="38"/>
  <c r="S430" i="36"/>
  <c r="T219" i="42"/>
  <c r="S118" i="33"/>
  <c r="W60" i="38"/>
  <c r="U577" i="40"/>
  <c r="U480" i="41"/>
  <c r="S305" i="36"/>
  <c r="W173" i="38"/>
  <c r="U145" i="41"/>
  <c r="U183" i="40"/>
  <c r="U534" i="40"/>
  <c r="U523" i="41"/>
  <c r="S46" i="36"/>
  <c r="S442" i="33"/>
  <c r="S113" i="33"/>
  <c r="U570" i="40"/>
  <c r="U394" i="40"/>
  <c r="U436" i="40"/>
  <c r="S476" i="33"/>
  <c r="U286" i="40"/>
  <c r="W17" i="38"/>
  <c r="W424" i="28"/>
  <c r="W129" i="38"/>
  <c r="S479" i="36"/>
  <c r="U9" i="41"/>
  <c r="T15" i="42"/>
  <c r="U69" i="41"/>
  <c r="S81" i="36"/>
  <c r="W472" i="38"/>
  <c r="U268" i="41"/>
  <c r="W383" i="38"/>
  <c r="W292" i="28"/>
  <c r="T541" i="42"/>
  <c r="W283" i="28"/>
  <c r="U93" i="40"/>
  <c r="U137" i="40"/>
  <c r="T6" i="42"/>
  <c r="S462" i="36"/>
  <c r="T468" i="42"/>
  <c r="W112" i="28"/>
  <c r="U306" i="41"/>
  <c r="W240" i="38"/>
  <c r="W58" i="38"/>
  <c r="W121" i="38"/>
  <c r="W177" i="38"/>
  <c r="S248" i="33"/>
  <c r="S366" i="33"/>
  <c r="T351" i="42"/>
  <c r="S158" i="36"/>
  <c r="W481" i="28"/>
  <c r="U495" i="41"/>
  <c r="U547" i="40"/>
  <c r="W410" i="38"/>
  <c r="U389" i="40"/>
  <c r="U208" i="41"/>
  <c r="S355" i="36"/>
  <c r="T117" i="42"/>
  <c r="U327" i="40"/>
  <c r="U591" i="41"/>
  <c r="S288" i="33"/>
  <c r="U408" i="40"/>
  <c r="T308" i="42"/>
  <c r="T122" i="42"/>
  <c r="U122" i="41"/>
  <c r="W370" i="28"/>
  <c r="W452" i="28"/>
  <c r="U601" i="41"/>
  <c r="W98" i="38"/>
  <c r="U313" i="41"/>
  <c r="W277" i="38"/>
  <c r="T54" i="42"/>
  <c r="U446" i="41"/>
  <c r="W44" i="38"/>
  <c r="T258" i="42"/>
  <c r="S34" i="36"/>
  <c r="U16" i="41"/>
  <c r="W46" i="38"/>
  <c r="T204" i="42"/>
  <c r="U188" i="41"/>
  <c r="T203" i="42"/>
  <c r="U101" i="41"/>
  <c r="U548" i="41"/>
  <c r="U284" i="41"/>
  <c r="U444" i="40"/>
  <c r="W547" i="38"/>
  <c r="U193" i="40"/>
  <c r="S550" i="33"/>
  <c r="S130" i="33"/>
  <c r="S191" i="36"/>
  <c r="S494" i="36"/>
  <c r="U26" i="40"/>
  <c r="U459" i="41"/>
  <c r="T408" i="42"/>
  <c r="U573" i="41"/>
  <c r="S53" i="33"/>
  <c r="S477" i="36"/>
  <c r="T309" i="42"/>
  <c r="U242" i="40"/>
  <c r="T42" i="42"/>
  <c r="S510" i="33"/>
  <c r="T469" i="42"/>
  <c r="U121" i="40"/>
  <c r="S292" i="36"/>
  <c r="S480" i="33"/>
  <c r="U115" i="41"/>
  <c r="S234" i="36"/>
  <c r="S564" i="33"/>
  <c r="U76" i="41"/>
  <c r="T105" i="42"/>
  <c r="U290" i="41"/>
  <c r="W399" i="28"/>
  <c r="W236" i="38"/>
  <c r="W432" i="38"/>
  <c r="S315" i="36"/>
  <c r="S237" i="33"/>
  <c r="S515" i="33"/>
  <c r="T552" i="42"/>
  <c r="T155" i="42"/>
  <c r="W144" i="28"/>
  <c r="T268" i="42"/>
  <c r="S328" i="36"/>
  <c r="U66" i="40"/>
  <c r="S471" i="36"/>
  <c r="U169" i="40"/>
  <c r="W145" i="38"/>
  <c r="W393" i="38"/>
  <c r="T430" i="42"/>
  <c r="T44" i="42"/>
  <c r="T253" i="42"/>
  <c r="T395" i="42"/>
  <c r="S100" i="36"/>
  <c r="S157" i="33"/>
  <c r="S23" i="33"/>
  <c r="W354" i="28"/>
  <c r="W230" i="38"/>
  <c r="U20" i="41"/>
  <c r="U493" i="41"/>
  <c r="S454" i="36"/>
  <c r="S336" i="33"/>
  <c r="W408" i="38"/>
  <c r="T187" i="42"/>
  <c r="W583" i="38"/>
  <c r="S40" i="36"/>
  <c r="U137" i="41"/>
  <c r="U57" i="41"/>
  <c r="S297" i="33"/>
  <c r="U175" i="41"/>
  <c r="U48" i="41"/>
  <c r="W592" i="38"/>
  <c r="S22" i="36"/>
  <c r="S66" i="33"/>
  <c r="S361" i="36"/>
  <c r="W467" i="38"/>
  <c r="T24" i="42"/>
  <c r="S576" i="33"/>
  <c r="T507" i="42"/>
  <c r="W435" i="38"/>
  <c r="S569" i="33"/>
  <c r="U352" i="40"/>
  <c r="W533" i="38"/>
  <c r="T146" i="42"/>
  <c r="U171" i="40"/>
  <c r="T546" i="42"/>
  <c r="W479" i="28"/>
  <c r="T113" i="42"/>
  <c r="U406" i="41"/>
  <c r="U107" i="40"/>
  <c r="W497" i="38"/>
  <c r="S426" i="36"/>
  <c r="S524" i="36"/>
  <c r="U298" i="40"/>
  <c r="W176" i="28"/>
  <c r="S379" i="33"/>
  <c r="U332" i="40"/>
  <c r="S36" i="36"/>
  <c r="S493" i="36"/>
  <c r="W311" i="38"/>
  <c r="S137" i="36"/>
  <c r="W324" i="38"/>
  <c r="W577" i="38"/>
  <c r="U113" i="40"/>
  <c r="S331" i="36"/>
  <c r="W90" i="38"/>
  <c r="T592" i="42"/>
  <c r="U254" i="41"/>
  <c r="W511" i="28"/>
  <c r="S363" i="33"/>
  <c r="T41" i="42"/>
  <c r="T602" i="42"/>
  <c r="U486" i="41"/>
  <c r="W127" i="38"/>
  <c r="U450" i="40"/>
  <c r="U35" i="40"/>
  <c r="U320" i="40"/>
  <c r="S374" i="33"/>
  <c r="S327" i="36"/>
  <c r="S168" i="36"/>
  <c r="S387" i="36"/>
  <c r="U553" i="41"/>
  <c r="U202" i="40"/>
  <c r="U558" i="40"/>
  <c r="S124" i="33"/>
  <c r="S269" i="33"/>
  <c r="W76" i="38"/>
  <c r="T277" i="42"/>
  <c r="S289" i="33"/>
  <c r="U557" i="40"/>
  <c r="T306" i="42"/>
  <c r="U415" i="40"/>
  <c r="U520" i="41"/>
  <c r="W521" i="28"/>
  <c r="S307" i="33"/>
  <c r="S102" i="33"/>
  <c r="U592" i="41"/>
  <c r="T39" i="42"/>
  <c r="S597" i="36"/>
  <c r="W191" i="38"/>
  <c r="W361" i="38"/>
  <c r="W235" i="38"/>
  <c r="S280" i="36"/>
  <c r="S127" i="36"/>
  <c r="T231" i="42"/>
  <c r="U107" i="41"/>
  <c r="W590" i="28"/>
  <c r="T603" i="42"/>
  <c r="S572" i="33"/>
  <c r="W274" i="38"/>
  <c r="U26" i="41"/>
  <c r="S306" i="36"/>
  <c r="T462" i="42"/>
  <c r="T352" i="42"/>
  <c r="S183" i="33"/>
  <c r="U22" i="41"/>
  <c r="T434" i="42"/>
  <c r="U155" i="41"/>
  <c r="S563" i="36"/>
  <c r="W245" i="38"/>
  <c r="W471" i="38"/>
  <c r="W581" i="38"/>
  <c r="U303" i="41"/>
  <c r="W10" i="38"/>
  <c r="T194" i="42"/>
  <c r="U63" i="41"/>
  <c r="T208" i="42"/>
  <c r="S464" i="36"/>
  <c r="W349" i="28"/>
  <c r="S150" i="36"/>
  <c r="U452" i="41"/>
  <c r="W359" i="28"/>
  <c r="W552" i="38"/>
  <c r="S567" i="36"/>
  <c r="U323" i="40"/>
  <c r="S429" i="33"/>
  <c r="W341" i="38"/>
  <c r="W249" i="28"/>
  <c r="T67" i="42"/>
  <c r="U334" i="40"/>
  <c r="U398" i="40"/>
  <c r="T511" i="42"/>
  <c r="S455" i="36"/>
  <c r="S520" i="36"/>
  <c r="S585" i="36"/>
  <c r="U354" i="40"/>
  <c r="W39" i="38"/>
  <c r="W381" i="38"/>
  <c r="U498" i="40"/>
  <c r="S321" i="33"/>
  <c r="T75" i="42"/>
  <c r="W422" i="38"/>
  <c r="S253" i="33"/>
  <c r="S466" i="33"/>
  <c r="S296" i="33"/>
  <c r="U94" i="41"/>
  <c r="U447" i="41"/>
  <c r="W485" i="38"/>
  <c r="U456" i="41"/>
  <c r="S405" i="33"/>
  <c r="S95" i="33"/>
  <c r="U462" i="41"/>
  <c r="U600" i="40"/>
  <c r="S553" i="36"/>
  <c r="U231" i="41"/>
  <c r="S129" i="36"/>
  <c r="W216" i="38"/>
  <c r="S225" i="33"/>
  <c r="U255" i="41"/>
  <c r="U479" i="41"/>
  <c r="U233" i="41"/>
  <c r="S506" i="36"/>
  <c r="T436" i="42"/>
  <c r="U6" i="40"/>
  <c r="U589" i="41"/>
  <c r="W447" i="38"/>
  <c r="U97" i="41"/>
  <c r="U80" i="41"/>
  <c r="U450" i="41"/>
  <c r="U581" i="40"/>
  <c r="W286" i="28"/>
  <c r="U273" i="41"/>
  <c r="U557" i="41"/>
  <c r="T84" i="42"/>
  <c r="T598" i="42"/>
  <c r="W507" i="28"/>
  <c r="T314" i="42"/>
  <c r="S162" i="33"/>
  <c r="S28" i="36"/>
  <c r="T145" i="42"/>
  <c r="U265" i="41"/>
  <c r="U490" i="40"/>
  <c r="S440" i="36"/>
  <c r="T385" i="42"/>
  <c r="U494" i="41"/>
  <c r="W25" i="28"/>
  <c r="S166" i="36"/>
  <c r="T65" i="42"/>
  <c r="U408" i="41"/>
  <c r="W162" i="38"/>
  <c r="S410" i="36"/>
  <c r="S546" i="33"/>
  <c r="U268" i="40"/>
  <c r="U73" i="41"/>
  <c r="U115" i="40"/>
  <c r="U139" i="40"/>
  <c r="S30" i="33"/>
  <c r="S540" i="33"/>
  <c r="W59" i="38"/>
  <c r="S571" i="33"/>
  <c r="W169" i="28"/>
  <c r="U313" i="40"/>
  <c r="W201" i="38"/>
  <c r="U302" i="41"/>
  <c r="W321" i="28"/>
  <c r="T31" i="42"/>
  <c r="T153" i="42"/>
  <c r="U249" i="41"/>
  <c r="W221" i="38"/>
  <c r="U307" i="40"/>
  <c r="W338" i="28"/>
  <c r="S447" i="36"/>
  <c r="U196" i="41"/>
  <c r="W254" i="28"/>
  <c r="W505" i="28"/>
  <c r="W82" i="38"/>
  <c r="S451" i="36"/>
  <c r="W50" i="38"/>
  <c r="U402" i="41"/>
  <c r="U143" i="41"/>
  <c r="U67" i="40"/>
  <c r="W546" i="38"/>
  <c r="U172" i="40"/>
  <c r="U82" i="41"/>
  <c r="W171" i="28"/>
  <c r="U263" i="40"/>
  <c r="T272" i="42"/>
  <c r="T594" i="42"/>
  <c r="T248" i="42"/>
  <c r="S247" i="36"/>
  <c r="S420" i="33"/>
  <c r="S192" i="33"/>
  <c r="T295" i="42"/>
  <c r="W240" i="28"/>
  <c r="W237" i="28"/>
  <c r="U356" i="40"/>
  <c r="S556" i="36"/>
  <c r="U446" i="40"/>
  <c r="U372" i="40"/>
  <c r="S74" i="33"/>
  <c r="W444" i="28"/>
  <c r="W501" i="38"/>
  <c r="U150" i="41"/>
  <c r="T457" i="42"/>
  <c r="U491" i="41"/>
  <c r="W327" i="38"/>
  <c r="U172" i="41"/>
  <c r="S463" i="33"/>
  <c r="W278" i="38"/>
  <c r="T404" i="42"/>
  <c r="U60" i="40"/>
  <c r="W278" i="28"/>
  <c r="T394" i="42"/>
  <c r="T83" i="42"/>
  <c r="S425" i="33"/>
  <c r="U508" i="41"/>
  <c r="W266" i="38"/>
  <c r="S378" i="33"/>
  <c r="U537" i="40"/>
  <c r="U401" i="41"/>
  <c r="U504" i="40"/>
  <c r="U325" i="40"/>
  <c r="W563" i="38"/>
  <c r="S202" i="33"/>
  <c r="U480" i="40"/>
  <c r="S578" i="33"/>
  <c r="W596" i="28"/>
  <c r="W540" i="28"/>
  <c r="T399" i="42"/>
  <c r="W463" i="38"/>
  <c r="S42" i="36"/>
  <c r="S445" i="36"/>
  <c r="T282" i="42"/>
  <c r="W387" i="28"/>
  <c r="S139" i="36"/>
  <c r="U398" i="41"/>
  <c r="S223" i="36"/>
  <c r="W133" i="38"/>
  <c r="U576" i="40"/>
  <c r="U597" i="40"/>
  <c r="T160" i="42"/>
  <c r="S173" i="33"/>
  <c r="W374" i="28"/>
  <c r="U522" i="41"/>
  <c r="U17" i="41"/>
  <c r="W597" i="38"/>
  <c r="W272" i="38"/>
  <c r="S73" i="33"/>
  <c r="S301" i="36"/>
  <c r="T465" i="42"/>
  <c r="S337" i="36"/>
  <c r="W531" i="38"/>
  <c r="T198" i="42"/>
  <c r="S89" i="33"/>
  <c r="U32" i="41"/>
  <c r="U125" i="41"/>
  <c r="S531" i="33"/>
  <c r="S219" i="33"/>
  <c r="W429" i="38"/>
  <c r="W18" i="38"/>
  <c r="S244" i="36"/>
  <c r="W89" i="28"/>
  <c r="T471" i="42"/>
  <c r="T538" i="42"/>
  <c r="S493" i="33"/>
  <c r="W63" i="38"/>
  <c r="U108" i="40"/>
  <c r="W328" i="28"/>
  <c r="S305" i="33"/>
  <c r="T587" i="42"/>
  <c r="U217" i="41"/>
  <c r="U87" i="41"/>
  <c r="S149" i="33"/>
  <c r="S208" i="33"/>
  <c r="U405" i="40"/>
  <c r="T473" i="42"/>
  <c r="T597" i="42"/>
  <c r="S228" i="33"/>
  <c r="U525" i="41"/>
  <c r="T386" i="42"/>
  <c r="T140" i="42"/>
  <c r="S343" i="36"/>
  <c r="S521" i="36"/>
  <c r="S333" i="36"/>
  <c r="S189" i="33"/>
  <c r="W468" i="28"/>
  <c r="S434" i="33"/>
  <c r="U521" i="40"/>
  <c r="W544" i="38"/>
  <c r="S43" i="33"/>
  <c r="U386" i="40"/>
  <c r="S9" i="36"/>
  <c r="U535" i="40"/>
  <c r="U409" i="40"/>
  <c r="W56" i="38"/>
  <c r="U559" i="40"/>
  <c r="S338" i="36"/>
  <c r="U504" i="41"/>
  <c r="U175" i="40"/>
  <c r="S472" i="33"/>
  <c r="U413" i="41"/>
  <c r="W191" i="28"/>
  <c r="S5" i="33"/>
  <c r="S268" i="33"/>
  <c r="W265" i="28"/>
  <c r="T350" i="42"/>
  <c r="T303" i="42"/>
  <c r="S15" i="33"/>
  <c r="S206" i="36"/>
  <c r="W294" i="28"/>
  <c r="U285" i="41"/>
  <c r="S378" i="36"/>
  <c r="S188" i="33"/>
  <c r="S477" i="33"/>
  <c r="T432" i="42"/>
  <c r="U236" i="41"/>
  <c r="W603" i="38"/>
  <c r="T540" i="42"/>
  <c r="W495" i="28"/>
  <c r="T193" i="42"/>
  <c r="S64" i="33"/>
  <c r="U503" i="41"/>
  <c r="U205" i="41"/>
  <c r="T103" i="42"/>
  <c r="W137" i="28"/>
  <c r="W565" i="28"/>
  <c r="U204" i="41"/>
  <c r="W422" i="28"/>
  <c r="S268" i="36"/>
  <c r="W184" i="28"/>
  <c r="W197" i="28"/>
  <c r="W317" i="28"/>
  <c r="T264" i="42"/>
  <c r="U543" i="41"/>
  <c r="S516" i="36"/>
  <c r="W488" i="28"/>
  <c r="U52" i="41"/>
  <c r="U128" i="40"/>
  <c r="S527" i="33"/>
  <c r="U417" i="40"/>
  <c r="U568" i="40"/>
  <c r="S567" i="33"/>
  <c r="W206" i="28"/>
  <c r="U151" i="40"/>
  <c r="W78" i="38"/>
  <c r="T112" i="42"/>
  <c r="T297" i="42"/>
  <c r="S583" i="36"/>
  <c r="U553" i="40"/>
  <c r="S266" i="33"/>
  <c r="U118" i="40"/>
  <c r="S255" i="33"/>
  <c r="S544" i="33"/>
  <c r="W476" i="28"/>
  <c r="T310" i="42"/>
  <c r="W140" i="38"/>
  <c r="U317" i="40"/>
  <c r="U588" i="41"/>
  <c r="U474" i="40"/>
  <c r="S412" i="33"/>
  <c r="S339" i="36"/>
  <c r="U104" i="40"/>
  <c r="S179" i="36"/>
  <c r="U434" i="41"/>
  <c r="S272" i="33"/>
  <c r="U558" i="41"/>
  <c r="S397" i="33"/>
  <c r="U514" i="41"/>
  <c r="U346" i="41"/>
  <c r="S314" i="36"/>
  <c r="T26" i="42"/>
  <c r="U75" i="41"/>
  <c r="U223" i="40"/>
  <c r="S370" i="36"/>
  <c r="T509" i="42"/>
  <c r="S460" i="36"/>
  <c r="T72" i="42"/>
  <c r="U289" i="41"/>
  <c r="W44" i="28"/>
  <c r="T330" i="42"/>
  <c r="U198" i="41"/>
  <c r="T588" i="42"/>
  <c r="U144" i="40"/>
  <c r="U371" i="40"/>
  <c r="S509" i="36"/>
  <c r="W584" i="38"/>
  <c r="S65" i="36"/>
  <c r="S62" i="33"/>
  <c r="U341" i="40"/>
  <c r="W127" i="28"/>
  <c r="S285" i="33"/>
  <c r="U203" i="40"/>
  <c r="T34" i="42"/>
  <c r="S147" i="36"/>
  <c r="S281" i="33"/>
  <c r="W238" i="38"/>
  <c r="U203" i="41"/>
  <c r="U227" i="40"/>
  <c r="U542" i="41"/>
  <c r="T464" i="42"/>
  <c r="U279" i="41"/>
  <c r="U393" i="40"/>
  <c r="S84" i="33"/>
  <c r="T137" i="42"/>
  <c r="W545" i="38"/>
  <c r="S16" i="36"/>
  <c r="U296" i="41"/>
  <c r="T345" i="42"/>
  <c r="U237" i="40"/>
  <c r="S6" i="33"/>
  <c r="S207" i="33"/>
  <c r="W524" i="38"/>
  <c r="U5" i="41"/>
  <c r="T290" i="42"/>
  <c r="T364" i="42"/>
  <c r="T545" i="42"/>
  <c r="U162" i="41"/>
  <c r="W138" i="28"/>
  <c r="U587" i="40"/>
  <c r="U535" i="41"/>
  <c r="T46" i="42"/>
  <c r="U223" i="41"/>
  <c r="U134" i="41"/>
  <c r="S536" i="33"/>
  <c r="T382" i="42"/>
  <c r="W435" i="28"/>
  <c r="T52" i="42"/>
  <c r="S235" i="36"/>
  <c r="U159" i="40"/>
  <c r="T391" i="42"/>
  <c r="T485" i="42"/>
  <c r="W600" i="38"/>
  <c r="T185" i="42"/>
  <c r="S172" i="36"/>
  <c r="W330" i="28"/>
  <c r="U145" i="40"/>
  <c r="U269" i="40"/>
  <c r="U538" i="41"/>
  <c r="T530" i="42"/>
  <c r="S354" i="36"/>
  <c r="T165" i="42"/>
  <c r="S307" i="36"/>
  <c r="S209" i="33"/>
  <c r="U210" i="41"/>
  <c r="S140" i="33"/>
  <c r="T141" i="42"/>
  <c r="T595" i="42"/>
  <c r="W231" i="28"/>
  <c r="W602" i="38"/>
  <c r="U481" i="41"/>
  <c r="W384" i="28"/>
  <c r="S446" i="33"/>
  <c r="U22" i="40"/>
  <c r="T197" i="42"/>
  <c r="U541" i="40"/>
  <c r="U340" i="41"/>
  <c r="S570" i="36"/>
  <c r="S362" i="36"/>
  <c r="S473" i="36"/>
  <c r="S218" i="36"/>
  <c r="T488" i="42"/>
  <c r="W347" i="28"/>
  <c r="U106" i="40"/>
  <c r="W318" i="28"/>
  <c r="S98" i="33"/>
  <c r="S584" i="36"/>
  <c r="U392" i="40"/>
  <c r="U241" i="41"/>
  <c r="T323" i="42"/>
  <c r="U472" i="40"/>
  <c r="S595" i="36"/>
  <c r="S165" i="33"/>
  <c r="S533" i="36"/>
  <c r="U494" i="40"/>
  <c r="U552" i="41"/>
  <c r="W189" i="38"/>
  <c r="S597" i="33"/>
  <c r="W206" i="38"/>
  <c r="U220" i="40"/>
  <c r="T324" i="42"/>
  <c r="U195" i="40"/>
  <c r="S302" i="36"/>
  <c r="U475" i="41"/>
  <c r="S85" i="36"/>
  <c r="U315" i="41"/>
  <c r="T81" i="42"/>
  <c r="S527" i="36"/>
  <c r="U599" i="40"/>
  <c r="W602" i="28"/>
  <c r="S226" i="33"/>
  <c r="S317" i="33"/>
  <c r="U325" i="41"/>
  <c r="U409" i="41"/>
  <c r="U423" i="41"/>
  <c r="S236" i="36"/>
  <c r="U100" i="41"/>
  <c r="W558" i="28"/>
  <c r="U512" i="40"/>
  <c r="W336" i="38"/>
  <c r="T144" i="42"/>
  <c r="S195" i="36"/>
  <c r="U602" i="40"/>
  <c r="U274" i="40"/>
  <c r="W31" i="38"/>
  <c r="U299" i="40"/>
  <c r="W382" i="28"/>
  <c r="S573" i="36"/>
  <c r="S213" i="33"/>
  <c r="U516" i="40"/>
  <c r="U560" i="40"/>
  <c r="T114" i="42"/>
  <c r="W146" i="28"/>
  <c r="U473" i="40"/>
  <c r="W9" i="38"/>
  <c r="S167" i="36"/>
  <c r="U15" i="41"/>
  <c r="W443" i="38"/>
  <c r="W536" i="38"/>
  <c r="S407" i="36"/>
  <c r="S231" i="36"/>
  <c r="W390" i="28"/>
  <c r="S164" i="36"/>
  <c r="S269" i="36"/>
  <c r="U475" i="40"/>
  <c r="T503" i="42"/>
  <c r="S322" i="36"/>
  <c r="W259" i="38"/>
  <c r="S505" i="36"/>
  <c r="U569" i="40"/>
  <c r="W298" i="38"/>
  <c r="T127" i="42"/>
  <c r="T300" i="42"/>
  <c r="S14" i="33"/>
  <c r="U152" i="41"/>
  <c r="U417" i="41"/>
  <c r="U193" i="41"/>
  <c r="S561" i="36"/>
  <c r="W367" i="38"/>
  <c r="U260" i="40"/>
  <c r="T48" i="42"/>
  <c r="S381" i="33"/>
  <c r="S86" i="36"/>
  <c r="U583" i="41"/>
  <c r="W145" i="28"/>
  <c r="S549" i="36"/>
  <c r="T381" i="42"/>
  <c r="U78" i="40"/>
  <c r="T505" i="42"/>
  <c r="U355" i="41"/>
  <c r="U216" i="41"/>
  <c r="S371" i="36"/>
  <c r="U357" i="40"/>
  <c r="S133" i="33"/>
  <c r="S496" i="33"/>
  <c r="U462" i="40"/>
  <c r="U498" i="41"/>
  <c r="S177" i="36"/>
  <c r="W40" i="28"/>
  <c r="S282" i="33"/>
  <c r="S256" i="33"/>
  <c r="T319" i="42"/>
  <c r="U29" i="40"/>
  <c r="W573" i="28"/>
  <c r="S160" i="33"/>
  <c r="U591" i="40"/>
  <c r="S282" i="36"/>
  <c r="S311" i="36"/>
  <c r="S123" i="33"/>
  <c r="T312" i="42"/>
  <c r="U287" i="40"/>
  <c r="T534" i="42"/>
  <c r="U158" i="41"/>
  <c r="W209" i="28"/>
  <c r="U565" i="41"/>
  <c r="W334" i="28"/>
  <c r="S224" i="36"/>
  <c r="W594" i="38"/>
  <c r="W536" i="28"/>
  <c r="S464" i="33"/>
  <c r="W484" i="28"/>
  <c r="U486" i="40"/>
  <c r="T74" i="42"/>
  <c r="U165" i="40"/>
  <c r="S324" i="33"/>
  <c r="U362" i="41"/>
  <c r="W213" i="28"/>
  <c r="U245" i="40"/>
  <c r="S482" i="33"/>
  <c r="S409" i="36"/>
  <c r="S302" i="33"/>
  <c r="U528" i="40"/>
  <c r="S146" i="33"/>
  <c r="S353" i="36"/>
  <c r="U522" i="40"/>
  <c r="U286" i="41"/>
  <c r="W285" i="28"/>
  <c r="U143" i="40"/>
  <c r="S115" i="36"/>
  <c r="S191" i="33"/>
  <c r="U319" i="40"/>
  <c r="W15" i="38"/>
  <c r="U590" i="41"/>
  <c r="S367" i="36"/>
  <c r="W96" i="28"/>
  <c r="U571" i="41"/>
  <c r="W386" i="28"/>
  <c r="S73" i="36"/>
  <c r="W114" i="38"/>
  <c r="S350" i="36"/>
  <c r="W279" i="38"/>
  <c r="U20" i="40"/>
  <c r="U418" i="41"/>
  <c r="W314" i="38"/>
  <c r="U496" i="40"/>
  <c r="S584" i="33"/>
  <c r="S78" i="36"/>
  <c r="U324" i="41"/>
  <c r="U209" i="40"/>
  <c r="T91" i="42"/>
  <c r="W39" i="28"/>
  <c r="W21" i="38"/>
  <c r="W418" i="38"/>
  <c r="W539" i="28"/>
  <c r="U47" i="41"/>
  <c r="W420" i="28"/>
  <c r="U260" i="41"/>
  <c r="U455" i="40"/>
  <c r="U337" i="41"/>
  <c r="S313" i="33"/>
  <c r="U195" i="41"/>
  <c r="T528" i="42"/>
  <c r="S107" i="33"/>
  <c r="T227" i="42"/>
  <c r="W340" i="38"/>
  <c r="U594" i="40"/>
  <c r="W440" i="28"/>
  <c r="U330" i="41"/>
  <c r="S323" i="33"/>
  <c r="W549" i="28"/>
  <c r="T33" i="42"/>
  <c r="T417" i="42"/>
  <c r="U134" i="40"/>
  <c r="S503" i="36"/>
  <c r="S349" i="36"/>
  <c r="W51" i="38"/>
  <c r="T148" i="42"/>
  <c r="U338" i="41"/>
  <c r="U166" i="40"/>
  <c r="W327" i="28"/>
  <c r="W284" i="28"/>
  <c r="T188" i="42"/>
  <c r="U197" i="40"/>
  <c r="W293" i="38"/>
  <c r="U410" i="41"/>
  <c r="T451" i="42"/>
  <c r="W587" i="28"/>
  <c r="U388" i="41"/>
  <c r="W277" i="28"/>
  <c r="W567" i="38"/>
  <c r="U156" i="40"/>
  <c r="S549" i="33"/>
  <c r="T104" i="42"/>
  <c r="T178" i="42"/>
  <c r="U148" i="41"/>
  <c r="T579" i="42"/>
  <c r="U470" i="41"/>
  <c r="U598" i="40"/>
  <c r="S116" i="33"/>
  <c r="W264" i="38"/>
  <c r="U359" i="40"/>
  <c r="W434" i="38"/>
  <c r="S566" i="33"/>
  <c r="U509" i="41"/>
  <c r="S565" i="33"/>
  <c r="U560" i="41"/>
  <c r="T59" i="42"/>
  <c r="T180" i="42"/>
  <c r="U105" i="40"/>
  <c r="S541" i="33"/>
  <c r="W339" i="38"/>
  <c r="W234" i="38"/>
  <c r="W504" i="38"/>
  <c r="W335" i="38"/>
  <c r="U427" i="40"/>
  <c r="W203" i="28"/>
  <c r="W585" i="28"/>
  <c r="W489" i="38"/>
  <c r="S108" i="36"/>
  <c r="U214" i="41"/>
  <c r="U513" i="40"/>
  <c r="W360" i="38"/>
  <c r="U205" i="40"/>
  <c r="W158" i="3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<sst xmlns="http://schemas.openxmlformats.org/spreadsheetml/2006/main" count="5908" uniqueCount="447">
  <si>
    <t>Poste</t>
  </si>
  <si>
    <t>Total présenté</t>
  </si>
  <si>
    <t>Montant présenté HT</t>
  </si>
  <si>
    <t>%</t>
  </si>
  <si>
    <t>Coûts indirects</t>
  </si>
  <si>
    <t>Unité</t>
  </si>
  <si>
    <t>heure</t>
  </si>
  <si>
    <t>Nom de l'agent</t>
  </si>
  <si>
    <t>Dépenses sur frais réels</t>
  </si>
  <si>
    <t>euro</t>
  </si>
  <si>
    <t>Montant total TVA</t>
  </si>
  <si>
    <t>Montant total HT</t>
  </si>
  <si>
    <t>Montant présenté</t>
  </si>
  <si>
    <t>Valeur barème</t>
  </si>
  <si>
    <t>Quantité</t>
  </si>
  <si>
    <t>Présence d'un marché public</t>
  </si>
  <si>
    <t>Montant présenté TVA</t>
  </si>
  <si>
    <t>(unité dans laquelle s'exprime le nombre pour la dépense)</t>
  </si>
  <si>
    <t>(nombre prévu correspondant à la dépense)</t>
  </si>
  <si>
    <t>Dépenses sur barèmes</t>
  </si>
  <si>
    <t>Dépenses forfaitaires</t>
  </si>
  <si>
    <t>Dépenses proratisées</t>
  </si>
  <si>
    <t>Dépenses de rémunération sur frais réels</t>
  </si>
  <si>
    <t>Auto-construction</t>
  </si>
  <si>
    <t>Numéro de la dépense</t>
  </si>
  <si>
    <t>Taux de proratisation</t>
  </si>
  <si>
    <t>Exemple</t>
  </si>
  <si>
    <t>D230115102</t>
  </si>
  <si>
    <t>Céline DURAND</t>
  </si>
  <si>
    <t>(le cas échéant, pour préciser un point saillant au Service Instructeur)</t>
  </si>
  <si>
    <t>Chargée de mission</t>
  </si>
  <si>
    <t>Dénomination du fournisseur</t>
  </si>
  <si>
    <t>Identifiant justificatif</t>
  </si>
  <si>
    <t>(saisie automatique)</t>
  </si>
  <si>
    <t>Commentaires</t>
  </si>
  <si>
    <t>(prénom et nom de l'agent ou de l'employé prévu pour réaliser l'intervention)</t>
  </si>
  <si>
    <t>Qualification de l'intervenant</t>
  </si>
  <si>
    <t>(intitulé du poste occupé au sein de la structure de rattachement)</t>
  </si>
  <si>
    <t>(soit le salaire brut chargé = salaire brut + charges patronales sur la période de référence, soit le coût salarial annuel si la période de référence est de 12 mois)</t>
  </si>
  <si>
    <t>Description de la dépense</t>
  </si>
  <si>
    <t>Description de l'intervention</t>
  </si>
  <si>
    <t>Nom de l'intervenant</t>
  </si>
  <si>
    <t>Coût salarial en euros sur la période de référence</t>
  </si>
  <si>
    <t>Pas de marché public</t>
  </si>
  <si>
    <t>Martin JACQUES</t>
  </si>
  <si>
    <t>Mise en réseau</t>
  </si>
  <si>
    <t>Attaché territorial</t>
  </si>
  <si>
    <t>Coût unitaire en euros</t>
  </si>
  <si>
    <t>(prénom et nom de l'agent ou de l'employé en lien avec la dépense)</t>
  </si>
  <si>
    <t>Billet d'avion</t>
  </si>
  <si>
    <t>Déplacement professionnel.</t>
  </si>
  <si>
    <t>Nom du fournisseur ou de l'agent</t>
  </si>
  <si>
    <t>Montant proratisé présenté HT</t>
  </si>
  <si>
    <t>Montant proratisé présenté TVA</t>
  </si>
  <si>
    <t>Montant proratisé présenté TTC</t>
  </si>
  <si>
    <t>Base de calcul</t>
  </si>
  <si>
    <t>Bulletins de salaires</t>
  </si>
  <si>
    <t>(montant hors taxes de la dépense présentée servant de base à la proratisation en euros)</t>
  </si>
  <si>
    <t>(montant hors taxes du devis opposable en euros)</t>
  </si>
  <si>
    <t>Taux de proratisation calculé</t>
  </si>
  <si>
    <t>(indiqué le taux de proratisation prévu pour le type de dépense présenté)</t>
  </si>
  <si>
    <t>Frais kilométriques</t>
  </si>
  <si>
    <t>Capture d'écran Mappy</t>
  </si>
  <si>
    <t>Déplacement professionnel au comité technique du 23/06/2023.</t>
  </si>
  <si>
    <t>Nombre d'interventions</t>
  </si>
  <si>
    <t>Charges d'amortissement</t>
  </si>
  <si>
    <t>Recettes nettes générées par l'opération</t>
  </si>
  <si>
    <t>Numéro de la recette</t>
  </si>
  <si>
    <t>Description de la recette</t>
  </si>
  <si>
    <t>Identifiant du justificatif</t>
  </si>
  <si>
    <t>Description de la contribution</t>
  </si>
  <si>
    <t>(prénom et nom de la personne contribuant bénévolement à l'opération)</t>
  </si>
  <si>
    <t>Coût unitaire</t>
  </si>
  <si>
    <t>Contributions en nature de type Biens et Services</t>
  </si>
  <si>
    <t>Contributions en nature de type Bénévolat</t>
  </si>
  <si>
    <t>(nature de la dépense indiquée sur le devis ou sur le justificatif de dépense.
Ex : désignation de l'article, de l'objet…)</t>
  </si>
  <si>
    <t>(information sur le justificatif joint.
Ex: numéro de devis, date de la capture d'écran...)</t>
  </si>
  <si>
    <t>(renseigner la TVA applicable en euros, uniquement si non déduite ou non compensée)</t>
  </si>
  <si>
    <t>Postes de dépenses</t>
  </si>
  <si>
    <t>(nature du travail ou de la mission à réaliser sur l'opération.
Ex: animation, gestion, études…)</t>
  </si>
  <si>
    <t>unité</t>
  </si>
  <si>
    <t>(volume total déterminé de façon nominale sur la durée présentée.
Base de 1607h/an)</t>
  </si>
  <si>
    <t>Temps de travail en heures sur la période de référence</t>
  </si>
  <si>
    <t>Description de la dépense d'auto-construction</t>
  </si>
  <si>
    <t>Montant présenté
HT</t>
  </si>
  <si>
    <t>Montant présenté
TVA</t>
  </si>
  <si>
    <t>Montant présenté
TTC</t>
  </si>
  <si>
    <t>(montant de TVA en euros servant de base à la proratisation. Renseigner uniquement si TVA non déduite ou non compensée)</t>
  </si>
  <si>
    <t>(base fixe)</t>
  </si>
  <si>
    <t>Forfaits</t>
  </si>
  <si>
    <t>(information sur le justificatif joint, ou type de justificatif servant à présenter la dépense.
Ex: capture d'écran Mappy, tableau récapitulatif...)</t>
  </si>
  <si>
    <t>(nombre d'unités correspondant à la dépense.
Ex: nombre de kilomètres, de nuitées, de repas...)</t>
  </si>
  <si>
    <t>(montant unitaire du barème applicable en euros.
A choisir dans le menu déroulant)</t>
  </si>
  <si>
    <t>Charges de structures liées à la mise en œuvre de l'opération.</t>
  </si>
  <si>
    <t>Assistance conception</t>
  </si>
  <si>
    <t>Coûts unitaires bénévolat</t>
  </si>
  <si>
    <t>Infographiste</t>
  </si>
  <si>
    <t>Aide à la conception du site internet.</t>
  </si>
  <si>
    <t>Coûts unitaires contributions B&amp;S</t>
  </si>
  <si>
    <t>Temps de travail dédié à l'opération</t>
  </si>
  <si>
    <t>(volume prévisionnel d'heures consacrées à l'opération par le bénévole)</t>
  </si>
  <si>
    <t>Sofia JUNIOT</t>
  </si>
  <si>
    <t>(montant unitaire de la contribution  applicable en euros. A choisir dans le menu déroulant)</t>
  </si>
  <si>
    <t>(montant unitaire de la contribution au bénévolat applicable en euros. A choisir dans le menu déroulant)</t>
  </si>
  <si>
    <t>(nature de la dépense liée à l'opération.
Ex: frais kilométriques, nuitées, repas…)</t>
  </si>
  <si>
    <t>(montant unitaire de la charge d'amortissement en euros. A choisir dans le menu déroulant)</t>
  </si>
  <si>
    <t>Coûts unitaires Charges d'Amortissement</t>
  </si>
  <si>
    <t>Unités</t>
  </si>
  <si>
    <t>(nature du travail ou de la mission à réaliser sur l'opération.
Ex : animation, gestion, études…)</t>
  </si>
  <si>
    <t>(information sur le justificatif joint en lien avec la dépense proratisée.
Ex : numéro de devis, bulletin de salaire...)</t>
  </si>
  <si>
    <t>(poste de dépense ou enjeu à sélectionner dans le menu déroulant)</t>
  </si>
  <si>
    <t>(absence ou type de marché public à sélectionner dans le menu déroulant)</t>
  </si>
  <si>
    <t>(volume prévisionnel d'heures consacrées à l'opération)</t>
  </si>
  <si>
    <t>(information présente sur le justificatif joint.
Ex: numéro de devis, date de la capture d'écran, numéro de lot si marché public...)</t>
  </si>
  <si>
    <t>(nature de la dépense d'auto-construction indiquée sur le devis ou sur le justificatif de dépense.
Ex : désignation de l'article, de l'objet…)</t>
  </si>
  <si>
    <t>Temps de travail prévu sur l'opération</t>
  </si>
  <si>
    <t>Description de la charge amortissable</t>
  </si>
  <si>
    <t>Poste 2</t>
  </si>
  <si>
    <t>Poste 3</t>
  </si>
  <si>
    <t>Poste 4</t>
  </si>
  <si>
    <t>Poste 7</t>
  </si>
  <si>
    <t>Poste 8</t>
  </si>
  <si>
    <t>Poste 9</t>
  </si>
  <si>
    <t>Poste 10</t>
  </si>
  <si>
    <t>Poste 11</t>
  </si>
  <si>
    <t>Poste 12</t>
  </si>
  <si>
    <t>Poste 13</t>
  </si>
  <si>
    <t>Poste 14</t>
  </si>
  <si>
    <t>Poste 15</t>
  </si>
  <si>
    <t>Poste 16</t>
  </si>
  <si>
    <t>Poste 17</t>
  </si>
  <si>
    <t>Poste 18</t>
  </si>
  <si>
    <t>Poste 19</t>
  </si>
  <si>
    <t>Poste 20</t>
  </si>
  <si>
    <t>Poste 21</t>
  </si>
  <si>
    <t>Poste 22</t>
  </si>
  <si>
    <t>Poste 23</t>
  </si>
  <si>
    <t>Poste 24</t>
  </si>
  <si>
    <t>Poste 25</t>
  </si>
  <si>
    <t>Poste 26</t>
  </si>
  <si>
    <t>Poste 27</t>
  </si>
  <si>
    <t>Poste 28</t>
  </si>
  <si>
    <t>Poste 29</t>
  </si>
  <si>
    <t>Poste 30</t>
  </si>
  <si>
    <t>Poste 31</t>
  </si>
  <si>
    <t>Poste 32</t>
  </si>
  <si>
    <t>Poste 33</t>
  </si>
  <si>
    <t>Poste 34</t>
  </si>
  <si>
    <t>Poste 35</t>
  </si>
  <si>
    <t>Poste 36</t>
  </si>
  <si>
    <t>Poste 37</t>
  </si>
  <si>
    <t>Poste 38</t>
  </si>
  <si>
    <t>Poste 39</t>
  </si>
  <si>
    <t>Poste 40</t>
  </si>
  <si>
    <t>Poste 41</t>
  </si>
  <si>
    <t>Poste 42</t>
  </si>
  <si>
    <t>Poste 43</t>
  </si>
  <si>
    <t>Poste 44</t>
  </si>
  <si>
    <t>Poste 45</t>
  </si>
  <si>
    <t>Poste 46</t>
  </si>
  <si>
    <t>Poste 47</t>
  </si>
  <si>
    <t>Poste 48</t>
  </si>
  <si>
    <t>Poste 49</t>
  </si>
  <si>
    <t>Poste 50</t>
  </si>
  <si>
    <t>Poste 51</t>
  </si>
  <si>
    <t>Poste 52</t>
  </si>
  <si>
    <t>Poste 53</t>
  </si>
  <si>
    <t>Poste 54</t>
  </si>
  <si>
    <t>Poste 55</t>
  </si>
  <si>
    <t>Poste 56</t>
  </si>
  <si>
    <t>Poste 57</t>
  </si>
  <si>
    <t>Poste 58</t>
  </si>
  <si>
    <t>Poste 59</t>
  </si>
  <si>
    <t>Poste 60</t>
  </si>
  <si>
    <t>Poste 61</t>
  </si>
  <si>
    <t>Poste 62</t>
  </si>
  <si>
    <t>Poste 63</t>
  </si>
  <si>
    <t>Poste 64</t>
  </si>
  <si>
    <t>Poste 65</t>
  </si>
  <si>
    <t>Poste 66</t>
  </si>
  <si>
    <t>Poste 67</t>
  </si>
  <si>
    <t>Poste 68</t>
  </si>
  <si>
    <t>Poste 69</t>
  </si>
  <si>
    <t>Poste 70</t>
  </si>
  <si>
    <t>Poste 71</t>
  </si>
  <si>
    <t>Poste 72</t>
  </si>
  <si>
    <t>Poste 73</t>
  </si>
  <si>
    <t>Poste 74</t>
  </si>
  <si>
    <t>Poste 75</t>
  </si>
  <si>
    <t>Poste 76</t>
  </si>
  <si>
    <t>Poste 77</t>
  </si>
  <si>
    <t>Poste 78</t>
  </si>
  <si>
    <t>Poste 79</t>
  </si>
  <si>
    <t>Poste 80</t>
  </si>
  <si>
    <t>Poste 81</t>
  </si>
  <si>
    <t>Poste 82</t>
  </si>
  <si>
    <t>Poste 83</t>
  </si>
  <si>
    <t>Poste 84</t>
  </si>
  <si>
    <t>Poste 85</t>
  </si>
  <si>
    <t>Poste 86</t>
  </si>
  <si>
    <t>Poste 87</t>
  </si>
  <si>
    <t>Poste 88</t>
  </si>
  <si>
    <t>Poste 89</t>
  </si>
  <si>
    <t>Poste 90</t>
  </si>
  <si>
    <t>Poste 91</t>
  </si>
  <si>
    <t>Poste 92</t>
  </si>
  <si>
    <t>Poste 93</t>
  </si>
  <si>
    <t>Poste 94</t>
  </si>
  <si>
    <t>Poste 95</t>
  </si>
  <si>
    <t>Poste 96</t>
  </si>
  <si>
    <t>Poste 97</t>
  </si>
  <si>
    <t>Poste 98</t>
  </si>
  <si>
    <t>Poste 99</t>
  </si>
  <si>
    <t>Poste 100</t>
  </si>
  <si>
    <t>(nom de l'entreprise, de la structure prestataire, ou prénom et nom de l'agent ou de l'employé en lien avec la dépense proratisée)</t>
  </si>
  <si>
    <t>Montants</t>
  </si>
  <si>
    <t>Assiette présentée</t>
  </si>
  <si>
    <t>Commentaires du Service Instructeur</t>
  </si>
  <si>
    <t>(report automatique de la demande. Corriger les informations des cellules selon les modalités d'instruction)</t>
  </si>
  <si>
    <t>(saisie automatique à corriger selon les modalités d'instruction)</t>
  </si>
  <si>
    <t>(une observation est à apporter par le Service Instructeur pour toute correction apportée et/ou toute révision de la dépense lors de la phase d'instruction.
Ex: motif d'inéligibilité, révision du poste de dépense, correction du numéro de devis, absence de devis opposable…)</t>
  </si>
  <si>
    <t>Total retenu</t>
  </si>
  <si>
    <t>Instruction de l'auto-construction par majoration des dépenses</t>
  </si>
  <si>
    <t>(le cas échéant:
demande de dérogation pour absence de devis opposable, ou note justificative du choix du devis le plus cher jointe)</t>
  </si>
  <si>
    <t>Instruction des dépenses de rémunération sur frais réels</t>
  </si>
  <si>
    <t>Instruction des dépenses sur frais réels</t>
  </si>
  <si>
    <t>Taux de proratisation retenu calculé</t>
  </si>
  <si>
    <t>Instruction des dépenses proratisées</t>
  </si>
  <si>
    <t>Instruction des contributions en nature de type Bénévolat</t>
  </si>
  <si>
    <t>Animation - action 1 - année 2022</t>
  </si>
  <si>
    <t>Instruction des contributions en nature de type Biens et Services</t>
  </si>
  <si>
    <t>Planches</t>
  </si>
  <si>
    <t>Instruction des charges d'amortissement</t>
  </si>
  <si>
    <t>Poste / Sous-opération</t>
  </si>
  <si>
    <t>Planches pour création d'une cabane.</t>
  </si>
  <si>
    <t>Instruction des recettes nettes générées par l'opération</t>
  </si>
  <si>
    <t>(vérification automatique de cohérence entre les montants présentés et ceux retenus.
En cas d'anomalie, corriger le montant incohérent ou justifier le choix d'instruction.)</t>
  </si>
  <si>
    <t>Montant HT écarté</t>
  </si>
  <si>
    <t>Montant TVA écarté</t>
  </si>
  <si>
    <t>Montant écarté TTC</t>
  </si>
  <si>
    <t>Montant écarté</t>
  </si>
  <si>
    <t>Synthèse de l'opération instruite par postes</t>
  </si>
  <si>
    <t>Récapitulatif de l'opération présentée</t>
  </si>
  <si>
    <t>(montant de la recette prévisionnelle générée par l'opération)</t>
  </si>
  <si>
    <t>Présentés</t>
  </si>
  <si>
    <t>Retenus</t>
  </si>
  <si>
    <t>Ecartés</t>
  </si>
  <si>
    <t>Activation</t>
  </si>
  <si>
    <t>Taux</t>
  </si>
  <si>
    <t>Montant de base</t>
  </si>
  <si>
    <t>Commentaire(s)</t>
  </si>
  <si>
    <t>(montant calculé automatiquement pour le projet)</t>
  </si>
  <si>
    <t>Dépenses sur taux forfaitaires</t>
  </si>
  <si>
    <t>Instruction des dépenses sur taux forfaitaires</t>
  </si>
  <si>
    <t>Taux dépenses sur taux forfaitaire</t>
  </si>
  <si>
    <t>(nature de la dépense proratisée.
Ex : coûts indirects, lot du marché public…)</t>
  </si>
  <si>
    <t>Montant éligible raisonnable HT</t>
  </si>
  <si>
    <t>Montant TVA éligible raisonnable</t>
  </si>
  <si>
    <t>Montant éligible raisonnable</t>
  </si>
  <si>
    <t>Montant éligible raisonnable
HT</t>
  </si>
  <si>
    <t>Montant éligible raisonnable
TVA</t>
  </si>
  <si>
    <t>Montant éligible raisonnable
TTC</t>
  </si>
  <si>
    <t>Taux de proratisation éligible raisonnable</t>
  </si>
  <si>
    <t>Montant éligible raisonnable retenu HT</t>
  </si>
  <si>
    <t>Montant éligible raisonnable retenu TVA</t>
  </si>
  <si>
    <t>Montant proratisé éligible raisonnable TTC</t>
  </si>
  <si>
    <t>Montant de base éligible raisonnable</t>
  </si>
  <si>
    <t>Taux éligible raisonnable</t>
  </si>
  <si>
    <t>Dépenses sur devis</t>
  </si>
  <si>
    <t>Dépenses de rémunération sur Coûts Unitaires</t>
  </si>
  <si>
    <t>Dépenses de rémunération sur Frais Réels</t>
  </si>
  <si>
    <t>Notice d''accueil</t>
  </si>
  <si>
    <t>Synthèse des dépenses</t>
  </si>
  <si>
    <t>Dépenses taux forfaitaires</t>
  </si>
  <si>
    <t>Bénévolat</t>
  </si>
  <si>
    <t>Charges d''amortissement</t>
  </si>
  <si>
    <t>Recettes générées</t>
  </si>
  <si>
    <r>
      <t xml:space="preserve">Les feuillets du présent document constituent une partie intégrante de la demande d'aide. Ils doivent être complétés avec </t>
    </r>
    <r>
      <rPr>
        <b/>
        <u/>
        <sz val="14"/>
        <color rgb="FFFF0000"/>
        <rFont val="Calibri"/>
        <family val="2"/>
        <scheme val="minor"/>
      </rPr>
      <t>toutes</t>
    </r>
    <r>
      <rPr>
        <b/>
        <sz val="14"/>
        <color rgb="FFFF0000"/>
        <rFont val="Calibri"/>
        <family val="2"/>
        <scheme val="minor"/>
      </rPr>
      <t xml:space="preserve"> les dépenses prévisionnelles de l'opération.
Aucune dépense non présentée ne pourra être retenu par le service instructeur lors du calcul de l'aide.</t>
    </r>
  </si>
  <si>
    <t>PARAMETRAGE DES REFERENTIELS</t>
  </si>
  <si>
    <t>Montant éligible raisonnable total HT</t>
  </si>
  <si>
    <t>Montant éligible raisonnable total TVA</t>
  </si>
  <si>
    <t>Total des montants présentés</t>
  </si>
  <si>
    <t>Assiette éligible raisonnable</t>
  </si>
  <si>
    <t>Montants présentés</t>
  </si>
  <si>
    <t>Montants éligibles raisonnables</t>
  </si>
  <si>
    <t>Total des montants éligibles raisonnables</t>
  </si>
  <si>
    <t>Montants écartés</t>
  </si>
  <si>
    <t>Total des recettes prévisionnelles éligibles raisonnables</t>
  </si>
  <si>
    <t>Total des recettes prévisionelles présentées</t>
  </si>
  <si>
    <t>Procédures de marchés publics</t>
  </si>
  <si>
    <t>Marché à procédure adaptée (MAPA)</t>
  </si>
  <si>
    <t>Marché innovant</t>
  </si>
  <si>
    <t>Marché à procédure formalisée</t>
  </si>
  <si>
    <t>Marché sans publicité ni mise en concurrence</t>
  </si>
  <si>
    <r>
      <t xml:space="preserve">Auto-Construction </t>
    </r>
    <r>
      <rPr>
        <b/>
        <u/>
        <sz val="20"/>
        <color theme="1"/>
        <rFont val="Calibri"/>
        <family val="2"/>
        <scheme val="minor"/>
      </rPr>
      <t>hors</t>
    </r>
    <r>
      <rPr>
        <b/>
        <sz val="20"/>
        <color theme="1"/>
        <rFont val="Calibri"/>
        <family val="2"/>
        <scheme val="minor"/>
      </rPr>
      <t xml:space="preserve"> majoration des dépenses</t>
    </r>
  </si>
  <si>
    <t>(le cas échéant, prénom et nom de l'agent ou de l'employé en lien avec la dépense)</t>
  </si>
  <si>
    <t>Dépenses sur barèmes ou forfaits</t>
  </si>
  <si>
    <t>Barèmes et Forfaits</t>
  </si>
  <si>
    <t>Contrôles de cohérence, vérifications et traçages sur les montants</t>
  </si>
  <si>
    <t>(le cas échéant, présence des pièces obligatoires relatives à la dépense)</t>
  </si>
  <si>
    <t>Instruction des dépenses sur barèmes ou forfaits</t>
  </si>
  <si>
    <t>Justificatif(s) approprié(s) joint(s)</t>
  </si>
  <si>
    <t>INSTRUCTION</t>
  </si>
  <si>
    <t>Numéro du dossier :</t>
  </si>
  <si>
    <t>INFORMATIONS A DESTINATION DE L'INSTRUCTEUR :</t>
  </si>
  <si>
    <t>Libellé de l'opération :</t>
  </si>
  <si>
    <t>(coût forfaitaire d'auto-construction correspondant au type de dépense présenté)</t>
  </si>
  <si>
    <t>400 heures seront dédiées à la mise en œuvre de l'opération.</t>
  </si>
  <si>
    <t>20 heures seront dédiées à la mise en œuvre de l'opération.</t>
  </si>
  <si>
    <t>Neil ARMSTRONG</t>
  </si>
  <si>
    <t>(activation du taux forfaitaire)</t>
  </si>
  <si>
    <t>(le taux s'affiche automatiquement pour l'option activée)</t>
  </si>
  <si>
    <t>Pierre VIEAUD</t>
  </si>
  <si>
    <t>(nature du travail ou du bien contribuant à l'opération.
Ex: animation, gestion, ordinateurs…)</t>
  </si>
  <si>
    <t>Directrice</t>
  </si>
  <si>
    <t>Matériel scénique</t>
  </si>
  <si>
    <t>(unité dans laquelle s'exprime la quantité)</t>
  </si>
  <si>
    <t>(temps de travail dédié à l'opération ou nombre d'équipements présentés)</t>
  </si>
  <si>
    <t>(nature de la charge amortissable en lien avec l'opération)</t>
  </si>
  <si>
    <t>(le cas échéant, prénom et nom de la personne liée à la charge)</t>
  </si>
  <si>
    <t>Véhicule</t>
  </si>
  <si>
    <t>(le cas échéant, intitulé du poste occupé par la personne au sein de la structure de rattachement)</t>
  </si>
  <si>
    <t>(nature de la dépense sur taux forfaitaire)</t>
  </si>
  <si>
    <t>Oui</t>
  </si>
  <si>
    <t>Prestation d'accompagnement</t>
  </si>
  <si>
    <t>Devis D6987</t>
  </si>
  <si>
    <t>Accompagnement à la rédaction d'une charte interne.</t>
  </si>
  <si>
    <t>Prêt du matériel scénique pour l'ouverture du festival.</t>
  </si>
  <si>
    <t>Achat d'un véhicule neuf pour développer la livraison en circuit court.</t>
  </si>
  <si>
    <t>(nature de la recette générée par l'opération.
Ex : droits d'entrée, vente d'objets promotionnels…)</t>
  </si>
  <si>
    <t>(justificatif détaillant la recette attendue.
Ex : tableau prévisionnel, bilan de l'année n-1...)</t>
  </si>
  <si>
    <t>Vente de souvenirs</t>
  </si>
  <si>
    <t>Tableau de projection des ventes</t>
  </si>
  <si>
    <t>Estimation initiée sur résultats de projets similaires.</t>
  </si>
  <si>
    <t>Récapitulatif de l'opération éligible raisonnable</t>
  </si>
  <si>
    <r>
      <t xml:space="preserve">Identité du demandeur :
</t>
    </r>
    <r>
      <rPr>
        <i/>
        <sz val="11"/>
        <color theme="1"/>
        <rFont val="Calibri"/>
        <family val="2"/>
        <scheme val="minor"/>
      </rPr>
      <t>(indiquez ci-contre le nom de la structure porteuse du projet)</t>
    </r>
  </si>
  <si>
    <t>CONSIGNES D'UTILISATION</t>
  </si>
  <si>
    <t>Procédez de façon successive dans chaque feuillet concerné :</t>
  </si>
  <si>
    <r>
      <rPr>
        <b/>
        <sz val="11"/>
        <color theme="1"/>
        <rFont val="Calibri"/>
        <family val="2"/>
        <scheme val="minor"/>
      </rPr>
      <t>ETAPE 4</t>
    </r>
    <r>
      <rPr>
        <sz val="11"/>
        <color theme="1"/>
        <rFont val="Calibri"/>
        <family val="2"/>
        <scheme val="minor"/>
      </rPr>
      <t xml:space="preserve"> - N'oubliez pas d'enregistrer la présente annexe avant de l'ajouter à vos documents via l'onglet dédié de votre formulaire euro-pac.</t>
    </r>
  </si>
  <si>
    <r>
      <t>Feuillet "</t>
    </r>
    <r>
      <rPr>
        <b/>
        <i/>
        <sz val="14"/>
        <color theme="1"/>
        <rFont val="Calibri"/>
        <family val="2"/>
        <scheme val="minor"/>
      </rPr>
      <t>Dépenses sur devis</t>
    </r>
    <r>
      <rPr>
        <b/>
        <sz val="14"/>
        <color theme="1"/>
        <rFont val="Calibri"/>
        <family val="2"/>
        <scheme val="minor"/>
      </rPr>
      <t>" :</t>
    </r>
  </si>
  <si>
    <t>POINTS DE VIGILANCE</t>
  </si>
  <si>
    <r>
      <rPr>
        <b/>
        <sz val="11"/>
        <color theme="1"/>
        <rFont val="Calibri"/>
        <family val="2"/>
        <scheme val="minor"/>
      </rPr>
      <t>ETAPE 1</t>
    </r>
    <r>
      <rPr>
        <sz val="11"/>
        <color theme="1"/>
        <rFont val="Calibri"/>
        <family val="2"/>
        <scheme val="minor"/>
      </rPr>
      <t xml:space="preserve"> - Renseignez dans le tableau ci-dessous votre identité.</t>
    </r>
  </si>
  <si>
    <t>(Salarié,
Stagiaire,
Apprenti)</t>
  </si>
  <si>
    <t>Année</t>
  </si>
  <si>
    <t>(Année)</t>
  </si>
  <si>
    <t>Couts indirects</t>
  </si>
  <si>
    <t>Frais de déplacement et d'hébergement</t>
  </si>
  <si>
    <t>RAPPELS GENERAUX</t>
  </si>
  <si>
    <t>Partenaire</t>
  </si>
  <si>
    <t>Partenaire 1</t>
  </si>
  <si>
    <t>Partenaire 2</t>
  </si>
  <si>
    <t>Partenaire 3</t>
  </si>
  <si>
    <t>Partenaire 4</t>
  </si>
  <si>
    <t>Partenaire 5</t>
  </si>
  <si>
    <t>Partenaire 6</t>
  </si>
  <si>
    <t>Partenaire 7</t>
  </si>
  <si>
    <t>Partenaire 8</t>
  </si>
  <si>
    <t>Partenaire 9</t>
  </si>
  <si>
    <t>Partenaire 10</t>
  </si>
  <si>
    <t>Partenaire 11</t>
  </si>
  <si>
    <t>Partenaire 12</t>
  </si>
  <si>
    <t>Partenaire 13</t>
  </si>
  <si>
    <t>Partenaire 14</t>
  </si>
  <si>
    <t>Partenaire 15</t>
  </si>
  <si>
    <t>Partenaire 16</t>
  </si>
  <si>
    <t>Partenaire 17</t>
  </si>
  <si>
    <t>Partenaire 18</t>
  </si>
  <si>
    <t>Partenaire 19</t>
  </si>
  <si>
    <t>Partenaire 20</t>
  </si>
  <si>
    <t>Partenaire 21</t>
  </si>
  <si>
    <t>Partenaire 22</t>
  </si>
  <si>
    <t>Partenaire 23</t>
  </si>
  <si>
    <t>Partenaire 24</t>
  </si>
  <si>
    <t>Partenaire 25</t>
  </si>
  <si>
    <t xml:space="preserve">(selectionner le partenaire rattaché à la dépense) </t>
  </si>
  <si>
    <t>Récapitulatif des dépenses présentées / Partenaire</t>
  </si>
  <si>
    <t>(montant total des dépenses de rémunération)</t>
  </si>
  <si>
    <t>Synthèse des dépenses présentées par onglets</t>
  </si>
  <si>
    <t xml:space="preserve">". Pour chaque dépense, les justificatifs appropriés seront à joindre au dossier de demande d’aide via l’interface Euro-PAC. En cas d'absence de justificatifs appropriés, le service instructeur écartera les montants présentés des dépenses concernées.
. La vérification du caractère raisonnable des coûts est effectuée par le service instructeur à partir des pièces justificatives des dépenses prévisionnelles que le porteur de projet doit fournir :
      - Pour toute dépense présentée inférieure à 5 000 €, le porteur ne doit fournir qu’une seule pièce justificative (devis ou justificatif équivalent), aucun autre justificatif n’est demandé
      - Pour toute dépense présentée comprise entre 5 000 € et 90 000€, le porteur doit fournir un total de 2 pièces justificatives de fournisseurs différents
      - Pour toute dépense présentée supérieure à 90 000 €, le porteur doit fournir un total de 3 pièces justificatives de fournisseurs différents
. Si le choix du demandeur porte sur le devis le plus cher, le porteur devra justifier son choix. Ainsi, c’est le devis le moins cher qui sera retenu pour le calcul de l’aide avec une majoration de 15 % maximum. Attention, la recevabilité de la justification apportée reste à l’appréciation du service instructeur.
. Si aucun devis comparable ne peut être joint, le porteur doit fournir une demande de dérogation afin de justifier l'absence d'éléments de comparaison. Attention, la recevabilité de ces éléments reste à l’appréciation de l’Autorité de gestion régionale.
. Si vous êtes soumis aux règles de la commande publique, la vérification du caractère raisonnable des coûts pourra être réalisée à travers le règlement de consultation du marché (ou cahier des charges) et le rapport d'analyse des offres.
. Si la dépense ne peut être réalisée que par un prestataire en situation de monopole de droit, alors un seul devis ou justificatif équivalent est à fournir
. Dans certains cas particuliers, l’Autorité de Gestion Régionale pourra réunir un comité d’évaluation du caractère raisonnable des coûts
"
</t>
  </si>
  <si>
    <t>Coûts internes</t>
  </si>
  <si>
    <t>Prestations externes</t>
  </si>
  <si>
    <t xml:space="preserve">Onglets </t>
  </si>
  <si>
    <r>
      <t xml:space="preserve">. Pour chaque dépense, les justificatifs appropriés seront à joindre au dossier de demande d'aide via l'onglet "Mes pièces justificatives" de votre formulaire de demande d'aide euro-pac ;
. En cas d'absence de justificatifs appropriés, le service instructeur écartera les montants présentés des dépenses concernées.
</t>
    </r>
    <r>
      <rPr>
        <sz val="11"/>
        <color theme="1"/>
        <rFont val="Calibri"/>
        <family val="2"/>
        <scheme val="minor"/>
      </rPr>
      <t xml:space="preserve">
</t>
    </r>
  </si>
  <si>
    <t>Frais de personnels sur coûts unitaires</t>
  </si>
  <si>
    <t>Instruction des frais de personnels sur coûts unitaires</t>
  </si>
  <si>
    <t>Partenaire 26</t>
  </si>
  <si>
    <t>Partenaire 27</t>
  </si>
  <si>
    <t>Partenaire 28</t>
  </si>
  <si>
    <t>Partenaire 29</t>
  </si>
  <si>
    <t>Partenaire 30</t>
  </si>
  <si>
    <t>Méthode d'analyse des coûts raisonnables</t>
  </si>
  <si>
    <t>(se référer à la notice d’accueil)</t>
  </si>
  <si>
    <t>Dépenses inférieures à 5 000 €</t>
  </si>
  <si>
    <t>Dénomination fournisseur de la pièce comparative n°2</t>
  </si>
  <si>
    <t>Identifiant de la pièce comparative n°2</t>
  </si>
  <si>
    <r>
      <t xml:space="preserve">(nom de l'entreprise, de la structure émettrice du devis ou du justificatif du
</t>
    </r>
    <r>
      <rPr>
        <i/>
        <u/>
        <sz val="11"/>
        <rFont val="Calibri"/>
        <family val="2"/>
      </rPr>
      <t>devis comparable 2</t>
    </r>
    <r>
      <rPr>
        <i/>
        <sz val="11"/>
        <rFont val="Calibri"/>
        <family val="2"/>
      </rPr>
      <t>)</t>
    </r>
  </si>
  <si>
    <t>D2301151021</t>
  </si>
  <si>
    <t>Montant HT
de la pièce comparative n°2</t>
  </si>
  <si>
    <t>Dénomination fournisseur de la pièce comparative n°3</t>
  </si>
  <si>
    <t>Identifiant de la pièce comparative n°3</t>
  </si>
  <si>
    <r>
      <t xml:space="preserve">(nom de l'entreprise, de la structure émettrice du devis ou du justificatif du
</t>
    </r>
    <r>
      <rPr>
        <i/>
        <u/>
        <sz val="11"/>
        <rFont val="Calibri"/>
        <family val="2"/>
      </rPr>
      <t>devis comparable 3</t>
    </r>
    <r>
      <rPr>
        <i/>
        <sz val="11"/>
        <rFont val="Calibri"/>
        <family val="2"/>
      </rPr>
      <t>)</t>
    </r>
  </si>
  <si>
    <t>D2301151022</t>
  </si>
  <si>
    <t>Montant HT
de la pièce comparative n°3</t>
  </si>
  <si>
    <t>Montant éligible HT</t>
  </si>
  <si>
    <t xml:space="preserve">Montant total éligible </t>
  </si>
  <si>
    <t>Le cas échéant, justifier la raison de l'inéligibilité</t>
  </si>
  <si>
    <t>Rappel : pour les marchés dont le montant est compris entre 5 000€ HT et le seuil des marchés à procédure adaptée, le SI suivra la même procédure que celle établie dans la note « coût raisonnable »</t>
  </si>
  <si>
    <t>Montant total
de la pièce comparative n°2</t>
  </si>
  <si>
    <t>Montant total
de la pièce comparative n°3</t>
  </si>
  <si>
    <t>La règle des +15% est applicable</t>
  </si>
  <si>
    <t>("oui" si le choix du porteur ne porte pas sur le devis le moins cher et que celui-ci a apporté une justification) :</t>
  </si>
  <si>
    <t>Contrôle des montants</t>
  </si>
  <si>
    <t>(à contrôler)</t>
  </si>
  <si>
    <t>Monopole de droit</t>
  </si>
  <si>
    <t>Caractère spécifique de la dépense</t>
  </si>
  <si>
    <t>Marchés publics</t>
  </si>
  <si>
    <t>2 pièces justificatives de dépenses</t>
  </si>
  <si>
    <t>3 pièces justificatives de dépenses</t>
  </si>
  <si>
    <t>Comité d'évaluation</t>
  </si>
  <si>
    <t>Plafond(s) de la dépense raisonnable</t>
  </si>
  <si>
    <t>(Si salarié = 35,47
Si stagiaire = 4,35 
Si apprenti = 7,11)</t>
  </si>
  <si>
    <t>Choix du devis le plus cher car le qualité du rendu et des matériaux utilisés correspond aux attentes pour le projet</t>
  </si>
  <si>
    <t xml:space="preserve">Le cas échéant, calcul des 15% sur le devis le moins cher (automatique) : </t>
  </si>
  <si>
    <t>(nom de l'entreprise, de la structure émettrice du devis ou du justificatif de la dépense)</t>
  </si>
  <si>
    <t>Montant raisonnable HT</t>
  </si>
  <si>
    <t>Justificatif(s) appropriés joints</t>
  </si>
  <si>
    <r>
      <rPr>
        <b/>
        <sz val="20"/>
        <color rgb="FF000000"/>
        <rFont val="Calibri"/>
        <family val="2"/>
      </rPr>
      <t xml:space="preserve">Instruction des dépenses sur devis </t>
    </r>
    <r>
      <rPr>
        <sz val="20"/>
        <color rgb="FF000000"/>
        <rFont val="Calibri"/>
        <family val="2"/>
      </rPr>
      <t xml:space="preserve">(ou justificatifs équivalent) - </t>
    </r>
    <r>
      <rPr>
        <b/>
        <sz val="20"/>
        <color rgb="FFC00000"/>
        <rFont val="Calibri"/>
        <family val="2"/>
      </rPr>
      <t>Instructeur</t>
    </r>
  </si>
  <si>
    <r>
      <rPr>
        <b/>
        <sz val="20"/>
        <color rgb="FF000000"/>
        <rFont val="Calibri"/>
        <family val="2"/>
      </rPr>
      <t xml:space="preserve"> Dépenses sur devis </t>
    </r>
    <r>
      <rPr>
        <sz val="20"/>
        <color rgb="FF000000"/>
        <rFont val="Calibri"/>
        <family val="2"/>
      </rPr>
      <t xml:space="preserve">(ou justificatifs équivalent) - </t>
    </r>
    <r>
      <rPr>
        <b/>
        <sz val="20"/>
        <color rgb="FFC00000"/>
        <rFont val="Calibri"/>
        <family val="2"/>
      </rPr>
      <t>Demandeur</t>
    </r>
  </si>
  <si>
    <t>(report automatique de la demande. Corriger les informations des cellules selon les modalités d'instruction)
Rappel pour la colonne AD "Présence d'un marché public" pour les marchés dont le montant est compris entre 5 000€ HT et le seuil des marchés à procédure adaptée, le SI suivra la même procédure que celle établie dans la note « coût raisonnable »</t>
  </si>
  <si>
    <t>Forest - equip</t>
  </si>
  <si>
    <t>400ml de route forestière et 200m² de place de retournement</t>
  </si>
  <si>
    <t>Montant total raisonnable</t>
  </si>
  <si>
    <t>Travaux</t>
  </si>
  <si>
    <t>Maitrise d'œuvre</t>
  </si>
  <si>
    <t>Dépense de travaux ou maitrise d'œuvre</t>
  </si>
  <si>
    <t xml:space="preserve">(selectionner le type de dépense) </t>
  </si>
  <si>
    <t>Investissements dans la desserte forestière</t>
  </si>
  <si>
    <t>Intervention n°73.06A du Plan Stratégique National de la Politique Agricole Commune</t>
  </si>
  <si>
    <t>DETAIL PAR FEUILLET</t>
  </si>
  <si>
    <t>Dépense de travaux et/ou maitrise d'œuvre</t>
  </si>
  <si>
    <t>Structure porteuse de projet :</t>
  </si>
  <si>
    <r>
      <rPr>
        <b/>
        <sz val="11"/>
        <color theme="1"/>
        <rFont val="Calibri"/>
        <family val="2"/>
        <scheme val="minor"/>
      </rPr>
      <t>ETAPE 2</t>
    </r>
    <r>
      <rPr>
        <sz val="11"/>
        <color theme="1"/>
        <rFont val="Calibri"/>
        <family val="2"/>
        <scheme val="minor"/>
      </rPr>
      <t xml:space="preserve"> - Pour chaque dépense se positionner sur le feuillet adéquat et renseigner une ligne complète par dépense dans le tableau :</t>
    </r>
  </si>
  <si>
    <t xml:space="preserve">- chaque ligne correspond à une dépense, aucune ne pouvant être regroupée. Une dépense correspond à un devis  (entier ou partiel), une prestation,... ;
- les cases blanches sont à saisir et les informations nécessaires doivent y être portées (par exemple, pour un montant financier renseigner au maximum 2 décimales) ;
- les cases de couleur ne sont pas à saisir. Elles contiennent soit la description des informations attendues, soit des calculs automatiques réalisés sur la base des informations saisies ;
- sur chaque feuillet, une ligne grisée vous servira d'exemple. Elle est est pré-renseignée afin de vous guider dans la saisie des lignes de dépenses ;
- vous trouverez plus bas dans la notice des précisions complémentaires relatives à chaque feuillet. </t>
  </si>
  <si>
    <r>
      <rPr>
        <b/>
        <sz val="11"/>
        <color theme="1"/>
        <rFont val="Calibri"/>
        <family val="2"/>
        <scheme val="minor"/>
      </rPr>
      <t>ETAPE 3</t>
    </r>
    <r>
      <rPr>
        <sz val="11"/>
        <color theme="1"/>
        <rFont val="Calibri"/>
        <family val="2"/>
        <scheme val="minor"/>
      </rPr>
      <t xml:space="preserve"> - Une fois toutes vos dépenses renseignées, rendez-vous dans le feuillet de synthèse pour obtenir le récapitulatif de votre opération :</t>
    </r>
  </si>
  <si>
    <t>Version 1.0 du 01/04/2025</t>
  </si>
  <si>
    <t xml:space="preserve">Fichier récapitulatif des dépenses </t>
  </si>
  <si>
    <t>. Feuillet à utiliser lorsque le montant de la dépense prévisionnelle est justifié par la présentation de devis, de justificatifs équivalent, d'estimatif du marché public ou d'autres documents liés à la passation du marché public.
. Les montants à présenter dans le feuillet sont ceux directement liés à la mise en œuvre de l'opération. Il s'agit donc de reporter les montants partiels ou totaux des devis, selon s'ils sont en partie ou totalement liés à l'opération.
. Lorsque le montant du devis n'est pas totalement présenté, mettez en évidence sur celui-ci les sous-dépenses présentées (surlignez ou soulignez-les). Joignez le ensuite dans euro-pac via l'onglet "Mes pièces justificatives".
. Avant de les joindre dans euro-pac, tous devis ou pièces équivalentes devront être identifiés par le numéro de la dépense à laquelle ils correspondent, puis par le numéro du devis présenté pour cette dépense. Exemples :
     - Pour la dépense 1 le devis retenu par le porteur identifié : Dépense 1 - Devis 1 ;
     - Pour la dépense 1 le second devis sera identifié : Dépense 1 - Devis 2 ;
     - Pour la dépense 2 le devis le moins cher sera identifié : Dépense 2 - Devis 1...
 Le formulaire relatif à la commande publique est à compléter, à dater et à signer pour tout demandeur soumis au Code de la commande publique  puis à ajouter à vos pièces justificatives dans euro-pac.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</si>
</sst>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0.00\ &quot;€&quot;;\-#,##0.00\ &quot;€&quot;"/>
    <numFmt numFmtId="44" formatCode="_-* #,##0.00\ &quot;€&quot;_-;\-* #,##0.00\ &quot;€&quot;_-;_-* &quot;-&quot;??\ &quot;€&quot;_-;_-@_-"/>
    <numFmt numFmtId="164" formatCode="_-* #,##0.00\ _€_-;\-* #,##0.00\ _€_-;_-* &quot;-&quot;??\ _€_-;_-@_-"/>
    <numFmt numFmtId="165" formatCode="#,##0.00\ &quot;€&quot;"/>
    <numFmt numFmtId="166" formatCode="\ * #,##0.00&quot; € &quot;;\-* #,##0.00&quot; € &quot;;\ * \-#&quot; € &quot;;\ @\ "/>
    <numFmt numFmtId="167" formatCode="#,##0.00&quot; €&quot;"/>
    <numFmt numFmtId="168" formatCode="\ * #,##0.00\ [$€-40C]\ ;\-* #,##0.00\ [$€-40C]\ ;\ * \-#\ [$€-40C]\ ;\ @\ "/>
  </numFmts>
  <fonts count="41">
    <font>
      <sz val="11"/>
      <color theme="1"/>
      <name val="Calibri"/>
      <family val="2"/>
      <scheme val="minor"/>
    </font>
    <font>
      <b/>
      <sz val="11"/>
      <color theme="1"/>
      <name val="Calibri"/>
      <family val="2"/>
      <scheme val="minor"/>
    </font>
    <font>
      <sz val="11"/>
      <color theme="1"/>
      <name val="Calibri"/>
      <family val="2"/>
      <scheme val="minor"/>
    </font>
    <font>
      <sz val="11"/>
      <name val="Calibri"/>
      <family val="2"/>
      <scheme val="minor"/>
    </font>
    <font>
      <sz val="11"/>
      <color indexed="8"/>
      <name val="Calibri"/>
      <family val="2"/>
    </font>
    <font>
      <sz val="10"/>
      <name val="Arial"/>
      <family val="2"/>
    </font>
    <font>
      <sz val="10"/>
      <name val="Mangal"/>
      <family val="2"/>
    </font>
    <font>
      <i/>
      <sz val="11"/>
      <color theme="1"/>
      <name val="Calibri"/>
      <family val="2"/>
      <scheme val="minor"/>
    </font>
    <font>
      <b/>
      <sz val="11"/>
      <color rgb="FFFF0000"/>
      <name val="Calibri"/>
      <family val="2"/>
      <scheme val="minor"/>
    </font>
    <font>
      <u/>
      <sz val="11"/>
      <color theme="10"/>
      <name val="Calibri"/>
      <family val="2"/>
      <scheme val="minor"/>
    </font>
    <font>
      <b/>
      <sz val="20"/>
      <color theme="1"/>
      <name val="Calibri"/>
      <family val="2"/>
      <scheme val="minor"/>
    </font>
    <font>
      <sz val="8"/>
      <name val="Calibri"/>
      <family val="2"/>
      <scheme val="minor"/>
    </font>
    <font>
      <b/>
      <u/>
      <sz val="20"/>
      <color theme="1"/>
      <name val="Calibri"/>
      <family val="2"/>
      <scheme val="minor"/>
    </font>
    <font>
      <i/>
      <sz val="11"/>
      <name val="Calibri"/>
      <family val="2"/>
      <scheme val="minor"/>
    </font>
    <font>
      <b/>
      <sz val="14"/>
      <color theme="1"/>
      <name val="Calibri"/>
      <family val="2"/>
      <scheme val="minor"/>
    </font>
    <font>
      <sz val="14"/>
      <color theme="1"/>
      <name val="Calibri"/>
      <family val="2"/>
      <scheme val="minor"/>
    </font>
    <font>
      <b/>
      <sz val="16"/>
      <color rgb="FFFF0000"/>
      <name val="Calibri"/>
      <family val="2"/>
      <scheme val="minor"/>
    </font>
    <font>
      <b/>
      <sz val="16"/>
      <color theme="1" tint="0.499984740745262"/>
      <name val="Calibri"/>
      <family val="2"/>
      <scheme val="minor"/>
    </font>
    <font>
      <b/>
      <sz val="22"/>
      <color theme="1"/>
      <name val="Calibri"/>
      <family val="2"/>
      <scheme val="minor"/>
    </font>
    <font>
      <b/>
      <sz val="14"/>
      <color rgb="FFFF0000"/>
      <name val="Calibri"/>
      <family val="2"/>
      <scheme val="minor"/>
    </font>
    <font>
      <b/>
      <u/>
      <sz val="14"/>
      <color rgb="FFFF0000"/>
      <name val="Calibri"/>
      <family val="2"/>
      <scheme val="minor"/>
    </font>
    <font>
      <b/>
      <sz val="22"/>
      <color theme="0" tint="-0.499984740745262"/>
      <name val="Calibri"/>
      <family val="2"/>
      <scheme val="minor"/>
    </font>
    <font>
      <b/>
      <i/>
      <sz val="11"/>
      <color theme="0" tint="-0.499984740745262"/>
      <name val="Calibri"/>
      <family val="2"/>
      <scheme val="minor"/>
    </font>
    <font>
      <b/>
      <sz val="14"/>
      <name val="Calibri"/>
      <family val="2"/>
      <scheme val="minor"/>
    </font>
    <font>
      <b/>
      <sz val="11"/>
      <name val="Calibri"/>
      <family val="2"/>
      <scheme val="minor"/>
    </font>
    <font>
      <b/>
      <i/>
      <sz val="11"/>
      <name val="Calibri"/>
      <family val="2"/>
      <scheme val="minor"/>
    </font>
    <font>
      <i/>
      <sz val="9"/>
      <name val="Tahoma"/>
      <family val="2"/>
    </font>
    <font>
      <i/>
      <sz val="9"/>
      <name val="Calibri"/>
      <family val="2"/>
      <scheme val="minor"/>
    </font>
    <font>
      <b/>
      <i/>
      <sz val="14"/>
      <color theme="1"/>
      <name val="Calibri"/>
      <family val="2"/>
      <scheme val="minor"/>
    </font>
    <font>
      <b/>
      <i/>
      <sz val="11"/>
      <color theme="1"/>
      <name val="Calibri"/>
      <family val="2"/>
      <scheme val="minor"/>
    </font>
    <font>
      <b/>
      <sz val="11"/>
      <name val="Calibri"/>
      <family val="2"/>
    </font>
    <font>
      <i/>
      <sz val="11"/>
      <name val="Calibri"/>
      <family val="2"/>
    </font>
    <font>
      <sz val="11"/>
      <name val="Calibri"/>
      <family val="2"/>
    </font>
    <font>
      <sz val="11"/>
      <color rgb="FF000000"/>
      <name val="Calibri"/>
      <family val="2"/>
    </font>
    <font>
      <i/>
      <u/>
      <sz val="11"/>
      <name val="Calibri"/>
      <family val="2"/>
    </font>
    <font>
      <i/>
      <sz val="11"/>
      <color rgb="FFC00000"/>
      <name val="Calibri"/>
      <family val="2"/>
    </font>
    <font>
      <b/>
      <sz val="11"/>
      <color rgb="FF000000"/>
      <name val="Calibri"/>
      <family val="2"/>
    </font>
    <font>
      <b/>
      <sz val="20"/>
      <color rgb="FF000000"/>
      <name val="Calibri"/>
      <family val="2"/>
    </font>
    <font>
      <sz val="20"/>
      <color rgb="FF000000"/>
      <name val="Calibri"/>
      <family val="2"/>
    </font>
    <font>
      <b/>
      <sz val="20"/>
      <color rgb="FFC00000"/>
      <name val="Calibri"/>
      <family val="2"/>
    </font>
    <font>
      <b/>
      <sz val="11"/>
      <color theme="9" tint="-0.499984740745262"/>
      <name val="Calibri"/>
      <family val="2"/>
      <scheme val="minor"/>
    </font>
  </fonts>
  <fills count="27">
    <fill>
      <patternFill patternType="none"/>
    </fill>
    <fill>
      <patternFill patternType="gray125"/>
    </fill>
    <fill>
      <patternFill patternType="solid">
        <fgColor theme="3" tint="0.5999938962981048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0000"/>
        <bgColor rgb="FF993300"/>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rgb="FFFF0000"/>
        <bgColor rgb="FFED1C24"/>
      </patternFill>
    </fill>
    <fill>
      <patternFill patternType="solid">
        <fgColor rgb="FFFBE5D6"/>
        <bgColor rgb="FFFFE5CA"/>
      </patternFill>
    </fill>
    <fill>
      <patternFill patternType="solid">
        <fgColor rgb="FFD9D9D9"/>
        <bgColor rgb="FFDDDDDD"/>
      </patternFill>
    </fill>
    <fill>
      <patternFill patternType="solid">
        <fgColor rgb="FFDDDDDD"/>
        <bgColor rgb="FFD9D9D9"/>
      </patternFill>
    </fill>
    <fill>
      <patternFill patternType="solid">
        <fgColor rgb="FF000000"/>
        <bgColor rgb="FF003300"/>
      </patternFill>
    </fill>
    <fill>
      <patternFill patternType="solid">
        <fgColor rgb="FFBFBFBF"/>
        <bgColor rgb="FFADB9CA"/>
      </patternFill>
    </fill>
    <fill>
      <patternFill patternType="solid">
        <fgColor theme="0"/>
        <bgColor rgb="FFDDDDDD"/>
      </patternFill>
    </fill>
    <fill>
      <patternFill patternType="solid">
        <fgColor rgb="FFF2F2F2"/>
        <bgColor rgb="FFE2F0D9"/>
      </patternFill>
    </fill>
    <fill>
      <patternFill patternType="solid">
        <fgColor rgb="FFB2B2B2"/>
        <bgColor rgb="FFADB9CA"/>
      </patternFill>
    </fill>
    <fill>
      <patternFill patternType="solid">
        <fgColor rgb="FFCCCCCC"/>
        <bgColor rgb="FFBFBFBF"/>
      </patternFill>
    </fill>
    <fill>
      <patternFill patternType="solid">
        <fgColor rgb="FFF8CBAD"/>
        <bgColor rgb="FFFFCCCC"/>
      </patternFill>
    </fill>
    <fill>
      <patternFill patternType="solid">
        <fgColor rgb="FF8FAADC"/>
        <bgColor rgb="FFADB9CA"/>
      </patternFill>
    </fill>
    <fill>
      <patternFill patternType="solid">
        <fgColor rgb="FFADB9CA"/>
        <bgColor rgb="FFB2B2B2"/>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style="thin">
        <color indexed="64"/>
      </left>
      <right/>
      <top/>
      <bottom/>
      <diagonal/>
    </border>
    <border>
      <left style="hair">
        <color auto="1"/>
      </left>
      <right style="hair">
        <color auto="1"/>
      </right>
      <top style="hair">
        <color auto="1"/>
      </top>
      <bottom style="hair">
        <color auto="1"/>
      </bottom>
      <diagonal/>
    </border>
  </borders>
  <cellStyleXfs count="14">
    <xf numFmtId="0" fontId="0" fillId="0" borderId="0"/>
    <xf numFmtId="9" fontId="2" fillId="0" borderId="0" applyFont="0" applyFill="0" applyBorder="0" applyAlignment="0" applyProtection="0"/>
    <xf numFmtId="0" fontId="4" fillId="0" borderId="0"/>
    <xf numFmtId="44" fontId="5" fillId="0" borderId="0" applyFill="0" applyBorder="0" applyAlignment="0" applyProtection="0"/>
    <xf numFmtId="0" fontId="5" fillId="0" borderId="0"/>
    <xf numFmtId="0" fontId="6" fillId="5" borderId="0" applyBorder="0" applyAlignment="0" applyProtection="0"/>
    <xf numFmtId="0" fontId="9" fillId="0" borderId="0" applyNumberFormat="0" applyFill="0" applyBorder="0" applyAlignment="0" applyProtection="0"/>
    <xf numFmtId="44" fontId="5"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 fillId="14" borderId="0" applyBorder="0" applyProtection="0"/>
    <xf numFmtId="166" fontId="33" fillId="0" borderId="0" applyBorder="0" applyProtection="0"/>
    <xf numFmtId="0" fontId="33" fillId="0" borderId="0"/>
  </cellStyleXfs>
  <cellXfs count="401">
    <xf numFmtId="0" fontId="0" fillId="0" borderId="0" xfId="0"/>
    <xf numFmtId="0" fontId="0" fillId="0" borderId="0" xfId="0" applyAlignment="1">
      <alignment vertical="center" wrapText="1"/>
    </xf>
    <xf numFmtId="0" fontId="0" fillId="0" borderId="1" xfId="0" applyFill="1" applyBorder="1" applyAlignment="1">
      <alignment horizontal="center" vertical="center" wrapText="1"/>
    </xf>
    <xf numFmtId="0" fontId="0" fillId="0" borderId="0" xfId="0"/>
    <xf numFmtId="0" fontId="0" fillId="0" borderId="0" xfId="0" applyAlignment="1">
      <alignment vertical="center"/>
    </xf>
    <xf numFmtId="0" fontId="0" fillId="0" borderId="1" xfId="0" applyBorder="1" applyAlignment="1">
      <alignment horizontal="center" vertical="center" wrapText="1"/>
    </xf>
    <xf numFmtId="0" fontId="0" fillId="0" borderId="0" xfId="0" applyAlignment="1">
      <alignment wrapText="1"/>
    </xf>
    <xf numFmtId="0" fontId="0" fillId="7" borderId="1" xfId="0" applyFill="1" applyBorder="1" applyAlignment="1">
      <alignment horizontal="center" vertical="center" wrapText="1"/>
    </xf>
    <xf numFmtId="0" fontId="1" fillId="8" borderId="1" xfId="0" applyFont="1" applyFill="1" applyBorder="1" applyAlignment="1">
      <alignment horizontal="center" vertical="center" wrapText="1"/>
    </xf>
    <xf numFmtId="49" fontId="1" fillId="0" borderId="1" xfId="0" applyNumberFormat="1" applyFont="1" applyBorder="1" applyAlignment="1">
      <alignment horizontal="center" vertical="center" wrapText="1"/>
    </xf>
    <xf numFmtId="0" fontId="0" fillId="0" borderId="1" xfId="0" applyFont="1" applyFill="1" applyBorder="1" applyAlignment="1">
      <alignment horizontal="center" vertical="center" wrapText="1"/>
    </xf>
    <xf numFmtId="2" fontId="0" fillId="7" borderId="1" xfId="0" applyNumberFormat="1" applyFill="1" applyBorder="1" applyAlignment="1">
      <alignment horizontal="center" vertical="center" wrapText="1"/>
    </xf>
    <xf numFmtId="2" fontId="0" fillId="0" borderId="1" xfId="0" applyNumberFormat="1" applyFill="1" applyBorder="1" applyAlignment="1">
      <alignment horizontal="center" vertical="center" wrapText="1"/>
    </xf>
    <xf numFmtId="49" fontId="0" fillId="0" borderId="1" xfId="0" applyNumberFormat="1" applyBorder="1" applyAlignment="1">
      <alignment horizontal="center" vertical="center" wrapText="1"/>
    </xf>
    <xf numFmtId="0" fontId="0" fillId="0" borderId="11" xfId="0" applyBorder="1" applyAlignment="1">
      <alignment horizontal="left" vertical="center" wrapText="1"/>
    </xf>
    <xf numFmtId="0" fontId="0" fillId="0" borderId="26" xfId="0" applyBorder="1" applyAlignment="1">
      <alignment horizontal="left" vertical="center" wrapText="1"/>
    </xf>
    <xf numFmtId="0" fontId="0" fillId="0" borderId="14" xfId="0" applyBorder="1" applyAlignment="1">
      <alignment horizontal="left" vertical="center" wrapText="1"/>
    </xf>
    <xf numFmtId="0" fontId="3" fillId="0" borderId="1" xfId="0" applyFont="1" applyFill="1" applyBorder="1" applyAlignment="1">
      <alignment horizontal="center" vertical="center" wrapText="1"/>
    </xf>
    <xf numFmtId="0" fontId="0" fillId="0" borderId="3" xfId="0" applyBorder="1" applyAlignment="1">
      <alignment horizontal="center" vertical="center" wrapText="1"/>
    </xf>
    <xf numFmtId="2" fontId="0" fillId="0" borderId="3" xfId="0" applyNumberFormat="1" applyBorder="1" applyAlignment="1">
      <alignment horizontal="center" vertical="center" wrapText="1"/>
    </xf>
    <xf numFmtId="49" fontId="1" fillId="0" borderId="29" xfId="0" applyNumberFormat="1" applyFont="1" applyBorder="1" applyAlignment="1">
      <alignment horizontal="center" vertical="center" wrapText="1"/>
    </xf>
    <xf numFmtId="0" fontId="0" fillId="0" borderId="32" xfId="0" applyBorder="1" applyAlignment="1">
      <alignment horizontal="center" vertical="center" wrapText="1"/>
    </xf>
    <xf numFmtId="2" fontId="0" fillId="0" borderId="1" xfId="0" applyNumberFormat="1" applyBorder="1" applyAlignment="1">
      <alignment horizontal="center" vertical="center" wrapText="1"/>
    </xf>
    <xf numFmtId="165" fontId="1" fillId="3" borderId="3" xfId="0" applyNumberFormat="1" applyFont="1" applyFill="1" applyBorder="1" applyAlignment="1">
      <alignment vertical="center" wrapText="1"/>
    </xf>
    <xf numFmtId="165" fontId="1" fillId="3" borderId="1" xfId="0" applyNumberFormat="1" applyFont="1" applyFill="1" applyBorder="1" applyAlignment="1">
      <alignment vertical="center" wrapText="1"/>
    </xf>
    <xf numFmtId="0" fontId="0" fillId="7" borderId="1" xfId="0" applyFont="1" applyFill="1" applyBorder="1" applyAlignment="1">
      <alignment horizontal="center" vertical="center" wrapText="1"/>
    </xf>
    <xf numFmtId="0" fontId="0" fillId="0" borderId="0" xfId="0" applyAlignment="1">
      <alignment horizontal="center" wrapText="1"/>
    </xf>
    <xf numFmtId="0" fontId="0" fillId="0" borderId="29" xfId="0" applyBorder="1" applyAlignment="1">
      <alignment horizontal="center" vertical="center" wrapText="1"/>
    </xf>
    <xf numFmtId="165" fontId="1" fillId="3" borderId="29" xfId="0" applyNumberFormat="1" applyFont="1" applyFill="1" applyBorder="1" applyAlignment="1">
      <alignment vertical="center" wrapText="1"/>
    </xf>
    <xf numFmtId="44" fontId="1" fillId="3" borderId="29" xfId="0" applyNumberFormat="1" applyFont="1" applyFill="1" applyBorder="1" applyAlignment="1">
      <alignment vertical="center" wrapText="1"/>
    </xf>
    <xf numFmtId="49" fontId="0" fillId="0" borderId="29" xfId="0" applyNumberFormat="1" applyBorder="1" applyAlignment="1">
      <alignment horizontal="center" vertical="center" wrapText="1"/>
    </xf>
    <xf numFmtId="2" fontId="0" fillId="0" borderId="29" xfId="0" applyNumberFormat="1" applyFill="1" applyBorder="1" applyAlignment="1">
      <alignment horizontal="center" vertical="center" wrapText="1"/>
    </xf>
    <xf numFmtId="0" fontId="0" fillId="3" borderId="29" xfId="0" applyFill="1" applyBorder="1" applyAlignment="1">
      <alignment wrapText="1"/>
    </xf>
    <xf numFmtId="0" fontId="0" fillId="3" borderId="29" xfId="0" applyFill="1" applyBorder="1" applyAlignment="1">
      <alignment vertical="center" wrapText="1"/>
    </xf>
    <xf numFmtId="0" fontId="15" fillId="0" borderId="0" xfId="0" applyFont="1" applyAlignment="1">
      <alignment vertical="center"/>
    </xf>
    <xf numFmtId="0" fontId="15" fillId="0" borderId="0" xfId="0" applyFont="1"/>
    <xf numFmtId="165" fontId="15" fillId="7" borderId="11" xfId="0" applyNumberFormat="1" applyFont="1" applyFill="1" applyBorder="1" applyAlignment="1">
      <alignment vertical="center" wrapText="1"/>
    </xf>
    <xf numFmtId="0" fontId="1" fillId="7" borderId="1" xfId="0" applyFont="1" applyFill="1" applyBorder="1" applyAlignment="1">
      <alignment horizontal="center" vertical="center" wrapText="1"/>
    </xf>
    <xf numFmtId="0" fontId="1" fillId="0" borderId="0" xfId="0" applyFont="1" applyAlignment="1">
      <alignment vertical="center" wrapText="1"/>
    </xf>
    <xf numFmtId="0" fontId="0" fillId="7" borderId="16" xfId="0" applyFill="1" applyBorder="1" applyAlignment="1">
      <alignment horizontal="center" vertical="center" wrapText="1"/>
    </xf>
    <xf numFmtId="0" fontId="1" fillId="4" borderId="35" xfId="0" applyFont="1" applyFill="1" applyBorder="1" applyAlignment="1">
      <alignment vertical="center"/>
    </xf>
    <xf numFmtId="165" fontId="15" fillId="7" borderId="18" xfId="0" applyNumberFormat="1" applyFont="1" applyFill="1" applyBorder="1" applyAlignment="1">
      <alignment vertical="center" wrapText="1"/>
    </xf>
    <xf numFmtId="0" fontId="0" fillId="7" borderId="38" xfId="0" applyFill="1" applyBorder="1" applyAlignment="1">
      <alignment horizontal="center" vertical="center" wrapText="1"/>
    </xf>
    <xf numFmtId="10" fontId="0" fillId="7" borderId="39" xfId="1" applyNumberFormat="1" applyFont="1" applyFill="1" applyBorder="1" applyAlignment="1">
      <alignment horizontal="center" vertical="center"/>
    </xf>
    <xf numFmtId="0" fontId="1" fillId="3" borderId="27" xfId="0" applyFont="1" applyFill="1" applyBorder="1" applyAlignment="1">
      <alignment horizontal="center" vertical="center" wrapText="1"/>
    </xf>
    <xf numFmtId="9" fontId="1" fillId="3" borderId="20" xfId="1" applyFont="1" applyFill="1" applyBorder="1" applyAlignment="1">
      <alignment horizontal="center" vertical="center" wrapText="1"/>
    </xf>
    <xf numFmtId="0" fontId="1" fillId="3" borderId="20" xfId="0" applyFont="1" applyFill="1" applyBorder="1" applyAlignment="1">
      <alignment horizontal="center" vertical="center" wrapText="1"/>
    </xf>
    <xf numFmtId="165" fontId="15" fillId="7" borderId="39" xfId="0" applyNumberFormat="1" applyFont="1" applyFill="1" applyBorder="1" applyAlignment="1">
      <alignment vertical="center" wrapText="1"/>
    </xf>
    <xf numFmtId="0" fontId="14" fillId="3" borderId="20" xfId="0" applyFont="1" applyFill="1" applyBorder="1" applyAlignment="1">
      <alignment horizontal="center" vertical="center" wrapText="1"/>
    </xf>
    <xf numFmtId="165" fontId="15" fillId="7" borderId="14" xfId="0" applyNumberFormat="1" applyFont="1" applyFill="1" applyBorder="1" applyAlignment="1">
      <alignment vertical="center" wrapText="1"/>
    </xf>
    <xf numFmtId="0" fontId="0" fillId="3" borderId="20" xfId="0" applyFill="1" applyBorder="1"/>
    <xf numFmtId="0" fontId="14" fillId="3" borderId="19" xfId="0" applyFont="1" applyFill="1" applyBorder="1" applyAlignment="1">
      <alignment horizontal="center" vertical="center" wrapText="1"/>
    </xf>
    <xf numFmtId="10" fontId="0" fillId="7" borderId="14" xfId="1" applyNumberFormat="1" applyFont="1" applyFill="1" applyBorder="1" applyAlignment="1">
      <alignment horizontal="center" vertical="center"/>
    </xf>
    <xf numFmtId="0" fontId="0" fillId="0" borderId="0" xfId="0" applyBorder="1" applyAlignment="1">
      <alignment vertical="center"/>
    </xf>
    <xf numFmtId="0" fontId="9" fillId="0" borderId="0" xfId="6" quotePrefix="1" applyBorder="1" applyAlignment="1">
      <alignment vertical="center"/>
    </xf>
    <xf numFmtId="0" fontId="9" fillId="0" borderId="0" xfId="6" quotePrefix="1"/>
    <xf numFmtId="0" fontId="1" fillId="8" borderId="11" xfId="0" applyFont="1" applyFill="1" applyBorder="1" applyAlignment="1">
      <alignment horizontal="center" vertical="center" wrapText="1"/>
    </xf>
    <xf numFmtId="0" fontId="9" fillId="0" borderId="0" xfId="6" applyBorder="1" applyAlignment="1">
      <alignment vertical="center"/>
    </xf>
    <xf numFmtId="0" fontId="9" fillId="0" borderId="0" xfId="6" quotePrefix="1" applyAlignment="1">
      <alignment vertical="center"/>
    </xf>
    <xf numFmtId="0" fontId="1" fillId="8" borderId="3" xfId="0" applyFont="1" applyFill="1" applyBorder="1" applyAlignment="1">
      <alignment horizontal="center" vertical="center" wrapText="1"/>
    </xf>
    <xf numFmtId="9" fontId="0" fillId="0" borderId="11" xfId="1" applyFont="1" applyBorder="1" applyAlignment="1">
      <alignment horizontal="left" vertical="center" wrapText="1"/>
    </xf>
    <xf numFmtId="0" fontId="0" fillId="0" borderId="26" xfId="0" applyBorder="1" applyAlignment="1">
      <alignment vertical="center" wrapText="1"/>
    </xf>
    <xf numFmtId="0" fontId="0" fillId="0" borderId="14" xfId="0" applyBorder="1" applyAlignment="1">
      <alignment vertical="center" wrapText="1"/>
    </xf>
    <xf numFmtId="0" fontId="0" fillId="12" borderId="0" xfId="0" applyFill="1" applyAlignment="1">
      <alignment vertical="center"/>
    </xf>
    <xf numFmtId="0" fontId="0" fillId="6" borderId="6" xfId="0" applyFill="1" applyBorder="1" applyAlignment="1">
      <alignment vertical="center"/>
    </xf>
    <xf numFmtId="0" fontId="0" fillId="6" borderId="7" xfId="0" applyFill="1" applyBorder="1" applyAlignment="1">
      <alignment vertical="center"/>
    </xf>
    <xf numFmtId="0" fontId="0" fillId="6" borderId="21" xfId="0" applyFill="1" applyBorder="1" applyAlignment="1">
      <alignment vertical="center"/>
    </xf>
    <xf numFmtId="0" fontId="0" fillId="6" borderId="8" xfId="0" applyFill="1" applyBorder="1" applyAlignment="1">
      <alignment vertical="center"/>
    </xf>
    <xf numFmtId="0" fontId="0" fillId="6" borderId="0" xfId="0" applyFill="1" applyBorder="1" applyAlignment="1">
      <alignment vertical="center"/>
    </xf>
    <xf numFmtId="0" fontId="0" fillId="6" borderId="22" xfId="0" applyFill="1" applyBorder="1" applyAlignment="1">
      <alignment vertical="center"/>
    </xf>
    <xf numFmtId="0" fontId="8" fillId="6" borderId="0" xfId="0" applyFont="1" applyFill="1" applyBorder="1" applyAlignment="1">
      <alignment vertical="center"/>
    </xf>
    <xf numFmtId="0" fontId="9" fillId="6" borderId="0" xfId="6" quotePrefix="1" applyFill="1" applyBorder="1" applyAlignment="1">
      <alignment vertical="center"/>
    </xf>
    <xf numFmtId="0" fontId="9" fillId="6" borderId="0" xfId="6" applyFill="1" applyBorder="1" applyAlignment="1">
      <alignment vertical="center"/>
    </xf>
    <xf numFmtId="0" fontId="0" fillId="6" borderId="0" xfId="0" applyFill="1" applyAlignment="1">
      <alignment vertical="center"/>
    </xf>
    <xf numFmtId="0" fontId="0" fillId="6" borderId="23" xfId="0" applyFill="1" applyBorder="1" applyAlignment="1">
      <alignment vertical="center"/>
    </xf>
    <xf numFmtId="0" fontId="16" fillId="6" borderId="4" xfId="0" applyFont="1" applyFill="1" applyBorder="1" applyAlignment="1">
      <alignment vertical="center"/>
    </xf>
    <xf numFmtId="0" fontId="0" fillId="6" borderId="4" xfId="0" applyFill="1" applyBorder="1" applyAlignment="1">
      <alignment vertical="center"/>
    </xf>
    <xf numFmtId="0" fontId="0" fillId="6" borderId="24" xfId="0" applyFill="1" applyBorder="1" applyAlignment="1">
      <alignment vertical="center"/>
    </xf>
    <xf numFmtId="7" fontId="10" fillId="3" borderId="20" xfId="0" applyNumberFormat="1" applyFont="1" applyFill="1" applyBorder="1" applyAlignment="1">
      <alignment horizontal="right" vertical="center"/>
    </xf>
    <xf numFmtId="7" fontId="10" fillId="3" borderId="19" xfId="0" applyNumberFormat="1" applyFont="1" applyFill="1" applyBorder="1" applyAlignment="1">
      <alignment horizontal="right" vertical="center"/>
    </xf>
    <xf numFmtId="7" fontId="0" fillId="7" borderId="15" xfId="0" applyNumberFormat="1" applyFill="1" applyBorder="1" applyAlignment="1">
      <alignment horizontal="center"/>
    </xf>
    <xf numFmtId="9" fontId="1" fillId="4" borderId="36" xfId="1" applyFont="1" applyFill="1" applyBorder="1" applyAlignment="1">
      <alignment vertical="center"/>
    </xf>
    <xf numFmtId="7" fontId="1" fillId="4" borderId="37" xfId="0" applyNumberFormat="1" applyFont="1" applyFill="1" applyBorder="1" applyAlignment="1">
      <alignment horizontal="right" vertical="center"/>
    </xf>
    <xf numFmtId="7" fontId="0" fillId="7" borderId="39" xfId="0" applyNumberFormat="1" applyFill="1" applyBorder="1" applyAlignment="1">
      <alignment horizontal="center"/>
    </xf>
    <xf numFmtId="9" fontId="1" fillId="3" borderId="19" xfId="1" applyFont="1" applyFill="1" applyBorder="1" applyAlignment="1">
      <alignment horizontal="center" vertical="center" wrapText="1"/>
    </xf>
    <xf numFmtId="7" fontId="14" fillId="13" borderId="20" xfId="0" applyNumberFormat="1" applyFont="1" applyFill="1" applyBorder="1" applyAlignment="1">
      <alignment horizontal="right" vertical="center"/>
    </xf>
    <xf numFmtId="7" fontId="14" fillId="13" borderId="19" xfId="0" applyNumberFormat="1" applyFont="1" applyFill="1" applyBorder="1" applyAlignment="1">
      <alignment horizontal="right" vertical="center"/>
    </xf>
    <xf numFmtId="165" fontId="14" fillId="13" borderId="41" xfId="0" applyNumberFormat="1" applyFont="1" applyFill="1" applyBorder="1" applyAlignment="1">
      <alignment vertical="center" wrapText="1"/>
    </xf>
    <xf numFmtId="165" fontId="14" fillId="13" borderId="26" xfId="0" applyNumberFormat="1" applyFont="1" applyFill="1" applyBorder="1" applyAlignment="1">
      <alignment vertical="center" wrapText="1"/>
    </xf>
    <xf numFmtId="165" fontId="14" fillId="13" borderId="41" xfId="0" applyNumberFormat="1" applyFont="1" applyFill="1" applyBorder="1"/>
    <xf numFmtId="0" fontId="0" fillId="0" borderId="11" xfId="0" applyBorder="1" applyAlignment="1">
      <alignment vertical="center"/>
    </xf>
    <xf numFmtId="0" fontId="0" fillId="0" borderId="26" xfId="0" applyBorder="1" applyAlignment="1">
      <alignment vertical="center"/>
    </xf>
    <xf numFmtId="0" fontId="0" fillId="0" borderId="14" xfId="0" applyBorder="1" applyAlignment="1">
      <alignment vertical="center"/>
    </xf>
    <xf numFmtId="165" fontId="0" fillId="0" borderId="1" xfId="0" applyNumberFormat="1" applyFont="1" applyFill="1" applyBorder="1" applyAlignment="1">
      <alignment horizontal="center" vertical="center" wrapText="1"/>
    </xf>
    <xf numFmtId="165" fontId="0" fillId="7" borderId="1" xfId="0" applyNumberFormat="1" applyFont="1" applyFill="1" applyBorder="1" applyAlignment="1">
      <alignment horizontal="center" vertical="center" wrapText="1"/>
    </xf>
    <xf numFmtId="165" fontId="0" fillId="7" borderId="1" xfId="0" applyNumberFormat="1" applyFill="1" applyBorder="1" applyAlignment="1">
      <alignment horizontal="center" vertical="center"/>
    </xf>
    <xf numFmtId="165" fontId="0" fillId="7" borderId="3" xfId="0" applyNumberFormat="1" applyFill="1" applyBorder="1" applyAlignment="1">
      <alignment horizontal="center" vertical="center" wrapText="1"/>
    </xf>
    <xf numFmtId="165" fontId="0" fillId="0" borderId="3" xfId="0" applyNumberFormat="1" applyBorder="1" applyAlignment="1">
      <alignment horizontal="center" vertical="center" wrapText="1"/>
    </xf>
    <xf numFmtId="165" fontId="0" fillId="7" borderId="1" xfId="0" applyNumberFormat="1" applyFill="1" applyBorder="1" applyAlignment="1">
      <alignment horizontal="center" vertical="center" wrapText="1"/>
    </xf>
    <xf numFmtId="165" fontId="0" fillId="0"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0" fillId="0" borderId="0" xfId="0" applyFont="1" applyAlignment="1">
      <alignment wrapText="1"/>
    </xf>
    <xf numFmtId="0" fontId="0" fillId="0" borderId="32" xfId="0" applyFont="1" applyBorder="1" applyAlignment="1">
      <alignment horizontal="center" vertical="center" wrapText="1"/>
    </xf>
    <xf numFmtId="0" fontId="0" fillId="0" borderId="1" xfId="0" applyFont="1" applyBorder="1" applyAlignment="1">
      <alignment horizontal="center" vertical="center" wrapText="1"/>
    </xf>
    <xf numFmtId="2" fontId="0" fillId="0" borderId="1" xfId="0" applyNumberFormat="1" applyFont="1" applyBorder="1" applyAlignment="1">
      <alignment horizontal="center" vertical="center" wrapText="1"/>
    </xf>
    <xf numFmtId="0" fontId="9" fillId="0" borderId="0" xfId="6" quotePrefix="1" applyFont="1"/>
    <xf numFmtId="0" fontId="9" fillId="0" borderId="0" xfId="6" quotePrefix="1" applyFont="1" applyBorder="1" applyAlignment="1">
      <alignment vertical="center"/>
    </xf>
    <xf numFmtId="0" fontId="0" fillId="0" borderId="0" xfId="0" applyFont="1" applyBorder="1" applyAlignment="1">
      <alignment vertical="center"/>
    </xf>
    <xf numFmtId="0" fontId="9" fillId="0" borderId="0" xfId="6" applyFont="1" applyBorder="1" applyAlignment="1">
      <alignment vertical="center"/>
    </xf>
    <xf numFmtId="0" fontId="3" fillId="0" borderId="1" xfId="0" applyFont="1" applyBorder="1" applyAlignment="1" applyProtection="1">
      <alignment horizontal="center" vertical="center" wrapText="1"/>
      <protection locked="0"/>
    </xf>
    <xf numFmtId="165" fontId="3" fillId="0" borderId="1" xfId="0" applyNumberFormat="1" applyFont="1" applyFill="1" applyBorder="1" applyAlignment="1" applyProtection="1">
      <alignment horizontal="center" vertical="center" wrapText="1"/>
      <protection locked="0"/>
    </xf>
    <xf numFmtId="2" fontId="3" fillId="0" borderId="1" xfId="0" applyNumberFormat="1" applyFont="1" applyFill="1" applyBorder="1" applyAlignment="1" applyProtection="1">
      <alignment horizontal="center" vertical="center" wrapText="1"/>
      <protection locked="0"/>
    </xf>
    <xf numFmtId="165" fontId="0" fillId="7" borderId="1" xfId="0" applyNumberFormat="1" applyFont="1" applyFill="1" applyBorder="1" applyAlignment="1">
      <alignment horizontal="center" vertical="center"/>
    </xf>
    <xf numFmtId="165" fontId="0" fillId="0" borderId="1" xfId="0" applyNumberFormat="1" applyFont="1" applyBorder="1" applyAlignment="1">
      <alignment horizontal="center" vertical="center" wrapText="1"/>
    </xf>
    <xf numFmtId="2" fontId="0" fillId="0" borderId="29" xfId="0" applyNumberFormat="1" applyFont="1" applyFill="1" applyBorder="1" applyAlignment="1">
      <alignment horizontal="center" vertical="center" wrapText="1"/>
    </xf>
    <xf numFmtId="9" fontId="3" fillId="0" borderId="1" xfId="1" applyFont="1" applyFill="1" applyBorder="1" applyAlignment="1" applyProtection="1">
      <alignment horizontal="center" vertical="center" wrapText="1"/>
      <protection locked="0"/>
    </xf>
    <xf numFmtId="165" fontId="3" fillId="0" borderId="1" xfId="0" applyNumberFormat="1" applyFont="1" applyFill="1" applyBorder="1" applyAlignment="1">
      <alignment horizontal="center" vertical="center" wrapText="1"/>
    </xf>
    <xf numFmtId="0" fontId="0" fillId="3" borderId="29" xfId="0" applyFont="1" applyFill="1" applyBorder="1"/>
    <xf numFmtId="0" fontId="3" fillId="0" borderId="3" xfId="0" applyFont="1" applyBorder="1" applyAlignment="1" applyProtection="1">
      <alignment horizontal="center" vertical="center" wrapText="1"/>
      <protection locked="0"/>
    </xf>
    <xf numFmtId="9" fontId="3" fillId="0" borderId="1" xfId="1" applyFont="1" applyBorder="1" applyAlignment="1" applyProtection="1">
      <alignment horizontal="center" vertical="center" wrapText="1"/>
      <protection locked="0"/>
    </xf>
    <xf numFmtId="165" fontId="3" fillId="0" borderId="1" xfId="0" applyNumberFormat="1" applyFont="1" applyBorder="1" applyAlignment="1" applyProtection="1">
      <alignment horizontal="center" vertical="center" wrapText="1"/>
      <protection locked="0"/>
    </xf>
    <xf numFmtId="0" fontId="0" fillId="12" borderId="0" xfId="0" applyFill="1"/>
    <xf numFmtId="0" fontId="14" fillId="9" borderId="1" xfId="0" applyFont="1" applyFill="1" applyBorder="1" applyAlignment="1">
      <alignment horizontal="left" vertical="top"/>
    </xf>
    <xf numFmtId="0" fontId="8" fillId="6" borderId="0" xfId="0" applyFont="1" applyFill="1" applyBorder="1" applyAlignment="1">
      <alignment horizontal="right" vertical="center"/>
    </xf>
    <xf numFmtId="0" fontId="0" fillId="6" borderId="8" xfId="0" applyFill="1" applyBorder="1"/>
    <xf numFmtId="0" fontId="0" fillId="6" borderId="0" xfId="0" applyFill="1" applyBorder="1"/>
    <xf numFmtId="0" fontId="0" fillId="6" borderId="22" xfId="0" applyFill="1" applyBorder="1"/>
    <xf numFmtId="0" fontId="0" fillId="6" borderId="23" xfId="0" applyFill="1" applyBorder="1"/>
    <xf numFmtId="0" fontId="0" fillId="6" borderId="4" xfId="0" applyFill="1" applyBorder="1"/>
    <xf numFmtId="0" fontId="0" fillId="6" borderId="24" xfId="0" applyFill="1" applyBorder="1"/>
    <xf numFmtId="0" fontId="23" fillId="9" borderId="1" xfId="0" applyFont="1" applyFill="1" applyBorder="1"/>
    <xf numFmtId="0" fontId="24" fillId="8" borderId="14" xfId="0" applyFont="1" applyFill="1" applyBorder="1" applyAlignment="1">
      <alignment horizontal="center" vertical="center" wrapText="1"/>
    </xf>
    <xf numFmtId="0" fontId="24" fillId="8" borderId="29" xfId="0" applyFont="1" applyFill="1" applyBorder="1" applyAlignment="1">
      <alignment horizontal="center" vertical="center" wrapText="1"/>
    </xf>
    <xf numFmtId="0" fontId="24" fillId="9" borderId="3"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13" fillId="8" borderId="14" xfId="0" applyFont="1" applyFill="1" applyBorder="1" applyAlignment="1">
      <alignment horizontal="center" vertical="center" wrapText="1"/>
    </xf>
    <xf numFmtId="0" fontId="13" fillId="8" borderId="29" xfId="0" applyFont="1" applyFill="1" applyBorder="1" applyAlignment="1">
      <alignment horizontal="center" vertical="center" wrapText="1"/>
    </xf>
    <xf numFmtId="0" fontId="13" fillId="9" borderId="14" xfId="0" applyFont="1" applyFill="1" applyBorder="1" applyAlignment="1">
      <alignment horizontal="center" vertical="center" wrapText="1"/>
    </xf>
    <xf numFmtId="0" fontId="13" fillId="9" borderId="28" xfId="0" applyFont="1" applyFill="1" applyBorder="1" applyAlignment="1">
      <alignment horizontal="center" vertical="center" wrapText="1"/>
    </xf>
    <xf numFmtId="0" fontId="3" fillId="0" borderId="0" xfId="0" applyFont="1"/>
    <xf numFmtId="0" fontId="13" fillId="10" borderId="1" xfId="0" applyFont="1" applyFill="1" applyBorder="1" applyAlignment="1">
      <alignment horizontal="center" vertical="center" wrapText="1"/>
    </xf>
    <xf numFmtId="9" fontId="13" fillId="10" borderId="1" xfId="1" applyFont="1" applyFill="1" applyBorder="1" applyAlignment="1">
      <alignment horizontal="center" vertical="center" wrapText="1"/>
    </xf>
    <xf numFmtId="2" fontId="13" fillId="10" borderId="1" xfId="0" applyNumberFormat="1" applyFont="1" applyFill="1" applyBorder="1" applyAlignment="1">
      <alignment horizontal="center" vertical="center" wrapText="1"/>
    </xf>
    <xf numFmtId="165" fontId="13" fillId="10" borderId="1" xfId="0" applyNumberFormat="1" applyFont="1" applyFill="1" applyBorder="1" applyAlignment="1">
      <alignment horizontal="center" vertical="center" wrapText="1"/>
    </xf>
    <xf numFmtId="49" fontId="25" fillId="10" borderId="29" xfId="0" applyNumberFormat="1" applyFont="1" applyFill="1" applyBorder="1" applyAlignment="1">
      <alignment horizontal="center" vertical="center" wrapText="1"/>
    </xf>
    <xf numFmtId="0" fontId="13" fillId="0" borderId="0" xfId="0" applyFont="1"/>
    <xf numFmtId="0" fontId="3" fillId="0" borderId="0" xfId="0" applyFont="1" applyAlignment="1">
      <alignment wrapText="1"/>
    </xf>
    <xf numFmtId="0" fontId="25" fillId="10" borderId="1" xfId="0" applyFont="1" applyFill="1" applyBorder="1" applyAlignment="1">
      <alignment horizontal="center" vertical="center" wrapText="1"/>
    </xf>
    <xf numFmtId="0" fontId="13" fillId="10" borderId="29" xfId="0" applyFont="1" applyFill="1" applyBorder="1" applyAlignment="1">
      <alignment horizontal="center" vertical="center" wrapText="1"/>
    </xf>
    <xf numFmtId="0" fontId="13" fillId="0" borderId="0" xfId="0" applyFont="1" applyAlignment="1">
      <alignment wrapText="1"/>
    </xf>
    <xf numFmtId="0" fontId="24" fillId="8" borderId="1" xfId="0" applyFont="1" applyFill="1" applyBorder="1" applyAlignment="1">
      <alignment horizontal="center" vertical="center" wrapText="1"/>
    </xf>
    <xf numFmtId="0" fontId="24" fillId="9" borderId="32"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10" borderId="1" xfId="0" applyFont="1" applyFill="1" applyBorder="1" applyAlignment="1" applyProtection="1">
      <alignment horizontal="center" vertical="center" wrapText="1"/>
      <protection locked="0"/>
    </xf>
    <xf numFmtId="165" fontId="13" fillId="10" borderId="1" xfId="0" applyNumberFormat="1" applyFont="1" applyFill="1" applyBorder="1" applyAlignment="1" applyProtection="1">
      <alignment horizontal="center" vertical="center" wrapText="1"/>
      <protection locked="0"/>
    </xf>
    <xf numFmtId="2" fontId="13" fillId="10" borderId="1" xfId="0" applyNumberFormat="1" applyFont="1" applyFill="1" applyBorder="1" applyAlignment="1" applyProtection="1">
      <alignment horizontal="center" vertical="center" wrapText="1"/>
      <protection locked="0"/>
    </xf>
    <xf numFmtId="165" fontId="3" fillId="10" borderId="1" xfId="0" applyNumberFormat="1" applyFont="1" applyFill="1" applyBorder="1" applyAlignment="1" applyProtection="1">
      <alignment horizontal="center" vertical="center" wrapText="1"/>
      <protection locked="0"/>
    </xf>
    <xf numFmtId="0" fontId="3" fillId="0" borderId="0" xfId="0" applyFont="1" applyAlignment="1">
      <alignment horizontal="center" vertical="center" wrapText="1"/>
    </xf>
    <xf numFmtId="0" fontId="3" fillId="0" borderId="0" xfId="0" applyFont="1" applyAlignment="1">
      <alignment vertical="center" wrapText="1"/>
    </xf>
    <xf numFmtId="0" fontId="13" fillId="10" borderId="14" xfId="0" applyFont="1" applyFill="1" applyBorder="1" applyAlignment="1">
      <alignment horizontal="center" vertical="center" wrapText="1"/>
    </xf>
    <xf numFmtId="14" fontId="13" fillId="10" borderId="14" xfId="0" applyNumberFormat="1" applyFont="1" applyFill="1" applyBorder="1" applyAlignment="1">
      <alignment horizontal="center" vertical="center" wrapText="1"/>
    </xf>
    <xf numFmtId="165" fontId="13" fillId="10" borderId="14" xfId="0" applyNumberFormat="1" applyFont="1" applyFill="1" applyBorder="1" applyAlignment="1">
      <alignment horizontal="center" vertical="center" wrapText="1"/>
    </xf>
    <xf numFmtId="0" fontId="25" fillId="10" borderId="29" xfId="0" applyFont="1" applyFill="1" applyBorder="1" applyAlignment="1">
      <alignment horizontal="center" vertical="center" wrapText="1"/>
    </xf>
    <xf numFmtId="0" fontId="13" fillId="0" borderId="0" xfId="0" applyFont="1" applyAlignment="1">
      <alignment vertical="center" wrapText="1"/>
    </xf>
    <xf numFmtId="0" fontId="25" fillId="10" borderId="14" xfId="0" applyFont="1" applyFill="1" applyBorder="1" applyAlignment="1">
      <alignment horizontal="center" vertical="center" wrapText="1"/>
    </xf>
    <xf numFmtId="0" fontId="13" fillId="9" borderId="1" xfId="0"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4" fillId="9" borderId="33" xfId="0" applyFont="1" applyFill="1" applyBorder="1" applyAlignment="1">
      <alignment horizontal="center" vertical="center" wrapText="1"/>
    </xf>
    <xf numFmtId="0" fontId="0" fillId="10" borderId="1" xfId="0" applyFont="1" applyFill="1" applyBorder="1" applyAlignment="1">
      <alignment horizontal="center" vertical="center" wrapText="1"/>
    </xf>
    <xf numFmtId="9" fontId="3" fillId="10" borderId="1" xfId="1" applyFont="1" applyFill="1" applyBorder="1" applyAlignment="1" applyProtection="1">
      <alignment horizontal="center" vertical="center" wrapText="1"/>
      <protection locked="0"/>
    </xf>
    <xf numFmtId="2" fontId="25" fillId="10" borderId="29" xfId="0" applyNumberFormat="1" applyFont="1" applyFill="1" applyBorder="1" applyAlignment="1">
      <alignment horizontal="center" vertical="center" wrapText="1"/>
    </xf>
    <xf numFmtId="0" fontId="13" fillId="8" borderId="30" xfId="0" applyFont="1" applyFill="1" applyBorder="1" applyAlignment="1">
      <alignment horizontal="center" vertical="center" wrapText="1"/>
    </xf>
    <xf numFmtId="0" fontId="1" fillId="3" borderId="19" xfId="0" applyFont="1" applyFill="1" applyBorder="1" applyAlignment="1">
      <alignment horizontal="center" vertical="center" wrapText="1"/>
    </xf>
    <xf numFmtId="7" fontId="0" fillId="7" borderId="14" xfId="0" applyNumberFormat="1" applyFill="1" applyBorder="1" applyAlignment="1">
      <alignment horizontal="center" vertical="center"/>
    </xf>
    <xf numFmtId="7" fontId="1" fillId="4" borderId="36" xfId="0" applyNumberFormat="1" applyFont="1" applyFill="1" applyBorder="1" applyAlignment="1">
      <alignment horizontal="right" vertical="center"/>
    </xf>
    <xf numFmtId="7" fontId="1" fillId="4" borderId="36" xfId="0" applyNumberFormat="1" applyFont="1" applyFill="1" applyBorder="1" applyAlignment="1">
      <alignment horizontal="center" vertical="center"/>
    </xf>
    <xf numFmtId="9" fontId="1" fillId="4" borderId="37" xfId="1" applyFont="1" applyFill="1" applyBorder="1" applyAlignment="1">
      <alignment horizontal="center" vertical="center"/>
    </xf>
    <xf numFmtId="0" fontId="15" fillId="6" borderId="0" xfId="0" applyFont="1" applyFill="1" applyBorder="1" applyAlignment="1">
      <alignment vertical="center"/>
    </xf>
    <xf numFmtId="0" fontId="8" fillId="6" borderId="8" xfId="0" applyFont="1" applyFill="1" applyBorder="1" applyAlignment="1">
      <alignment horizontal="center" vertical="center" wrapText="1"/>
    </xf>
    <xf numFmtId="0" fontId="24" fillId="8" borderId="14" xfId="0" applyFont="1" applyFill="1" applyBorder="1" applyAlignment="1">
      <alignment horizontal="center" vertical="center" wrapText="1"/>
    </xf>
    <xf numFmtId="0" fontId="1" fillId="3" borderId="1" xfId="0" applyFont="1" applyFill="1" applyBorder="1" applyAlignment="1">
      <alignment horizontal="right" vertical="center" wrapText="1"/>
    </xf>
    <xf numFmtId="0" fontId="3" fillId="0" borderId="1" xfId="0" applyNumberFormat="1" applyFont="1" applyFill="1" applyBorder="1" applyAlignment="1" applyProtection="1">
      <alignment horizontal="center" vertical="center" wrapText="1"/>
      <protection locked="0"/>
    </xf>
    <xf numFmtId="0" fontId="0" fillId="0" borderId="1" xfId="0" applyNumberFormat="1" applyBorder="1" applyAlignment="1">
      <alignment horizontal="center" vertical="center" wrapText="1"/>
    </xf>
    <xf numFmtId="9" fontId="0" fillId="0" borderId="26" xfId="0" applyNumberFormat="1" applyBorder="1" applyAlignment="1">
      <alignment horizontal="left" vertical="center" wrapText="1"/>
    </xf>
    <xf numFmtId="0" fontId="0" fillId="6" borderId="1" xfId="0" applyFill="1" applyBorder="1" applyAlignment="1" applyProtection="1">
      <alignment horizontal="left" vertical="center" wrapText="1"/>
      <protection locked="0"/>
    </xf>
    <xf numFmtId="49" fontId="1" fillId="0" borderId="29" xfId="0" applyNumberFormat="1" applyFont="1" applyBorder="1" applyAlignment="1" applyProtection="1">
      <alignment horizontal="center" vertical="center" wrapText="1"/>
      <protection locked="0"/>
    </xf>
    <xf numFmtId="165" fontId="0" fillId="0" borderId="1" xfId="0" applyNumberFormat="1" applyFont="1"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1" xfId="0"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0" fontId="0" fillId="0" borderId="1" xfId="0" applyFont="1" applyFill="1" applyBorder="1" applyAlignment="1" applyProtection="1">
      <alignment horizontal="center" vertical="center" wrapText="1"/>
      <protection locked="0"/>
    </xf>
    <xf numFmtId="165" fontId="0" fillId="0" borderId="1" xfId="0" applyNumberFormat="1" applyFill="1" applyBorder="1" applyAlignment="1" applyProtection="1">
      <alignment horizontal="center" vertical="center" wrapText="1"/>
      <protection locked="0"/>
    </xf>
    <xf numFmtId="2" fontId="0" fillId="0" borderId="29" xfId="0" applyNumberFormat="1" applyFont="1" applyFill="1"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165" fontId="3" fillId="0" borderId="1" xfId="0" applyNumberFormat="1" applyFont="1" applyFill="1" applyBorder="1" applyAlignment="1" applyProtection="1">
      <alignment horizontal="center" vertical="center" wrapText="1"/>
    </xf>
    <xf numFmtId="2" fontId="0" fillId="7" borderId="1" xfId="0" applyNumberFormat="1" applyFill="1" applyBorder="1" applyAlignment="1" applyProtection="1">
      <alignment horizontal="center" vertical="center" wrapText="1"/>
    </xf>
    <xf numFmtId="0" fontId="0" fillId="7" borderId="1" xfId="0" applyFill="1" applyBorder="1" applyAlignment="1" applyProtection="1">
      <alignment horizontal="center" vertical="center" wrapText="1"/>
    </xf>
    <xf numFmtId="165" fontId="0" fillId="7" borderId="1" xfId="0" applyNumberFormat="1" applyFill="1" applyBorder="1" applyAlignment="1" applyProtection="1">
      <alignment horizontal="center" vertical="center" wrapText="1"/>
    </xf>
    <xf numFmtId="165" fontId="0" fillId="7" borderId="1" xfId="0" applyNumberFormat="1" applyFont="1" applyFill="1" applyBorder="1" applyAlignment="1" applyProtection="1">
      <alignment horizontal="center" vertical="center" wrapText="1"/>
    </xf>
    <xf numFmtId="0" fontId="13" fillId="10" borderId="1" xfId="0" applyFont="1" applyFill="1" applyBorder="1" applyAlignment="1" applyProtection="1">
      <alignment horizontal="center" vertical="center" wrapText="1"/>
    </xf>
    <xf numFmtId="165" fontId="13" fillId="10" borderId="1" xfId="0" applyNumberFormat="1" applyFont="1" applyFill="1" applyBorder="1" applyAlignment="1" applyProtection="1">
      <alignment horizontal="center" vertical="center" wrapText="1"/>
    </xf>
    <xf numFmtId="0" fontId="13" fillId="10" borderId="1" xfId="0" applyNumberFormat="1" applyFont="1" applyFill="1" applyBorder="1" applyAlignment="1" applyProtection="1">
      <alignment horizontal="center" vertical="center" wrapText="1"/>
    </xf>
    <xf numFmtId="2" fontId="13" fillId="10" borderId="1" xfId="0" applyNumberFormat="1" applyFont="1" applyFill="1" applyBorder="1" applyAlignment="1" applyProtection="1">
      <alignment horizontal="center" vertical="center" wrapText="1"/>
    </xf>
    <xf numFmtId="49" fontId="25" fillId="10" borderId="29" xfId="0" applyNumberFormat="1" applyFont="1" applyFill="1" applyBorder="1" applyAlignment="1" applyProtection="1">
      <alignment horizontal="center" vertical="center" wrapText="1"/>
    </xf>
    <xf numFmtId="165" fontId="3" fillId="3" borderId="1" xfId="0" applyNumberFormat="1" applyFont="1" applyFill="1" applyBorder="1" applyAlignment="1" applyProtection="1">
      <alignment horizontal="center" vertical="center" wrapText="1"/>
    </xf>
    <xf numFmtId="2" fontId="0" fillId="0" borderId="1" xfId="0" applyNumberFormat="1" applyFill="1" applyBorder="1" applyAlignment="1" applyProtection="1">
      <alignment horizontal="center" vertical="center" wrapText="1"/>
      <protection locked="0"/>
    </xf>
    <xf numFmtId="49" fontId="0" fillId="0" borderId="29" xfId="0" applyNumberFormat="1" applyBorder="1" applyAlignment="1" applyProtection="1">
      <alignment horizontal="center" vertical="center" wrapText="1"/>
      <protection locked="0"/>
    </xf>
    <xf numFmtId="10" fontId="3" fillId="10" borderId="1" xfId="1" applyNumberFormat="1" applyFont="1" applyFill="1" applyBorder="1" applyAlignment="1" applyProtection="1">
      <alignment horizontal="center" vertical="center" wrapText="1"/>
    </xf>
    <xf numFmtId="165" fontId="3" fillId="10" borderId="1" xfId="0" applyNumberFormat="1" applyFont="1" applyFill="1" applyBorder="1" applyAlignment="1" applyProtection="1">
      <alignment horizontal="center" vertical="center" wrapText="1"/>
    </xf>
    <xf numFmtId="0" fontId="3" fillId="10" borderId="1" xfId="0" applyFont="1" applyFill="1" applyBorder="1" applyAlignment="1" applyProtection="1">
      <alignment horizontal="center" vertical="center" wrapText="1"/>
    </xf>
    <xf numFmtId="0" fontId="3" fillId="0" borderId="1" xfId="0" applyFont="1" applyBorder="1" applyAlignment="1" applyProtection="1">
      <alignment horizontal="center" vertical="center" wrapText="1"/>
    </xf>
    <xf numFmtId="0" fontId="0" fillId="0" borderId="1" xfId="0" applyFont="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0" fillId="6" borderId="8" xfId="0" applyFill="1" applyBorder="1" applyAlignment="1">
      <alignment horizontal="left" vertical="top" wrapText="1"/>
    </xf>
    <xf numFmtId="165" fontId="0" fillId="10" borderId="1" xfId="0" applyNumberFormat="1" applyFont="1" applyFill="1" applyBorder="1" applyAlignment="1">
      <alignment horizontal="center" vertical="center" wrapText="1"/>
    </xf>
    <xf numFmtId="0" fontId="0" fillId="7" borderId="1" xfId="10" applyNumberFormat="1" applyFont="1" applyFill="1" applyBorder="1" applyAlignment="1" applyProtection="1">
      <alignment horizontal="left" vertical="center" wrapText="1"/>
      <protection locked="0"/>
    </xf>
    <xf numFmtId="0" fontId="7" fillId="6" borderId="0" xfId="0" applyFont="1" applyFill="1" applyBorder="1" applyAlignment="1">
      <alignment vertical="center"/>
    </xf>
    <xf numFmtId="0" fontId="29" fillId="6" borderId="0" xfId="0" applyFont="1" applyFill="1" applyBorder="1" applyAlignment="1">
      <alignment vertical="center"/>
    </xf>
    <xf numFmtId="0" fontId="32" fillId="0" borderId="1" xfId="11" applyNumberFormat="1" applyFont="1" applyFill="1" applyBorder="1" applyAlignment="1" applyProtection="1">
      <alignment horizontal="center" vertical="center" wrapText="1"/>
      <protection locked="0"/>
    </xf>
    <xf numFmtId="0" fontId="33" fillId="0" borderId="1" xfId="11" applyNumberFormat="1" applyFont="1" applyFill="1" applyBorder="1" applyAlignment="1" applyProtection="1">
      <alignment horizontal="center" vertical="center" wrapText="1"/>
      <protection locked="0"/>
    </xf>
    <xf numFmtId="166" fontId="35" fillId="17" borderId="3" xfId="12" applyFont="1" applyFill="1" applyBorder="1" applyAlignment="1" applyProtection="1">
      <alignment horizontal="center" vertical="center" wrapText="1"/>
    </xf>
    <xf numFmtId="0" fontId="33" fillId="0" borderId="0" xfId="11" applyNumberFormat="1" applyFont="1" applyFill="1"/>
    <xf numFmtId="0" fontId="0" fillId="0" borderId="5" xfId="0" applyBorder="1" applyAlignment="1">
      <alignment vertical="center"/>
    </xf>
    <xf numFmtId="0" fontId="0" fillId="0" borderId="43" xfId="0" applyBorder="1" applyAlignment="1">
      <alignment vertical="center"/>
    </xf>
    <xf numFmtId="0" fontId="0" fillId="0" borderId="44" xfId="0" applyBorder="1" applyAlignment="1">
      <alignment vertical="center"/>
    </xf>
    <xf numFmtId="0" fontId="33" fillId="0" borderId="0" xfId="13"/>
    <xf numFmtId="166" fontId="36" fillId="19" borderId="1" xfId="12" applyFont="1" applyFill="1" applyBorder="1" applyAlignment="1" applyProtection="1">
      <alignment vertical="center"/>
    </xf>
    <xf numFmtId="166" fontId="0" fillId="0" borderId="3" xfId="12" applyFont="1" applyBorder="1" applyAlignment="1" applyProtection="1">
      <alignment horizontal="center" vertical="center" wrapText="1"/>
    </xf>
    <xf numFmtId="165" fontId="0" fillId="16" borderId="3" xfId="12" applyNumberFormat="1" applyFont="1" applyFill="1" applyBorder="1" applyAlignment="1" applyProtection="1">
      <alignment horizontal="center" vertical="center" wrapText="1"/>
    </xf>
    <xf numFmtId="2" fontId="0" fillId="16" borderId="3" xfId="12" applyNumberFormat="1" applyFont="1" applyFill="1" applyBorder="1" applyAlignment="1" applyProtection="1">
      <alignment horizontal="center" vertical="center" wrapText="1"/>
    </xf>
    <xf numFmtId="2" fontId="0" fillId="0" borderId="3" xfId="12" applyNumberFormat="1" applyFont="1" applyFill="1" applyBorder="1" applyAlignment="1" applyProtection="1">
      <alignment horizontal="center" vertical="center" wrapText="1"/>
    </xf>
    <xf numFmtId="165" fontId="0" fillId="20" borderId="3" xfId="12" applyNumberFormat="1" applyFont="1" applyFill="1" applyBorder="1" applyAlignment="1" applyProtection="1">
      <alignment horizontal="right" vertical="center" wrapText="1"/>
    </xf>
    <xf numFmtId="166" fontId="0" fillId="0" borderId="1" xfId="12" applyFont="1" applyBorder="1" applyAlignment="1" applyProtection="1">
      <alignment horizontal="right" vertical="center" wrapText="1"/>
    </xf>
    <xf numFmtId="49" fontId="0" fillId="0" borderId="29" xfId="11" applyNumberFormat="1" applyFont="1" applyFill="1" applyBorder="1" applyAlignment="1" applyProtection="1">
      <alignment horizontal="center" vertical="center" wrapText="1"/>
      <protection locked="0"/>
    </xf>
    <xf numFmtId="166" fontId="0" fillId="0" borderId="1" xfId="12" applyFont="1" applyBorder="1" applyAlignment="1" applyProtection="1">
      <alignment horizontal="center" vertical="center" wrapText="1"/>
      <protection locked="0"/>
    </xf>
    <xf numFmtId="2" fontId="0" fillId="0" borderId="1" xfId="11" applyNumberFormat="1" applyFont="1" applyFill="1" applyBorder="1" applyAlignment="1" applyProtection="1">
      <alignment horizontal="center" vertical="center" wrapText="1"/>
      <protection locked="0"/>
    </xf>
    <xf numFmtId="0" fontId="33" fillId="0" borderId="0" xfId="11" applyNumberFormat="1" applyFont="1" applyFill="1" applyBorder="1" applyAlignment="1">
      <alignment vertical="center"/>
    </xf>
    <xf numFmtId="0" fontId="33" fillId="0" borderId="0" xfId="11" applyNumberFormat="1" applyFont="1" applyFill="1" applyAlignment="1">
      <alignment vertical="center"/>
    </xf>
    <xf numFmtId="0" fontId="23" fillId="9" borderId="1" xfId="0" applyFont="1" applyFill="1" applyBorder="1" applyAlignment="1">
      <alignment vertical="center"/>
    </xf>
    <xf numFmtId="0" fontId="40" fillId="6" borderId="22" xfId="0" applyFont="1" applyFill="1" applyBorder="1" applyAlignment="1">
      <alignment vertical="center"/>
    </xf>
    <xf numFmtId="0" fontId="30" fillId="15" borderId="14" xfId="11" applyNumberFormat="1" applyFont="1" applyFill="1" applyBorder="1" applyAlignment="1" applyProtection="1">
      <alignment horizontal="center" vertical="center" wrapText="1"/>
    </xf>
    <xf numFmtId="0" fontId="24" fillId="8" borderId="14" xfId="0" applyFont="1" applyFill="1" applyBorder="1" applyAlignment="1" applyProtection="1">
      <alignment horizontal="center" vertical="center" wrapText="1"/>
    </xf>
    <xf numFmtId="0" fontId="30" fillId="15" borderId="29" xfId="11" applyNumberFormat="1" applyFont="1" applyFill="1" applyBorder="1" applyAlignment="1" applyProtection="1">
      <alignment horizontal="center" vertical="center" wrapText="1"/>
    </xf>
    <xf numFmtId="0" fontId="30" fillId="24" borderId="3" xfId="11" applyNumberFormat="1" applyFont="1" applyFill="1" applyBorder="1" applyAlignment="1" applyProtection="1">
      <alignment horizontal="center" vertical="center" wrapText="1"/>
    </xf>
    <xf numFmtId="0" fontId="30" fillId="24" borderId="1" xfId="11" applyNumberFormat="1" applyFont="1" applyFill="1" applyBorder="1" applyAlignment="1" applyProtection="1">
      <alignment horizontal="center" vertical="center" wrapText="1"/>
    </xf>
    <xf numFmtId="0" fontId="30" fillId="24" borderId="14" xfId="11" applyNumberFormat="1" applyFont="1" applyFill="1" applyBorder="1" applyAlignment="1" applyProtection="1">
      <alignment horizontal="center" vertical="center" wrapText="1"/>
    </xf>
    <xf numFmtId="0" fontId="31" fillId="15" borderId="14" xfId="11" applyNumberFormat="1" applyFont="1" applyFill="1" applyBorder="1" applyAlignment="1" applyProtection="1">
      <alignment horizontal="center" vertical="center" wrapText="1"/>
    </xf>
    <xf numFmtId="0" fontId="13" fillId="8" borderId="14" xfId="0" applyFont="1" applyFill="1" applyBorder="1" applyAlignment="1" applyProtection="1">
      <alignment horizontal="center" vertical="center" wrapText="1"/>
    </xf>
    <xf numFmtId="0" fontId="31" fillId="15" borderId="29" xfId="11" applyNumberFormat="1" applyFont="1" applyFill="1" applyBorder="1" applyAlignment="1" applyProtection="1">
      <alignment horizontal="center" vertical="center" wrapText="1"/>
    </xf>
    <xf numFmtId="0" fontId="31" fillId="24" borderId="9" xfId="11" applyNumberFormat="1" applyFont="1" applyFill="1" applyBorder="1" applyAlignment="1" applyProtection="1">
      <alignment vertical="center" wrapText="1"/>
    </xf>
    <xf numFmtId="0" fontId="31" fillId="24" borderId="5" xfId="11" applyNumberFormat="1" applyFont="1" applyFill="1" applyBorder="1" applyAlignment="1" applyProtection="1">
      <alignment horizontal="center" vertical="center" wrapText="1"/>
    </xf>
    <xf numFmtId="0" fontId="31" fillId="24" borderId="1" xfId="11" applyNumberFormat="1" applyFont="1" applyFill="1" applyBorder="1" applyAlignment="1" applyProtection="1">
      <alignment horizontal="center" vertical="center" wrapText="1"/>
    </xf>
    <xf numFmtId="0" fontId="31" fillId="24" borderId="14" xfId="11" applyNumberFormat="1" applyFont="1" applyFill="1" applyBorder="1" applyAlignment="1" applyProtection="1">
      <alignment horizontal="center" vertical="center" wrapText="1"/>
    </xf>
    <xf numFmtId="0" fontId="31" fillId="24" borderId="28" xfId="11" applyNumberFormat="1" applyFont="1" applyFill="1" applyBorder="1" applyAlignment="1" applyProtection="1">
      <alignment horizontal="center" vertical="center" wrapText="1"/>
    </xf>
    <xf numFmtId="0" fontId="32" fillId="24" borderId="28" xfId="11" applyNumberFormat="1" applyFont="1" applyFill="1" applyBorder="1" applyAlignment="1" applyProtection="1">
      <alignment horizontal="center" vertical="center" wrapText="1"/>
    </xf>
    <xf numFmtId="0" fontId="30" fillId="16" borderId="1" xfId="11" applyNumberFormat="1" applyFont="1" applyFill="1" applyBorder="1" applyAlignment="1" applyProtection="1">
      <alignment horizontal="center" vertical="center"/>
    </xf>
    <xf numFmtId="0" fontId="32" fillId="16" borderId="1" xfId="11" applyNumberFormat="1" applyFont="1" applyFill="1" applyBorder="1" applyAlignment="1" applyProtection="1">
      <alignment horizontal="center" vertical="center" wrapText="1"/>
    </xf>
    <xf numFmtId="9" fontId="3" fillId="10" borderId="1" xfId="1" applyFont="1" applyFill="1" applyBorder="1" applyAlignment="1" applyProtection="1">
      <alignment horizontal="center" vertical="center" wrapText="1"/>
    </xf>
    <xf numFmtId="0" fontId="32" fillId="23" borderId="1" xfId="11" applyNumberFormat="1" applyFont="1" applyFill="1" applyBorder="1" applyAlignment="1" applyProtection="1">
      <alignment horizontal="center" vertical="center" wrapText="1"/>
    </xf>
    <xf numFmtId="2" fontId="32" fillId="16" borderId="1" xfId="11" applyNumberFormat="1" applyFont="1" applyFill="1" applyBorder="1" applyAlignment="1" applyProtection="1">
      <alignment horizontal="center" vertical="center" wrapText="1"/>
    </xf>
    <xf numFmtId="49" fontId="32" fillId="16" borderId="29" xfId="11" applyNumberFormat="1" applyFont="1" applyFill="1" applyBorder="1" applyAlignment="1" applyProtection="1">
      <alignment horizontal="center" vertical="center" wrapText="1"/>
    </xf>
    <xf numFmtId="0" fontId="32" fillId="22" borderId="0" xfId="11" applyNumberFormat="1" applyFont="1" applyFill="1" applyProtection="1"/>
    <xf numFmtId="0" fontId="33" fillId="21" borderId="1" xfId="11" applyNumberFormat="1" applyFont="1" applyFill="1" applyBorder="1" applyAlignment="1" applyProtection="1">
      <alignment horizontal="center" vertical="center"/>
    </xf>
    <xf numFmtId="0" fontId="32" fillId="0" borderId="1" xfId="11" applyNumberFormat="1" applyFont="1" applyFill="1" applyBorder="1" applyAlignment="1" applyProtection="1">
      <alignment horizontal="center" vertical="center" wrapText="1"/>
    </xf>
    <xf numFmtId="9" fontId="3" fillId="0" borderId="1" xfId="1" applyFont="1" applyFill="1" applyBorder="1" applyAlignment="1" applyProtection="1">
      <alignment horizontal="center" vertical="center" wrapText="1"/>
    </xf>
    <xf numFmtId="166" fontId="0" fillId="0" borderId="1" xfId="12" applyFont="1" applyBorder="1" applyAlignment="1" applyProtection="1">
      <alignment horizontal="center" vertical="center" wrapText="1"/>
    </xf>
    <xf numFmtId="2" fontId="0" fillId="0" borderId="1" xfId="11" applyNumberFormat="1" applyFont="1" applyFill="1" applyBorder="1" applyAlignment="1" applyProtection="1">
      <alignment horizontal="center" vertical="center" wrapText="1"/>
    </xf>
    <xf numFmtId="49" fontId="0" fillId="0" borderId="29" xfId="11" applyNumberFormat="1" applyFont="1" applyFill="1" applyBorder="1" applyAlignment="1" applyProtection="1">
      <alignment horizontal="center" vertical="center" wrapText="1"/>
    </xf>
    <xf numFmtId="0" fontId="33" fillId="16" borderId="32" xfId="11" applyNumberFormat="1" applyFont="1" applyFill="1" applyBorder="1" applyAlignment="1" applyProtection="1">
      <alignment horizontal="center" vertical="center" wrapText="1"/>
    </xf>
    <xf numFmtId="0" fontId="33" fillId="16" borderId="3" xfId="11" applyNumberFormat="1" applyFont="1" applyFill="1" applyBorder="1" applyAlignment="1" applyProtection="1">
      <alignment horizontal="center" vertical="center" wrapText="1"/>
    </xf>
    <xf numFmtId="166" fontId="33" fillId="10" borderId="3" xfId="12" applyFill="1" applyBorder="1" applyAlignment="1" applyProtection="1">
      <alignment horizontal="right" vertical="center"/>
    </xf>
    <xf numFmtId="0" fontId="0" fillId="0" borderId="1" xfId="11" applyNumberFormat="1" applyFont="1" applyFill="1" applyBorder="1" applyAlignment="1" applyProtection="1">
      <alignment horizontal="center" vertical="center" wrapText="1"/>
    </xf>
    <xf numFmtId="2" fontId="33" fillId="0" borderId="3" xfId="11" applyNumberFormat="1" applyFont="1" applyFill="1" applyBorder="1" applyAlignment="1" applyProtection="1">
      <alignment horizontal="center" vertical="center" wrapText="1"/>
    </xf>
    <xf numFmtId="0" fontId="33" fillId="0" borderId="1" xfId="11" applyNumberFormat="1" applyFont="1" applyFill="1" applyBorder="1" applyAlignment="1" applyProtection="1">
      <alignment horizontal="center" vertical="center" wrapText="1"/>
    </xf>
    <xf numFmtId="168" fontId="33" fillId="0" borderId="45" xfId="11" applyNumberFormat="1" applyFont="1" applyFill="1" applyBorder="1" applyAlignment="1" applyProtection="1">
      <alignment wrapText="1"/>
    </xf>
    <xf numFmtId="0" fontId="36" fillId="18" borderId="2" xfId="11" applyNumberFormat="1" applyFont="1" applyFill="1" applyBorder="1" applyAlignment="1" applyProtection="1">
      <alignment vertical="center"/>
    </xf>
    <xf numFmtId="0" fontId="36" fillId="18" borderId="9" xfId="11" applyNumberFormat="1" applyFont="1" applyFill="1" applyBorder="1" applyAlignment="1" applyProtection="1">
      <alignment vertical="center"/>
    </xf>
    <xf numFmtId="0" fontId="33" fillId="18" borderId="0" xfId="11" applyNumberFormat="1" applyFont="1" applyFill="1" applyProtection="1"/>
    <xf numFmtId="0" fontId="36" fillId="18" borderId="31" xfId="11" applyNumberFormat="1" applyFont="1" applyFill="1" applyBorder="1" applyAlignment="1" applyProtection="1">
      <alignment vertical="center"/>
    </xf>
    <xf numFmtId="166" fontId="36" fillId="19" borderId="1" xfId="11" applyNumberFormat="1" applyFont="1" applyFill="1" applyBorder="1" applyAlignment="1" applyProtection="1">
      <alignment vertical="center"/>
    </xf>
    <xf numFmtId="0" fontId="36" fillId="18" borderId="3" xfId="11" applyNumberFormat="1" applyFont="1" applyFill="1" applyBorder="1" applyAlignment="1" applyProtection="1">
      <alignment vertical="center"/>
    </xf>
    <xf numFmtId="167" fontId="36" fillId="18" borderId="1" xfId="11" applyNumberFormat="1" applyFont="1" applyFill="1" applyBorder="1" applyAlignment="1" applyProtection="1">
      <alignment vertical="center"/>
    </xf>
    <xf numFmtId="0" fontId="33" fillId="0" borderId="45" xfId="11" applyNumberFormat="1" applyFont="1" applyFill="1" applyBorder="1" applyProtection="1"/>
    <xf numFmtId="0" fontId="40" fillId="6" borderId="0" xfId="0" applyFont="1" applyFill="1" applyBorder="1" applyAlignment="1">
      <alignment horizontal="center" vertical="center"/>
    </xf>
    <xf numFmtId="0" fontId="14" fillId="10" borderId="10" xfId="0" applyFont="1" applyFill="1" applyBorder="1" applyAlignment="1">
      <alignment horizontal="center" vertical="center" wrapText="1"/>
    </xf>
    <xf numFmtId="0" fontId="14" fillId="10" borderId="12" xfId="0" applyFont="1" applyFill="1" applyBorder="1" applyAlignment="1">
      <alignment horizontal="center" vertical="center" wrapText="1"/>
    </xf>
    <xf numFmtId="0" fontId="14" fillId="10" borderId="13" xfId="0" applyFont="1" applyFill="1" applyBorder="1" applyAlignment="1">
      <alignment horizontal="center" vertical="center" wrapText="1"/>
    </xf>
    <xf numFmtId="0" fontId="0" fillId="6" borderId="10" xfId="0" applyFill="1" applyBorder="1" applyAlignment="1">
      <alignment horizontal="left" vertical="top" wrapText="1"/>
    </xf>
    <xf numFmtId="0" fontId="0" fillId="6" borderId="12" xfId="0" applyFill="1" applyBorder="1" applyAlignment="1">
      <alignment horizontal="left" vertical="top" wrapText="1"/>
    </xf>
    <xf numFmtId="0" fontId="0" fillId="6" borderId="13" xfId="0" applyFill="1" applyBorder="1" applyAlignment="1">
      <alignment horizontal="left" vertical="top" wrapText="1"/>
    </xf>
    <xf numFmtId="0" fontId="3" fillId="6" borderId="23" xfId="0" applyFont="1" applyFill="1" applyBorder="1" applyAlignment="1">
      <alignment horizontal="left" vertical="top" wrapText="1"/>
    </xf>
    <xf numFmtId="0" fontId="3" fillId="6" borderId="4" xfId="0" applyFont="1" applyFill="1" applyBorder="1" applyAlignment="1">
      <alignment horizontal="left" vertical="top" wrapText="1"/>
    </xf>
    <xf numFmtId="0" fontId="3" fillId="6" borderId="24" xfId="0" applyFont="1" applyFill="1" applyBorder="1" applyAlignment="1">
      <alignment horizontal="left" vertical="top" wrapText="1"/>
    </xf>
    <xf numFmtId="0" fontId="14" fillId="8" borderId="1" xfId="0" applyFont="1" applyFill="1" applyBorder="1" applyAlignment="1">
      <alignment horizontal="center" vertical="center" wrapText="1"/>
    </xf>
    <xf numFmtId="0" fontId="0" fillId="6" borderId="2" xfId="0" applyFill="1" applyBorder="1" applyAlignment="1" applyProtection="1">
      <alignment horizontal="left" vertical="center"/>
      <protection locked="0"/>
    </xf>
    <xf numFmtId="0" fontId="0" fillId="6" borderId="9" xfId="0" applyFill="1" applyBorder="1" applyAlignment="1" applyProtection="1">
      <alignment horizontal="left" vertical="center"/>
      <protection locked="0"/>
    </xf>
    <xf numFmtId="0" fontId="0" fillId="6" borderId="3" xfId="0" applyFill="1" applyBorder="1" applyAlignment="1" applyProtection="1">
      <alignment horizontal="left" vertical="center"/>
      <protection locked="0"/>
    </xf>
    <xf numFmtId="0" fontId="0" fillId="6" borderId="8" xfId="0" applyFill="1" applyBorder="1" applyAlignment="1">
      <alignment horizontal="left" vertical="top" wrapText="1"/>
    </xf>
    <xf numFmtId="0" fontId="0" fillId="6" borderId="0" xfId="0" applyFill="1" applyBorder="1" applyAlignment="1">
      <alignment horizontal="left" vertical="top" wrapText="1"/>
    </xf>
    <xf numFmtId="0" fontId="0" fillId="6" borderId="22" xfId="0" applyFill="1" applyBorder="1" applyAlignment="1">
      <alignment horizontal="left" vertical="top" wrapText="1"/>
    </xf>
    <xf numFmtId="0" fontId="0" fillId="6" borderId="0" xfId="0" quotePrefix="1" applyFill="1" applyBorder="1" applyAlignment="1">
      <alignment horizontal="left" vertical="top" wrapText="1"/>
    </xf>
    <xf numFmtId="0" fontId="0" fillId="6" borderId="22" xfId="0" quotePrefix="1" applyFill="1" applyBorder="1" applyAlignment="1">
      <alignment horizontal="left" vertical="top" wrapText="1"/>
    </xf>
    <xf numFmtId="0" fontId="0" fillId="6" borderId="8" xfId="0" applyFill="1" applyBorder="1" applyAlignment="1">
      <alignment horizontal="left" vertical="top"/>
    </xf>
    <xf numFmtId="0" fontId="0" fillId="6" borderId="0" xfId="0" applyFill="1" applyBorder="1" applyAlignment="1">
      <alignment horizontal="left" vertical="top"/>
    </xf>
    <xf numFmtId="0" fontId="0" fillId="6" borderId="23" xfId="0" applyFill="1" applyBorder="1" applyAlignment="1">
      <alignment horizontal="left" vertical="top" wrapText="1"/>
    </xf>
    <xf numFmtId="0" fontId="0" fillId="6" borderId="4" xfId="0" applyFill="1" applyBorder="1" applyAlignment="1">
      <alignment horizontal="left" vertical="top" wrapText="1"/>
    </xf>
    <xf numFmtId="0" fontId="3" fillId="0" borderId="23"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24" xfId="0" applyFont="1" applyFill="1" applyBorder="1" applyAlignment="1">
      <alignment horizontal="left" vertical="top" wrapText="1"/>
    </xf>
    <xf numFmtId="0" fontId="14" fillId="6" borderId="8" xfId="0" applyFont="1" applyFill="1" applyBorder="1" applyAlignment="1">
      <alignment horizontal="left" vertical="top"/>
    </xf>
    <xf numFmtId="0" fontId="14" fillId="6" borderId="0" xfId="0" applyFont="1" applyFill="1" applyBorder="1" applyAlignment="1">
      <alignment horizontal="left" vertical="top"/>
    </xf>
    <xf numFmtId="0" fontId="14" fillId="6" borderId="22" xfId="0" applyFont="1" applyFill="1" applyBorder="1" applyAlignment="1">
      <alignment horizontal="left" vertical="top"/>
    </xf>
    <xf numFmtId="0" fontId="14" fillId="10" borderId="10" xfId="0" applyFont="1" applyFill="1" applyBorder="1" applyAlignment="1">
      <alignment horizontal="center" vertical="center"/>
    </xf>
    <xf numFmtId="0" fontId="14" fillId="10" borderId="12" xfId="0" applyFont="1" applyFill="1" applyBorder="1" applyAlignment="1">
      <alignment horizontal="center" vertical="center"/>
    </xf>
    <xf numFmtId="0" fontId="14" fillId="10" borderId="13" xfId="0" applyFont="1" applyFill="1" applyBorder="1" applyAlignment="1">
      <alignment horizontal="center" vertical="center"/>
    </xf>
    <xf numFmtId="0" fontId="22" fillId="6" borderId="0" xfId="0" applyFont="1" applyFill="1" applyBorder="1" applyAlignment="1">
      <alignment horizontal="center" vertical="center"/>
    </xf>
    <xf numFmtId="0" fontId="17" fillId="6" borderId="8" xfId="0" applyFont="1" applyFill="1" applyBorder="1" applyAlignment="1">
      <alignment horizontal="center" vertical="center"/>
    </xf>
    <xf numFmtId="0" fontId="17" fillId="6" borderId="0" xfId="0" applyFont="1" applyFill="1" applyBorder="1" applyAlignment="1">
      <alignment horizontal="center" vertical="center"/>
    </xf>
    <xf numFmtId="0" fontId="17" fillId="6" borderId="22" xfId="0" applyFont="1" applyFill="1" applyBorder="1" applyAlignment="1">
      <alignment horizontal="center" vertical="center"/>
    </xf>
    <xf numFmtId="0" fontId="18" fillId="6" borderId="8" xfId="0" applyFont="1" applyFill="1" applyBorder="1" applyAlignment="1">
      <alignment horizontal="center" vertical="center"/>
    </xf>
    <xf numFmtId="0" fontId="18" fillId="6" borderId="0" xfId="0" applyFont="1" applyFill="1" applyBorder="1" applyAlignment="1">
      <alignment horizontal="center" vertical="center"/>
    </xf>
    <xf numFmtId="0" fontId="18" fillId="6" borderId="22" xfId="0" applyFont="1" applyFill="1" applyBorder="1" applyAlignment="1">
      <alignment horizontal="center" vertical="center"/>
    </xf>
    <xf numFmtId="0" fontId="19" fillId="6" borderId="0" xfId="0" applyFont="1" applyFill="1" applyBorder="1" applyAlignment="1">
      <alignment horizontal="center" vertical="center" wrapText="1"/>
    </xf>
    <xf numFmtId="0" fontId="21" fillId="6" borderId="8" xfId="0" applyFont="1" applyFill="1" applyBorder="1" applyAlignment="1">
      <alignment horizontal="center" vertical="center"/>
    </xf>
    <xf numFmtId="0" fontId="21" fillId="6" borderId="0" xfId="0" applyFont="1" applyFill="1" applyBorder="1" applyAlignment="1">
      <alignment horizontal="center" vertical="center"/>
    </xf>
    <xf numFmtId="0" fontId="21" fillId="6" borderId="22" xfId="0" applyFont="1" applyFill="1" applyBorder="1" applyAlignment="1">
      <alignment horizontal="center" vertical="center"/>
    </xf>
    <xf numFmtId="0" fontId="0" fillId="6" borderId="2" xfId="0" applyFill="1" applyBorder="1" applyAlignment="1" applyProtection="1">
      <alignment horizontal="left" vertical="top" wrapText="1"/>
      <protection locked="0"/>
    </xf>
    <xf numFmtId="0" fontId="0" fillId="6" borderId="9" xfId="0" applyFill="1" applyBorder="1" applyAlignment="1" applyProtection="1">
      <alignment horizontal="left" vertical="top" wrapText="1"/>
      <protection locked="0"/>
    </xf>
    <xf numFmtId="0" fontId="0" fillId="6" borderId="3" xfId="0" applyFill="1" applyBorder="1" applyAlignment="1" applyProtection="1">
      <alignment horizontal="left" vertical="top" wrapText="1"/>
      <protection locked="0"/>
    </xf>
    <xf numFmtId="0" fontId="31" fillId="24" borderId="31" xfId="11" applyNumberFormat="1" applyFont="1" applyFill="1" applyBorder="1" applyAlignment="1" applyProtection="1">
      <alignment horizontal="center" vertical="center" wrapText="1"/>
    </xf>
    <xf numFmtId="0" fontId="31" fillId="24" borderId="9" xfId="11" applyNumberFormat="1" applyFont="1" applyFill="1" applyBorder="1" applyAlignment="1" applyProtection="1">
      <alignment horizontal="center" vertical="center" wrapText="1"/>
    </xf>
    <xf numFmtId="0" fontId="32" fillId="19" borderId="31" xfId="11" applyNumberFormat="1" applyFont="1" applyFill="1" applyBorder="1" applyAlignment="1" applyProtection="1">
      <alignment horizontal="center" vertical="center" wrapText="1"/>
    </xf>
    <xf numFmtId="0" fontId="37" fillId="26" borderId="29" xfId="11" applyNumberFormat="1" applyFont="1" applyFill="1" applyBorder="1" applyAlignment="1" applyProtection="1">
      <alignment horizontal="center" vertical="center"/>
    </xf>
    <xf numFmtId="0" fontId="37" fillId="25" borderId="31" xfId="11" applyNumberFormat="1" applyFont="1" applyFill="1" applyBorder="1" applyAlignment="1" applyProtection="1">
      <alignment horizontal="center" vertical="center"/>
    </xf>
    <xf numFmtId="0" fontId="30" fillId="15" borderId="1" xfId="11" applyNumberFormat="1" applyFont="1" applyFill="1" applyBorder="1" applyAlignment="1" applyProtection="1">
      <alignment horizontal="center" vertical="center" wrapText="1"/>
    </xf>
    <xf numFmtId="0" fontId="30" fillId="24" borderId="1" xfId="11" applyNumberFormat="1" applyFont="1" applyFill="1" applyBorder="1" applyAlignment="1" applyProtection="1">
      <alignment horizontal="center" vertical="center" wrapText="1"/>
    </xf>
    <xf numFmtId="7" fontId="0" fillId="7" borderId="42" xfId="0" applyNumberFormat="1" applyFill="1" applyBorder="1" applyAlignment="1">
      <alignment horizontal="center" vertical="center"/>
    </xf>
    <xf numFmtId="7" fontId="0" fillId="7" borderId="39" xfId="0" applyNumberFormat="1" applyFill="1" applyBorder="1" applyAlignment="1">
      <alignment horizontal="center" vertical="center"/>
    </xf>
    <xf numFmtId="0" fontId="10" fillId="9" borderId="6" xfId="0" applyFont="1" applyFill="1" applyBorder="1" applyAlignment="1">
      <alignment horizontal="center" vertical="center"/>
    </xf>
    <xf numFmtId="0" fontId="10" fillId="9" borderId="7" xfId="0" applyFont="1" applyFill="1" applyBorder="1" applyAlignment="1">
      <alignment horizontal="center" vertical="center"/>
    </xf>
    <xf numFmtId="0" fontId="10" fillId="9" borderId="21"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13" xfId="0" applyFont="1" applyFill="1" applyBorder="1" applyAlignment="1">
      <alignment horizontal="center" vertical="center"/>
    </xf>
    <xf numFmtId="0" fontId="10" fillId="3" borderId="27" xfId="0" applyFont="1" applyFill="1" applyBorder="1" applyAlignment="1">
      <alignment horizontal="center" vertical="center"/>
    </xf>
    <xf numFmtId="0" fontId="10" fillId="3" borderId="19" xfId="0" applyFont="1" applyFill="1" applyBorder="1" applyAlignment="1">
      <alignment horizontal="center" vertical="center"/>
    </xf>
    <xf numFmtId="0" fontId="14" fillId="3" borderId="27" xfId="0" applyFont="1" applyFill="1" applyBorder="1" applyAlignment="1">
      <alignment horizontal="center" vertical="center"/>
    </xf>
    <xf numFmtId="0" fontId="14" fillId="3" borderId="19" xfId="0" applyFont="1" applyFill="1" applyBorder="1" applyAlignment="1">
      <alignment horizontal="center" vertical="center"/>
    </xf>
    <xf numFmtId="0" fontId="14" fillId="7" borderId="38" xfId="0" applyFont="1" applyFill="1" applyBorder="1" applyAlignment="1">
      <alignment horizontal="center" vertical="center" wrapText="1"/>
    </xf>
    <xf numFmtId="0" fontId="14" fillId="7" borderId="14" xfId="0" applyFont="1" applyFill="1" applyBorder="1" applyAlignment="1">
      <alignment horizontal="center" vertical="center" wrapText="1"/>
    </xf>
    <xf numFmtId="0" fontId="14" fillId="13" borderId="27" xfId="0" applyFont="1" applyFill="1" applyBorder="1" applyAlignment="1">
      <alignment horizontal="center" vertical="center"/>
    </xf>
    <xf numFmtId="0" fontId="14" fillId="13" borderId="19" xfId="0" applyFont="1" applyFill="1" applyBorder="1" applyAlignment="1">
      <alignment horizontal="center" vertical="center"/>
    </xf>
    <xf numFmtId="0" fontId="10" fillId="9" borderId="10" xfId="0" applyFont="1" applyFill="1" applyBorder="1" applyAlignment="1">
      <alignment horizontal="center" vertical="center"/>
    </xf>
    <xf numFmtId="0" fontId="10" fillId="9" borderId="12" xfId="0" applyFont="1" applyFill="1" applyBorder="1" applyAlignment="1">
      <alignment horizontal="center" vertical="center"/>
    </xf>
    <xf numFmtId="0" fontId="10" fillId="9" borderId="13" xfId="0" applyFont="1" applyFill="1" applyBorder="1" applyAlignment="1">
      <alignment horizontal="center" vertical="center"/>
    </xf>
    <xf numFmtId="0" fontId="24" fillId="8"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 fillId="3" borderId="2" xfId="0" applyFont="1" applyFill="1" applyBorder="1" applyAlignment="1">
      <alignment horizontal="right" vertical="center" wrapText="1"/>
    </xf>
    <xf numFmtId="0" fontId="1" fillId="3" borderId="9" xfId="0" applyFont="1" applyFill="1" applyBorder="1" applyAlignment="1">
      <alignment horizontal="right" vertical="center" wrapText="1"/>
    </xf>
    <xf numFmtId="0" fontId="1" fillId="3" borderId="31" xfId="0" applyFont="1" applyFill="1" applyBorder="1" applyAlignment="1">
      <alignment horizontal="right" vertical="center" wrapText="1"/>
    </xf>
    <xf numFmtId="0" fontId="10" fillId="11" borderId="31" xfId="0" applyFont="1" applyFill="1" applyBorder="1" applyAlignment="1">
      <alignment horizontal="center" vertical="center" wrapText="1"/>
    </xf>
    <xf numFmtId="0" fontId="10" fillId="11" borderId="9" xfId="0" applyFont="1" applyFill="1" applyBorder="1" applyAlignment="1">
      <alignment horizontal="center" vertical="center" wrapText="1"/>
    </xf>
    <xf numFmtId="0" fontId="10" fillId="11" borderId="3" xfId="0" applyFont="1" applyFill="1" applyBorder="1" applyAlignment="1">
      <alignment horizontal="center" vertical="center" wrapText="1"/>
    </xf>
    <xf numFmtId="0" fontId="13" fillId="10" borderId="31" xfId="0" applyFont="1" applyFill="1" applyBorder="1" applyAlignment="1">
      <alignment horizontal="center" vertical="center" wrapText="1"/>
    </xf>
    <xf numFmtId="0" fontId="13" fillId="10" borderId="9" xfId="0" applyFont="1" applyFill="1" applyBorder="1" applyAlignment="1">
      <alignment horizontal="center" vertical="center" wrapText="1"/>
    </xf>
    <xf numFmtId="0" fontId="13" fillId="10" borderId="3" xfId="0" applyFont="1" applyFill="1" applyBorder="1" applyAlignment="1">
      <alignment horizontal="center" vertical="center" wrapText="1"/>
    </xf>
    <xf numFmtId="0" fontId="13" fillId="9" borderId="31" xfId="0" applyFont="1" applyFill="1" applyBorder="1" applyAlignment="1">
      <alignment horizontal="center" vertical="center" wrapText="1"/>
    </xf>
    <xf numFmtId="0" fontId="13" fillId="9" borderId="9" xfId="0" applyFont="1" applyFill="1" applyBorder="1" applyAlignment="1">
      <alignment horizontal="center" vertical="center" wrapText="1"/>
    </xf>
    <xf numFmtId="0" fontId="13" fillId="9" borderId="3" xfId="0" applyFont="1" applyFill="1" applyBorder="1" applyAlignment="1">
      <alignment horizontal="center" vertical="center" wrapText="1"/>
    </xf>
    <xf numFmtId="165" fontId="1" fillId="3" borderId="2" xfId="0" applyNumberFormat="1" applyFont="1" applyFill="1" applyBorder="1" applyAlignment="1">
      <alignment horizontal="center" vertical="center" wrapText="1"/>
    </xf>
    <xf numFmtId="165" fontId="1" fillId="3" borderId="9" xfId="0" applyNumberFormat="1" applyFont="1" applyFill="1" applyBorder="1" applyAlignment="1">
      <alignment horizontal="center" vertical="center" wrapText="1"/>
    </xf>
    <xf numFmtId="165" fontId="1" fillId="3" borderId="3" xfId="0" applyNumberFormat="1" applyFont="1" applyFill="1" applyBorder="1" applyAlignment="1">
      <alignment horizontal="center" vertical="center" wrapText="1"/>
    </xf>
    <xf numFmtId="0" fontId="1" fillId="3" borderId="3" xfId="0" applyFont="1" applyFill="1" applyBorder="1" applyAlignment="1">
      <alignment horizontal="right" vertical="center" wrapText="1"/>
    </xf>
    <xf numFmtId="0" fontId="24" fillId="8" borderId="11" xfId="0" applyFont="1" applyFill="1" applyBorder="1" applyAlignment="1">
      <alignment horizontal="center" vertical="center" wrapText="1"/>
    </xf>
    <xf numFmtId="0" fontId="24" fillId="8" borderId="14" xfId="0" applyFont="1" applyFill="1" applyBorder="1" applyAlignment="1">
      <alignment horizontal="center" vertical="center" wrapText="1"/>
    </xf>
    <xf numFmtId="0" fontId="1" fillId="3" borderId="32" xfId="0" applyFont="1" applyFill="1" applyBorder="1" applyAlignment="1">
      <alignment horizontal="right" vertical="center" wrapText="1"/>
    </xf>
    <xf numFmtId="0" fontId="1" fillId="3" borderId="1" xfId="0" applyFont="1" applyFill="1" applyBorder="1" applyAlignment="1">
      <alignment horizontal="right" vertical="center" wrapText="1"/>
    </xf>
    <xf numFmtId="0" fontId="27" fillId="10" borderId="31" xfId="0" applyFont="1" applyFill="1" applyBorder="1" applyAlignment="1" applyProtection="1">
      <alignment horizontal="center" vertical="center" wrapText="1"/>
      <protection locked="0"/>
    </xf>
    <xf numFmtId="0" fontId="27" fillId="10" borderId="9" xfId="0" applyFont="1" applyFill="1" applyBorder="1" applyAlignment="1" applyProtection="1">
      <alignment horizontal="center" vertical="center" wrapText="1"/>
      <protection locked="0"/>
    </xf>
    <xf numFmtId="0" fontId="27" fillId="10" borderId="3" xfId="0" applyFont="1" applyFill="1" applyBorder="1" applyAlignment="1" applyProtection="1">
      <alignment horizontal="center" vertical="center" wrapText="1"/>
      <protection locked="0"/>
    </xf>
    <xf numFmtId="0" fontId="13" fillId="9" borderId="2"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3" fillId="10" borderId="31" xfId="0" applyFont="1" applyFill="1" applyBorder="1" applyAlignment="1" applyProtection="1">
      <alignment horizontal="center" vertical="center" wrapText="1"/>
      <protection locked="0"/>
    </xf>
    <xf numFmtId="0" fontId="13" fillId="10" borderId="9" xfId="0" applyFont="1" applyFill="1" applyBorder="1" applyAlignment="1" applyProtection="1">
      <alignment horizontal="center" vertical="center" wrapText="1"/>
      <protection locked="0"/>
    </xf>
    <xf numFmtId="0" fontId="13" fillId="10" borderId="3" xfId="0" applyFont="1" applyFill="1" applyBorder="1" applyAlignment="1" applyProtection="1">
      <alignment horizontal="center" vertical="center" wrapText="1"/>
      <protection locked="0"/>
    </xf>
    <xf numFmtId="0" fontId="10" fillId="2" borderId="2"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26" fillId="10" borderId="31" xfId="0" applyFont="1" applyFill="1" applyBorder="1" applyAlignment="1" applyProtection="1">
      <alignment horizontal="center" vertical="center" wrapText="1"/>
      <protection locked="0"/>
    </xf>
    <xf numFmtId="0" fontId="26" fillId="10" borderId="9" xfId="0" applyFont="1" applyFill="1" applyBorder="1" applyAlignment="1" applyProtection="1">
      <alignment horizontal="center" vertical="center" wrapText="1"/>
      <protection locked="0"/>
    </xf>
    <xf numFmtId="0" fontId="26" fillId="10" borderId="3" xfId="0" applyFont="1" applyFill="1" applyBorder="1" applyAlignment="1" applyProtection="1">
      <alignment horizontal="center" vertical="center" wrapText="1"/>
      <protection locked="0"/>
    </xf>
    <xf numFmtId="0" fontId="0" fillId="3" borderId="2" xfId="0" applyFill="1" applyBorder="1" applyAlignment="1">
      <alignment horizontal="center" vertical="center" wrapText="1"/>
    </xf>
    <xf numFmtId="0" fontId="0" fillId="3" borderId="3" xfId="0"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34" xfId="0" applyFont="1" applyFill="1" applyBorder="1" applyAlignment="1">
      <alignment horizontal="center" vertical="center" wrapText="1"/>
    </xf>
    <xf numFmtId="0" fontId="14" fillId="7" borderId="17" xfId="0" applyFont="1" applyFill="1" applyBorder="1" applyAlignment="1">
      <alignment horizontal="center" vertical="center" wrapText="1"/>
    </xf>
    <xf numFmtId="0" fontId="14" fillId="7" borderId="11" xfId="0" applyFont="1" applyFill="1" applyBorder="1" applyAlignment="1">
      <alignment horizontal="center" vertical="center" wrapText="1"/>
    </xf>
    <xf numFmtId="0" fontId="14" fillId="13" borderId="40" xfId="0" applyFont="1" applyFill="1" applyBorder="1" applyAlignment="1">
      <alignment horizontal="center" vertical="center" wrapText="1"/>
    </xf>
    <xf numFmtId="0" fontId="14" fillId="13" borderId="26" xfId="0" applyFont="1" applyFill="1" applyBorder="1" applyAlignment="1">
      <alignment horizontal="center" vertical="center" wrapText="1"/>
    </xf>
    <xf numFmtId="0" fontId="10" fillId="2" borderId="5" xfId="0" applyFont="1" applyFill="1" applyBorder="1" applyAlignment="1">
      <alignment horizontal="center" vertical="center" wrapText="1"/>
    </xf>
  </cellXfs>
  <cellStyles count="14">
    <cellStyle name="Lien hypertexte" xfId="6" builtinId="8"/>
    <cellStyle name="Milliers 2" xfId="8"/>
    <cellStyle name="Monétaire" xfId="10" builtinId="4"/>
    <cellStyle name="Monétaire 2" xfId="3"/>
    <cellStyle name="Monétaire 2 2" xfId="7"/>
    <cellStyle name="Monétaire 3" xfId="9"/>
    <cellStyle name="Monétaire 4" xfId="12"/>
    <cellStyle name="Normal" xfId="0" builtinId="0"/>
    <cellStyle name="Normal 2" xfId="2"/>
    <cellStyle name="Normal 3" xfId="4"/>
    <cellStyle name="Normal 4" xfId="13"/>
    <cellStyle name="Pourcentage" xfId="1" builtinId="5"/>
    <cellStyle name="Texte explicatif 2" xfId="5"/>
    <cellStyle name="Texte explicatif 3" xfId="11"/>
  </cellStyles>
  <dxfs count="61">
    <dxf>
      <font>
        <b/>
        <i val="0"/>
        <color rgb="FFFF0000"/>
      </font>
      <fill>
        <patternFill>
          <bgColor rgb="FFFFFF00"/>
        </patternFill>
      </fill>
    </dxf>
    <dxf>
      <font>
        <b/>
        <i val="0"/>
        <color rgb="FFFF0000"/>
      </font>
      <fill>
        <patternFill>
          <bgColor rgb="FFFFFF00"/>
        </patternFill>
      </fill>
    </dxf>
    <dxf>
      <font>
        <b/>
        <i val="0"/>
        <strike val="0"/>
        <color rgb="FFFF0000"/>
      </font>
      <fill>
        <patternFill patternType="solid">
          <bgColor rgb="FFFFFF00"/>
        </patternFill>
      </fill>
      <border>
        <vertical/>
        <horizontal/>
      </border>
    </dxf>
    <dxf>
      <font>
        <b/>
        <i val="0"/>
        <strike val="0"/>
        <color rgb="FFFF0000"/>
      </font>
      <fill>
        <patternFill patternType="solid">
          <bgColor rgb="FFFFFF00"/>
        </patternFill>
      </fill>
      <border>
        <vertical/>
        <horizontal/>
      </border>
    </dxf>
    <dxf>
      <font>
        <b/>
        <i val="0"/>
        <color rgb="FFFF0000"/>
      </font>
      <fill>
        <patternFill>
          <bgColor rgb="FFFFFF00"/>
        </patternFill>
      </fill>
    </dxf>
    <dxf>
      <font>
        <b/>
        <i val="0"/>
        <color rgb="FFFF0000"/>
      </font>
      <fill>
        <patternFill>
          <bgColor rgb="FFFFFF00"/>
        </patternFill>
      </fill>
    </dxf>
    <dxf>
      <font>
        <b/>
        <i val="0"/>
      </font>
      <fill>
        <patternFill>
          <bgColor theme="6"/>
        </patternFill>
      </fill>
    </dxf>
    <dxf>
      <font>
        <b/>
        <i val="0"/>
        <color theme="0"/>
      </font>
      <fill>
        <patternFill>
          <bgColor rgb="FFFF0000"/>
        </patternFill>
      </fill>
    </dxf>
    <dxf>
      <font>
        <b/>
        <i val="0"/>
      </font>
      <fill>
        <patternFill>
          <bgColor rgb="FF00B050"/>
        </patternFill>
      </fill>
    </dxf>
    <dxf>
      <font>
        <b/>
        <i val="0"/>
        <strike val="0"/>
        <color rgb="FFFF0000"/>
      </font>
      <fill>
        <patternFill patternType="solid">
          <bgColor rgb="FFFFFF00"/>
        </patternFill>
      </fill>
      <border>
        <vertical/>
        <horizontal/>
      </border>
    </dxf>
    <dxf>
      <font>
        <b/>
        <i val="0"/>
        <strike val="0"/>
        <color rgb="FFFF0000"/>
      </font>
      <fill>
        <patternFill patternType="solid">
          <bgColor rgb="FFFFFF00"/>
        </patternFill>
      </fill>
      <border>
        <vertical/>
        <horizontal/>
      </border>
    </dxf>
    <dxf>
      <font>
        <b/>
        <i val="0"/>
        <color rgb="FFFF0000"/>
      </font>
      <fill>
        <patternFill>
          <bgColor rgb="FFFFFF00"/>
        </patternFill>
      </fill>
    </dxf>
    <dxf>
      <font>
        <b/>
        <i val="0"/>
      </font>
      <fill>
        <patternFill>
          <bgColor theme="6"/>
        </patternFill>
      </fill>
    </dxf>
    <dxf>
      <font>
        <b/>
        <i val="0"/>
        <color theme="0"/>
      </font>
      <fill>
        <patternFill>
          <bgColor rgb="FFFF0000"/>
        </patternFill>
      </fill>
    </dxf>
    <dxf>
      <font>
        <b/>
        <i val="0"/>
      </font>
      <fill>
        <patternFill>
          <bgColor rgb="FF00B050"/>
        </patternFill>
      </fill>
    </dxf>
    <dxf>
      <font>
        <b/>
        <i val="0"/>
        <strike val="0"/>
        <color rgb="FFFF0000"/>
      </font>
      <fill>
        <patternFill patternType="solid">
          <bgColor rgb="FFFFFF00"/>
        </patternFill>
      </fill>
      <border>
        <vertical/>
        <horizontal/>
      </border>
    </dxf>
    <dxf>
      <font>
        <b/>
        <i val="0"/>
        <strike val="0"/>
        <color rgb="FFFF0000"/>
      </font>
      <fill>
        <patternFill patternType="solid">
          <bgColor rgb="FFFFFF00"/>
        </patternFill>
      </fill>
      <border>
        <vertical/>
        <horizontal/>
      </border>
    </dxf>
    <dxf>
      <font>
        <b/>
        <i val="0"/>
        <color rgb="FFFF0000"/>
      </font>
      <fill>
        <patternFill>
          <bgColor rgb="FFFFFF00"/>
        </patternFill>
      </fill>
    </dxf>
    <dxf>
      <font>
        <b/>
        <i val="0"/>
      </font>
      <fill>
        <patternFill>
          <bgColor theme="6"/>
        </patternFill>
      </fill>
    </dxf>
    <dxf>
      <font>
        <b/>
        <i val="0"/>
        <color theme="0"/>
      </font>
      <fill>
        <patternFill>
          <bgColor rgb="FFFF0000"/>
        </patternFill>
      </fill>
    </dxf>
    <dxf>
      <font>
        <b/>
        <i val="0"/>
      </font>
      <fill>
        <patternFill>
          <bgColor rgb="FF00B050"/>
        </patternFill>
      </fill>
    </dxf>
    <dxf>
      <font>
        <b/>
        <i val="0"/>
        <strike val="0"/>
        <color rgb="FFFF0000"/>
      </font>
      <fill>
        <patternFill patternType="solid">
          <bgColor rgb="FFFFFF00"/>
        </patternFill>
      </fill>
      <border>
        <vertical/>
        <horizontal/>
      </border>
    </dxf>
    <dxf>
      <font>
        <b/>
        <i val="0"/>
        <strike val="0"/>
        <color rgb="FFFF0000"/>
      </font>
      <fill>
        <patternFill patternType="solid">
          <bgColor rgb="FFFFFF00"/>
        </patternFill>
      </fill>
      <border>
        <vertical/>
        <horizontal/>
      </border>
    </dxf>
    <dxf>
      <font>
        <b/>
        <i val="0"/>
        <color rgb="FFFF0000"/>
      </font>
      <fill>
        <patternFill>
          <bgColor rgb="FFFFFF00"/>
        </patternFill>
      </fill>
    </dxf>
    <dxf>
      <font>
        <b/>
        <i val="0"/>
      </font>
      <fill>
        <patternFill>
          <bgColor theme="6"/>
        </patternFill>
      </fill>
    </dxf>
    <dxf>
      <font>
        <b/>
        <i val="0"/>
        <color theme="0"/>
      </font>
      <fill>
        <patternFill>
          <bgColor rgb="FFFF0000"/>
        </patternFill>
      </fill>
    </dxf>
    <dxf>
      <font>
        <b/>
        <i val="0"/>
      </font>
      <fill>
        <patternFill>
          <bgColor rgb="FF00B050"/>
        </patternFill>
      </fill>
    </dxf>
    <dxf>
      <font>
        <b/>
        <i val="0"/>
        <strike val="0"/>
        <color rgb="FFFF0000"/>
      </font>
      <fill>
        <patternFill patternType="solid">
          <bgColor rgb="FFFFFF00"/>
        </patternFill>
      </fill>
      <border>
        <vertical/>
        <horizontal/>
      </border>
    </dxf>
    <dxf>
      <font>
        <b/>
        <i val="0"/>
        <strike val="0"/>
        <color rgb="FFFF0000"/>
      </font>
      <fill>
        <patternFill patternType="solid">
          <bgColor rgb="FFFFFF00"/>
        </patternFill>
      </fill>
      <border>
        <vertical/>
        <horizontal/>
      </border>
    </dxf>
    <dxf>
      <font>
        <b/>
        <i val="0"/>
        <color rgb="FFFF0000"/>
      </font>
      <fill>
        <patternFill>
          <bgColor rgb="FFFFFF00"/>
        </patternFill>
      </fill>
    </dxf>
    <dxf>
      <font>
        <b/>
        <i val="0"/>
        <strike val="0"/>
        <color rgb="FFFF0000"/>
      </font>
      <fill>
        <patternFill patternType="solid">
          <bgColor rgb="FFFFFF00"/>
        </patternFill>
      </fill>
      <border>
        <vertical/>
        <horizontal/>
      </border>
    </dxf>
    <dxf>
      <font>
        <b/>
        <i val="0"/>
        <color rgb="FFFF0000"/>
      </font>
      <fill>
        <patternFill>
          <bgColor rgb="FFFFFF00"/>
        </patternFill>
      </fill>
    </dxf>
    <dxf>
      <font>
        <b/>
        <i val="0"/>
        <strike val="0"/>
        <color rgb="FFFF0000"/>
      </font>
      <fill>
        <patternFill patternType="solid">
          <bgColor rgb="FFFFFF00"/>
        </patternFill>
      </fill>
      <border>
        <vertical/>
        <horizontal/>
      </border>
    </dxf>
    <dxf>
      <font>
        <b/>
        <i val="0"/>
        <strike val="0"/>
        <color rgb="FFFF0000"/>
      </font>
      <fill>
        <patternFill patternType="solid">
          <bgColor rgb="FFFFFF00"/>
        </patternFill>
      </fill>
      <border>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00B050"/>
        </patternFill>
      </fill>
    </dxf>
    <dxf>
      <font>
        <b/>
        <i val="0"/>
        <strike val="0"/>
        <color rgb="FFFF0000"/>
      </font>
      <fill>
        <patternFill patternType="solid">
          <bgColor rgb="FFFFFF00"/>
        </patternFill>
      </fill>
      <border>
        <vertical/>
        <horizontal/>
      </border>
    </dxf>
    <dxf>
      <font>
        <b/>
        <i val="0"/>
        <strike val="0"/>
        <color rgb="FFFF0000"/>
      </font>
      <fill>
        <patternFill patternType="solid">
          <bgColor rgb="FFFFFF00"/>
        </patternFill>
      </fill>
      <border>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fill>
        <patternFill>
          <bgColor rgb="FFFFFF00"/>
        </patternFill>
      </fill>
    </dxf>
    <dxf>
      <font>
        <b/>
        <i val="0"/>
      </font>
      <fill>
        <patternFill>
          <bgColor theme="6"/>
        </patternFill>
      </fill>
    </dxf>
    <dxf>
      <font>
        <b/>
        <i val="0"/>
        <color theme="0"/>
      </font>
      <fill>
        <patternFill>
          <bgColor rgb="FFFF0000"/>
        </patternFill>
      </fill>
    </dxf>
    <dxf>
      <font>
        <b/>
        <i val="0"/>
      </font>
      <fill>
        <patternFill>
          <bgColor rgb="FF00B050"/>
        </patternFill>
      </fill>
    </dxf>
    <dxf>
      <font>
        <b/>
        <i val="0"/>
        <strike val="0"/>
        <color rgb="FFFF0000"/>
      </font>
      <fill>
        <patternFill patternType="solid">
          <bgColor rgb="FFFFFF00"/>
        </patternFill>
      </fill>
      <border>
        <vertical/>
        <horizontal/>
      </border>
    </dxf>
    <dxf>
      <font>
        <b/>
        <i val="0"/>
        <color rgb="FFFF0000"/>
      </font>
      <fill>
        <patternFill>
          <bgColor rgb="FFFFFF00"/>
        </patternFill>
      </fill>
    </dxf>
    <dxf>
      <font>
        <b/>
        <i val="0"/>
      </font>
      <fill>
        <patternFill>
          <bgColor theme="6"/>
        </patternFill>
      </fill>
    </dxf>
    <dxf>
      <font>
        <b/>
        <i val="0"/>
        <color theme="0"/>
      </font>
      <fill>
        <patternFill>
          <bgColor rgb="FFFF0000"/>
        </patternFill>
      </fill>
    </dxf>
    <dxf>
      <font>
        <b/>
        <i val="0"/>
      </font>
      <fill>
        <patternFill>
          <bgColor rgb="FF00B050"/>
        </patternFill>
      </fill>
    </dxf>
    <dxf>
      <font>
        <b/>
        <i val="0"/>
        <strike val="0"/>
        <color rgb="FFFF0000"/>
      </font>
      <fill>
        <patternFill patternType="solid">
          <bgColor rgb="FFFFFF00"/>
        </patternFill>
      </fill>
      <border>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750094</xdr:colOff>
      <xdr:row>1</xdr:row>
      <xdr:rowOff>23813</xdr:rowOff>
    </xdr:from>
    <xdr:to>
      <xdr:col>2</xdr:col>
      <xdr:colOff>376713</xdr:colOff>
      <xdr:row>6</xdr:row>
      <xdr:rowOff>952</xdr:rowOff>
    </xdr:to>
    <xdr:pic>
      <xdr:nvPicPr>
        <xdr:cNvPr id="2" name="Imag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0094" y="214313"/>
          <a:ext cx="1150619" cy="929639"/>
        </a:xfrm>
        <a:prstGeom prst="rect">
          <a:avLst/>
        </a:prstGeom>
        <a:solidFill>
          <a:srgbClr val="FFFFFF"/>
        </a:solidFill>
        <a:ln>
          <a:noFill/>
        </a:ln>
      </xdr:spPr>
    </xdr:pic>
    <xdr:clientData/>
  </xdr:twoCellAnchor>
  <xdr:twoCellAnchor editAs="oneCell">
    <xdr:from>
      <xdr:col>11</xdr:col>
      <xdr:colOff>333374</xdr:colOff>
      <xdr:row>1</xdr:row>
      <xdr:rowOff>154781</xdr:rowOff>
    </xdr:from>
    <xdr:to>
      <xdr:col>11</xdr:col>
      <xdr:colOff>1797843</xdr:colOff>
      <xdr:row>6</xdr:row>
      <xdr:rowOff>107855</xdr:rowOff>
    </xdr:to>
    <xdr:pic>
      <xdr:nvPicPr>
        <xdr:cNvPr id="3" name="Imag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15374" y="345281"/>
          <a:ext cx="1464469" cy="905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154781</xdr:colOff>
      <xdr:row>1</xdr:row>
      <xdr:rowOff>23812</xdr:rowOff>
    </xdr:from>
    <xdr:to>
      <xdr:col>22</xdr:col>
      <xdr:colOff>123908</xdr:colOff>
      <xdr:row>6</xdr:row>
      <xdr:rowOff>80766</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70956" y="214312"/>
          <a:ext cx="3017127" cy="10094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285751</xdr:colOff>
      <xdr:row>0</xdr:row>
      <xdr:rowOff>47626</xdr:rowOff>
    </xdr:from>
    <xdr:to>
      <xdr:col>1</xdr:col>
      <xdr:colOff>404814</xdr:colOff>
      <xdr:row>0</xdr:row>
      <xdr:rowOff>592444</xdr:rowOff>
    </xdr:to>
    <xdr:pic>
      <xdr:nvPicPr>
        <xdr:cNvPr id="2" name="Imag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6"/>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285751</xdr:colOff>
      <xdr:row>0</xdr:row>
      <xdr:rowOff>47627</xdr:rowOff>
    </xdr:from>
    <xdr:to>
      <xdr:col>1</xdr:col>
      <xdr:colOff>381001</xdr:colOff>
      <xdr:row>0</xdr:row>
      <xdr:rowOff>592445</xdr:rowOff>
    </xdr:to>
    <xdr:pic>
      <xdr:nvPicPr>
        <xdr:cNvPr id="2" name="Imag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7"/>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285749</xdr:colOff>
      <xdr:row>0</xdr:row>
      <xdr:rowOff>47625</xdr:rowOff>
    </xdr:from>
    <xdr:to>
      <xdr:col>1</xdr:col>
      <xdr:colOff>452437</xdr:colOff>
      <xdr:row>0</xdr:row>
      <xdr:rowOff>592443</xdr:rowOff>
    </xdr:to>
    <xdr:pic>
      <xdr:nvPicPr>
        <xdr:cNvPr id="2" name="Imag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9" y="47625"/>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285750</xdr:colOff>
      <xdr:row>0</xdr:row>
      <xdr:rowOff>47626</xdr:rowOff>
    </xdr:from>
    <xdr:to>
      <xdr:col>1</xdr:col>
      <xdr:colOff>452438</xdr:colOff>
      <xdr:row>0</xdr:row>
      <xdr:rowOff>592444</xdr:rowOff>
    </xdr:to>
    <xdr:pic>
      <xdr:nvPicPr>
        <xdr:cNvPr id="2" name="Imag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7626"/>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285750</xdr:colOff>
      <xdr:row>0</xdr:row>
      <xdr:rowOff>47625</xdr:rowOff>
    </xdr:from>
    <xdr:to>
      <xdr:col>1</xdr:col>
      <xdr:colOff>452438</xdr:colOff>
      <xdr:row>0</xdr:row>
      <xdr:rowOff>592443</xdr:rowOff>
    </xdr:to>
    <xdr:pic>
      <xdr:nvPicPr>
        <xdr:cNvPr id="2" name="Imag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7625"/>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285749</xdr:colOff>
      <xdr:row>0</xdr:row>
      <xdr:rowOff>47626</xdr:rowOff>
    </xdr:from>
    <xdr:to>
      <xdr:col>1</xdr:col>
      <xdr:colOff>464343</xdr:colOff>
      <xdr:row>0</xdr:row>
      <xdr:rowOff>592444</xdr:rowOff>
    </xdr:to>
    <xdr:pic>
      <xdr:nvPicPr>
        <xdr:cNvPr id="2" name="Imag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9" y="47626"/>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285748</xdr:colOff>
      <xdr:row>0</xdr:row>
      <xdr:rowOff>47625</xdr:rowOff>
    </xdr:from>
    <xdr:to>
      <xdr:col>0</xdr:col>
      <xdr:colOff>1166811</xdr:colOff>
      <xdr:row>0</xdr:row>
      <xdr:rowOff>592443</xdr:rowOff>
    </xdr:to>
    <xdr:pic>
      <xdr:nvPicPr>
        <xdr:cNvPr id="2" name="Imag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8" y="47625"/>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750094</xdr:colOff>
      <xdr:row>1</xdr:row>
      <xdr:rowOff>23813</xdr:rowOff>
    </xdr:from>
    <xdr:to>
      <xdr:col>1</xdr:col>
      <xdr:colOff>1138713</xdr:colOff>
      <xdr:row>6</xdr:row>
      <xdr:rowOff>952</xdr:rowOff>
    </xdr:to>
    <xdr:pic>
      <xdr:nvPicPr>
        <xdr:cNvPr id="5" name="Imag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0094" y="214313"/>
          <a:ext cx="1150619" cy="929639"/>
        </a:xfrm>
        <a:prstGeom prst="rect">
          <a:avLst/>
        </a:prstGeom>
        <a:solidFill>
          <a:srgbClr val="FFFFFF"/>
        </a:solidFill>
        <a:ln>
          <a:noFill/>
        </a:ln>
      </xdr:spPr>
    </xdr:pic>
    <xdr:clientData/>
  </xdr:twoCellAnchor>
  <xdr:twoCellAnchor editAs="oneCell">
    <xdr:from>
      <xdr:col>3</xdr:col>
      <xdr:colOff>142875</xdr:colOff>
      <xdr:row>0</xdr:row>
      <xdr:rowOff>166688</xdr:rowOff>
    </xdr:from>
    <xdr:to>
      <xdr:col>3</xdr:col>
      <xdr:colOff>1607344</xdr:colOff>
      <xdr:row>5</xdr:row>
      <xdr:rowOff>119762</xdr:rowOff>
    </xdr:to>
    <xdr:pic>
      <xdr:nvPicPr>
        <xdr:cNvPr id="6" name="Imag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79531" y="166688"/>
          <a:ext cx="1464469" cy="905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1250157</xdr:colOff>
      <xdr:row>0</xdr:row>
      <xdr:rowOff>178594</xdr:rowOff>
    </xdr:from>
    <xdr:to>
      <xdr:col>6</xdr:col>
      <xdr:colOff>219159</xdr:colOff>
      <xdr:row>6</xdr:row>
      <xdr:rowOff>45048</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61345" y="178594"/>
          <a:ext cx="3017127" cy="10094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231480</xdr:colOff>
      <xdr:row>0</xdr:row>
      <xdr:rowOff>74880</xdr:rowOff>
    </xdr:from>
    <xdr:ext cx="943211" cy="544320"/>
    <xdr:pic>
      <xdr:nvPicPr>
        <xdr:cNvPr id="2" name="Imag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231480" y="74880"/>
          <a:ext cx="943211" cy="544320"/>
        </a:xfrm>
        <a:prstGeom prst="rect">
          <a:avLst/>
        </a:prstGeom>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285748</xdr:colOff>
      <xdr:row>0</xdr:row>
      <xdr:rowOff>47625</xdr:rowOff>
    </xdr:from>
    <xdr:to>
      <xdr:col>0</xdr:col>
      <xdr:colOff>1163001</xdr:colOff>
      <xdr:row>0</xdr:row>
      <xdr:rowOff>588633</xdr:rowOff>
    </xdr:to>
    <xdr:pic>
      <xdr:nvPicPr>
        <xdr:cNvPr id="2" name="Imag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8" y="47625"/>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285745</xdr:colOff>
      <xdr:row>0</xdr:row>
      <xdr:rowOff>47624</xdr:rowOff>
    </xdr:from>
    <xdr:to>
      <xdr:col>1</xdr:col>
      <xdr:colOff>452433</xdr:colOff>
      <xdr:row>0</xdr:row>
      <xdr:rowOff>592442</xdr:rowOff>
    </xdr:to>
    <xdr:pic>
      <xdr:nvPicPr>
        <xdr:cNvPr id="4" name="Imag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5" y="47624"/>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285750</xdr:colOff>
      <xdr:row>0</xdr:row>
      <xdr:rowOff>47626</xdr:rowOff>
    </xdr:from>
    <xdr:to>
      <xdr:col>1</xdr:col>
      <xdr:colOff>452438</xdr:colOff>
      <xdr:row>0</xdr:row>
      <xdr:rowOff>592444</xdr:rowOff>
    </xdr:to>
    <xdr:pic>
      <xdr:nvPicPr>
        <xdr:cNvPr id="2" name="Imag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7626"/>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285749</xdr:colOff>
      <xdr:row>0</xdr:row>
      <xdr:rowOff>47625</xdr:rowOff>
    </xdr:from>
    <xdr:to>
      <xdr:col>1</xdr:col>
      <xdr:colOff>452437</xdr:colOff>
      <xdr:row>0</xdr:row>
      <xdr:rowOff>592443</xdr:rowOff>
    </xdr:to>
    <xdr:pic>
      <xdr:nvPicPr>
        <xdr:cNvPr id="2" name="Imag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9" y="47625"/>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285751</xdr:colOff>
      <xdr:row>0</xdr:row>
      <xdr:rowOff>47625</xdr:rowOff>
    </xdr:from>
    <xdr:to>
      <xdr:col>1</xdr:col>
      <xdr:colOff>404814</xdr:colOff>
      <xdr:row>0</xdr:row>
      <xdr:rowOff>592443</xdr:rowOff>
    </xdr:to>
    <xdr:pic>
      <xdr:nvPicPr>
        <xdr:cNvPr id="2" name="Imag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5"/>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285745</xdr:colOff>
      <xdr:row>0</xdr:row>
      <xdr:rowOff>47624</xdr:rowOff>
    </xdr:from>
    <xdr:to>
      <xdr:col>1</xdr:col>
      <xdr:colOff>452433</xdr:colOff>
      <xdr:row>0</xdr:row>
      <xdr:rowOff>595312</xdr:rowOff>
    </xdr:to>
    <xdr:pic>
      <xdr:nvPicPr>
        <xdr:cNvPr id="3" name="Imag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5" y="47624"/>
          <a:ext cx="881063" cy="547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FE/2%20-%20FEADER/FEADER%20%20GRAND%20EST/SYSTEME%20D'INFORMATION%20FEADER/13%20-%20Feuille%20de%20d&#233;pense/Dispositif%20PEI/Fichier%20r&#233;capitulatif%20des%20d&#233;penses%20PEI%20-%20V1.00_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Users\scholtest\Downloads\Fichier%20d&#233;penses%20PEI%20-%20V1.00_V4%20(repris%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d'accueil"/>
      <sheetName val="Instruction"/>
      <sheetName val="Dépenses sur devis"/>
      <sheetName val="Auto-construction hors majo"/>
      <sheetName val="Dépenses de rémunération CU"/>
      <sheetName val="Dépenses de rémunération FR"/>
      <sheetName val="Dépenses sur frais réels"/>
      <sheetName val="Dépenses proratisées"/>
      <sheetName val="Dépenses taux forfaitaires"/>
      <sheetName val="Dépenses barèmes et forfaits"/>
      <sheetName val="Bénévolat"/>
      <sheetName val="Contributions en nature B&amp;S"/>
      <sheetName val="Charges d'amortissement"/>
      <sheetName val="Recettes générées"/>
      <sheetName val="Synthèse des dépenses"/>
      <sheetName val="Synthèse dépenses - Partenaires"/>
      <sheetName val="Paramétrage V2"/>
    </sheetNames>
    <sheetDataSet>
      <sheetData sheetId="0"/>
      <sheetData sheetId="1"/>
      <sheetData sheetId="2">
        <row r="5">
          <cell r="W5">
            <v>0</v>
          </cell>
          <cell r="AC5">
            <v>0</v>
          </cell>
          <cell r="AR5">
            <v>0</v>
          </cell>
        </row>
        <row r="6">
          <cell r="W6">
            <v>0</v>
          </cell>
          <cell r="AC6">
            <v>0</v>
          </cell>
          <cell r="AR6">
            <v>0</v>
          </cell>
        </row>
        <row r="7">
          <cell r="W7">
            <v>0</v>
          </cell>
          <cell r="AC7">
            <v>0</v>
          </cell>
          <cell r="AR7">
            <v>0</v>
          </cell>
        </row>
        <row r="8">
          <cell r="W8">
            <v>0</v>
          </cell>
          <cell r="AC8">
            <v>0</v>
          </cell>
          <cell r="AR8">
            <v>0</v>
          </cell>
        </row>
        <row r="9">
          <cell r="W9">
            <v>0</v>
          </cell>
          <cell r="AC9">
            <v>0</v>
          </cell>
          <cell r="AR9">
            <v>0</v>
          </cell>
        </row>
        <row r="10">
          <cell r="W10">
            <v>0</v>
          </cell>
          <cell r="AC10">
            <v>0</v>
          </cell>
          <cell r="AR10">
            <v>0</v>
          </cell>
        </row>
        <row r="11">
          <cell r="W11">
            <v>0</v>
          </cell>
          <cell r="AC11">
            <v>0</v>
          </cell>
          <cell r="AR11">
            <v>0</v>
          </cell>
        </row>
        <row r="12">
          <cell r="W12">
            <v>0</v>
          </cell>
          <cell r="AC12">
            <v>0</v>
          </cell>
          <cell r="AR12">
            <v>0</v>
          </cell>
        </row>
        <row r="13">
          <cell r="W13">
            <v>0</v>
          </cell>
          <cell r="AC13">
            <v>0</v>
          </cell>
          <cell r="AR13">
            <v>0</v>
          </cell>
        </row>
        <row r="14">
          <cell r="W14">
            <v>0</v>
          </cell>
          <cell r="AC14">
            <v>0</v>
          </cell>
          <cell r="AR14">
            <v>0</v>
          </cell>
        </row>
        <row r="15">
          <cell r="W15">
            <v>0</v>
          </cell>
          <cell r="AC15">
            <v>0</v>
          </cell>
          <cell r="AR15">
            <v>0</v>
          </cell>
        </row>
        <row r="16">
          <cell r="W16">
            <v>0</v>
          </cell>
          <cell r="AC16">
            <v>0</v>
          </cell>
          <cell r="AR16">
            <v>0</v>
          </cell>
        </row>
        <row r="17">
          <cell r="W17">
            <v>0</v>
          </cell>
          <cell r="AC17">
            <v>0</v>
          </cell>
          <cell r="AR17">
            <v>0</v>
          </cell>
        </row>
        <row r="18">
          <cell r="W18">
            <v>0</v>
          </cell>
          <cell r="AC18">
            <v>0</v>
          </cell>
          <cell r="AR18">
            <v>0</v>
          </cell>
        </row>
        <row r="19">
          <cell r="W19">
            <v>0</v>
          </cell>
          <cell r="AC19">
            <v>0</v>
          </cell>
          <cell r="AR19">
            <v>0</v>
          </cell>
        </row>
        <row r="20">
          <cell r="W20">
            <v>0</v>
          </cell>
          <cell r="AC20">
            <v>0</v>
          </cell>
          <cell r="AR20">
            <v>0</v>
          </cell>
        </row>
        <row r="21">
          <cell r="W21">
            <v>0</v>
          </cell>
          <cell r="AC21">
            <v>0</v>
          </cell>
          <cell r="AR21">
            <v>0</v>
          </cell>
        </row>
        <row r="22">
          <cell r="W22">
            <v>0</v>
          </cell>
          <cell r="AC22">
            <v>0</v>
          </cell>
          <cell r="AR22">
            <v>0</v>
          </cell>
        </row>
        <row r="23">
          <cell r="W23">
            <v>0</v>
          </cell>
          <cell r="AC23">
            <v>0</v>
          </cell>
          <cell r="AR23">
            <v>0</v>
          </cell>
        </row>
        <row r="24">
          <cell r="W24">
            <v>0</v>
          </cell>
          <cell r="AC24">
            <v>0</v>
          </cell>
          <cell r="AR24">
            <v>0</v>
          </cell>
        </row>
        <row r="25">
          <cell r="W25">
            <v>0</v>
          </cell>
          <cell r="AC25">
            <v>0</v>
          </cell>
          <cell r="AR25">
            <v>0</v>
          </cell>
        </row>
        <row r="26">
          <cell r="W26">
            <v>0</v>
          </cell>
          <cell r="AC26">
            <v>0</v>
          </cell>
          <cell r="AR26">
            <v>0</v>
          </cell>
        </row>
        <row r="27">
          <cell r="W27">
            <v>0</v>
          </cell>
          <cell r="AC27">
            <v>0</v>
          </cell>
          <cell r="AR27">
            <v>0</v>
          </cell>
        </row>
        <row r="28">
          <cell r="W28">
            <v>0</v>
          </cell>
          <cell r="AC28">
            <v>0</v>
          </cell>
          <cell r="AR28">
            <v>0</v>
          </cell>
        </row>
        <row r="29">
          <cell r="W29">
            <v>0</v>
          </cell>
          <cell r="AC29">
            <v>0</v>
          </cell>
          <cell r="AR29">
            <v>0</v>
          </cell>
        </row>
        <row r="30">
          <cell r="W30">
            <v>0</v>
          </cell>
          <cell r="AC30">
            <v>0</v>
          </cell>
          <cell r="AR30">
            <v>0</v>
          </cell>
        </row>
        <row r="31">
          <cell r="W31">
            <v>0</v>
          </cell>
          <cell r="AC31">
            <v>0</v>
          </cell>
          <cell r="AR31">
            <v>0</v>
          </cell>
        </row>
        <row r="32">
          <cell r="W32">
            <v>0</v>
          </cell>
          <cell r="AC32">
            <v>0</v>
          </cell>
          <cell r="AR32">
            <v>0</v>
          </cell>
        </row>
        <row r="33">
          <cell r="W33">
            <v>0</v>
          </cell>
          <cell r="AC33">
            <v>0</v>
          </cell>
          <cell r="AR33">
            <v>0</v>
          </cell>
        </row>
        <row r="34">
          <cell r="W34">
            <v>0</v>
          </cell>
          <cell r="AC34">
            <v>0</v>
          </cell>
          <cell r="AR34">
            <v>0</v>
          </cell>
        </row>
        <row r="35">
          <cell r="W35">
            <v>0</v>
          </cell>
          <cell r="AC35">
            <v>0</v>
          </cell>
          <cell r="AR35">
            <v>0</v>
          </cell>
        </row>
        <row r="36">
          <cell r="W36">
            <v>0</v>
          </cell>
          <cell r="AC36">
            <v>0</v>
          </cell>
          <cell r="AR36">
            <v>0</v>
          </cell>
        </row>
        <row r="37">
          <cell r="W37">
            <v>0</v>
          </cell>
          <cell r="AC37">
            <v>0</v>
          </cell>
          <cell r="AR37">
            <v>0</v>
          </cell>
        </row>
        <row r="38">
          <cell r="W38">
            <v>0</v>
          </cell>
          <cell r="AC38">
            <v>0</v>
          </cell>
          <cell r="AR38">
            <v>0</v>
          </cell>
        </row>
        <row r="39">
          <cell r="W39">
            <v>0</v>
          </cell>
          <cell r="AC39">
            <v>0</v>
          </cell>
          <cell r="AR39">
            <v>0</v>
          </cell>
        </row>
        <row r="40">
          <cell r="W40">
            <v>0</v>
          </cell>
          <cell r="AC40">
            <v>0</v>
          </cell>
          <cell r="AR40">
            <v>0</v>
          </cell>
        </row>
        <row r="41">
          <cell r="W41">
            <v>0</v>
          </cell>
          <cell r="AC41">
            <v>0</v>
          </cell>
          <cell r="AR41">
            <v>0</v>
          </cell>
        </row>
        <row r="42">
          <cell r="W42">
            <v>0</v>
          </cell>
          <cell r="AC42">
            <v>0</v>
          </cell>
          <cell r="AR42">
            <v>0</v>
          </cell>
        </row>
        <row r="43">
          <cell r="W43">
            <v>0</v>
          </cell>
          <cell r="AC43">
            <v>0</v>
          </cell>
          <cell r="AR43">
            <v>0</v>
          </cell>
        </row>
        <row r="44">
          <cell r="W44">
            <v>0</v>
          </cell>
          <cell r="AC44">
            <v>0</v>
          </cell>
          <cell r="AR44">
            <v>0</v>
          </cell>
        </row>
        <row r="45">
          <cell r="W45">
            <v>0</v>
          </cell>
          <cell r="AC45">
            <v>0</v>
          </cell>
          <cell r="AR45">
            <v>0</v>
          </cell>
        </row>
        <row r="46">
          <cell r="W46">
            <v>0</v>
          </cell>
          <cell r="AC46">
            <v>0</v>
          </cell>
          <cell r="AR46">
            <v>0</v>
          </cell>
        </row>
        <row r="47">
          <cell r="W47">
            <v>0</v>
          </cell>
          <cell r="AC47">
            <v>0</v>
          </cell>
          <cell r="AR47">
            <v>0</v>
          </cell>
        </row>
        <row r="48">
          <cell r="W48">
            <v>0</v>
          </cell>
          <cell r="AC48">
            <v>0</v>
          </cell>
          <cell r="AR48">
            <v>0</v>
          </cell>
        </row>
        <row r="49">
          <cell r="W49">
            <v>0</v>
          </cell>
          <cell r="AC49">
            <v>0</v>
          </cell>
          <cell r="AR49">
            <v>0</v>
          </cell>
        </row>
        <row r="50">
          <cell r="W50">
            <v>0</v>
          </cell>
          <cell r="AC50">
            <v>0</v>
          </cell>
          <cell r="AR50">
            <v>0</v>
          </cell>
        </row>
        <row r="51">
          <cell r="W51">
            <v>0</v>
          </cell>
          <cell r="AC51">
            <v>0</v>
          </cell>
          <cell r="AR51">
            <v>0</v>
          </cell>
        </row>
        <row r="52">
          <cell r="W52">
            <v>0</v>
          </cell>
          <cell r="AC52">
            <v>0</v>
          </cell>
          <cell r="AR52">
            <v>0</v>
          </cell>
        </row>
        <row r="53">
          <cell r="W53">
            <v>0</v>
          </cell>
          <cell r="AC53">
            <v>0</v>
          </cell>
          <cell r="AR53">
            <v>0</v>
          </cell>
        </row>
        <row r="54">
          <cell r="W54">
            <v>0</v>
          </cell>
          <cell r="AC54">
            <v>0</v>
          </cell>
          <cell r="AR54">
            <v>0</v>
          </cell>
        </row>
        <row r="55">
          <cell r="W55">
            <v>0</v>
          </cell>
          <cell r="AC55">
            <v>0</v>
          </cell>
          <cell r="AR55">
            <v>0</v>
          </cell>
        </row>
        <row r="56">
          <cell r="W56">
            <v>0</v>
          </cell>
          <cell r="AC56">
            <v>0</v>
          </cell>
          <cell r="AR56">
            <v>0</v>
          </cell>
        </row>
        <row r="57">
          <cell r="W57">
            <v>0</v>
          </cell>
          <cell r="AC57">
            <v>0</v>
          </cell>
          <cell r="AR57">
            <v>0</v>
          </cell>
        </row>
        <row r="58">
          <cell r="W58">
            <v>0</v>
          </cell>
          <cell r="AC58">
            <v>0</v>
          </cell>
          <cell r="AR58">
            <v>0</v>
          </cell>
        </row>
        <row r="59">
          <cell r="W59">
            <v>0</v>
          </cell>
          <cell r="AC59">
            <v>0</v>
          </cell>
          <cell r="AR59">
            <v>0</v>
          </cell>
        </row>
        <row r="60">
          <cell r="W60">
            <v>0</v>
          </cell>
          <cell r="AC60">
            <v>0</v>
          </cell>
          <cell r="AR60">
            <v>0</v>
          </cell>
        </row>
        <row r="61">
          <cell r="W61">
            <v>0</v>
          </cell>
          <cell r="AC61">
            <v>0</v>
          </cell>
          <cell r="AR61">
            <v>0</v>
          </cell>
        </row>
        <row r="62">
          <cell r="W62">
            <v>0</v>
          </cell>
          <cell r="AC62">
            <v>0</v>
          </cell>
          <cell r="AR62">
            <v>0</v>
          </cell>
        </row>
        <row r="63">
          <cell r="W63">
            <v>0</v>
          </cell>
          <cell r="AC63">
            <v>0</v>
          </cell>
          <cell r="AR63">
            <v>0</v>
          </cell>
        </row>
        <row r="64">
          <cell r="W64">
            <v>0</v>
          </cell>
          <cell r="AC64">
            <v>0</v>
          </cell>
          <cell r="AR64">
            <v>0</v>
          </cell>
        </row>
        <row r="65">
          <cell r="W65">
            <v>0</v>
          </cell>
          <cell r="AC65">
            <v>0</v>
          </cell>
          <cell r="AR65">
            <v>0</v>
          </cell>
        </row>
        <row r="66">
          <cell r="W66">
            <v>0</v>
          </cell>
          <cell r="AC66">
            <v>0</v>
          </cell>
          <cell r="AR66">
            <v>0</v>
          </cell>
        </row>
        <row r="67">
          <cell r="W67">
            <v>0</v>
          </cell>
          <cell r="AC67">
            <v>0</v>
          </cell>
          <cell r="AR67">
            <v>0</v>
          </cell>
        </row>
        <row r="68">
          <cell r="W68">
            <v>0</v>
          </cell>
          <cell r="AC68">
            <v>0</v>
          </cell>
          <cell r="AR68">
            <v>0</v>
          </cell>
        </row>
        <row r="69">
          <cell r="W69">
            <v>0</v>
          </cell>
          <cell r="AC69">
            <v>0</v>
          </cell>
          <cell r="AR69">
            <v>0</v>
          </cell>
        </row>
        <row r="70">
          <cell r="W70">
            <v>0</v>
          </cell>
          <cell r="AC70">
            <v>0</v>
          </cell>
          <cell r="AR70">
            <v>0</v>
          </cell>
        </row>
        <row r="71">
          <cell r="W71">
            <v>0</v>
          </cell>
          <cell r="AC71">
            <v>0</v>
          </cell>
          <cell r="AR71">
            <v>0</v>
          </cell>
        </row>
        <row r="72">
          <cell r="W72">
            <v>0</v>
          </cell>
          <cell r="AC72">
            <v>0</v>
          </cell>
          <cell r="AR72">
            <v>0</v>
          </cell>
        </row>
        <row r="73">
          <cell r="W73">
            <v>0</v>
          </cell>
          <cell r="AC73">
            <v>0</v>
          </cell>
          <cell r="AR73">
            <v>0</v>
          </cell>
        </row>
        <row r="74">
          <cell r="W74">
            <v>0</v>
          </cell>
          <cell r="AC74">
            <v>0</v>
          </cell>
          <cell r="AR74">
            <v>0</v>
          </cell>
        </row>
        <row r="75">
          <cell r="W75">
            <v>0</v>
          </cell>
          <cell r="AC75">
            <v>0</v>
          </cell>
          <cell r="AR75">
            <v>0</v>
          </cell>
        </row>
        <row r="76">
          <cell r="W76">
            <v>0</v>
          </cell>
          <cell r="AC76">
            <v>0</v>
          </cell>
          <cell r="AR76">
            <v>0</v>
          </cell>
        </row>
        <row r="77">
          <cell r="W77">
            <v>0</v>
          </cell>
          <cell r="AC77">
            <v>0</v>
          </cell>
          <cell r="AR77">
            <v>0</v>
          </cell>
        </row>
        <row r="78">
          <cell r="W78">
            <v>0</v>
          </cell>
          <cell r="AC78">
            <v>0</v>
          </cell>
          <cell r="AR78">
            <v>0</v>
          </cell>
        </row>
        <row r="79">
          <cell r="W79">
            <v>0</v>
          </cell>
          <cell r="AC79">
            <v>0</v>
          </cell>
          <cell r="AR79">
            <v>0</v>
          </cell>
        </row>
        <row r="80">
          <cell r="W80">
            <v>0</v>
          </cell>
          <cell r="AC80">
            <v>0</v>
          </cell>
          <cell r="AR80">
            <v>0</v>
          </cell>
        </row>
        <row r="81">
          <cell r="W81">
            <v>0</v>
          </cell>
          <cell r="AC81">
            <v>0</v>
          </cell>
          <cell r="AR81">
            <v>0</v>
          </cell>
        </row>
        <row r="82">
          <cell r="W82">
            <v>0</v>
          </cell>
          <cell r="AC82">
            <v>0</v>
          </cell>
          <cell r="AR82">
            <v>0</v>
          </cell>
        </row>
        <row r="83">
          <cell r="W83">
            <v>0</v>
          </cell>
          <cell r="AC83">
            <v>0</v>
          </cell>
          <cell r="AR83">
            <v>0</v>
          </cell>
        </row>
        <row r="84">
          <cell r="W84">
            <v>0</v>
          </cell>
          <cell r="AC84">
            <v>0</v>
          </cell>
          <cell r="AR84">
            <v>0</v>
          </cell>
        </row>
        <row r="85">
          <cell r="W85">
            <v>0</v>
          </cell>
          <cell r="AC85">
            <v>0</v>
          </cell>
          <cell r="AR85">
            <v>0</v>
          </cell>
        </row>
        <row r="86">
          <cell r="W86">
            <v>0</v>
          </cell>
          <cell r="AC86">
            <v>0</v>
          </cell>
          <cell r="AR86">
            <v>0</v>
          </cell>
        </row>
        <row r="87">
          <cell r="W87">
            <v>0</v>
          </cell>
          <cell r="AC87">
            <v>0</v>
          </cell>
          <cell r="AR87">
            <v>0</v>
          </cell>
        </row>
        <row r="88">
          <cell r="W88">
            <v>0</v>
          </cell>
          <cell r="AC88">
            <v>0</v>
          </cell>
          <cell r="AR88">
            <v>0</v>
          </cell>
        </row>
        <row r="89">
          <cell r="W89">
            <v>0</v>
          </cell>
          <cell r="AC89">
            <v>0</v>
          </cell>
          <cell r="AR89">
            <v>0</v>
          </cell>
        </row>
        <row r="90">
          <cell r="W90">
            <v>0</v>
          </cell>
          <cell r="AC90">
            <v>0</v>
          </cell>
          <cell r="AR90">
            <v>0</v>
          </cell>
        </row>
        <row r="91">
          <cell r="W91">
            <v>0</v>
          </cell>
          <cell r="AC91">
            <v>0</v>
          </cell>
          <cell r="AR91">
            <v>0</v>
          </cell>
        </row>
        <row r="92">
          <cell r="W92">
            <v>0</v>
          </cell>
          <cell r="AC92">
            <v>0</v>
          </cell>
          <cell r="AR92">
            <v>0</v>
          </cell>
        </row>
        <row r="93">
          <cell r="W93">
            <v>0</v>
          </cell>
          <cell r="AC93">
            <v>0</v>
          </cell>
          <cell r="AR93">
            <v>0</v>
          </cell>
        </row>
        <row r="94">
          <cell r="W94">
            <v>0</v>
          </cell>
          <cell r="AC94">
            <v>0</v>
          </cell>
          <cell r="AR94">
            <v>0</v>
          </cell>
        </row>
        <row r="95">
          <cell r="W95">
            <v>0</v>
          </cell>
          <cell r="AC95">
            <v>0</v>
          </cell>
          <cell r="AR95">
            <v>0</v>
          </cell>
        </row>
        <row r="96">
          <cell r="W96">
            <v>0</v>
          </cell>
          <cell r="AC96">
            <v>0</v>
          </cell>
          <cell r="AR96">
            <v>0</v>
          </cell>
        </row>
        <row r="97">
          <cell r="W97">
            <v>0</v>
          </cell>
          <cell r="AC97">
            <v>0</v>
          </cell>
          <cell r="AR97">
            <v>0</v>
          </cell>
        </row>
        <row r="98">
          <cell r="W98">
            <v>0</v>
          </cell>
          <cell r="AC98">
            <v>0</v>
          </cell>
          <cell r="AR98">
            <v>0</v>
          </cell>
        </row>
        <row r="99">
          <cell r="W99">
            <v>0</v>
          </cell>
          <cell r="AC99">
            <v>0</v>
          </cell>
          <cell r="AR99">
            <v>0</v>
          </cell>
        </row>
        <row r="100">
          <cell r="W100">
            <v>0</v>
          </cell>
          <cell r="AC100">
            <v>0</v>
          </cell>
          <cell r="AR100">
            <v>0</v>
          </cell>
        </row>
        <row r="101">
          <cell r="W101">
            <v>0</v>
          </cell>
          <cell r="AC101">
            <v>0</v>
          </cell>
          <cell r="AR101">
            <v>0</v>
          </cell>
        </row>
        <row r="102">
          <cell r="W102">
            <v>0</v>
          </cell>
          <cell r="AC102">
            <v>0</v>
          </cell>
          <cell r="AR102">
            <v>0</v>
          </cell>
        </row>
        <row r="103">
          <cell r="W103">
            <v>0</v>
          </cell>
          <cell r="AC103">
            <v>0</v>
          </cell>
          <cell r="AR103">
            <v>0</v>
          </cell>
        </row>
        <row r="104">
          <cell r="W104">
            <v>0</v>
          </cell>
          <cell r="AC104">
            <v>0</v>
          </cell>
          <cell r="AR104">
            <v>0</v>
          </cell>
        </row>
        <row r="105">
          <cell r="W105">
            <v>0</v>
          </cell>
          <cell r="AC105">
            <v>0</v>
          </cell>
          <cell r="AR105">
            <v>0</v>
          </cell>
        </row>
        <row r="106">
          <cell r="W106">
            <v>0</v>
          </cell>
          <cell r="AC106">
            <v>0</v>
          </cell>
          <cell r="AR106">
            <v>0</v>
          </cell>
        </row>
        <row r="107">
          <cell r="W107">
            <v>0</v>
          </cell>
          <cell r="AC107">
            <v>0</v>
          </cell>
          <cell r="AR107">
            <v>0</v>
          </cell>
        </row>
        <row r="108">
          <cell r="W108">
            <v>0</v>
          </cell>
          <cell r="AC108">
            <v>0</v>
          </cell>
          <cell r="AR108">
            <v>0</v>
          </cell>
        </row>
        <row r="109">
          <cell r="W109">
            <v>0</v>
          </cell>
          <cell r="AC109">
            <v>0</v>
          </cell>
          <cell r="AR109">
            <v>0</v>
          </cell>
        </row>
        <row r="110">
          <cell r="W110">
            <v>0</v>
          </cell>
          <cell r="AC110">
            <v>0</v>
          </cell>
          <cell r="AR110">
            <v>0</v>
          </cell>
        </row>
        <row r="111">
          <cell r="W111">
            <v>0</v>
          </cell>
          <cell r="AC111">
            <v>0</v>
          </cell>
          <cell r="AR111">
            <v>0</v>
          </cell>
        </row>
        <row r="112">
          <cell r="W112">
            <v>0</v>
          </cell>
          <cell r="AC112">
            <v>0</v>
          </cell>
          <cell r="AR112">
            <v>0</v>
          </cell>
        </row>
        <row r="113">
          <cell r="W113">
            <v>0</v>
          </cell>
          <cell r="AC113">
            <v>0</v>
          </cell>
          <cell r="AR113">
            <v>0</v>
          </cell>
        </row>
        <row r="114">
          <cell r="W114">
            <v>0</v>
          </cell>
          <cell r="AC114">
            <v>0</v>
          </cell>
          <cell r="AR114">
            <v>0</v>
          </cell>
        </row>
        <row r="115">
          <cell r="W115">
            <v>0</v>
          </cell>
          <cell r="AC115">
            <v>0</v>
          </cell>
          <cell r="AR115">
            <v>0</v>
          </cell>
        </row>
        <row r="116">
          <cell r="W116">
            <v>0</v>
          </cell>
          <cell r="AC116">
            <v>0</v>
          </cell>
          <cell r="AR116">
            <v>0</v>
          </cell>
        </row>
        <row r="117">
          <cell r="W117">
            <v>0</v>
          </cell>
          <cell r="AC117">
            <v>0</v>
          </cell>
          <cell r="AR117">
            <v>0</v>
          </cell>
        </row>
        <row r="118">
          <cell r="W118">
            <v>0</v>
          </cell>
          <cell r="AC118">
            <v>0</v>
          </cell>
          <cell r="AR118">
            <v>0</v>
          </cell>
        </row>
        <row r="119">
          <cell r="W119">
            <v>0</v>
          </cell>
          <cell r="AC119">
            <v>0</v>
          </cell>
          <cell r="AR119">
            <v>0</v>
          </cell>
        </row>
        <row r="120">
          <cell r="W120">
            <v>0</v>
          </cell>
          <cell r="AC120">
            <v>0</v>
          </cell>
          <cell r="AR120">
            <v>0</v>
          </cell>
        </row>
        <row r="121">
          <cell r="W121">
            <v>0</v>
          </cell>
          <cell r="AC121">
            <v>0</v>
          </cell>
          <cell r="AR121">
            <v>0</v>
          </cell>
        </row>
        <row r="122">
          <cell r="W122">
            <v>0</v>
          </cell>
          <cell r="AC122">
            <v>0</v>
          </cell>
          <cell r="AR122">
            <v>0</v>
          </cell>
        </row>
        <row r="123">
          <cell r="W123">
            <v>0</v>
          </cell>
          <cell r="AC123">
            <v>0</v>
          </cell>
          <cell r="AR123">
            <v>0</v>
          </cell>
        </row>
        <row r="124">
          <cell r="W124">
            <v>0</v>
          </cell>
          <cell r="AC124">
            <v>0</v>
          </cell>
          <cell r="AR124">
            <v>0</v>
          </cell>
        </row>
        <row r="125">
          <cell r="W125">
            <v>0</v>
          </cell>
          <cell r="AC125">
            <v>0</v>
          </cell>
          <cell r="AR125">
            <v>0</v>
          </cell>
        </row>
        <row r="126">
          <cell r="W126">
            <v>0</v>
          </cell>
          <cell r="AC126">
            <v>0</v>
          </cell>
          <cell r="AR126">
            <v>0</v>
          </cell>
        </row>
        <row r="127">
          <cell r="W127">
            <v>0</v>
          </cell>
          <cell r="AC127">
            <v>0</v>
          </cell>
          <cell r="AR127">
            <v>0</v>
          </cell>
        </row>
        <row r="128">
          <cell r="W128">
            <v>0</v>
          </cell>
          <cell r="AC128">
            <v>0</v>
          </cell>
          <cell r="AR128">
            <v>0</v>
          </cell>
        </row>
        <row r="129">
          <cell r="W129">
            <v>0</v>
          </cell>
          <cell r="AC129">
            <v>0</v>
          </cell>
          <cell r="AR129">
            <v>0</v>
          </cell>
        </row>
        <row r="130">
          <cell r="W130">
            <v>0</v>
          </cell>
          <cell r="AC130">
            <v>0</v>
          </cell>
          <cell r="AR130">
            <v>0</v>
          </cell>
        </row>
        <row r="131">
          <cell r="W131">
            <v>0</v>
          </cell>
          <cell r="AC131">
            <v>0</v>
          </cell>
          <cell r="AR131">
            <v>0</v>
          </cell>
        </row>
        <row r="132">
          <cell r="W132">
            <v>0</v>
          </cell>
          <cell r="AC132">
            <v>0</v>
          </cell>
          <cell r="AR132">
            <v>0</v>
          </cell>
        </row>
        <row r="133">
          <cell r="W133">
            <v>0</v>
          </cell>
          <cell r="AC133">
            <v>0</v>
          </cell>
          <cell r="AR133">
            <v>0</v>
          </cell>
        </row>
        <row r="134">
          <cell r="W134">
            <v>0</v>
          </cell>
          <cell r="AC134">
            <v>0</v>
          </cell>
          <cell r="AR134">
            <v>0</v>
          </cell>
        </row>
        <row r="135">
          <cell r="W135">
            <v>0</v>
          </cell>
          <cell r="AC135">
            <v>0</v>
          </cell>
          <cell r="AR135">
            <v>0</v>
          </cell>
        </row>
        <row r="136">
          <cell r="W136">
            <v>0</v>
          </cell>
          <cell r="AC136">
            <v>0</v>
          </cell>
          <cell r="AR136">
            <v>0</v>
          </cell>
        </row>
        <row r="137">
          <cell r="W137">
            <v>0</v>
          </cell>
          <cell r="AC137">
            <v>0</v>
          </cell>
          <cell r="AR137">
            <v>0</v>
          </cell>
        </row>
        <row r="138">
          <cell r="W138">
            <v>0</v>
          </cell>
          <cell r="AC138">
            <v>0</v>
          </cell>
          <cell r="AR138">
            <v>0</v>
          </cell>
        </row>
        <row r="139">
          <cell r="W139">
            <v>0</v>
          </cell>
          <cell r="AC139">
            <v>0</v>
          </cell>
          <cell r="AR139">
            <v>0</v>
          </cell>
        </row>
        <row r="140">
          <cell r="W140">
            <v>0</v>
          </cell>
          <cell r="AC140">
            <v>0</v>
          </cell>
          <cell r="AR140">
            <v>0</v>
          </cell>
        </row>
        <row r="141">
          <cell r="W141">
            <v>0</v>
          </cell>
          <cell r="AC141">
            <v>0</v>
          </cell>
          <cell r="AR141">
            <v>0</v>
          </cell>
        </row>
        <row r="142">
          <cell r="W142">
            <v>0</v>
          </cell>
          <cell r="AC142">
            <v>0</v>
          </cell>
          <cell r="AR142">
            <v>0</v>
          </cell>
        </row>
        <row r="143">
          <cell r="W143">
            <v>0</v>
          </cell>
          <cell r="AC143">
            <v>0</v>
          </cell>
          <cell r="AR143">
            <v>0</v>
          </cell>
        </row>
        <row r="144">
          <cell r="W144">
            <v>0</v>
          </cell>
          <cell r="AC144">
            <v>0</v>
          </cell>
          <cell r="AR144">
            <v>0</v>
          </cell>
        </row>
        <row r="145">
          <cell r="W145">
            <v>0</v>
          </cell>
          <cell r="AC145">
            <v>0</v>
          </cell>
          <cell r="AR145">
            <v>0</v>
          </cell>
        </row>
        <row r="146">
          <cell r="W146">
            <v>0</v>
          </cell>
          <cell r="AC146">
            <v>0</v>
          </cell>
          <cell r="AR146">
            <v>0</v>
          </cell>
        </row>
        <row r="147">
          <cell r="W147">
            <v>0</v>
          </cell>
          <cell r="AC147">
            <v>0</v>
          </cell>
          <cell r="AR147">
            <v>0</v>
          </cell>
        </row>
        <row r="148">
          <cell r="W148">
            <v>0</v>
          </cell>
          <cell r="AC148">
            <v>0</v>
          </cell>
          <cell r="AR148">
            <v>0</v>
          </cell>
        </row>
        <row r="149">
          <cell r="W149">
            <v>0</v>
          </cell>
          <cell r="AC149">
            <v>0</v>
          </cell>
          <cell r="AR149">
            <v>0</v>
          </cell>
        </row>
        <row r="150">
          <cell r="W150">
            <v>0</v>
          </cell>
          <cell r="AC150">
            <v>0</v>
          </cell>
          <cell r="AR150">
            <v>0</v>
          </cell>
        </row>
        <row r="151">
          <cell r="W151">
            <v>0</v>
          </cell>
          <cell r="AC151">
            <v>0</v>
          </cell>
          <cell r="AR151">
            <v>0</v>
          </cell>
        </row>
        <row r="152">
          <cell r="W152">
            <v>0</v>
          </cell>
          <cell r="AC152">
            <v>0</v>
          </cell>
          <cell r="AR152">
            <v>0</v>
          </cell>
        </row>
        <row r="153">
          <cell r="W153">
            <v>0</v>
          </cell>
          <cell r="AC153">
            <v>0</v>
          </cell>
          <cell r="AR153">
            <v>0</v>
          </cell>
        </row>
        <row r="154">
          <cell r="W154">
            <v>0</v>
          </cell>
          <cell r="AC154">
            <v>0</v>
          </cell>
          <cell r="AR154">
            <v>0</v>
          </cell>
        </row>
        <row r="155">
          <cell r="W155">
            <v>0</v>
          </cell>
          <cell r="AC155">
            <v>0</v>
          </cell>
          <cell r="AR155">
            <v>0</v>
          </cell>
        </row>
        <row r="156">
          <cell r="W156">
            <v>0</v>
          </cell>
          <cell r="AC156">
            <v>0</v>
          </cell>
          <cell r="AR156">
            <v>0</v>
          </cell>
        </row>
        <row r="157">
          <cell r="W157">
            <v>0</v>
          </cell>
          <cell r="AC157">
            <v>0</v>
          </cell>
          <cell r="AR157">
            <v>0</v>
          </cell>
        </row>
        <row r="158">
          <cell r="W158">
            <v>0</v>
          </cell>
          <cell r="AC158">
            <v>0</v>
          </cell>
          <cell r="AR158">
            <v>0</v>
          </cell>
        </row>
        <row r="159">
          <cell r="W159">
            <v>0</v>
          </cell>
          <cell r="AC159">
            <v>0</v>
          </cell>
          <cell r="AR159">
            <v>0</v>
          </cell>
        </row>
        <row r="160">
          <cell r="W160">
            <v>0</v>
          </cell>
          <cell r="AC160">
            <v>0</v>
          </cell>
          <cell r="AR160">
            <v>0</v>
          </cell>
        </row>
        <row r="161">
          <cell r="W161">
            <v>0</v>
          </cell>
          <cell r="AC161">
            <v>0</v>
          </cell>
          <cell r="AR161">
            <v>0</v>
          </cell>
        </row>
        <row r="162">
          <cell r="W162">
            <v>0</v>
          </cell>
          <cell r="AC162">
            <v>0</v>
          </cell>
          <cell r="AR162">
            <v>0</v>
          </cell>
        </row>
        <row r="163">
          <cell r="W163">
            <v>0</v>
          </cell>
          <cell r="AC163">
            <v>0</v>
          </cell>
          <cell r="AR163">
            <v>0</v>
          </cell>
        </row>
        <row r="164">
          <cell r="W164">
            <v>0</v>
          </cell>
          <cell r="AC164">
            <v>0</v>
          </cell>
          <cell r="AR164">
            <v>0</v>
          </cell>
        </row>
        <row r="165">
          <cell r="W165">
            <v>0</v>
          </cell>
          <cell r="AC165">
            <v>0</v>
          </cell>
          <cell r="AR165">
            <v>0</v>
          </cell>
        </row>
        <row r="166">
          <cell r="W166">
            <v>0</v>
          </cell>
          <cell r="AC166">
            <v>0</v>
          </cell>
          <cell r="AR166">
            <v>0</v>
          </cell>
        </row>
        <row r="167">
          <cell r="W167">
            <v>0</v>
          </cell>
          <cell r="AC167">
            <v>0</v>
          </cell>
          <cell r="AR167">
            <v>0</v>
          </cell>
        </row>
        <row r="168">
          <cell r="W168">
            <v>0</v>
          </cell>
          <cell r="AC168">
            <v>0</v>
          </cell>
          <cell r="AR168">
            <v>0</v>
          </cell>
        </row>
        <row r="169">
          <cell r="W169">
            <v>0</v>
          </cell>
          <cell r="AC169">
            <v>0</v>
          </cell>
          <cell r="AR169">
            <v>0</v>
          </cell>
        </row>
        <row r="170">
          <cell r="W170">
            <v>0</v>
          </cell>
          <cell r="AC170">
            <v>0</v>
          </cell>
          <cell r="AR170">
            <v>0</v>
          </cell>
        </row>
        <row r="171">
          <cell r="W171">
            <v>0</v>
          </cell>
          <cell r="AC171">
            <v>0</v>
          </cell>
          <cell r="AR171">
            <v>0</v>
          </cell>
        </row>
        <row r="172">
          <cell r="W172">
            <v>0</v>
          </cell>
          <cell r="AC172">
            <v>0</v>
          </cell>
          <cell r="AR172">
            <v>0</v>
          </cell>
        </row>
        <row r="173">
          <cell r="W173">
            <v>0</v>
          </cell>
          <cell r="AC173">
            <v>0</v>
          </cell>
          <cell r="AR173">
            <v>0</v>
          </cell>
        </row>
        <row r="174">
          <cell r="W174">
            <v>0</v>
          </cell>
          <cell r="AC174">
            <v>0</v>
          </cell>
          <cell r="AR174">
            <v>0</v>
          </cell>
        </row>
        <row r="175">
          <cell r="W175">
            <v>0</v>
          </cell>
          <cell r="AC175">
            <v>0</v>
          </cell>
          <cell r="AR175">
            <v>0</v>
          </cell>
        </row>
        <row r="176">
          <cell r="W176">
            <v>0</v>
          </cell>
          <cell r="AC176">
            <v>0</v>
          </cell>
          <cell r="AR176">
            <v>0</v>
          </cell>
        </row>
        <row r="177">
          <cell r="W177">
            <v>0</v>
          </cell>
          <cell r="AC177">
            <v>0</v>
          </cell>
          <cell r="AR177">
            <v>0</v>
          </cell>
        </row>
        <row r="178">
          <cell r="W178">
            <v>0</v>
          </cell>
          <cell r="AC178">
            <v>0</v>
          </cell>
          <cell r="AR178">
            <v>0</v>
          </cell>
        </row>
        <row r="179">
          <cell r="W179">
            <v>0</v>
          </cell>
          <cell r="AC179">
            <v>0</v>
          </cell>
          <cell r="AR179">
            <v>0</v>
          </cell>
        </row>
        <row r="180">
          <cell r="W180">
            <v>0</v>
          </cell>
          <cell r="AC180">
            <v>0</v>
          </cell>
          <cell r="AR180">
            <v>0</v>
          </cell>
        </row>
        <row r="181">
          <cell r="W181">
            <v>0</v>
          </cell>
          <cell r="AC181">
            <v>0</v>
          </cell>
          <cell r="AR181">
            <v>0</v>
          </cell>
        </row>
        <row r="182">
          <cell r="W182">
            <v>0</v>
          </cell>
          <cell r="AC182">
            <v>0</v>
          </cell>
          <cell r="AR182">
            <v>0</v>
          </cell>
        </row>
        <row r="183">
          <cell r="W183">
            <v>0</v>
          </cell>
          <cell r="AC183">
            <v>0</v>
          </cell>
          <cell r="AR183">
            <v>0</v>
          </cell>
        </row>
        <row r="184">
          <cell r="W184">
            <v>0</v>
          </cell>
          <cell r="AC184">
            <v>0</v>
          </cell>
          <cell r="AR184">
            <v>0</v>
          </cell>
        </row>
        <row r="185">
          <cell r="W185">
            <v>0</v>
          </cell>
          <cell r="AC185">
            <v>0</v>
          </cell>
          <cell r="AR185">
            <v>0</v>
          </cell>
        </row>
        <row r="186">
          <cell r="W186">
            <v>0</v>
          </cell>
          <cell r="AC186">
            <v>0</v>
          </cell>
          <cell r="AR186">
            <v>0</v>
          </cell>
        </row>
        <row r="187">
          <cell r="W187">
            <v>0</v>
          </cell>
          <cell r="AC187">
            <v>0</v>
          </cell>
          <cell r="AR187">
            <v>0</v>
          </cell>
        </row>
        <row r="188">
          <cell r="W188">
            <v>0</v>
          </cell>
          <cell r="AC188">
            <v>0</v>
          </cell>
          <cell r="AR188">
            <v>0</v>
          </cell>
        </row>
        <row r="189">
          <cell r="W189">
            <v>0</v>
          </cell>
          <cell r="AC189">
            <v>0</v>
          </cell>
          <cell r="AR189">
            <v>0</v>
          </cell>
        </row>
        <row r="190">
          <cell r="W190">
            <v>0</v>
          </cell>
          <cell r="AC190">
            <v>0</v>
          </cell>
          <cell r="AR190">
            <v>0</v>
          </cell>
        </row>
        <row r="191">
          <cell r="W191">
            <v>0</v>
          </cell>
          <cell r="AC191">
            <v>0</v>
          </cell>
          <cell r="AR191">
            <v>0</v>
          </cell>
        </row>
        <row r="192">
          <cell r="W192">
            <v>0</v>
          </cell>
          <cell r="AC192">
            <v>0</v>
          </cell>
          <cell r="AR192">
            <v>0</v>
          </cell>
        </row>
        <row r="193">
          <cell r="W193">
            <v>0</v>
          </cell>
          <cell r="AC193">
            <v>0</v>
          </cell>
          <cell r="AR193">
            <v>0</v>
          </cell>
        </row>
        <row r="194">
          <cell r="W194">
            <v>0</v>
          </cell>
          <cell r="AC194">
            <v>0</v>
          </cell>
          <cell r="AR194">
            <v>0</v>
          </cell>
        </row>
        <row r="195">
          <cell r="W195">
            <v>0</v>
          </cell>
          <cell r="AC195">
            <v>0</v>
          </cell>
          <cell r="AR195">
            <v>0</v>
          </cell>
        </row>
        <row r="196">
          <cell r="W196">
            <v>0</v>
          </cell>
          <cell r="AC196">
            <v>0</v>
          </cell>
          <cell r="AR196">
            <v>0</v>
          </cell>
        </row>
        <row r="197">
          <cell r="W197">
            <v>0</v>
          </cell>
          <cell r="AC197">
            <v>0</v>
          </cell>
          <cell r="AR197">
            <v>0</v>
          </cell>
        </row>
        <row r="198">
          <cell r="W198">
            <v>0</v>
          </cell>
          <cell r="AC198">
            <v>0</v>
          </cell>
          <cell r="AR198">
            <v>0</v>
          </cell>
        </row>
        <row r="199">
          <cell r="W199">
            <v>0</v>
          </cell>
          <cell r="AC199">
            <v>0</v>
          </cell>
          <cell r="AR199">
            <v>0</v>
          </cell>
        </row>
        <row r="200">
          <cell r="W200">
            <v>0</v>
          </cell>
          <cell r="AC200">
            <v>0</v>
          </cell>
          <cell r="AR200">
            <v>0</v>
          </cell>
        </row>
        <row r="201">
          <cell r="W201">
            <v>0</v>
          </cell>
          <cell r="AC201">
            <v>0</v>
          </cell>
          <cell r="AR201">
            <v>0</v>
          </cell>
        </row>
        <row r="202">
          <cell r="W202">
            <v>0</v>
          </cell>
          <cell r="AC202">
            <v>0</v>
          </cell>
          <cell r="AR202">
            <v>0</v>
          </cell>
        </row>
        <row r="203">
          <cell r="W203">
            <v>0</v>
          </cell>
          <cell r="AC203">
            <v>0</v>
          </cell>
          <cell r="AR203">
            <v>0</v>
          </cell>
        </row>
        <row r="204">
          <cell r="W204">
            <v>0</v>
          </cell>
          <cell r="AC204">
            <v>0</v>
          </cell>
          <cell r="AR204">
            <v>0</v>
          </cell>
        </row>
        <row r="205">
          <cell r="W205">
            <v>0</v>
          </cell>
          <cell r="AC205">
            <v>0</v>
          </cell>
          <cell r="AR205">
            <v>0</v>
          </cell>
        </row>
        <row r="206">
          <cell r="W206">
            <v>0</v>
          </cell>
          <cell r="AC206">
            <v>0</v>
          </cell>
          <cell r="AR206">
            <v>0</v>
          </cell>
        </row>
        <row r="207">
          <cell r="W207">
            <v>0</v>
          </cell>
          <cell r="AC207">
            <v>0</v>
          </cell>
          <cell r="AR207">
            <v>0</v>
          </cell>
        </row>
        <row r="208">
          <cell r="W208">
            <v>0</v>
          </cell>
          <cell r="AC208">
            <v>0</v>
          </cell>
          <cell r="AR208">
            <v>0</v>
          </cell>
        </row>
        <row r="209">
          <cell r="W209">
            <v>0</v>
          </cell>
          <cell r="AC209">
            <v>0</v>
          </cell>
          <cell r="AR209">
            <v>0</v>
          </cell>
        </row>
        <row r="210">
          <cell r="W210">
            <v>0</v>
          </cell>
          <cell r="AC210">
            <v>0</v>
          </cell>
          <cell r="AR210">
            <v>0</v>
          </cell>
        </row>
        <row r="211">
          <cell r="W211">
            <v>0</v>
          </cell>
          <cell r="AC211">
            <v>0</v>
          </cell>
          <cell r="AR211">
            <v>0</v>
          </cell>
        </row>
        <row r="212">
          <cell r="W212">
            <v>0</v>
          </cell>
          <cell r="AC212">
            <v>0</v>
          </cell>
          <cell r="AR212">
            <v>0</v>
          </cell>
        </row>
        <row r="213">
          <cell r="W213">
            <v>0</v>
          </cell>
          <cell r="AC213">
            <v>0</v>
          </cell>
          <cell r="AR213">
            <v>0</v>
          </cell>
        </row>
        <row r="214">
          <cell r="W214">
            <v>0</v>
          </cell>
          <cell r="AC214">
            <v>0</v>
          </cell>
          <cell r="AR214">
            <v>0</v>
          </cell>
        </row>
        <row r="215">
          <cell r="W215">
            <v>0</v>
          </cell>
          <cell r="AC215">
            <v>0</v>
          </cell>
          <cell r="AR215">
            <v>0</v>
          </cell>
        </row>
        <row r="216">
          <cell r="W216">
            <v>0</v>
          </cell>
          <cell r="AC216">
            <v>0</v>
          </cell>
          <cell r="AR216">
            <v>0</v>
          </cell>
        </row>
        <row r="217">
          <cell r="W217">
            <v>0</v>
          </cell>
          <cell r="AC217">
            <v>0</v>
          </cell>
          <cell r="AR217">
            <v>0</v>
          </cell>
        </row>
        <row r="218">
          <cell r="W218">
            <v>0</v>
          </cell>
          <cell r="AC218">
            <v>0</v>
          </cell>
          <cell r="AR218">
            <v>0</v>
          </cell>
        </row>
        <row r="219">
          <cell r="W219">
            <v>0</v>
          </cell>
          <cell r="AC219">
            <v>0</v>
          </cell>
          <cell r="AR219">
            <v>0</v>
          </cell>
        </row>
        <row r="220">
          <cell r="W220">
            <v>0</v>
          </cell>
          <cell r="AC220">
            <v>0</v>
          </cell>
          <cell r="AR220">
            <v>0</v>
          </cell>
        </row>
        <row r="221">
          <cell r="W221">
            <v>0</v>
          </cell>
          <cell r="AC221">
            <v>0</v>
          </cell>
          <cell r="AR221">
            <v>0</v>
          </cell>
        </row>
        <row r="222">
          <cell r="W222">
            <v>0</v>
          </cell>
          <cell r="AC222">
            <v>0</v>
          </cell>
          <cell r="AR222">
            <v>0</v>
          </cell>
        </row>
        <row r="223">
          <cell r="W223">
            <v>0</v>
          </cell>
          <cell r="AC223">
            <v>0</v>
          </cell>
          <cell r="AR223">
            <v>0</v>
          </cell>
        </row>
        <row r="224">
          <cell r="W224">
            <v>0</v>
          </cell>
          <cell r="AC224">
            <v>0</v>
          </cell>
          <cell r="AR224">
            <v>0</v>
          </cell>
        </row>
        <row r="225">
          <cell r="W225">
            <v>0</v>
          </cell>
          <cell r="AC225">
            <v>0</v>
          </cell>
          <cell r="AR225">
            <v>0</v>
          </cell>
        </row>
        <row r="226">
          <cell r="W226">
            <v>0</v>
          </cell>
          <cell r="AC226">
            <v>0</v>
          </cell>
          <cell r="AR226">
            <v>0</v>
          </cell>
        </row>
        <row r="227">
          <cell r="W227">
            <v>0</v>
          </cell>
          <cell r="AC227">
            <v>0</v>
          </cell>
          <cell r="AR227">
            <v>0</v>
          </cell>
        </row>
        <row r="228">
          <cell r="W228">
            <v>0</v>
          </cell>
          <cell r="AC228">
            <v>0</v>
          </cell>
          <cell r="AR228">
            <v>0</v>
          </cell>
        </row>
        <row r="229">
          <cell r="W229">
            <v>0</v>
          </cell>
          <cell r="AC229">
            <v>0</v>
          </cell>
          <cell r="AR229">
            <v>0</v>
          </cell>
        </row>
        <row r="230">
          <cell r="W230">
            <v>0</v>
          </cell>
          <cell r="AC230">
            <v>0</v>
          </cell>
          <cell r="AR230">
            <v>0</v>
          </cell>
        </row>
        <row r="231">
          <cell r="W231">
            <v>0</v>
          </cell>
          <cell r="AC231">
            <v>0</v>
          </cell>
          <cell r="AR231">
            <v>0</v>
          </cell>
        </row>
        <row r="232">
          <cell r="W232">
            <v>0</v>
          </cell>
          <cell r="AC232">
            <v>0</v>
          </cell>
          <cell r="AR232">
            <v>0</v>
          </cell>
        </row>
        <row r="233">
          <cell r="W233">
            <v>0</v>
          </cell>
          <cell r="AC233">
            <v>0</v>
          </cell>
          <cell r="AR233">
            <v>0</v>
          </cell>
        </row>
        <row r="234">
          <cell r="W234">
            <v>0</v>
          </cell>
          <cell r="AC234">
            <v>0</v>
          </cell>
          <cell r="AR234">
            <v>0</v>
          </cell>
        </row>
        <row r="235">
          <cell r="W235">
            <v>0</v>
          </cell>
          <cell r="AC235">
            <v>0</v>
          </cell>
          <cell r="AR235">
            <v>0</v>
          </cell>
        </row>
        <row r="236">
          <cell r="W236">
            <v>0</v>
          </cell>
          <cell r="AC236">
            <v>0</v>
          </cell>
          <cell r="AR236">
            <v>0</v>
          </cell>
        </row>
        <row r="237">
          <cell r="W237">
            <v>0</v>
          </cell>
          <cell r="AC237">
            <v>0</v>
          </cell>
          <cell r="AR237">
            <v>0</v>
          </cell>
        </row>
        <row r="238">
          <cell r="W238">
            <v>0</v>
          </cell>
          <cell r="AC238">
            <v>0</v>
          </cell>
          <cell r="AR238">
            <v>0</v>
          </cell>
        </row>
        <row r="239">
          <cell r="W239">
            <v>0</v>
          </cell>
          <cell r="AC239">
            <v>0</v>
          </cell>
          <cell r="AR239">
            <v>0</v>
          </cell>
        </row>
        <row r="240">
          <cell r="W240">
            <v>0</v>
          </cell>
          <cell r="AC240">
            <v>0</v>
          </cell>
          <cell r="AR240">
            <v>0</v>
          </cell>
        </row>
        <row r="241">
          <cell r="W241">
            <v>0</v>
          </cell>
          <cell r="AC241">
            <v>0</v>
          </cell>
          <cell r="AR241">
            <v>0</v>
          </cell>
        </row>
        <row r="242">
          <cell r="W242">
            <v>0</v>
          </cell>
          <cell r="AC242">
            <v>0</v>
          </cell>
          <cell r="AR242">
            <v>0</v>
          </cell>
        </row>
        <row r="243">
          <cell r="W243">
            <v>0</v>
          </cell>
          <cell r="AC243">
            <v>0</v>
          </cell>
          <cell r="AR243">
            <v>0</v>
          </cell>
        </row>
        <row r="244">
          <cell r="W244">
            <v>0</v>
          </cell>
          <cell r="AC244">
            <v>0</v>
          </cell>
          <cell r="AR244">
            <v>0</v>
          </cell>
        </row>
        <row r="245">
          <cell r="W245">
            <v>0</v>
          </cell>
          <cell r="AC245">
            <v>0</v>
          </cell>
          <cell r="AR245">
            <v>0</v>
          </cell>
        </row>
        <row r="246">
          <cell r="W246">
            <v>0</v>
          </cell>
          <cell r="AC246">
            <v>0</v>
          </cell>
          <cell r="AR246">
            <v>0</v>
          </cell>
        </row>
        <row r="247">
          <cell r="W247">
            <v>0</v>
          </cell>
          <cell r="AC247">
            <v>0</v>
          </cell>
          <cell r="AR247">
            <v>0</v>
          </cell>
        </row>
        <row r="248">
          <cell r="W248">
            <v>0</v>
          </cell>
          <cell r="AC248">
            <v>0</v>
          </cell>
          <cell r="AR248">
            <v>0</v>
          </cell>
        </row>
        <row r="249">
          <cell r="W249">
            <v>0</v>
          </cell>
          <cell r="AC249">
            <v>0</v>
          </cell>
          <cell r="AR249">
            <v>0</v>
          </cell>
        </row>
        <row r="250">
          <cell r="W250">
            <v>0</v>
          </cell>
          <cell r="AC250">
            <v>0</v>
          </cell>
          <cell r="AR250">
            <v>0</v>
          </cell>
        </row>
        <row r="251">
          <cell r="W251">
            <v>0</v>
          </cell>
          <cell r="AC251">
            <v>0</v>
          </cell>
          <cell r="AR251">
            <v>0</v>
          </cell>
        </row>
        <row r="252">
          <cell r="W252">
            <v>0</v>
          </cell>
          <cell r="AC252">
            <v>0</v>
          </cell>
          <cell r="AR252">
            <v>0</v>
          </cell>
        </row>
        <row r="253">
          <cell r="W253">
            <v>0</v>
          </cell>
          <cell r="AC253">
            <v>0</v>
          </cell>
          <cell r="AR253">
            <v>0</v>
          </cell>
        </row>
        <row r="254">
          <cell r="W254">
            <v>0</v>
          </cell>
          <cell r="AC254">
            <v>0</v>
          </cell>
          <cell r="AR254">
            <v>0</v>
          </cell>
        </row>
        <row r="255">
          <cell r="W255">
            <v>0</v>
          </cell>
          <cell r="AC255">
            <v>0</v>
          </cell>
          <cell r="AR255">
            <v>0</v>
          </cell>
        </row>
        <row r="256">
          <cell r="W256">
            <v>0</v>
          </cell>
          <cell r="AC256">
            <v>0</v>
          </cell>
          <cell r="AR256">
            <v>0</v>
          </cell>
        </row>
        <row r="257">
          <cell r="W257">
            <v>0</v>
          </cell>
          <cell r="AC257">
            <v>0</v>
          </cell>
          <cell r="AR257">
            <v>0</v>
          </cell>
        </row>
        <row r="258">
          <cell r="W258">
            <v>0</v>
          </cell>
          <cell r="AC258">
            <v>0</v>
          </cell>
          <cell r="AR258">
            <v>0</v>
          </cell>
        </row>
        <row r="259">
          <cell r="W259">
            <v>0</v>
          </cell>
          <cell r="AC259">
            <v>0</v>
          </cell>
          <cell r="AR259">
            <v>0</v>
          </cell>
        </row>
        <row r="260">
          <cell r="W260">
            <v>0</v>
          </cell>
          <cell r="AC260">
            <v>0</v>
          </cell>
          <cell r="AR260">
            <v>0</v>
          </cell>
        </row>
        <row r="261">
          <cell r="W261">
            <v>0</v>
          </cell>
          <cell r="AC261">
            <v>0</v>
          </cell>
          <cell r="AR261">
            <v>0</v>
          </cell>
        </row>
        <row r="262">
          <cell r="W262">
            <v>0</v>
          </cell>
          <cell r="AC262">
            <v>0</v>
          </cell>
          <cell r="AR262">
            <v>0</v>
          </cell>
        </row>
        <row r="263">
          <cell r="W263">
            <v>0</v>
          </cell>
          <cell r="AC263">
            <v>0</v>
          </cell>
          <cell r="AR263">
            <v>0</v>
          </cell>
        </row>
        <row r="264">
          <cell r="W264">
            <v>0</v>
          </cell>
          <cell r="AC264">
            <v>0</v>
          </cell>
          <cell r="AR264">
            <v>0</v>
          </cell>
        </row>
        <row r="265">
          <cell r="W265">
            <v>0</v>
          </cell>
          <cell r="AC265">
            <v>0</v>
          </cell>
          <cell r="AR265">
            <v>0</v>
          </cell>
        </row>
        <row r="266">
          <cell r="W266">
            <v>0</v>
          </cell>
          <cell r="AC266">
            <v>0</v>
          </cell>
          <cell r="AR266">
            <v>0</v>
          </cell>
        </row>
        <row r="267">
          <cell r="W267">
            <v>0</v>
          </cell>
          <cell r="AC267">
            <v>0</v>
          </cell>
          <cell r="AR267">
            <v>0</v>
          </cell>
        </row>
        <row r="268">
          <cell r="W268">
            <v>0</v>
          </cell>
          <cell r="AC268">
            <v>0</v>
          </cell>
          <cell r="AR268">
            <v>0</v>
          </cell>
        </row>
        <row r="269">
          <cell r="W269">
            <v>0</v>
          </cell>
          <cell r="AC269">
            <v>0</v>
          </cell>
          <cell r="AR269">
            <v>0</v>
          </cell>
        </row>
        <row r="270">
          <cell r="W270">
            <v>0</v>
          </cell>
          <cell r="AC270">
            <v>0</v>
          </cell>
          <cell r="AR270">
            <v>0</v>
          </cell>
        </row>
        <row r="271">
          <cell r="W271">
            <v>0</v>
          </cell>
          <cell r="AC271">
            <v>0</v>
          </cell>
          <cell r="AR271">
            <v>0</v>
          </cell>
        </row>
        <row r="272">
          <cell r="W272">
            <v>0</v>
          </cell>
          <cell r="AC272">
            <v>0</v>
          </cell>
          <cell r="AR272">
            <v>0</v>
          </cell>
        </row>
        <row r="273">
          <cell r="W273">
            <v>0</v>
          </cell>
          <cell r="AC273">
            <v>0</v>
          </cell>
          <cell r="AR273">
            <v>0</v>
          </cell>
        </row>
        <row r="274">
          <cell r="W274">
            <v>0</v>
          </cell>
          <cell r="AC274">
            <v>0</v>
          </cell>
          <cell r="AR274">
            <v>0</v>
          </cell>
        </row>
        <row r="275">
          <cell r="W275">
            <v>0</v>
          </cell>
          <cell r="AC275">
            <v>0</v>
          </cell>
          <cell r="AR275">
            <v>0</v>
          </cell>
        </row>
        <row r="276">
          <cell r="W276">
            <v>0</v>
          </cell>
          <cell r="AC276">
            <v>0</v>
          </cell>
          <cell r="AR276">
            <v>0</v>
          </cell>
        </row>
        <row r="277">
          <cell r="W277">
            <v>0</v>
          </cell>
          <cell r="AC277">
            <v>0</v>
          </cell>
          <cell r="AR277">
            <v>0</v>
          </cell>
        </row>
        <row r="278">
          <cell r="W278">
            <v>0</v>
          </cell>
          <cell r="AC278">
            <v>0</v>
          </cell>
          <cell r="AR278">
            <v>0</v>
          </cell>
        </row>
        <row r="279">
          <cell r="W279">
            <v>0</v>
          </cell>
          <cell r="AC279">
            <v>0</v>
          </cell>
          <cell r="AR279">
            <v>0</v>
          </cell>
        </row>
        <row r="280">
          <cell r="W280">
            <v>0</v>
          </cell>
          <cell r="AC280">
            <v>0</v>
          </cell>
          <cell r="AR280">
            <v>0</v>
          </cell>
        </row>
        <row r="281">
          <cell r="W281">
            <v>0</v>
          </cell>
          <cell r="AC281">
            <v>0</v>
          </cell>
          <cell r="AR281">
            <v>0</v>
          </cell>
        </row>
        <row r="282">
          <cell r="W282">
            <v>0</v>
          </cell>
          <cell r="AC282">
            <v>0</v>
          </cell>
          <cell r="AR282">
            <v>0</v>
          </cell>
        </row>
        <row r="283">
          <cell r="W283">
            <v>0</v>
          </cell>
          <cell r="AC283">
            <v>0</v>
          </cell>
          <cell r="AR283">
            <v>0</v>
          </cell>
        </row>
        <row r="284">
          <cell r="W284">
            <v>0</v>
          </cell>
          <cell r="AC284">
            <v>0</v>
          </cell>
          <cell r="AR284">
            <v>0</v>
          </cell>
        </row>
        <row r="285">
          <cell r="W285">
            <v>0</v>
          </cell>
          <cell r="AC285">
            <v>0</v>
          </cell>
          <cell r="AR285">
            <v>0</v>
          </cell>
        </row>
        <row r="286">
          <cell r="W286">
            <v>0</v>
          </cell>
          <cell r="AC286">
            <v>0</v>
          </cell>
          <cell r="AR286">
            <v>0</v>
          </cell>
        </row>
        <row r="287">
          <cell r="W287">
            <v>0</v>
          </cell>
          <cell r="AC287">
            <v>0</v>
          </cell>
          <cell r="AR287">
            <v>0</v>
          </cell>
        </row>
        <row r="288">
          <cell r="W288">
            <v>0</v>
          </cell>
          <cell r="AC288">
            <v>0</v>
          </cell>
          <cell r="AR288">
            <v>0</v>
          </cell>
        </row>
        <row r="289">
          <cell r="W289">
            <v>0</v>
          </cell>
          <cell r="AC289">
            <v>0</v>
          </cell>
          <cell r="AR289">
            <v>0</v>
          </cell>
        </row>
        <row r="290">
          <cell r="W290">
            <v>0</v>
          </cell>
          <cell r="AC290">
            <v>0</v>
          </cell>
          <cell r="AR290">
            <v>0</v>
          </cell>
        </row>
        <row r="291">
          <cell r="W291">
            <v>0</v>
          </cell>
          <cell r="AC291">
            <v>0</v>
          </cell>
          <cell r="AR291">
            <v>0</v>
          </cell>
        </row>
        <row r="292">
          <cell r="W292">
            <v>0</v>
          </cell>
          <cell r="AC292">
            <v>0</v>
          </cell>
          <cell r="AR292">
            <v>0</v>
          </cell>
        </row>
        <row r="293">
          <cell r="W293">
            <v>0</v>
          </cell>
          <cell r="AC293">
            <v>0</v>
          </cell>
          <cell r="AR293">
            <v>0</v>
          </cell>
        </row>
        <row r="294">
          <cell r="W294">
            <v>0</v>
          </cell>
          <cell r="AC294">
            <v>0</v>
          </cell>
          <cell r="AR294">
            <v>0</v>
          </cell>
        </row>
        <row r="295">
          <cell r="W295">
            <v>0</v>
          </cell>
          <cell r="AC295">
            <v>0</v>
          </cell>
          <cell r="AR295">
            <v>0</v>
          </cell>
        </row>
        <row r="296">
          <cell r="W296">
            <v>0</v>
          </cell>
          <cell r="AC296">
            <v>0</v>
          </cell>
          <cell r="AR296">
            <v>0</v>
          </cell>
        </row>
        <row r="297">
          <cell r="W297">
            <v>0</v>
          </cell>
          <cell r="AC297">
            <v>0</v>
          </cell>
          <cell r="AR297">
            <v>0</v>
          </cell>
        </row>
        <row r="298">
          <cell r="W298">
            <v>0</v>
          </cell>
          <cell r="AC298">
            <v>0</v>
          </cell>
          <cell r="AR298">
            <v>0</v>
          </cell>
        </row>
        <row r="299">
          <cell r="W299">
            <v>0</v>
          </cell>
          <cell r="AC299">
            <v>0</v>
          </cell>
          <cell r="AR299">
            <v>0</v>
          </cell>
        </row>
        <row r="300">
          <cell r="W300">
            <v>0</v>
          </cell>
          <cell r="AC300">
            <v>0</v>
          </cell>
          <cell r="AR300">
            <v>0</v>
          </cell>
        </row>
        <row r="301">
          <cell r="W301">
            <v>0</v>
          </cell>
          <cell r="AC301">
            <v>0</v>
          </cell>
          <cell r="AR301">
            <v>0</v>
          </cell>
        </row>
        <row r="302">
          <cell r="W302">
            <v>0</v>
          </cell>
          <cell r="AC302">
            <v>0</v>
          </cell>
          <cell r="AR302">
            <v>0</v>
          </cell>
        </row>
        <row r="303">
          <cell r="W303">
            <v>0</v>
          </cell>
          <cell r="AC303">
            <v>0</v>
          </cell>
          <cell r="AR303">
            <v>0</v>
          </cell>
        </row>
        <row r="304">
          <cell r="W304">
            <v>0</v>
          </cell>
          <cell r="AC304">
            <v>0</v>
          </cell>
          <cell r="AR304">
            <v>0</v>
          </cell>
        </row>
        <row r="305">
          <cell r="W305">
            <v>0</v>
          </cell>
        </row>
        <row r="306">
          <cell r="W306">
            <v>0</v>
          </cell>
        </row>
        <row r="307">
          <cell r="W307">
            <v>0</v>
          </cell>
        </row>
        <row r="308">
          <cell r="W308">
            <v>0</v>
          </cell>
        </row>
        <row r="309">
          <cell r="W309">
            <v>0</v>
          </cell>
        </row>
        <row r="310">
          <cell r="W310">
            <v>0</v>
          </cell>
        </row>
        <row r="311">
          <cell r="W311">
            <v>0</v>
          </cell>
        </row>
        <row r="312">
          <cell r="W312">
            <v>0</v>
          </cell>
        </row>
        <row r="313">
          <cell r="W313">
            <v>0</v>
          </cell>
        </row>
        <row r="314">
          <cell r="W314">
            <v>0</v>
          </cell>
        </row>
        <row r="315">
          <cell r="W315">
            <v>0</v>
          </cell>
        </row>
        <row r="316">
          <cell r="W316">
            <v>0</v>
          </cell>
        </row>
        <row r="317">
          <cell r="W317">
            <v>0</v>
          </cell>
        </row>
        <row r="318">
          <cell r="W318">
            <v>0</v>
          </cell>
        </row>
        <row r="319">
          <cell r="W319">
            <v>0</v>
          </cell>
        </row>
        <row r="320">
          <cell r="W320">
            <v>0</v>
          </cell>
        </row>
        <row r="321">
          <cell r="W321">
            <v>0</v>
          </cell>
        </row>
        <row r="322">
          <cell r="W322">
            <v>0</v>
          </cell>
        </row>
        <row r="323">
          <cell r="W323">
            <v>0</v>
          </cell>
        </row>
        <row r="324">
          <cell r="W324">
            <v>0</v>
          </cell>
        </row>
        <row r="325">
          <cell r="W325">
            <v>0</v>
          </cell>
        </row>
        <row r="326">
          <cell r="W326">
            <v>0</v>
          </cell>
        </row>
        <row r="327">
          <cell r="W327">
            <v>0</v>
          </cell>
        </row>
        <row r="328">
          <cell r="W328">
            <v>0</v>
          </cell>
        </row>
        <row r="329">
          <cell r="W329">
            <v>0</v>
          </cell>
        </row>
        <row r="330">
          <cell r="W330">
            <v>0</v>
          </cell>
        </row>
        <row r="331">
          <cell r="W331">
            <v>0</v>
          </cell>
        </row>
        <row r="332">
          <cell r="W332">
            <v>0</v>
          </cell>
        </row>
        <row r="333">
          <cell r="W333">
            <v>0</v>
          </cell>
        </row>
        <row r="334">
          <cell r="W334">
            <v>0</v>
          </cell>
        </row>
        <row r="335">
          <cell r="W335">
            <v>0</v>
          </cell>
        </row>
        <row r="336">
          <cell r="W336">
            <v>0</v>
          </cell>
        </row>
        <row r="337">
          <cell r="W337">
            <v>0</v>
          </cell>
        </row>
        <row r="338">
          <cell r="W338">
            <v>0</v>
          </cell>
        </row>
        <row r="339">
          <cell r="W339">
            <v>0</v>
          </cell>
        </row>
        <row r="340">
          <cell r="W340">
            <v>0</v>
          </cell>
        </row>
        <row r="341">
          <cell r="W341">
            <v>0</v>
          </cell>
        </row>
        <row r="342">
          <cell r="W342">
            <v>0</v>
          </cell>
        </row>
        <row r="343">
          <cell r="W343">
            <v>0</v>
          </cell>
        </row>
        <row r="344">
          <cell r="W344">
            <v>0</v>
          </cell>
        </row>
        <row r="345">
          <cell r="W345">
            <v>0</v>
          </cell>
        </row>
        <row r="346">
          <cell r="W346">
            <v>0</v>
          </cell>
        </row>
        <row r="347">
          <cell r="W347">
            <v>0</v>
          </cell>
        </row>
        <row r="348">
          <cell r="W348">
            <v>0</v>
          </cell>
        </row>
        <row r="349">
          <cell r="W349">
            <v>0</v>
          </cell>
        </row>
        <row r="350">
          <cell r="W350">
            <v>0</v>
          </cell>
        </row>
        <row r="351">
          <cell r="W351">
            <v>0</v>
          </cell>
        </row>
        <row r="352">
          <cell r="W352">
            <v>0</v>
          </cell>
        </row>
        <row r="353">
          <cell r="W353">
            <v>0</v>
          </cell>
        </row>
        <row r="354">
          <cell r="W354">
            <v>0</v>
          </cell>
        </row>
        <row r="355">
          <cell r="W355">
            <v>0</v>
          </cell>
        </row>
        <row r="356">
          <cell r="W356">
            <v>0</v>
          </cell>
        </row>
        <row r="357">
          <cell r="W357">
            <v>0</v>
          </cell>
        </row>
        <row r="358">
          <cell r="W358">
            <v>0</v>
          </cell>
        </row>
        <row r="359">
          <cell r="W359">
            <v>0</v>
          </cell>
        </row>
        <row r="360">
          <cell r="W360">
            <v>0</v>
          </cell>
        </row>
        <row r="361">
          <cell r="W361">
            <v>0</v>
          </cell>
        </row>
        <row r="362">
          <cell r="W362">
            <v>0</v>
          </cell>
        </row>
        <row r="363">
          <cell r="W363">
            <v>0</v>
          </cell>
        </row>
        <row r="364">
          <cell r="W364">
            <v>0</v>
          </cell>
        </row>
        <row r="365">
          <cell r="W365">
            <v>0</v>
          </cell>
        </row>
        <row r="366">
          <cell r="W366">
            <v>0</v>
          </cell>
        </row>
        <row r="367">
          <cell r="W367">
            <v>0</v>
          </cell>
        </row>
        <row r="368">
          <cell r="W368">
            <v>0</v>
          </cell>
        </row>
        <row r="369">
          <cell r="W369">
            <v>0</v>
          </cell>
        </row>
        <row r="370">
          <cell r="W370">
            <v>0</v>
          </cell>
        </row>
        <row r="371">
          <cell r="W371">
            <v>0</v>
          </cell>
        </row>
        <row r="372">
          <cell r="W372">
            <v>0</v>
          </cell>
        </row>
        <row r="373">
          <cell r="W373">
            <v>0</v>
          </cell>
        </row>
        <row r="374">
          <cell r="W374">
            <v>0</v>
          </cell>
        </row>
        <row r="375">
          <cell r="W375">
            <v>0</v>
          </cell>
        </row>
        <row r="376">
          <cell r="W376">
            <v>0</v>
          </cell>
        </row>
        <row r="377">
          <cell r="W377">
            <v>0</v>
          </cell>
        </row>
        <row r="378">
          <cell r="W378">
            <v>0</v>
          </cell>
        </row>
        <row r="379">
          <cell r="W379">
            <v>0</v>
          </cell>
        </row>
        <row r="380">
          <cell r="W380">
            <v>0</v>
          </cell>
        </row>
        <row r="381">
          <cell r="W381">
            <v>0</v>
          </cell>
        </row>
        <row r="382">
          <cell r="W382">
            <v>0</v>
          </cell>
        </row>
        <row r="383">
          <cell r="W383">
            <v>0</v>
          </cell>
        </row>
        <row r="384">
          <cell r="W384">
            <v>0</v>
          </cell>
        </row>
        <row r="385">
          <cell r="W385">
            <v>0</v>
          </cell>
        </row>
        <row r="386">
          <cell r="W386">
            <v>0</v>
          </cell>
        </row>
        <row r="387">
          <cell r="W387">
            <v>0</v>
          </cell>
        </row>
        <row r="388">
          <cell r="W388">
            <v>0</v>
          </cell>
        </row>
        <row r="389">
          <cell r="W389">
            <v>0</v>
          </cell>
        </row>
        <row r="390">
          <cell r="W390">
            <v>0</v>
          </cell>
        </row>
        <row r="391">
          <cell r="W391">
            <v>0</v>
          </cell>
        </row>
        <row r="392">
          <cell r="W392">
            <v>0</v>
          </cell>
        </row>
        <row r="393">
          <cell r="W393">
            <v>0</v>
          </cell>
        </row>
        <row r="394">
          <cell r="W394">
            <v>0</v>
          </cell>
        </row>
        <row r="395">
          <cell r="W395">
            <v>0</v>
          </cell>
        </row>
        <row r="396">
          <cell r="W396">
            <v>0</v>
          </cell>
        </row>
        <row r="397">
          <cell r="W397">
            <v>0</v>
          </cell>
        </row>
        <row r="398">
          <cell r="W398">
            <v>0</v>
          </cell>
        </row>
        <row r="399">
          <cell r="W399">
            <v>0</v>
          </cell>
        </row>
        <row r="400">
          <cell r="W400">
            <v>0</v>
          </cell>
        </row>
        <row r="401">
          <cell r="W401">
            <v>0</v>
          </cell>
        </row>
        <row r="402">
          <cell r="W402">
            <v>0</v>
          </cell>
        </row>
        <row r="403">
          <cell r="W403">
            <v>0</v>
          </cell>
        </row>
        <row r="404">
          <cell r="W404">
            <v>0</v>
          </cell>
        </row>
        <row r="405">
          <cell r="W405">
            <v>0</v>
          </cell>
        </row>
        <row r="406">
          <cell r="W406">
            <v>0</v>
          </cell>
        </row>
        <row r="407">
          <cell r="W407">
            <v>0</v>
          </cell>
        </row>
        <row r="408">
          <cell r="W408">
            <v>0</v>
          </cell>
        </row>
        <row r="409">
          <cell r="W409">
            <v>0</v>
          </cell>
        </row>
        <row r="410">
          <cell r="W410">
            <v>0</v>
          </cell>
        </row>
        <row r="411">
          <cell r="W411">
            <v>0</v>
          </cell>
        </row>
        <row r="412">
          <cell r="W412">
            <v>0</v>
          </cell>
        </row>
        <row r="413">
          <cell r="W413">
            <v>0</v>
          </cell>
        </row>
        <row r="414">
          <cell r="W414">
            <v>0</v>
          </cell>
        </row>
        <row r="415">
          <cell r="W415">
            <v>0</v>
          </cell>
        </row>
        <row r="416">
          <cell r="W416">
            <v>0</v>
          </cell>
        </row>
        <row r="417">
          <cell r="W417">
            <v>0</v>
          </cell>
        </row>
        <row r="418">
          <cell r="W418">
            <v>0</v>
          </cell>
        </row>
        <row r="419">
          <cell r="W419">
            <v>0</v>
          </cell>
        </row>
        <row r="420">
          <cell r="W420">
            <v>0</v>
          </cell>
        </row>
        <row r="421">
          <cell r="W421">
            <v>0</v>
          </cell>
        </row>
        <row r="422">
          <cell r="W422">
            <v>0</v>
          </cell>
        </row>
        <row r="423">
          <cell r="W423">
            <v>0</v>
          </cell>
        </row>
        <row r="424">
          <cell r="W424">
            <v>0</v>
          </cell>
        </row>
        <row r="425">
          <cell r="W425">
            <v>0</v>
          </cell>
        </row>
        <row r="426">
          <cell r="W426">
            <v>0</v>
          </cell>
        </row>
        <row r="427">
          <cell r="W427">
            <v>0</v>
          </cell>
        </row>
        <row r="428">
          <cell r="W428">
            <v>0</v>
          </cell>
        </row>
        <row r="429">
          <cell r="W429">
            <v>0</v>
          </cell>
        </row>
        <row r="430">
          <cell r="W430">
            <v>0</v>
          </cell>
        </row>
        <row r="431">
          <cell r="W431">
            <v>0</v>
          </cell>
        </row>
        <row r="432">
          <cell r="W432">
            <v>0</v>
          </cell>
        </row>
        <row r="433">
          <cell r="W433">
            <v>0</v>
          </cell>
        </row>
        <row r="434">
          <cell r="W434">
            <v>0</v>
          </cell>
        </row>
        <row r="435">
          <cell r="W435">
            <v>0</v>
          </cell>
        </row>
        <row r="436">
          <cell r="W436">
            <v>0</v>
          </cell>
        </row>
        <row r="437">
          <cell r="W437">
            <v>0</v>
          </cell>
        </row>
        <row r="438">
          <cell r="W438">
            <v>0</v>
          </cell>
        </row>
        <row r="439">
          <cell r="W439">
            <v>0</v>
          </cell>
        </row>
        <row r="440">
          <cell r="W440">
            <v>0</v>
          </cell>
        </row>
        <row r="441">
          <cell r="W441">
            <v>0</v>
          </cell>
        </row>
        <row r="442">
          <cell r="W442">
            <v>0</v>
          </cell>
        </row>
        <row r="443">
          <cell r="W443">
            <v>0</v>
          </cell>
        </row>
        <row r="444">
          <cell r="W444">
            <v>0</v>
          </cell>
        </row>
        <row r="445">
          <cell r="W445">
            <v>0</v>
          </cell>
        </row>
        <row r="446">
          <cell r="W446">
            <v>0</v>
          </cell>
        </row>
        <row r="447">
          <cell r="W447">
            <v>0</v>
          </cell>
        </row>
        <row r="448">
          <cell r="W448">
            <v>0</v>
          </cell>
        </row>
        <row r="449">
          <cell r="W449">
            <v>0</v>
          </cell>
        </row>
        <row r="450">
          <cell r="W450">
            <v>0</v>
          </cell>
        </row>
        <row r="451">
          <cell r="W451">
            <v>0</v>
          </cell>
        </row>
        <row r="452">
          <cell r="W452">
            <v>0</v>
          </cell>
        </row>
        <row r="453">
          <cell r="W453">
            <v>0</v>
          </cell>
        </row>
        <row r="454">
          <cell r="W454">
            <v>0</v>
          </cell>
        </row>
        <row r="455">
          <cell r="W455">
            <v>0</v>
          </cell>
        </row>
        <row r="456">
          <cell r="W456">
            <v>0</v>
          </cell>
        </row>
        <row r="457">
          <cell r="W457">
            <v>0</v>
          </cell>
        </row>
        <row r="458">
          <cell r="W458">
            <v>0</v>
          </cell>
        </row>
        <row r="459">
          <cell r="W459">
            <v>0</v>
          </cell>
        </row>
        <row r="460">
          <cell r="W460">
            <v>0</v>
          </cell>
        </row>
        <row r="461">
          <cell r="W461">
            <v>0</v>
          </cell>
        </row>
        <row r="462">
          <cell r="W462">
            <v>0</v>
          </cell>
        </row>
        <row r="463">
          <cell r="W463">
            <v>0</v>
          </cell>
        </row>
        <row r="464">
          <cell r="W464">
            <v>0</v>
          </cell>
        </row>
        <row r="465">
          <cell r="W465">
            <v>0</v>
          </cell>
        </row>
        <row r="466">
          <cell r="W466">
            <v>0</v>
          </cell>
        </row>
        <row r="467">
          <cell r="W467">
            <v>0</v>
          </cell>
        </row>
        <row r="468">
          <cell r="W468">
            <v>0</v>
          </cell>
        </row>
        <row r="469">
          <cell r="W469">
            <v>0</v>
          </cell>
        </row>
        <row r="470">
          <cell r="W470">
            <v>0</v>
          </cell>
        </row>
        <row r="471">
          <cell r="W471">
            <v>0</v>
          </cell>
        </row>
        <row r="472">
          <cell r="W472">
            <v>0</v>
          </cell>
        </row>
        <row r="473">
          <cell r="W473">
            <v>0</v>
          </cell>
        </row>
        <row r="474">
          <cell r="W474">
            <v>0</v>
          </cell>
        </row>
        <row r="475">
          <cell r="W475">
            <v>0</v>
          </cell>
        </row>
        <row r="476">
          <cell r="W476">
            <v>0</v>
          </cell>
        </row>
        <row r="477">
          <cell r="W477">
            <v>0</v>
          </cell>
        </row>
        <row r="478">
          <cell r="W478">
            <v>0</v>
          </cell>
        </row>
        <row r="479">
          <cell r="W479">
            <v>0</v>
          </cell>
        </row>
        <row r="480">
          <cell r="W480">
            <v>0</v>
          </cell>
        </row>
        <row r="481">
          <cell r="W481">
            <v>0</v>
          </cell>
        </row>
        <row r="482">
          <cell r="W482">
            <v>0</v>
          </cell>
        </row>
        <row r="483">
          <cell r="W483">
            <v>0</v>
          </cell>
        </row>
        <row r="484">
          <cell r="W484">
            <v>0</v>
          </cell>
        </row>
        <row r="485">
          <cell r="W485">
            <v>0</v>
          </cell>
        </row>
        <row r="486">
          <cell r="W486">
            <v>0</v>
          </cell>
        </row>
        <row r="487">
          <cell r="W487">
            <v>0</v>
          </cell>
        </row>
        <row r="488">
          <cell r="W488">
            <v>0</v>
          </cell>
        </row>
        <row r="489">
          <cell r="W489">
            <v>0</v>
          </cell>
        </row>
        <row r="490">
          <cell r="W490">
            <v>0</v>
          </cell>
        </row>
        <row r="491">
          <cell r="W491">
            <v>0</v>
          </cell>
        </row>
        <row r="492">
          <cell r="W492">
            <v>0</v>
          </cell>
        </row>
        <row r="493">
          <cell r="W493">
            <v>0</v>
          </cell>
        </row>
        <row r="494">
          <cell r="W494">
            <v>0</v>
          </cell>
        </row>
        <row r="495">
          <cell r="W495">
            <v>0</v>
          </cell>
        </row>
        <row r="496">
          <cell r="W496">
            <v>0</v>
          </cell>
        </row>
        <row r="497">
          <cell r="W497">
            <v>0</v>
          </cell>
        </row>
        <row r="498">
          <cell r="W498">
            <v>0</v>
          </cell>
        </row>
        <row r="499">
          <cell r="W499">
            <v>0</v>
          </cell>
        </row>
        <row r="500">
          <cell r="W500">
            <v>0</v>
          </cell>
        </row>
        <row r="501">
          <cell r="W501">
            <v>0</v>
          </cell>
        </row>
        <row r="502">
          <cell r="W502">
            <v>0</v>
          </cell>
        </row>
        <row r="503">
          <cell r="W503">
            <v>0</v>
          </cell>
        </row>
        <row r="504">
          <cell r="W504">
            <v>0</v>
          </cell>
        </row>
        <row r="505">
          <cell r="W505">
            <v>0</v>
          </cell>
        </row>
        <row r="506">
          <cell r="W506">
            <v>0</v>
          </cell>
        </row>
        <row r="507">
          <cell r="W507">
            <v>0</v>
          </cell>
        </row>
        <row r="508">
          <cell r="W508">
            <v>0</v>
          </cell>
        </row>
        <row r="509">
          <cell r="W509">
            <v>0</v>
          </cell>
        </row>
        <row r="510">
          <cell r="W510">
            <v>0</v>
          </cell>
        </row>
        <row r="511">
          <cell r="W511">
            <v>0</v>
          </cell>
        </row>
        <row r="512">
          <cell r="W512">
            <v>0</v>
          </cell>
        </row>
        <row r="513">
          <cell r="W513">
            <v>0</v>
          </cell>
        </row>
        <row r="514">
          <cell r="W514">
            <v>0</v>
          </cell>
        </row>
        <row r="515">
          <cell r="W515">
            <v>0</v>
          </cell>
        </row>
        <row r="516">
          <cell r="W516">
            <v>0</v>
          </cell>
        </row>
        <row r="517">
          <cell r="W517">
            <v>0</v>
          </cell>
        </row>
        <row r="518">
          <cell r="W518">
            <v>0</v>
          </cell>
        </row>
        <row r="519">
          <cell r="W519">
            <v>0</v>
          </cell>
        </row>
        <row r="520">
          <cell r="W520">
            <v>0</v>
          </cell>
        </row>
        <row r="521">
          <cell r="W521">
            <v>0</v>
          </cell>
        </row>
        <row r="522">
          <cell r="W522">
            <v>0</v>
          </cell>
        </row>
        <row r="523">
          <cell r="W523">
            <v>0</v>
          </cell>
        </row>
        <row r="524">
          <cell r="W524">
            <v>0</v>
          </cell>
        </row>
        <row r="525">
          <cell r="W525">
            <v>0</v>
          </cell>
        </row>
        <row r="526">
          <cell r="W526">
            <v>0</v>
          </cell>
        </row>
        <row r="527">
          <cell r="W527">
            <v>0</v>
          </cell>
        </row>
        <row r="528">
          <cell r="W528">
            <v>0</v>
          </cell>
        </row>
        <row r="529">
          <cell r="W529">
            <v>0</v>
          </cell>
        </row>
        <row r="530">
          <cell r="W530">
            <v>0</v>
          </cell>
        </row>
        <row r="531">
          <cell r="W531">
            <v>0</v>
          </cell>
        </row>
        <row r="532">
          <cell r="W532">
            <v>0</v>
          </cell>
        </row>
        <row r="533">
          <cell r="W533">
            <v>0</v>
          </cell>
        </row>
        <row r="534">
          <cell r="W534">
            <v>0</v>
          </cell>
        </row>
        <row r="535">
          <cell r="W535">
            <v>0</v>
          </cell>
        </row>
        <row r="536">
          <cell r="W536">
            <v>0</v>
          </cell>
        </row>
        <row r="537">
          <cell r="W537">
            <v>0</v>
          </cell>
        </row>
        <row r="538">
          <cell r="W538">
            <v>0</v>
          </cell>
        </row>
        <row r="539">
          <cell r="W539">
            <v>0</v>
          </cell>
        </row>
        <row r="540">
          <cell r="W540">
            <v>0</v>
          </cell>
        </row>
        <row r="541">
          <cell r="W541">
            <v>0</v>
          </cell>
        </row>
        <row r="542">
          <cell r="W542">
            <v>0</v>
          </cell>
        </row>
        <row r="543">
          <cell r="W543">
            <v>0</v>
          </cell>
        </row>
        <row r="544">
          <cell r="W544">
            <v>0</v>
          </cell>
        </row>
        <row r="545">
          <cell r="W545">
            <v>0</v>
          </cell>
        </row>
        <row r="546">
          <cell r="W546">
            <v>0</v>
          </cell>
        </row>
        <row r="547">
          <cell r="W547">
            <v>0</v>
          </cell>
        </row>
        <row r="548">
          <cell r="W548">
            <v>0</v>
          </cell>
        </row>
        <row r="549">
          <cell r="W549">
            <v>0</v>
          </cell>
        </row>
        <row r="550">
          <cell r="W550">
            <v>0</v>
          </cell>
        </row>
        <row r="551">
          <cell r="W551">
            <v>0</v>
          </cell>
        </row>
        <row r="552">
          <cell r="W552">
            <v>0</v>
          </cell>
        </row>
        <row r="553">
          <cell r="W553">
            <v>0</v>
          </cell>
        </row>
        <row r="554">
          <cell r="W554">
            <v>0</v>
          </cell>
        </row>
        <row r="555">
          <cell r="W555">
            <v>0</v>
          </cell>
        </row>
        <row r="556">
          <cell r="W556">
            <v>0</v>
          </cell>
        </row>
        <row r="557">
          <cell r="W557">
            <v>0</v>
          </cell>
        </row>
        <row r="558">
          <cell r="W558">
            <v>0</v>
          </cell>
        </row>
        <row r="559">
          <cell r="W559">
            <v>0</v>
          </cell>
        </row>
        <row r="560">
          <cell r="W560">
            <v>0</v>
          </cell>
        </row>
        <row r="561">
          <cell r="W561">
            <v>0</v>
          </cell>
        </row>
        <row r="562">
          <cell r="W562">
            <v>0</v>
          </cell>
        </row>
        <row r="563">
          <cell r="W563">
            <v>0</v>
          </cell>
        </row>
        <row r="564">
          <cell r="W564">
            <v>0</v>
          </cell>
        </row>
        <row r="565">
          <cell r="W565">
            <v>0</v>
          </cell>
        </row>
        <row r="566">
          <cell r="W566">
            <v>0</v>
          </cell>
        </row>
        <row r="567">
          <cell r="W567">
            <v>0</v>
          </cell>
        </row>
        <row r="568">
          <cell r="W568">
            <v>0</v>
          </cell>
        </row>
        <row r="569">
          <cell r="W569">
            <v>0</v>
          </cell>
        </row>
        <row r="570">
          <cell r="W570">
            <v>0</v>
          </cell>
        </row>
        <row r="571">
          <cell r="W571">
            <v>0</v>
          </cell>
        </row>
        <row r="572">
          <cell r="W572">
            <v>0</v>
          </cell>
        </row>
        <row r="573">
          <cell r="W573">
            <v>0</v>
          </cell>
        </row>
        <row r="574">
          <cell r="W574">
            <v>0</v>
          </cell>
        </row>
        <row r="575">
          <cell r="W575">
            <v>0</v>
          </cell>
        </row>
        <row r="576">
          <cell r="W576">
            <v>0</v>
          </cell>
        </row>
        <row r="577">
          <cell r="W577">
            <v>0</v>
          </cell>
        </row>
        <row r="578">
          <cell r="W578">
            <v>0</v>
          </cell>
        </row>
        <row r="579">
          <cell r="W579">
            <v>0</v>
          </cell>
        </row>
        <row r="580">
          <cell r="W580">
            <v>0</v>
          </cell>
        </row>
        <row r="581">
          <cell r="W581">
            <v>0</v>
          </cell>
        </row>
        <row r="582">
          <cell r="W582">
            <v>0</v>
          </cell>
        </row>
        <row r="583">
          <cell r="W583">
            <v>0</v>
          </cell>
        </row>
        <row r="584">
          <cell r="W584">
            <v>0</v>
          </cell>
        </row>
        <row r="585">
          <cell r="W585">
            <v>0</v>
          </cell>
        </row>
        <row r="586">
          <cell r="W586">
            <v>0</v>
          </cell>
        </row>
        <row r="587">
          <cell r="W587">
            <v>0</v>
          </cell>
        </row>
        <row r="588">
          <cell r="W588">
            <v>0</v>
          </cell>
        </row>
        <row r="589">
          <cell r="W589">
            <v>0</v>
          </cell>
        </row>
        <row r="590">
          <cell r="W590">
            <v>0</v>
          </cell>
        </row>
        <row r="591">
          <cell r="W591">
            <v>0</v>
          </cell>
        </row>
        <row r="592">
          <cell r="W592">
            <v>0</v>
          </cell>
        </row>
        <row r="593">
          <cell r="W593">
            <v>0</v>
          </cell>
        </row>
        <row r="594">
          <cell r="W594">
            <v>0</v>
          </cell>
        </row>
        <row r="595">
          <cell r="W595">
            <v>0</v>
          </cell>
        </row>
        <row r="596">
          <cell r="W596">
            <v>0</v>
          </cell>
        </row>
        <row r="597">
          <cell r="W597">
            <v>0</v>
          </cell>
        </row>
        <row r="598">
          <cell r="W598">
            <v>0</v>
          </cell>
        </row>
        <row r="599">
          <cell r="W599">
            <v>0</v>
          </cell>
        </row>
        <row r="600">
          <cell r="W600">
            <v>0</v>
          </cell>
        </row>
        <row r="601">
          <cell r="W601">
            <v>0</v>
          </cell>
        </row>
        <row r="602">
          <cell r="W602">
            <v>0</v>
          </cell>
        </row>
        <row r="603">
          <cell r="W603">
            <v>0</v>
          </cell>
        </row>
        <row r="604">
          <cell r="W604">
            <v>0</v>
          </cell>
        </row>
      </sheetData>
      <sheetData sheetId="3"/>
      <sheetData sheetId="4">
        <row r="5">
          <cell r="J5">
            <v>0</v>
          </cell>
          <cell r="O5">
            <v>0</v>
          </cell>
          <cell r="U5">
            <v>0</v>
          </cell>
        </row>
        <row r="6">
          <cell r="J6">
            <v>0</v>
          </cell>
          <cell r="O6">
            <v>0</v>
          </cell>
          <cell r="U6">
            <v>0</v>
          </cell>
        </row>
        <row r="7">
          <cell r="J7">
            <v>0</v>
          </cell>
          <cell r="O7">
            <v>0</v>
          </cell>
          <cell r="U7">
            <v>0</v>
          </cell>
        </row>
        <row r="8">
          <cell r="J8">
            <v>0</v>
          </cell>
          <cell r="O8">
            <v>0</v>
          </cell>
          <cell r="U8">
            <v>0</v>
          </cell>
        </row>
        <row r="9">
          <cell r="J9">
            <v>0</v>
          </cell>
          <cell r="O9">
            <v>0</v>
          </cell>
          <cell r="U9">
            <v>0</v>
          </cell>
        </row>
        <row r="10">
          <cell r="J10">
            <v>0</v>
          </cell>
          <cell r="O10">
            <v>0</v>
          </cell>
          <cell r="U10">
            <v>0</v>
          </cell>
        </row>
        <row r="11">
          <cell r="J11">
            <v>0</v>
          </cell>
          <cell r="O11">
            <v>0</v>
          </cell>
          <cell r="U11">
            <v>0</v>
          </cell>
        </row>
        <row r="12">
          <cell r="J12">
            <v>0</v>
          </cell>
          <cell r="O12">
            <v>0</v>
          </cell>
          <cell r="U12">
            <v>0</v>
          </cell>
        </row>
        <row r="13">
          <cell r="J13">
            <v>0</v>
          </cell>
          <cell r="O13">
            <v>0</v>
          </cell>
          <cell r="U13">
            <v>0</v>
          </cell>
        </row>
        <row r="14">
          <cell r="J14">
            <v>0</v>
          </cell>
          <cell r="O14">
            <v>0</v>
          </cell>
          <cell r="U14">
            <v>0</v>
          </cell>
        </row>
        <row r="15">
          <cell r="J15">
            <v>0</v>
          </cell>
          <cell r="O15">
            <v>0</v>
          </cell>
          <cell r="U15">
            <v>0</v>
          </cell>
        </row>
        <row r="16">
          <cell r="J16">
            <v>0</v>
          </cell>
          <cell r="O16">
            <v>0</v>
          </cell>
          <cell r="U16">
            <v>0</v>
          </cell>
        </row>
        <row r="17">
          <cell r="J17">
            <v>0</v>
          </cell>
          <cell r="O17">
            <v>0</v>
          </cell>
          <cell r="U17">
            <v>0</v>
          </cell>
        </row>
        <row r="18">
          <cell r="J18">
            <v>0</v>
          </cell>
          <cell r="O18">
            <v>0</v>
          </cell>
          <cell r="U18">
            <v>0</v>
          </cell>
        </row>
        <row r="19">
          <cell r="J19">
            <v>0</v>
          </cell>
          <cell r="O19">
            <v>0</v>
          </cell>
          <cell r="U19">
            <v>0</v>
          </cell>
        </row>
        <row r="20">
          <cell r="J20">
            <v>0</v>
          </cell>
          <cell r="O20">
            <v>0</v>
          </cell>
          <cell r="U20">
            <v>0</v>
          </cell>
        </row>
        <row r="21">
          <cell r="J21">
            <v>0</v>
          </cell>
          <cell r="O21">
            <v>0</v>
          </cell>
          <cell r="U21">
            <v>0</v>
          </cell>
        </row>
        <row r="22">
          <cell r="J22">
            <v>0</v>
          </cell>
          <cell r="O22">
            <v>0</v>
          </cell>
          <cell r="U22">
            <v>0</v>
          </cell>
        </row>
        <row r="23">
          <cell r="J23">
            <v>0</v>
          </cell>
          <cell r="O23">
            <v>0</v>
          </cell>
          <cell r="U23">
            <v>0</v>
          </cell>
        </row>
        <row r="24">
          <cell r="J24">
            <v>0</v>
          </cell>
          <cell r="O24">
            <v>0</v>
          </cell>
          <cell r="U24">
            <v>0</v>
          </cell>
        </row>
        <row r="25">
          <cell r="J25">
            <v>0</v>
          </cell>
          <cell r="O25">
            <v>0</v>
          </cell>
          <cell r="U25">
            <v>0</v>
          </cell>
        </row>
        <row r="26">
          <cell r="J26">
            <v>0</v>
          </cell>
          <cell r="O26">
            <v>0</v>
          </cell>
          <cell r="U26">
            <v>0</v>
          </cell>
        </row>
        <row r="27">
          <cell r="J27">
            <v>0</v>
          </cell>
          <cell r="O27">
            <v>0</v>
          </cell>
          <cell r="U27">
            <v>0</v>
          </cell>
        </row>
        <row r="28">
          <cell r="J28">
            <v>0</v>
          </cell>
          <cell r="O28">
            <v>0</v>
          </cell>
          <cell r="U28">
            <v>0</v>
          </cell>
        </row>
        <row r="29">
          <cell r="J29">
            <v>0</v>
          </cell>
          <cell r="O29">
            <v>0</v>
          </cell>
          <cell r="U29">
            <v>0</v>
          </cell>
        </row>
        <row r="30">
          <cell r="J30">
            <v>0</v>
          </cell>
          <cell r="O30">
            <v>0</v>
          </cell>
          <cell r="U30">
            <v>0</v>
          </cell>
        </row>
        <row r="31">
          <cell r="J31">
            <v>0</v>
          </cell>
          <cell r="O31">
            <v>0</v>
          </cell>
          <cell r="U31">
            <v>0</v>
          </cell>
        </row>
        <row r="32">
          <cell r="J32">
            <v>0</v>
          </cell>
          <cell r="O32">
            <v>0</v>
          </cell>
          <cell r="U32">
            <v>0</v>
          </cell>
        </row>
        <row r="33">
          <cell r="J33">
            <v>0</v>
          </cell>
          <cell r="O33">
            <v>0</v>
          </cell>
          <cell r="U33">
            <v>0</v>
          </cell>
        </row>
        <row r="34">
          <cell r="J34">
            <v>0</v>
          </cell>
          <cell r="O34">
            <v>0</v>
          </cell>
          <cell r="U34">
            <v>0</v>
          </cell>
        </row>
        <row r="35">
          <cell r="J35">
            <v>0</v>
          </cell>
          <cell r="O35">
            <v>0</v>
          </cell>
          <cell r="U35">
            <v>0</v>
          </cell>
        </row>
        <row r="36">
          <cell r="J36">
            <v>0</v>
          </cell>
          <cell r="O36">
            <v>0</v>
          </cell>
          <cell r="U36">
            <v>0</v>
          </cell>
        </row>
        <row r="37">
          <cell r="J37">
            <v>0</v>
          </cell>
          <cell r="O37">
            <v>0</v>
          </cell>
          <cell r="U37">
            <v>0</v>
          </cell>
        </row>
        <row r="38">
          <cell r="J38">
            <v>0</v>
          </cell>
          <cell r="O38">
            <v>0</v>
          </cell>
          <cell r="U38">
            <v>0</v>
          </cell>
        </row>
        <row r="39">
          <cell r="J39">
            <v>0</v>
          </cell>
          <cell r="O39">
            <v>0</v>
          </cell>
          <cell r="U39">
            <v>0</v>
          </cell>
        </row>
        <row r="40">
          <cell r="J40">
            <v>0</v>
          </cell>
          <cell r="O40">
            <v>0</v>
          </cell>
          <cell r="U40">
            <v>0</v>
          </cell>
        </row>
        <row r="41">
          <cell r="J41">
            <v>0</v>
          </cell>
          <cell r="O41">
            <v>0</v>
          </cell>
          <cell r="U41">
            <v>0</v>
          </cell>
        </row>
        <row r="42">
          <cell r="J42">
            <v>0</v>
          </cell>
          <cell r="O42">
            <v>0</v>
          </cell>
          <cell r="U42">
            <v>0</v>
          </cell>
        </row>
        <row r="43">
          <cell r="J43">
            <v>0</v>
          </cell>
          <cell r="O43">
            <v>0</v>
          </cell>
          <cell r="U43">
            <v>0</v>
          </cell>
        </row>
        <row r="44">
          <cell r="J44">
            <v>0</v>
          </cell>
          <cell r="O44">
            <v>0</v>
          </cell>
          <cell r="U44">
            <v>0</v>
          </cell>
        </row>
        <row r="45">
          <cell r="J45">
            <v>0</v>
          </cell>
          <cell r="O45">
            <v>0</v>
          </cell>
          <cell r="U45">
            <v>0</v>
          </cell>
        </row>
        <row r="46">
          <cell r="J46">
            <v>0</v>
          </cell>
          <cell r="O46">
            <v>0</v>
          </cell>
          <cell r="U46">
            <v>0</v>
          </cell>
        </row>
        <row r="47">
          <cell r="J47">
            <v>0</v>
          </cell>
          <cell r="O47">
            <v>0</v>
          </cell>
          <cell r="U47">
            <v>0</v>
          </cell>
        </row>
        <row r="48">
          <cell r="J48">
            <v>0</v>
          </cell>
          <cell r="O48">
            <v>0</v>
          </cell>
          <cell r="U48">
            <v>0</v>
          </cell>
        </row>
        <row r="49">
          <cell r="J49">
            <v>0</v>
          </cell>
          <cell r="O49">
            <v>0</v>
          </cell>
          <cell r="U49">
            <v>0</v>
          </cell>
        </row>
        <row r="50">
          <cell r="J50">
            <v>0</v>
          </cell>
          <cell r="O50">
            <v>0</v>
          </cell>
          <cell r="U50">
            <v>0</v>
          </cell>
        </row>
        <row r="51">
          <cell r="J51">
            <v>0</v>
          </cell>
          <cell r="O51">
            <v>0</v>
          </cell>
          <cell r="U51">
            <v>0</v>
          </cell>
        </row>
        <row r="52">
          <cell r="J52">
            <v>0</v>
          </cell>
          <cell r="O52">
            <v>0</v>
          </cell>
          <cell r="U52">
            <v>0</v>
          </cell>
        </row>
        <row r="53">
          <cell r="J53">
            <v>0</v>
          </cell>
          <cell r="O53">
            <v>0</v>
          </cell>
          <cell r="U53">
            <v>0</v>
          </cell>
        </row>
        <row r="54">
          <cell r="J54">
            <v>0</v>
          </cell>
          <cell r="O54">
            <v>0</v>
          </cell>
          <cell r="U54">
            <v>0</v>
          </cell>
        </row>
        <row r="55">
          <cell r="J55">
            <v>0</v>
          </cell>
          <cell r="O55">
            <v>0</v>
          </cell>
          <cell r="U55">
            <v>0</v>
          </cell>
        </row>
        <row r="56">
          <cell r="J56">
            <v>0</v>
          </cell>
          <cell r="O56">
            <v>0</v>
          </cell>
          <cell r="U56">
            <v>0</v>
          </cell>
        </row>
        <row r="57">
          <cell r="J57">
            <v>0</v>
          </cell>
          <cell r="O57">
            <v>0</v>
          </cell>
          <cell r="U57">
            <v>0</v>
          </cell>
        </row>
        <row r="58">
          <cell r="J58">
            <v>0</v>
          </cell>
          <cell r="O58">
            <v>0</v>
          </cell>
          <cell r="U58">
            <v>0</v>
          </cell>
        </row>
        <row r="59">
          <cell r="J59">
            <v>0</v>
          </cell>
          <cell r="O59">
            <v>0</v>
          </cell>
          <cell r="U59">
            <v>0</v>
          </cell>
        </row>
        <row r="60">
          <cell r="J60">
            <v>0</v>
          </cell>
          <cell r="O60">
            <v>0</v>
          </cell>
          <cell r="U60">
            <v>0</v>
          </cell>
        </row>
        <row r="61">
          <cell r="J61">
            <v>0</v>
          </cell>
          <cell r="O61">
            <v>0</v>
          </cell>
          <cell r="U61">
            <v>0</v>
          </cell>
        </row>
        <row r="62">
          <cell r="J62">
            <v>0</v>
          </cell>
          <cell r="O62">
            <v>0</v>
          </cell>
          <cell r="U62">
            <v>0</v>
          </cell>
        </row>
        <row r="63">
          <cell r="J63">
            <v>0</v>
          </cell>
          <cell r="O63">
            <v>0</v>
          </cell>
          <cell r="U63">
            <v>0</v>
          </cell>
        </row>
        <row r="64">
          <cell r="J64">
            <v>0</v>
          </cell>
          <cell r="O64">
            <v>0</v>
          </cell>
          <cell r="U64">
            <v>0</v>
          </cell>
        </row>
        <row r="65">
          <cell r="J65">
            <v>0</v>
          </cell>
          <cell r="O65">
            <v>0</v>
          </cell>
          <cell r="U65">
            <v>0</v>
          </cell>
        </row>
        <row r="66">
          <cell r="J66">
            <v>0</v>
          </cell>
          <cell r="O66">
            <v>0</v>
          </cell>
          <cell r="U66">
            <v>0</v>
          </cell>
        </row>
        <row r="67">
          <cell r="J67">
            <v>0</v>
          </cell>
          <cell r="O67">
            <v>0</v>
          </cell>
          <cell r="U67">
            <v>0</v>
          </cell>
        </row>
        <row r="68">
          <cell r="J68">
            <v>0</v>
          </cell>
          <cell r="O68">
            <v>0</v>
          </cell>
          <cell r="U68">
            <v>0</v>
          </cell>
        </row>
        <row r="69">
          <cell r="J69">
            <v>0</v>
          </cell>
          <cell r="O69">
            <v>0</v>
          </cell>
          <cell r="U69">
            <v>0</v>
          </cell>
        </row>
        <row r="70">
          <cell r="J70">
            <v>0</v>
          </cell>
          <cell r="O70">
            <v>0</v>
          </cell>
          <cell r="U70">
            <v>0</v>
          </cell>
        </row>
        <row r="71">
          <cell r="J71">
            <v>0</v>
          </cell>
          <cell r="O71">
            <v>0</v>
          </cell>
          <cell r="U71">
            <v>0</v>
          </cell>
        </row>
        <row r="72">
          <cell r="J72">
            <v>0</v>
          </cell>
          <cell r="O72">
            <v>0</v>
          </cell>
          <cell r="U72">
            <v>0</v>
          </cell>
        </row>
        <row r="73">
          <cell r="J73">
            <v>0</v>
          </cell>
          <cell r="O73">
            <v>0</v>
          </cell>
          <cell r="U73">
            <v>0</v>
          </cell>
        </row>
        <row r="74">
          <cell r="J74">
            <v>0</v>
          </cell>
          <cell r="O74">
            <v>0</v>
          </cell>
          <cell r="U74">
            <v>0</v>
          </cell>
        </row>
        <row r="75">
          <cell r="J75">
            <v>0</v>
          </cell>
          <cell r="O75">
            <v>0</v>
          </cell>
          <cell r="U75">
            <v>0</v>
          </cell>
        </row>
        <row r="76">
          <cell r="J76">
            <v>0</v>
          </cell>
          <cell r="O76">
            <v>0</v>
          </cell>
          <cell r="U76">
            <v>0</v>
          </cell>
        </row>
        <row r="77">
          <cell r="J77">
            <v>0</v>
          </cell>
          <cell r="O77">
            <v>0</v>
          </cell>
          <cell r="U77">
            <v>0</v>
          </cell>
        </row>
        <row r="78">
          <cell r="J78">
            <v>0</v>
          </cell>
          <cell r="O78">
            <v>0</v>
          </cell>
          <cell r="U78">
            <v>0</v>
          </cell>
        </row>
        <row r="79">
          <cell r="J79">
            <v>0</v>
          </cell>
          <cell r="O79">
            <v>0</v>
          </cell>
          <cell r="U79">
            <v>0</v>
          </cell>
        </row>
        <row r="80">
          <cell r="J80">
            <v>0</v>
          </cell>
          <cell r="O80">
            <v>0</v>
          </cell>
          <cell r="U80">
            <v>0</v>
          </cell>
        </row>
        <row r="81">
          <cell r="J81">
            <v>0</v>
          </cell>
          <cell r="O81">
            <v>0</v>
          </cell>
          <cell r="U81">
            <v>0</v>
          </cell>
        </row>
        <row r="82">
          <cell r="J82">
            <v>0</v>
          </cell>
          <cell r="O82">
            <v>0</v>
          </cell>
          <cell r="U82">
            <v>0</v>
          </cell>
        </row>
        <row r="83">
          <cell r="J83">
            <v>0</v>
          </cell>
          <cell r="O83">
            <v>0</v>
          </cell>
          <cell r="U83">
            <v>0</v>
          </cell>
        </row>
        <row r="84">
          <cell r="J84">
            <v>0</v>
          </cell>
          <cell r="O84">
            <v>0</v>
          </cell>
          <cell r="U84">
            <v>0</v>
          </cell>
        </row>
        <row r="85">
          <cell r="J85">
            <v>0</v>
          </cell>
          <cell r="O85">
            <v>0</v>
          </cell>
          <cell r="U85">
            <v>0</v>
          </cell>
        </row>
        <row r="86">
          <cell r="J86">
            <v>0</v>
          </cell>
          <cell r="O86">
            <v>0</v>
          </cell>
          <cell r="U86">
            <v>0</v>
          </cell>
        </row>
        <row r="87">
          <cell r="J87">
            <v>0</v>
          </cell>
          <cell r="O87">
            <v>0</v>
          </cell>
          <cell r="U87">
            <v>0</v>
          </cell>
        </row>
        <row r="88">
          <cell r="J88">
            <v>0</v>
          </cell>
          <cell r="O88">
            <v>0</v>
          </cell>
          <cell r="U88">
            <v>0</v>
          </cell>
        </row>
        <row r="89">
          <cell r="J89">
            <v>0</v>
          </cell>
          <cell r="O89">
            <v>0</v>
          </cell>
          <cell r="U89">
            <v>0</v>
          </cell>
        </row>
        <row r="90">
          <cell r="J90">
            <v>0</v>
          </cell>
          <cell r="O90">
            <v>0</v>
          </cell>
          <cell r="U90">
            <v>0</v>
          </cell>
        </row>
        <row r="91">
          <cell r="J91">
            <v>0</v>
          </cell>
          <cell r="O91">
            <v>0</v>
          </cell>
          <cell r="U91">
            <v>0</v>
          </cell>
        </row>
        <row r="92">
          <cell r="J92">
            <v>0</v>
          </cell>
          <cell r="O92">
            <v>0</v>
          </cell>
          <cell r="U92">
            <v>0</v>
          </cell>
        </row>
        <row r="93">
          <cell r="J93">
            <v>0</v>
          </cell>
          <cell r="O93">
            <v>0</v>
          </cell>
          <cell r="U93">
            <v>0</v>
          </cell>
        </row>
        <row r="94">
          <cell r="J94">
            <v>0</v>
          </cell>
          <cell r="O94">
            <v>0</v>
          </cell>
          <cell r="U94">
            <v>0</v>
          </cell>
        </row>
        <row r="95">
          <cell r="J95">
            <v>0</v>
          </cell>
          <cell r="O95">
            <v>0</v>
          </cell>
          <cell r="U95">
            <v>0</v>
          </cell>
        </row>
        <row r="96">
          <cell r="J96">
            <v>0</v>
          </cell>
          <cell r="O96">
            <v>0</v>
          </cell>
          <cell r="U96">
            <v>0</v>
          </cell>
        </row>
        <row r="97">
          <cell r="J97">
            <v>0</v>
          </cell>
          <cell r="O97">
            <v>0</v>
          </cell>
          <cell r="U97">
            <v>0</v>
          </cell>
        </row>
        <row r="98">
          <cell r="J98">
            <v>0</v>
          </cell>
          <cell r="O98">
            <v>0</v>
          </cell>
          <cell r="U98">
            <v>0</v>
          </cell>
        </row>
        <row r="99">
          <cell r="J99">
            <v>0</v>
          </cell>
          <cell r="O99">
            <v>0</v>
          </cell>
          <cell r="U99">
            <v>0</v>
          </cell>
        </row>
        <row r="100">
          <cell r="J100">
            <v>0</v>
          </cell>
          <cell r="O100">
            <v>0</v>
          </cell>
          <cell r="U100">
            <v>0</v>
          </cell>
        </row>
        <row r="101">
          <cell r="J101">
            <v>0</v>
          </cell>
          <cell r="O101">
            <v>0</v>
          </cell>
          <cell r="U101">
            <v>0</v>
          </cell>
        </row>
        <row r="102">
          <cell r="J102">
            <v>0</v>
          </cell>
          <cell r="O102">
            <v>0</v>
          </cell>
          <cell r="U102">
            <v>0</v>
          </cell>
        </row>
        <row r="103">
          <cell r="J103">
            <v>0</v>
          </cell>
          <cell r="O103">
            <v>0</v>
          </cell>
          <cell r="U103">
            <v>0</v>
          </cell>
        </row>
        <row r="104">
          <cell r="J104">
            <v>0</v>
          </cell>
          <cell r="O104">
            <v>0</v>
          </cell>
          <cell r="U104">
            <v>0</v>
          </cell>
        </row>
        <row r="105">
          <cell r="J105">
            <v>0</v>
          </cell>
          <cell r="O105">
            <v>0</v>
          </cell>
          <cell r="U105">
            <v>0</v>
          </cell>
        </row>
        <row r="106">
          <cell r="J106">
            <v>0</v>
          </cell>
          <cell r="O106">
            <v>0</v>
          </cell>
          <cell r="U106">
            <v>0</v>
          </cell>
        </row>
        <row r="107">
          <cell r="J107">
            <v>0</v>
          </cell>
          <cell r="O107">
            <v>0</v>
          </cell>
          <cell r="U107">
            <v>0</v>
          </cell>
        </row>
        <row r="108">
          <cell r="J108">
            <v>0</v>
          </cell>
          <cell r="O108">
            <v>0</v>
          </cell>
          <cell r="U108">
            <v>0</v>
          </cell>
        </row>
        <row r="109">
          <cell r="J109">
            <v>0</v>
          </cell>
          <cell r="O109">
            <v>0</v>
          </cell>
          <cell r="U109">
            <v>0</v>
          </cell>
        </row>
        <row r="110">
          <cell r="J110">
            <v>0</v>
          </cell>
          <cell r="O110">
            <v>0</v>
          </cell>
          <cell r="U110">
            <v>0</v>
          </cell>
        </row>
        <row r="111">
          <cell r="J111">
            <v>0</v>
          </cell>
          <cell r="O111">
            <v>0</v>
          </cell>
          <cell r="U111">
            <v>0</v>
          </cell>
        </row>
        <row r="112">
          <cell r="J112">
            <v>0</v>
          </cell>
          <cell r="O112">
            <v>0</v>
          </cell>
          <cell r="U112">
            <v>0</v>
          </cell>
        </row>
        <row r="113">
          <cell r="J113">
            <v>0</v>
          </cell>
          <cell r="O113">
            <v>0</v>
          </cell>
          <cell r="U113">
            <v>0</v>
          </cell>
        </row>
        <row r="114">
          <cell r="J114">
            <v>0</v>
          </cell>
          <cell r="O114">
            <v>0</v>
          </cell>
          <cell r="U114">
            <v>0</v>
          </cell>
        </row>
        <row r="115">
          <cell r="J115">
            <v>0</v>
          </cell>
          <cell r="O115">
            <v>0</v>
          </cell>
          <cell r="U115">
            <v>0</v>
          </cell>
        </row>
        <row r="116">
          <cell r="J116">
            <v>0</v>
          </cell>
          <cell r="O116">
            <v>0</v>
          </cell>
          <cell r="U116">
            <v>0</v>
          </cell>
        </row>
        <row r="117">
          <cell r="J117">
            <v>0</v>
          </cell>
          <cell r="O117">
            <v>0</v>
          </cell>
          <cell r="U117">
            <v>0</v>
          </cell>
        </row>
        <row r="118">
          <cell r="J118">
            <v>0</v>
          </cell>
          <cell r="O118">
            <v>0</v>
          </cell>
          <cell r="U118">
            <v>0</v>
          </cell>
        </row>
        <row r="119">
          <cell r="J119">
            <v>0</v>
          </cell>
          <cell r="O119">
            <v>0</v>
          </cell>
          <cell r="U119">
            <v>0</v>
          </cell>
        </row>
        <row r="120">
          <cell r="J120">
            <v>0</v>
          </cell>
          <cell r="O120">
            <v>0</v>
          </cell>
          <cell r="U120">
            <v>0</v>
          </cell>
        </row>
        <row r="121">
          <cell r="J121">
            <v>0</v>
          </cell>
          <cell r="O121">
            <v>0</v>
          </cell>
          <cell r="U121">
            <v>0</v>
          </cell>
        </row>
        <row r="122">
          <cell r="J122">
            <v>0</v>
          </cell>
          <cell r="O122">
            <v>0</v>
          </cell>
          <cell r="U122">
            <v>0</v>
          </cell>
        </row>
        <row r="123">
          <cell r="J123">
            <v>0</v>
          </cell>
          <cell r="O123">
            <v>0</v>
          </cell>
          <cell r="U123">
            <v>0</v>
          </cell>
        </row>
        <row r="124">
          <cell r="J124">
            <v>0</v>
          </cell>
          <cell r="O124">
            <v>0</v>
          </cell>
          <cell r="U124">
            <v>0</v>
          </cell>
        </row>
        <row r="125">
          <cell r="J125">
            <v>0</v>
          </cell>
          <cell r="O125">
            <v>0</v>
          </cell>
          <cell r="U125">
            <v>0</v>
          </cell>
        </row>
        <row r="126">
          <cell r="J126">
            <v>0</v>
          </cell>
          <cell r="O126">
            <v>0</v>
          </cell>
          <cell r="U126">
            <v>0</v>
          </cell>
        </row>
        <row r="127">
          <cell r="J127">
            <v>0</v>
          </cell>
          <cell r="O127">
            <v>0</v>
          </cell>
          <cell r="U127">
            <v>0</v>
          </cell>
        </row>
        <row r="128">
          <cell r="J128">
            <v>0</v>
          </cell>
          <cell r="O128">
            <v>0</v>
          </cell>
          <cell r="U128">
            <v>0</v>
          </cell>
        </row>
        <row r="129">
          <cell r="J129">
            <v>0</v>
          </cell>
          <cell r="O129">
            <v>0</v>
          </cell>
          <cell r="U129">
            <v>0</v>
          </cell>
        </row>
        <row r="130">
          <cell r="J130">
            <v>0</v>
          </cell>
          <cell r="O130">
            <v>0</v>
          </cell>
          <cell r="U130">
            <v>0</v>
          </cell>
        </row>
        <row r="131">
          <cell r="J131">
            <v>0</v>
          </cell>
          <cell r="O131">
            <v>0</v>
          </cell>
          <cell r="U131">
            <v>0</v>
          </cell>
        </row>
        <row r="132">
          <cell r="J132">
            <v>0</v>
          </cell>
          <cell r="O132">
            <v>0</v>
          </cell>
          <cell r="U132">
            <v>0</v>
          </cell>
        </row>
        <row r="133">
          <cell r="J133">
            <v>0</v>
          </cell>
          <cell r="O133">
            <v>0</v>
          </cell>
          <cell r="U133">
            <v>0</v>
          </cell>
        </row>
        <row r="134">
          <cell r="J134">
            <v>0</v>
          </cell>
          <cell r="O134">
            <v>0</v>
          </cell>
          <cell r="U134">
            <v>0</v>
          </cell>
        </row>
        <row r="135">
          <cell r="J135">
            <v>0</v>
          </cell>
          <cell r="O135">
            <v>0</v>
          </cell>
          <cell r="U135">
            <v>0</v>
          </cell>
        </row>
        <row r="136">
          <cell r="J136">
            <v>0</v>
          </cell>
          <cell r="O136">
            <v>0</v>
          </cell>
          <cell r="U136">
            <v>0</v>
          </cell>
        </row>
        <row r="137">
          <cell r="J137">
            <v>0</v>
          </cell>
          <cell r="O137">
            <v>0</v>
          </cell>
          <cell r="U137">
            <v>0</v>
          </cell>
        </row>
        <row r="138">
          <cell r="J138">
            <v>0</v>
          </cell>
          <cell r="O138">
            <v>0</v>
          </cell>
          <cell r="U138">
            <v>0</v>
          </cell>
        </row>
        <row r="139">
          <cell r="J139">
            <v>0</v>
          </cell>
          <cell r="O139">
            <v>0</v>
          </cell>
          <cell r="U139">
            <v>0</v>
          </cell>
        </row>
        <row r="140">
          <cell r="J140">
            <v>0</v>
          </cell>
          <cell r="O140">
            <v>0</v>
          </cell>
          <cell r="U140">
            <v>0</v>
          </cell>
        </row>
        <row r="141">
          <cell r="J141">
            <v>0</v>
          </cell>
          <cell r="O141">
            <v>0</v>
          </cell>
          <cell r="U141">
            <v>0</v>
          </cell>
        </row>
        <row r="142">
          <cell r="J142">
            <v>0</v>
          </cell>
          <cell r="O142">
            <v>0</v>
          </cell>
          <cell r="U142">
            <v>0</v>
          </cell>
        </row>
        <row r="143">
          <cell r="J143">
            <v>0</v>
          </cell>
          <cell r="O143">
            <v>0</v>
          </cell>
          <cell r="U143">
            <v>0</v>
          </cell>
        </row>
        <row r="144">
          <cell r="J144">
            <v>0</v>
          </cell>
          <cell r="O144">
            <v>0</v>
          </cell>
          <cell r="U144">
            <v>0</v>
          </cell>
        </row>
        <row r="145">
          <cell r="J145">
            <v>0</v>
          </cell>
          <cell r="O145">
            <v>0</v>
          </cell>
          <cell r="U145">
            <v>0</v>
          </cell>
        </row>
        <row r="146">
          <cell r="J146">
            <v>0</v>
          </cell>
          <cell r="O146">
            <v>0</v>
          </cell>
          <cell r="U146">
            <v>0</v>
          </cell>
        </row>
        <row r="147">
          <cell r="J147">
            <v>0</v>
          </cell>
          <cell r="O147">
            <v>0</v>
          </cell>
          <cell r="U147">
            <v>0</v>
          </cell>
        </row>
        <row r="148">
          <cell r="J148">
            <v>0</v>
          </cell>
          <cell r="O148">
            <v>0</v>
          </cell>
          <cell r="U148">
            <v>0</v>
          </cell>
        </row>
        <row r="149">
          <cell r="J149">
            <v>0</v>
          </cell>
          <cell r="O149">
            <v>0</v>
          </cell>
          <cell r="U149">
            <v>0</v>
          </cell>
        </row>
        <row r="150">
          <cell r="J150">
            <v>0</v>
          </cell>
          <cell r="O150">
            <v>0</v>
          </cell>
          <cell r="U150">
            <v>0</v>
          </cell>
        </row>
        <row r="151">
          <cell r="J151">
            <v>0</v>
          </cell>
          <cell r="O151">
            <v>0</v>
          </cell>
          <cell r="U151">
            <v>0</v>
          </cell>
        </row>
        <row r="152">
          <cell r="J152">
            <v>0</v>
          </cell>
          <cell r="O152">
            <v>0</v>
          </cell>
          <cell r="U152">
            <v>0</v>
          </cell>
        </row>
        <row r="153">
          <cell r="J153">
            <v>0</v>
          </cell>
          <cell r="O153">
            <v>0</v>
          </cell>
          <cell r="U153">
            <v>0</v>
          </cell>
        </row>
        <row r="154">
          <cell r="J154">
            <v>0</v>
          </cell>
          <cell r="O154">
            <v>0</v>
          </cell>
          <cell r="U154">
            <v>0</v>
          </cell>
        </row>
        <row r="155">
          <cell r="J155">
            <v>0</v>
          </cell>
          <cell r="O155">
            <v>0</v>
          </cell>
          <cell r="U155">
            <v>0</v>
          </cell>
        </row>
        <row r="156">
          <cell r="J156">
            <v>0</v>
          </cell>
          <cell r="O156">
            <v>0</v>
          </cell>
          <cell r="U156">
            <v>0</v>
          </cell>
        </row>
        <row r="157">
          <cell r="J157">
            <v>0</v>
          </cell>
          <cell r="O157">
            <v>0</v>
          </cell>
          <cell r="U157">
            <v>0</v>
          </cell>
        </row>
        <row r="158">
          <cell r="J158">
            <v>0</v>
          </cell>
          <cell r="O158">
            <v>0</v>
          </cell>
          <cell r="U158">
            <v>0</v>
          </cell>
        </row>
        <row r="159">
          <cell r="J159">
            <v>0</v>
          </cell>
          <cell r="O159">
            <v>0</v>
          </cell>
          <cell r="U159">
            <v>0</v>
          </cell>
        </row>
        <row r="160">
          <cell r="J160">
            <v>0</v>
          </cell>
          <cell r="O160">
            <v>0</v>
          </cell>
          <cell r="U160">
            <v>0</v>
          </cell>
        </row>
        <row r="161">
          <cell r="J161">
            <v>0</v>
          </cell>
          <cell r="O161">
            <v>0</v>
          </cell>
          <cell r="U161">
            <v>0</v>
          </cell>
        </row>
        <row r="162">
          <cell r="J162">
            <v>0</v>
          </cell>
          <cell r="O162">
            <v>0</v>
          </cell>
          <cell r="U162">
            <v>0</v>
          </cell>
        </row>
        <row r="163">
          <cell r="J163">
            <v>0</v>
          </cell>
          <cell r="O163">
            <v>0</v>
          </cell>
          <cell r="U163">
            <v>0</v>
          </cell>
        </row>
        <row r="164">
          <cell r="J164">
            <v>0</v>
          </cell>
          <cell r="O164">
            <v>0</v>
          </cell>
          <cell r="U164">
            <v>0</v>
          </cell>
        </row>
        <row r="165">
          <cell r="J165">
            <v>0</v>
          </cell>
          <cell r="O165">
            <v>0</v>
          </cell>
          <cell r="U165">
            <v>0</v>
          </cell>
        </row>
        <row r="166">
          <cell r="J166">
            <v>0</v>
          </cell>
          <cell r="O166">
            <v>0</v>
          </cell>
          <cell r="U166">
            <v>0</v>
          </cell>
        </row>
        <row r="167">
          <cell r="J167">
            <v>0</v>
          </cell>
          <cell r="O167">
            <v>0</v>
          </cell>
          <cell r="U167">
            <v>0</v>
          </cell>
        </row>
        <row r="168">
          <cell r="J168">
            <v>0</v>
          </cell>
          <cell r="O168">
            <v>0</v>
          </cell>
          <cell r="U168">
            <v>0</v>
          </cell>
        </row>
        <row r="169">
          <cell r="J169">
            <v>0</v>
          </cell>
          <cell r="O169">
            <v>0</v>
          </cell>
          <cell r="U169">
            <v>0</v>
          </cell>
        </row>
        <row r="170">
          <cell r="J170">
            <v>0</v>
          </cell>
          <cell r="O170">
            <v>0</v>
          </cell>
          <cell r="U170">
            <v>0</v>
          </cell>
        </row>
        <row r="171">
          <cell r="J171">
            <v>0</v>
          </cell>
          <cell r="O171">
            <v>0</v>
          </cell>
          <cell r="U171">
            <v>0</v>
          </cell>
        </row>
        <row r="172">
          <cell r="J172">
            <v>0</v>
          </cell>
          <cell r="O172">
            <v>0</v>
          </cell>
          <cell r="U172">
            <v>0</v>
          </cell>
        </row>
        <row r="173">
          <cell r="J173">
            <v>0</v>
          </cell>
          <cell r="O173">
            <v>0</v>
          </cell>
          <cell r="U173">
            <v>0</v>
          </cell>
        </row>
        <row r="174">
          <cell r="J174">
            <v>0</v>
          </cell>
          <cell r="O174">
            <v>0</v>
          </cell>
          <cell r="U174">
            <v>0</v>
          </cell>
        </row>
        <row r="175">
          <cell r="J175">
            <v>0</v>
          </cell>
          <cell r="O175">
            <v>0</v>
          </cell>
          <cell r="U175">
            <v>0</v>
          </cell>
        </row>
        <row r="176">
          <cell r="J176">
            <v>0</v>
          </cell>
          <cell r="O176">
            <v>0</v>
          </cell>
          <cell r="U176">
            <v>0</v>
          </cell>
        </row>
        <row r="177">
          <cell r="J177">
            <v>0</v>
          </cell>
          <cell r="O177">
            <v>0</v>
          </cell>
          <cell r="U177">
            <v>0</v>
          </cell>
        </row>
        <row r="178">
          <cell r="J178">
            <v>0</v>
          </cell>
          <cell r="O178">
            <v>0</v>
          </cell>
          <cell r="U178">
            <v>0</v>
          </cell>
        </row>
        <row r="179">
          <cell r="J179">
            <v>0</v>
          </cell>
          <cell r="O179">
            <v>0</v>
          </cell>
          <cell r="U179">
            <v>0</v>
          </cell>
        </row>
        <row r="180">
          <cell r="J180">
            <v>0</v>
          </cell>
          <cell r="O180">
            <v>0</v>
          </cell>
          <cell r="U180">
            <v>0</v>
          </cell>
        </row>
        <row r="181">
          <cell r="J181">
            <v>0</v>
          </cell>
          <cell r="O181">
            <v>0</v>
          </cell>
          <cell r="U181">
            <v>0</v>
          </cell>
        </row>
        <row r="182">
          <cell r="J182">
            <v>0</v>
          </cell>
          <cell r="O182">
            <v>0</v>
          </cell>
          <cell r="U182">
            <v>0</v>
          </cell>
        </row>
        <row r="183">
          <cell r="J183">
            <v>0</v>
          </cell>
          <cell r="O183">
            <v>0</v>
          </cell>
          <cell r="U183">
            <v>0</v>
          </cell>
        </row>
        <row r="184">
          <cell r="J184">
            <v>0</v>
          </cell>
          <cell r="O184">
            <v>0</v>
          </cell>
          <cell r="U184">
            <v>0</v>
          </cell>
        </row>
        <row r="185">
          <cell r="J185">
            <v>0</v>
          </cell>
          <cell r="O185">
            <v>0</v>
          </cell>
          <cell r="U185">
            <v>0</v>
          </cell>
        </row>
        <row r="186">
          <cell r="J186">
            <v>0</v>
          </cell>
          <cell r="O186">
            <v>0</v>
          </cell>
          <cell r="U186">
            <v>0</v>
          </cell>
        </row>
        <row r="187">
          <cell r="J187">
            <v>0</v>
          </cell>
          <cell r="O187">
            <v>0</v>
          </cell>
          <cell r="U187">
            <v>0</v>
          </cell>
        </row>
        <row r="188">
          <cell r="J188">
            <v>0</v>
          </cell>
          <cell r="O188">
            <v>0</v>
          </cell>
          <cell r="U188">
            <v>0</v>
          </cell>
        </row>
        <row r="189">
          <cell r="J189">
            <v>0</v>
          </cell>
          <cell r="O189">
            <v>0</v>
          </cell>
          <cell r="U189">
            <v>0</v>
          </cell>
        </row>
        <row r="190">
          <cell r="J190">
            <v>0</v>
          </cell>
          <cell r="O190">
            <v>0</v>
          </cell>
          <cell r="U190">
            <v>0</v>
          </cell>
        </row>
        <row r="191">
          <cell r="J191">
            <v>0</v>
          </cell>
          <cell r="O191">
            <v>0</v>
          </cell>
          <cell r="U191">
            <v>0</v>
          </cell>
        </row>
        <row r="192">
          <cell r="J192">
            <v>0</v>
          </cell>
          <cell r="O192">
            <v>0</v>
          </cell>
          <cell r="U192">
            <v>0</v>
          </cell>
        </row>
        <row r="193">
          <cell r="J193">
            <v>0</v>
          </cell>
          <cell r="O193">
            <v>0</v>
          </cell>
          <cell r="U193">
            <v>0</v>
          </cell>
        </row>
        <row r="194">
          <cell r="J194">
            <v>0</v>
          </cell>
          <cell r="O194">
            <v>0</v>
          </cell>
          <cell r="U194">
            <v>0</v>
          </cell>
        </row>
        <row r="195">
          <cell r="J195">
            <v>0</v>
          </cell>
          <cell r="O195">
            <v>0</v>
          </cell>
          <cell r="U195">
            <v>0</v>
          </cell>
        </row>
        <row r="196">
          <cell r="J196">
            <v>0</v>
          </cell>
          <cell r="O196">
            <v>0</v>
          </cell>
          <cell r="U196">
            <v>0</v>
          </cell>
        </row>
        <row r="197">
          <cell r="J197">
            <v>0</v>
          </cell>
          <cell r="O197">
            <v>0</v>
          </cell>
          <cell r="U197">
            <v>0</v>
          </cell>
        </row>
        <row r="198">
          <cell r="J198">
            <v>0</v>
          </cell>
          <cell r="O198">
            <v>0</v>
          </cell>
          <cell r="U198">
            <v>0</v>
          </cell>
        </row>
        <row r="199">
          <cell r="J199">
            <v>0</v>
          </cell>
          <cell r="O199">
            <v>0</v>
          </cell>
          <cell r="U199">
            <v>0</v>
          </cell>
        </row>
        <row r="200">
          <cell r="J200">
            <v>0</v>
          </cell>
          <cell r="O200">
            <v>0</v>
          </cell>
          <cell r="U200">
            <v>0</v>
          </cell>
        </row>
        <row r="201">
          <cell r="J201">
            <v>0</v>
          </cell>
          <cell r="O201">
            <v>0</v>
          </cell>
          <cell r="U201">
            <v>0</v>
          </cell>
        </row>
        <row r="202">
          <cell r="J202">
            <v>0</v>
          </cell>
          <cell r="O202">
            <v>0</v>
          </cell>
          <cell r="U202">
            <v>0</v>
          </cell>
        </row>
        <row r="203">
          <cell r="J203">
            <v>0</v>
          </cell>
          <cell r="O203">
            <v>0</v>
          </cell>
          <cell r="U203">
            <v>0</v>
          </cell>
        </row>
        <row r="204">
          <cell r="J204">
            <v>0</v>
          </cell>
          <cell r="O204">
            <v>0</v>
          </cell>
          <cell r="U204">
            <v>0</v>
          </cell>
        </row>
        <row r="205">
          <cell r="J205">
            <v>0</v>
          </cell>
          <cell r="O205">
            <v>0</v>
          </cell>
          <cell r="U205">
            <v>0</v>
          </cell>
        </row>
        <row r="206">
          <cell r="J206">
            <v>0</v>
          </cell>
          <cell r="O206">
            <v>0</v>
          </cell>
          <cell r="U206">
            <v>0</v>
          </cell>
        </row>
        <row r="207">
          <cell r="J207">
            <v>0</v>
          </cell>
          <cell r="O207">
            <v>0</v>
          </cell>
          <cell r="U207">
            <v>0</v>
          </cell>
        </row>
        <row r="208">
          <cell r="J208">
            <v>0</v>
          </cell>
          <cell r="O208">
            <v>0</v>
          </cell>
          <cell r="U208">
            <v>0</v>
          </cell>
        </row>
        <row r="209">
          <cell r="J209">
            <v>0</v>
          </cell>
          <cell r="O209">
            <v>0</v>
          </cell>
          <cell r="U209">
            <v>0</v>
          </cell>
        </row>
        <row r="210">
          <cell r="J210">
            <v>0</v>
          </cell>
          <cell r="O210">
            <v>0</v>
          </cell>
          <cell r="U210">
            <v>0</v>
          </cell>
        </row>
        <row r="211">
          <cell r="J211">
            <v>0</v>
          </cell>
          <cell r="O211">
            <v>0</v>
          </cell>
          <cell r="U211">
            <v>0</v>
          </cell>
        </row>
        <row r="212">
          <cell r="J212">
            <v>0</v>
          </cell>
          <cell r="O212">
            <v>0</v>
          </cell>
          <cell r="U212">
            <v>0</v>
          </cell>
        </row>
        <row r="213">
          <cell r="J213">
            <v>0</v>
          </cell>
          <cell r="O213">
            <v>0</v>
          </cell>
          <cell r="U213">
            <v>0</v>
          </cell>
        </row>
        <row r="214">
          <cell r="J214">
            <v>0</v>
          </cell>
          <cell r="O214">
            <v>0</v>
          </cell>
          <cell r="U214">
            <v>0</v>
          </cell>
        </row>
        <row r="215">
          <cell r="J215">
            <v>0</v>
          </cell>
          <cell r="O215">
            <v>0</v>
          </cell>
          <cell r="U215">
            <v>0</v>
          </cell>
        </row>
        <row r="216">
          <cell r="J216">
            <v>0</v>
          </cell>
          <cell r="O216">
            <v>0</v>
          </cell>
          <cell r="U216">
            <v>0</v>
          </cell>
        </row>
        <row r="217">
          <cell r="J217">
            <v>0</v>
          </cell>
          <cell r="O217">
            <v>0</v>
          </cell>
          <cell r="U217">
            <v>0</v>
          </cell>
        </row>
        <row r="218">
          <cell r="J218">
            <v>0</v>
          </cell>
          <cell r="O218">
            <v>0</v>
          </cell>
          <cell r="U218">
            <v>0</v>
          </cell>
        </row>
        <row r="219">
          <cell r="J219">
            <v>0</v>
          </cell>
          <cell r="O219">
            <v>0</v>
          </cell>
          <cell r="U219">
            <v>0</v>
          </cell>
        </row>
        <row r="220">
          <cell r="J220">
            <v>0</v>
          </cell>
          <cell r="O220">
            <v>0</v>
          </cell>
          <cell r="U220">
            <v>0</v>
          </cell>
        </row>
        <row r="221">
          <cell r="J221">
            <v>0</v>
          </cell>
          <cell r="O221">
            <v>0</v>
          </cell>
          <cell r="U221">
            <v>0</v>
          </cell>
        </row>
        <row r="222">
          <cell r="J222">
            <v>0</v>
          </cell>
          <cell r="O222">
            <v>0</v>
          </cell>
          <cell r="U222">
            <v>0</v>
          </cell>
        </row>
        <row r="223">
          <cell r="J223">
            <v>0</v>
          </cell>
          <cell r="O223">
            <v>0</v>
          </cell>
          <cell r="U223">
            <v>0</v>
          </cell>
        </row>
        <row r="224">
          <cell r="J224">
            <v>0</v>
          </cell>
          <cell r="O224">
            <v>0</v>
          </cell>
          <cell r="U224">
            <v>0</v>
          </cell>
        </row>
        <row r="225">
          <cell r="J225">
            <v>0</v>
          </cell>
          <cell r="O225">
            <v>0</v>
          </cell>
          <cell r="U225">
            <v>0</v>
          </cell>
        </row>
        <row r="226">
          <cell r="J226">
            <v>0</v>
          </cell>
          <cell r="O226">
            <v>0</v>
          </cell>
          <cell r="U226">
            <v>0</v>
          </cell>
        </row>
        <row r="227">
          <cell r="J227">
            <v>0</v>
          </cell>
          <cell r="O227">
            <v>0</v>
          </cell>
          <cell r="U227">
            <v>0</v>
          </cell>
        </row>
        <row r="228">
          <cell r="J228">
            <v>0</v>
          </cell>
          <cell r="O228">
            <v>0</v>
          </cell>
          <cell r="U228">
            <v>0</v>
          </cell>
        </row>
        <row r="229">
          <cell r="J229">
            <v>0</v>
          </cell>
          <cell r="O229">
            <v>0</v>
          </cell>
          <cell r="U229">
            <v>0</v>
          </cell>
        </row>
        <row r="230">
          <cell r="J230">
            <v>0</v>
          </cell>
          <cell r="O230">
            <v>0</v>
          </cell>
          <cell r="U230">
            <v>0</v>
          </cell>
        </row>
        <row r="231">
          <cell r="J231">
            <v>0</v>
          </cell>
          <cell r="O231">
            <v>0</v>
          </cell>
          <cell r="U231">
            <v>0</v>
          </cell>
        </row>
        <row r="232">
          <cell r="J232">
            <v>0</v>
          </cell>
          <cell r="O232">
            <v>0</v>
          </cell>
          <cell r="U232">
            <v>0</v>
          </cell>
        </row>
        <row r="233">
          <cell r="J233">
            <v>0</v>
          </cell>
          <cell r="O233">
            <v>0</v>
          </cell>
          <cell r="U233">
            <v>0</v>
          </cell>
        </row>
        <row r="234">
          <cell r="J234">
            <v>0</v>
          </cell>
          <cell r="O234">
            <v>0</v>
          </cell>
          <cell r="U234">
            <v>0</v>
          </cell>
        </row>
        <row r="235">
          <cell r="J235">
            <v>0</v>
          </cell>
          <cell r="O235">
            <v>0</v>
          </cell>
          <cell r="U235">
            <v>0</v>
          </cell>
        </row>
        <row r="236">
          <cell r="J236">
            <v>0</v>
          </cell>
          <cell r="O236">
            <v>0</v>
          </cell>
          <cell r="U236">
            <v>0</v>
          </cell>
        </row>
        <row r="237">
          <cell r="J237">
            <v>0</v>
          </cell>
          <cell r="O237">
            <v>0</v>
          </cell>
          <cell r="U237">
            <v>0</v>
          </cell>
        </row>
        <row r="238">
          <cell r="J238">
            <v>0</v>
          </cell>
          <cell r="O238">
            <v>0</v>
          </cell>
          <cell r="U238">
            <v>0</v>
          </cell>
        </row>
        <row r="239">
          <cell r="J239">
            <v>0</v>
          </cell>
          <cell r="O239">
            <v>0</v>
          </cell>
          <cell r="U239">
            <v>0</v>
          </cell>
        </row>
        <row r="240">
          <cell r="J240">
            <v>0</v>
          </cell>
          <cell r="O240">
            <v>0</v>
          </cell>
          <cell r="U240">
            <v>0</v>
          </cell>
        </row>
        <row r="241">
          <cell r="J241">
            <v>0</v>
          </cell>
          <cell r="O241">
            <v>0</v>
          </cell>
          <cell r="U241">
            <v>0</v>
          </cell>
        </row>
        <row r="242">
          <cell r="J242">
            <v>0</v>
          </cell>
          <cell r="O242">
            <v>0</v>
          </cell>
          <cell r="U242">
            <v>0</v>
          </cell>
        </row>
        <row r="243">
          <cell r="J243">
            <v>0</v>
          </cell>
          <cell r="O243">
            <v>0</v>
          </cell>
          <cell r="U243">
            <v>0</v>
          </cell>
        </row>
        <row r="244">
          <cell r="J244">
            <v>0</v>
          </cell>
          <cell r="O244">
            <v>0</v>
          </cell>
          <cell r="U244">
            <v>0</v>
          </cell>
        </row>
        <row r="245">
          <cell r="J245">
            <v>0</v>
          </cell>
          <cell r="O245">
            <v>0</v>
          </cell>
          <cell r="U245">
            <v>0</v>
          </cell>
        </row>
        <row r="246">
          <cell r="J246">
            <v>0</v>
          </cell>
          <cell r="O246">
            <v>0</v>
          </cell>
          <cell r="U246">
            <v>0</v>
          </cell>
        </row>
        <row r="247">
          <cell r="J247">
            <v>0</v>
          </cell>
          <cell r="O247">
            <v>0</v>
          </cell>
          <cell r="U247">
            <v>0</v>
          </cell>
        </row>
        <row r="248">
          <cell r="J248">
            <v>0</v>
          </cell>
          <cell r="O248">
            <v>0</v>
          </cell>
          <cell r="U248">
            <v>0</v>
          </cell>
        </row>
        <row r="249">
          <cell r="J249">
            <v>0</v>
          </cell>
          <cell r="O249">
            <v>0</v>
          </cell>
          <cell r="U249">
            <v>0</v>
          </cell>
        </row>
        <row r="250">
          <cell r="J250">
            <v>0</v>
          </cell>
          <cell r="O250">
            <v>0</v>
          </cell>
          <cell r="U250">
            <v>0</v>
          </cell>
        </row>
        <row r="251">
          <cell r="J251">
            <v>0</v>
          </cell>
          <cell r="O251">
            <v>0</v>
          </cell>
          <cell r="U251">
            <v>0</v>
          </cell>
        </row>
        <row r="252">
          <cell r="J252">
            <v>0</v>
          </cell>
          <cell r="O252">
            <v>0</v>
          </cell>
          <cell r="U252">
            <v>0</v>
          </cell>
        </row>
        <row r="253">
          <cell r="J253">
            <v>0</v>
          </cell>
          <cell r="O253">
            <v>0</v>
          </cell>
          <cell r="U253">
            <v>0</v>
          </cell>
        </row>
        <row r="254">
          <cell r="J254">
            <v>0</v>
          </cell>
          <cell r="O254">
            <v>0</v>
          </cell>
          <cell r="U254">
            <v>0</v>
          </cell>
        </row>
        <row r="255">
          <cell r="J255">
            <v>0</v>
          </cell>
          <cell r="O255">
            <v>0</v>
          </cell>
          <cell r="U255">
            <v>0</v>
          </cell>
        </row>
        <row r="256">
          <cell r="J256">
            <v>0</v>
          </cell>
          <cell r="O256">
            <v>0</v>
          </cell>
          <cell r="U256">
            <v>0</v>
          </cell>
        </row>
        <row r="257">
          <cell r="J257">
            <v>0</v>
          </cell>
          <cell r="O257">
            <v>0</v>
          </cell>
          <cell r="U257">
            <v>0</v>
          </cell>
        </row>
        <row r="258">
          <cell r="J258">
            <v>0</v>
          </cell>
          <cell r="O258">
            <v>0</v>
          </cell>
          <cell r="U258">
            <v>0</v>
          </cell>
        </row>
        <row r="259">
          <cell r="J259">
            <v>0</v>
          </cell>
          <cell r="O259">
            <v>0</v>
          </cell>
          <cell r="U259">
            <v>0</v>
          </cell>
        </row>
        <row r="260">
          <cell r="J260">
            <v>0</v>
          </cell>
          <cell r="O260">
            <v>0</v>
          </cell>
          <cell r="U260">
            <v>0</v>
          </cell>
        </row>
        <row r="261">
          <cell r="J261">
            <v>0</v>
          </cell>
          <cell r="O261">
            <v>0</v>
          </cell>
          <cell r="U261">
            <v>0</v>
          </cell>
        </row>
        <row r="262">
          <cell r="J262">
            <v>0</v>
          </cell>
          <cell r="O262">
            <v>0</v>
          </cell>
          <cell r="U262">
            <v>0</v>
          </cell>
        </row>
        <row r="263">
          <cell r="J263">
            <v>0</v>
          </cell>
          <cell r="O263">
            <v>0</v>
          </cell>
          <cell r="U263">
            <v>0</v>
          </cell>
        </row>
        <row r="264">
          <cell r="J264">
            <v>0</v>
          </cell>
          <cell r="O264">
            <v>0</v>
          </cell>
          <cell r="U264">
            <v>0</v>
          </cell>
        </row>
        <row r="265">
          <cell r="J265">
            <v>0</v>
          </cell>
          <cell r="O265">
            <v>0</v>
          </cell>
          <cell r="U265">
            <v>0</v>
          </cell>
        </row>
        <row r="266">
          <cell r="J266">
            <v>0</v>
          </cell>
          <cell r="O266">
            <v>0</v>
          </cell>
          <cell r="U266">
            <v>0</v>
          </cell>
        </row>
        <row r="267">
          <cell r="J267">
            <v>0</v>
          </cell>
          <cell r="O267">
            <v>0</v>
          </cell>
          <cell r="U267">
            <v>0</v>
          </cell>
        </row>
        <row r="268">
          <cell r="J268">
            <v>0</v>
          </cell>
          <cell r="O268">
            <v>0</v>
          </cell>
          <cell r="U268">
            <v>0</v>
          </cell>
        </row>
        <row r="269">
          <cell r="J269">
            <v>0</v>
          </cell>
          <cell r="O269">
            <v>0</v>
          </cell>
          <cell r="U269">
            <v>0</v>
          </cell>
        </row>
        <row r="270">
          <cell r="J270">
            <v>0</v>
          </cell>
          <cell r="O270">
            <v>0</v>
          </cell>
          <cell r="U270">
            <v>0</v>
          </cell>
        </row>
        <row r="271">
          <cell r="J271">
            <v>0</v>
          </cell>
          <cell r="O271">
            <v>0</v>
          </cell>
          <cell r="U271">
            <v>0</v>
          </cell>
        </row>
        <row r="272">
          <cell r="J272">
            <v>0</v>
          </cell>
          <cell r="O272">
            <v>0</v>
          </cell>
          <cell r="U272">
            <v>0</v>
          </cell>
        </row>
        <row r="273">
          <cell r="J273">
            <v>0</v>
          </cell>
          <cell r="O273">
            <v>0</v>
          </cell>
          <cell r="U273">
            <v>0</v>
          </cell>
        </row>
        <row r="274">
          <cell r="J274">
            <v>0</v>
          </cell>
          <cell r="O274">
            <v>0</v>
          </cell>
          <cell r="U274">
            <v>0</v>
          </cell>
        </row>
        <row r="275">
          <cell r="J275">
            <v>0</v>
          </cell>
          <cell r="O275">
            <v>0</v>
          </cell>
          <cell r="U275">
            <v>0</v>
          </cell>
        </row>
        <row r="276">
          <cell r="J276">
            <v>0</v>
          </cell>
          <cell r="O276">
            <v>0</v>
          </cell>
          <cell r="U276">
            <v>0</v>
          </cell>
        </row>
        <row r="277">
          <cell r="J277">
            <v>0</v>
          </cell>
          <cell r="O277">
            <v>0</v>
          </cell>
          <cell r="U277">
            <v>0</v>
          </cell>
        </row>
        <row r="278">
          <cell r="J278">
            <v>0</v>
          </cell>
          <cell r="O278">
            <v>0</v>
          </cell>
          <cell r="U278">
            <v>0</v>
          </cell>
        </row>
        <row r="279">
          <cell r="J279">
            <v>0</v>
          </cell>
          <cell r="O279">
            <v>0</v>
          </cell>
          <cell r="U279">
            <v>0</v>
          </cell>
        </row>
        <row r="280">
          <cell r="J280">
            <v>0</v>
          </cell>
          <cell r="O280">
            <v>0</v>
          </cell>
          <cell r="U280">
            <v>0</v>
          </cell>
        </row>
        <row r="281">
          <cell r="J281">
            <v>0</v>
          </cell>
          <cell r="O281">
            <v>0</v>
          </cell>
          <cell r="U281">
            <v>0</v>
          </cell>
        </row>
        <row r="282">
          <cell r="J282">
            <v>0</v>
          </cell>
          <cell r="O282">
            <v>0</v>
          </cell>
          <cell r="U282">
            <v>0</v>
          </cell>
        </row>
        <row r="283">
          <cell r="J283">
            <v>0</v>
          </cell>
          <cell r="O283">
            <v>0</v>
          </cell>
          <cell r="U283">
            <v>0</v>
          </cell>
        </row>
        <row r="284">
          <cell r="J284">
            <v>0</v>
          </cell>
          <cell r="O284">
            <v>0</v>
          </cell>
          <cell r="U284">
            <v>0</v>
          </cell>
        </row>
        <row r="285">
          <cell r="J285">
            <v>0</v>
          </cell>
          <cell r="O285">
            <v>0</v>
          </cell>
          <cell r="U285">
            <v>0</v>
          </cell>
        </row>
        <row r="286">
          <cell r="J286">
            <v>0</v>
          </cell>
          <cell r="O286">
            <v>0</v>
          </cell>
          <cell r="U286">
            <v>0</v>
          </cell>
        </row>
        <row r="287">
          <cell r="J287">
            <v>0</v>
          </cell>
          <cell r="O287">
            <v>0</v>
          </cell>
          <cell r="U287">
            <v>0</v>
          </cell>
        </row>
        <row r="288">
          <cell r="J288">
            <v>0</v>
          </cell>
          <cell r="O288">
            <v>0</v>
          </cell>
          <cell r="U288">
            <v>0</v>
          </cell>
        </row>
        <row r="289">
          <cell r="J289">
            <v>0</v>
          </cell>
          <cell r="O289">
            <v>0</v>
          </cell>
          <cell r="U289">
            <v>0</v>
          </cell>
        </row>
        <row r="290">
          <cell r="J290">
            <v>0</v>
          </cell>
          <cell r="O290">
            <v>0</v>
          </cell>
          <cell r="U290">
            <v>0</v>
          </cell>
        </row>
        <row r="291">
          <cell r="J291">
            <v>0</v>
          </cell>
          <cell r="O291">
            <v>0</v>
          </cell>
          <cell r="U291">
            <v>0</v>
          </cell>
        </row>
        <row r="292">
          <cell r="J292">
            <v>0</v>
          </cell>
          <cell r="O292">
            <v>0</v>
          </cell>
          <cell r="U292">
            <v>0</v>
          </cell>
        </row>
        <row r="293">
          <cell r="J293">
            <v>0</v>
          </cell>
          <cell r="O293">
            <v>0</v>
          </cell>
          <cell r="U293">
            <v>0</v>
          </cell>
        </row>
        <row r="294">
          <cell r="J294">
            <v>0</v>
          </cell>
          <cell r="O294">
            <v>0</v>
          </cell>
          <cell r="U294">
            <v>0</v>
          </cell>
        </row>
        <row r="295">
          <cell r="J295">
            <v>0</v>
          </cell>
          <cell r="O295">
            <v>0</v>
          </cell>
          <cell r="U295">
            <v>0</v>
          </cell>
        </row>
        <row r="296">
          <cell r="J296">
            <v>0</v>
          </cell>
          <cell r="O296">
            <v>0</v>
          </cell>
          <cell r="U296">
            <v>0</v>
          </cell>
        </row>
        <row r="297">
          <cell r="J297">
            <v>0</v>
          </cell>
          <cell r="O297">
            <v>0</v>
          </cell>
          <cell r="U297">
            <v>0</v>
          </cell>
        </row>
        <row r="298">
          <cell r="J298">
            <v>0</v>
          </cell>
          <cell r="O298">
            <v>0</v>
          </cell>
          <cell r="U298">
            <v>0</v>
          </cell>
        </row>
        <row r="299">
          <cell r="J299">
            <v>0</v>
          </cell>
          <cell r="O299">
            <v>0</v>
          </cell>
          <cell r="U299">
            <v>0</v>
          </cell>
        </row>
        <row r="300">
          <cell r="J300">
            <v>0</v>
          </cell>
          <cell r="O300">
            <v>0</v>
          </cell>
          <cell r="U300">
            <v>0</v>
          </cell>
        </row>
        <row r="301">
          <cell r="J301">
            <v>0</v>
          </cell>
          <cell r="O301">
            <v>0</v>
          </cell>
          <cell r="U301">
            <v>0</v>
          </cell>
        </row>
        <row r="302">
          <cell r="J302">
            <v>0</v>
          </cell>
          <cell r="O302">
            <v>0</v>
          </cell>
          <cell r="U302">
            <v>0</v>
          </cell>
        </row>
        <row r="303">
          <cell r="J303">
            <v>0</v>
          </cell>
          <cell r="O303">
            <v>0</v>
          </cell>
          <cell r="U303">
            <v>0</v>
          </cell>
        </row>
        <row r="304">
          <cell r="J304">
            <v>0</v>
          </cell>
          <cell r="O304">
            <v>0</v>
          </cell>
          <cell r="U304">
            <v>0</v>
          </cell>
        </row>
      </sheetData>
      <sheetData sheetId="5"/>
      <sheetData sheetId="6"/>
      <sheetData sheetId="7">
        <row r="5">
          <cell r="N5">
            <v>0</v>
          </cell>
          <cell r="S5">
            <v>0</v>
          </cell>
          <cell r="AB5">
            <v>0</v>
          </cell>
        </row>
        <row r="6">
          <cell r="N6">
            <v>0</v>
          </cell>
          <cell r="S6">
            <v>0</v>
          </cell>
          <cell r="AB6">
            <v>0</v>
          </cell>
        </row>
        <row r="7">
          <cell r="N7">
            <v>0</v>
          </cell>
          <cell r="S7">
            <v>0</v>
          </cell>
          <cell r="AB7">
            <v>0</v>
          </cell>
        </row>
        <row r="8">
          <cell r="N8">
            <v>0</v>
          </cell>
          <cell r="S8">
            <v>0</v>
          </cell>
          <cell r="AB8">
            <v>0</v>
          </cell>
        </row>
        <row r="9">
          <cell r="N9">
            <v>0</v>
          </cell>
          <cell r="S9">
            <v>0</v>
          </cell>
          <cell r="AB9">
            <v>0</v>
          </cell>
        </row>
        <row r="10">
          <cell r="N10">
            <v>0</v>
          </cell>
          <cell r="S10">
            <v>0</v>
          </cell>
          <cell r="AB10">
            <v>0</v>
          </cell>
        </row>
        <row r="11">
          <cell r="N11">
            <v>0</v>
          </cell>
          <cell r="S11">
            <v>0</v>
          </cell>
          <cell r="AB11">
            <v>0</v>
          </cell>
        </row>
        <row r="12">
          <cell r="N12">
            <v>0</v>
          </cell>
          <cell r="S12">
            <v>0</v>
          </cell>
          <cell r="AB12">
            <v>0</v>
          </cell>
        </row>
        <row r="13">
          <cell r="N13">
            <v>0</v>
          </cell>
          <cell r="S13">
            <v>0</v>
          </cell>
          <cell r="AB13">
            <v>0</v>
          </cell>
        </row>
        <row r="14">
          <cell r="N14">
            <v>0</v>
          </cell>
          <cell r="S14">
            <v>0</v>
          </cell>
          <cell r="AB14">
            <v>0</v>
          </cell>
        </row>
        <row r="15">
          <cell r="N15">
            <v>0</v>
          </cell>
          <cell r="S15">
            <v>0</v>
          </cell>
          <cell r="AB15">
            <v>0</v>
          </cell>
        </row>
        <row r="16">
          <cell r="N16">
            <v>0</v>
          </cell>
          <cell r="S16">
            <v>0</v>
          </cell>
          <cell r="AB16">
            <v>0</v>
          </cell>
        </row>
        <row r="17">
          <cell r="N17">
            <v>0</v>
          </cell>
          <cell r="S17">
            <v>0</v>
          </cell>
          <cell r="AB17">
            <v>0</v>
          </cell>
        </row>
        <row r="18">
          <cell r="N18">
            <v>0</v>
          </cell>
          <cell r="S18">
            <v>0</v>
          </cell>
          <cell r="AB18">
            <v>0</v>
          </cell>
        </row>
        <row r="19">
          <cell r="N19">
            <v>0</v>
          </cell>
          <cell r="S19">
            <v>0</v>
          </cell>
          <cell r="AB19">
            <v>0</v>
          </cell>
        </row>
        <row r="20">
          <cell r="N20">
            <v>0</v>
          </cell>
          <cell r="S20">
            <v>0</v>
          </cell>
          <cell r="AB20">
            <v>0</v>
          </cell>
        </row>
        <row r="21">
          <cell r="N21">
            <v>0</v>
          </cell>
          <cell r="S21">
            <v>0</v>
          </cell>
          <cell r="AB21">
            <v>0</v>
          </cell>
        </row>
        <row r="22">
          <cell r="N22">
            <v>0</v>
          </cell>
          <cell r="S22">
            <v>0</v>
          </cell>
          <cell r="AB22">
            <v>0</v>
          </cell>
        </row>
        <row r="23">
          <cell r="N23">
            <v>0</v>
          </cell>
          <cell r="S23">
            <v>0</v>
          </cell>
          <cell r="AB23">
            <v>0</v>
          </cell>
        </row>
        <row r="24">
          <cell r="N24">
            <v>0</v>
          </cell>
          <cell r="S24">
            <v>0</v>
          </cell>
          <cell r="AB24">
            <v>0</v>
          </cell>
        </row>
        <row r="25">
          <cell r="N25">
            <v>0</v>
          </cell>
          <cell r="S25">
            <v>0</v>
          </cell>
          <cell r="AB25">
            <v>0</v>
          </cell>
        </row>
        <row r="26">
          <cell r="N26">
            <v>0</v>
          </cell>
          <cell r="S26">
            <v>0</v>
          </cell>
          <cell r="AB26">
            <v>0</v>
          </cell>
        </row>
        <row r="27">
          <cell r="N27">
            <v>0</v>
          </cell>
          <cell r="S27">
            <v>0</v>
          </cell>
          <cell r="AB27">
            <v>0</v>
          </cell>
        </row>
        <row r="28">
          <cell r="N28">
            <v>0</v>
          </cell>
          <cell r="S28">
            <v>0</v>
          </cell>
          <cell r="AB28">
            <v>0</v>
          </cell>
        </row>
        <row r="29">
          <cell r="N29">
            <v>0</v>
          </cell>
          <cell r="S29">
            <v>0</v>
          </cell>
          <cell r="AB29">
            <v>0</v>
          </cell>
        </row>
        <row r="30">
          <cell r="N30">
            <v>0</v>
          </cell>
          <cell r="S30">
            <v>0</v>
          </cell>
          <cell r="AB30">
            <v>0</v>
          </cell>
        </row>
        <row r="31">
          <cell r="N31">
            <v>0</v>
          </cell>
          <cell r="S31">
            <v>0</v>
          </cell>
          <cell r="AB31">
            <v>0</v>
          </cell>
        </row>
        <row r="32">
          <cell r="N32">
            <v>0</v>
          </cell>
          <cell r="S32">
            <v>0</v>
          </cell>
          <cell r="AB32">
            <v>0</v>
          </cell>
        </row>
        <row r="33">
          <cell r="N33">
            <v>0</v>
          </cell>
          <cell r="S33">
            <v>0</v>
          </cell>
          <cell r="AB33">
            <v>0</v>
          </cell>
        </row>
        <row r="34">
          <cell r="N34">
            <v>0</v>
          </cell>
          <cell r="S34">
            <v>0</v>
          </cell>
          <cell r="AB34">
            <v>0</v>
          </cell>
        </row>
        <row r="35">
          <cell r="N35">
            <v>0</v>
          </cell>
          <cell r="S35">
            <v>0</v>
          </cell>
          <cell r="AB35">
            <v>0</v>
          </cell>
        </row>
        <row r="36">
          <cell r="N36">
            <v>0</v>
          </cell>
          <cell r="S36">
            <v>0</v>
          </cell>
          <cell r="AB36">
            <v>0</v>
          </cell>
        </row>
        <row r="37">
          <cell r="N37">
            <v>0</v>
          </cell>
          <cell r="S37">
            <v>0</v>
          </cell>
          <cell r="AB37">
            <v>0</v>
          </cell>
        </row>
        <row r="38">
          <cell r="N38">
            <v>0</v>
          </cell>
          <cell r="S38">
            <v>0</v>
          </cell>
          <cell r="AB38">
            <v>0</v>
          </cell>
        </row>
        <row r="39">
          <cell r="N39">
            <v>0</v>
          </cell>
          <cell r="S39">
            <v>0</v>
          </cell>
          <cell r="AB39">
            <v>0</v>
          </cell>
        </row>
        <row r="40">
          <cell r="N40">
            <v>0</v>
          </cell>
          <cell r="S40">
            <v>0</v>
          </cell>
          <cell r="AB40">
            <v>0</v>
          </cell>
        </row>
        <row r="41">
          <cell r="N41">
            <v>0</v>
          </cell>
          <cell r="S41">
            <v>0</v>
          </cell>
          <cell r="AB41">
            <v>0</v>
          </cell>
        </row>
        <row r="42">
          <cell r="N42">
            <v>0</v>
          </cell>
          <cell r="S42">
            <v>0</v>
          </cell>
          <cell r="AB42">
            <v>0</v>
          </cell>
        </row>
        <row r="43">
          <cell r="N43">
            <v>0</v>
          </cell>
          <cell r="S43">
            <v>0</v>
          </cell>
          <cell r="AB43">
            <v>0</v>
          </cell>
        </row>
        <row r="44">
          <cell r="N44">
            <v>0</v>
          </cell>
          <cell r="S44">
            <v>0</v>
          </cell>
          <cell r="AB44">
            <v>0</v>
          </cell>
        </row>
        <row r="45">
          <cell r="N45">
            <v>0</v>
          </cell>
          <cell r="S45">
            <v>0</v>
          </cell>
          <cell r="AB45">
            <v>0</v>
          </cell>
        </row>
        <row r="46">
          <cell r="N46">
            <v>0</v>
          </cell>
          <cell r="S46">
            <v>0</v>
          </cell>
          <cell r="AB46">
            <v>0</v>
          </cell>
        </row>
        <row r="47">
          <cell r="N47">
            <v>0</v>
          </cell>
          <cell r="S47">
            <v>0</v>
          </cell>
          <cell r="AB47">
            <v>0</v>
          </cell>
        </row>
        <row r="48">
          <cell r="N48">
            <v>0</v>
          </cell>
          <cell r="S48">
            <v>0</v>
          </cell>
          <cell r="AB48">
            <v>0</v>
          </cell>
        </row>
        <row r="49">
          <cell r="N49">
            <v>0</v>
          </cell>
          <cell r="S49">
            <v>0</v>
          </cell>
          <cell r="AB49">
            <v>0</v>
          </cell>
        </row>
        <row r="50">
          <cell r="N50">
            <v>0</v>
          </cell>
          <cell r="S50">
            <v>0</v>
          </cell>
          <cell r="AB50">
            <v>0</v>
          </cell>
        </row>
        <row r="51">
          <cell r="N51">
            <v>0</v>
          </cell>
          <cell r="S51">
            <v>0</v>
          </cell>
          <cell r="AB51">
            <v>0</v>
          </cell>
        </row>
        <row r="52">
          <cell r="N52">
            <v>0</v>
          </cell>
          <cell r="S52">
            <v>0</v>
          </cell>
          <cell r="AB52">
            <v>0</v>
          </cell>
        </row>
        <row r="53">
          <cell r="N53">
            <v>0</v>
          </cell>
          <cell r="S53">
            <v>0</v>
          </cell>
          <cell r="AB53">
            <v>0</v>
          </cell>
        </row>
        <row r="54">
          <cell r="N54">
            <v>0</v>
          </cell>
          <cell r="S54">
            <v>0</v>
          </cell>
          <cell r="AB54">
            <v>0</v>
          </cell>
        </row>
        <row r="55">
          <cell r="N55">
            <v>0</v>
          </cell>
          <cell r="S55">
            <v>0</v>
          </cell>
          <cell r="AB55">
            <v>0</v>
          </cell>
        </row>
        <row r="56">
          <cell r="N56">
            <v>0</v>
          </cell>
          <cell r="S56">
            <v>0</v>
          </cell>
          <cell r="AB56">
            <v>0</v>
          </cell>
        </row>
        <row r="57">
          <cell r="N57">
            <v>0</v>
          </cell>
          <cell r="S57">
            <v>0</v>
          </cell>
          <cell r="AB57">
            <v>0</v>
          </cell>
        </row>
        <row r="58">
          <cell r="N58">
            <v>0</v>
          </cell>
          <cell r="S58">
            <v>0</v>
          </cell>
          <cell r="AB58">
            <v>0</v>
          </cell>
        </row>
        <row r="59">
          <cell r="N59">
            <v>0</v>
          </cell>
          <cell r="S59">
            <v>0</v>
          </cell>
          <cell r="AB59">
            <v>0</v>
          </cell>
        </row>
        <row r="60">
          <cell r="N60">
            <v>0</v>
          </cell>
          <cell r="S60">
            <v>0</v>
          </cell>
          <cell r="AB60">
            <v>0</v>
          </cell>
        </row>
        <row r="61">
          <cell r="N61">
            <v>0</v>
          </cell>
          <cell r="S61">
            <v>0</v>
          </cell>
          <cell r="AB61">
            <v>0</v>
          </cell>
        </row>
        <row r="62">
          <cell r="N62">
            <v>0</v>
          </cell>
          <cell r="S62">
            <v>0</v>
          </cell>
          <cell r="AB62">
            <v>0</v>
          </cell>
        </row>
        <row r="63">
          <cell r="N63">
            <v>0</v>
          </cell>
          <cell r="S63">
            <v>0</v>
          </cell>
          <cell r="AB63">
            <v>0</v>
          </cell>
        </row>
        <row r="64">
          <cell r="N64">
            <v>0</v>
          </cell>
          <cell r="S64">
            <v>0</v>
          </cell>
          <cell r="AB64">
            <v>0</v>
          </cell>
        </row>
        <row r="65">
          <cell r="N65">
            <v>0</v>
          </cell>
          <cell r="S65">
            <v>0</v>
          </cell>
          <cell r="AB65">
            <v>0</v>
          </cell>
        </row>
        <row r="66">
          <cell r="N66">
            <v>0</v>
          </cell>
          <cell r="S66">
            <v>0</v>
          </cell>
          <cell r="AB66">
            <v>0</v>
          </cell>
        </row>
        <row r="67">
          <cell r="N67">
            <v>0</v>
          </cell>
          <cell r="S67">
            <v>0</v>
          </cell>
          <cell r="AB67">
            <v>0</v>
          </cell>
        </row>
        <row r="68">
          <cell r="N68">
            <v>0</v>
          </cell>
          <cell r="S68">
            <v>0</v>
          </cell>
          <cell r="AB68">
            <v>0</v>
          </cell>
        </row>
        <row r="69">
          <cell r="N69">
            <v>0</v>
          </cell>
          <cell r="S69">
            <v>0</v>
          </cell>
          <cell r="AB69">
            <v>0</v>
          </cell>
        </row>
        <row r="70">
          <cell r="N70">
            <v>0</v>
          </cell>
          <cell r="S70">
            <v>0</v>
          </cell>
          <cell r="AB70">
            <v>0</v>
          </cell>
        </row>
        <row r="71">
          <cell r="N71">
            <v>0</v>
          </cell>
          <cell r="S71">
            <v>0</v>
          </cell>
          <cell r="AB71">
            <v>0</v>
          </cell>
        </row>
        <row r="72">
          <cell r="N72">
            <v>0</v>
          </cell>
          <cell r="S72">
            <v>0</v>
          </cell>
          <cell r="AB72">
            <v>0</v>
          </cell>
        </row>
        <row r="73">
          <cell r="N73">
            <v>0</v>
          </cell>
          <cell r="S73">
            <v>0</v>
          </cell>
          <cell r="AB73">
            <v>0</v>
          </cell>
        </row>
        <row r="74">
          <cell r="N74">
            <v>0</v>
          </cell>
          <cell r="S74">
            <v>0</v>
          </cell>
          <cell r="AB74">
            <v>0</v>
          </cell>
        </row>
        <row r="75">
          <cell r="N75">
            <v>0</v>
          </cell>
          <cell r="S75">
            <v>0</v>
          </cell>
          <cell r="AB75">
            <v>0</v>
          </cell>
        </row>
        <row r="76">
          <cell r="N76">
            <v>0</v>
          </cell>
          <cell r="S76">
            <v>0</v>
          </cell>
          <cell r="AB76">
            <v>0</v>
          </cell>
        </row>
        <row r="77">
          <cell r="N77">
            <v>0</v>
          </cell>
          <cell r="S77">
            <v>0</v>
          </cell>
          <cell r="AB77">
            <v>0</v>
          </cell>
        </row>
        <row r="78">
          <cell r="N78">
            <v>0</v>
          </cell>
          <cell r="S78">
            <v>0</v>
          </cell>
          <cell r="AB78">
            <v>0</v>
          </cell>
        </row>
        <row r="79">
          <cell r="N79">
            <v>0</v>
          </cell>
          <cell r="S79">
            <v>0</v>
          </cell>
          <cell r="AB79">
            <v>0</v>
          </cell>
        </row>
        <row r="80">
          <cell r="N80">
            <v>0</v>
          </cell>
          <cell r="S80">
            <v>0</v>
          </cell>
          <cell r="AB80">
            <v>0</v>
          </cell>
        </row>
        <row r="81">
          <cell r="N81">
            <v>0</v>
          </cell>
          <cell r="S81">
            <v>0</v>
          </cell>
          <cell r="AB81">
            <v>0</v>
          </cell>
        </row>
        <row r="82">
          <cell r="N82">
            <v>0</v>
          </cell>
          <cell r="S82">
            <v>0</v>
          </cell>
          <cell r="AB82">
            <v>0</v>
          </cell>
        </row>
        <row r="83">
          <cell r="N83">
            <v>0</v>
          </cell>
          <cell r="S83">
            <v>0</v>
          </cell>
          <cell r="AB83">
            <v>0</v>
          </cell>
        </row>
        <row r="84">
          <cell r="N84">
            <v>0</v>
          </cell>
          <cell r="S84">
            <v>0</v>
          </cell>
          <cell r="AB84">
            <v>0</v>
          </cell>
        </row>
        <row r="85">
          <cell r="N85">
            <v>0</v>
          </cell>
          <cell r="S85">
            <v>0</v>
          </cell>
          <cell r="AB85">
            <v>0</v>
          </cell>
        </row>
        <row r="86">
          <cell r="N86">
            <v>0</v>
          </cell>
          <cell r="S86">
            <v>0</v>
          </cell>
          <cell r="AB86">
            <v>0</v>
          </cell>
        </row>
        <row r="87">
          <cell r="N87">
            <v>0</v>
          </cell>
          <cell r="S87">
            <v>0</v>
          </cell>
          <cell r="AB87">
            <v>0</v>
          </cell>
        </row>
        <row r="88">
          <cell r="N88">
            <v>0</v>
          </cell>
          <cell r="S88">
            <v>0</v>
          </cell>
          <cell r="AB88">
            <v>0</v>
          </cell>
        </row>
        <row r="89">
          <cell r="N89">
            <v>0</v>
          </cell>
          <cell r="S89">
            <v>0</v>
          </cell>
          <cell r="AB89">
            <v>0</v>
          </cell>
        </row>
        <row r="90">
          <cell r="N90">
            <v>0</v>
          </cell>
          <cell r="S90">
            <v>0</v>
          </cell>
          <cell r="AB90">
            <v>0</v>
          </cell>
        </row>
        <row r="91">
          <cell r="N91">
            <v>0</v>
          </cell>
          <cell r="S91">
            <v>0</v>
          </cell>
          <cell r="AB91">
            <v>0</v>
          </cell>
        </row>
        <row r="92">
          <cell r="N92">
            <v>0</v>
          </cell>
          <cell r="S92">
            <v>0</v>
          </cell>
          <cell r="AB92">
            <v>0</v>
          </cell>
        </row>
        <row r="93">
          <cell r="N93">
            <v>0</v>
          </cell>
          <cell r="S93">
            <v>0</v>
          </cell>
          <cell r="AB93">
            <v>0</v>
          </cell>
        </row>
        <row r="94">
          <cell r="N94">
            <v>0</v>
          </cell>
          <cell r="S94">
            <v>0</v>
          </cell>
          <cell r="AB94">
            <v>0</v>
          </cell>
        </row>
        <row r="95">
          <cell r="N95">
            <v>0</v>
          </cell>
          <cell r="S95">
            <v>0</v>
          </cell>
          <cell r="AB95">
            <v>0</v>
          </cell>
        </row>
        <row r="96">
          <cell r="N96">
            <v>0</v>
          </cell>
          <cell r="S96">
            <v>0</v>
          </cell>
          <cell r="AB96">
            <v>0</v>
          </cell>
        </row>
        <row r="97">
          <cell r="N97">
            <v>0</v>
          </cell>
          <cell r="S97">
            <v>0</v>
          </cell>
          <cell r="AB97">
            <v>0</v>
          </cell>
        </row>
        <row r="98">
          <cell r="N98">
            <v>0</v>
          </cell>
          <cell r="S98">
            <v>0</v>
          </cell>
          <cell r="AB98">
            <v>0</v>
          </cell>
        </row>
        <row r="99">
          <cell r="N99">
            <v>0</v>
          </cell>
          <cell r="S99">
            <v>0</v>
          </cell>
          <cell r="AB99">
            <v>0</v>
          </cell>
        </row>
        <row r="100">
          <cell r="N100">
            <v>0</v>
          </cell>
          <cell r="S100">
            <v>0</v>
          </cell>
          <cell r="AB100">
            <v>0</v>
          </cell>
        </row>
        <row r="101">
          <cell r="N101">
            <v>0</v>
          </cell>
          <cell r="S101">
            <v>0</v>
          </cell>
          <cell r="AB101">
            <v>0</v>
          </cell>
        </row>
        <row r="102">
          <cell r="N102">
            <v>0</v>
          </cell>
          <cell r="S102">
            <v>0</v>
          </cell>
          <cell r="AB102">
            <v>0</v>
          </cell>
        </row>
        <row r="103">
          <cell r="N103">
            <v>0</v>
          </cell>
          <cell r="S103">
            <v>0</v>
          </cell>
          <cell r="AB103">
            <v>0</v>
          </cell>
        </row>
        <row r="104">
          <cell r="N104">
            <v>0</v>
          </cell>
          <cell r="S104">
            <v>0</v>
          </cell>
          <cell r="AB104">
            <v>0</v>
          </cell>
        </row>
        <row r="105">
          <cell r="N105">
            <v>0</v>
          </cell>
          <cell r="S105">
            <v>0</v>
          </cell>
          <cell r="AB105">
            <v>0</v>
          </cell>
        </row>
        <row r="106">
          <cell r="N106">
            <v>0</v>
          </cell>
          <cell r="S106">
            <v>0</v>
          </cell>
          <cell r="AB106">
            <v>0</v>
          </cell>
        </row>
        <row r="107">
          <cell r="N107">
            <v>0</v>
          </cell>
          <cell r="S107">
            <v>0</v>
          </cell>
          <cell r="AB107">
            <v>0</v>
          </cell>
        </row>
        <row r="108">
          <cell r="N108">
            <v>0</v>
          </cell>
          <cell r="S108">
            <v>0</v>
          </cell>
          <cell r="AB108">
            <v>0</v>
          </cell>
        </row>
        <row r="109">
          <cell r="N109">
            <v>0</v>
          </cell>
          <cell r="S109">
            <v>0</v>
          </cell>
          <cell r="AB109">
            <v>0</v>
          </cell>
        </row>
        <row r="110">
          <cell r="N110">
            <v>0</v>
          </cell>
          <cell r="S110">
            <v>0</v>
          </cell>
          <cell r="AB110">
            <v>0</v>
          </cell>
        </row>
        <row r="111">
          <cell r="N111">
            <v>0</v>
          </cell>
          <cell r="S111">
            <v>0</v>
          </cell>
          <cell r="AB111">
            <v>0</v>
          </cell>
        </row>
        <row r="112">
          <cell r="N112">
            <v>0</v>
          </cell>
          <cell r="S112">
            <v>0</v>
          </cell>
          <cell r="AB112">
            <v>0</v>
          </cell>
        </row>
        <row r="113">
          <cell r="N113">
            <v>0</v>
          </cell>
          <cell r="S113">
            <v>0</v>
          </cell>
          <cell r="AB113">
            <v>0</v>
          </cell>
        </row>
        <row r="114">
          <cell r="N114">
            <v>0</v>
          </cell>
          <cell r="S114">
            <v>0</v>
          </cell>
          <cell r="AB114">
            <v>0</v>
          </cell>
        </row>
        <row r="115">
          <cell r="N115">
            <v>0</v>
          </cell>
          <cell r="S115">
            <v>0</v>
          </cell>
          <cell r="AB115">
            <v>0</v>
          </cell>
        </row>
        <row r="116">
          <cell r="N116">
            <v>0</v>
          </cell>
          <cell r="S116">
            <v>0</v>
          </cell>
          <cell r="AB116">
            <v>0</v>
          </cell>
        </row>
        <row r="117">
          <cell r="N117">
            <v>0</v>
          </cell>
          <cell r="S117">
            <v>0</v>
          </cell>
          <cell r="AB117">
            <v>0</v>
          </cell>
        </row>
        <row r="118">
          <cell r="N118">
            <v>0</v>
          </cell>
          <cell r="S118">
            <v>0</v>
          </cell>
          <cell r="AB118">
            <v>0</v>
          </cell>
        </row>
        <row r="119">
          <cell r="N119">
            <v>0</v>
          </cell>
          <cell r="S119">
            <v>0</v>
          </cell>
          <cell r="AB119">
            <v>0</v>
          </cell>
        </row>
        <row r="120">
          <cell r="N120">
            <v>0</v>
          </cell>
          <cell r="S120">
            <v>0</v>
          </cell>
          <cell r="AB120">
            <v>0</v>
          </cell>
        </row>
        <row r="121">
          <cell r="N121">
            <v>0</v>
          </cell>
          <cell r="S121">
            <v>0</v>
          </cell>
          <cell r="AB121">
            <v>0</v>
          </cell>
        </row>
        <row r="122">
          <cell r="N122">
            <v>0</v>
          </cell>
          <cell r="S122">
            <v>0</v>
          </cell>
          <cell r="AB122">
            <v>0</v>
          </cell>
        </row>
        <row r="123">
          <cell r="N123">
            <v>0</v>
          </cell>
          <cell r="S123">
            <v>0</v>
          </cell>
          <cell r="AB123">
            <v>0</v>
          </cell>
        </row>
        <row r="124">
          <cell r="N124">
            <v>0</v>
          </cell>
          <cell r="S124">
            <v>0</v>
          </cell>
          <cell r="AB124">
            <v>0</v>
          </cell>
        </row>
        <row r="125">
          <cell r="N125">
            <v>0</v>
          </cell>
          <cell r="S125">
            <v>0</v>
          </cell>
          <cell r="AB125">
            <v>0</v>
          </cell>
        </row>
        <row r="126">
          <cell r="N126">
            <v>0</v>
          </cell>
          <cell r="S126">
            <v>0</v>
          </cell>
          <cell r="AB126">
            <v>0</v>
          </cell>
        </row>
        <row r="127">
          <cell r="N127">
            <v>0</v>
          </cell>
          <cell r="S127">
            <v>0</v>
          </cell>
          <cell r="AB127">
            <v>0</v>
          </cell>
        </row>
        <row r="128">
          <cell r="N128">
            <v>0</v>
          </cell>
          <cell r="S128">
            <v>0</v>
          </cell>
          <cell r="AB128">
            <v>0</v>
          </cell>
        </row>
        <row r="129">
          <cell r="N129">
            <v>0</v>
          </cell>
          <cell r="S129">
            <v>0</v>
          </cell>
          <cell r="AB129">
            <v>0</v>
          </cell>
        </row>
        <row r="130">
          <cell r="N130">
            <v>0</v>
          </cell>
          <cell r="S130">
            <v>0</v>
          </cell>
          <cell r="AB130">
            <v>0</v>
          </cell>
        </row>
        <row r="131">
          <cell r="N131">
            <v>0</v>
          </cell>
          <cell r="S131">
            <v>0</v>
          </cell>
          <cell r="AB131">
            <v>0</v>
          </cell>
        </row>
        <row r="132">
          <cell r="N132">
            <v>0</v>
          </cell>
          <cell r="S132">
            <v>0</v>
          </cell>
          <cell r="AB132">
            <v>0</v>
          </cell>
        </row>
        <row r="133">
          <cell r="N133">
            <v>0</v>
          </cell>
          <cell r="S133">
            <v>0</v>
          </cell>
          <cell r="AB133">
            <v>0</v>
          </cell>
        </row>
        <row r="134">
          <cell r="N134">
            <v>0</v>
          </cell>
          <cell r="S134">
            <v>0</v>
          </cell>
          <cell r="AB134">
            <v>0</v>
          </cell>
        </row>
        <row r="135">
          <cell r="N135">
            <v>0</v>
          </cell>
          <cell r="S135">
            <v>0</v>
          </cell>
          <cell r="AB135">
            <v>0</v>
          </cell>
        </row>
        <row r="136">
          <cell r="N136">
            <v>0</v>
          </cell>
          <cell r="S136">
            <v>0</v>
          </cell>
          <cell r="AB136">
            <v>0</v>
          </cell>
        </row>
        <row r="137">
          <cell r="N137">
            <v>0</v>
          </cell>
          <cell r="S137">
            <v>0</v>
          </cell>
          <cell r="AB137">
            <v>0</v>
          </cell>
        </row>
        <row r="138">
          <cell r="N138">
            <v>0</v>
          </cell>
          <cell r="S138">
            <v>0</v>
          </cell>
          <cell r="AB138">
            <v>0</v>
          </cell>
        </row>
        <row r="139">
          <cell r="N139">
            <v>0</v>
          </cell>
          <cell r="S139">
            <v>0</v>
          </cell>
          <cell r="AB139">
            <v>0</v>
          </cell>
        </row>
        <row r="140">
          <cell r="N140">
            <v>0</v>
          </cell>
          <cell r="S140">
            <v>0</v>
          </cell>
          <cell r="AB140">
            <v>0</v>
          </cell>
        </row>
        <row r="141">
          <cell r="N141">
            <v>0</v>
          </cell>
          <cell r="S141">
            <v>0</v>
          </cell>
          <cell r="AB141">
            <v>0</v>
          </cell>
        </row>
        <row r="142">
          <cell r="N142">
            <v>0</v>
          </cell>
          <cell r="S142">
            <v>0</v>
          </cell>
          <cell r="AB142">
            <v>0</v>
          </cell>
        </row>
        <row r="143">
          <cell r="N143">
            <v>0</v>
          </cell>
          <cell r="S143">
            <v>0</v>
          </cell>
          <cell r="AB143">
            <v>0</v>
          </cell>
        </row>
        <row r="144">
          <cell r="N144">
            <v>0</v>
          </cell>
          <cell r="S144">
            <v>0</v>
          </cell>
          <cell r="AB144">
            <v>0</v>
          </cell>
        </row>
        <row r="145">
          <cell r="N145">
            <v>0</v>
          </cell>
          <cell r="S145">
            <v>0</v>
          </cell>
          <cell r="AB145">
            <v>0</v>
          </cell>
        </row>
        <row r="146">
          <cell r="N146">
            <v>0</v>
          </cell>
          <cell r="S146">
            <v>0</v>
          </cell>
          <cell r="AB146">
            <v>0</v>
          </cell>
        </row>
        <row r="147">
          <cell r="N147">
            <v>0</v>
          </cell>
          <cell r="S147">
            <v>0</v>
          </cell>
          <cell r="AB147">
            <v>0</v>
          </cell>
        </row>
        <row r="148">
          <cell r="N148">
            <v>0</v>
          </cell>
          <cell r="S148">
            <v>0</v>
          </cell>
          <cell r="AB148">
            <v>0</v>
          </cell>
        </row>
        <row r="149">
          <cell r="N149">
            <v>0</v>
          </cell>
          <cell r="S149">
            <v>0</v>
          </cell>
          <cell r="AB149">
            <v>0</v>
          </cell>
        </row>
        <row r="150">
          <cell r="N150">
            <v>0</v>
          </cell>
          <cell r="S150">
            <v>0</v>
          </cell>
          <cell r="AB150">
            <v>0</v>
          </cell>
        </row>
        <row r="151">
          <cell r="N151">
            <v>0</v>
          </cell>
          <cell r="S151">
            <v>0</v>
          </cell>
          <cell r="AB151">
            <v>0</v>
          </cell>
        </row>
        <row r="152">
          <cell r="N152">
            <v>0</v>
          </cell>
          <cell r="S152">
            <v>0</v>
          </cell>
          <cell r="AB152">
            <v>0</v>
          </cell>
        </row>
        <row r="153">
          <cell r="N153">
            <v>0</v>
          </cell>
          <cell r="S153">
            <v>0</v>
          </cell>
          <cell r="AB153">
            <v>0</v>
          </cell>
        </row>
        <row r="154">
          <cell r="N154">
            <v>0</v>
          </cell>
          <cell r="S154">
            <v>0</v>
          </cell>
          <cell r="AB154">
            <v>0</v>
          </cell>
        </row>
        <row r="155">
          <cell r="N155">
            <v>0</v>
          </cell>
          <cell r="S155">
            <v>0</v>
          </cell>
          <cell r="AB155">
            <v>0</v>
          </cell>
        </row>
        <row r="156">
          <cell r="N156">
            <v>0</v>
          </cell>
          <cell r="S156">
            <v>0</v>
          </cell>
          <cell r="AB156">
            <v>0</v>
          </cell>
        </row>
        <row r="157">
          <cell r="N157">
            <v>0</v>
          </cell>
          <cell r="S157">
            <v>0</v>
          </cell>
          <cell r="AB157">
            <v>0</v>
          </cell>
        </row>
        <row r="158">
          <cell r="N158">
            <v>0</v>
          </cell>
          <cell r="S158">
            <v>0</v>
          </cell>
          <cell r="AB158">
            <v>0</v>
          </cell>
        </row>
        <row r="159">
          <cell r="N159">
            <v>0</v>
          </cell>
          <cell r="S159">
            <v>0</v>
          </cell>
          <cell r="AB159">
            <v>0</v>
          </cell>
        </row>
        <row r="160">
          <cell r="N160">
            <v>0</v>
          </cell>
          <cell r="S160">
            <v>0</v>
          </cell>
          <cell r="AB160">
            <v>0</v>
          </cell>
        </row>
        <row r="161">
          <cell r="N161">
            <v>0</v>
          </cell>
          <cell r="S161">
            <v>0</v>
          </cell>
          <cell r="AB161">
            <v>0</v>
          </cell>
        </row>
        <row r="162">
          <cell r="N162">
            <v>0</v>
          </cell>
          <cell r="S162">
            <v>0</v>
          </cell>
          <cell r="AB162">
            <v>0</v>
          </cell>
        </row>
        <row r="163">
          <cell r="N163">
            <v>0</v>
          </cell>
          <cell r="S163">
            <v>0</v>
          </cell>
          <cell r="AB163">
            <v>0</v>
          </cell>
        </row>
        <row r="164">
          <cell r="N164">
            <v>0</v>
          </cell>
          <cell r="S164">
            <v>0</v>
          </cell>
          <cell r="AB164">
            <v>0</v>
          </cell>
        </row>
        <row r="165">
          <cell r="N165">
            <v>0</v>
          </cell>
          <cell r="S165">
            <v>0</v>
          </cell>
          <cell r="AB165">
            <v>0</v>
          </cell>
        </row>
        <row r="166">
          <cell r="N166">
            <v>0</v>
          </cell>
          <cell r="S166">
            <v>0</v>
          </cell>
          <cell r="AB166">
            <v>0</v>
          </cell>
        </row>
        <row r="167">
          <cell r="N167">
            <v>0</v>
          </cell>
          <cell r="S167">
            <v>0</v>
          </cell>
          <cell r="AB167">
            <v>0</v>
          </cell>
        </row>
        <row r="168">
          <cell r="N168">
            <v>0</v>
          </cell>
          <cell r="S168">
            <v>0</v>
          </cell>
          <cell r="AB168">
            <v>0</v>
          </cell>
        </row>
        <row r="169">
          <cell r="N169">
            <v>0</v>
          </cell>
          <cell r="S169">
            <v>0</v>
          </cell>
          <cell r="AB169">
            <v>0</v>
          </cell>
        </row>
        <row r="170">
          <cell r="N170">
            <v>0</v>
          </cell>
          <cell r="S170">
            <v>0</v>
          </cell>
          <cell r="AB170">
            <v>0</v>
          </cell>
        </row>
        <row r="171">
          <cell r="N171">
            <v>0</v>
          </cell>
          <cell r="S171">
            <v>0</v>
          </cell>
          <cell r="AB171">
            <v>0</v>
          </cell>
        </row>
        <row r="172">
          <cell r="N172">
            <v>0</v>
          </cell>
          <cell r="S172">
            <v>0</v>
          </cell>
          <cell r="AB172">
            <v>0</v>
          </cell>
        </row>
        <row r="173">
          <cell r="N173">
            <v>0</v>
          </cell>
          <cell r="S173">
            <v>0</v>
          </cell>
          <cell r="AB173">
            <v>0</v>
          </cell>
        </row>
        <row r="174">
          <cell r="N174">
            <v>0</v>
          </cell>
          <cell r="S174">
            <v>0</v>
          </cell>
          <cell r="AB174">
            <v>0</v>
          </cell>
        </row>
        <row r="175">
          <cell r="N175">
            <v>0</v>
          </cell>
          <cell r="S175">
            <v>0</v>
          </cell>
          <cell r="AB175">
            <v>0</v>
          </cell>
        </row>
        <row r="176">
          <cell r="N176">
            <v>0</v>
          </cell>
          <cell r="S176">
            <v>0</v>
          </cell>
          <cell r="AB176">
            <v>0</v>
          </cell>
        </row>
        <row r="177">
          <cell r="N177">
            <v>0</v>
          </cell>
          <cell r="S177">
            <v>0</v>
          </cell>
          <cell r="AB177">
            <v>0</v>
          </cell>
        </row>
        <row r="178">
          <cell r="N178">
            <v>0</v>
          </cell>
          <cell r="S178">
            <v>0</v>
          </cell>
          <cell r="AB178">
            <v>0</v>
          </cell>
        </row>
        <row r="179">
          <cell r="N179">
            <v>0</v>
          </cell>
          <cell r="S179">
            <v>0</v>
          </cell>
          <cell r="AB179">
            <v>0</v>
          </cell>
        </row>
        <row r="180">
          <cell r="N180">
            <v>0</v>
          </cell>
          <cell r="S180">
            <v>0</v>
          </cell>
          <cell r="AB180">
            <v>0</v>
          </cell>
        </row>
        <row r="181">
          <cell r="N181">
            <v>0</v>
          </cell>
          <cell r="S181">
            <v>0</v>
          </cell>
          <cell r="AB181">
            <v>0</v>
          </cell>
        </row>
        <row r="182">
          <cell r="N182">
            <v>0</v>
          </cell>
          <cell r="S182">
            <v>0</v>
          </cell>
          <cell r="AB182">
            <v>0</v>
          </cell>
        </row>
        <row r="183">
          <cell r="N183">
            <v>0</v>
          </cell>
          <cell r="S183">
            <v>0</v>
          </cell>
          <cell r="AB183">
            <v>0</v>
          </cell>
        </row>
        <row r="184">
          <cell r="N184">
            <v>0</v>
          </cell>
          <cell r="S184">
            <v>0</v>
          </cell>
          <cell r="AB184">
            <v>0</v>
          </cell>
        </row>
        <row r="185">
          <cell r="N185">
            <v>0</v>
          </cell>
          <cell r="S185">
            <v>0</v>
          </cell>
          <cell r="AB185">
            <v>0</v>
          </cell>
        </row>
        <row r="186">
          <cell r="N186">
            <v>0</v>
          </cell>
          <cell r="S186">
            <v>0</v>
          </cell>
          <cell r="AB186">
            <v>0</v>
          </cell>
        </row>
        <row r="187">
          <cell r="N187">
            <v>0</v>
          </cell>
          <cell r="S187">
            <v>0</v>
          </cell>
          <cell r="AB187">
            <v>0</v>
          </cell>
        </row>
        <row r="188">
          <cell r="N188">
            <v>0</v>
          </cell>
          <cell r="S188">
            <v>0</v>
          </cell>
          <cell r="AB188">
            <v>0</v>
          </cell>
        </row>
        <row r="189">
          <cell r="N189">
            <v>0</v>
          </cell>
          <cell r="S189">
            <v>0</v>
          </cell>
          <cell r="AB189">
            <v>0</v>
          </cell>
        </row>
        <row r="190">
          <cell r="N190">
            <v>0</v>
          </cell>
          <cell r="S190">
            <v>0</v>
          </cell>
          <cell r="AB190">
            <v>0</v>
          </cell>
        </row>
        <row r="191">
          <cell r="N191">
            <v>0</v>
          </cell>
          <cell r="S191">
            <v>0</v>
          </cell>
          <cell r="AB191">
            <v>0</v>
          </cell>
        </row>
        <row r="192">
          <cell r="N192">
            <v>0</v>
          </cell>
          <cell r="S192">
            <v>0</v>
          </cell>
          <cell r="AB192">
            <v>0</v>
          </cell>
        </row>
        <row r="193">
          <cell r="N193">
            <v>0</v>
          </cell>
          <cell r="S193">
            <v>0</v>
          </cell>
          <cell r="AB193">
            <v>0</v>
          </cell>
        </row>
        <row r="194">
          <cell r="N194">
            <v>0</v>
          </cell>
          <cell r="S194">
            <v>0</v>
          </cell>
          <cell r="AB194">
            <v>0</v>
          </cell>
        </row>
        <row r="195">
          <cell r="N195">
            <v>0</v>
          </cell>
          <cell r="S195">
            <v>0</v>
          </cell>
          <cell r="AB195">
            <v>0</v>
          </cell>
        </row>
        <row r="196">
          <cell r="N196">
            <v>0</v>
          </cell>
          <cell r="S196">
            <v>0</v>
          </cell>
          <cell r="AB196">
            <v>0</v>
          </cell>
        </row>
        <row r="197">
          <cell r="N197">
            <v>0</v>
          </cell>
          <cell r="S197">
            <v>0</v>
          </cell>
          <cell r="AB197">
            <v>0</v>
          </cell>
        </row>
        <row r="198">
          <cell r="N198">
            <v>0</v>
          </cell>
          <cell r="S198">
            <v>0</v>
          </cell>
          <cell r="AB198">
            <v>0</v>
          </cell>
        </row>
        <row r="199">
          <cell r="N199">
            <v>0</v>
          </cell>
          <cell r="S199">
            <v>0</v>
          </cell>
          <cell r="AB199">
            <v>0</v>
          </cell>
        </row>
        <row r="200">
          <cell r="N200">
            <v>0</v>
          </cell>
          <cell r="S200">
            <v>0</v>
          </cell>
          <cell r="AB200">
            <v>0</v>
          </cell>
        </row>
        <row r="201">
          <cell r="N201">
            <v>0</v>
          </cell>
          <cell r="S201">
            <v>0</v>
          </cell>
          <cell r="AB201">
            <v>0</v>
          </cell>
        </row>
        <row r="202">
          <cell r="N202">
            <v>0</v>
          </cell>
          <cell r="S202">
            <v>0</v>
          </cell>
          <cell r="AB202">
            <v>0</v>
          </cell>
        </row>
        <row r="203">
          <cell r="N203">
            <v>0</v>
          </cell>
          <cell r="S203">
            <v>0</v>
          </cell>
          <cell r="AB203">
            <v>0</v>
          </cell>
        </row>
        <row r="204">
          <cell r="N204">
            <v>0</v>
          </cell>
          <cell r="S204">
            <v>0</v>
          </cell>
          <cell r="AB204">
            <v>0</v>
          </cell>
        </row>
        <row r="205">
          <cell r="N205">
            <v>0</v>
          </cell>
          <cell r="S205">
            <v>0</v>
          </cell>
          <cell r="AB205">
            <v>0</v>
          </cell>
        </row>
        <row r="206">
          <cell r="N206">
            <v>0</v>
          </cell>
          <cell r="S206">
            <v>0</v>
          </cell>
          <cell r="AB206">
            <v>0</v>
          </cell>
        </row>
        <row r="207">
          <cell r="N207">
            <v>0</v>
          </cell>
          <cell r="S207">
            <v>0</v>
          </cell>
          <cell r="AB207">
            <v>0</v>
          </cell>
        </row>
        <row r="208">
          <cell r="N208">
            <v>0</v>
          </cell>
          <cell r="S208">
            <v>0</v>
          </cell>
          <cell r="AB208">
            <v>0</v>
          </cell>
        </row>
        <row r="209">
          <cell r="N209">
            <v>0</v>
          </cell>
          <cell r="S209">
            <v>0</v>
          </cell>
          <cell r="AB209">
            <v>0</v>
          </cell>
        </row>
        <row r="210">
          <cell r="N210">
            <v>0</v>
          </cell>
          <cell r="S210">
            <v>0</v>
          </cell>
          <cell r="AB210">
            <v>0</v>
          </cell>
        </row>
        <row r="211">
          <cell r="N211">
            <v>0</v>
          </cell>
          <cell r="S211">
            <v>0</v>
          </cell>
          <cell r="AB211">
            <v>0</v>
          </cell>
        </row>
        <row r="212">
          <cell r="N212">
            <v>0</v>
          </cell>
          <cell r="S212">
            <v>0</v>
          </cell>
          <cell r="AB212">
            <v>0</v>
          </cell>
        </row>
        <row r="213">
          <cell r="N213">
            <v>0</v>
          </cell>
          <cell r="S213">
            <v>0</v>
          </cell>
          <cell r="AB213">
            <v>0</v>
          </cell>
        </row>
        <row r="214">
          <cell r="N214">
            <v>0</v>
          </cell>
          <cell r="S214">
            <v>0</v>
          </cell>
          <cell r="AB214">
            <v>0</v>
          </cell>
        </row>
        <row r="215">
          <cell r="N215">
            <v>0</v>
          </cell>
          <cell r="S215">
            <v>0</v>
          </cell>
          <cell r="AB215">
            <v>0</v>
          </cell>
        </row>
        <row r="216">
          <cell r="N216">
            <v>0</v>
          </cell>
          <cell r="S216">
            <v>0</v>
          </cell>
          <cell r="AB216">
            <v>0</v>
          </cell>
        </row>
        <row r="217">
          <cell r="N217">
            <v>0</v>
          </cell>
          <cell r="S217">
            <v>0</v>
          </cell>
          <cell r="AB217">
            <v>0</v>
          </cell>
        </row>
        <row r="218">
          <cell r="N218">
            <v>0</v>
          </cell>
          <cell r="S218">
            <v>0</v>
          </cell>
          <cell r="AB218">
            <v>0</v>
          </cell>
        </row>
        <row r="219">
          <cell r="N219">
            <v>0</v>
          </cell>
          <cell r="S219">
            <v>0</v>
          </cell>
          <cell r="AB219">
            <v>0</v>
          </cell>
        </row>
        <row r="220">
          <cell r="N220">
            <v>0</v>
          </cell>
          <cell r="S220">
            <v>0</v>
          </cell>
          <cell r="AB220">
            <v>0</v>
          </cell>
        </row>
        <row r="221">
          <cell r="N221">
            <v>0</v>
          </cell>
          <cell r="S221">
            <v>0</v>
          </cell>
          <cell r="AB221">
            <v>0</v>
          </cell>
        </row>
        <row r="222">
          <cell r="N222">
            <v>0</v>
          </cell>
          <cell r="S222">
            <v>0</v>
          </cell>
          <cell r="AB222">
            <v>0</v>
          </cell>
        </row>
        <row r="223">
          <cell r="N223">
            <v>0</v>
          </cell>
          <cell r="S223">
            <v>0</v>
          </cell>
          <cell r="AB223">
            <v>0</v>
          </cell>
        </row>
        <row r="224">
          <cell r="N224">
            <v>0</v>
          </cell>
          <cell r="S224">
            <v>0</v>
          </cell>
          <cell r="AB224">
            <v>0</v>
          </cell>
        </row>
        <row r="225">
          <cell r="N225">
            <v>0</v>
          </cell>
          <cell r="S225">
            <v>0</v>
          </cell>
          <cell r="AB225">
            <v>0</v>
          </cell>
        </row>
        <row r="226">
          <cell r="N226">
            <v>0</v>
          </cell>
          <cell r="S226">
            <v>0</v>
          </cell>
          <cell r="AB226">
            <v>0</v>
          </cell>
        </row>
        <row r="227">
          <cell r="N227">
            <v>0</v>
          </cell>
          <cell r="S227">
            <v>0</v>
          </cell>
          <cell r="AB227">
            <v>0</v>
          </cell>
        </row>
        <row r="228">
          <cell r="N228">
            <v>0</v>
          </cell>
          <cell r="S228">
            <v>0</v>
          </cell>
          <cell r="AB228">
            <v>0</v>
          </cell>
        </row>
        <row r="229">
          <cell r="N229">
            <v>0</v>
          </cell>
          <cell r="S229">
            <v>0</v>
          </cell>
          <cell r="AB229">
            <v>0</v>
          </cell>
        </row>
        <row r="230">
          <cell r="N230">
            <v>0</v>
          </cell>
          <cell r="S230">
            <v>0</v>
          </cell>
          <cell r="AB230">
            <v>0</v>
          </cell>
        </row>
        <row r="231">
          <cell r="N231">
            <v>0</v>
          </cell>
          <cell r="S231">
            <v>0</v>
          </cell>
          <cell r="AB231">
            <v>0</v>
          </cell>
        </row>
        <row r="232">
          <cell r="N232">
            <v>0</v>
          </cell>
          <cell r="S232">
            <v>0</v>
          </cell>
          <cell r="AB232">
            <v>0</v>
          </cell>
        </row>
        <row r="233">
          <cell r="N233">
            <v>0</v>
          </cell>
          <cell r="S233">
            <v>0</v>
          </cell>
          <cell r="AB233">
            <v>0</v>
          </cell>
        </row>
        <row r="234">
          <cell r="N234">
            <v>0</v>
          </cell>
          <cell r="S234">
            <v>0</v>
          </cell>
          <cell r="AB234">
            <v>0</v>
          </cell>
        </row>
        <row r="235">
          <cell r="N235">
            <v>0</v>
          </cell>
          <cell r="S235">
            <v>0</v>
          </cell>
          <cell r="AB235">
            <v>0</v>
          </cell>
        </row>
        <row r="236">
          <cell r="N236">
            <v>0</v>
          </cell>
          <cell r="S236">
            <v>0</v>
          </cell>
          <cell r="AB236">
            <v>0</v>
          </cell>
        </row>
        <row r="237">
          <cell r="N237">
            <v>0</v>
          </cell>
          <cell r="S237">
            <v>0</v>
          </cell>
          <cell r="AB237">
            <v>0</v>
          </cell>
        </row>
        <row r="238">
          <cell r="N238">
            <v>0</v>
          </cell>
          <cell r="S238">
            <v>0</v>
          </cell>
          <cell r="AB238">
            <v>0</v>
          </cell>
        </row>
        <row r="239">
          <cell r="N239">
            <v>0</v>
          </cell>
          <cell r="S239">
            <v>0</v>
          </cell>
          <cell r="AB239">
            <v>0</v>
          </cell>
        </row>
        <row r="240">
          <cell r="N240">
            <v>0</v>
          </cell>
          <cell r="S240">
            <v>0</v>
          </cell>
          <cell r="AB240">
            <v>0</v>
          </cell>
        </row>
        <row r="241">
          <cell r="N241">
            <v>0</v>
          </cell>
          <cell r="S241">
            <v>0</v>
          </cell>
          <cell r="AB241">
            <v>0</v>
          </cell>
        </row>
        <row r="242">
          <cell r="N242">
            <v>0</v>
          </cell>
          <cell r="S242">
            <v>0</v>
          </cell>
          <cell r="AB242">
            <v>0</v>
          </cell>
        </row>
        <row r="243">
          <cell r="N243">
            <v>0</v>
          </cell>
          <cell r="S243">
            <v>0</v>
          </cell>
          <cell r="AB243">
            <v>0</v>
          </cell>
        </row>
        <row r="244">
          <cell r="N244">
            <v>0</v>
          </cell>
          <cell r="S244">
            <v>0</v>
          </cell>
          <cell r="AB244">
            <v>0</v>
          </cell>
        </row>
        <row r="245">
          <cell r="N245">
            <v>0</v>
          </cell>
          <cell r="S245">
            <v>0</v>
          </cell>
          <cell r="AB245">
            <v>0</v>
          </cell>
        </row>
        <row r="246">
          <cell r="N246">
            <v>0</v>
          </cell>
          <cell r="S246">
            <v>0</v>
          </cell>
          <cell r="AB246">
            <v>0</v>
          </cell>
        </row>
        <row r="247">
          <cell r="N247">
            <v>0</v>
          </cell>
          <cell r="S247">
            <v>0</v>
          </cell>
          <cell r="AB247">
            <v>0</v>
          </cell>
        </row>
        <row r="248">
          <cell r="N248">
            <v>0</v>
          </cell>
          <cell r="S248">
            <v>0</v>
          </cell>
          <cell r="AB248">
            <v>0</v>
          </cell>
        </row>
        <row r="249">
          <cell r="N249">
            <v>0</v>
          </cell>
          <cell r="S249">
            <v>0</v>
          </cell>
          <cell r="AB249">
            <v>0</v>
          </cell>
        </row>
        <row r="250">
          <cell r="N250">
            <v>0</v>
          </cell>
          <cell r="S250">
            <v>0</v>
          </cell>
          <cell r="AB250">
            <v>0</v>
          </cell>
        </row>
        <row r="251">
          <cell r="N251">
            <v>0</v>
          </cell>
          <cell r="S251">
            <v>0</v>
          </cell>
          <cell r="AB251">
            <v>0</v>
          </cell>
        </row>
        <row r="252">
          <cell r="N252">
            <v>0</v>
          </cell>
          <cell r="S252">
            <v>0</v>
          </cell>
          <cell r="AB252">
            <v>0</v>
          </cell>
        </row>
        <row r="253">
          <cell r="N253">
            <v>0</v>
          </cell>
          <cell r="S253">
            <v>0</v>
          </cell>
          <cell r="AB253">
            <v>0</v>
          </cell>
        </row>
        <row r="254">
          <cell r="N254">
            <v>0</v>
          </cell>
          <cell r="S254">
            <v>0</v>
          </cell>
          <cell r="AB254">
            <v>0</v>
          </cell>
        </row>
        <row r="255">
          <cell r="N255">
            <v>0</v>
          </cell>
          <cell r="S255">
            <v>0</v>
          </cell>
          <cell r="AB255">
            <v>0</v>
          </cell>
        </row>
        <row r="256">
          <cell r="N256">
            <v>0</v>
          </cell>
          <cell r="S256">
            <v>0</v>
          </cell>
          <cell r="AB256">
            <v>0</v>
          </cell>
        </row>
        <row r="257">
          <cell r="N257">
            <v>0</v>
          </cell>
          <cell r="S257">
            <v>0</v>
          </cell>
          <cell r="AB257">
            <v>0</v>
          </cell>
        </row>
        <row r="258">
          <cell r="N258">
            <v>0</v>
          </cell>
          <cell r="S258">
            <v>0</v>
          </cell>
          <cell r="AB258">
            <v>0</v>
          </cell>
        </row>
        <row r="259">
          <cell r="N259">
            <v>0</v>
          </cell>
          <cell r="S259">
            <v>0</v>
          </cell>
          <cell r="AB259">
            <v>0</v>
          </cell>
        </row>
        <row r="260">
          <cell r="N260">
            <v>0</v>
          </cell>
          <cell r="S260">
            <v>0</v>
          </cell>
          <cell r="AB260">
            <v>0</v>
          </cell>
        </row>
        <row r="261">
          <cell r="N261">
            <v>0</v>
          </cell>
          <cell r="S261">
            <v>0</v>
          </cell>
          <cell r="AB261">
            <v>0</v>
          </cell>
        </row>
        <row r="262">
          <cell r="N262">
            <v>0</v>
          </cell>
          <cell r="S262">
            <v>0</v>
          </cell>
          <cell r="AB262">
            <v>0</v>
          </cell>
        </row>
        <row r="263">
          <cell r="N263">
            <v>0</v>
          </cell>
          <cell r="S263">
            <v>0</v>
          </cell>
          <cell r="AB263">
            <v>0</v>
          </cell>
        </row>
        <row r="264">
          <cell r="N264">
            <v>0</v>
          </cell>
          <cell r="S264">
            <v>0</v>
          </cell>
          <cell r="AB264">
            <v>0</v>
          </cell>
        </row>
        <row r="265">
          <cell r="N265">
            <v>0</v>
          </cell>
          <cell r="S265">
            <v>0</v>
          </cell>
          <cell r="AB265">
            <v>0</v>
          </cell>
        </row>
        <row r="266">
          <cell r="N266">
            <v>0</v>
          </cell>
          <cell r="S266">
            <v>0</v>
          </cell>
          <cell r="AB266">
            <v>0</v>
          </cell>
        </row>
        <row r="267">
          <cell r="N267">
            <v>0</v>
          </cell>
          <cell r="S267">
            <v>0</v>
          </cell>
          <cell r="AB267">
            <v>0</v>
          </cell>
        </row>
        <row r="268">
          <cell r="N268">
            <v>0</v>
          </cell>
          <cell r="S268">
            <v>0</v>
          </cell>
          <cell r="AB268">
            <v>0</v>
          </cell>
        </row>
        <row r="269">
          <cell r="N269">
            <v>0</v>
          </cell>
          <cell r="S269">
            <v>0</v>
          </cell>
          <cell r="AB269">
            <v>0</v>
          </cell>
        </row>
        <row r="270">
          <cell r="N270">
            <v>0</v>
          </cell>
          <cell r="S270">
            <v>0</v>
          </cell>
          <cell r="AB270">
            <v>0</v>
          </cell>
        </row>
        <row r="271">
          <cell r="N271">
            <v>0</v>
          </cell>
          <cell r="S271">
            <v>0</v>
          </cell>
          <cell r="AB271">
            <v>0</v>
          </cell>
        </row>
        <row r="272">
          <cell r="N272">
            <v>0</v>
          </cell>
          <cell r="S272">
            <v>0</v>
          </cell>
          <cell r="AB272">
            <v>0</v>
          </cell>
        </row>
        <row r="273">
          <cell r="N273">
            <v>0</v>
          </cell>
          <cell r="S273">
            <v>0</v>
          </cell>
          <cell r="AB273">
            <v>0</v>
          </cell>
        </row>
        <row r="274">
          <cell r="N274">
            <v>0</v>
          </cell>
          <cell r="S274">
            <v>0</v>
          </cell>
          <cell r="AB274">
            <v>0</v>
          </cell>
        </row>
        <row r="275">
          <cell r="N275">
            <v>0</v>
          </cell>
          <cell r="S275">
            <v>0</v>
          </cell>
          <cell r="AB275">
            <v>0</v>
          </cell>
        </row>
        <row r="276">
          <cell r="N276">
            <v>0</v>
          </cell>
          <cell r="S276">
            <v>0</v>
          </cell>
          <cell r="AB276">
            <v>0</v>
          </cell>
        </row>
        <row r="277">
          <cell r="N277">
            <v>0</v>
          </cell>
          <cell r="S277">
            <v>0</v>
          </cell>
          <cell r="AB277">
            <v>0</v>
          </cell>
        </row>
        <row r="278">
          <cell r="N278">
            <v>0</v>
          </cell>
          <cell r="S278">
            <v>0</v>
          </cell>
          <cell r="AB278">
            <v>0</v>
          </cell>
        </row>
        <row r="279">
          <cell r="N279">
            <v>0</v>
          </cell>
          <cell r="S279">
            <v>0</v>
          </cell>
          <cell r="AB279">
            <v>0</v>
          </cell>
        </row>
        <row r="280">
          <cell r="N280">
            <v>0</v>
          </cell>
          <cell r="S280">
            <v>0</v>
          </cell>
          <cell r="AB280">
            <v>0</v>
          </cell>
        </row>
        <row r="281">
          <cell r="N281">
            <v>0</v>
          </cell>
          <cell r="S281">
            <v>0</v>
          </cell>
          <cell r="AB281">
            <v>0</v>
          </cell>
        </row>
        <row r="282">
          <cell r="N282">
            <v>0</v>
          </cell>
          <cell r="S282">
            <v>0</v>
          </cell>
          <cell r="AB282">
            <v>0</v>
          </cell>
        </row>
        <row r="283">
          <cell r="N283">
            <v>0</v>
          </cell>
          <cell r="S283">
            <v>0</v>
          </cell>
          <cell r="AB283">
            <v>0</v>
          </cell>
        </row>
        <row r="284">
          <cell r="N284">
            <v>0</v>
          </cell>
          <cell r="S284">
            <v>0</v>
          </cell>
          <cell r="AB284">
            <v>0</v>
          </cell>
        </row>
        <row r="285">
          <cell r="N285">
            <v>0</v>
          </cell>
          <cell r="S285">
            <v>0</v>
          </cell>
          <cell r="AB285">
            <v>0</v>
          </cell>
        </row>
        <row r="286">
          <cell r="N286">
            <v>0</v>
          </cell>
          <cell r="S286">
            <v>0</v>
          </cell>
          <cell r="AB286">
            <v>0</v>
          </cell>
        </row>
        <row r="287">
          <cell r="N287">
            <v>0</v>
          </cell>
          <cell r="S287">
            <v>0</v>
          </cell>
          <cell r="AB287">
            <v>0</v>
          </cell>
        </row>
        <row r="288">
          <cell r="N288">
            <v>0</v>
          </cell>
          <cell r="S288">
            <v>0</v>
          </cell>
          <cell r="AB288">
            <v>0</v>
          </cell>
        </row>
        <row r="289">
          <cell r="N289">
            <v>0</v>
          </cell>
          <cell r="S289">
            <v>0</v>
          </cell>
          <cell r="AB289">
            <v>0</v>
          </cell>
        </row>
        <row r="290">
          <cell r="N290">
            <v>0</v>
          </cell>
          <cell r="S290">
            <v>0</v>
          </cell>
          <cell r="AB290">
            <v>0</v>
          </cell>
        </row>
        <row r="291">
          <cell r="N291">
            <v>0</v>
          </cell>
          <cell r="S291">
            <v>0</v>
          </cell>
          <cell r="AB291">
            <v>0</v>
          </cell>
        </row>
        <row r="292">
          <cell r="N292">
            <v>0</v>
          </cell>
          <cell r="S292">
            <v>0</v>
          </cell>
          <cell r="AB292">
            <v>0</v>
          </cell>
        </row>
        <row r="293">
          <cell r="N293">
            <v>0</v>
          </cell>
          <cell r="S293">
            <v>0</v>
          </cell>
          <cell r="AB293">
            <v>0</v>
          </cell>
        </row>
        <row r="294">
          <cell r="N294">
            <v>0</v>
          </cell>
          <cell r="S294">
            <v>0</v>
          </cell>
          <cell r="AB294">
            <v>0</v>
          </cell>
        </row>
        <row r="295">
          <cell r="N295">
            <v>0</v>
          </cell>
          <cell r="S295">
            <v>0</v>
          </cell>
          <cell r="AB295">
            <v>0</v>
          </cell>
        </row>
        <row r="296">
          <cell r="N296">
            <v>0</v>
          </cell>
          <cell r="S296">
            <v>0</v>
          </cell>
          <cell r="AB296">
            <v>0</v>
          </cell>
        </row>
        <row r="297">
          <cell r="N297">
            <v>0</v>
          </cell>
          <cell r="S297">
            <v>0</v>
          </cell>
          <cell r="AB297">
            <v>0</v>
          </cell>
        </row>
        <row r="298">
          <cell r="N298">
            <v>0</v>
          </cell>
          <cell r="S298">
            <v>0</v>
          </cell>
          <cell r="AB298">
            <v>0</v>
          </cell>
        </row>
        <row r="299">
          <cell r="N299">
            <v>0</v>
          </cell>
          <cell r="S299">
            <v>0</v>
          </cell>
          <cell r="AB299">
            <v>0</v>
          </cell>
        </row>
        <row r="300">
          <cell r="N300">
            <v>0</v>
          </cell>
          <cell r="S300">
            <v>0</v>
          </cell>
          <cell r="AB300">
            <v>0</v>
          </cell>
        </row>
        <row r="301">
          <cell r="N301">
            <v>0</v>
          </cell>
          <cell r="S301">
            <v>0</v>
          </cell>
          <cell r="AB301">
            <v>0</v>
          </cell>
        </row>
        <row r="302">
          <cell r="N302">
            <v>0</v>
          </cell>
          <cell r="S302">
            <v>0</v>
          </cell>
          <cell r="AB302">
            <v>0</v>
          </cell>
        </row>
        <row r="303">
          <cell r="N303">
            <v>0</v>
          </cell>
          <cell r="S303">
            <v>0</v>
          </cell>
          <cell r="AB303">
            <v>0</v>
          </cell>
        </row>
        <row r="304">
          <cell r="N304">
            <v>0</v>
          </cell>
          <cell r="S304">
            <v>0</v>
          </cell>
          <cell r="AB304">
            <v>0</v>
          </cell>
        </row>
      </sheetData>
      <sheetData sheetId="8">
        <row r="5">
          <cell r="H5">
            <v>0</v>
          </cell>
          <cell r="J5" t="str">
            <v>Couts indirects</v>
          </cell>
          <cell r="L5">
            <v>0</v>
          </cell>
          <cell r="O5">
            <v>0</v>
          </cell>
        </row>
        <row r="6">
          <cell r="H6">
            <v>0</v>
          </cell>
          <cell r="J6" t="str">
            <v>Frais de déplacement et d'hébergement</v>
          </cell>
          <cell r="L6">
            <v>0</v>
          </cell>
          <cell r="O6">
            <v>0</v>
          </cell>
        </row>
        <row r="7">
          <cell r="H7" t="str">
            <v/>
          </cell>
          <cell r="J7">
            <v>0</v>
          </cell>
          <cell r="L7">
            <v>0</v>
          </cell>
          <cell r="O7" t="str">
            <v/>
          </cell>
        </row>
        <row r="8">
          <cell r="H8" t="str">
            <v/>
          </cell>
          <cell r="J8">
            <v>0</v>
          </cell>
          <cell r="L8">
            <v>0</v>
          </cell>
          <cell r="O8" t="str">
            <v/>
          </cell>
        </row>
        <row r="9">
          <cell r="H9" t="str">
            <v/>
          </cell>
          <cell r="J9">
            <v>0</v>
          </cell>
          <cell r="L9">
            <v>0</v>
          </cell>
          <cell r="O9" t="str">
            <v/>
          </cell>
        </row>
        <row r="10">
          <cell r="H10" t="str">
            <v/>
          </cell>
          <cell r="J10">
            <v>0</v>
          </cell>
          <cell r="L10">
            <v>0</v>
          </cell>
          <cell r="O10" t="str">
            <v/>
          </cell>
        </row>
        <row r="11">
          <cell r="H11" t="str">
            <v/>
          </cell>
          <cell r="J11">
            <v>0</v>
          </cell>
          <cell r="L11">
            <v>0</v>
          </cell>
          <cell r="O11" t="str">
            <v/>
          </cell>
        </row>
        <row r="12">
          <cell r="H12" t="str">
            <v/>
          </cell>
          <cell r="J12">
            <v>0</v>
          </cell>
          <cell r="L12">
            <v>0</v>
          </cell>
          <cell r="O12" t="str">
            <v/>
          </cell>
        </row>
        <row r="13">
          <cell r="H13" t="str">
            <v/>
          </cell>
          <cell r="J13">
            <v>0</v>
          </cell>
          <cell r="L13">
            <v>0</v>
          </cell>
          <cell r="O13" t="str">
            <v/>
          </cell>
        </row>
        <row r="14">
          <cell r="H14" t="str">
            <v/>
          </cell>
          <cell r="J14">
            <v>0</v>
          </cell>
          <cell r="L14">
            <v>0</v>
          </cell>
          <cell r="O14" t="str">
            <v/>
          </cell>
        </row>
        <row r="15">
          <cell r="H15" t="str">
            <v/>
          </cell>
          <cell r="J15">
            <v>0</v>
          </cell>
          <cell r="L15">
            <v>0</v>
          </cell>
          <cell r="O15" t="str">
            <v/>
          </cell>
        </row>
        <row r="16">
          <cell r="H16" t="str">
            <v/>
          </cell>
          <cell r="J16">
            <v>0</v>
          </cell>
          <cell r="L16">
            <v>0</v>
          </cell>
          <cell r="O16" t="str">
            <v/>
          </cell>
        </row>
        <row r="17">
          <cell r="H17" t="str">
            <v/>
          </cell>
          <cell r="J17">
            <v>0</v>
          </cell>
          <cell r="L17">
            <v>0</v>
          </cell>
          <cell r="O17" t="str">
            <v/>
          </cell>
        </row>
        <row r="18">
          <cell r="H18" t="str">
            <v/>
          </cell>
          <cell r="J18">
            <v>0</v>
          </cell>
          <cell r="L18">
            <v>0</v>
          </cell>
          <cell r="O18" t="str">
            <v/>
          </cell>
        </row>
        <row r="19">
          <cell r="H19" t="str">
            <v/>
          </cell>
          <cell r="J19">
            <v>0</v>
          </cell>
          <cell r="L19">
            <v>0</v>
          </cell>
          <cell r="O19" t="str">
            <v/>
          </cell>
        </row>
        <row r="20">
          <cell r="H20" t="str">
            <v/>
          </cell>
          <cell r="J20">
            <v>0</v>
          </cell>
          <cell r="L20">
            <v>0</v>
          </cell>
          <cell r="O20" t="str">
            <v/>
          </cell>
        </row>
        <row r="21">
          <cell r="H21" t="str">
            <v/>
          </cell>
          <cell r="J21">
            <v>0</v>
          </cell>
          <cell r="L21">
            <v>0</v>
          </cell>
          <cell r="O21" t="str">
            <v/>
          </cell>
        </row>
        <row r="22">
          <cell r="H22" t="str">
            <v/>
          </cell>
          <cell r="J22">
            <v>0</v>
          </cell>
          <cell r="L22">
            <v>0</v>
          </cell>
          <cell r="O22" t="str">
            <v/>
          </cell>
        </row>
        <row r="23">
          <cell r="H23" t="str">
            <v/>
          </cell>
          <cell r="J23">
            <v>0</v>
          </cell>
          <cell r="L23">
            <v>0</v>
          </cell>
          <cell r="O23" t="str">
            <v/>
          </cell>
        </row>
        <row r="24">
          <cell r="H24" t="str">
            <v/>
          </cell>
          <cell r="J24">
            <v>0</v>
          </cell>
          <cell r="L24">
            <v>0</v>
          </cell>
          <cell r="O24" t="str">
            <v/>
          </cell>
        </row>
        <row r="25">
          <cell r="H25" t="str">
            <v/>
          </cell>
          <cell r="J25">
            <v>0</v>
          </cell>
          <cell r="L25">
            <v>0</v>
          </cell>
          <cell r="O25" t="str">
            <v/>
          </cell>
        </row>
        <row r="26">
          <cell r="H26" t="str">
            <v/>
          </cell>
          <cell r="J26">
            <v>0</v>
          </cell>
          <cell r="L26">
            <v>0</v>
          </cell>
          <cell r="O26" t="str">
            <v/>
          </cell>
        </row>
        <row r="27">
          <cell r="H27" t="str">
            <v/>
          </cell>
          <cell r="J27">
            <v>0</v>
          </cell>
          <cell r="L27">
            <v>0</v>
          </cell>
          <cell r="O27" t="str">
            <v/>
          </cell>
        </row>
        <row r="28">
          <cell r="H28" t="str">
            <v/>
          </cell>
          <cell r="J28">
            <v>0</v>
          </cell>
          <cell r="L28">
            <v>0</v>
          </cell>
          <cell r="O28" t="str">
            <v/>
          </cell>
        </row>
        <row r="29">
          <cell r="H29" t="str">
            <v/>
          </cell>
          <cell r="J29">
            <v>0</v>
          </cell>
          <cell r="L29">
            <v>0</v>
          </cell>
          <cell r="O29" t="str">
            <v/>
          </cell>
        </row>
        <row r="30">
          <cell r="H30" t="str">
            <v/>
          </cell>
          <cell r="J30">
            <v>0</v>
          </cell>
          <cell r="L30">
            <v>0</v>
          </cell>
          <cell r="O30" t="str">
            <v/>
          </cell>
        </row>
        <row r="31">
          <cell r="H31" t="str">
            <v/>
          </cell>
          <cell r="J31">
            <v>0</v>
          </cell>
          <cell r="L31">
            <v>0</v>
          </cell>
          <cell r="O31" t="str">
            <v/>
          </cell>
        </row>
        <row r="32">
          <cell r="H32" t="str">
            <v/>
          </cell>
          <cell r="J32">
            <v>0</v>
          </cell>
          <cell r="L32">
            <v>0</v>
          </cell>
          <cell r="O32" t="str">
            <v/>
          </cell>
        </row>
        <row r="33">
          <cell r="H33" t="str">
            <v/>
          </cell>
          <cell r="J33">
            <v>0</v>
          </cell>
          <cell r="L33">
            <v>0</v>
          </cell>
          <cell r="O33" t="str">
            <v/>
          </cell>
        </row>
        <row r="34">
          <cell r="H34" t="str">
            <v/>
          </cell>
          <cell r="J34">
            <v>0</v>
          </cell>
          <cell r="L34">
            <v>0</v>
          </cell>
          <cell r="O34" t="str">
            <v/>
          </cell>
        </row>
        <row r="35">
          <cell r="H35" t="str">
            <v/>
          </cell>
          <cell r="J35">
            <v>0</v>
          </cell>
          <cell r="L35">
            <v>0</v>
          </cell>
          <cell r="O35" t="str">
            <v/>
          </cell>
        </row>
        <row r="36">
          <cell r="H36" t="str">
            <v/>
          </cell>
          <cell r="J36">
            <v>0</v>
          </cell>
          <cell r="L36">
            <v>0</v>
          </cell>
          <cell r="O36" t="str">
            <v/>
          </cell>
        </row>
        <row r="37">
          <cell r="H37" t="str">
            <v/>
          </cell>
          <cell r="J37">
            <v>0</v>
          </cell>
          <cell r="L37">
            <v>0</v>
          </cell>
          <cell r="O37" t="str">
            <v/>
          </cell>
        </row>
        <row r="38">
          <cell r="H38" t="str">
            <v/>
          </cell>
          <cell r="J38">
            <v>0</v>
          </cell>
          <cell r="L38">
            <v>0</v>
          </cell>
          <cell r="O38" t="str">
            <v/>
          </cell>
        </row>
        <row r="39">
          <cell r="H39" t="str">
            <v/>
          </cell>
          <cell r="J39">
            <v>0</v>
          </cell>
          <cell r="L39">
            <v>0</v>
          </cell>
          <cell r="O39" t="str">
            <v/>
          </cell>
        </row>
        <row r="40">
          <cell r="H40" t="str">
            <v/>
          </cell>
          <cell r="J40">
            <v>0</v>
          </cell>
          <cell r="L40">
            <v>0</v>
          </cell>
          <cell r="O40" t="str">
            <v/>
          </cell>
        </row>
        <row r="41">
          <cell r="H41" t="str">
            <v/>
          </cell>
          <cell r="J41">
            <v>0</v>
          </cell>
          <cell r="L41">
            <v>0</v>
          </cell>
          <cell r="O41" t="str">
            <v/>
          </cell>
        </row>
        <row r="42">
          <cell r="H42" t="str">
            <v/>
          </cell>
          <cell r="J42">
            <v>0</v>
          </cell>
          <cell r="L42">
            <v>0</v>
          </cell>
          <cell r="O42" t="str">
            <v/>
          </cell>
        </row>
        <row r="43">
          <cell r="H43" t="str">
            <v/>
          </cell>
          <cell r="J43">
            <v>0</v>
          </cell>
          <cell r="L43">
            <v>0</v>
          </cell>
          <cell r="O43" t="str">
            <v/>
          </cell>
        </row>
        <row r="44">
          <cell r="H44" t="str">
            <v/>
          </cell>
          <cell r="J44">
            <v>0</v>
          </cell>
          <cell r="L44">
            <v>0</v>
          </cell>
          <cell r="O44" t="str">
            <v/>
          </cell>
        </row>
        <row r="45">
          <cell r="H45" t="str">
            <v/>
          </cell>
          <cell r="J45">
            <v>0</v>
          </cell>
          <cell r="L45">
            <v>0</v>
          </cell>
          <cell r="O45" t="str">
            <v/>
          </cell>
        </row>
        <row r="46">
          <cell r="H46" t="str">
            <v/>
          </cell>
          <cell r="J46">
            <v>0</v>
          </cell>
          <cell r="L46">
            <v>0</v>
          </cell>
          <cell r="O46" t="str">
            <v/>
          </cell>
        </row>
        <row r="47">
          <cell r="H47" t="str">
            <v/>
          </cell>
          <cell r="J47">
            <v>0</v>
          </cell>
          <cell r="L47">
            <v>0</v>
          </cell>
          <cell r="O47" t="str">
            <v/>
          </cell>
        </row>
        <row r="48">
          <cell r="H48" t="str">
            <v/>
          </cell>
          <cell r="J48">
            <v>0</v>
          </cell>
          <cell r="L48">
            <v>0</v>
          </cell>
          <cell r="O48" t="str">
            <v/>
          </cell>
        </row>
        <row r="49">
          <cell r="H49" t="str">
            <v/>
          </cell>
          <cell r="J49">
            <v>0</v>
          </cell>
          <cell r="L49">
            <v>0</v>
          </cell>
          <cell r="O49" t="str">
            <v/>
          </cell>
        </row>
        <row r="50">
          <cell r="H50" t="str">
            <v/>
          </cell>
          <cell r="J50">
            <v>0</v>
          </cell>
          <cell r="L50">
            <v>0</v>
          </cell>
          <cell r="O50" t="str">
            <v/>
          </cell>
        </row>
        <row r="51">
          <cell r="H51" t="str">
            <v/>
          </cell>
          <cell r="J51">
            <v>0</v>
          </cell>
          <cell r="L51">
            <v>0</v>
          </cell>
          <cell r="O51" t="str">
            <v/>
          </cell>
        </row>
        <row r="52">
          <cell r="H52" t="str">
            <v/>
          </cell>
          <cell r="J52">
            <v>0</v>
          </cell>
          <cell r="L52">
            <v>0</v>
          </cell>
          <cell r="O52" t="str">
            <v/>
          </cell>
        </row>
        <row r="53">
          <cell r="H53" t="str">
            <v/>
          </cell>
          <cell r="J53">
            <v>0</v>
          </cell>
          <cell r="L53">
            <v>0</v>
          </cell>
          <cell r="O53" t="str">
            <v/>
          </cell>
        </row>
        <row r="54">
          <cell r="H54" t="str">
            <v/>
          </cell>
          <cell r="J54">
            <v>0</v>
          </cell>
          <cell r="L54">
            <v>0</v>
          </cell>
          <cell r="O54" t="str">
            <v/>
          </cell>
        </row>
      </sheetData>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d'accueil"/>
      <sheetName val="Instruction"/>
      <sheetName val="Dépenses sur devis"/>
      <sheetName val="Auto-construction hors majo"/>
      <sheetName val="Dépenses de rémunération CU"/>
      <sheetName val="Dépenses de rémunération FR"/>
      <sheetName val="Dépenses sur frais réels"/>
      <sheetName val="Dépenses proratisées"/>
      <sheetName val="Dépenses taux forfaitaires"/>
      <sheetName val="Dépenses barèmes et forfaits"/>
      <sheetName val="Bénévolat"/>
      <sheetName val="Contributions en nature B&amp;S"/>
      <sheetName val="Charges d'amortissement"/>
      <sheetName val="Recettes générées"/>
      <sheetName val="Synthèse des dépenses"/>
      <sheetName val="Synthèse dépenses - Partenaires"/>
      <sheetName val="Paramétrage V2"/>
    </sheetNames>
    <sheetDataSet>
      <sheetData sheetId="0"/>
      <sheetData sheetId="1"/>
      <sheetData sheetId="2">
        <row r="5">
          <cell r="W5">
            <v>0</v>
          </cell>
          <cell r="AC5">
            <v>0</v>
          </cell>
          <cell r="AP5">
            <v>0</v>
          </cell>
        </row>
        <row r="6">
          <cell r="W6">
            <v>0</v>
          </cell>
          <cell r="AC6">
            <v>0</v>
          </cell>
          <cell r="AP6">
            <v>0</v>
          </cell>
        </row>
        <row r="7">
          <cell r="W7">
            <v>0</v>
          </cell>
          <cell r="AC7">
            <v>0</v>
          </cell>
          <cell r="AP7">
            <v>0</v>
          </cell>
        </row>
        <row r="8">
          <cell r="W8">
            <v>0</v>
          </cell>
          <cell r="AC8">
            <v>0</v>
          </cell>
          <cell r="AP8">
            <v>0</v>
          </cell>
        </row>
        <row r="9">
          <cell r="W9">
            <v>0</v>
          </cell>
          <cell r="AC9">
            <v>0</v>
          </cell>
          <cell r="AP9">
            <v>0</v>
          </cell>
        </row>
        <row r="10">
          <cell r="W10">
            <v>0</v>
          </cell>
          <cell r="AC10">
            <v>0</v>
          </cell>
          <cell r="AP10">
            <v>0</v>
          </cell>
        </row>
        <row r="11">
          <cell r="W11">
            <v>0</v>
          </cell>
          <cell r="AC11">
            <v>0</v>
          </cell>
          <cell r="AP11">
            <v>0</v>
          </cell>
        </row>
        <row r="12">
          <cell r="W12">
            <v>0</v>
          </cell>
          <cell r="AC12">
            <v>0</v>
          </cell>
          <cell r="AP12">
            <v>0</v>
          </cell>
        </row>
        <row r="13">
          <cell r="W13">
            <v>0</v>
          </cell>
          <cell r="AC13">
            <v>0</v>
          </cell>
          <cell r="AP13">
            <v>0</v>
          </cell>
        </row>
        <row r="14">
          <cell r="W14">
            <v>0</v>
          </cell>
          <cell r="AC14">
            <v>0</v>
          </cell>
          <cell r="AP14">
            <v>0</v>
          </cell>
        </row>
        <row r="15">
          <cell r="W15">
            <v>0</v>
          </cell>
          <cell r="AC15">
            <v>0</v>
          </cell>
          <cell r="AP15">
            <v>0</v>
          </cell>
        </row>
        <row r="16">
          <cell r="W16">
            <v>0</v>
          </cell>
          <cell r="AC16">
            <v>0</v>
          </cell>
          <cell r="AP16">
            <v>0</v>
          </cell>
        </row>
        <row r="17">
          <cell r="W17">
            <v>0</v>
          </cell>
          <cell r="AC17">
            <v>0</v>
          </cell>
          <cell r="AP17">
            <v>0</v>
          </cell>
        </row>
        <row r="18">
          <cell r="W18">
            <v>0</v>
          </cell>
          <cell r="AC18">
            <v>0</v>
          </cell>
          <cell r="AP18">
            <v>0</v>
          </cell>
        </row>
        <row r="19">
          <cell r="W19">
            <v>0</v>
          </cell>
          <cell r="AC19">
            <v>0</v>
          </cell>
          <cell r="AP19">
            <v>0</v>
          </cell>
        </row>
        <row r="20">
          <cell r="W20">
            <v>0</v>
          </cell>
          <cell r="AC20">
            <v>0</v>
          </cell>
          <cell r="AP20">
            <v>0</v>
          </cell>
        </row>
        <row r="21">
          <cell r="W21">
            <v>0</v>
          </cell>
          <cell r="AC21">
            <v>0</v>
          </cell>
          <cell r="AP21">
            <v>0</v>
          </cell>
        </row>
        <row r="22">
          <cell r="W22">
            <v>0</v>
          </cell>
          <cell r="AC22">
            <v>0</v>
          </cell>
          <cell r="AP22">
            <v>0</v>
          </cell>
        </row>
        <row r="23">
          <cell r="W23">
            <v>0</v>
          </cell>
          <cell r="AC23">
            <v>0</v>
          </cell>
          <cell r="AP23">
            <v>0</v>
          </cell>
        </row>
        <row r="24">
          <cell r="W24">
            <v>0</v>
          </cell>
          <cell r="AC24">
            <v>0</v>
          </cell>
          <cell r="AP24">
            <v>0</v>
          </cell>
        </row>
        <row r="25">
          <cell r="W25">
            <v>0</v>
          </cell>
          <cell r="AC25">
            <v>0</v>
          </cell>
          <cell r="AP25">
            <v>0</v>
          </cell>
        </row>
        <row r="26">
          <cell r="W26">
            <v>0</v>
          </cell>
          <cell r="AC26">
            <v>0</v>
          </cell>
          <cell r="AP26">
            <v>0</v>
          </cell>
        </row>
        <row r="27">
          <cell r="W27">
            <v>0</v>
          </cell>
          <cell r="AC27">
            <v>0</v>
          </cell>
          <cell r="AP27">
            <v>0</v>
          </cell>
        </row>
        <row r="28">
          <cell r="W28">
            <v>0</v>
          </cell>
          <cell r="AC28">
            <v>0</v>
          </cell>
          <cell r="AP28">
            <v>0</v>
          </cell>
        </row>
        <row r="29">
          <cell r="W29">
            <v>0</v>
          </cell>
          <cell r="AC29">
            <v>0</v>
          </cell>
          <cell r="AP29">
            <v>0</v>
          </cell>
        </row>
        <row r="30">
          <cell r="W30">
            <v>0</v>
          </cell>
          <cell r="AC30">
            <v>0</v>
          </cell>
          <cell r="AP30">
            <v>0</v>
          </cell>
        </row>
        <row r="31">
          <cell r="W31">
            <v>0</v>
          </cell>
          <cell r="AC31">
            <v>0</v>
          </cell>
          <cell r="AP31">
            <v>0</v>
          </cell>
        </row>
        <row r="32">
          <cell r="W32">
            <v>0</v>
          </cell>
          <cell r="AC32">
            <v>0</v>
          </cell>
          <cell r="AP32">
            <v>0</v>
          </cell>
        </row>
        <row r="33">
          <cell r="W33">
            <v>0</v>
          </cell>
          <cell r="AC33">
            <v>0</v>
          </cell>
          <cell r="AP33">
            <v>0</v>
          </cell>
        </row>
        <row r="34">
          <cell r="W34">
            <v>0</v>
          </cell>
          <cell r="AC34">
            <v>0</v>
          </cell>
          <cell r="AP34">
            <v>0</v>
          </cell>
        </row>
        <row r="35">
          <cell r="W35">
            <v>0</v>
          </cell>
          <cell r="AC35">
            <v>0</v>
          </cell>
          <cell r="AP35">
            <v>0</v>
          </cell>
        </row>
        <row r="36">
          <cell r="W36">
            <v>0</v>
          </cell>
          <cell r="AC36">
            <v>0</v>
          </cell>
          <cell r="AP36">
            <v>0</v>
          </cell>
        </row>
        <row r="37">
          <cell r="W37">
            <v>0</v>
          </cell>
          <cell r="AC37">
            <v>0</v>
          </cell>
          <cell r="AP37">
            <v>0</v>
          </cell>
        </row>
        <row r="38">
          <cell r="W38">
            <v>0</v>
          </cell>
          <cell r="AC38">
            <v>0</v>
          </cell>
          <cell r="AP38">
            <v>0</v>
          </cell>
        </row>
        <row r="39">
          <cell r="W39">
            <v>0</v>
          </cell>
          <cell r="AC39">
            <v>0</v>
          </cell>
          <cell r="AP39">
            <v>0</v>
          </cell>
        </row>
        <row r="40">
          <cell r="W40">
            <v>0</v>
          </cell>
          <cell r="AC40">
            <v>0</v>
          </cell>
          <cell r="AP40">
            <v>0</v>
          </cell>
        </row>
        <row r="41">
          <cell r="W41">
            <v>0</v>
          </cell>
          <cell r="AC41">
            <v>0</v>
          </cell>
          <cell r="AP41">
            <v>0</v>
          </cell>
        </row>
        <row r="42">
          <cell r="W42">
            <v>0</v>
          </cell>
          <cell r="AC42">
            <v>0</v>
          </cell>
          <cell r="AP42">
            <v>0</v>
          </cell>
        </row>
        <row r="43">
          <cell r="W43">
            <v>0</v>
          </cell>
          <cell r="AC43">
            <v>0</v>
          </cell>
          <cell r="AP43">
            <v>0</v>
          </cell>
        </row>
        <row r="44">
          <cell r="W44">
            <v>0</v>
          </cell>
          <cell r="AC44">
            <v>0</v>
          </cell>
          <cell r="AP44">
            <v>0</v>
          </cell>
        </row>
        <row r="45">
          <cell r="W45">
            <v>0</v>
          </cell>
          <cell r="AC45">
            <v>0</v>
          </cell>
          <cell r="AP45">
            <v>0</v>
          </cell>
        </row>
        <row r="46">
          <cell r="W46">
            <v>0</v>
          </cell>
          <cell r="AC46">
            <v>0</v>
          </cell>
          <cell r="AP46">
            <v>0</v>
          </cell>
        </row>
        <row r="47">
          <cell r="W47">
            <v>0</v>
          </cell>
          <cell r="AC47">
            <v>0</v>
          </cell>
          <cell r="AP47">
            <v>0</v>
          </cell>
        </row>
        <row r="48">
          <cell r="W48">
            <v>0</v>
          </cell>
          <cell r="AC48">
            <v>0</v>
          </cell>
          <cell r="AP48">
            <v>0</v>
          </cell>
        </row>
        <row r="49">
          <cell r="W49">
            <v>0</v>
          </cell>
          <cell r="AC49">
            <v>0</v>
          </cell>
          <cell r="AP49">
            <v>0</v>
          </cell>
        </row>
        <row r="50">
          <cell r="W50">
            <v>0</v>
          </cell>
          <cell r="AC50">
            <v>0</v>
          </cell>
          <cell r="AP50">
            <v>0</v>
          </cell>
        </row>
        <row r="51">
          <cell r="W51">
            <v>0</v>
          </cell>
          <cell r="AC51">
            <v>0</v>
          </cell>
          <cell r="AP51">
            <v>0</v>
          </cell>
        </row>
        <row r="52">
          <cell r="W52">
            <v>0</v>
          </cell>
          <cell r="AC52">
            <v>0</v>
          </cell>
          <cell r="AP52">
            <v>0</v>
          </cell>
        </row>
        <row r="53">
          <cell r="W53">
            <v>0</v>
          </cell>
          <cell r="AC53">
            <v>0</v>
          </cell>
          <cell r="AP53">
            <v>0</v>
          </cell>
        </row>
        <row r="54">
          <cell r="W54">
            <v>0</v>
          </cell>
          <cell r="AC54">
            <v>0</v>
          </cell>
          <cell r="AP54">
            <v>0</v>
          </cell>
        </row>
        <row r="55">
          <cell r="W55">
            <v>0</v>
          </cell>
          <cell r="AC55">
            <v>0</v>
          </cell>
          <cell r="AP55">
            <v>0</v>
          </cell>
        </row>
        <row r="56">
          <cell r="W56">
            <v>0</v>
          </cell>
          <cell r="AC56">
            <v>0</v>
          </cell>
          <cell r="AP56">
            <v>0</v>
          </cell>
        </row>
        <row r="57">
          <cell r="W57">
            <v>0</v>
          </cell>
          <cell r="AC57">
            <v>0</v>
          </cell>
          <cell r="AP57">
            <v>0</v>
          </cell>
        </row>
        <row r="58">
          <cell r="W58">
            <v>0</v>
          </cell>
          <cell r="AC58">
            <v>0</v>
          </cell>
          <cell r="AP58">
            <v>0</v>
          </cell>
        </row>
        <row r="59">
          <cell r="W59">
            <v>0</v>
          </cell>
          <cell r="AC59">
            <v>0</v>
          </cell>
          <cell r="AP59">
            <v>0</v>
          </cell>
        </row>
        <row r="60">
          <cell r="W60">
            <v>0</v>
          </cell>
          <cell r="AC60">
            <v>0</v>
          </cell>
          <cell r="AP60">
            <v>0</v>
          </cell>
        </row>
        <row r="61">
          <cell r="W61">
            <v>0</v>
          </cell>
          <cell r="AC61">
            <v>0</v>
          </cell>
          <cell r="AP61">
            <v>0</v>
          </cell>
        </row>
        <row r="62">
          <cell r="W62">
            <v>0</v>
          </cell>
          <cell r="AC62">
            <v>0</v>
          </cell>
          <cell r="AP62">
            <v>0</v>
          </cell>
        </row>
        <row r="63">
          <cell r="W63">
            <v>0</v>
          </cell>
          <cell r="AC63">
            <v>0</v>
          </cell>
          <cell r="AP63">
            <v>0</v>
          </cell>
        </row>
        <row r="64">
          <cell r="W64">
            <v>0</v>
          </cell>
          <cell r="AC64">
            <v>0</v>
          </cell>
          <cell r="AP64">
            <v>0</v>
          </cell>
        </row>
        <row r="65">
          <cell r="W65">
            <v>0</v>
          </cell>
          <cell r="AC65">
            <v>0</v>
          </cell>
          <cell r="AP65">
            <v>0</v>
          </cell>
        </row>
        <row r="66">
          <cell r="W66">
            <v>0</v>
          </cell>
          <cell r="AC66">
            <v>0</v>
          </cell>
          <cell r="AP66">
            <v>0</v>
          </cell>
        </row>
        <row r="67">
          <cell r="W67">
            <v>0</v>
          </cell>
          <cell r="AC67">
            <v>0</v>
          </cell>
          <cell r="AP67">
            <v>0</v>
          </cell>
        </row>
        <row r="68">
          <cell r="W68">
            <v>0</v>
          </cell>
          <cell r="AC68">
            <v>0</v>
          </cell>
          <cell r="AP68">
            <v>0</v>
          </cell>
        </row>
        <row r="69">
          <cell r="W69">
            <v>0</v>
          </cell>
          <cell r="AC69">
            <v>0</v>
          </cell>
          <cell r="AP69">
            <v>0</v>
          </cell>
        </row>
        <row r="70">
          <cell r="W70">
            <v>0</v>
          </cell>
          <cell r="AC70">
            <v>0</v>
          </cell>
          <cell r="AP70">
            <v>0</v>
          </cell>
        </row>
        <row r="71">
          <cell r="W71">
            <v>0</v>
          </cell>
          <cell r="AC71">
            <v>0</v>
          </cell>
          <cell r="AP71">
            <v>0</v>
          </cell>
        </row>
        <row r="72">
          <cell r="W72">
            <v>0</v>
          </cell>
          <cell r="AC72">
            <v>0</v>
          </cell>
          <cell r="AP72">
            <v>0</v>
          </cell>
        </row>
        <row r="73">
          <cell r="W73">
            <v>0</v>
          </cell>
          <cell r="AC73">
            <v>0</v>
          </cell>
          <cell r="AP73">
            <v>0</v>
          </cell>
        </row>
        <row r="74">
          <cell r="W74">
            <v>0</v>
          </cell>
          <cell r="AC74">
            <v>0</v>
          </cell>
          <cell r="AP74">
            <v>0</v>
          </cell>
        </row>
        <row r="75">
          <cell r="W75">
            <v>0</v>
          </cell>
          <cell r="AC75">
            <v>0</v>
          </cell>
          <cell r="AP75">
            <v>0</v>
          </cell>
        </row>
        <row r="76">
          <cell r="W76">
            <v>0</v>
          </cell>
          <cell r="AC76">
            <v>0</v>
          </cell>
          <cell r="AP76">
            <v>0</v>
          </cell>
        </row>
        <row r="77">
          <cell r="W77">
            <v>0</v>
          </cell>
          <cell r="AC77">
            <v>0</v>
          </cell>
          <cell r="AP77">
            <v>0</v>
          </cell>
        </row>
        <row r="78">
          <cell r="W78">
            <v>0</v>
          </cell>
          <cell r="AC78">
            <v>0</v>
          </cell>
          <cell r="AP78">
            <v>0</v>
          </cell>
        </row>
        <row r="79">
          <cell r="W79">
            <v>0</v>
          </cell>
          <cell r="AC79">
            <v>0</v>
          </cell>
          <cell r="AP79">
            <v>0</v>
          </cell>
        </row>
        <row r="80">
          <cell r="W80">
            <v>0</v>
          </cell>
          <cell r="AC80">
            <v>0</v>
          </cell>
          <cell r="AP80">
            <v>0</v>
          </cell>
        </row>
        <row r="81">
          <cell r="W81">
            <v>0</v>
          </cell>
          <cell r="AC81">
            <v>0</v>
          </cell>
          <cell r="AP81">
            <v>0</v>
          </cell>
        </row>
        <row r="82">
          <cell r="W82">
            <v>0</v>
          </cell>
          <cell r="AC82">
            <v>0</v>
          </cell>
          <cell r="AP82">
            <v>0</v>
          </cell>
        </row>
        <row r="83">
          <cell r="W83">
            <v>0</v>
          </cell>
          <cell r="AC83">
            <v>0</v>
          </cell>
          <cell r="AP83">
            <v>0</v>
          </cell>
        </row>
        <row r="84">
          <cell r="W84">
            <v>0</v>
          </cell>
          <cell r="AC84">
            <v>0</v>
          </cell>
          <cell r="AP84">
            <v>0</v>
          </cell>
        </row>
        <row r="85">
          <cell r="W85">
            <v>0</v>
          </cell>
          <cell r="AC85">
            <v>0</v>
          </cell>
          <cell r="AP85">
            <v>0</v>
          </cell>
        </row>
        <row r="86">
          <cell r="W86">
            <v>0</v>
          </cell>
          <cell r="AC86">
            <v>0</v>
          </cell>
          <cell r="AP86">
            <v>0</v>
          </cell>
        </row>
        <row r="87">
          <cell r="W87">
            <v>0</v>
          </cell>
          <cell r="AC87">
            <v>0</v>
          </cell>
          <cell r="AP87">
            <v>0</v>
          </cell>
        </row>
        <row r="88">
          <cell r="W88">
            <v>0</v>
          </cell>
          <cell r="AC88">
            <v>0</v>
          </cell>
          <cell r="AP88">
            <v>0</v>
          </cell>
        </row>
        <row r="89">
          <cell r="W89">
            <v>0</v>
          </cell>
          <cell r="AC89">
            <v>0</v>
          </cell>
          <cell r="AP89">
            <v>0</v>
          </cell>
        </row>
        <row r="90">
          <cell r="W90">
            <v>0</v>
          </cell>
          <cell r="AC90">
            <v>0</v>
          </cell>
          <cell r="AP90">
            <v>0</v>
          </cell>
        </row>
        <row r="91">
          <cell r="W91">
            <v>0</v>
          </cell>
          <cell r="AC91">
            <v>0</v>
          </cell>
          <cell r="AP91">
            <v>0</v>
          </cell>
        </row>
        <row r="92">
          <cell r="W92">
            <v>0</v>
          </cell>
          <cell r="AC92">
            <v>0</v>
          </cell>
          <cell r="AP92">
            <v>0</v>
          </cell>
        </row>
        <row r="93">
          <cell r="W93">
            <v>0</v>
          </cell>
          <cell r="AC93">
            <v>0</v>
          </cell>
          <cell r="AP93">
            <v>0</v>
          </cell>
        </row>
        <row r="94">
          <cell r="W94">
            <v>0</v>
          </cell>
          <cell r="AC94">
            <v>0</v>
          </cell>
          <cell r="AP94">
            <v>0</v>
          </cell>
        </row>
        <row r="95">
          <cell r="W95">
            <v>0</v>
          </cell>
          <cell r="AC95">
            <v>0</v>
          </cell>
          <cell r="AP95">
            <v>0</v>
          </cell>
        </row>
        <row r="96">
          <cell r="W96">
            <v>0</v>
          </cell>
          <cell r="AC96">
            <v>0</v>
          </cell>
          <cell r="AP96">
            <v>0</v>
          </cell>
        </row>
        <row r="97">
          <cell r="W97">
            <v>0</v>
          </cell>
          <cell r="AC97">
            <v>0</v>
          </cell>
          <cell r="AP97">
            <v>0</v>
          </cell>
        </row>
        <row r="98">
          <cell r="W98">
            <v>0</v>
          </cell>
          <cell r="AC98">
            <v>0</v>
          </cell>
          <cell r="AP98">
            <v>0</v>
          </cell>
        </row>
        <row r="99">
          <cell r="W99">
            <v>0</v>
          </cell>
          <cell r="AC99">
            <v>0</v>
          </cell>
          <cell r="AP99">
            <v>0</v>
          </cell>
        </row>
        <row r="100">
          <cell r="W100">
            <v>0</v>
          </cell>
          <cell r="AC100">
            <v>0</v>
          </cell>
          <cell r="AP100">
            <v>0</v>
          </cell>
        </row>
        <row r="101">
          <cell r="W101">
            <v>0</v>
          </cell>
          <cell r="AC101">
            <v>0</v>
          </cell>
          <cell r="AP101">
            <v>0</v>
          </cell>
        </row>
        <row r="102">
          <cell r="W102">
            <v>0</v>
          </cell>
          <cell r="AC102">
            <v>0</v>
          </cell>
          <cell r="AP102">
            <v>0</v>
          </cell>
        </row>
        <row r="103">
          <cell r="W103">
            <v>0</v>
          </cell>
          <cell r="AC103">
            <v>0</v>
          </cell>
          <cell r="AP103">
            <v>0</v>
          </cell>
        </row>
        <row r="104">
          <cell r="W104">
            <v>0</v>
          </cell>
          <cell r="AC104">
            <v>0</v>
          </cell>
          <cell r="AP104">
            <v>0</v>
          </cell>
        </row>
        <row r="105">
          <cell r="W105">
            <v>0</v>
          </cell>
          <cell r="AC105">
            <v>0</v>
          </cell>
          <cell r="AP105">
            <v>0</v>
          </cell>
        </row>
        <row r="106">
          <cell r="W106">
            <v>0</v>
          </cell>
          <cell r="AC106">
            <v>0</v>
          </cell>
          <cell r="AP106">
            <v>0</v>
          </cell>
        </row>
        <row r="107">
          <cell r="W107">
            <v>0</v>
          </cell>
          <cell r="AC107">
            <v>0</v>
          </cell>
          <cell r="AP107">
            <v>0</v>
          </cell>
        </row>
        <row r="108">
          <cell r="W108">
            <v>0</v>
          </cell>
          <cell r="AC108">
            <v>0</v>
          </cell>
          <cell r="AP108">
            <v>0</v>
          </cell>
        </row>
        <row r="109">
          <cell r="W109">
            <v>0</v>
          </cell>
          <cell r="AC109">
            <v>0</v>
          </cell>
          <cell r="AP109">
            <v>0</v>
          </cell>
        </row>
        <row r="110">
          <cell r="W110">
            <v>0</v>
          </cell>
          <cell r="AC110">
            <v>0</v>
          </cell>
          <cell r="AP110">
            <v>0</v>
          </cell>
        </row>
        <row r="111">
          <cell r="W111">
            <v>0</v>
          </cell>
          <cell r="AC111">
            <v>0</v>
          </cell>
          <cell r="AP111">
            <v>0</v>
          </cell>
        </row>
        <row r="112">
          <cell r="W112">
            <v>0</v>
          </cell>
          <cell r="AC112">
            <v>0</v>
          </cell>
          <cell r="AP112">
            <v>0</v>
          </cell>
        </row>
        <row r="113">
          <cell r="W113">
            <v>0</v>
          </cell>
          <cell r="AC113">
            <v>0</v>
          </cell>
          <cell r="AP113">
            <v>0</v>
          </cell>
        </row>
        <row r="114">
          <cell r="W114">
            <v>0</v>
          </cell>
          <cell r="AC114">
            <v>0</v>
          </cell>
          <cell r="AP114">
            <v>0</v>
          </cell>
        </row>
        <row r="115">
          <cell r="W115">
            <v>0</v>
          </cell>
          <cell r="AC115">
            <v>0</v>
          </cell>
          <cell r="AP115">
            <v>0</v>
          </cell>
        </row>
        <row r="116">
          <cell r="W116">
            <v>0</v>
          </cell>
          <cell r="AC116">
            <v>0</v>
          </cell>
          <cell r="AP116">
            <v>0</v>
          </cell>
        </row>
        <row r="117">
          <cell r="W117">
            <v>0</v>
          </cell>
          <cell r="AC117">
            <v>0</v>
          </cell>
          <cell r="AP117">
            <v>0</v>
          </cell>
        </row>
        <row r="118">
          <cell r="W118">
            <v>0</v>
          </cell>
          <cell r="AC118">
            <v>0</v>
          </cell>
          <cell r="AP118">
            <v>0</v>
          </cell>
        </row>
        <row r="119">
          <cell r="W119">
            <v>0</v>
          </cell>
          <cell r="AC119">
            <v>0</v>
          </cell>
          <cell r="AP119">
            <v>0</v>
          </cell>
        </row>
        <row r="120">
          <cell r="W120">
            <v>0</v>
          </cell>
          <cell r="AC120">
            <v>0</v>
          </cell>
          <cell r="AP120">
            <v>0</v>
          </cell>
        </row>
        <row r="121">
          <cell r="W121">
            <v>0</v>
          </cell>
          <cell r="AC121">
            <v>0</v>
          </cell>
          <cell r="AP121">
            <v>0</v>
          </cell>
        </row>
        <row r="122">
          <cell r="W122">
            <v>0</v>
          </cell>
          <cell r="AC122">
            <v>0</v>
          </cell>
          <cell r="AP122">
            <v>0</v>
          </cell>
        </row>
        <row r="123">
          <cell r="W123">
            <v>0</v>
          </cell>
          <cell r="AC123">
            <v>0</v>
          </cell>
          <cell r="AP123">
            <v>0</v>
          </cell>
        </row>
        <row r="124">
          <cell r="W124">
            <v>0</v>
          </cell>
          <cell r="AC124">
            <v>0</v>
          </cell>
          <cell r="AP124">
            <v>0</v>
          </cell>
        </row>
        <row r="125">
          <cell r="W125">
            <v>0</v>
          </cell>
          <cell r="AC125">
            <v>0</v>
          </cell>
          <cell r="AP125">
            <v>0</v>
          </cell>
        </row>
        <row r="126">
          <cell r="W126">
            <v>0</v>
          </cell>
          <cell r="AC126">
            <v>0</v>
          </cell>
          <cell r="AP126">
            <v>0</v>
          </cell>
        </row>
        <row r="127">
          <cell r="W127">
            <v>0</v>
          </cell>
          <cell r="AC127">
            <v>0</v>
          </cell>
          <cell r="AP127">
            <v>0</v>
          </cell>
        </row>
        <row r="128">
          <cell r="W128">
            <v>0</v>
          </cell>
          <cell r="AC128">
            <v>0</v>
          </cell>
          <cell r="AP128">
            <v>0</v>
          </cell>
        </row>
        <row r="129">
          <cell r="W129">
            <v>0</v>
          </cell>
          <cell r="AC129">
            <v>0</v>
          </cell>
          <cell r="AP129">
            <v>0</v>
          </cell>
        </row>
        <row r="130">
          <cell r="W130">
            <v>0</v>
          </cell>
          <cell r="AC130">
            <v>0</v>
          </cell>
          <cell r="AP130">
            <v>0</v>
          </cell>
        </row>
        <row r="131">
          <cell r="W131">
            <v>0</v>
          </cell>
          <cell r="AC131">
            <v>0</v>
          </cell>
          <cell r="AP131">
            <v>0</v>
          </cell>
        </row>
        <row r="132">
          <cell r="W132">
            <v>0</v>
          </cell>
          <cell r="AC132">
            <v>0</v>
          </cell>
          <cell r="AP132">
            <v>0</v>
          </cell>
        </row>
        <row r="133">
          <cell r="W133">
            <v>0</v>
          </cell>
          <cell r="AC133">
            <v>0</v>
          </cell>
          <cell r="AP133">
            <v>0</v>
          </cell>
        </row>
        <row r="134">
          <cell r="W134">
            <v>0</v>
          </cell>
          <cell r="AC134">
            <v>0</v>
          </cell>
          <cell r="AP134">
            <v>0</v>
          </cell>
        </row>
        <row r="135">
          <cell r="W135">
            <v>0</v>
          </cell>
          <cell r="AC135">
            <v>0</v>
          </cell>
          <cell r="AP135">
            <v>0</v>
          </cell>
        </row>
        <row r="136">
          <cell r="W136">
            <v>0</v>
          </cell>
          <cell r="AC136">
            <v>0</v>
          </cell>
          <cell r="AP136">
            <v>0</v>
          </cell>
        </row>
        <row r="137">
          <cell r="W137">
            <v>0</v>
          </cell>
          <cell r="AC137">
            <v>0</v>
          </cell>
          <cell r="AP137">
            <v>0</v>
          </cell>
        </row>
        <row r="138">
          <cell r="W138">
            <v>0</v>
          </cell>
          <cell r="AC138">
            <v>0</v>
          </cell>
          <cell r="AP138">
            <v>0</v>
          </cell>
        </row>
        <row r="139">
          <cell r="W139">
            <v>0</v>
          </cell>
          <cell r="AC139">
            <v>0</v>
          </cell>
          <cell r="AP139">
            <v>0</v>
          </cell>
        </row>
        <row r="140">
          <cell r="W140">
            <v>0</v>
          </cell>
          <cell r="AC140">
            <v>0</v>
          </cell>
          <cell r="AP140">
            <v>0</v>
          </cell>
        </row>
        <row r="141">
          <cell r="W141">
            <v>0</v>
          </cell>
          <cell r="AC141">
            <v>0</v>
          </cell>
          <cell r="AP141">
            <v>0</v>
          </cell>
        </row>
        <row r="142">
          <cell r="W142">
            <v>0</v>
          </cell>
          <cell r="AC142">
            <v>0</v>
          </cell>
          <cell r="AP142">
            <v>0</v>
          </cell>
        </row>
        <row r="143">
          <cell r="W143">
            <v>0</v>
          </cell>
          <cell r="AC143">
            <v>0</v>
          </cell>
          <cell r="AP143">
            <v>0</v>
          </cell>
        </row>
        <row r="144">
          <cell r="W144">
            <v>0</v>
          </cell>
          <cell r="AC144">
            <v>0</v>
          </cell>
          <cell r="AP144">
            <v>0</v>
          </cell>
        </row>
        <row r="145">
          <cell r="W145">
            <v>0</v>
          </cell>
          <cell r="AC145">
            <v>0</v>
          </cell>
          <cell r="AP145">
            <v>0</v>
          </cell>
        </row>
        <row r="146">
          <cell r="W146">
            <v>0</v>
          </cell>
          <cell r="AC146">
            <v>0</v>
          </cell>
          <cell r="AP146">
            <v>0</v>
          </cell>
        </row>
        <row r="147">
          <cell r="W147">
            <v>0</v>
          </cell>
          <cell r="AC147">
            <v>0</v>
          </cell>
          <cell r="AP147">
            <v>0</v>
          </cell>
        </row>
        <row r="148">
          <cell r="W148">
            <v>0</v>
          </cell>
          <cell r="AC148">
            <v>0</v>
          </cell>
          <cell r="AP148">
            <v>0</v>
          </cell>
        </row>
        <row r="149">
          <cell r="W149">
            <v>0</v>
          </cell>
          <cell r="AC149">
            <v>0</v>
          </cell>
          <cell r="AP149">
            <v>0</v>
          </cell>
        </row>
        <row r="150">
          <cell r="W150">
            <v>0</v>
          </cell>
          <cell r="AC150">
            <v>0</v>
          </cell>
          <cell r="AP150">
            <v>0</v>
          </cell>
        </row>
        <row r="151">
          <cell r="W151">
            <v>0</v>
          </cell>
          <cell r="AC151">
            <v>0</v>
          </cell>
          <cell r="AP151">
            <v>0</v>
          </cell>
        </row>
        <row r="152">
          <cell r="W152">
            <v>0</v>
          </cell>
          <cell r="AC152">
            <v>0</v>
          </cell>
          <cell r="AP152">
            <v>0</v>
          </cell>
        </row>
        <row r="153">
          <cell r="W153">
            <v>0</v>
          </cell>
          <cell r="AC153">
            <v>0</v>
          </cell>
          <cell r="AP153">
            <v>0</v>
          </cell>
        </row>
        <row r="154">
          <cell r="W154">
            <v>0</v>
          </cell>
          <cell r="AC154">
            <v>0</v>
          </cell>
          <cell r="AP154">
            <v>0</v>
          </cell>
        </row>
        <row r="155">
          <cell r="W155">
            <v>0</v>
          </cell>
          <cell r="AC155">
            <v>0</v>
          </cell>
          <cell r="AP155">
            <v>0</v>
          </cell>
        </row>
        <row r="156">
          <cell r="W156">
            <v>0</v>
          </cell>
          <cell r="AC156">
            <v>0</v>
          </cell>
          <cell r="AP156">
            <v>0</v>
          </cell>
        </row>
        <row r="157">
          <cell r="W157">
            <v>0</v>
          </cell>
          <cell r="AC157">
            <v>0</v>
          </cell>
          <cell r="AP157">
            <v>0</v>
          </cell>
        </row>
        <row r="158">
          <cell r="W158">
            <v>0</v>
          </cell>
          <cell r="AC158">
            <v>0</v>
          </cell>
          <cell r="AP158">
            <v>0</v>
          </cell>
        </row>
        <row r="159">
          <cell r="W159">
            <v>0</v>
          </cell>
          <cell r="AC159">
            <v>0</v>
          </cell>
          <cell r="AP159">
            <v>0</v>
          </cell>
        </row>
        <row r="160">
          <cell r="W160">
            <v>0</v>
          </cell>
          <cell r="AC160">
            <v>0</v>
          </cell>
          <cell r="AP160">
            <v>0</v>
          </cell>
        </row>
        <row r="161">
          <cell r="W161">
            <v>0</v>
          </cell>
          <cell r="AC161">
            <v>0</v>
          </cell>
          <cell r="AP161">
            <v>0</v>
          </cell>
        </row>
        <row r="162">
          <cell r="W162">
            <v>0</v>
          </cell>
          <cell r="AC162">
            <v>0</v>
          </cell>
          <cell r="AP162">
            <v>0</v>
          </cell>
        </row>
        <row r="163">
          <cell r="W163">
            <v>0</v>
          </cell>
          <cell r="AC163">
            <v>0</v>
          </cell>
          <cell r="AP163">
            <v>0</v>
          </cell>
        </row>
        <row r="164">
          <cell r="W164">
            <v>0</v>
          </cell>
          <cell r="AC164">
            <v>0</v>
          </cell>
          <cell r="AP164">
            <v>0</v>
          </cell>
        </row>
        <row r="165">
          <cell r="W165">
            <v>0</v>
          </cell>
          <cell r="AC165">
            <v>0</v>
          </cell>
          <cell r="AP165">
            <v>0</v>
          </cell>
        </row>
        <row r="166">
          <cell r="W166">
            <v>0</v>
          </cell>
          <cell r="AC166">
            <v>0</v>
          </cell>
          <cell r="AP166">
            <v>0</v>
          </cell>
        </row>
        <row r="167">
          <cell r="W167">
            <v>0</v>
          </cell>
          <cell r="AC167">
            <v>0</v>
          </cell>
          <cell r="AP167">
            <v>0</v>
          </cell>
        </row>
        <row r="168">
          <cell r="W168">
            <v>0</v>
          </cell>
          <cell r="AC168">
            <v>0</v>
          </cell>
          <cell r="AP168">
            <v>0</v>
          </cell>
        </row>
        <row r="169">
          <cell r="W169">
            <v>0</v>
          </cell>
          <cell r="AC169">
            <v>0</v>
          </cell>
          <cell r="AP169">
            <v>0</v>
          </cell>
        </row>
        <row r="170">
          <cell r="W170">
            <v>0</v>
          </cell>
          <cell r="AC170">
            <v>0</v>
          </cell>
          <cell r="AP170">
            <v>0</v>
          </cell>
        </row>
        <row r="171">
          <cell r="W171">
            <v>0</v>
          </cell>
          <cell r="AC171">
            <v>0</v>
          </cell>
          <cell r="AP171">
            <v>0</v>
          </cell>
        </row>
        <row r="172">
          <cell r="W172">
            <v>0</v>
          </cell>
          <cell r="AC172">
            <v>0</v>
          </cell>
          <cell r="AP172">
            <v>0</v>
          </cell>
        </row>
        <row r="173">
          <cell r="W173">
            <v>0</v>
          </cell>
          <cell r="AC173">
            <v>0</v>
          </cell>
          <cell r="AP173">
            <v>0</v>
          </cell>
        </row>
        <row r="174">
          <cell r="W174">
            <v>0</v>
          </cell>
          <cell r="AC174">
            <v>0</v>
          </cell>
          <cell r="AP174">
            <v>0</v>
          </cell>
        </row>
        <row r="175">
          <cell r="W175">
            <v>0</v>
          </cell>
          <cell r="AC175">
            <v>0</v>
          </cell>
          <cell r="AP175">
            <v>0</v>
          </cell>
        </row>
        <row r="176">
          <cell r="W176">
            <v>0</v>
          </cell>
          <cell r="AC176">
            <v>0</v>
          </cell>
          <cell r="AP176">
            <v>0</v>
          </cell>
        </row>
        <row r="177">
          <cell r="W177">
            <v>0</v>
          </cell>
          <cell r="AC177">
            <v>0</v>
          </cell>
          <cell r="AP177">
            <v>0</v>
          </cell>
        </row>
        <row r="178">
          <cell r="W178">
            <v>0</v>
          </cell>
          <cell r="AC178">
            <v>0</v>
          </cell>
          <cell r="AP178">
            <v>0</v>
          </cell>
        </row>
        <row r="179">
          <cell r="W179">
            <v>0</v>
          </cell>
          <cell r="AC179">
            <v>0</v>
          </cell>
          <cell r="AP179">
            <v>0</v>
          </cell>
        </row>
        <row r="180">
          <cell r="W180">
            <v>0</v>
          </cell>
          <cell r="AC180">
            <v>0</v>
          </cell>
          <cell r="AP180">
            <v>0</v>
          </cell>
        </row>
        <row r="181">
          <cell r="W181">
            <v>0</v>
          </cell>
          <cell r="AC181">
            <v>0</v>
          </cell>
          <cell r="AP181">
            <v>0</v>
          </cell>
        </row>
        <row r="182">
          <cell r="W182">
            <v>0</v>
          </cell>
          <cell r="AC182">
            <v>0</v>
          </cell>
          <cell r="AP182">
            <v>0</v>
          </cell>
        </row>
        <row r="183">
          <cell r="W183">
            <v>0</v>
          </cell>
          <cell r="AC183">
            <v>0</v>
          </cell>
          <cell r="AP183">
            <v>0</v>
          </cell>
        </row>
        <row r="184">
          <cell r="W184">
            <v>0</v>
          </cell>
          <cell r="AC184">
            <v>0</v>
          </cell>
          <cell r="AP184">
            <v>0</v>
          </cell>
        </row>
        <row r="185">
          <cell r="W185">
            <v>0</v>
          </cell>
          <cell r="AC185">
            <v>0</v>
          </cell>
          <cell r="AP185">
            <v>0</v>
          </cell>
        </row>
        <row r="186">
          <cell r="W186">
            <v>0</v>
          </cell>
          <cell r="AC186">
            <v>0</v>
          </cell>
          <cell r="AP186">
            <v>0</v>
          </cell>
        </row>
        <row r="187">
          <cell r="W187">
            <v>0</v>
          </cell>
          <cell r="AC187">
            <v>0</v>
          </cell>
          <cell r="AP187">
            <v>0</v>
          </cell>
        </row>
        <row r="188">
          <cell r="W188">
            <v>0</v>
          </cell>
          <cell r="AC188">
            <v>0</v>
          </cell>
          <cell r="AP188">
            <v>0</v>
          </cell>
        </row>
        <row r="189">
          <cell r="W189">
            <v>0</v>
          </cell>
          <cell r="AC189">
            <v>0</v>
          </cell>
          <cell r="AP189">
            <v>0</v>
          </cell>
        </row>
        <row r="190">
          <cell r="W190">
            <v>0</v>
          </cell>
          <cell r="AC190">
            <v>0</v>
          </cell>
          <cell r="AP190">
            <v>0</v>
          </cell>
        </row>
        <row r="191">
          <cell r="W191">
            <v>0</v>
          </cell>
          <cell r="AC191">
            <v>0</v>
          </cell>
          <cell r="AP191">
            <v>0</v>
          </cell>
        </row>
        <row r="192">
          <cell r="W192">
            <v>0</v>
          </cell>
          <cell r="AC192">
            <v>0</v>
          </cell>
          <cell r="AP192">
            <v>0</v>
          </cell>
        </row>
        <row r="193">
          <cell r="W193">
            <v>0</v>
          </cell>
          <cell r="AC193">
            <v>0</v>
          </cell>
          <cell r="AP193">
            <v>0</v>
          </cell>
        </row>
        <row r="194">
          <cell r="W194">
            <v>0</v>
          </cell>
          <cell r="AC194">
            <v>0</v>
          </cell>
          <cell r="AP194">
            <v>0</v>
          </cell>
        </row>
        <row r="195">
          <cell r="W195">
            <v>0</v>
          </cell>
          <cell r="AC195">
            <v>0</v>
          </cell>
          <cell r="AP195">
            <v>0</v>
          </cell>
        </row>
        <row r="196">
          <cell r="W196">
            <v>0</v>
          </cell>
          <cell r="AC196">
            <v>0</v>
          </cell>
          <cell r="AP196">
            <v>0</v>
          </cell>
        </row>
        <row r="197">
          <cell r="W197">
            <v>0</v>
          </cell>
          <cell r="AC197">
            <v>0</v>
          </cell>
          <cell r="AP197">
            <v>0</v>
          </cell>
        </row>
        <row r="198">
          <cell r="W198">
            <v>0</v>
          </cell>
          <cell r="AC198">
            <v>0</v>
          </cell>
          <cell r="AP198">
            <v>0</v>
          </cell>
        </row>
        <row r="199">
          <cell r="W199">
            <v>0</v>
          </cell>
          <cell r="AC199">
            <v>0</v>
          </cell>
          <cell r="AP199">
            <v>0</v>
          </cell>
        </row>
        <row r="200">
          <cell r="W200">
            <v>0</v>
          </cell>
          <cell r="AC200">
            <v>0</v>
          </cell>
          <cell r="AP200">
            <v>0</v>
          </cell>
        </row>
        <row r="201">
          <cell r="W201">
            <v>0</v>
          </cell>
          <cell r="AC201">
            <v>0</v>
          </cell>
          <cell r="AP201">
            <v>0</v>
          </cell>
        </row>
        <row r="202">
          <cell r="W202">
            <v>0</v>
          </cell>
          <cell r="AC202">
            <v>0</v>
          </cell>
          <cell r="AP202">
            <v>0</v>
          </cell>
        </row>
        <row r="203">
          <cell r="W203">
            <v>0</v>
          </cell>
          <cell r="AC203">
            <v>0</v>
          </cell>
          <cell r="AP203">
            <v>0</v>
          </cell>
        </row>
        <row r="204">
          <cell r="W204">
            <v>0</v>
          </cell>
          <cell r="AC204">
            <v>0</v>
          </cell>
          <cell r="AP204">
            <v>0</v>
          </cell>
        </row>
        <row r="205">
          <cell r="W205">
            <v>0</v>
          </cell>
          <cell r="AC205">
            <v>0</v>
          </cell>
          <cell r="AP205">
            <v>0</v>
          </cell>
        </row>
        <row r="206">
          <cell r="W206">
            <v>0</v>
          </cell>
          <cell r="AC206">
            <v>0</v>
          </cell>
          <cell r="AP206">
            <v>0</v>
          </cell>
        </row>
        <row r="207">
          <cell r="W207">
            <v>0</v>
          </cell>
          <cell r="AC207">
            <v>0</v>
          </cell>
          <cell r="AP207">
            <v>0</v>
          </cell>
        </row>
        <row r="208">
          <cell r="W208">
            <v>0</v>
          </cell>
          <cell r="AC208">
            <v>0</v>
          </cell>
          <cell r="AP208">
            <v>0</v>
          </cell>
        </row>
        <row r="209">
          <cell r="W209">
            <v>0</v>
          </cell>
          <cell r="AC209">
            <v>0</v>
          </cell>
          <cell r="AP209">
            <v>0</v>
          </cell>
        </row>
        <row r="210">
          <cell r="W210">
            <v>0</v>
          </cell>
          <cell r="AC210">
            <v>0</v>
          </cell>
          <cell r="AP210">
            <v>0</v>
          </cell>
        </row>
        <row r="211">
          <cell r="W211">
            <v>0</v>
          </cell>
          <cell r="AC211">
            <v>0</v>
          </cell>
          <cell r="AP211">
            <v>0</v>
          </cell>
        </row>
        <row r="212">
          <cell r="W212">
            <v>0</v>
          </cell>
          <cell r="AC212">
            <v>0</v>
          </cell>
          <cell r="AP212">
            <v>0</v>
          </cell>
        </row>
        <row r="213">
          <cell r="W213">
            <v>0</v>
          </cell>
          <cell r="AC213">
            <v>0</v>
          </cell>
          <cell r="AP213">
            <v>0</v>
          </cell>
        </row>
        <row r="214">
          <cell r="W214">
            <v>0</v>
          </cell>
          <cell r="AC214">
            <v>0</v>
          </cell>
          <cell r="AP214">
            <v>0</v>
          </cell>
        </row>
        <row r="215">
          <cell r="W215">
            <v>0</v>
          </cell>
          <cell r="AC215">
            <v>0</v>
          </cell>
          <cell r="AP215">
            <v>0</v>
          </cell>
        </row>
        <row r="216">
          <cell r="W216">
            <v>0</v>
          </cell>
          <cell r="AC216">
            <v>0</v>
          </cell>
          <cell r="AP216">
            <v>0</v>
          </cell>
        </row>
        <row r="217">
          <cell r="W217">
            <v>0</v>
          </cell>
          <cell r="AC217">
            <v>0</v>
          </cell>
          <cell r="AP217">
            <v>0</v>
          </cell>
        </row>
        <row r="218">
          <cell r="W218">
            <v>0</v>
          </cell>
          <cell r="AC218">
            <v>0</v>
          </cell>
          <cell r="AP218">
            <v>0</v>
          </cell>
        </row>
        <row r="219">
          <cell r="W219">
            <v>0</v>
          </cell>
          <cell r="AC219">
            <v>0</v>
          </cell>
          <cell r="AP219">
            <v>0</v>
          </cell>
        </row>
        <row r="220">
          <cell r="W220">
            <v>0</v>
          </cell>
          <cell r="AC220">
            <v>0</v>
          </cell>
          <cell r="AP220">
            <v>0</v>
          </cell>
        </row>
        <row r="221">
          <cell r="W221">
            <v>0</v>
          </cell>
          <cell r="AC221">
            <v>0</v>
          </cell>
          <cell r="AP221">
            <v>0</v>
          </cell>
        </row>
        <row r="222">
          <cell r="W222">
            <v>0</v>
          </cell>
          <cell r="AC222">
            <v>0</v>
          </cell>
          <cell r="AP222">
            <v>0</v>
          </cell>
        </row>
        <row r="223">
          <cell r="W223">
            <v>0</v>
          </cell>
          <cell r="AC223">
            <v>0</v>
          </cell>
          <cell r="AP223">
            <v>0</v>
          </cell>
        </row>
        <row r="224">
          <cell r="W224">
            <v>0</v>
          </cell>
          <cell r="AC224">
            <v>0</v>
          </cell>
          <cell r="AP224">
            <v>0</v>
          </cell>
        </row>
        <row r="225">
          <cell r="W225">
            <v>0</v>
          </cell>
          <cell r="AC225">
            <v>0</v>
          </cell>
          <cell r="AP225">
            <v>0</v>
          </cell>
        </row>
        <row r="226">
          <cell r="W226">
            <v>0</v>
          </cell>
          <cell r="AC226">
            <v>0</v>
          </cell>
          <cell r="AP226">
            <v>0</v>
          </cell>
        </row>
        <row r="227">
          <cell r="W227">
            <v>0</v>
          </cell>
          <cell r="AC227">
            <v>0</v>
          </cell>
          <cell r="AP227">
            <v>0</v>
          </cell>
        </row>
        <row r="228">
          <cell r="W228">
            <v>0</v>
          </cell>
          <cell r="AC228">
            <v>0</v>
          </cell>
          <cell r="AP228">
            <v>0</v>
          </cell>
        </row>
        <row r="229">
          <cell r="W229">
            <v>0</v>
          </cell>
          <cell r="AC229">
            <v>0</v>
          </cell>
          <cell r="AP229">
            <v>0</v>
          </cell>
        </row>
        <row r="230">
          <cell r="W230">
            <v>0</v>
          </cell>
          <cell r="AC230">
            <v>0</v>
          </cell>
          <cell r="AP230">
            <v>0</v>
          </cell>
        </row>
        <row r="231">
          <cell r="W231">
            <v>0</v>
          </cell>
          <cell r="AC231">
            <v>0</v>
          </cell>
          <cell r="AP231">
            <v>0</v>
          </cell>
        </row>
        <row r="232">
          <cell r="W232">
            <v>0</v>
          </cell>
          <cell r="AC232">
            <v>0</v>
          </cell>
          <cell r="AP232">
            <v>0</v>
          </cell>
        </row>
        <row r="233">
          <cell r="W233">
            <v>0</v>
          </cell>
          <cell r="AC233">
            <v>0</v>
          </cell>
          <cell r="AP233">
            <v>0</v>
          </cell>
        </row>
        <row r="234">
          <cell r="W234">
            <v>0</v>
          </cell>
          <cell r="AC234">
            <v>0</v>
          </cell>
          <cell r="AP234">
            <v>0</v>
          </cell>
        </row>
        <row r="235">
          <cell r="W235">
            <v>0</v>
          </cell>
          <cell r="AC235">
            <v>0</v>
          </cell>
          <cell r="AP235">
            <v>0</v>
          </cell>
        </row>
        <row r="236">
          <cell r="W236">
            <v>0</v>
          </cell>
          <cell r="AC236">
            <v>0</v>
          </cell>
          <cell r="AP236">
            <v>0</v>
          </cell>
        </row>
        <row r="237">
          <cell r="W237">
            <v>0</v>
          </cell>
          <cell r="AC237">
            <v>0</v>
          </cell>
          <cell r="AP237">
            <v>0</v>
          </cell>
        </row>
        <row r="238">
          <cell r="W238">
            <v>0</v>
          </cell>
          <cell r="AC238">
            <v>0</v>
          </cell>
          <cell r="AP238">
            <v>0</v>
          </cell>
        </row>
        <row r="239">
          <cell r="W239">
            <v>0</v>
          </cell>
          <cell r="AC239">
            <v>0</v>
          </cell>
          <cell r="AP239">
            <v>0</v>
          </cell>
        </row>
        <row r="240">
          <cell r="W240">
            <v>0</v>
          </cell>
          <cell r="AC240">
            <v>0</v>
          </cell>
          <cell r="AP240">
            <v>0</v>
          </cell>
        </row>
        <row r="241">
          <cell r="W241">
            <v>0</v>
          </cell>
          <cell r="AC241">
            <v>0</v>
          </cell>
          <cell r="AP241">
            <v>0</v>
          </cell>
        </row>
        <row r="242">
          <cell r="W242">
            <v>0</v>
          </cell>
          <cell r="AC242">
            <v>0</v>
          </cell>
          <cell r="AP242">
            <v>0</v>
          </cell>
        </row>
        <row r="243">
          <cell r="W243">
            <v>0</v>
          </cell>
          <cell r="AC243">
            <v>0</v>
          </cell>
          <cell r="AP243">
            <v>0</v>
          </cell>
        </row>
        <row r="244">
          <cell r="W244">
            <v>0</v>
          </cell>
          <cell r="AC244">
            <v>0</v>
          </cell>
          <cell r="AP244">
            <v>0</v>
          </cell>
        </row>
        <row r="245">
          <cell r="W245">
            <v>0</v>
          </cell>
          <cell r="AC245">
            <v>0</v>
          </cell>
          <cell r="AP245">
            <v>0</v>
          </cell>
        </row>
        <row r="246">
          <cell r="W246">
            <v>0</v>
          </cell>
          <cell r="AC246">
            <v>0</v>
          </cell>
          <cell r="AP246">
            <v>0</v>
          </cell>
        </row>
        <row r="247">
          <cell r="W247">
            <v>0</v>
          </cell>
          <cell r="AC247">
            <v>0</v>
          </cell>
          <cell r="AP247">
            <v>0</v>
          </cell>
        </row>
        <row r="248">
          <cell r="W248">
            <v>0</v>
          </cell>
          <cell r="AC248">
            <v>0</v>
          </cell>
          <cell r="AP248">
            <v>0</v>
          </cell>
        </row>
        <row r="249">
          <cell r="W249">
            <v>0</v>
          </cell>
          <cell r="AC249">
            <v>0</v>
          </cell>
          <cell r="AP249">
            <v>0</v>
          </cell>
        </row>
        <row r="250">
          <cell r="W250">
            <v>0</v>
          </cell>
          <cell r="AC250">
            <v>0</v>
          </cell>
          <cell r="AP250">
            <v>0</v>
          </cell>
        </row>
        <row r="251">
          <cell r="W251">
            <v>0</v>
          </cell>
          <cell r="AC251">
            <v>0</v>
          </cell>
          <cell r="AP251">
            <v>0</v>
          </cell>
        </row>
        <row r="252">
          <cell r="W252">
            <v>0</v>
          </cell>
          <cell r="AC252">
            <v>0</v>
          </cell>
          <cell r="AP252">
            <v>0</v>
          </cell>
        </row>
        <row r="253">
          <cell r="W253">
            <v>0</v>
          </cell>
          <cell r="AC253">
            <v>0</v>
          </cell>
          <cell r="AP253">
            <v>0</v>
          </cell>
        </row>
        <row r="254">
          <cell r="W254">
            <v>0</v>
          </cell>
          <cell r="AC254">
            <v>0</v>
          </cell>
          <cell r="AP254">
            <v>0</v>
          </cell>
        </row>
        <row r="255">
          <cell r="W255">
            <v>0</v>
          </cell>
          <cell r="AC255">
            <v>0</v>
          </cell>
          <cell r="AP255">
            <v>0</v>
          </cell>
        </row>
        <row r="256">
          <cell r="W256">
            <v>0</v>
          </cell>
          <cell r="AC256">
            <v>0</v>
          </cell>
          <cell r="AP256">
            <v>0</v>
          </cell>
        </row>
        <row r="257">
          <cell r="W257">
            <v>0</v>
          </cell>
          <cell r="AC257">
            <v>0</v>
          </cell>
          <cell r="AP257">
            <v>0</v>
          </cell>
        </row>
        <row r="258">
          <cell r="W258">
            <v>0</v>
          </cell>
          <cell r="AC258">
            <v>0</v>
          </cell>
          <cell r="AP258">
            <v>0</v>
          </cell>
        </row>
        <row r="259">
          <cell r="W259">
            <v>0</v>
          </cell>
          <cell r="AC259">
            <v>0</v>
          </cell>
          <cell r="AP259">
            <v>0</v>
          </cell>
        </row>
        <row r="260">
          <cell r="W260">
            <v>0</v>
          </cell>
          <cell r="AC260">
            <v>0</v>
          </cell>
          <cell r="AP260">
            <v>0</v>
          </cell>
        </row>
        <row r="261">
          <cell r="W261">
            <v>0</v>
          </cell>
          <cell r="AC261">
            <v>0</v>
          </cell>
          <cell r="AP261">
            <v>0</v>
          </cell>
        </row>
        <row r="262">
          <cell r="W262">
            <v>0</v>
          </cell>
          <cell r="AC262">
            <v>0</v>
          </cell>
          <cell r="AP262">
            <v>0</v>
          </cell>
        </row>
        <row r="263">
          <cell r="W263">
            <v>0</v>
          </cell>
          <cell r="AC263">
            <v>0</v>
          </cell>
          <cell r="AP263">
            <v>0</v>
          </cell>
        </row>
        <row r="264">
          <cell r="W264">
            <v>0</v>
          </cell>
          <cell r="AC264">
            <v>0</v>
          </cell>
          <cell r="AP264">
            <v>0</v>
          </cell>
        </row>
        <row r="265">
          <cell r="W265">
            <v>0</v>
          </cell>
          <cell r="AC265">
            <v>0</v>
          </cell>
          <cell r="AP265">
            <v>0</v>
          </cell>
        </row>
        <row r="266">
          <cell r="W266">
            <v>0</v>
          </cell>
          <cell r="AC266">
            <v>0</v>
          </cell>
          <cell r="AP266">
            <v>0</v>
          </cell>
        </row>
        <row r="267">
          <cell r="W267">
            <v>0</v>
          </cell>
          <cell r="AC267">
            <v>0</v>
          </cell>
          <cell r="AP267">
            <v>0</v>
          </cell>
        </row>
        <row r="268">
          <cell r="W268">
            <v>0</v>
          </cell>
          <cell r="AC268">
            <v>0</v>
          </cell>
          <cell r="AP268">
            <v>0</v>
          </cell>
        </row>
        <row r="269">
          <cell r="W269">
            <v>0</v>
          </cell>
          <cell r="AC269">
            <v>0</v>
          </cell>
          <cell r="AP269">
            <v>0</v>
          </cell>
        </row>
        <row r="270">
          <cell r="W270">
            <v>0</v>
          </cell>
          <cell r="AC270">
            <v>0</v>
          </cell>
          <cell r="AP270">
            <v>0</v>
          </cell>
        </row>
        <row r="271">
          <cell r="W271">
            <v>0</v>
          </cell>
          <cell r="AC271">
            <v>0</v>
          </cell>
          <cell r="AP271">
            <v>0</v>
          </cell>
        </row>
        <row r="272">
          <cell r="W272">
            <v>0</v>
          </cell>
          <cell r="AC272">
            <v>0</v>
          </cell>
          <cell r="AP272">
            <v>0</v>
          </cell>
        </row>
        <row r="273">
          <cell r="W273">
            <v>0</v>
          </cell>
          <cell r="AC273">
            <v>0</v>
          </cell>
          <cell r="AP273">
            <v>0</v>
          </cell>
        </row>
        <row r="274">
          <cell r="W274">
            <v>0</v>
          </cell>
          <cell r="AC274">
            <v>0</v>
          </cell>
          <cell r="AP274">
            <v>0</v>
          </cell>
        </row>
        <row r="275">
          <cell r="W275">
            <v>0</v>
          </cell>
          <cell r="AC275">
            <v>0</v>
          </cell>
          <cell r="AP275">
            <v>0</v>
          </cell>
        </row>
        <row r="276">
          <cell r="W276">
            <v>0</v>
          </cell>
          <cell r="AC276">
            <v>0</v>
          </cell>
          <cell r="AP276">
            <v>0</v>
          </cell>
        </row>
        <row r="277">
          <cell r="W277">
            <v>0</v>
          </cell>
          <cell r="AC277">
            <v>0</v>
          </cell>
          <cell r="AP277">
            <v>0</v>
          </cell>
        </row>
        <row r="278">
          <cell r="W278">
            <v>0</v>
          </cell>
          <cell r="AC278">
            <v>0</v>
          </cell>
          <cell r="AP278">
            <v>0</v>
          </cell>
        </row>
        <row r="279">
          <cell r="W279">
            <v>0</v>
          </cell>
          <cell r="AC279">
            <v>0</v>
          </cell>
          <cell r="AP279">
            <v>0</v>
          </cell>
        </row>
        <row r="280">
          <cell r="W280">
            <v>0</v>
          </cell>
          <cell r="AC280">
            <v>0</v>
          </cell>
          <cell r="AP280">
            <v>0</v>
          </cell>
        </row>
        <row r="281">
          <cell r="W281">
            <v>0</v>
          </cell>
          <cell r="AC281">
            <v>0</v>
          </cell>
          <cell r="AP281">
            <v>0</v>
          </cell>
        </row>
        <row r="282">
          <cell r="W282">
            <v>0</v>
          </cell>
          <cell r="AC282">
            <v>0</v>
          </cell>
          <cell r="AP282">
            <v>0</v>
          </cell>
        </row>
        <row r="283">
          <cell r="W283">
            <v>0</v>
          </cell>
          <cell r="AC283">
            <v>0</v>
          </cell>
          <cell r="AP283">
            <v>0</v>
          </cell>
        </row>
        <row r="284">
          <cell r="W284">
            <v>0</v>
          </cell>
          <cell r="AC284">
            <v>0</v>
          </cell>
          <cell r="AP284">
            <v>0</v>
          </cell>
        </row>
        <row r="285">
          <cell r="W285">
            <v>0</v>
          </cell>
          <cell r="AC285">
            <v>0</v>
          </cell>
          <cell r="AP285">
            <v>0</v>
          </cell>
        </row>
        <row r="286">
          <cell r="W286">
            <v>0</v>
          </cell>
          <cell r="AC286">
            <v>0</v>
          </cell>
          <cell r="AP286">
            <v>0</v>
          </cell>
        </row>
        <row r="287">
          <cell r="W287">
            <v>0</v>
          </cell>
          <cell r="AC287">
            <v>0</v>
          </cell>
          <cell r="AP287">
            <v>0</v>
          </cell>
        </row>
        <row r="288">
          <cell r="W288">
            <v>0</v>
          </cell>
          <cell r="AC288">
            <v>0</v>
          </cell>
          <cell r="AP288">
            <v>0</v>
          </cell>
        </row>
        <row r="289">
          <cell r="W289">
            <v>0</v>
          </cell>
          <cell r="AC289">
            <v>0</v>
          </cell>
          <cell r="AP289">
            <v>0</v>
          </cell>
        </row>
        <row r="290">
          <cell r="W290">
            <v>0</v>
          </cell>
          <cell r="AC290">
            <v>0</v>
          </cell>
          <cell r="AP290">
            <v>0</v>
          </cell>
        </row>
        <row r="291">
          <cell r="W291">
            <v>0</v>
          </cell>
          <cell r="AC291">
            <v>0</v>
          </cell>
          <cell r="AP291">
            <v>0</v>
          </cell>
        </row>
        <row r="292">
          <cell r="W292">
            <v>0</v>
          </cell>
          <cell r="AC292">
            <v>0</v>
          </cell>
          <cell r="AP292">
            <v>0</v>
          </cell>
        </row>
        <row r="293">
          <cell r="W293">
            <v>0</v>
          </cell>
          <cell r="AC293">
            <v>0</v>
          </cell>
          <cell r="AP293">
            <v>0</v>
          </cell>
        </row>
        <row r="294">
          <cell r="W294">
            <v>0</v>
          </cell>
          <cell r="AC294">
            <v>0</v>
          </cell>
          <cell r="AP294">
            <v>0</v>
          </cell>
        </row>
        <row r="295">
          <cell r="W295">
            <v>0</v>
          </cell>
          <cell r="AC295">
            <v>0</v>
          </cell>
          <cell r="AP295">
            <v>0</v>
          </cell>
        </row>
        <row r="296">
          <cell r="W296">
            <v>0</v>
          </cell>
          <cell r="AC296">
            <v>0</v>
          </cell>
          <cell r="AP296">
            <v>0</v>
          </cell>
        </row>
        <row r="297">
          <cell r="W297">
            <v>0</v>
          </cell>
          <cell r="AC297">
            <v>0</v>
          </cell>
          <cell r="AP297">
            <v>0</v>
          </cell>
        </row>
        <row r="298">
          <cell r="W298">
            <v>0</v>
          </cell>
          <cell r="AC298">
            <v>0</v>
          </cell>
          <cell r="AP298">
            <v>0</v>
          </cell>
        </row>
        <row r="299">
          <cell r="W299">
            <v>0</v>
          </cell>
          <cell r="AC299">
            <v>0</v>
          </cell>
          <cell r="AP299">
            <v>0</v>
          </cell>
        </row>
        <row r="300">
          <cell r="W300">
            <v>0</v>
          </cell>
          <cell r="AC300">
            <v>0</v>
          </cell>
          <cell r="AP300">
            <v>0</v>
          </cell>
        </row>
        <row r="301">
          <cell r="W301">
            <v>0</v>
          </cell>
          <cell r="AC301">
            <v>0</v>
          </cell>
          <cell r="AP301">
            <v>0</v>
          </cell>
        </row>
        <row r="302">
          <cell r="W302">
            <v>0</v>
          </cell>
          <cell r="AC302">
            <v>0</v>
          </cell>
          <cell r="AP302">
            <v>0</v>
          </cell>
        </row>
        <row r="303">
          <cell r="W303">
            <v>0</v>
          </cell>
          <cell r="AC303">
            <v>0</v>
          </cell>
          <cell r="AP303">
            <v>0</v>
          </cell>
        </row>
        <row r="304">
          <cell r="W304">
            <v>0</v>
          </cell>
          <cell r="AC304">
            <v>0</v>
          </cell>
          <cell r="AP304">
            <v>0</v>
          </cell>
        </row>
        <row r="305">
          <cell r="W305">
            <v>0</v>
          </cell>
        </row>
        <row r="306">
          <cell r="W306">
            <v>0</v>
          </cell>
        </row>
        <row r="307">
          <cell r="W307">
            <v>0</v>
          </cell>
        </row>
        <row r="308">
          <cell r="W308">
            <v>0</v>
          </cell>
        </row>
        <row r="309">
          <cell r="W309">
            <v>0</v>
          </cell>
        </row>
        <row r="310">
          <cell r="W310">
            <v>0</v>
          </cell>
        </row>
        <row r="311">
          <cell r="W311">
            <v>0</v>
          </cell>
        </row>
        <row r="312">
          <cell r="W312">
            <v>0</v>
          </cell>
        </row>
        <row r="313">
          <cell r="W313">
            <v>0</v>
          </cell>
        </row>
        <row r="314">
          <cell r="W314">
            <v>0</v>
          </cell>
        </row>
        <row r="315">
          <cell r="W315">
            <v>0</v>
          </cell>
        </row>
        <row r="316">
          <cell r="W316">
            <v>0</v>
          </cell>
        </row>
        <row r="317">
          <cell r="W317">
            <v>0</v>
          </cell>
        </row>
        <row r="318">
          <cell r="W318">
            <v>0</v>
          </cell>
        </row>
        <row r="319">
          <cell r="W319">
            <v>0</v>
          </cell>
        </row>
        <row r="320">
          <cell r="W320">
            <v>0</v>
          </cell>
        </row>
        <row r="321">
          <cell r="W321">
            <v>0</v>
          </cell>
        </row>
        <row r="322">
          <cell r="W322">
            <v>0</v>
          </cell>
        </row>
        <row r="323">
          <cell r="W323">
            <v>0</v>
          </cell>
        </row>
        <row r="324">
          <cell r="W324">
            <v>0</v>
          </cell>
        </row>
        <row r="325">
          <cell r="W325">
            <v>0</v>
          </cell>
        </row>
        <row r="326">
          <cell r="W326">
            <v>0</v>
          </cell>
        </row>
        <row r="327">
          <cell r="W327">
            <v>0</v>
          </cell>
        </row>
        <row r="328">
          <cell r="W328">
            <v>0</v>
          </cell>
        </row>
        <row r="329">
          <cell r="W329">
            <v>0</v>
          </cell>
        </row>
        <row r="330">
          <cell r="W330">
            <v>0</v>
          </cell>
        </row>
        <row r="331">
          <cell r="W331">
            <v>0</v>
          </cell>
        </row>
        <row r="332">
          <cell r="W332">
            <v>0</v>
          </cell>
        </row>
        <row r="333">
          <cell r="W333">
            <v>0</v>
          </cell>
        </row>
        <row r="334">
          <cell r="W334">
            <v>0</v>
          </cell>
        </row>
        <row r="335">
          <cell r="W335">
            <v>0</v>
          </cell>
        </row>
        <row r="336">
          <cell r="W336">
            <v>0</v>
          </cell>
        </row>
        <row r="337">
          <cell r="W337">
            <v>0</v>
          </cell>
        </row>
        <row r="338">
          <cell r="W338">
            <v>0</v>
          </cell>
        </row>
        <row r="339">
          <cell r="W339">
            <v>0</v>
          </cell>
        </row>
        <row r="340">
          <cell r="W340">
            <v>0</v>
          </cell>
        </row>
        <row r="341">
          <cell r="W341">
            <v>0</v>
          </cell>
        </row>
        <row r="342">
          <cell r="W342">
            <v>0</v>
          </cell>
        </row>
        <row r="343">
          <cell r="W343">
            <v>0</v>
          </cell>
        </row>
        <row r="344">
          <cell r="W344">
            <v>0</v>
          </cell>
        </row>
        <row r="345">
          <cell r="W345">
            <v>0</v>
          </cell>
        </row>
        <row r="346">
          <cell r="W346">
            <v>0</v>
          </cell>
        </row>
        <row r="347">
          <cell r="W347">
            <v>0</v>
          </cell>
        </row>
        <row r="348">
          <cell r="W348">
            <v>0</v>
          </cell>
        </row>
        <row r="349">
          <cell r="W349">
            <v>0</v>
          </cell>
        </row>
        <row r="350">
          <cell r="W350">
            <v>0</v>
          </cell>
        </row>
        <row r="351">
          <cell r="W351">
            <v>0</v>
          </cell>
        </row>
        <row r="352">
          <cell r="W352">
            <v>0</v>
          </cell>
        </row>
        <row r="353">
          <cell r="W353">
            <v>0</v>
          </cell>
        </row>
        <row r="354">
          <cell r="W354">
            <v>0</v>
          </cell>
        </row>
        <row r="355">
          <cell r="W355">
            <v>0</v>
          </cell>
        </row>
        <row r="356">
          <cell r="W356">
            <v>0</v>
          </cell>
        </row>
        <row r="357">
          <cell r="W357">
            <v>0</v>
          </cell>
        </row>
        <row r="358">
          <cell r="W358">
            <v>0</v>
          </cell>
        </row>
        <row r="359">
          <cell r="W359">
            <v>0</v>
          </cell>
        </row>
        <row r="360">
          <cell r="W360">
            <v>0</v>
          </cell>
        </row>
        <row r="361">
          <cell r="W361">
            <v>0</v>
          </cell>
        </row>
        <row r="362">
          <cell r="W362">
            <v>0</v>
          </cell>
        </row>
        <row r="363">
          <cell r="W363">
            <v>0</v>
          </cell>
        </row>
        <row r="364">
          <cell r="W364">
            <v>0</v>
          </cell>
        </row>
        <row r="365">
          <cell r="W365">
            <v>0</v>
          </cell>
        </row>
        <row r="366">
          <cell r="W366">
            <v>0</v>
          </cell>
        </row>
        <row r="367">
          <cell r="W367">
            <v>0</v>
          </cell>
        </row>
        <row r="368">
          <cell r="W368">
            <v>0</v>
          </cell>
        </row>
        <row r="369">
          <cell r="W369">
            <v>0</v>
          </cell>
        </row>
        <row r="370">
          <cell r="W370">
            <v>0</v>
          </cell>
        </row>
        <row r="371">
          <cell r="W371">
            <v>0</v>
          </cell>
        </row>
        <row r="372">
          <cell r="W372">
            <v>0</v>
          </cell>
        </row>
        <row r="373">
          <cell r="W373">
            <v>0</v>
          </cell>
        </row>
        <row r="374">
          <cell r="W374">
            <v>0</v>
          </cell>
        </row>
        <row r="375">
          <cell r="W375">
            <v>0</v>
          </cell>
        </row>
        <row r="376">
          <cell r="W376">
            <v>0</v>
          </cell>
        </row>
        <row r="377">
          <cell r="W377">
            <v>0</v>
          </cell>
        </row>
        <row r="378">
          <cell r="W378">
            <v>0</v>
          </cell>
        </row>
        <row r="379">
          <cell r="W379">
            <v>0</v>
          </cell>
        </row>
        <row r="380">
          <cell r="W380">
            <v>0</v>
          </cell>
        </row>
        <row r="381">
          <cell r="W381">
            <v>0</v>
          </cell>
        </row>
        <row r="382">
          <cell r="W382">
            <v>0</v>
          </cell>
        </row>
        <row r="383">
          <cell r="W383">
            <v>0</v>
          </cell>
        </row>
        <row r="384">
          <cell r="W384">
            <v>0</v>
          </cell>
        </row>
        <row r="385">
          <cell r="W385">
            <v>0</v>
          </cell>
        </row>
        <row r="386">
          <cell r="W386">
            <v>0</v>
          </cell>
        </row>
        <row r="387">
          <cell r="W387">
            <v>0</v>
          </cell>
        </row>
        <row r="388">
          <cell r="W388">
            <v>0</v>
          </cell>
        </row>
        <row r="389">
          <cell r="W389">
            <v>0</v>
          </cell>
        </row>
        <row r="390">
          <cell r="W390">
            <v>0</v>
          </cell>
        </row>
        <row r="391">
          <cell r="W391">
            <v>0</v>
          </cell>
        </row>
        <row r="392">
          <cell r="W392">
            <v>0</v>
          </cell>
        </row>
        <row r="393">
          <cell r="W393">
            <v>0</v>
          </cell>
        </row>
        <row r="394">
          <cell r="W394">
            <v>0</v>
          </cell>
        </row>
        <row r="395">
          <cell r="W395">
            <v>0</v>
          </cell>
        </row>
        <row r="396">
          <cell r="W396">
            <v>0</v>
          </cell>
        </row>
        <row r="397">
          <cell r="W397">
            <v>0</v>
          </cell>
        </row>
        <row r="398">
          <cell r="W398">
            <v>0</v>
          </cell>
        </row>
        <row r="399">
          <cell r="W399">
            <v>0</v>
          </cell>
        </row>
        <row r="400">
          <cell r="W400">
            <v>0</v>
          </cell>
        </row>
        <row r="401">
          <cell r="W401">
            <v>0</v>
          </cell>
        </row>
        <row r="402">
          <cell r="W402">
            <v>0</v>
          </cell>
        </row>
        <row r="403">
          <cell r="W403">
            <v>0</v>
          </cell>
        </row>
        <row r="404">
          <cell r="W404">
            <v>0</v>
          </cell>
        </row>
        <row r="405">
          <cell r="W405">
            <v>0</v>
          </cell>
        </row>
        <row r="406">
          <cell r="W406">
            <v>0</v>
          </cell>
        </row>
        <row r="407">
          <cell r="W407">
            <v>0</v>
          </cell>
        </row>
        <row r="408">
          <cell r="W408">
            <v>0</v>
          </cell>
        </row>
        <row r="409">
          <cell r="W409">
            <v>0</v>
          </cell>
        </row>
        <row r="410">
          <cell r="W410">
            <v>0</v>
          </cell>
        </row>
        <row r="411">
          <cell r="W411">
            <v>0</v>
          </cell>
        </row>
        <row r="412">
          <cell r="W412">
            <v>0</v>
          </cell>
        </row>
        <row r="413">
          <cell r="W413">
            <v>0</v>
          </cell>
        </row>
        <row r="414">
          <cell r="W414">
            <v>0</v>
          </cell>
        </row>
        <row r="415">
          <cell r="W415">
            <v>0</v>
          </cell>
        </row>
        <row r="416">
          <cell r="W416">
            <v>0</v>
          </cell>
        </row>
        <row r="417">
          <cell r="W417">
            <v>0</v>
          </cell>
        </row>
        <row r="418">
          <cell r="W418">
            <v>0</v>
          </cell>
        </row>
        <row r="419">
          <cell r="W419">
            <v>0</v>
          </cell>
        </row>
        <row r="420">
          <cell r="W420">
            <v>0</v>
          </cell>
        </row>
        <row r="421">
          <cell r="W421">
            <v>0</v>
          </cell>
        </row>
        <row r="422">
          <cell r="W422">
            <v>0</v>
          </cell>
        </row>
        <row r="423">
          <cell r="W423">
            <v>0</v>
          </cell>
        </row>
        <row r="424">
          <cell r="W424">
            <v>0</v>
          </cell>
        </row>
        <row r="425">
          <cell r="W425">
            <v>0</v>
          </cell>
        </row>
        <row r="426">
          <cell r="W426">
            <v>0</v>
          </cell>
        </row>
        <row r="427">
          <cell r="W427">
            <v>0</v>
          </cell>
        </row>
        <row r="428">
          <cell r="W428">
            <v>0</v>
          </cell>
        </row>
        <row r="429">
          <cell r="W429">
            <v>0</v>
          </cell>
        </row>
        <row r="430">
          <cell r="W430">
            <v>0</v>
          </cell>
        </row>
        <row r="431">
          <cell r="W431">
            <v>0</v>
          </cell>
        </row>
        <row r="432">
          <cell r="W432">
            <v>0</v>
          </cell>
        </row>
        <row r="433">
          <cell r="W433">
            <v>0</v>
          </cell>
        </row>
        <row r="434">
          <cell r="W434">
            <v>0</v>
          </cell>
        </row>
        <row r="435">
          <cell r="W435">
            <v>0</v>
          </cell>
        </row>
        <row r="436">
          <cell r="W436">
            <v>0</v>
          </cell>
        </row>
        <row r="437">
          <cell r="W437">
            <v>0</v>
          </cell>
        </row>
        <row r="438">
          <cell r="W438">
            <v>0</v>
          </cell>
        </row>
        <row r="439">
          <cell r="W439">
            <v>0</v>
          </cell>
        </row>
        <row r="440">
          <cell r="W440">
            <v>0</v>
          </cell>
        </row>
        <row r="441">
          <cell r="W441">
            <v>0</v>
          </cell>
        </row>
        <row r="442">
          <cell r="W442">
            <v>0</v>
          </cell>
        </row>
        <row r="443">
          <cell r="W443">
            <v>0</v>
          </cell>
        </row>
        <row r="444">
          <cell r="W444">
            <v>0</v>
          </cell>
        </row>
        <row r="445">
          <cell r="W445">
            <v>0</v>
          </cell>
        </row>
        <row r="446">
          <cell r="W446">
            <v>0</v>
          </cell>
        </row>
        <row r="447">
          <cell r="W447">
            <v>0</v>
          </cell>
        </row>
        <row r="448">
          <cell r="W448">
            <v>0</v>
          </cell>
        </row>
        <row r="449">
          <cell r="W449">
            <v>0</v>
          </cell>
        </row>
        <row r="450">
          <cell r="W450">
            <v>0</v>
          </cell>
        </row>
        <row r="451">
          <cell r="W451">
            <v>0</v>
          </cell>
        </row>
        <row r="452">
          <cell r="W452">
            <v>0</v>
          </cell>
        </row>
        <row r="453">
          <cell r="W453">
            <v>0</v>
          </cell>
        </row>
        <row r="454">
          <cell r="W454">
            <v>0</v>
          </cell>
        </row>
        <row r="455">
          <cell r="W455">
            <v>0</v>
          </cell>
        </row>
        <row r="456">
          <cell r="W456">
            <v>0</v>
          </cell>
        </row>
        <row r="457">
          <cell r="W457">
            <v>0</v>
          </cell>
        </row>
        <row r="458">
          <cell r="W458">
            <v>0</v>
          </cell>
        </row>
        <row r="459">
          <cell r="W459">
            <v>0</v>
          </cell>
        </row>
        <row r="460">
          <cell r="W460">
            <v>0</v>
          </cell>
        </row>
        <row r="461">
          <cell r="W461">
            <v>0</v>
          </cell>
        </row>
        <row r="462">
          <cell r="W462">
            <v>0</v>
          </cell>
        </row>
        <row r="463">
          <cell r="W463">
            <v>0</v>
          </cell>
        </row>
        <row r="464">
          <cell r="W464">
            <v>0</v>
          </cell>
        </row>
        <row r="465">
          <cell r="W465">
            <v>0</v>
          </cell>
        </row>
        <row r="466">
          <cell r="W466">
            <v>0</v>
          </cell>
        </row>
        <row r="467">
          <cell r="W467">
            <v>0</v>
          </cell>
        </row>
        <row r="468">
          <cell r="W468">
            <v>0</v>
          </cell>
        </row>
        <row r="469">
          <cell r="W469">
            <v>0</v>
          </cell>
        </row>
        <row r="470">
          <cell r="W470">
            <v>0</v>
          </cell>
        </row>
        <row r="471">
          <cell r="W471">
            <v>0</v>
          </cell>
        </row>
        <row r="472">
          <cell r="W472">
            <v>0</v>
          </cell>
        </row>
        <row r="473">
          <cell r="W473">
            <v>0</v>
          </cell>
        </row>
        <row r="474">
          <cell r="W474">
            <v>0</v>
          </cell>
        </row>
        <row r="475">
          <cell r="W475">
            <v>0</v>
          </cell>
        </row>
        <row r="476">
          <cell r="W476">
            <v>0</v>
          </cell>
        </row>
        <row r="477">
          <cell r="W477">
            <v>0</v>
          </cell>
        </row>
        <row r="478">
          <cell r="W478">
            <v>0</v>
          </cell>
        </row>
        <row r="479">
          <cell r="W479">
            <v>0</v>
          </cell>
        </row>
        <row r="480">
          <cell r="W480">
            <v>0</v>
          </cell>
        </row>
        <row r="481">
          <cell r="W481">
            <v>0</v>
          </cell>
        </row>
        <row r="482">
          <cell r="W482">
            <v>0</v>
          </cell>
        </row>
        <row r="483">
          <cell r="W483">
            <v>0</v>
          </cell>
        </row>
        <row r="484">
          <cell r="W484">
            <v>0</v>
          </cell>
        </row>
        <row r="485">
          <cell r="W485">
            <v>0</v>
          </cell>
        </row>
        <row r="486">
          <cell r="W486">
            <v>0</v>
          </cell>
        </row>
        <row r="487">
          <cell r="W487">
            <v>0</v>
          </cell>
        </row>
        <row r="488">
          <cell r="W488">
            <v>0</v>
          </cell>
        </row>
        <row r="489">
          <cell r="W489">
            <v>0</v>
          </cell>
        </row>
        <row r="490">
          <cell r="W490">
            <v>0</v>
          </cell>
        </row>
        <row r="491">
          <cell r="W491">
            <v>0</v>
          </cell>
        </row>
        <row r="492">
          <cell r="W492">
            <v>0</v>
          </cell>
        </row>
        <row r="493">
          <cell r="W493">
            <v>0</v>
          </cell>
        </row>
        <row r="494">
          <cell r="W494">
            <v>0</v>
          </cell>
        </row>
        <row r="495">
          <cell r="W495">
            <v>0</v>
          </cell>
        </row>
        <row r="496">
          <cell r="W496">
            <v>0</v>
          </cell>
        </row>
        <row r="497">
          <cell r="W497">
            <v>0</v>
          </cell>
        </row>
        <row r="498">
          <cell r="W498">
            <v>0</v>
          </cell>
        </row>
        <row r="499">
          <cell r="W499">
            <v>0</v>
          </cell>
        </row>
        <row r="500">
          <cell r="W500">
            <v>0</v>
          </cell>
        </row>
        <row r="501">
          <cell r="W501">
            <v>0</v>
          </cell>
        </row>
        <row r="502">
          <cell r="W502">
            <v>0</v>
          </cell>
        </row>
        <row r="503">
          <cell r="W503">
            <v>0</v>
          </cell>
        </row>
        <row r="504">
          <cell r="W504">
            <v>0</v>
          </cell>
        </row>
        <row r="505">
          <cell r="W505">
            <v>0</v>
          </cell>
        </row>
        <row r="506">
          <cell r="W506">
            <v>0</v>
          </cell>
        </row>
        <row r="507">
          <cell r="W507">
            <v>0</v>
          </cell>
        </row>
        <row r="508">
          <cell r="W508">
            <v>0</v>
          </cell>
        </row>
        <row r="509">
          <cell r="W509">
            <v>0</v>
          </cell>
        </row>
        <row r="510">
          <cell r="W510">
            <v>0</v>
          </cell>
        </row>
        <row r="511">
          <cell r="W511">
            <v>0</v>
          </cell>
        </row>
        <row r="512">
          <cell r="W512">
            <v>0</v>
          </cell>
        </row>
        <row r="513">
          <cell r="W513">
            <v>0</v>
          </cell>
        </row>
        <row r="514">
          <cell r="W514">
            <v>0</v>
          </cell>
        </row>
        <row r="515">
          <cell r="W515">
            <v>0</v>
          </cell>
        </row>
        <row r="516">
          <cell r="W516">
            <v>0</v>
          </cell>
        </row>
        <row r="517">
          <cell r="W517">
            <v>0</v>
          </cell>
        </row>
        <row r="518">
          <cell r="W518">
            <v>0</v>
          </cell>
        </row>
        <row r="519">
          <cell r="W519">
            <v>0</v>
          </cell>
        </row>
        <row r="520">
          <cell r="W520">
            <v>0</v>
          </cell>
        </row>
        <row r="521">
          <cell r="W521">
            <v>0</v>
          </cell>
        </row>
        <row r="522">
          <cell r="W522">
            <v>0</v>
          </cell>
        </row>
        <row r="523">
          <cell r="W523">
            <v>0</v>
          </cell>
        </row>
        <row r="524">
          <cell r="W524">
            <v>0</v>
          </cell>
        </row>
        <row r="525">
          <cell r="W525">
            <v>0</v>
          </cell>
        </row>
        <row r="526">
          <cell r="W526">
            <v>0</v>
          </cell>
        </row>
        <row r="527">
          <cell r="W527">
            <v>0</v>
          </cell>
        </row>
        <row r="528">
          <cell r="W528">
            <v>0</v>
          </cell>
        </row>
        <row r="529">
          <cell r="W529">
            <v>0</v>
          </cell>
        </row>
        <row r="530">
          <cell r="W530">
            <v>0</v>
          </cell>
        </row>
        <row r="531">
          <cell r="W531">
            <v>0</v>
          </cell>
        </row>
        <row r="532">
          <cell r="W532">
            <v>0</v>
          </cell>
        </row>
        <row r="533">
          <cell r="W533">
            <v>0</v>
          </cell>
        </row>
        <row r="534">
          <cell r="W534">
            <v>0</v>
          </cell>
        </row>
        <row r="535">
          <cell r="W535">
            <v>0</v>
          </cell>
        </row>
        <row r="536">
          <cell r="W536">
            <v>0</v>
          </cell>
        </row>
        <row r="537">
          <cell r="W537">
            <v>0</v>
          </cell>
        </row>
        <row r="538">
          <cell r="W538">
            <v>0</v>
          </cell>
        </row>
        <row r="539">
          <cell r="W539">
            <v>0</v>
          </cell>
        </row>
        <row r="540">
          <cell r="W540">
            <v>0</v>
          </cell>
        </row>
        <row r="541">
          <cell r="W541">
            <v>0</v>
          </cell>
        </row>
        <row r="542">
          <cell r="W542">
            <v>0</v>
          </cell>
        </row>
        <row r="543">
          <cell r="W543">
            <v>0</v>
          </cell>
        </row>
        <row r="544">
          <cell r="W544">
            <v>0</v>
          </cell>
        </row>
        <row r="545">
          <cell r="W545">
            <v>0</v>
          </cell>
        </row>
        <row r="546">
          <cell r="W546">
            <v>0</v>
          </cell>
        </row>
        <row r="547">
          <cell r="W547">
            <v>0</v>
          </cell>
        </row>
        <row r="548">
          <cell r="W548">
            <v>0</v>
          </cell>
        </row>
        <row r="549">
          <cell r="W549">
            <v>0</v>
          </cell>
        </row>
        <row r="550">
          <cell r="W550">
            <v>0</v>
          </cell>
        </row>
        <row r="551">
          <cell r="W551">
            <v>0</v>
          </cell>
        </row>
        <row r="552">
          <cell r="W552">
            <v>0</v>
          </cell>
        </row>
        <row r="553">
          <cell r="W553">
            <v>0</v>
          </cell>
        </row>
        <row r="554">
          <cell r="W554">
            <v>0</v>
          </cell>
        </row>
        <row r="555">
          <cell r="W555">
            <v>0</v>
          </cell>
        </row>
        <row r="556">
          <cell r="W556">
            <v>0</v>
          </cell>
        </row>
        <row r="557">
          <cell r="W557">
            <v>0</v>
          </cell>
        </row>
        <row r="558">
          <cell r="W558">
            <v>0</v>
          </cell>
        </row>
        <row r="559">
          <cell r="W559">
            <v>0</v>
          </cell>
        </row>
        <row r="560">
          <cell r="W560">
            <v>0</v>
          </cell>
        </row>
        <row r="561">
          <cell r="W561">
            <v>0</v>
          </cell>
        </row>
        <row r="562">
          <cell r="W562">
            <v>0</v>
          </cell>
        </row>
        <row r="563">
          <cell r="W563">
            <v>0</v>
          </cell>
        </row>
        <row r="564">
          <cell r="W564">
            <v>0</v>
          </cell>
        </row>
        <row r="565">
          <cell r="W565">
            <v>0</v>
          </cell>
        </row>
        <row r="566">
          <cell r="W566">
            <v>0</v>
          </cell>
        </row>
        <row r="567">
          <cell r="W567">
            <v>0</v>
          </cell>
        </row>
        <row r="568">
          <cell r="W568">
            <v>0</v>
          </cell>
        </row>
        <row r="569">
          <cell r="W569">
            <v>0</v>
          </cell>
        </row>
        <row r="570">
          <cell r="W570">
            <v>0</v>
          </cell>
        </row>
        <row r="571">
          <cell r="W571">
            <v>0</v>
          </cell>
        </row>
        <row r="572">
          <cell r="W572">
            <v>0</v>
          </cell>
        </row>
        <row r="573">
          <cell r="W573">
            <v>0</v>
          </cell>
        </row>
        <row r="574">
          <cell r="W574">
            <v>0</v>
          </cell>
        </row>
        <row r="575">
          <cell r="W575">
            <v>0</v>
          </cell>
        </row>
        <row r="576">
          <cell r="W576">
            <v>0</v>
          </cell>
        </row>
        <row r="577">
          <cell r="W577">
            <v>0</v>
          </cell>
        </row>
        <row r="578">
          <cell r="W578">
            <v>0</v>
          </cell>
        </row>
        <row r="579">
          <cell r="W579">
            <v>0</v>
          </cell>
        </row>
        <row r="580">
          <cell r="W580">
            <v>0</v>
          </cell>
        </row>
        <row r="581">
          <cell r="W581">
            <v>0</v>
          </cell>
        </row>
        <row r="582">
          <cell r="W582">
            <v>0</v>
          </cell>
        </row>
        <row r="583">
          <cell r="W583">
            <v>0</v>
          </cell>
        </row>
        <row r="584">
          <cell r="W584">
            <v>0</v>
          </cell>
        </row>
        <row r="585">
          <cell r="W585">
            <v>0</v>
          </cell>
        </row>
        <row r="586">
          <cell r="W586">
            <v>0</v>
          </cell>
        </row>
        <row r="587">
          <cell r="W587">
            <v>0</v>
          </cell>
        </row>
        <row r="588">
          <cell r="W588">
            <v>0</v>
          </cell>
        </row>
        <row r="589">
          <cell r="W589">
            <v>0</v>
          </cell>
        </row>
        <row r="590">
          <cell r="W590">
            <v>0</v>
          </cell>
        </row>
        <row r="591">
          <cell r="W591">
            <v>0</v>
          </cell>
        </row>
        <row r="592">
          <cell r="W592">
            <v>0</v>
          </cell>
        </row>
        <row r="593">
          <cell r="W593">
            <v>0</v>
          </cell>
        </row>
        <row r="594">
          <cell r="W594">
            <v>0</v>
          </cell>
        </row>
        <row r="595">
          <cell r="W595">
            <v>0</v>
          </cell>
        </row>
        <row r="596">
          <cell r="W596">
            <v>0</v>
          </cell>
        </row>
        <row r="597">
          <cell r="W597">
            <v>0</v>
          </cell>
        </row>
        <row r="598">
          <cell r="W598">
            <v>0</v>
          </cell>
        </row>
        <row r="599">
          <cell r="W599">
            <v>0</v>
          </cell>
        </row>
        <row r="600">
          <cell r="W600">
            <v>0</v>
          </cell>
        </row>
        <row r="601">
          <cell r="W601">
            <v>0</v>
          </cell>
        </row>
        <row r="602">
          <cell r="W602">
            <v>0</v>
          </cell>
        </row>
        <row r="603">
          <cell r="W603">
            <v>0</v>
          </cell>
        </row>
        <row r="604">
          <cell r="W604">
            <v>0</v>
          </cell>
        </row>
      </sheetData>
      <sheetData sheetId="3"/>
      <sheetData sheetId="4">
        <row r="5">
          <cell r="J5">
            <v>0</v>
          </cell>
          <cell r="O5">
            <v>0</v>
          </cell>
          <cell r="U5">
            <v>0</v>
          </cell>
        </row>
        <row r="6">
          <cell r="J6">
            <v>0</v>
          </cell>
          <cell r="O6">
            <v>0</v>
          </cell>
          <cell r="U6">
            <v>0</v>
          </cell>
        </row>
        <row r="7">
          <cell r="J7">
            <v>0</v>
          </cell>
          <cell r="O7">
            <v>0</v>
          </cell>
          <cell r="U7">
            <v>0</v>
          </cell>
        </row>
        <row r="8">
          <cell r="J8">
            <v>0</v>
          </cell>
          <cell r="O8">
            <v>0</v>
          </cell>
          <cell r="U8">
            <v>0</v>
          </cell>
        </row>
        <row r="9">
          <cell r="J9">
            <v>0</v>
          </cell>
          <cell r="O9">
            <v>0</v>
          </cell>
          <cell r="U9">
            <v>0</v>
          </cell>
        </row>
        <row r="10">
          <cell r="J10">
            <v>0</v>
          </cell>
          <cell r="O10">
            <v>0</v>
          </cell>
          <cell r="U10">
            <v>0</v>
          </cell>
        </row>
        <row r="11">
          <cell r="J11">
            <v>0</v>
          </cell>
          <cell r="O11">
            <v>0</v>
          </cell>
          <cell r="U11">
            <v>0</v>
          </cell>
        </row>
        <row r="12">
          <cell r="J12">
            <v>0</v>
          </cell>
          <cell r="O12">
            <v>0</v>
          </cell>
          <cell r="U12">
            <v>0</v>
          </cell>
        </row>
        <row r="13">
          <cell r="J13">
            <v>0</v>
          </cell>
          <cell r="O13">
            <v>0</v>
          </cell>
          <cell r="U13">
            <v>0</v>
          </cell>
        </row>
        <row r="14">
          <cell r="J14">
            <v>0</v>
          </cell>
          <cell r="O14">
            <v>0</v>
          </cell>
          <cell r="U14">
            <v>0</v>
          </cell>
        </row>
        <row r="15">
          <cell r="J15">
            <v>0</v>
          </cell>
          <cell r="O15">
            <v>0</v>
          </cell>
          <cell r="U15">
            <v>0</v>
          </cell>
        </row>
        <row r="16">
          <cell r="J16">
            <v>0</v>
          </cell>
          <cell r="O16">
            <v>0</v>
          </cell>
          <cell r="U16">
            <v>0</v>
          </cell>
        </row>
        <row r="17">
          <cell r="J17">
            <v>0</v>
          </cell>
          <cell r="O17">
            <v>0</v>
          </cell>
          <cell r="U17">
            <v>0</v>
          </cell>
        </row>
        <row r="18">
          <cell r="J18">
            <v>0</v>
          </cell>
          <cell r="O18">
            <v>0</v>
          </cell>
          <cell r="U18">
            <v>0</v>
          </cell>
        </row>
        <row r="19">
          <cell r="J19">
            <v>0</v>
          </cell>
          <cell r="O19">
            <v>0</v>
          </cell>
          <cell r="U19">
            <v>0</v>
          </cell>
        </row>
        <row r="20">
          <cell r="J20">
            <v>0</v>
          </cell>
          <cell r="O20">
            <v>0</v>
          </cell>
          <cell r="U20">
            <v>0</v>
          </cell>
        </row>
        <row r="21">
          <cell r="J21">
            <v>0</v>
          </cell>
          <cell r="O21">
            <v>0</v>
          </cell>
          <cell r="U21">
            <v>0</v>
          </cell>
        </row>
        <row r="22">
          <cell r="J22">
            <v>0</v>
          </cell>
          <cell r="O22">
            <v>0</v>
          </cell>
          <cell r="U22">
            <v>0</v>
          </cell>
        </row>
        <row r="23">
          <cell r="J23">
            <v>0</v>
          </cell>
          <cell r="O23">
            <v>0</v>
          </cell>
          <cell r="U23">
            <v>0</v>
          </cell>
        </row>
        <row r="24">
          <cell r="J24">
            <v>0</v>
          </cell>
          <cell r="O24">
            <v>0</v>
          </cell>
          <cell r="U24">
            <v>0</v>
          </cell>
        </row>
        <row r="25">
          <cell r="J25">
            <v>0</v>
          </cell>
          <cell r="O25">
            <v>0</v>
          </cell>
          <cell r="U25">
            <v>0</v>
          </cell>
        </row>
        <row r="26">
          <cell r="J26">
            <v>0</v>
          </cell>
          <cell r="O26">
            <v>0</v>
          </cell>
          <cell r="U26">
            <v>0</v>
          </cell>
        </row>
        <row r="27">
          <cell r="J27">
            <v>0</v>
          </cell>
          <cell r="O27">
            <v>0</v>
          </cell>
          <cell r="U27">
            <v>0</v>
          </cell>
        </row>
        <row r="28">
          <cell r="J28">
            <v>0</v>
          </cell>
          <cell r="O28">
            <v>0</v>
          </cell>
          <cell r="U28">
            <v>0</v>
          </cell>
        </row>
        <row r="29">
          <cell r="J29">
            <v>0</v>
          </cell>
          <cell r="O29">
            <v>0</v>
          </cell>
          <cell r="U29">
            <v>0</v>
          </cell>
        </row>
        <row r="30">
          <cell r="J30">
            <v>0</v>
          </cell>
          <cell r="O30">
            <v>0</v>
          </cell>
          <cell r="U30">
            <v>0</v>
          </cell>
        </row>
        <row r="31">
          <cell r="J31">
            <v>0</v>
          </cell>
          <cell r="O31">
            <v>0</v>
          </cell>
          <cell r="U31">
            <v>0</v>
          </cell>
        </row>
        <row r="32">
          <cell r="J32">
            <v>0</v>
          </cell>
          <cell r="O32">
            <v>0</v>
          </cell>
          <cell r="U32">
            <v>0</v>
          </cell>
        </row>
        <row r="33">
          <cell r="J33">
            <v>0</v>
          </cell>
          <cell r="O33">
            <v>0</v>
          </cell>
          <cell r="U33">
            <v>0</v>
          </cell>
        </row>
        <row r="34">
          <cell r="J34">
            <v>0</v>
          </cell>
          <cell r="O34">
            <v>0</v>
          </cell>
          <cell r="U34">
            <v>0</v>
          </cell>
        </row>
        <row r="35">
          <cell r="J35">
            <v>0</v>
          </cell>
          <cell r="O35">
            <v>0</v>
          </cell>
          <cell r="U35">
            <v>0</v>
          </cell>
        </row>
        <row r="36">
          <cell r="J36">
            <v>0</v>
          </cell>
          <cell r="O36">
            <v>0</v>
          </cell>
          <cell r="U36">
            <v>0</v>
          </cell>
        </row>
        <row r="37">
          <cell r="J37">
            <v>0</v>
          </cell>
          <cell r="O37">
            <v>0</v>
          </cell>
          <cell r="U37">
            <v>0</v>
          </cell>
        </row>
        <row r="38">
          <cell r="J38">
            <v>0</v>
          </cell>
          <cell r="O38">
            <v>0</v>
          </cell>
          <cell r="U38">
            <v>0</v>
          </cell>
        </row>
        <row r="39">
          <cell r="J39">
            <v>0</v>
          </cell>
          <cell r="O39">
            <v>0</v>
          </cell>
          <cell r="U39">
            <v>0</v>
          </cell>
        </row>
        <row r="40">
          <cell r="J40">
            <v>0</v>
          </cell>
          <cell r="O40">
            <v>0</v>
          </cell>
          <cell r="U40">
            <v>0</v>
          </cell>
        </row>
        <row r="41">
          <cell r="J41">
            <v>0</v>
          </cell>
          <cell r="O41">
            <v>0</v>
          </cell>
          <cell r="U41">
            <v>0</v>
          </cell>
        </row>
        <row r="42">
          <cell r="J42">
            <v>0</v>
          </cell>
          <cell r="O42">
            <v>0</v>
          </cell>
          <cell r="U42">
            <v>0</v>
          </cell>
        </row>
        <row r="43">
          <cell r="J43">
            <v>0</v>
          </cell>
          <cell r="O43">
            <v>0</v>
          </cell>
          <cell r="U43">
            <v>0</v>
          </cell>
        </row>
        <row r="44">
          <cell r="J44">
            <v>0</v>
          </cell>
          <cell r="O44">
            <v>0</v>
          </cell>
          <cell r="U44">
            <v>0</v>
          </cell>
        </row>
        <row r="45">
          <cell r="J45">
            <v>0</v>
          </cell>
          <cell r="O45">
            <v>0</v>
          </cell>
          <cell r="U45">
            <v>0</v>
          </cell>
        </row>
        <row r="46">
          <cell r="J46">
            <v>0</v>
          </cell>
          <cell r="O46">
            <v>0</v>
          </cell>
          <cell r="U46">
            <v>0</v>
          </cell>
        </row>
        <row r="47">
          <cell r="J47">
            <v>0</v>
          </cell>
          <cell r="O47">
            <v>0</v>
          </cell>
          <cell r="U47">
            <v>0</v>
          </cell>
        </row>
        <row r="48">
          <cell r="J48">
            <v>0</v>
          </cell>
          <cell r="O48">
            <v>0</v>
          </cell>
          <cell r="U48">
            <v>0</v>
          </cell>
        </row>
        <row r="49">
          <cell r="J49">
            <v>0</v>
          </cell>
          <cell r="O49">
            <v>0</v>
          </cell>
          <cell r="U49">
            <v>0</v>
          </cell>
        </row>
        <row r="50">
          <cell r="J50">
            <v>0</v>
          </cell>
          <cell r="O50">
            <v>0</v>
          </cell>
          <cell r="U50">
            <v>0</v>
          </cell>
        </row>
        <row r="51">
          <cell r="J51">
            <v>0</v>
          </cell>
          <cell r="O51">
            <v>0</v>
          </cell>
          <cell r="U51">
            <v>0</v>
          </cell>
        </row>
        <row r="52">
          <cell r="J52">
            <v>0</v>
          </cell>
          <cell r="O52">
            <v>0</v>
          </cell>
          <cell r="U52">
            <v>0</v>
          </cell>
        </row>
        <row r="53">
          <cell r="J53">
            <v>0</v>
          </cell>
          <cell r="O53">
            <v>0</v>
          </cell>
          <cell r="U53">
            <v>0</v>
          </cell>
        </row>
        <row r="54">
          <cell r="J54">
            <v>0</v>
          </cell>
          <cell r="O54">
            <v>0</v>
          </cell>
          <cell r="U54">
            <v>0</v>
          </cell>
        </row>
        <row r="55">
          <cell r="J55">
            <v>0</v>
          </cell>
          <cell r="O55">
            <v>0</v>
          </cell>
          <cell r="U55">
            <v>0</v>
          </cell>
        </row>
        <row r="56">
          <cell r="J56">
            <v>0</v>
          </cell>
          <cell r="O56">
            <v>0</v>
          </cell>
          <cell r="U56">
            <v>0</v>
          </cell>
        </row>
        <row r="57">
          <cell r="J57">
            <v>0</v>
          </cell>
          <cell r="O57">
            <v>0</v>
          </cell>
          <cell r="U57">
            <v>0</v>
          </cell>
        </row>
        <row r="58">
          <cell r="J58">
            <v>0</v>
          </cell>
          <cell r="O58">
            <v>0</v>
          </cell>
          <cell r="U58">
            <v>0</v>
          </cell>
        </row>
        <row r="59">
          <cell r="J59">
            <v>0</v>
          </cell>
          <cell r="O59">
            <v>0</v>
          </cell>
          <cell r="U59">
            <v>0</v>
          </cell>
        </row>
        <row r="60">
          <cell r="J60">
            <v>0</v>
          </cell>
          <cell r="O60">
            <v>0</v>
          </cell>
          <cell r="U60">
            <v>0</v>
          </cell>
        </row>
        <row r="61">
          <cell r="J61">
            <v>0</v>
          </cell>
          <cell r="O61">
            <v>0</v>
          </cell>
          <cell r="U61">
            <v>0</v>
          </cell>
        </row>
        <row r="62">
          <cell r="J62">
            <v>0</v>
          </cell>
          <cell r="O62">
            <v>0</v>
          </cell>
          <cell r="U62">
            <v>0</v>
          </cell>
        </row>
        <row r="63">
          <cell r="J63">
            <v>0</v>
          </cell>
          <cell r="O63">
            <v>0</v>
          </cell>
          <cell r="U63">
            <v>0</v>
          </cell>
        </row>
        <row r="64">
          <cell r="J64">
            <v>0</v>
          </cell>
          <cell r="O64">
            <v>0</v>
          </cell>
          <cell r="U64">
            <v>0</v>
          </cell>
        </row>
        <row r="65">
          <cell r="J65">
            <v>0</v>
          </cell>
          <cell r="O65">
            <v>0</v>
          </cell>
          <cell r="U65">
            <v>0</v>
          </cell>
        </row>
        <row r="66">
          <cell r="J66">
            <v>0</v>
          </cell>
          <cell r="O66">
            <v>0</v>
          </cell>
          <cell r="U66">
            <v>0</v>
          </cell>
        </row>
        <row r="67">
          <cell r="J67">
            <v>0</v>
          </cell>
          <cell r="O67">
            <v>0</v>
          </cell>
          <cell r="U67">
            <v>0</v>
          </cell>
        </row>
        <row r="68">
          <cell r="J68">
            <v>0</v>
          </cell>
          <cell r="O68">
            <v>0</v>
          </cell>
          <cell r="U68">
            <v>0</v>
          </cell>
        </row>
        <row r="69">
          <cell r="J69">
            <v>0</v>
          </cell>
          <cell r="O69">
            <v>0</v>
          </cell>
          <cell r="U69">
            <v>0</v>
          </cell>
        </row>
        <row r="70">
          <cell r="J70">
            <v>0</v>
          </cell>
          <cell r="O70">
            <v>0</v>
          </cell>
          <cell r="U70">
            <v>0</v>
          </cell>
        </row>
        <row r="71">
          <cell r="J71">
            <v>0</v>
          </cell>
          <cell r="O71">
            <v>0</v>
          </cell>
          <cell r="U71">
            <v>0</v>
          </cell>
        </row>
        <row r="72">
          <cell r="J72">
            <v>0</v>
          </cell>
          <cell r="O72">
            <v>0</v>
          </cell>
          <cell r="U72">
            <v>0</v>
          </cell>
        </row>
        <row r="73">
          <cell r="J73">
            <v>0</v>
          </cell>
          <cell r="O73">
            <v>0</v>
          </cell>
          <cell r="U73">
            <v>0</v>
          </cell>
        </row>
        <row r="74">
          <cell r="J74">
            <v>0</v>
          </cell>
          <cell r="O74">
            <v>0</v>
          </cell>
          <cell r="U74">
            <v>0</v>
          </cell>
        </row>
        <row r="75">
          <cell r="J75">
            <v>0</v>
          </cell>
          <cell r="O75">
            <v>0</v>
          </cell>
          <cell r="U75">
            <v>0</v>
          </cell>
        </row>
        <row r="76">
          <cell r="J76">
            <v>0</v>
          </cell>
          <cell r="O76">
            <v>0</v>
          </cell>
          <cell r="U76">
            <v>0</v>
          </cell>
        </row>
        <row r="77">
          <cell r="J77">
            <v>0</v>
          </cell>
          <cell r="O77">
            <v>0</v>
          </cell>
          <cell r="U77">
            <v>0</v>
          </cell>
        </row>
        <row r="78">
          <cell r="J78">
            <v>0</v>
          </cell>
          <cell r="O78">
            <v>0</v>
          </cell>
          <cell r="U78">
            <v>0</v>
          </cell>
        </row>
        <row r="79">
          <cell r="J79">
            <v>0</v>
          </cell>
          <cell r="O79">
            <v>0</v>
          </cell>
          <cell r="U79">
            <v>0</v>
          </cell>
        </row>
        <row r="80">
          <cell r="J80">
            <v>0</v>
          </cell>
          <cell r="O80">
            <v>0</v>
          </cell>
          <cell r="U80">
            <v>0</v>
          </cell>
        </row>
        <row r="81">
          <cell r="J81">
            <v>0</v>
          </cell>
          <cell r="O81">
            <v>0</v>
          </cell>
          <cell r="U81">
            <v>0</v>
          </cell>
        </row>
        <row r="82">
          <cell r="J82">
            <v>0</v>
          </cell>
          <cell r="O82">
            <v>0</v>
          </cell>
          <cell r="U82">
            <v>0</v>
          </cell>
        </row>
        <row r="83">
          <cell r="J83">
            <v>0</v>
          </cell>
          <cell r="O83">
            <v>0</v>
          </cell>
          <cell r="U83">
            <v>0</v>
          </cell>
        </row>
        <row r="84">
          <cell r="J84">
            <v>0</v>
          </cell>
          <cell r="O84">
            <v>0</v>
          </cell>
          <cell r="U84">
            <v>0</v>
          </cell>
        </row>
        <row r="85">
          <cell r="J85">
            <v>0</v>
          </cell>
          <cell r="O85">
            <v>0</v>
          </cell>
          <cell r="U85">
            <v>0</v>
          </cell>
        </row>
        <row r="86">
          <cell r="J86">
            <v>0</v>
          </cell>
          <cell r="O86">
            <v>0</v>
          </cell>
          <cell r="U86">
            <v>0</v>
          </cell>
        </row>
        <row r="87">
          <cell r="J87">
            <v>0</v>
          </cell>
          <cell r="O87">
            <v>0</v>
          </cell>
          <cell r="U87">
            <v>0</v>
          </cell>
        </row>
        <row r="88">
          <cell r="J88">
            <v>0</v>
          </cell>
          <cell r="O88">
            <v>0</v>
          </cell>
          <cell r="U88">
            <v>0</v>
          </cell>
        </row>
        <row r="89">
          <cell r="J89">
            <v>0</v>
          </cell>
          <cell r="O89">
            <v>0</v>
          </cell>
          <cell r="U89">
            <v>0</v>
          </cell>
        </row>
        <row r="90">
          <cell r="J90">
            <v>0</v>
          </cell>
          <cell r="O90">
            <v>0</v>
          </cell>
          <cell r="U90">
            <v>0</v>
          </cell>
        </row>
        <row r="91">
          <cell r="J91">
            <v>0</v>
          </cell>
          <cell r="O91">
            <v>0</v>
          </cell>
          <cell r="U91">
            <v>0</v>
          </cell>
        </row>
        <row r="92">
          <cell r="J92">
            <v>0</v>
          </cell>
          <cell r="O92">
            <v>0</v>
          </cell>
          <cell r="U92">
            <v>0</v>
          </cell>
        </row>
        <row r="93">
          <cell r="J93">
            <v>0</v>
          </cell>
          <cell r="O93">
            <v>0</v>
          </cell>
          <cell r="U93">
            <v>0</v>
          </cell>
        </row>
        <row r="94">
          <cell r="J94">
            <v>0</v>
          </cell>
          <cell r="O94">
            <v>0</v>
          </cell>
          <cell r="U94">
            <v>0</v>
          </cell>
        </row>
        <row r="95">
          <cell r="J95">
            <v>0</v>
          </cell>
          <cell r="O95">
            <v>0</v>
          </cell>
          <cell r="U95">
            <v>0</v>
          </cell>
        </row>
        <row r="96">
          <cell r="J96">
            <v>0</v>
          </cell>
          <cell r="O96">
            <v>0</v>
          </cell>
          <cell r="U96">
            <v>0</v>
          </cell>
        </row>
        <row r="97">
          <cell r="J97">
            <v>0</v>
          </cell>
          <cell r="O97">
            <v>0</v>
          </cell>
          <cell r="U97">
            <v>0</v>
          </cell>
        </row>
        <row r="98">
          <cell r="J98">
            <v>0</v>
          </cell>
          <cell r="O98">
            <v>0</v>
          </cell>
          <cell r="U98">
            <v>0</v>
          </cell>
        </row>
        <row r="99">
          <cell r="J99">
            <v>0</v>
          </cell>
          <cell r="O99">
            <v>0</v>
          </cell>
          <cell r="U99">
            <v>0</v>
          </cell>
        </row>
        <row r="100">
          <cell r="J100">
            <v>0</v>
          </cell>
          <cell r="O100">
            <v>0</v>
          </cell>
          <cell r="U100">
            <v>0</v>
          </cell>
        </row>
        <row r="101">
          <cell r="J101">
            <v>0</v>
          </cell>
          <cell r="O101">
            <v>0</v>
          </cell>
          <cell r="U101">
            <v>0</v>
          </cell>
        </row>
        <row r="102">
          <cell r="J102">
            <v>0</v>
          </cell>
          <cell r="O102">
            <v>0</v>
          </cell>
          <cell r="U102">
            <v>0</v>
          </cell>
        </row>
        <row r="103">
          <cell r="J103">
            <v>0</v>
          </cell>
          <cell r="O103">
            <v>0</v>
          </cell>
          <cell r="U103">
            <v>0</v>
          </cell>
        </row>
        <row r="104">
          <cell r="J104">
            <v>0</v>
          </cell>
          <cell r="O104">
            <v>0</v>
          </cell>
          <cell r="U104">
            <v>0</v>
          </cell>
        </row>
        <row r="105">
          <cell r="J105">
            <v>0</v>
          </cell>
          <cell r="O105">
            <v>0</v>
          </cell>
          <cell r="U105">
            <v>0</v>
          </cell>
        </row>
        <row r="106">
          <cell r="J106">
            <v>0</v>
          </cell>
          <cell r="O106">
            <v>0</v>
          </cell>
          <cell r="U106">
            <v>0</v>
          </cell>
        </row>
        <row r="107">
          <cell r="J107">
            <v>0</v>
          </cell>
          <cell r="O107">
            <v>0</v>
          </cell>
          <cell r="U107">
            <v>0</v>
          </cell>
        </row>
        <row r="108">
          <cell r="J108">
            <v>0</v>
          </cell>
          <cell r="O108">
            <v>0</v>
          </cell>
          <cell r="U108">
            <v>0</v>
          </cell>
        </row>
        <row r="109">
          <cell r="J109">
            <v>0</v>
          </cell>
          <cell r="O109">
            <v>0</v>
          </cell>
          <cell r="U109">
            <v>0</v>
          </cell>
        </row>
        <row r="110">
          <cell r="J110">
            <v>0</v>
          </cell>
          <cell r="O110">
            <v>0</v>
          </cell>
          <cell r="U110">
            <v>0</v>
          </cell>
        </row>
        <row r="111">
          <cell r="J111">
            <v>0</v>
          </cell>
          <cell r="O111">
            <v>0</v>
          </cell>
          <cell r="U111">
            <v>0</v>
          </cell>
        </row>
        <row r="112">
          <cell r="J112">
            <v>0</v>
          </cell>
          <cell r="O112">
            <v>0</v>
          </cell>
          <cell r="U112">
            <v>0</v>
          </cell>
        </row>
        <row r="113">
          <cell r="J113">
            <v>0</v>
          </cell>
          <cell r="O113">
            <v>0</v>
          </cell>
          <cell r="U113">
            <v>0</v>
          </cell>
        </row>
        <row r="114">
          <cell r="J114">
            <v>0</v>
          </cell>
          <cell r="O114">
            <v>0</v>
          </cell>
          <cell r="U114">
            <v>0</v>
          </cell>
        </row>
        <row r="115">
          <cell r="J115">
            <v>0</v>
          </cell>
          <cell r="O115">
            <v>0</v>
          </cell>
          <cell r="U115">
            <v>0</v>
          </cell>
        </row>
        <row r="116">
          <cell r="J116">
            <v>0</v>
          </cell>
          <cell r="O116">
            <v>0</v>
          </cell>
          <cell r="U116">
            <v>0</v>
          </cell>
        </row>
        <row r="117">
          <cell r="J117">
            <v>0</v>
          </cell>
          <cell r="O117">
            <v>0</v>
          </cell>
          <cell r="U117">
            <v>0</v>
          </cell>
        </row>
        <row r="118">
          <cell r="J118">
            <v>0</v>
          </cell>
          <cell r="O118">
            <v>0</v>
          </cell>
          <cell r="U118">
            <v>0</v>
          </cell>
        </row>
        <row r="119">
          <cell r="J119">
            <v>0</v>
          </cell>
          <cell r="O119">
            <v>0</v>
          </cell>
          <cell r="U119">
            <v>0</v>
          </cell>
        </row>
        <row r="120">
          <cell r="J120">
            <v>0</v>
          </cell>
          <cell r="O120">
            <v>0</v>
          </cell>
          <cell r="U120">
            <v>0</v>
          </cell>
        </row>
        <row r="121">
          <cell r="J121">
            <v>0</v>
          </cell>
          <cell r="O121">
            <v>0</v>
          </cell>
          <cell r="U121">
            <v>0</v>
          </cell>
        </row>
        <row r="122">
          <cell r="J122">
            <v>0</v>
          </cell>
          <cell r="O122">
            <v>0</v>
          </cell>
          <cell r="U122">
            <v>0</v>
          </cell>
        </row>
        <row r="123">
          <cell r="J123">
            <v>0</v>
          </cell>
          <cell r="O123">
            <v>0</v>
          </cell>
          <cell r="U123">
            <v>0</v>
          </cell>
        </row>
        <row r="124">
          <cell r="J124">
            <v>0</v>
          </cell>
          <cell r="O124">
            <v>0</v>
          </cell>
          <cell r="U124">
            <v>0</v>
          </cell>
        </row>
        <row r="125">
          <cell r="J125">
            <v>0</v>
          </cell>
          <cell r="O125">
            <v>0</v>
          </cell>
          <cell r="U125">
            <v>0</v>
          </cell>
        </row>
        <row r="126">
          <cell r="J126">
            <v>0</v>
          </cell>
          <cell r="O126">
            <v>0</v>
          </cell>
          <cell r="U126">
            <v>0</v>
          </cell>
        </row>
        <row r="127">
          <cell r="J127">
            <v>0</v>
          </cell>
          <cell r="O127">
            <v>0</v>
          </cell>
          <cell r="U127">
            <v>0</v>
          </cell>
        </row>
        <row r="128">
          <cell r="J128">
            <v>0</v>
          </cell>
          <cell r="O128">
            <v>0</v>
          </cell>
          <cell r="U128">
            <v>0</v>
          </cell>
        </row>
        <row r="129">
          <cell r="J129">
            <v>0</v>
          </cell>
          <cell r="O129">
            <v>0</v>
          </cell>
          <cell r="U129">
            <v>0</v>
          </cell>
        </row>
        <row r="130">
          <cell r="J130">
            <v>0</v>
          </cell>
          <cell r="O130">
            <v>0</v>
          </cell>
          <cell r="U130">
            <v>0</v>
          </cell>
        </row>
        <row r="131">
          <cell r="J131">
            <v>0</v>
          </cell>
          <cell r="O131">
            <v>0</v>
          </cell>
          <cell r="U131">
            <v>0</v>
          </cell>
        </row>
        <row r="132">
          <cell r="J132">
            <v>0</v>
          </cell>
          <cell r="O132">
            <v>0</v>
          </cell>
          <cell r="U132">
            <v>0</v>
          </cell>
        </row>
        <row r="133">
          <cell r="J133">
            <v>0</v>
          </cell>
          <cell r="O133">
            <v>0</v>
          </cell>
          <cell r="U133">
            <v>0</v>
          </cell>
        </row>
        <row r="134">
          <cell r="J134">
            <v>0</v>
          </cell>
          <cell r="O134">
            <v>0</v>
          </cell>
          <cell r="U134">
            <v>0</v>
          </cell>
        </row>
        <row r="135">
          <cell r="J135">
            <v>0</v>
          </cell>
          <cell r="O135">
            <v>0</v>
          </cell>
          <cell r="U135">
            <v>0</v>
          </cell>
        </row>
        <row r="136">
          <cell r="J136">
            <v>0</v>
          </cell>
          <cell r="O136">
            <v>0</v>
          </cell>
          <cell r="U136">
            <v>0</v>
          </cell>
        </row>
        <row r="137">
          <cell r="J137">
            <v>0</v>
          </cell>
          <cell r="O137">
            <v>0</v>
          </cell>
          <cell r="U137">
            <v>0</v>
          </cell>
        </row>
        <row r="138">
          <cell r="J138">
            <v>0</v>
          </cell>
          <cell r="O138">
            <v>0</v>
          </cell>
          <cell r="U138">
            <v>0</v>
          </cell>
        </row>
        <row r="139">
          <cell r="J139">
            <v>0</v>
          </cell>
          <cell r="O139">
            <v>0</v>
          </cell>
          <cell r="U139">
            <v>0</v>
          </cell>
        </row>
        <row r="140">
          <cell r="J140">
            <v>0</v>
          </cell>
          <cell r="O140">
            <v>0</v>
          </cell>
          <cell r="U140">
            <v>0</v>
          </cell>
        </row>
        <row r="141">
          <cell r="J141">
            <v>0</v>
          </cell>
          <cell r="O141">
            <v>0</v>
          </cell>
          <cell r="U141">
            <v>0</v>
          </cell>
        </row>
        <row r="142">
          <cell r="J142">
            <v>0</v>
          </cell>
          <cell r="O142">
            <v>0</v>
          </cell>
          <cell r="U142">
            <v>0</v>
          </cell>
        </row>
        <row r="143">
          <cell r="J143">
            <v>0</v>
          </cell>
          <cell r="O143">
            <v>0</v>
          </cell>
          <cell r="U143">
            <v>0</v>
          </cell>
        </row>
        <row r="144">
          <cell r="J144">
            <v>0</v>
          </cell>
          <cell r="O144">
            <v>0</v>
          </cell>
          <cell r="U144">
            <v>0</v>
          </cell>
        </row>
        <row r="145">
          <cell r="J145">
            <v>0</v>
          </cell>
          <cell r="O145">
            <v>0</v>
          </cell>
          <cell r="U145">
            <v>0</v>
          </cell>
        </row>
        <row r="146">
          <cell r="J146">
            <v>0</v>
          </cell>
          <cell r="O146">
            <v>0</v>
          </cell>
          <cell r="U146">
            <v>0</v>
          </cell>
        </row>
        <row r="147">
          <cell r="J147">
            <v>0</v>
          </cell>
          <cell r="O147">
            <v>0</v>
          </cell>
          <cell r="U147">
            <v>0</v>
          </cell>
        </row>
        <row r="148">
          <cell r="J148">
            <v>0</v>
          </cell>
          <cell r="O148">
            <v>0</v>
          </cell>
          <cell r="U148">
            <v>0</v>
          </cell>
        </row>
        <row r="149">
          <cell r="J149">
            <v>0</v>
          </cell>
          <cell r="O149">
            <v>0</v>
          </cell>
          <cell r="U149">
            <v>0</v>
          </cell>
        </row>
        <row r="150">
          <cell r="J150">
            <v>0</v>
          </cell>
          <cell r="O150">
            <v>0</v>
          </cell>
          <cell r="U150">
            <v>0</v>
          </cell>
        </row>
        <row r="151">
          <cell r="J151">
            <v>0</v>
          </cell>
          <cell r="O151">
            <v>0</v>
          </cell>
          <cell r="U151">
            <v>0</v>
          </cell>
        </row>
        <row r="152">
          <cell r="J152">
            <v>0</v>
          </cell>
          <cell r="O152">
            <v>0</v>
          </cell>
          <cell r="U152">
            <v>0</v>
          </cell>
        </row>
        <row r="153">
          <cell r="J153">
            <v>0</v>
          </cell>
          <cell r="O153">
            <v>0</v>
          </cell>
          <cell r="U153">
            <v>0</v>
          </cell>
        </row>
        <row r="154">
          <cell r="J154">
            <v>0</v>
          </cell>
          <cell r="O154">
            <v>0</v>
          </cell>
          <cell r="U154">
            <v>0</v>
          </cell>
        </row>
        <row r="155">
          <cell r="J155">
            <v>0</v>
          </cell>
          <cell r="O155">
            <v>0</v>
          </cell>
          <cell r="U155">
            <v>0</v>
          </cell>
        </row>
        <row r="156">
          <cell r="J156">
            <v>0</v>
          </cell>
          <cell r="O156">
            <v>0</v>
          </cell>
          <cell r="U156">
            <v>0</v>
          </cell>
        </row>
        <row r="157">
          <cell r="J157">
            <v>0</v>
          </cell>
          <cell r="O157">
            <v>0</v>
          </cell>
          <cell r="U157">
            <v>0</v>
          </cell>
        </row>
        <row r="158">
          <cell r="J158">
            <v>0</v>
          </cell>
          <cell r="O158">
            <v>0</v>
          </cell>
          <cell r="U158">
            <v>0</v>
          </cell>
        </row>
        <row r="159">
          <cell r="J159">
            <v>0</v>
          </cell>
          <cell r="O159">
            <v>0</v>
          </cell>
          <cell r="U159">
            <v>0</v>
          </cell>
        </row>
        <row r="160">
          <cell r="J160">
            <v>0</v>
          </cell>
          <cell r="O160">
            <v>0</v>
          </cell>
          <cell r="U160">
            <v>0</v>
          </cell>
        </row>
        <row r="161">
          <cell r="J161">
            <v>0</v>
          </cell>
          <cell r="O161">
            <v>0</v>
          </cell>
          <cell r="U161">
            <v>0</v>
          </cell>
        </row>
        <row r="162">
          <cell r="J162">
            <v>0</v>
          </cell>
          <cell r="O162">
            <v>0</v>
          </cell>
          <cell r="U162">
            <v>0</v>
          </cell>
        </row>
        <row r="163">
          <cell r="J163">
            <v>0</v>
          </cell>
          <cell r="O163">
            <v>0</v>
          </cell>
          <cell r="U163">
            <v>0</v>
          </cell>
        </row>
        <row r="164">
          <cell r="J164">
            <v>0</v>
          </cell>
          <cell r="O164">
            <v>0</v>
          </cell>
          <cell r="U164">
            <v>0</v>
          </cell>
        </row>
        <row r="165">
          <cell r="J165">
            <v>0</v>
          </cell>
          <cell r="O165">
            <v>0</v>
          </cell>
          <cell r="U165">
            <v>0</v>
          </cell>
        </row>
        <row r="166">
          <cell r="J166">
            <v>0</v>
          </cell>
          <cell r="O166">
            <v>0</v>
          </cell>
          <cell r="U166">
            <v>0</v>
          </cell>
        </row>
        <row r="167">
          <cell r="J167">
            <v>0</v>
          </cell>
          <cell r="O167">
            <v>0</v>
          </cell>
          <cell r="U167">
            <v>0</v>
          </cell>
        </row>
        <row r="168">
          <cell r="J168">
            <v>0</v>
          </cell>
          <cell r="O168">
            <v>0</v>
          </cell>
          <cell r="U168">
            <v>0</v>
          </cell>
        </row>
        <row r="169">
          <cell r="J169">
            <v>0</v>
          </cell>
          <cell r="O169">
            <v>0</v>
          </cell>
          <cell r="U169">
            <v>0</v>
          </cell>
        </row>
        <row r="170">
          <cell r="J170">
            <v>0</v>
          </cell>
          <cell r="O170">
            <v>0</v>
          </cell>
          <cell r="U170">
            <v>0</v>
          </cell>
        </row>
        <row r="171">
          <cell r="J171">
            <v>0</v>
          </cell>
          <cell r="O171">
            <v>0</v>
          </cell>
          <cell r="U171">
            <v>0</v>
          </cell>
        </row>
        <row r="172">
          <cell r="J172">
            <v>0</v>
          </cell>
          <cell r="O172">
            <v>0</v>
          </cell>
          <cell r="U172">
            <v>0</v>
          </cell>
        </row>
        <row r="173">
          <cell r="J173">
            <v>0</v>
          </cell>
          <cell r="O173">
            <v>0</v>
          </cell>
          <cell r="U173">
            <v>0</v>
          </cell>
        </row>
        <row r="174">
          <cell r="J174">
            <v>0</v>
          </cell>
          <cell r="O174">
            <v>0</v>
          </cell>
          <cell r="U174">
            <v>0</v>
          </cell>
        </row>
        <row r="175">
          <cell r="J175">
            <v>0</v>
          </cell>
          <cell r="O175">
            <v>0</v>
          </cell>
          <cell r="U175">
            <v>0</v>
          </cell>
        </row>
        <row r="176">
          <cell r="J176">
            <v>0</v>
          </cell>
          <cell r="O176">
            <v>0</v>
          </cell>
          <cell r="U176">
            <v>0</v>
          </cell>
        </row>
        <row r="177">
          <cell r="J177">
            <v>0</v>
          </cell>
          <cell r="O177">
            <v>0</v>
          </cell>
          <cell r="U177">
            <v>0</v>
          </cell>
        </row>
        <row r="178">
          <cell r="J178">
            <v>0</v>
          </cell>
          <cell r="O178">
            <v>0</v>
          </cell>
          <cell r="U178">
            <v>0</v>
          </cell>
        </row>
        <row r="179">
          <cell r="J179">
            <v>0</v>
          </cell>
          <cell r="O179">
            <v>0</v>
          </cell>
          <cell r="U179">
            <v>0</v>
          </cell>
        </row>
        <row r="180">
          <cell r="J180">
            <v>0</v>
          </cell>
          <cell r="O180">
            <v>0</v>
          </cell>
          <cell r="U180">
            <v>0</v>
          </cell>
        </row>
        <row r="181">
          <cell r="J181">
            <v>0</v>
          </cell>
          <cell r="O181">
            <v>0</v>
          </cell>
          <cell r="U181">
            <v>0</v>
          </cell>
        </row>
        <row r="182">
          <cell r="J182">
            <v>0</v>
          </cell>
          <cell r="O182">
            <v>0</v>
          </cell>
          <cell r="U182">
            <v>0</v>
          </cell>
        </row>
        <row r="183">
          <cell r="J183">
            <v>0</v>
          </cell>
          <cell r="O183">
            <v>0</v>
          </cell>
          <cell r="U183">
            <v>0</v>
          </cell>
        </row>
        <row r="184">
          <cell r="J184">
            <v>0</v>
          </cell>
          <cell r="O184">
            <v>0</v>
          </cell>
          <cell r="U184">
            <v>0</v>
          </cell>
        </row>
        <row r="185">
          <cell r="J185">
            <v>0</v>
          </cell>
          <cell r="O185">
            <v>0</v>
          </cell>
          <cell r="U185">
            <v>0</v>
          </cell>
        </row>
        <row r="186">
          <cell r="J186">
            <v>0</v>
          </cell>
          <cell r="O186">
            <v>0</v>
          </cell>
          <cell r="U186">
            <v>0</v>
          </cell>
        </row>
        <row r="187">
          <cell r="J187">
            <v>0</v>
          </cell>
          <cell r="O187">
            <v>0</v>
          </cell>
          <cell r="U187">
            <v>0</v>
          </cell>
        </row>
        <row r="188">
          <cell r="J188">
            <v>0</v>
          </cell>
          <cell r="O188">
            <v>0</v>
          </cell>
          <cell r="U188">
            <v>0</v>
          </cell>
        </row>
        <row r="189">
          <cell r="J189">
            <v>0</v>
          </cell>
          <cell r="O189">
            <v>0</v>
          </cell>
          <cell r="U189">
            <v>0</v>
          </cell>
        </row>
        <row r="190">
          <cell r="J190">
            <v>0</v>
          </cell>
          <cell r="O190">
            <v>0</v>
          </cell>
          <cell r="U190">
            <v>0</v>
          </cell>
        </row>
        <row r="191">
          <cell r="J191">
            <v>0</v>
          </cell>
          <cell r="O191">
            <v>0</v>
          </cell>
          <cell r="U191">
            <v>0</v>
          </cell>
        </row>
        <row r="192">
          <cell r="J192">
            <v>0</v>
          </cell>
          <cell r="O192">
            <v>0</v>
          </cell>
          <cell r="U192">
            <v>0</v>
          </cell>
        </row>
        <row r="193">
          <cell r="J193">
            <v>0</v>
          </cell>
          <cell r="O193">
            <v>0</v>
          </cell>
          <cell r="U193">
            <v>0</v>
          </cell>
        </row>
        <row r="194">
          <cell r="J194">
            <v>0</v>
          </cell>
          <cell r="O194">
            <v>0</v>
          </cell>
          <cell r="U194">
            <v>0</v>
          </cell>
        </row>
        <row r="195">
          <cell r="J195">
            <v>0</v>
          </cell>
          <cell r="O195">
            <v>0</v>
          </cell>
          <cell r="U195">
            <v>0</v>
          </cell>
        </row>
        <row r="196">
          <cell r="J196">
            <v>0</v>
          </cell>
          <cell r="O196">
            <v>0</v>
          </cell>
          <cell r="U196">
            <v>0</v>
          </cell>
        </row>
        <row r="197">
          <cell r="J197">
            <v>0</v>
          </cell>
          <cell r="O197">
            <v>0</v>
          </cell>
          <cell r="U197">
            <v>0</v>
          </cell>
        </row>
        <row r="198">
          <cell r="J198">
            <v>0</v>
          </cell>
          <cell r="O198">
            <v>0</v>
          </cell>
          <cell r="U198">
            <v>0</v>
          </cell>
        </row>
        <row r="199">
          <cell r="J199">
            <v>0</v>
          </cell>
          <cell r="O199">
            <v>0</v>
          </cell>
          <cell r="U199">
            <v>0</v>
          </cell>
        </row>
        <row r="200">
          <cell r="J200">
            <v>0</v>
          </cell>
          <cell r="O200">
            <v>0</v>
          </cell>
          <cell r="U200">
            <v>0</v>
          </cell>
        </row>
        <row r="201">
          <cell r="J201">
            <v>0</v>
          </cell>
          <cell r="O201">
            <v>0</v>
          </cell>
          <cell r="U201">
            <v>0</v>
          </cell>
        </row>
        <row r="202">
          <cell r="J202">
            <v>0</v>
          </cell>
          <cell r="O202">
            <v>0</v>
          </cell>
          <cell r="U202">
            <v>0</v>
          </cell>
        </row>
        <row r="203">
          <cell r="J203">
            <v>0</v>
          </cell>
          <cell r="O203">
            <v>0</v>
          </cell>
          <cell r="U203">
            <v>0</v>
          </cell>
        </row>
        <row r="204">
          <cell r="J204">
            <v>0</v>
          </cell>
          <cell r="O204">
            <v>0</v>
          </cell>
          <cell r="U204">
            <v>0</v>
          </cell>
        </row>
        <row r="205">
          <cell r="J205">
            <v>0</v>
          </cell>
          <cell r="O205">
            <v>0</v>
          </cell>
          <cell r="U205">
            <v>0</v>
          </cell>
        </row>
        <row r="206">
          <cell r="J206">
            <v>0</v>
          </cell>
          <cell r="O206">
            <v>0</v>
          </cell>
          <cell r="U206">
            <v>0</v>
          </cell>
        </row>
        <row r="207">
          <cell r="J207">
            <v>0</v>
          </cell>
          <cell r="O207">
            <v>0</v>
          </cell>
          <cell r="U207">
            <v>0</v>
          </cell>
        </row>
        <row r="208">
          <cell r="J208">
            <v>0</v>
          </cell>
          <cell r="O208">
            <v>0</v>
          </cell>
          <cell r="U208">
            <v>0</v>
          </cell>
        </row>
        <row r="209">
          <cell r="J209">
            <v>0</v>
          </cell>
          <cell r="O209">
            <v>0</v>
          </cell>
          <cell r="U209">
            <v>0</v>
          </cell>
        </row>
        <row r="210">
          <cell r="J210">
            <v>0</v>
          </cell>
          <cell r="O210">
            <v>0</v>
          </cell>
          <cell r="U210">
            <v>0</v>
          </cell>
        </row>
        <row r="211">
          <cell r="J211">
            <v>0</v>
          </cell>
          <cell r="O211">
            <v>0</v>
          </cell>
          <cell r="U211">
            <v>0</v>
          </cell>
        </row>
        <row r="212">
          <cell r="J212">
            <v>0</v>
          </cell>
          <cell r="O212">
            <v>0</v>
          </cell>
          <cell r="U212">
            <v>0</v>
          </cell>
        </row>
        <row r="213">
          <cell r="J213">
            <v>0</v>
          </cell>
          <cell r="O213">
            <v>0</v>
          </cell>
          <cell r="U213">
            <v>0</v>
          </cell>
        </row>
        <row r="214">
          <cell r="J214">
            <v>0</v>
          </cell>
          <cell r="O214">
            <v>0</v>
          </cell>
          <cell r="U214">
            <v>0</v>
          </cell>
        </row>
        <row r="215">
          <cell r="J215">
            <v>0</v>
          </cell>
          <cell r="O215">
            <v>0</v>
          </cell>
          <cell r="U215">
            <v>0</v>
          </cell>
        </row>
        <row r="216">
          <cell r="J216">
            <v>0</v>
          </cell>
          <cell r="O216">
            <v>0</v>
          </cell>
          <cell r="U216">
            <v>0</v>
          </cell>
        </row>
        <row r="217">
          <cell r="J217">
            <v>0</v>
          </cell>
          <cell r="O217">
            <v>0</v>
          </cell>
          <cell r="U217">
            <v>0</v>
          </cell>
        </row>
        <row r="218">
          <cell r="J218">
            <v>0</v>
          </cell>
          <cell r="O218">
            <v>0</v>
          </cell>
          <cell r="U218">
            <v>0</v>
          </cell>
        </row>
        <row r="219">
          <cell r="J219">
            <v>0</v>
          </cell>
          <cell r="O219">
            <v>0</v>
          </cell>
          <cell r="U219">
            <v>0</v>
          </cell>
        </row>
        <row r="220">
          <cell r="J220">
            <v>0</v>
          </cell>
          <cell r="O220">
            <v>0</v>
          </cell>
          <cell r="U220">
            <v>0</v>
          </cell>
        </row>
        <row r="221">
          <cell r="J221">
            <v>0</v>
          </cell>
          <cell r="O221">
            <v>0</v>
          </cell>
          <cell r="U221">
            <v>0</v>
          </cell>
        </row>
        <row r="222">
          <cell r="J222">
            <v>0</v>
          </cell>
          <cell r="O222">
            <v>0</v>
          </cell>
          <cell r="U222">
            <v>0</v>
          </cell>
        </row>
        <row r="223">
          <cell r="J223">
            <v>0</v>
          </cell>
          <cell r="O223">
            <v>0</v>
          </cell>
          <cell r="U223">
            <v>0</v>
          </cell>
        </row>
        <row r="224">
          <cell r="J224">
            <v>0</v>
          </cell>
          <cell r="O224">
            <v>0</v>
          </cell>
          <cell r="U224">
            <v>0</v>
          </cell>
        </row>
        <row r="225">
          <cell r="J225">
            <v>0</v>
          </cell>
          <cell r="O225">
            <v>0</v>
          </cell>
          <cell r="U225">
            <v>0</v>
          </cell>
        </row>
        <row r="226">
          <cell r="J226">
            <v>0</v>
          </cell>
          <cell r="O226">
            <v>0</v>
          </cell>
          <cell r="U226">
            <v>0</v>
          </cell>
        </row>
        <row r="227">
          <cell r="J227">
            <v>0</v>
          </cell>
          <cell r="O227">
            <v>0</v>
          </cell>
          <cell r="U227">
            <v>0</v>
          </cell>
        </row>
        <row r="228">
          <cell r="J228">
            <v>0</v>
          </cell>
          <cell r="O228">
            <v>0</v>
          </cell>
          <cell r="U228">
            <v>0</v>
          </cell>
        </row>
        <row r="229">
          <cell r="J229">
            <v>0</v>
          </cell>
          <cell r="O229">
            <v>0</v>
          </cell>
          <cell r="U229">
            <v>0</v>
          </cell>
        </row>
        <row r="230">
          <cell r="J230">
            <v>0</v>
          </cell>
          <cell r="O230">
            <v>0</v>
          </cell>
          <cell r="U230">
            <v>0</v>
          </cell>
        </row>
        <row r="231">
          <cell r="J231">
            <v>0</v>
          </cell>
          <cell r="O231">
            <v>0</v>
          </cell>
          <cell r="U231">
            <v>0</v>
          </cell>
        </row>
        <row r="232">
          <cell r="J232">
            <v>0</v>
          </cell>
          <cell r="O232">
            <v>0</v>
          </cell>
          <cell r="U232">
            <v>0</v>
          </cell>
        </row>
        <row r="233">
          <cell r="J233">
            <v>0</v>
          </cell>
          <cell r="O233">
            <v>0</v>
          </cell>
          <cell r="U233">
            <v>0</v>
          </cell>
        </row>
        <row r="234">
          <cell r="J234">
            <v>0</v>
          </cell>
          <cell r="O234">
            <v>0</v>
          </cell>
          <cell r="U234">
            <v>0</v>
          </cell>
        </row>
        <row r="235">
          <cell r="J235">
            <v>0</v>
          </cell>
          <cell r="O235">
            <v>0</v>
          </cell>
          <cell r="U235">
            <v>0</v>
          </cell>
        </row>
        <row r="236">
          <cell r="J236">
            <v>0</v>
          </cell>
          <cell r="O236">
            <v>0</v>
          </cell>
          <cell r="U236">
            <v>0</v>
          </cell>
        </row>
        <row r="237">
          <cell r="J237">
            <v>0</v>
          </cell>
          <cell r="O237">
            <v>0</v>
          </cell>
          <cell r="U237">
            <v>0</v>
          </cell>
        </row>
        <row r="238">
          <cell r="J238">
            <v>0</v>
          </cell>
          <cell r="O238">
            <v>0</v>
          </cell>
          <cell r="U238">
            <v>0</v>
          </cell>
        </row>
        <row r="239">
          <cell r="J239">
            <v>0</v>
          </cell>
          <cell r="O239">
            <v>0</v>
          </cell>
          <cell r="U239">
            <v>0</v>
          </cell>
        </row>
        <row r="240">
          <cell r="J240">
            <v>0</v>
          </cell>
          <cell r="O240">
            <v>0</v>
          </cell>
          <cell r="U240">
            <v>0</v>
          </cell>
        </row>
        <row r="241">
          <cell r="J241">
            <v>0</v>
          </cell>
          <cell r="O241">
            <v>0</v>
          </cell>
          <cell r="U241">
            <v>0</v>
          </cell>
        </row>
        <row r="242">
          <cell r="J242">
            <v>0</v>
          </cell>
          <cell r="O242">
            <v>0</v>
          </cell>
          <cell r="U242">
            <v>0</v>
          </cell>
        </row>
        <row r="243">
          <cell r="J243">
            <v>0</v>
          </cell>
          <cell r="O243">
            <v>0</v>
          </cell>
          <cell r="U243">
            <v>0</v>
          </cell>
        </row>
        <row r="244">
          <cell r="J244">
            <v>0</v>
          </cell>
          <cell r="O244">
            <v>0</v>
          </cell>
          <cell r="U244">
            <v>0</v>
          </cell>
        </row>
        <row r="245">
          <cell r="J245">
            <v>0</v>
          </cell>
          <cell r="O245">
            <v>0</v>
          </cell>
          <cell r="U245">
            <v>0</v>
          </cell>
        </row>
        <row r="246">
          <cell r="J246">
            <v>0</v>
          </cell>
          <cell r="O246">
            <v>0</v>
          </cell>
          <cell r="U246">
            <v>0</v>
          </cell>
        </row>
        <row r="247">
          <cell r="J247">
            <v>0</v>
          </cell>
          <cell r="O247">
            <v>0</v>
          </cell>
          <cell r="U247">
            <v>0</v>
          </cell>
        </row>
        <row r="248">
          <cell r="J248">
            <v>0</v>
          </cell>
          <cell r="O248">
            <v>0</v>
          </cell>
          <cell r="U248">
            <v>0</v>
          </cell>
        </row>
        <row r="249">
          <cell r="J249">
            <v>0</v>
          </cell>
          <cell r="O249">
            <v>0</v>
          </cell>
          <cell r="U249">
            <v>0</v>
          </cell>
        </row>
        <row r="250">
          <cell r="J250">
            <v>0</v>
          </cell>
          <cell r="O250">
            <v>0</v>
          </cell>
          <cell r="U250">
            <v>0</v>
          </cell>
        </row>
        <row r="251">
          <cell r="J251">
            <v>0</v>
          </cell>
          <cell r="O251">
            <v>0</v>
          </cell>
          <cell r="U251">
            <v>0</v>
          </cell>
        </row>
        <row r="252">
          <cell r="J252">
            <v>0</v>
          </cell>
          <cell r="O252">
            <v>0</v>
          </cell>
          <cell r="U252">
            <v>0</v>
          </cell>
        </row>
        <row r="253">
          <cell r="J253">
            <v>0</v>
          </cell>
          <cell r="O253">
            <v>0</v>
          </cell>
          <cell r="U253">
            <v>0</v>
          </cell>
        </row>
        <row r="254">
          <cell r="J254">
            <v>0</v>
          </cell>
          <cell r="O254">
            <v>0</v>
          </cell>
          <cell r="U254">
            <v>0</v>
          </cell>
        </row>
        <row r="255">
          <cell r="J255">
            <v>0</v>
          </cell>
          <cell r="O255">
            <v>0</v>
          </cell>
          <cell r="U255">
            <v>0</v>
          </cell>
        </row>
        <row r="256">
          <cell r="J256">
            <v>0</v>
          </cell>
          <cell r="O256">
            <v>0</v>
          </cell>
          <cell r="U256">
            <v>0</v>
          </cell>
        </row>
        <row r="257">
          <cell r="J257">
            <v>0</v>
          </cell>
          <cell r="O257">
            <v>0</v>
          </cell>
          <cell r="U257">
            <v>0</v>
          </cell>
        </row>
        <row r="258">
          <cell r="J258">
            <v>0</v>
          </cell>
          <cell r="O258">
            <v>0</v>
          </cell>
          <cell r="U258">
            <v>0</v>
          </cell>
        </row>
        <row r="259">
          <cell r="J259">
            <v>0</v>
          </cell>
          <cell r="O259">
            <v>0</v>
          </cell>
          <cell r="U259">
            <v>0</v>
          </cell>
        </row>
        <row r="260">
          <cell r="J260">
            <v>0</v>
          </cell>
          <cell r="O260">
            <v>0</v>
          </cell>
          <cell r="U260">
            <v>0</v>
          </cell>
        </row>
        <row r="261">
          <cell r="J261">
            <v>0</v>
          </cell>
          <cell r="O261">
            <v>0</v>
          </cell>
          <cell r="U261">
            <v>0</v>
          </cell>
        </row>
        <row r="262">
          <cell r="J262">
            <v>0</v>
          </cell>
          <cell r="O262">
            <v>0</v>
          </cell>
          <cell r="U262">
            <v>0</v>
          </cell>
        </row>
        <row r="263">
          <cell r="J263">
            <v>0</v>
          </cell>
          <cell r="O263">
            <v>0</v>
          </cell>
          <cell r="U263">
            <v>0</v>
          </cell>
        </row>
        <row r="264">
          <cell r="J264">
            <v>0</v>
          </cell>
          <cell r="O264">
            <v>0</v>
          </cell>
          <cell r="U264">
            <v>0</v>
          </cell>
        </row>
        <row r="265">
          <cell r="J265">
            <v>0</v>
          </cell>
          <cell r="O265">
            <v>0</v>
          </cell>
          <cell r="U265">
            <v>0</v>
          </cell>
        </row>
        <row r="266">
          <cell r="J266">
            <v>0</v>
          </cell>
          <cell r="O266">
            <v>0</v>
          </cell>
          <cell r="U266">
            <v>0</v>
          </cell>
        </row>
        <row r="267">
          <cell r="J267">
            <v>0</v>
          </cell>
          <cell r="O267">
            <v>0</v>
          </cell>
          <cell r="U267">
            <v>0</v>
          </cell>
        </row>
        <row r="268">
          <cell r="J268">
            <v>0</v>
          </cell>
          <cell r="O268">
            <v>0</v>
          </cell>
          <cell r="U268">
            <v>0</v>
          </cell>
        </row>
        <row r="269">
          <cell r="J269">
            <v>0</v>
          </cell>
          <cell r="O269">
            <v>0</v>
          </cell>
          <cell r="U269">
            <v>0</v>
          </cell>
        </row>
        <row r="270">
          <cell r="J270">
            <v>0</v>
          </cell>
          <cell r="O270">
            <v>0</v>
          </cell>
          <cell r="U270">
            <v>0</v>
          </cell>
        </row>
        <row r="271">
          <cell r="J271">
            <v>0</v>
          </cell>
          <cell r="O271">
            <v>0</v>
          </cell>
          <cell r="U271">
            <v>0</v>
          </cell>
        </row>
        <row r="272">
          <cell r="J272">
            <v>0</v>
          </cell>
          <cell r="O272">
            <v>0</v>
          </cell>
          <cell r="U272">
            <v>0</v>
          </cell>
        </row>
        <row r="273">
          <cell r="J273">
            <v>0</v>
          </cell>
          <cell r="O273">
            <v>0</v>
          </cell>
          <cell r="U273">
            <v>0</v>
          </cell>
        </row>
        <row r="274">
          <cell r="J274">
            <v>0</v>
          </cell>
          <cell r="O274">
            <v>0</v>
          </cell>
          <cell r="U274">
            <v>0</v>
          </cell>
        </row>
        <row r="275">
          <cell r="J275">
            <v>0</v>
          </cell>
          <cell r="O275">
            <v>0</v>
          </cell>
          <cell r="U275">
            <v>0</v>
          </cell>
        </row>
        <row r="276">
          <cell r="J276">
            <v>0</v>
          </cell>
          <cell r="O276">
            <v>0</v>
          </cell>
          <cell r="U276">
            <v>0</v>
          </cell>
        </row>
        <row r="277">
          <cell r="J277">
            <v>0</v>
          </cell>
          <cell r="O277">
            <v>0</v>
          </cell>
          <cell r="U277">
            <v>0</v>
          </cell>
        </row>
        <row r="278">
          <cell r="J278">
            <v>0</v>
          </cell>
          <cell r="O278">
            <v>0</v>
          </cell>
          <cell r="U278">
            <v>0</v>
          </cell>
        </row>
        <row r="279">
          <cell r="J279">
            <v>0</v>
          </cell>
          <cell r="O279">
            <v>0</v>
          </cell>
          <cell r="U279">
            <v>0</v>
          </cell>
        </row>
        <row r="280">
          <cell r="J280">
            <v>0</v>
          </cell>
          <cell r="O280">
            <v>0</v>
          </cell>
          <cell r="U280">
            <v>0</v>
          </cell>
        </row>
        <row r="281">
          <cell r="J281">
            <v>0</v>
          </cell>
          <cell r="O281">
            <v>0</v>
          </cell>
          <cell r="U281">
            <v>0</v>
          </cell>
        </row>
        <row r="282">
          <cell r="J282">
            <v>0</v>
          </cell>
          <cell r="O282">
            <v>0</v>
          </cell>
          <cell r="U282">
            <v>0</v>
          </cell>
        </row>
        <row r="283">
          <cell r="J283">
            <v>0</v>
          </cell>
          <cell r="O283">
            <v>0</v>
          </cell>
          <cell r="U283">
            <v>0</v>
          </cell>
        </row>
        <row r="284">
          <cell r="J284">
            <v>0</v>
          </cell>
          <cell r="O284">
            <v>0</v>
          </cell>
          <cell r="U284">
            <v>0</v>
          </cell>
        </row>
        <row r="285">
          <cell r="J285">
            <v>0</v>
          </cell>
          <cell r="O285">
            <v>0</v>
          </cell>
          <cell r="U285">
            <v>0</v>
          </cell>
        </row>
        <row r="286">
          <cell r="J286">
            <v>0</v>
          </cell>
          <cell r="O286">
            <v>0</v>
          </cell>
          <cell r="U286">
            <v>0</v>
          </cell>
        </row>
        <row r="287">
          <cell r="J287">
            <v>0</v>
          </cell>
          <cell r="O287">
            <v>0</v>
          </cell>
          <cell r="U287">
            <v>0</v>
          </cell>
        </row>
        <row r="288">
          <cell r="J288">
            <v>0</v>
          </cell>
          <cell r="O288">
            <v>0</v>
          </cell>
          <cell r="U288">
            <v>0</v>
          </cell>
        </row>
        <row r="289">
          <cell r="J289">
            <v>0</v>
          </cell>
          <cell r="O289">
            <v>0</v>
          </cell>
          <cell r="U289">
            <v>0</v>
          </cell>
        </row>
        <row r="290">
          <cell r="J290">
            <v>0</v>
          </cell>
          <cell r="O290">
            <v>0</v>
          </cell>
          <cell r="U290">
            <v>0</v>
          </cell>
        </row>
        <row r="291">
          <cell r="J291">
            <v>0</v>
          </cell>
          <cell r="O291">
            <v>0</v>
          </cell>
          <cell r="U291">
            <v>0</v>
          </cell>
        </row>
        <row r="292">
          <cell r="J292">
            <v>0</v>
          </cell>
          <cell r="O292">
            <v>0</v>
          </cell>
          <cell r="U292">
            <v>0</v>
          </cell>
        </row>
        <row r="293">
          <cell r="J293">
            <v>0</v>
          </cell>
          <cell r="O293">
            <v>0</v>
          </cell>
          <cell r="U293">
            <v>0</v>
          </cell>
        </row>
        <row r="294">
          <cell r="J294">
            <v>0</v>
          </cell>
          <cell r="O294">
            <v>0</v>
          </cell>
          <cell r="U294">
            <v>0</v>
          </cell>
        </row>
        <row r="295">
          <cell r="J295">
            <v>0</v>
          </cell>
          <cell r="O295">
            <v>0</v>
          </cell>
          <cell r="U295">
            <v>0</v>
          </cell>
        </row>
        <row r="296">
          <cell r="J296">
            <v>0</v>
          </cell>
          <cell r="O296">
            <v>0</v>
          </cell>
          <cell r="U296">
            <v>0</v>
          </cell>
        </row>
        <row r="297">
          <cell r="J297">
            <v>0</v>
          </cell>
          <cell r="O297">
            <v>0</v>
          </cell>
          <cell r="U297">
            <v>0</v>
          </cell>
        </row>
        <row r="298">
          <cell r="J298">
            <v>0</v>
          </cell>
          <cell r="O298">
            <v>0</v>
          </cell>
          <cell r="U298">
            <v>0</v>
          </cell>
        </row>
        <row r="299">
          <cell r="J299">
            <v>0</v>
          </cell>
          <cell r="O299">
            <v>0</v>
          </cell>
          <cell r="U299">
            <v>0</v>
          </cell>
        </row>
        <row r="300">
          <cell r="J300">
            <v>0</v>
          </cell>
          <cell r="O300">
            <v>0</v>
          </cell>
          <cell r="U300">
            <v>0</v>
          </cell>
        </row>
        <row r="301">
          <cell r="J301">
            <v>0</v>
          </cell>
          <cell r="O301">
            <v>0</v>
          </cell>
          <cell r="U301">
            <v>0</v>
          </cell>
        </row>
        <row r="302">
          <cell r="J302">
            <v>0</v>
          </cell>
          <cell r="O302">
            <v>0</v>
          </cell>
          <cell r="U302">
            <v>0</v>
          </cell>
        </row>
        <row r="303">
          <cell r="J303">
            <v>0</v>
          </cell>
          <cell r="O303">
            <v>0</v>
          </cell>
          <cell r="U303">
            <v>0</v>
          </cell>
        </row>
        <row r="304">
          <cell r="J304">
            <v>0</v>
          </cell>
          <cell r="O304">
            <v>0</v>
          </cell>
          <cell r="U304">
            <v>0</v>
          </cell>
        </row>
      </sheetData>
      <sheetData sheetId="5"/>
      <sheetData sheetId="6"/>
      <sheetData sheetId="7">
        <row r="5">
          <cell r="N5">
            <v>0</v>
          </cell>
          <cell r="S5">
            <v>0</v>
          </cell>
          <cell r="AB5">
            <v>0</v>
          </cell>
        </row>
        <row r="6">
          <cell r="N6">
            <v>0</v>
          </cell>
          <cell r="S6">
            <v>0</v>
          </cell>
          <cell r="AB6">
            <v>0</v>
          </cell>
        </row>
        <row r="7">
          <cell r="N7">
            <v>0</v>
          </cell>
          <cell r="S7">
            <v>0</v>
          </cell>
          <cell r="AB7">
            <v>0</v>
          </cell>
        </row>
        <row r="8">
          <cell r="N8">
            <v>0</v>
          </cell>
          <cell r="S8">
            <v>0</v>
          </cell>
          <cell r="AB8">
            <v>0</v>
          </cell>
        </row>
        <row r="9">
          <cell r="N9">
            <v>0</v>
          </cell>
          <cell r="S9">
            <v>0</v>
          </cell>
          <cell r="AB9">
            <v>0</v>
          </cell>
        </row>
        <row r="10">
          <cell r="N10">
            <v>0</v>
          </cell>
          <cell r="S10">
            <v>0</v>
          </cell>
          <cell r="AB10">
            <v>0</v>
          </cell>
        </row>
        <row r="11">
          <cell r="N11">
            <v>0</v>
          </cell>
          <cell r="S11">
            <v>0</v>
          </cell>
          <cell r="AB11">
            <v>0</v>
          </cell>
        </row>
        <row r="12">
          <cell r="N12">
            <v>0</v>
          </cell>
          <cell r="S12">
            <v>0</v>
          </cell>
          <cell r="AB12">
            <v>0</v>
          </cell>
        </row>
        <row r="13">
          <cell r="N13">
            <v>0</v>
          </cell>
          <cell r="S13">
            <v>0</v>
          </cell>
          <cell r="AB13">
            <v>0</v>
          </cell>
        </row>
        <row r="14">
          <cell r="N14">
            <v>0</v>
          </cell>
          <cell r="S14">
            <v>0</v>
          </cell>
          <cell r="AB14">
            <v>0</v>
          </cell>
        </row>
        <row r="15">
          <cell r="N15">
            <v>0</v>
          </cell>
          <cell r="S15">
            <v>0</v>
          </cell>
          <cell r="AB15">
            <v>0</v>
          </cell>
        </row>
        <row r="16">
          <cell r="N16">
            <v>0</v>
          </cell>
          <cell r="S16">
            <v>0</v>
          </cell>
          <cell r="AB16">
            <v>0</v>
          </cell>
        </row>
        <row r="17">
          <cell r="N17">
            <v>0</v>
          </cell>
          <cell r="S17">
            <v>0</v>
          </cell>
          <cell r="AB17">
            <v>0</v>
          </cell>
        </row>
        <row r="18">
          <cell r="N18">
            <v>0</v>
          </cell>
          <cell r="S18">
            <v>0</v>
          </cell>
          <cell r="AB18">
            <v>0</v>
          </cell>
        </row>
        <row r="19">
          <cell r="N19">
            <v>0</v>
          </cell>
          <cell r="S19">
            <v>0</v>
          </cell>
          <cell r="AB19">
            <v>0</v>
          </cell>
        </row>
        <row r="20">
          <cell r="N20">
            <v>0</v>
          </cell>
          <cell r="S20">
            <v>0</v>
          </cell>
          <cell r="AB20">
            <v>0</v>
          </cell>
        </row>
        <row r="21">
          <cell r="N21">
            <v>0</v>
          </cell>
          <cell r="S21">
            <v>0</v>
          </cell>
          <cell r="AB21">
            <v>0</v>
          </cell>
        </row>
        <row r="22">
          <cell r="N22">
            <v>0</v>
          </cell>
          <cell r="S22">
            <v>0</v>
          </cell>
          <cell r="AB22">
            <v>0</v>
          </cell>
        </row>
        <row r="23">
          <cell r="N23">
            <v>0</v>
          </cell>
          <cell r="S23">
            <v>0</v>
          </cell>
          <cell r="AB23">
            <v>0</v>
          </cell>
        </row>
        <row r="24">
          <cell r="N24">
            <v>0</v>
          </cell>
          <cell r="S24">
            <v>0</v>
          </cell>
          <cell r="AB24">
            <v>0</v>
          </cell>
        </row>
        <row r="25">
          <cell r="N25">
            <v>0</v>
          </cell>
          <cell r="S25">
            <v>0</v>
          </cell>
          <cell r="AB25">
            <v>0</v>
          </cell>
        </row>
        <row r="26">
          <cell r="N26">
            <v>0</v>
          </cell>
          <cell r="S26">
            <v>0</v>
          </cell>
          <cell r="AB26">
            <v>0</v>
          </cell>
        </row>
        <row r="27">
          <cell r="N27">
            <v>0</v>
          </cell>
          <cell r="S27">
            <v>0</v>
          </cell>
          <cell r="AB27">
            <v>0</v>
          </cell>
        </row>
        <row r="28">
          <cell r="N28">
            <v>0</v>
          </cell>
          <cell r="S28">
            <v>0</v>
          </cell>
          <cell r="AB28">
            <v>0</v>
          </cell>
        </row>
        <row r="29">
          <cell r="N29">
            <v>0</v>
          </cell>
          <cell r="S29">
            <v>0</v>
          </cell>
          <cell r="AB29">
            <v>0</v>
          </cell>
        </row>
        <row r="30">
          <cell r="N30">
            <v>0</v>
          </cell>
          <cell r="S30">
            <v>0</v>
          </cell>
          <cell r="AB30">
            <v>0</v>
          </cell>
        </row>
        <row r="31">
          <cell r="N31">
            <v>0</v>
          </cell>
          <cell r="S31">
            <v>0</v>
          </cell>
          <cell r="AB31">
            <v>0</v>
          </cell>
        </row>
        <row r="32">
          <cell r="N32">
            <v>0</v>
          </cell>
          <cell r="S32">
            <v>0</v>
          </cell>
          <cell r="AB32">
            <v>0</v>
          </cell>
        </row>
        <row r="33">
          <cell r="N33">
            <v>0</v>
          </cell>
          <cell r="S33">
            <v>0</v>
          </cell>
          <cell r="AB33">
            <v>0</v>
          </cell>
        </row>
        <row r="34">
          <cell r="N34">
            <v>0</v>
          </cell>
          <cell r="S34">
            <v>0</v>
          </cell>
          <cell r="AB34">
            <v>0</v>
          </cell>
        </row>
        <row r="35">
          <cell r="N35">
            <v>0</v>
          </cell>
          <cell r="S35">
            <v>0</v>
          </cell>
          <cell r="AB35">
            <v>0</v>
          </cell>
        </row>
        <row r="36">
          <cell r="N36">
            <v>0</v>
          </cell>
          <cell r="S36">
            <v>0</v>
          </cell>
          <cell r="AB36">
            <v>0</v>
          </cell>
        </row>
        <row r="37">
          <cell r="N37">
            <v>0</v>
          </cell>
          <cell r="S37">
            <v>0</v>
          </cell>
          <cell r="AB37">
            <v>0</v>
          </cell>
        </row>
        <row r="38">
          <cell r="N38">
            <v>0</v>
          </cell>
          <cell r="S38">
            <v>0</v>
          </cell>
          <cell r="AB38">
            <v>0</v>
          </cell>
        </row>
        <row r="39">
          <cell r="N39">
            <v>0</v>
          </cell>
          <cell r="S39">
            <v>0</v>
          </cell>
          <cell r="AB39">
            <v>0</v>
          </cell>
        </row>
        <row r="40">
          <cell r="N40">
            <v>0</v>
          </cell>
          <cell r="S40">
            <v>0</v>
          </cell>
          <cell r="AB40">
            <v>0</v>
          </cell>
        </row>
        <row r="41">
          <cell r="N41">
            <v>0</v>
          </cell>
          <cell r="S41">
            <v>0</v>
          </cell>
          <cell r="AB41">
            <v>0</v>
          </cell>
        </row>
        <row r="42">
          <cell r="N42">
            <v>0</v>
          </cell>
          <cell r="S42">
            <v>0</v>
          </cell>
          <cell r="AB42">
            <v>0</v>
          </cell>
        </row>
        <row r="43">
          <cell r="N43">
            <v>0</v>
          </cell>
          <cell r="S43">
            <v>0</v>
          </cell>
          <cell r="AB43">
            <v>0</v>
          </cell>
        </row>
        <row r="44">
          <cell r="N44">
            <v>0</v>
          </cell>
          <cell r="S44">
            <v>0</v>
          </cell>
          <cell r="AB44">
            <v>0</v>
          </cell>
        </row>
        <row r="45">
          <cell r="N45">
            <v>0</v>
          </cell>
          <cell r="S45">
            <v>0</v>
          </cell>
          <cell r="AB45">
            <v>0</v>
          </cell>
        </row>
        <row r="46">
          <cell r="N46">
            <v>0</v>
          </cell>
          <cell r="S46">
            <v>0</v>
          </cell>
          <cell r="AB46">
            <v>0</v>
          </cell>
        </row>
        <row r="47">
          <cell r="N47">
            <v>0</v>
          </cell>
          <cell r="S47">
            <v>0</v>
          </cell>
          <cell r="AB47">
            <v>0</v>
          </cell>
        </row>
        <row r="48">
          <cell r="N48">
            <v>0</v>
          </cell>
          <cell r="S48">
            <v>0</v>
          </cell>
          <cell r="AB48">
            <v>0</v>
          </cell>
        </row>
        <row r="49">
          <cell r="N49">
            <v>0</v>
          </cell>
          <cell r="S49">
            <v>0</v>
          </cell>
          <cell r="AB49">
            <v>0</v>
          </cell>
        </row>
        <row r="50">
          <cell r="N50">
            <v>0</v>
          </cell>
          <cell r="S50">
            <v>0</v>
          </cell>
          <cell r="AB50">
            <v>0</v>
          </cell>
        </row>
        <row r="51">
          <cell r="N51">
            <v>0</v>
          </cell>
          <cell r="S51">
            <v>0</v>
          </cell>
          <cell r="AB51">
            <v>0</v>
          </cell>
        </row>
        <row r="52">
          <cell r="N52">
            <v>0</v>
          </cell>
          <cell r="S52">
            <v>0</v>
          </cell>
          <cell r="AB52">
            <v>0</v>
          </cell>
        </row>
        <row r="53">
          <cell r="N53">
            <v>0</v>
          </cell>
          <cell r="S53">
            <v>0</v>
          </cell>
          <cell r="AB53">
            <v>0</v>
          </cell>
        </row>
        <row r="54">
          <cell r="N54">
            <v>0</v>
          </cell>
          <cell r="S54">
            <v>0</v>
          </cell>
          <cell r="AB54">
            <v>0</v>
          </cell>
        </row>
        <row r="55">
          <cell r="N55">
            <v>0</v>
          </cell>
          <cell r="S55">
            <v>0</v>
          </cell>
          <cell r="AB55">
            <v>0</v>
          </cell>
        </row>
        <row r="56">
          <cell r="N56">
            <v>0</v>
          </cell>
          <cell r="S56">
            <v>0</v>
          </cell>
          <cell r="AB56">
            <v>0</v>
          </cell>
        </row>
        <row r="57">
          <cell r="N57">
            <v>0</v>
          </cell>
          <cell r="S57">
            <v>0</v>
          </cell>
          <cell r="AB57">
            <v>0</v>
          </cell>
        </row>
        <row r="58">
          <cell r="N58">
            <v>0</v>
          </cell>
          <cell r="S58">
            <v>0</v>
          </cell>
          <cell r="AB58">
            <v>0</v>
          </cell>
        </row>
        <row r="59">
          <cell r="N59">
            <v>0</v>
          </cell>
          <cell r="S59">
            <v>0</v>
          </cell>
          <cell r="AB59">
            <v>0</v>
          </cell>
        </row>
        <row r="60">
          <cell r="N60">
            <v>0</v>
          </cell>
          <cell r="S60">
            <v>0</v>
          </cell>
          <cell r="AB60">
            <v>0</v>
          </cell>
        </row>
        <row r="61">
          <cell r="N61">
            <v>0</v>
          </cell>
          <cell r="S61">
            <v>0</v>
          </cell>
          <cell r="AB61">
            <v>0</v>
          </cell>
        </row>
        <row r="62">
          <cell r="N62">
            <v>0</v>
          </cell>
          <cell r="S62">
            <v>0</v>
          </cell>
          <cell r="AB62">
            <v>0</v>
          </cell>
        </row>
        <row r="63">
          <cell r="N63">
            <v>0</v>
          </cell>
          <cell r="S63">
            <v>0</v>
          </cell>
          <cell r="AB63">
            <v>0</v>
          </cell>
        </row>
        <row r="64">
          <cell r="N64">
            <v>0</v>
          </cell>
          <cell r="S64">
            <v>0</v>
          </cell>
          <cell r="AB64">
            <v>0</v>
          </cell>
        </row>
        <row r="65">
          <cell r="N65">
            <v>0</v>
          </cell>
          <cell r="S65">
            <v>0</v>
          </cell>
          <cell r="AB65">
            <v>0</v>
          </cell>
        </row>
        <row r="66">
          <cell r="N66">
            <v>0</v>
          </cell>
          <cell r="S66">
            <v>0</v>
          </cell>
          <cell r="AB66">
            <v>0</v>
          </cell>
        </row>
        <row r="67">
          <cell r="N67">
            <v>0</v>
          </cell>
          <cell r="S67">
            <v>0</v>
          </cell>
          <cell r="AB67">
            <v>0</v>
          </cell>
        </row>
        <row r="68">
          <cell r="N68">
            <v>0</v>
          </cell>
          <cell r="S68">
            <v>0</v>
          </cell>
          <cell r="AB68">
            <v>0</v>
          </cell>
        </row>
        <row r="69">
          <cell r="N69">
            <v>0</v>
          </cell>
          <cell r="S69">
            <v>0</v>
          </cell>
          <cell r="AB69">
            <v>0</v>
          </cell>
        </row>
        <row r="70">
          <cell r="N70">
            <v>0</v>
          </cell>
          <cell r="S70">
            <v>0</v>
          </cell>
          <cell r="AB70">
            <v>0</v>
          </cell>
        </row>
        <row r="71">
          <cell r="N71">
            <v>0</v>
          </cell>
          <cell r="S71">
            <v>0</v>
          </cell>
          <cell r="AB71">
            <v>0</v>
          </cell>
        </row>
        <row r="72">
          <cell r="N72">
            <v>0</v>
          </cell>
          <cell r="S72">
            <v>0</v>
          </cell>
          <cell r="AB72">
            <v>0</v>
          </cell>
        </row>
        <row r="73">
          <cell r="N73">
            <v>0</v>
          </cell>
          <cell r="S73">
            <v>0</v>
          </cell>
          <cell r="AB73">
            <v>0</v>
          </cell>
        </row>
        <row r="74">
          <cell r="N74">
            <v>0</v>
          </cell>
          <cell r="S74">
            <v>0</v>
          </cell>
          <cell r="AB74">
            <v>0</v>
          </cell>
        </row>
        <row r="75">
          <cell r="N75">
            <v>0</v>
          </cell>
          <cell r="S75">
            <v>0</v>
          </cell>
          <cell r="AB75">
            <v>0</v>
          </cell>
        </row>
        <row r="76">
          <cell r="N76">
            <v>0</v>
          </cell>
          <cell r="S76">
            <v>0</v>
          </cell>
          <cell r="AB76">
            <v>0</v>
          </cell>
        </row>
        <row r="77">
          <cell r="N77">
            <v>0</v>
          </cell>
          <cell r="S77">
            <v>0</v>
          </cell>
          <cell r="AB77">
            <v>0</v>
          </cell>
        </row>
        <row r="78">
          <cell r="N78">
            <v>0</v>
          </cell>
          <cell r="S78">
            <v>0</v>
          </cell>
          <cell r="AB78">
            <v>0</v>
          </cell>
        </row>
        <row r="79">
          <cell r="N79">
            <v>0</v>
          </cell>
          <cell r="S79">
            <v>0</v>
          </cell>
          <cell r="AB79">
            <v>0</v>
          </cell>
        </row>
        <row r="80">
          <cell r="N80">
            <v>0</v>
          </cell>
          <cell r="S80">
            <v>0</v>
          </cell>
          <cell r="AB80">
            <v>0</v>
          </cell>
        </row>
        <row r="81">
          <cell r="N81">
            <v>0</v>
          </cell>
          <cell r="S81">
            <v>0</v>
          </cell>
          <cell r="AB81">
            <v>0</v>
          </cell>
        </row>
        <row r="82">
          <cell r="N82">
            <v>0</v>
          </cell>
          <cell r="S82">
            <v>0</v>
          </cell>
          <cell r="AB82">
            <v>0</v>
          </cell>
        </row>
        <row r="83">
          <cell r="N83">
            <v>0</v>
          </cell>
          <cell r="S83">
            <v>0</v>
          </cell>
          <cell r="AB83">
            <v>0</v>
          </cell>
        </row>
        <row r="84">
          <cell r="N84">
            <v>0</v>
          </cell>
          <cell r="S84">
            <v>0</v>
          </cell>
          <cell r="AB84">
            <v>0</v>
          </cell>
        </row>
        <row r="85">
          <cell r="N85">
            <v>0</v>
          </cell>
          <cell r="S85">
            <v>0</v>
          </cell>
          <cell r="AB85">
            <v>0</v>
          </cell>
        </row>
        <row r="86">
          <cell r="N86">
            <v>0</v>
          </cell>
          <cell r="S86">
            <v>0</v>
          </cell>
          <cell r="AB86">
            <v>0</v>
          </cell>
        </row>
        <row r="87">
          <cell r="N87">
            <v>0</v>
          </cell>
          <cell r="S87">
            <v>0</v>
          </cell>
          <cell r="AB87">
            <v>0</v>
          </cell>
        </row>
        <row r="88">
          <cell r="N88">
            <v>0</v>
          </cell>
          <cell r="S88">
            <v>0</v>
          </cell>
          <cell r="AB88">
            <v>0</v>
          </cell>
        </row>
        <row r="89">
          <cell r="N89">
            <v>0</v>
          </cell>
          <cell r="S89">
            <v>0</v>
          </cell>
          <cell r="AB89">
            <v>0</v>
          </cell>
        </row>
        <row r="90">
          <cell r="N90">
            <v>0</v>
          </cell>
          <cell r="S90">
            <v>0</v>
          </cell>
          <cell r="AB90">
            <v>0</v>
          </cell>
        </row>
        <row r="91">
          <cell r="N91">
            <v>0</v>
          </cell>
          <cell r="S91">
            <v>0</v>
          </cell>
          <cell r="AB91">
            <v>0</v>
          </cell>
        </row>
        <row r="92">
          <cell r="N92">
            <v>0</v>
          </cell>
          <cell r="S92">
            <v>0</v>
          </cell>
          <cell r="AB92">
            <v>0</v>
          </cell>
        </row>
        <row r="93">
          <cell r="N93">
            <v>0</v>
          </cell>
          <cell r="S93">
            <v>0</v>
          </cell>
          <cell r="AB93">
            <v>0</v>
          </cell>
        </row>
        <row r="94">
          <cell r="N94">
            <v>0</v>
          </cell>
          <cell r="S94">
            <v>0</v>
          </cell>
          <cell r="AB94">
            <v>0</v>
          </cell>
        </row>
        <row r="95">
          <cell r="N95">
            <v>0</v>
          </cell>
          <cell r="S95">
            <v>0</v>
          </cell>
          <cell r="AB95">
            <v>0</v>
          </cell>
        </row>
        <row r="96">
          <cell r="N96">
            <v>0</v>
          </cell>
          <cell r="S96">
            <v>0</v>
          </cell>
          <cell r="AB96">
            <v>0</v>
          </cell>
        </row>
        <row r="97">
          <cell r="N97">
            <v>0</v>
          </cell>
          <cell r="S97">
            <v>0</v>
          </cell>
          <cell r="AB97">
            <v>0</v>
          </cell>
        </row>
        <row r="98">
          <cell r="N98">
            <v>0</v>
          </cell>
          <cell r="S98">
            <v>0</v>
          </cell>
          <cell r="AB98">
            <v>0</v>
          </cell>
        </row>
        <row r="99">
          <cell r="N99">
            <v>0</v>
          </cell>
          <cell r="S99">
            <v>0</v>
          </cell>
          <cell r="AB99">
            <v>0</v>
          </cell>
        </row>
        <row r="100">
          <cell r="N100">
            <v>0</v>
          </cell>
          <cell r="S100">
            <v>0</v>
          </cell>
          <cell r="AB100">
            <v>0</v>
          </cell>
        </row>
        <row r="101">
          <cell r="N101">
            <v>0</v>
          </cell>
          <cell r="S101">
            <v>0</v>
          </cell>
          <cell r="AB101">
            <v>0</v>
          </cell>
        </row>
        <row r="102">
          <cell r="N102">
            <v>0</v>
          </cell>
          <cell r="S102">
            <v>0</v>
          </cell>
          <cell r="AB102">
            <v>0</v>
          </cell>
        </row>
        <row r="103">
          <cell r="N103">
            <v>0</v>
          </cell>
          <cell r="S103">
            <v>0</v>
          </cell>
          <cell r="AB103">
            <v>0</v>
          </cell>
        </row>
        <row r="104">
          <cell r="N104">
            <v>0</v>
          </cell>
          <cell r="S104">
            <v>0</v>
          </cell>
          <cell r="AB104">
            <v>0</v>
          </cell>
        </row>
        <row r="105">
          <cell r="N105">
            <v>0</v>
          </cell>
          <cell r="S105">
            <v>0</v>
          </cell>
          <cell r="AB105">
            <v>0</v>
          </cell>
        </row>
        <row r="106">
          <cell r="N106">
            <v>0</v>
          </cell>
          <cell r="S106">
            <v>0</v>
          </cell>
          <cell r="AB106">
            <v>0</v>
          </cell>
        </row>
        <row r="107">
          <cell r="N107">
            <v>0</v>
          </cell>
          <cell r="S107">
            <v>0</v>
          </cell>
          <cell r="AB107">
            <v>0</v>
          </cell>
        </row>
        <row r="108">
          <cell r="N108">
            <v>0</v>
          </cell>
          <cell r="S108">
            <v>0</v>
          </cell>
          <cell r="AB108">
            <v>0</v>
          </cell>
        </row>
        <row r="109">
          <cell r="N109">
            <v>0</v>
          </cell>
          <cell r="S109">
            <v>0</v>
          </cell>
          <cell r="AB109">
            <v>0</v>
          </cell>
        </row>
        <row r="110">
          <cell r="N110">
            <v>0</v>
          </cell>
          <cell r="S110">
            <v>0</v>
          </cell>
          <cell r="AB110">
            <v>0</v>
          </cell>
        </row>
        <row r="111">
          <cell r="N111">
            <v>0</v>
          </cell>
          <cell r="S111">
            <v>0</v>
          </cell>
          <cell r="AB111">
            <v>0</v>
          </cell>
        </row>
        <row r="112">
          <cell r="N112">
            <v>0</v>
          </cell>
          <cell r="S112">
            <v>0</v>
          </cell>
          <cell r="AB112">
            <v>0</v>
          </cell>
        </row>
        <row r="113">
          <cell r="N113">
            <v>0</v>
          </cell>
          <cell r="S113">
            <v>0</v>
          </cell>
          <cell r="AB113">
            <v>0</v>
          </cell>
        </row>
        <row r="114">
          <cell r="N114">
            <v>0</v>
          </cell>
          <cell r="S114">
            <v>0</v>
          </cell>
          <cell r="AB114">
            <v>0</v>
          </cell>
        </row>
        <row r="115">
          <cell r="N115">
            <v>0</v>
          </cell>
          <cell r="S115">
            <v>0</v>
          </cell>
          <cell r="AB115">
            <v>0</v>
          </cell>
        </row>
        <row r="116">
          <cell r="N116">
            <v>0</v>
          </cell>
          <cell r="S116">
            <v>0</v>
          </cell>
          <cell r="AB116">
            <v>0</v>
          </cell>
        </row>
        <row r="117">
          <cell r="N117">
            <v>0</v>
          </cell>
          <cell r="S117">
            <v>0</v>
          </cell>
          <cell r="AB117">
            <v>0</v>
          </cell>
        </row>
        <row r="118">
          <cell r="N118">
            <v>0</v>
          </cell>
          <cell r="S118">
            <v>0</v>
          </cell>
          <cell r="AB118">
            <v>0</v>
          </cell>
        </row>
        <row r="119">
          <cell r="N119">
            <v>0</v>
          </cell>
          <cell r="S119">
            <v>0</v>
          </cell>
          <cell r="AB119">
            <v>0</v>
          </cell>
        </row>
        <row r="120">
          <cell r="N120">
            <v>0</v>
          </cell>
          <cell r="S120">
            <v>0</v>
          </cell>
          <cell r="AB120">
            <v>0</v>
          </cell>
        </row>
        <row r="121">
          <cell r="N121">
            <v>0</v>
          </cell>
          <cell r="S121">
            <v>0</v>
          </cell>
          <cell r="AB121">
            <v>0</v>
          </cell>
        </row>
        <row r="122">
          <cell r="N122">
            <v>0</v>
          </cell>
          <cell r="S122">
            <v>0</v>
          </cell>
          <cell r="AB122">
            <v>0</v>
          </cell>
        </row>
        <row r="123">
          <cell r="N123">
            <v>0</v>
          </cell>
          <cell r="S123">
            <v>0</v>
          </cell>
          <cell r="AB123">
            <v>0</v>
          </cell>
        </row>
        <row r="124">
          <cell r="N124">
            <v>0</v>
          </cell>
          <cell r="S124">
            <v>0</v>
          </cell>
          <cell r="AB124">
            <v>0</v>
          </cell>
        </row>
        <row r="125">
          <cell r="N125">
            <v>0</v>
          </cell>
          <cell r="S125">
            <v>0</v>
          </cell>
          <cell r="AB125">
            <v>0</v>
          </cell>
        </row>
        <row r="126">
          <cell r="N126">
            <v>0</v>
          </cell>
          <cell r="S126">
            <v>0</v>
          </cell>
          <cell r="AB126">
            <v>0</v>
          </cell>
        </row>
        <row r="127">
          <cell r="N127">
            <v>0</v>
          </cell>
          <cell r="S127">
            <v>0</v>
          </cell>
          <cell r="AB127">
            <v>0</v>
          </cell>
        </row>
        <row r="128">
          <cell r="N128">
            <v>0</v>
          </cell>
          <cell r="S128">
            <v>0</v>
          </cell>
          <cell r="AB128">
            <v>0</v>
          </cell>
        </row>
        <row r="129">
          <cell r="N129">
            <v>0</v>
          </cell>
          <cell r="S129">
            <v>0</v>
          </cell>
          <cell r="AB129">
            <v>0</v>
          </cell>
        </row>
        <row r="130">
          <cell r="N130">
            <v>0</v>
          </cell>
          <cell r="S130">
            <v>0</v>
          </cell>
          <cell r="AB130">
            <v>0</v>
          </cell>
        </row>
        <row r="131">
          <cell r="N131">
            <v>0</v>
          </cell>
          <cell r="S131">
            <v>0</v>
          </cell>
          <cell r="AB131">
            <v>0</v>
          </cell>
        </row>
        <row r="132">
          <cell r="N132">
            <v>0</v>
          </cell>
          <cell r="S132">
            <v>0</v>
          </cell>
          <cell r="AB132">
            <v>0</v>
          </cell>
        </row>
        <row r="133">
          <cell r="N133">
            <v>0</v>
          </cell>
          <cell r="S133">
            <v>0</v>
          </cell>
          <cell r="AB133">
            <v>0</v>
          </cell>
        </row>
        <row r="134">
          <cell r="N134">
            <v>0</v>
          </cell>
          <cell r="S134">
            <v>0</v>
          </cell>
          <cell r="AB134">
            <v>0</v>
          </cell>
        </row>
        <row r="135">
          <cell r="N135">
            <v>0</v>
          </cell>
          <cell r="S135">
            <v>0</v>
          </cell>
          <cell r="AB135">
            <v>0</v>
          </cell>
        </row>
        <row r="136">
          <cell r="N136">
            <v>0</v>
          </cell>
          <cell r="S136">
            <v>0</v>
          </cell>
          <cell r="AB136">
            <v>0</v>
          </cell>
        </row>
        <row r="137">
          <cell r="N137">
            <v>0</v>
          </cell>
          <cell r="S137">
            <v>0</v>
          </cell>
          <cell r="AB137">
            <v>0</v>
          </cell>
        </row>
        <row r="138">
          <cell r="N138">
            <v>0</v>
          </cell>
          <cell r="S138">
            <v>0</v>
          </cell>
          <cell r="AB138">
            <v>0</v>
          </cell>
        </row>
        <row r="139">
          <cell r="N139">
            <v>0</v>
          </cell>
          <cell r="S139">
            <v>0</v>
          </cell>
          <cell r="AB139">
            <v>0</v>
          </cell>
        </row>
        <row r="140">
          <cell r="N140">
            <v>0</v>
          </cell>
          <cell r="S140">
            <v>0</v>
          </cell>
          <cell r="AB140">
            <v>0</v>
          </cell>
        </row>
        <row r="141">
          <cell r="N141">
            <v>0</v>
          </cell>
          <cell r="S141">
            <v>0</v>
          </cell>
          <cell r="AB141">
            <v>0</v>
          </cell>
        </row>
        <row r="142">
          <cell r="N142">
            <v>0</v>
          </cell>
          <cell r="S142">
            <v>0</v>
          </cell>
          <cell r="AB142">
            <v>0</v>
          </cell>
        </row>
        <row r="143">
          <cell r="N143">
            <v>0</v>
          </cell>
          <cell r="S143">
            <v>0</v>
          </cell>
          <cell r="AB143">
            <v>0</v>
          </cell>
        </row>
        <row r="144">
          <cell r="N144">
            <v>0</v>
          </cell>
          <cell r="S144">
            <v>0</v>
          </cell>
          <cell r="AB144">
            <v>0</v>
          </cell>
        </row>
        <row r="145">
          <cell r="N145">
            <v>0</v>
          </cell>
          <cell r="S145">
            <v>0</v>
          </cell>
          <cell r="AB145">
            <v>0</v>
          </cell>
        </row>
        <row r="146">
          <cell r="N146">
            <v>0</v>
          </cell>
          <cell r="S146">
            <v>0</v>
          </cell>
          <cell r="AB146">
            <v>0</v>
          </cell>
        </row>
        <row r="147">
          <cell r="N147">
            <v>0</v>
          </cell>
          <cell r="S147">
            <v>0</v>
          </cell>
          <cell r="AB147">
            <v>0</v>
          </cell>
        </row>
        <row r="148">
          <cell r="N148">
            <v>0</v>
          </cell>
          <cell r="S148">
            <v>0</v>
          </cell>
          <cell r="AB148">
            <v>0</v>
          </cell>
        </row>
        <row r="149">
          <cell r="N149">
            <v>0</v>
          </cell>
          <cell r="S149">
            <v>0</v>
          </cell>
          <cell r="AB149">
            <v>0</v>
          </cell>
        </row>
        <row r="150">
          <cell r="N150">
            <v>0</v>
          </cell>
          <cell r="S150">
            <v>0</v>
          </cell>
          <cell r="AB150">
            <v>0</v>
          </cell>
        </row>
        <row r="151">
          <cell r="N151">
            <v>0</v>
          </cell>
          <cell r="S151">
            <v>0</v>
          </cell>
          <cell r="AB151">
            <v>0</v>
          </cell>
        </row>
        <row r="152">
          <cell r="N152">
            <v>0</v>
          </cell>
          <cell r="S152">
            <v>0</v>
          </cell>
          <cell r="AB152">
            <v>0</v>
          </cell>
        </row>
        <row r="153">
          <cell r="N153">
            <v>0</v>
          </cell>
          <cell r="S153">
            <v>0</v>
          </cell>
          <cell r="AB153">
            <v>0</v>
          </cell>
        </row>
        <row r="154">
          <cell r="N154">
            <v>0</v>
          </cell>
          <cell r="S154">
            <v>0</v>
          </cell>
          <cell r="AB154">
            <v>0</v>
          </cell>
        </row>
        <row r="155">
          <cell r="N155">
            <v>0</v>
          </cell>
          <cell r="S155">
            <v>0</v>
          </cell>
          <cell r="AB155">
            <v>0</v>
          </cell>
        </row>
        <row r="156">
          <cell r="N156">
            <v>0</v>
          </cell>
          <cell r="S156">
            <v>0</v>
          </cell>
          <cell r="AB156">
            <v>0</v>
          </cell>
        </row>
        <row r="157">
          <cell r="N157">
            <v>0</v>
          </cell>
          <cell r="S157">
            <v>0</v>
          </cell>
          <cell r="AB157">
            <v>0</v>
          </cell>
        </row>
        <row r="158">
          <cell r="N158">
            <v>0</v>
          </cell>
          <cell r="S158">
            <v>0</v>
          </cell>
          <cell r="AB158">
            <v>0</v>
          </cell>
        </row>
        <row r="159">
          <cell r="N159">
            <v>0</v>
          </cell>
          <cell r="S159">
            <v>0</v>
          </cell>
          <cell r="AB159">
            <v>0</v>
          </cell>
        </row>
        <row r="160">
          <cell r="N160">
            <v>0</v>
          </cell>
          <cell r="S160">
            <v>0</v>
          </cell>
          <cell r="AB160">
            <v>0</v>
          </cell>
        </row>
        <row r="161">
          <cell r="N161">
            <v>0</v>
          </cell>
          <cell r="S161">
            <v>0</v>
          </cell>
          <cell r="AB161">
            <v>0</v>
          </cell>
        </row>
        <row r="162">
          <cell r="N162">
            <v>0</v>
          </cell>
          <cell r="S162">
            <v>0</v>
          </cell>
          <cell r="AB162">
            <v>0</v>
          </cell>
        </row>
        <row r="163">
          <cell r="N163">
            <v>0</v>
          </cell>
          <cell r="S163">
            <v>0</v>
          </cell>
          <cell r="AB163">
            <v>0</v>
          </cell>
        </row>
        <row r="164">
          <cell r="N164">
            <v>0</v>
          </cell>
          <cell r="S164">
            <v>0</v>
          </cell>
          <cell r="AB164">
            <v>0</v>
          </cell>
        </row>
        <row r="165">
          <cell r="N165">
            <v>0</v>
          </cell>
          <cell r="S165">
            <v>0</v>
          </cell>
          <cell r="AB165">
            <v>0</v>
          </cell>
        </row>
        <row r="166">
          <cell r="N166">
            <v>0</v>
          </cell>
          <cell r="S166">
            <v>0</v>
          </cell>
          <cell r="AB166">
            <v>0</v>
          </cell>
        </row>
        <row r="167">
          <cell r="N167">
            <v>0</v>
          </cell>
          <cell r="S167">
            <v>0</v>
          </cell>
          <cell r="AB167">
            <v>0</v>
          </cell>
        </row>
        <row r="168">
          <cell r="N168">
            <v>0</v>
          </cell>
          <cell r="S168">
            <v>0</v>
          </cell>
          <cell r="AB168">
            <v>0</v>
          </cell>
        </row>
        <row r="169">
          <cell r="N169">
            <v>0</v>
          </cell>
          <cell r="S169">
            <v>0</v>
          </cell>
          <cell r="AB169">
            <v>0</v>
          </cell>
        </row>
        <row r="170">
          <cell r="N170">
            <v>0</v>
          </cell>
          <cell r="S170">
            <v>0</v>
          </cell>
          <cell r="AB170">
            <v>0</v>
          </cell>
        </row>
        <row r="171">
          <cell r="N171">
            <v>0</v>
          </cell>
          <cell r="S171">
            <v>0</v>
          </cell>
          <cell r="AB171">
            <v>0</v>
          </cell>
        </row>
        <row r="172">
          <cell r="N172">
            <v>0</v>
          </cell>
          <cell r="S172">
            <v>0</v>
          </cell>
          <cell r="AB172">
            <v>0</v>
          </cell>
        </row>
        <row r="173">
          <cell r="N173">
            <v>0</v>
          </cell>
          <cell r="S173">
            <v>0</v>
          </cell>
          <cell r="AB173">
            <v>0</v>
          </cell>
        </row>
        <row r="174">
          <cell r="N174">
            <v>0</v>
          </cell>
          <cell r="S174">
            <v>0</v>
          </cell>
          <cell r="AB174">
            <v>0</v>
          </cell>
        </row>
        <row r="175">
          <cell r="N175">
            <v>0</v>
          </cell>
          <cell r="S175">
            <v>0</v>
          </cell>
          <cell r="AB175">
            <v>0</v>
          </cell>
        </row>
        <row r="176">
          <cell r="N176">
            <v>0</v>
          </cell>
          <cell r="S176">
            <v>0</v>
          </cell>
          <cell r="AB176">
            <v>0</v>
          </cell>
        </row>
        <row r="177">
          <cell r="N177">
            <v>0</v>
          </cell>
          <cell r="S177">
            <v>0</v>
          </cell>
          <cell r="AB177">
            <v>0</v>
          </cell>
        </row>
        <row r="178">
          <cell r="N178">
            <v>0</v>
          </cell>
          <cell r="S178">
            <v>0</v>
          </cell>
          <cell r="AB178">
            <v>0</v>
          </cell>
        </row>
        <row r="179">
          <cell r="N179">
            <v>0</v>
          </cell>
          <cell r="S179">
            <v>0</v>
          </cell>
          <cell r="AB179">
            <v>0</v>
          </cell>
        </row>
        <row r="180">
          <cell r="N180">
            <v>0</v>
          </cell>
          <cell r="S180">
            <v>0</v>
          </cell>
          <cell r="AB180">
            <v>0</v>
          </cell>
        </row>
        <row r="181">
          <cell r="N181">
            <v>0</v>
          </cell>
          <cell r="S181">
            <v>0</v>
          </cell>
          <cell r="AB181">
            <v>0</v>
          </cell>
        </row>
        <row r="182">
          <cell r="N182">
            <v>0</v>
          </cell>
          <cell r="S182">
            <v>0</v>
          </cell>
          <cell r="AB182">
            <v>0</v>
          </cell>
        </row>
        <row r="183">
          <cell r="N183">
            <v>0</v>
          </cell>
          <cell r="S183">
            <v>0</v>
          </cell>
          <cell r="AB183">
            <v>0</v>
          </cell>
        </row>
        <row r="184">
          <cell r="N184">
            <v>0</v>
          </cell>
          <cell r="S184">
            <v>0</v>
          </cell>
          <cell r="AB184">
            <v>0</v>
          </cell>
        </row>
        <row r="185">
          <cell r="N185">
            <v>0</v>
          </cell>
          <cell r="S185">
            <v>0</v>
          </cell>
          <cell r="AB185">
            <v>0</v>
          </cell>
        </row>
        <row r="186">
          <cell r="N186">
            <v>0</v>
          </cell>
          <cell r="S186">
            <v>0</v>
          </cell>
          <cell r="AB186">
            <v>0</v>
          </cell>
        </row>
        <row r="187">
          <cell r="N187">
            <v>0</v>
          </cell>
          <cell r="S187">
            <v>0</v>
          </cell>
          <cell r="AB187">
            <v>0</v>
          </cell>
        </row>
        <row r="188">
          <cell r="N188">
            <v>0</v>
          </cell>
          <cell r="S188">
            <v>0</v>
          </cell>
          <cell r="AB188">
            <v>0</v>
          </cell>
        </row>
        <row r="189">
          <cell r="N189">
            <v>0</v>
          </cell>
          <cell r="S189">
            <v>0</v>
          </cell>
          <cell r="AB189">
            <v>0</v>
          </cell>
        </row>
        <row r="190">
          <cell r="N190">
            <v>0</v>
          </cell>
          <cell r="S190">
            <v>0</v>
          </cell>
          <cell r="AB190">
            <v>0</v>
          </cell>
        </row>
        <row r="191">
          <cell r="N191">
            <v>0</v>
          </cell>
          <cell r="S191">
            <v>0</v>
          </cell>
          <cell r="AB191">
            <v>0</v>
          </cell>
        </row>
        <row r="192">
          <cell r="N192">
            <v>0</v>
          </cell>
          <cell r="S192">
            <v>0</v>
          </cell>
          <cell r="AB192">
            <v>0</v>
          </cell>
        </row>
        <row r="193">
          <cell r="N193">
            <v>0</v>
          </cell>
          <cell r="S193">
            <v>0</v>
          </cell>
          <cell r="AB193">
            <v>0</v>
          </cell>
        </row>
        <row r="194">
          <cell r="N194">
            <v>0</v>
          </cell>
          <cell r="S194">
            <v>0</v>
          </cell>
          <cell r="AB194">
            <v>0</v>
          </cell>
        </row>
        <row r="195">
          <cell r="N195">
            <v>0</v>
          </cell>
          <cell r="S195">
            <v>0</v>
          </cell>
          <cell r="AB195">
            <v>0</v>
          </cell>
        </row>
        <row r="196">
          <cell r="N196">
            <v>0</v>
          </cell>
          <cell r="S196">
            <v>0</v>
          </cell>
          <cell r="AB196">
            <v>0</v>
          </cell>
        </row>
        <row r="197">
          <cell r="N197">
            <v>0</v>
          </cell>
          <cell r="S197">
            <v>0</v>
          </cell>
          <cell r="AB197">
            <v>0</v>
          </cell>
        </row>
        <row r="198">
          <cell r="N198">
            <v>0</v>
          </cell>
          <cell r="S198">
            <v>0</v>
          </cell>
          <cell r="AB198">
            <v>0</v>
          </cell>
        </row>
        <row r="199">
          <cell r="N199">
            <v>0</v>
          </cell>
          <cell r="S199">
            <v>0</v>
          </cell>
          <cell r="AB199">
            <v>0</v>
          </cell>
        </row>
        <row r="200">
          <cell r="N200">
            <v>0</v>
          </cell>
          <cell r="S200">
            <v>0</v>
          </cell>
          <cell r="AB200">
            <v>0</v>
          </cell>
        </row>
        <row r="201">
          <cell r="N201">
            <v>0</v>
          </cell>
          <cell r="S201">
            <v>0</v>
          </cell>
          <cell r="AB201">
            <v>0</v>
          </cell>
        </row>
        <row r="202">
          <cell r="N202">
            <v>0</v>
          </cell>
          <cell r="S202">
            <v>0</v>
          </cell>
          <cell r="AB202">
            <v>0</v>
          </cell>
        </row>
        <row r="203">
          <cell r="N203">
            <v>0</v>
          </cell>
          <cell r="S203">
            <v>0</v>
          </cell>
          <cell r="AB203">
            <v>0</v>
          </cell>
        </row>
        <row r="204">
          <cell r="N204">
            <v>0</v>
          </cell>
          <cell r="S204">
            <v>0</v>
          </cell>
          <cell r="AB204">
            <v>0</v>
          </cell>
        </row>
        <row r="205">
          <cell r="N205">
            <v>0</v>
          </cell>
          <cell r="S205">
            <v>0</v>
          </cell>
          <cell r="AB205">
            <v>0</v>
          </cell>
        </row>
        <row r="206">
          <cell r="N206">
            <v>0</v>
          </cell>
          <cell r="S206">
            <v>0</v>
          </cell>
          <cell r="AB206">
            <v>0</v>
          </cell>
        </row>
        <row r="207">
          <cell r="N207">
            <v>0</v>
          </cell>
          <cell r="S207">
            <v>0</v>
          </cell>
          <cell r="AB207">
            <v>0</v>
          </cell>
        </row>
        <row r="208">
          <cell r="N208">
            <v>0</v>
          </cell>
          <cell r="S208">
            <v>0</v>
          </cell>
          <cell r="AB208">
            <v>0</v>
          </cell>
        </row>
        <row r="209">
          <cell r="N209">
            <v>0</v>
          </cell>
          <cell r="S209">
            <v>0</v>
          </cell>
          <cell r="AB209">
            <v>0</v>
          </cell>
        </row>
        <row r="210">
          <cell r="N210">
            <v>0</v>
          </cell>
          <cell r="S210">
            <v>0</v>
          </cell>
          <cell r="AB210">
            <v>0</v>
          </cell>
        </row>
        <row r="211">
          <cell r="N211">
            <v>0</v>
          </cell>
          <cell r="S211">
            <v>0</v>
          </cell>
          <cell r="AB211">
            <v>0</v>
          </cell>
        </row>
        <row r="212">
          <cell r="N212">
            <v>0</v>
          </cell>
          <cell r="S212">
            <v>0</v>
          </cell>
          <cell r="AB212">
            <v>0</v>
          </cell>
        </row>
        <row r="213">
          <cell r="N213">
            <v>0</v>
          </cell>
          <cell r="S213">
            <v>0</v>
          </cell>
          <cell r="AB213">
            <v>0</v>
          </cell>
        </row>
        <row r="214">
          <cell r="N214">
            <v>0</v>
          </cell>
          <cell r="S214">
            <v>0</v>
          </cell>
          <cell r="AB214">
            <v>0</v>
          </cell>
        </row>
        <row r="215">
          <cell r="N215">
            <v>0</v>
          </cell>
          <cell r="S215">
            <v>0</v>
          </cell>
          <cell r="AB215">
            <v>0</v>
          </cell>
        </row>
        <row r="216">
          <cell r="N216">
            <v>0</v>
          </cell>
          <cell r="S216">
            <v>0</v>
          </cell>
          <cell r="AB216">
            <v>0</v>
          </cell>
        </row>
        <row r="217">
          <cell r="N217">
            <v>0</v>
          </cell>
          <cell r="S217">
            <v>0</v>
          </cell>
          <cell r="AB217">
            <v>0</v>
          </cell>
        </row>
        <row r="218">
          <cell r="N218">
            <v>0</v>
          </cell>
          <cell r="S218">
            <v>0</v>
          </cell>
          <cell r="AB218">
            <v>0</v>
          </cell>
        </row>
        <row r="219">
          <cell r="N219">
            <v>0</v>
          </cell>
          <cell r="S219">
            <v>0</v>
          </cell>
          <cell r="AB219">
            <v>0</v>
          </cell>
        </row>
        <row r="220">
          <cell r="N220">
            <v>0</v>
          </cell>
          <cell r="S220">
            <v>0</v>
          </cell>
          <cell r="AB220">
            <v>0</v>
          </cell>
        </row>
        <row r="221">
          <cell r="N221">
            <v>0</v>
          </cell>
          <cell r="S221">
            <v>0</v>
          </cell>
          <cell r="AB221">
            <v>0</v>
          </cell>
        </row>
        <row r="222">
          <cell r="N222">
            <v>0</v>
          </cell>
          <cell r="S222">
            <v>0</v>
          </cell>
          <cell r="AB222">
            <v>0</v>
          </cell>
        </row>
        <row r="223">
          <cell r="N223">
            <v>0</v>
          </cell>
          <cell r="S223">
            <v>0</v>
          </cell>
          <cell r="AB223">
            <v>0</v>
          </cell>
        </row>
        <row r="224">
          <cell r="N224">
            <v>0</v>
          </cell>
          <cell r="S224">
            <v>0</v>
          </cell>
          <cell r="AB224">
            <v>0</v>
          </cell>
        </row>
        <row r="225">
          <cell r="N225">
            <v>0</v>
          </cell>
          <cell r="S225">
            <v>0</v>
          </cell>
          <cell r="AB225">
            <v>0</v>
          </cell>
        </row>
        <row r="226">
          <cell r="N226">
            <v>0</v>
          </cell>
          <cell r="S226">
            <v>0</v>
          </cell>
          <cell r="AB226">
            <v>0</v>
          </cell>
        </row>
        <row r="227">
          <cell r="N227">
            <v>0</v>
          </cell>
          <cell r="S227">
            <v>0</v>
          </cell>
          <cell r="AB227">
            <v>0</v>
          </cell>
        </row>
        <row r="228">
          <cell r="N228">
            <v>0</v>
          </cell>
          <cell r="S228">
            <v>0</v>
          </cell>
          <cell r="AB228">
            <v>0</v>
          </cell>
        </row>
        <row r="229">
          <cell r="N229">
            <v>0</v>
          </cell>
          <cell r="S229">
            <v>0</v>
          </cell>
          <cell r="AB229">
            <v>0</v>
          </cell>
        </row>
        <row r="230">
          <cell r="N230">
            <v>0</v>
          </cell>
          <cell r="S230">
            <v>0</v>
          </cell>
          <cell r="AB230">
            <v>0</v>
          </cell>
        </row>
        <row r="231">
          <cell r="N231">
            <v>0</v>
          </cell>
          <cell r="S231">
            <v>0</v>
          </cell>
          <cell r="AB231">
            <v>0</v>
          </cell>
        </row>
        <row r="232">
          <cell r="N232">
            <v>0</v>
          </cell>
          <cell r="S232">
            <v>0</v>
          </cell>
          <cell r="AB232">
            <v>0</v>
          </cell>
        </row>
        <row r="233">
          <cell r="N233">
            <v>0</v>
          </cell>
          <cell r="S233">
            <v>0</v>
          </cell>
          <cell r="AB233">
            <v>0</v>
          </cell>
        </row>
        <row r="234">
          <cell r="N234">
            <v>0</v>
          </cell>
          <cell r="S234">
            <v>0</v>
          </cell>
          <cell r="AB234">
            <v>0</v>
          </cell>
        </row>
        <row r="235">
          <cell r="N235">
            <v>0</v>
          </cell>
          <cell r="S235">
            <v>0</v>
          </cell>
          <cell r="AB235">
            <v>0</v>
          </cell>
        </row>
        <row r="236">
          <cell r="N236">
            <v>0</v>
          </cell>
          <cell r="S236">
            <v>0</v>
          </cell>
          <cell r="AB236">
            <v>0</v>
          </cell>
        </row>
        <row r="237">
          <cell r="N237">
            <v>0</v>
          </cell>
          <cell r="S237">
            <v>0</v>
          </cell>
          <cell r="AB237">
            <v>0</v>
          </cell>
        </row>
        <row r="238">
          <cell r="N238">
            <v>0</v>
          </cell>
          <cell r="S238">
            <v>0</v>
          </cell>
          <cell r="AB238">
            <v>0</v>
          </cell>
        </row>
        <row r="239">
          <cell r="N239">
            <v>0</v>
          </cell>
          <cell r="S239">
            <v>0</v>
          </cell>
          <cell r="AB239">
            <v>0</v>
          </cell>
        </row>
        <row r="240">
          <cell r="N240">
            <v>0</v>
          </cell>
          <cell r="S240">
            <v>0</v>
          </cell>
          <cell r="AB240">
            <v>0</v>
          </cell>
        </row>
        <row r="241">
          <cell r="N241">
            <v>0</v>
          </cell>
          <cell r="S241">
            <v>0</v>
          </cell>
          <cell r="AB241">
            <v>0</v>
          </cell>
        </row>
        <row r="242">
          <cell r="N242">
            <v>0</v>
          </cell>
          <cell r="S242">
            <v>0</v>
          </cell>
          <cell r="AB242">
            <v>0</v>
          </cell>
        </row>
        <row r="243">
          <cell r="N243">
            <v>0</v>
          </cell>
          <cell r="S243">
            <v>0</v>
          </cell>
          <cell r="AB243">
            <v>0</v>
          </cell>
        </row>
        <row r="244">
          <cell r="N244">
            <v>0</v>
          </cell>
          <cell r="S244">
            <v>0</v>
          </cell>
          <cell r="AB244">
            <v>0</v>
          </cell>
        </row>
        <row r="245">
          <cell r="N245">
            <v>0</v>
          </cell>
          <cell r="S245">
            <v>0</v>
          </cell>
          <cell r="AB245">
            <v>0</v>
          </cell>
        </row>
        <row r="246">
          <cell r="N246">
            <v>0</v>
          </cell>
          <cell r="S246">
            <v>0</v>
          </cell>
          <cell r="AB246">
            <v>0</v>
          </cell>
        </row>
        <row r="247">
          <cell r="N247">
            <v>0</v>
          </cell>
          <cell r="S247">
            <v>0</v>
          </cell>
          <cell r="AB247">
            <v>0</v>
          </cell>
        </row>
        <row r="248">
          <cell r="N248">
            <v>0</v>
          </cell>
          <cell r="S248">
            <v>0</v>
          </cell>
          <cell r="AB248">
            <v>0</v>
          </cell>
        </row>
        <row r="249">
          <cell r="N249">
            <v>0</v>
          </cell>
          <cell r="S249">
            <v>0</v>
          </cell>
          <cell r="AB249">
            <v>0</v>
          </cell>
        </row>
        <row r="250">
          <cell r="N250">
            <v>0</v>
          </cell>
          <cell r="S250">
            <v>0</v>
          </cell>
          <cell r="AB250">
            <v>0</v>
          </cell>
        </row>
        <row r="251">
          <cell r="N251">
            <v>0</v>
          </cell>
          <cell r="S251">
            <v>0</v>
          </cell>
          <cell r="AB251">
            <v>0</v>
          </cell>
        </row>
        <row r="252">
          <cell r="N252">
            <v>0</v>
          </cell>
          <cell r="S252">
            <v>0</v>
          </cell>
          <cell r="AB252">
            <v>0</v>
          </cell>
        </row>
        <row r="253">
          <cell r="N253">
            <v>0</v>
          </cell>
          <cell r="S253">
            <v>0</v>
          </cell>
          <cell r="AB253">
            <v>0</v>
          </cell>
        </row>
        <row r="254">
          <cell r="N254">
            <v>0</v>
          </cell>
          <cell r="S254">
            <v>0</v>
          </cell>
          <cell r="AB254">
            <v>0</v>
          </cell>
        </row>
        <row r="255">
          <cell r="N255">
            <v>0</v>
          </cell>
          <cell r="S255">
            <v>0</v>
          </cell>
          <cell r="AB255">
            <v>0</v>
          </cell>
        </row>
        <row r="256">
          <cell r="N256">
            <v>0</v>
          </cell>
          <cell r="S256">
            <v>0</v>
          </cell>
          <cell r="AB256">
            <v>0</v>
          </cell>
        </row>
        <row r="257">
          <cell r="N257">
            <v>0</v>
          </cell>
          <cell r="S257">
            <v>0</v>
          </cell>
          <cell r="AB257">
            <v>0</v>
          </cell>
        </row>
        <row r="258">
          <cell r="N258">
            <v>0</v>
          </cell>
          <cell r="S258">
            <v>0</v>
          </cell>
          <cell r="AB258">
            <v>0</v>
          </cell>
        </row>
        <row r="259">
          <cell r="N259">
            <v>0</v>
          </cell>
          <cell r="S259">
            <v>0</v>
          </cell>
          <cell r="AB259">
            <v>0</v>
          </cell>
        </row>
        <row r="260">
          <cell r="N260">
            <v>0</v>
          </cell>
          <cell r="S260">
            <v>0</v>
          </cell>
          <cell r="AB260">
            <v>0</v>
          </cell>
        </row>
        <row r="261">
          <cell r="N261">
            <v>0</v>
          </cell>
          <cell r="S261">
            <v>0</v>
          </cell>
          <cell r="AB261">
            <v>0</v>
          </cell>
        </row>
        <row r="262">
          <cell r="N262">
            <v>0</v>
          </cell>
          <cell r="S262">
            <v>0</v>
          </cell>
          <cell r="AB262">
            <v>0</v>
          </cell>
        </row>
        <row r="263">
          <cell r="N263">
            <v>0</v>
          </cell>
          <cell r="S263">
            <v>0</v>
          </cell>
          <cell r="AB263">
            <v>0</v>
          </cell>
        </row>
        <row r="264">
          <cell r="N264">
            <v>0</v>
          </cell>
          <cell r="S264">
            <v>0</v>
          </cell>
          <cell r="AB264">
            <v>0</v>
          </cell>
        </row>
        <row r="265">
          <cell r="N265">
            <v>0</v>
          </cell>
          <cell r="S265">
            <v>0</v>
          </cell>
          <cell r="AB265">
            <v>0</v>
          </cell>
        </row>
        <row r="266">
          <cell r="N266">
            <v>0</v>
          </cell>
          <cell r="S266">
            <v>0</v>
          </cell>
          <cell r="AB266">
            <v>0</v>
          </cell>
        </row>
        <row r="267">
          <cell r="N267">
            <v>0</v>
          </cell>
          <cell r="S267">
            <v>0</v>
          </cell>
          <cell r="AB267">
            <v>0</v>
          </cell>
        </row>
        <row r="268">
          <cell r="N268">
            <v>0</v>
          </cell>
          <cell r="S268">
            <v>0</v>
          </cell>
          <cell r="AB268">
            <v>0</v>
          </cell>
        </row>
        <row r="269">
          <cell r="N269">
            <v>0</v>
          </cell>
          <cell r="S269">
            <v>0</v>
          </cell>
          <cell r="AB269">
            <v>0</v>
          </cell>
        </row>
        <row r="270">
          <cell r="N270">
            <v>0</v>
          </cell>
          <cell r="S270">
            <v>0</v>
          </cell>
          <cell r="AB270">
            <v>0</v>
          </cell>
        </row>
        <row r="271">
          <cell r="N271">
            <v>0</v>
          </cell>
          <cell r="S271">
            <v>0</v>
          </cell>
          <cell r="AB271">
            <v>0</v>
          </cell>
        </row>
        <row r="272">
          <cell r="N272">
            <v>0</v>
          </cell>
          <cell r="S272">
            <v>0</v>
          </cell>
          <cell r="AB272">
            <v>0</v>
          </cell>
        </row>
        <row r="273">
          <cell r="N273">
            <v>0</v>
          </cell>
          <cell r="S273">
            <v>0</v>
          </cell>
          <cell r="AB273">
            <v>0</v>
          </cell>
        </row>
        <row r="274">
          <cell r="N274">
            <v>0</v>
          </cell>
          <cell r="S274">
            <v>0</v>
          </cell>
          <cell r="AB274">
            <v>0</v>
          </cell>
        </row>
        <row r="275">
          <cell r="N275">
            <v>0</v>
          </cell>
          <cell r="S275">
            <v>0</v>
          </cell>
          <cell r="AB275">
            <v>0</v>
          </cell>
        </row>
        <row r="276">
          <cell r="N276">
            <v>0</v>
          </cell>
          <cell r="S276">
            <v>0</v>
          </cell>
          <cell r="AB276">
            <v>0</v>
          </cell>
        </row>
        <row r="277">
          <cell r="N277">
            <v>0</v>
          </cell>
          <cell r="S277">
            <v>0</v>
          </cell>
          <cell r="AB277">
            <v>0</v>
          </cell>
        </row>
        <row r="278">
          <cell r="N278">
            <v>0</v>
          </cell>
          <cell r="S278">
            <v>0</v>
          </cell>
          <cell r="AB278">
            <v>0</v>
          </cell>
        </row>
        <row r="279">
          <cell r="N279">
            <v>0</v>
          </cell>
          <cell r="S279">
            <v>0</v>
          </cell>
          <cell r="AB279">
            <v>0</v>
          </cell>
        </row>
        <row r="280">
          <cell r="N280">
            <v>0</v>
          </cell>
          <cell r="S280">
            <v>0</v>
          </cell>
          <cell r="AB280">
            <v>0</v>
          </cell>
        </row>
        <row r="281">
          <cell r="N281">
            <v>0</v>
          </cell>
          <cell r="S281">
            <v>0</v>
          </cell>
          <cell r="AB281">
            <v>0</v>
          </cell>
        </row>
        <row r="282">
          <cell r="N282">
            <v>0</v>
          </cell>
          <cell r="S282">
            <v>0</v>
          </cell>
          <cell r="AB282">
            <v>0</v>
          </cell>
        </row>
        <row r="283">
          <cell r="N283">
            <v>0</v>
          </cell>
          <cell r="S283">
            <v>0</v>
          </cell>
          <cell r="AB283">
            <v>0</v>
          </cell>
        </row>
        <row r="284">
          <cell r="N284">
            <v>0</v>
          </cell>
          <cell r="S284">
            <v>0</v>
          </cell>
          <cell r="AB284">
            <v>0</v>
          </cell>
        </row>
        <row r="285">
          <cell r="N285">
            <v>0</v>
          </cell>
          <cell r="S285">
            <v>0</v>
          </cell>
          <cell r="AB285">
            <v>0</v>
          </cell>
        </row>
        <row r="286">
          <cell r="N286">
            <v>0</v>
          </cell>
          <cell r="S286">
            <v>0</v>
          </cell>
          <cell r="AB286">
            <v>0</v>
          </cell>
        </row>
        <row r="287">
          <cell r="N287">
            <v>0</v>
          </cell>
          <cell r="S287">
            <v>0</v>
          </cell>
          <cell r="AB287">
            <v>0</v>
          </cell>
        </row>
        <row r="288">
          <cell r="N288">
            <v>0</v>
          </cell>
          <cell r="S288">
            <v>0</v>
          </cell>
          <cell r="AB288">
            <v>0</v>
          </cell>
        </row>
        <row r="289">
          <cell r="N289">
            <v>0</v>
          </cell>
          <cell r="S289">
            <v>0</v>
          </cell>
          <cell r="AB289">
            <v>0</v>
          </cell>
        </row>
        <row r="290">
          <cell r="N290">
            <v>0</v>
          </cell>
          <cell r="S290">
            <v>0</v>
          </cell>
          <cell r="AB290">
            <v>0</v>
          </cell>
        </row>
        <row r="291">
          <cell r="N291">
            <v>0</v>
          </cell>
          <cell r="S291">
            <v>0</v>
          </cell>
          <cell r="AB291">
            <v>0</v>
          </cell>
        </row>
        <row r="292">
          <cell r="N292">
            <v>0</v>
          </cell>
          <cell r="S292">
            <v>0</v>
          </cell>
          <cell r="AB292">
            <v>0</v>
          </cell>
        </row>
        <row r="293">
          <cell r="N293">
            <v>0</v>
          </cell>
          <cell r="S293">
            <v>0</v>
          </cell>
          <cell r="AB293">
            <v>0</v>
          </cell>
        </row>
        <row r="294">
          <cell r="N294">
            <v>0</v>
          </cell>
          <cell r="S294">
            <v>0</v>
          </cell>
          <cell r="AB294">
            <v>0</v>
          </cell>
        </row>
        <row r="295">
          <cell r="N295">
            <v>0</v>
          </cell>
          <cell r="S295">
            <v>0</v>
          </cell>
          <cell r="AB295">
            <v>0</v>
          </cell>
        </row>
        <row r="296">
          <cell r="N296">
            <v>0</v>
          </cell>
          <cell r="S296">
            <v>0</v>
          </cell>
          <cell r="AB296">
            <v>0</v>
          </cell>
        </row>
        <row r="297">
          <cell r="N297">
            <v>0</v>
          </cell>
          <cell r="S297">
            <v>0</v>
          </cell>
          <cell r="AB297">
            <v>0</v>
          </cell>
        </row>
        <row r="298">
          <cell r="N298">
            <v>0</v>
          </cell>
          <cell r="S298">
            <v>0</v>
          </cell>
          <cell r="AB298">
            <v>0</v>
          </cell>
        </row>
        <row r="299">
          <cell r="N299">
            <v>0</v>
          </cell>
          <cell r="S299">
            <v>0</v>
          </cell>
          <cell r="AB299">
            <v>0</v>
          </cell>
        </row>
        <row r="300">
          <cell r="N300">
            <v>0</v>
          </cell>
          <cell r="S300">
            <v>0</v>
          </cell>
          <cell r="AB300">
            <v>0</v>
          </cell>
        </row>
        <row r="301">
          <cell r="N301">
            <v>0</v>
          </cell>
          <cell r="S301">
            <v>0</v>
          </cell>
          <cell r="AB301">
            <v>0</v>
          </cell>
        </row>
        <row r="302">
          <cell r="N302">
            <v>0</v>
          </cell>
          <cell r="S302">
            <v>0</v>
          </cell>
          <cell r="AB302">
            <v>0</v>
          </cell>
        </row>
        <row r="303">
          <cell r="N303">
            <v>0</v>
          </cell>
          <cell r="S303">
            <v>0</v>
          </cell>
          <cell r="AB303">
            <v>0</v>
          </cell>
        </row>
        <row r="304">
          <cell r="N304">
            <v>0</v>
          </cell>
          <cell r="S304">
            <v>0</v>
          </cell>
          <cell r="AB304">
            <v>0</v>
          </cell>
        </row>
      </sheetData>
      <sheetData sheetId="8">
        <row r="5">
          <cell r="H5">
            <v>0</v>
          </cell>
          <cell r="J5" t="str">
            <v>Couts indirects</v>
          </cell>
          <cell r="L5">
            <v>0</v>
          </cell>
          <cell r="O5">
            <v>0</v>
          </cell>
        </row>
        <row r="6">
          <cell r="H6">
            <v>0</v>
          </cell>
          <cell r="J6" t="str">
            <v>Frais de déplacement et d'hébergement</v>
          </cell>
          <cell r="L6">
            <v>0</v>
          </cell>
          <cell r="O6">
            <v>0</v>
          </cell>
        </row>
        <row r="7">
          <cell r="H7" t="str">
            <v/>
          </cell>
          <cell r="J7">
            <v>0</v>
          </cell>
          <cell r="L7">
            <v>0</v>
          </cell>
          <cell r="O7" t="str">
            <v/>
          </cell>
        </row>
        <row r="8">
          <cell r="H8" t="str">
            <v/>
          </cell>
          <cell r="J8">
            <v>0</v>
          </cell>
          <cell r="L8">
            <v>0</v>
          </cell>
          <cell r="O8" t="str">
            <v/>
          </cell>
        </row>
        <row r="9">
          <cell r="H9" t="str">
            <v/>
          </cell>
          <cell r="J9">
            <v>0</v>
          </cell>
          <cell r="L9">
            <v>0</v>
          </cell>
          <cell r="O9" t="str">
            <v/>
          </cell>
        </row>
        <row r="10">
          <cell r="H10" t="str">
            <v/>
          </cell>
          <cell r="J10">
            <v>0</v>
          </cell>
          <cell r="L10">
            <v>0</v>
          </cell>
          <cell r="O10" t="str">
            <v/>
          </cell>
        </row>
        <row r="11">
          <cell r="H11" t="str">
            <v/>
          </cell>
          <cell r="J11">
            <v>0</v>
          </cell>
          <cell r="L11">
            <v>0</v>
          </cell>
          <cell r="O11" t="str">
            <v/>
          </cell>
        </row>
        <row r="12">
          <cell r="H12" t="str">
            <v/>
          </cell>
          <cell r="J12">
            <v>0</v>
          </cell>
          <cell r="L12">
            <v>0</v>
          </cell>
          <cell r="O12" t="str">
            <v/>
          </cell>
        </row>
        <row r="13">
          <cell r="H13" t="str">
            <v/>
          </cell>
          <cell r="J13">
            <v>0</v>
          </cell>
          <cell r="L13">
            <v>0</v>
          </cell>
          <cell r="O13" t="str">
            <v/>
          </cell>
        </row>
        <row r="14">
          <cell r="H14" t="str">
            <v/>
          </cell>
          <cell r="J14">
            <v>0</v>
          </cell>
          <cell r="L14">
            <v>0</v>
          </cell>
          <cell r="O14" t="str">
            <v/>
          </cell>
        </row>
        <row r="15">
          <cell r="H15" t="str">
            <v/>
          </cell>
          <cell r="J15">
            <v>0</v>
          </cell>
          <cell r="L15">
            <v>0</v>
          </cell>
          <cell r="O15" t="str">
            <v/>
          </cell>
        </row>
        <row r="16">
          <cell r="H16" t="str">
            <v/>
          </cell>
          <cell r="J16">
            <v>0</v>
          </cell>
          <cell r="L16">
            <v>0</v>
          </cell>
          <cell r="O16" t="str">
            <v/>
          </cell>
        </row>
        <row r="17">
          <cell r="H17" t="str">
            <v/>
          </cell>
          <cell r="J17">
            <v>0</v>
          </cell>
          <cell r="L17">
            <v>0</v>
          </cell>
          <cell r="O17" t="str">
            <v/>
          </cell>
        </row>
        <row r="18">
          <cell r="H18" t="str">
            <v/>
          </cell>
          <cell r="J18">
            <v>0</v>
          </cell>
          <cell r="L18">
            <v>0</v>
          </cell>
          <cell r="O18" t="str">
            <v/>
          </cell>
        </row>
        <row r="19">
          <cell r="H19" t="str">
            <v/>
          </cell>
          <cell r="J19">
            <v>0</v>
          </cell>
          <cell r="L19">
            <v>0</v>
          </cell>
          <cell r="O19" t="str">
            <v/>
          </cell>
        </row>
        <row r="20">
          <cell r="H20" t="str">
            <v/>
          </cell>
          <cell r="J20">
            <v>0</v>
          </cell>
          <cell r="L20">
            <v>0</v>
          </cell>
          <cell r="O20" t="str">
            <v/>
          </cell>
        </row>
        <row r="21">
          <cell r="H21" t="str">
            <v/>
          </cell>
          <cell r="J21">
            <v>0</v>
          </cell>
          <cell r="L21">
            <v>0</v>
          </cell>
          <cell r="O21" t="str">
            <v/>
          </cell>
        </row>
        <row r="22">
          <cell r="H22" t="str">
            <v/>
          </cell>
          <cell r="J22">
            <v>0</v>
          </cell>
          <cell r="L22">
            <v>0</v>
          </cell>
          <cell r="O22" t="str">
            <v/>
          </cell>
        </row>
        <row r="23">
          <cell r="H23" t="str">
            <v/>
          </cell>
          <cell r="J23">
            <v>0</v>
          </cell>
          <cell r="L23">
            <v>0</v>
          </cell>
          <cell r="O23" t="str">
            <v/>
          </cell>
        </row>
        <row r="24">
          <cell r="H24" t="str">
            <v/>
          </cell>
          <cell r="J24">
            <v>0</v>
          </cell>
          <cell r="L24">
            <v>0</v>
          </cell>
          <cell r="O24" t="str">
            <v/>
          </cell>
        </row>
        <row r="25">
          <cell r="H25" t="str">
            <v/>
          </cell>
          <cell r="J25">
            <v>0</v>
          </cell>
          <cell r="L25">
            <v>0</v>
          </cell>
          <cell r="O25" t="str">
            <v/>
          </cell>
        </row>
        <row r="26">
          <cell r="H26" t="str">
            <v/>
          </cell>
          <cell r="J26">
            <v>0</v>
          </cell>
          <cell r="L26">
            <v>0</v>
          </cell>
          <cell r="O26" t="str">
            <v/>
          </cell>
        </row>
        <row r="27">
          <cell r="H27" t="str">
            <v/>
          </cell>
          <cell r="J27">
            <v>0</v>
          </cell>
          <cell r="L27">
            <v>0</v>
          </cell>
          <cell r="O27" t="str">
            <v/>
          </cell>
        </row>
        <row r="28">
          <cell r="H28" t="str">
            <v/>
          </cell>
          <cell r="J28">
            <v>0</v>
          </cell>
          <cell r="L28">
            <v>0</v>
          </cell>
          <cell r="O28" t="str">
            <v/>
          </cell>
        </row>
        <row r="29">
          <cell r="H29" t="str">
            <v/>
          </cell>
          <cell r="J29">
            <v>0</v>
          </cell>
          <cell r="L29">
            <v>0</v>
          </cell>
          <cell r="O29" t="str">
            <v/>
          </cell>
        </row>
        <row r="30">
          <cell r="H30" t="str">
            <v/>
          </cell>
          <cell r="J30">
            <v>0</v>
          </cell>
          <cell r="L30">
            <v>0</v>
          </cell>
          <cell r="O30" t="str">
            <v/>
          </cell>
        </row>
        <row r="31">
          <cell r="H31" t="str">
            <v/>
          </cell>
          <cell r="J31">
            <v>0</v>
          </cell>
          <cell r="L31">
            <v>0</v>
          </cell>
          <cell r="O31" t="str">
            <v/>
          </cell>
        </row>
        <row r="32">
          <cell r="H32" t="str">
            <v/>
          </cell>
          <cell r="J32">
            <v>0</v>
          </cell>
          <cell r="L32">
            <v>0</v>
          </cell>
          <cell r="O32" t="str">
            <v/>
          </cell>
        </row>
        <row r="33">
          <cell r="H33" t="str">
            <v/>
          </cell>
          <cell r="J33">
            <v>0</v>
          </cell>
          <cell r="L33">
            <v>0</v>
          </cell>
          <cell r="O33" t="str">
            <v/>
          </cell>
        </row>
        <row r="34">
          <cell r="H34" t="str">
            <v/>
          </cell>
          <cell r="J34">
            <v>0</v>
          </cell>
          <cell r="L34">
            <v>0</v>
          </cell>
          <cell r="O34" t="str">
            <v/>
          </cell>
        </row>
        <row r="35">
          <cell r="H35" t="str">
            <v/>
          </cell>
          <cell r="J35">
            <v>0</v>
          </cell>
          <cell r="L35">
            <v>0</v>
          </cell>
          <cell r="O35" t="str">
            <v/>
          </cell>
        </row>
        <row r="36">
          <cell r="H36" t="str">
            <v/>
          </cell>
          <cell r="J36">
            <v>0</v>
          </cell>
          <cell r="L36">
            <v>0</v>
          </cell>
          <cell r="O36" t="str">
            <v/>
          </cell>
        </row>
        <row r="37">
          <cell r="H37" t="str">
            <v/>
          </cell>
          <cell r="J37">
            <v>0</v>
          </cell>
          <cell r="L37">
            <v>0</v>
          </cell>
          <cell r="O37" t="str">
            <v/>
          </cell>
        </row>
        <row r="38">
          <cell r="H38" t="str">
            <v/>
          </cell>
          <cell r="J38">
            <v>0</v>
          </cell>
          <cell r="L38">
            <v>0</v>
          </cell>
          <cell r="O38" t="str">
            <v/>
          </cell>
        </row>
        <row r="39">
          <cell r="H39" t="str">
            <v/>
          </cell>
          <cell r="J39">
            <v>0</v>
          </cell>
          <cell r="L39">
            <v>0</v>
          </cell>
          <cell r="O39" t="str">
            <v/>
          </cell>
        </row>
        <row r="40">
          <cell r="H40" t="str">
            <v/>
          </cell>
          <cell r="J40">
            <v>0</v>
          </cell>
          <cell r="L40">
            <v>0</v>
          </cell>
          <cell r="O40" t="str">
            <v/>
          </cell>
        </row>
        <row r="41">
          <cell r="H41" t="str">
            <v/>
          </cell>
          <cell r="J41">
            <v>0</v>
          </cell>
          <cell r="L41">
            <v>0</v>
          </cell>
          <cell r="O41" t="str">
            <v/>
          </cell>
        </row>
        <row r="42">
          <cell r="H42" t="str">
            <v/>
          </cell>
          <cell r="J42">
            <v>0</v>
          </cell>
          <cell r="L42">
            <v>0</v>
          </cell>
          <cell r="O42" t="str">
            <v/>
          </cell>
        </row>
        <row r="43">
          <cell r="H43" t="str">
            <v/>
          </cell>
          <cell r="J43">
            <v>0</v>
          </cell>
          <cell r="L43">
            <v>0</v>
          </cell>
          <cell r="O43" t="str">
            <v/>
          </cell>
        </row>
        <row r="44">
          <cell r="H44" t="str">
            <v/>
          </cell>
          <cell r="J44">
            <v>0</v>
          </cell>
          <cell r="L44">
            <v>0</v>
          </cell>
          <cell r="O44" t="str">
            <v/>
          </cell>
        </row>
        <row r="45">
          <cell r="H45" t="str">
            <v/>
          </cell>
          <cell r="J45">
            <v>0</v>
          </cell>
          <cell r="L45">
            <v>0</v>
          </cell>
          <cell r="O45" t="str">
            <v/>
          </cell>
        </row>
        <row r="46">
          <cell r="H46" t="str">
            <v/>
          </cell>
          <cell r="J46">
            <v>0</v>
          </cell>
          <cell r="L46">
            <v>0</v>
          </cell>
          <cell r="O46" t="str">
            <v/>
          </cell>
        </row>
        <row r="47">
          <cell r="H47" t="str">
            <v/>
          </cell>
          <cell r="J47">
            <v>0</v>
          </cell>
          <cell r="L47">
            <v>0</v>
          </cell>
          <cell r="O47" t="str">
            <v/>
          </cell>
        </row>
        <row r="48">
          <cell r="H48" t="str">
            <v/>
          </cell>
          <cell r="J48">
            <v>0</v>
          </cell>
          <cell r="L48">
            <v>0</v>
          </cell>
          <cell r="O48" t="str">
            <v/>
          </cell>
        </row>
        <row r="49">
          <cell r="H49" t="str">
            <v/>
          </cell>
          <cell r="J49">
            <v>0</v>
          </cell>
          <cell r="L49">
            <v>0</v>
          </cell>
          <cell r="O49" t="str">
            <v/>
          </cell>
        </row>
        <row r="50">
          <cell r="H50" t="str">
            <v/>
          </cell>
          <cell r="J50">
            <v>0</v>
          </cell>
          <cell r="L50">
            <v>0</v>
          </cell>
          <cell r="O50" t="str">
            <v/>
          </cell>
        </row>
        <row r="51">
          <cell r="H51" t="str">
            <v/>
          </cell>
          <cell r="J51">
            <v>0</v>
          </cell>
          <cell r="L51">
            <v>0</v>
          </cell>
          <cell r="O51" t="str">
            <v/>
          </cell>
        </row>
        <row r="52">
          <cell r="H52" t="str">
            <v/>
          </cell>
          <cell r="J52">
            <v>0</v>
          </cell>
          <cell r="L52">
            <v>0</v>
          </cell>
          <cell r="O52" t="str">
            <v/>
          </cell>
        </row>
        <row r="53">
          <cell r="H53" t="str">
            <v/>
          </cell>
          <cell r="J53">
            <v>0</v>
          </cell>
          <cell r="L53">
            <v>0</v>
          </cell>
          <cell r="O53" t="str">
            <v/>
          </cell>
        </row>
        <row r="54">
          <cell r="H54" t="str">
            <v/>
          </cell>
          <cell r="J54">
            <v>0</v>
          </cell>
          <cell r="L54">
            <v>0</v>
          </cell>
          <cell r="O54" t="str">
            <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W43"/>
  <sheetViews>
    <sheetView topLeftCell="A6" zoomScale="85" zoomScaleNormal="85" zoomScaleSheetLayoutView="90" workbookViewId="0">
      <selection activeCell="H19" sqref="H19:U19"/>
    </sheetView>
  </sheetViews>
  <sheetFormatPr baseColWidth="10" defaultColWidth="11.453125" defaultRowHeight="14.5"/>
  <cols>
    <col min="1" max="11" width="11.453125" style="63"/>
    <col min="12" max="12" width="32.453125" style="63" customWidth="1"/>
    <col min="13" max="22" width="11.453125" style="63"/>
    <col min="23" max="23" width="25.54296875" style="63" customWidth="1"/>
    <col min="24" max="16384" width="11.453125" style="63"/>
  </cols>
  <sheetData>
    <row r="1" spans="1:23">
      <c r="A1" s="64"/>
      <c r="B1" s="65"/>
      <c r="C1" s="65"/>
      <c r="D1" s="65"/>
      <c r="E1" s="65"/>
      <c r="F1" s="65"/>
      <c r="G1" s="65"/>
      <c r="H1" s="65"/>
      <c r="I1" s="65"/>
      <c r="J1" s="65"/>
      <c r="K1" s="65"/>
      <c r="L1" s="65"/>
      <c r="M1" s="65"/>
      <c r="N1" s="65"/>
      <c r="O1" s="65"/>
      <c r="P1" s="65"/>
      <c r="Q1" s="65"/>
      <c r="R1" s="65"/>
      <c r="S1" s="65"/>
      <c r="T1" s="65"/>
      <c r="U1" s="65"/>
      <c r="V1" s="65"/>
      <c r="W1" s="66"/>
    </row>
    <row r="2" spans="1:23">
      <c r="A2" s="67"/>
      <c r="B2" s="68"/>
      <c r="C2" s="68"/>
      <c r="D2" s="68"/>
      <c r="E2" s="68"/>
      <c r="F2" s="68"/>
      <c r="G2" s="68"/>
      <c r="H2" s="68"/>
      <c r="I2" s="68"/>
      <c r="J2" s="68"/>
      <c r="K2" s="68"/>
      <c r="L2" s="68"/>
      <c r="M2" s="68"/>
      <c r="N2" s="68"/>
      <c r="O2" s="68"/>
      <c r="P2" s="68"/>
      <c r="Q2" s="68"/>
      <c r="R2" s="68"/>
      <c r="S2" s="68"/>
      <c r="T2" s="68"/>
      <c r="U2" s="68"/>
      <c r="V2" s="68"/>
      <c r="W2" s="69"/>
    </row>
    <row r="3" spans="1:23">
      <c r="A3" s="67"/>
      <c r="B3" s="68"/>
      <c r="C3" s="68"/>
      <c r="D3" s="70"/>
      <c r="E3" s="68"/>
      <c r="F3" s="68"/>
      <c r="G3" s="68"/>
      <c r="H3" s="68"/>
      <c r="I3" s="68"/>
      <c r="J3" s="68"/>
      <c r="K3" s="68"/>
      <c r="L3" s="68"/>
      <c r="M3" s="68"/>
      <c r="N3" s="68"/>
      <c r="O3" s="68"/>
      <c r="P3" s="68"/>
      <c r="Q3" s="68"/>
      <c r="R3" s="68"/>
      <c r="S3" s="68"/>
      <c r="T3" s="68"/>
      <c r="U3" s="70"/>
      <c r="V3" s="68"/>
      <c r="W3" s="69"/>
    </row>
    <row r="4" spans="1:23">
      <c r="A4" s="67"/>
      <c r="B4" s="68"/>
      <c r="C4" s="68"/>
      <c r="D4" s="68"/>
      <c r="E4" s="68"/>
      <c r="F4" s="68"/>
      <c r="G4" s="68"/>
      <c r="H4" s="68"/>
      <c r="I4" s="68"/>
      <c r="J4" s="68"/>
      <c r="K4" s="68"/>
      <c r="L4" s="68"/>
      <c r="M4" s="68"/>
      <c r="N4" s="68"/>
      <c r="O4" s="68"/>
      <c r="P4" s="68"/>
      <c r="Q4" s="68"/>
      <c r="R4" s="68"/>
      <c r="S4" s="68"/>
      <c r="T4" s="68"/>
      <c r="U4" s="68"/>
      <c r="V4" s="68"/>
      <c r="W4" s="69"/>
    </row>
    <row r="5" spans="1:23">
      <c r="A5" s="67"/>
      <c r="B5" s="68"/>
      <c r="C5" s="68"/>
      <c r="D5" s="68"/>
      <c r="E5" s="68"/>
      <c r="F5" s="68"/>
      <c r="G5" s="68"/>
      <c r="H5" s="68"/>
      <c r="I5" s="68"/>
      <c r="J5" s="68"/>
      <c r="K5" s="68"/>
      <c r="L5" s="68"/>
      <c r="M5" s="68"/>
      <c r="N5" s="68"/>
      <c r="O5" s="68"/>
      <c r="P5" s="68"/>
      <c r="Q5" s="68"/>
      <c r="R5" s="68"/>
      <c r="S5" s="68"/>
      <c r="T5" s="68"/>
      <c r="U5" s="68"/>
      <c r="V5" s="68"/>
      <c r="W5" s="69"/>
    </row>
    <row r="6" spans="1:23">
      <c r="A6" s="67"/>
      <c r="B6" s="68"/>
      <c r="C6" s="68"/>
      <c r="D6" s="68"/>
      <c r="E6" s="68"/>
      <c r="F6" s="68"/>
      <c r="G6" s="68"/>
      <c r="H6" s="68"/>
      <c r="I6" s="68"/>
      <c r="J6" s="68"/>
      <c r="K6" s="68"/>
      <c r="L6" s="68"/>
      <c r="M6" s="68"/>
      <c r="N6" s="68"/>
      <c r="O6" s="68"/>
      <c r="P6" s="68"/>
      <c r="Q6" s="68"/>
      <c r="R6" s="68"/>
      <c r="S6" s="68"/>
      <c r="T6" s="68"/>
      <c r="U6" s="68"/>
      <c r="V6" s="68"/>
      <c r="W6" s="69"/>
    </row>
    <row r="7" spans="1:23">
      <c r="A7" s="67"/>
      <c r="B7" s="68"/>
      <c r="C7" s="68"/>
      <c r="D7" s="68"/>
      <c r="E7" s="68"/>
      <c r="F7" s="68"/>
      <c r="G7" s="68"/>
      <c r="H7" s="68"/>
      <c r="I7" s="68"/>
      <c r="J7" s="68"/>
      <c r="K7" s="68"/>
      <c r="L7" s="68"/>
      <c r="M7" s="68"/>
      <c r="N7" s="68"/>
      <c r="O7" s="68"/>
      <c r="P7" s="68"/>
      <c r="Q7" s="68"/>
      <c r="R7" s="68"/>
      <c r="S7" s="68"/>
      <c r="T7" s="68"/>
      <c r="U7" s="315"/>
      <c r="V7" s="315"/>
      <c r="W7" s="69"/>
    </row>
    <row r="8" spans="1:23" ht="21">
      <c r="A8" s="316" t="s">
        <v>436</v>
      </c>
      <c r="B8" s="317"/>
      <c r="C8" s="317"/>
      <c r="D8" s="317"/>
      <c r="E8" s="317"/>
      <c r="F8" s="317"/>
      <c r="G8" s="317"/>
      <c r="H8" s="317"/>
      <c r="I8" s="317"/>
      <c r="J8" s="317"/>
      <c r="K8" s="317"/>
      <c r="L8" s="317"/>
      <c r="M8" s="317"/>
      <c r="N8" s="317"/>
      <c r="O8" s="317"/>
      <c r="P8" s="317"/>
      <c r="Q8" s="317"/>
      <c r="R8" s="317"/>
      <c r="S8" s="317"/>
      <c r="T8" s="317"/>
      <c r="U8" s="317"/>
      <c r="V8" s="317"/>
      <c r="W8" s="318"/>
    </row>
    <row r="9" spans="1:23" ht="21">
      <c r="A9" s="316" t="s">
        <v>437</v>
      </c>
      <c r="B9" s="317"/>
      <c r="C9" s="317"/>
      <c r="D9" s="317"/>
      <c r="E9" s="317"/>
      <c r="F9" s="317"/>
      <c r="G9" s="317"/>
      <c r="H9" s="317"/>
      <c r="I9" s="317"/>
      <c r="J9" s="317"/>
      <c r="K9" s="317"/>
      <c r="L9" s="317"/>
      <c r="M9" s="317"/>
      <c r="N9" s="317"/>
      <c r="O9" s="317"/>
      <c r="P9" s="317"/>
      <c r="Q9" s="317"/>
      <c r="R9" s="317"/>
      <c r="S9" s="317"/>
      <c r="T9" s="317"/>
      <c r="U9" s="317"/>
      <c r="V9" s="317"/>
      <c r="W9" s="318"/>
    </row>
    <row r="10" spans="1:23" ht="21" customHeight="1">
      <c r="A10" s="67"/>
      <c r="B10" s="68"/>
      <c r="C10" s="68"/>
      <c r="D10" s="68"/>
      <c r="E10" s="68"/>
      <c r="F10" s="68"/>
      <c r="G10" s="68"/>
      <c r="H10" s="68"/>
      <c r="I10" s="68"/>
      <c r="J10" s="68"/>
      <c r="K10" s="68"/>
      <c r="L10" s="283"/>
      <c r="M10" s="68"/>
      <c r="N10" s="68"/>
      <c r="O10" s="68"/>
      <c r="P10" s="68"/>
      <c r="Q10" s="68"/>
      <c r="R10" s="68"/>
      <c r="S10" s="68"/>
      <c r="T10" s="68"/>
      <c r="U10" s="217" t="s">
        <v>444</v>
      </c>
      <c r="V10" s="216"/>
      <c r="W10" s="239"/>
    </row>
    <row r="11" spans="1:23" ht="28.5">
      <c r="A11" s="319" t="s">
        <v>445</v>
      </c>
      <c r="B11" s="320"/>
      <c r="C11" s="320"/>
      <c r="D11" s="320"/>
      <c r="E11" s="320"/>
      <c r="F11" s="320"/>
      <c r="G11" s="320"/>
      <c r="H11" s="320"/>
      <c r="I11" s="320"/>
      <c r="J11" s="320"/>
      <c r="K11" s="320"/>
      <c r="L11" s="320"/>
      <c r="M11" s="320"/>
      <c r="N11" s="320"/>
      <c r="O11" s="320"/>
      <c r="P11" s="320"/>
      <c r="Q11" s="320"/>
      <c r="R11" s="320"/>
      <c r="S11" s="320"/>
      <c r="T11" s="320"/>
      <c r="U11" s="320"/>
      <c r="V11" s="320"/>
      <c r="W11" s="321"/>
    </row>
    <row r="12" spans="1:23">
      <c r="A12" s="67"/>
      <c r="B12" s="68"/>
      <c r="C12" s="68"/>
      <c r="D12" s="68"/>
      <c r="E12" s="68"/>
      <c r="F12" s="68"/>
      <c r="G12" s="68"/>
      <c r="H12" s="68"/>
      <c r="I12" s="68"/>
      <c r="J12" s="68"/>
      <c r="K12" s="68"/>
      <c r="L12" s="68"/>
      <c r="M12" s="68"/>
      <c r="N12" s="68"/>
      <c r="O12" s="68"/>
      <c r="P12" s="68"/>
      <c r="Q12" s="68"/>
      <c r="R12" s="68"/>
      <c r="S12" s="68"/>
      <c r="T12" s="68"/>
      <c r="U12" s="68"/>
      <c r="V12" s="68"/>
      <c r="W12" s="69"/>
    </row>
    <row r="13" spans="1:23" ht="35.25" customHeight="1">
      <c r="A13" s="67"/>
      <c r="B13" s="322" t="s">
        <v>277</v>
      </c>
      <c r="C13" s="322"/>
      <c r="D13" s="322"/>
      <c r="E13" s="322"/>
      <c r="F13" s="322"/>
      <c r="G13" s="322"/>
      <c r="H13" s="322"/>
      <c r="I13" s="322"/>
      <c r="J13" s="322"/>
      <c r="K13" s="322"/>
      <c r="L13" s="322"/>
      <c r="M13" s="322"/>
      <c r="N13" s="322"/>
      <c r="O13" s="322"/>
      <c r="P13" s="322"/>
      <c r="Q13" s="322"/>
      <c r="R13" s="322"/>
      <c r="S13" s="322"/>
      <c r="T13" s="322"/>
      <c r="U13" s="322"/>
      <c r="V13" s="322"/>
      <c r="W13" s="69"/>
    </row>
    <row r="14" spans="1:23" ht="15" thickBot="1">
      <c r="A14" s="67"/>
      <c r="B14" s="68"/>
      <c r="C14" s="68"/>
      <c r="D14" s="68"/>
      <c r="E14" s="68"/>
      <c r="F14" s="68"/>
      <c r="G14" s="68"/>
      <c r="H14" s="68"/>
      <c r="I14" s="68"/>
      <c r="J14" s="68"/>
      <c r="K14" s="68"/>
      <c r="L14" s="68"/>
      <c r="M14" s="68"/>
      <c r="N14" s="68"/>
      <c r="O14" s="68"/>
      <c r="P14" s="68"/>
      <c r="Q14" s="68"/>
      <c r="R14" s="68"/>
      <c r="S14" s="68"/>
      <c r="T14" s="68"/>
      <c r="U14" s="68"/>
      <c r="V14" s="68"/>
      <c r="W14" s="69"/>
    </row>
    <row r="15" spans="1:23" ht="19" thickBot="1">
      <c r="A15" s="67"/>
      <c r="B15" s="312" t="s">
        <v>336</v>
      </c>
      <c r="C15" s="313"/>
      <c r="D15" s="313"/>
      <c r="E15" s="313"/>
      <c r="F15" s="313"/>
      <c r="G15" s="313"/>
      <c r="H15" s="313"/>
      <c r="I15" s="313"/>
      <c r="J15" s="313"/>
      <c r="K15" s="313"/>
      <c r="L15" s="313"/>
      <c r="M15" s="313"/>
      <c r="N15" s="313"/>
      <c r="O15" s="313"/>
      <c r="P15" s="313"/>
      <c r="Q15" s="313"/>
      <c r="R15" s="313"/>
      <c r="S15" s="313"/>
      <c r="T15" s="313"/>
      <c r="U15" s="313"/>
      <c r="V15" s="314"/>
      <c r="W15" s="69"/>
    </row>
    <row r="16" spans="1:23">
      <c r="A16" s="67"/>
      <c r="B16" s="67"/>
      <c r="C16" s="68"/>
      <c r="D16" s="68"/>
      <c r="E16" s="68"/>
      <c r="F16" s="68"/>
      <c r="G16" s="68"/>
      <c r="H16" s="68"/>
      <c r="I16" s="68"/>
      <c r="J16" s="68"/>
      <c r="K16" s="68"/>
      <c r="L16" s="68"/>
      <c r="M16" s="68"/>
      <c r="N16" s="68"/>
      <c r="O16" s="68"/>
      <c r="P16" s="68"/>
      <c r="Q16" s="68"/>
      <c r="R16" s="68"/>
      <c r="S16" s="68"/>
      <c r="T16" s="68"/>
      <c r="U16" s="68"/>
      <c r="V16" s="69"/>
      <c r="W16" s="69"/>
    </row>
    <row r="17" spans="1:23">
      <c r="A17" s="67"/>
      <c r="B17" s="67" t="s">
        <v>341</v>
      </c>
      <c r="C17" s="68"/>
      <c r="D17" s="68"/>
      <c r="E17" s="68"/>
      <c r="F17" s="68"/>
      <c r="G17" s="68"/>
      <c r="H17" s="68"/>
      <c r="I17" s="68"/>
      <c r="J17" s="68"/>
      <c r="K17" s="68"/>
      <c r="L17" s="68"/>
      <c r="M17" s="68"/>
      <c r="N17" s="68"/>
      <c r="O17" s="68"/>
      <c r="P17" s="68"/>
      <c r="Q17" s="68"/>
      <c r="R17" s="68"/>
      <c r="S17" s="68"/>
      <c r="T17" s="68"/>
      <c r="U17" s="68"/>
      <c r="V17" s="69"/>
      <c r="W17" s="69"/>
    </row>
    <row r="18" spans="1:23">
      <c r="A18" s="67"/>
      <c r="B18" s="67"/>
      <c r="C18" s="68"/>
      <c r="D18" s="68"/>
      <c r="E18" s="68"/>
      <c r="F18" s="68"/>
      <c r="G18" s="68"/>
      <c r="H18" s="68"/>
      <c r="I18" s="68"/>
      <c r="J18" s="68"/>
      <c r="K18" s="68"/>
      <c r="L18" s="68"/>
      <c r="M18" s="68"/>
      <c r="N18" s="68"/>
      <c r="O18" s="68"/>
      <c r="P18" s="68"/>
      <c r="Q18" s="68"/>
      <c r="R18" s="68"/>
      <c r="S18" s="68"/>
      <c r="T18" s="68"/>
      <c r="U18" s="68"/>
      <c r="V18" s="69"/>
      <c r="W18" s="69"/>
    </row>
    <row r="19" spans="1:23" ht="36.75" customHeight="1">
      <c r="A19" s="67"/>
      <c r="B19" s="67"/>
      <c r="C19" s="293" t="s">
        <v>335</v>
      </c>
      <c r="D19" s="293"/>
      <c r="E19" s="293"/>
      <c r="F19" s="293"/>
      <c r="G19" s="293"/>
      <c r="H19" s="294"/>
      <c r="I19" s="295"/>
      <c r="J19" s="295"/>
      <c r="K19" s="295"/>
      <c r="L19" s="295"/>
      <c r="M19" s="295"/>
      <c r="N19" s="295"/>
      <c r="O19" s="295"/>
      <c r="P19" s="295"/>
      <c r="Q19" s="295"/>
      <c r="R19" s="295"/>
      <c r="S19" s="295"/>
      <c r="T19" s="295"/>
      <c r="U19" s="296"/>
      <c r="V19" s="69"/>
      <c r="W19" s="69"/>
    </row>
    <row r="20" spans="1:23">
      <c r="A20" s="67"/>
      <c r="B20" s="67"/>
      <c r="C20" s="68"/>
      <c r="D20" s="68"/>
      <c r="E20" s="68"/>
      <c r="F20" s="68"/>
      <c r="G20" s="68"/>
      <c r="H20" s="68"/>
      <c r="I20" s="68"/>
      <c r="J20" s="68"/>
      <c r="K20" s="68"/>
      <c r="L20" s="68"/>
      <c r="M20" s="68"/>
      <c r="N20" s="68"/>
      <c r="O20" s="68"/>
      <c r="P20" s="68"/>
      <c r="Q20" s="68"/>
      <c r="R20" s="68"/>
      <c r="S20" s="68"/>
      <c r="T20" s="68"/>
      <c r="U20" s="68"/>
      <c r="V20" s="69"/>
      <c r="W20" s="69"/>
    </row>
    <row r="21" spans="1:23" ht="18.75" customHeight="1">
      <c r="A21" s="67"/>
      <c r="B21" s="297" t="s">
        <v>441</v>
      </c>
      <c r="C21" s="298"/>
      <c r="D21" s="298"/>
      <c r="E21" s="298"/>
      <c r="F21" s="298"/>
      <c r="G21" s="298"/>
      <c r="H21" s="298"/>
      <c r="I21" s="298"/>
      <c r="J21" s="298"/>
      <c r="K21" s="298"/>
      <c r="L21" s="298"/>
      <c r="M21" s="298"/>
      <c r="N21" s="298"/>
      <c r="O21" s="298"/>
      <c r="P21" s="298"/>
      <c r="Q21" s="298"/>
      <c r="R21" s="298"/>
      <c r="S21" s="298"/>
      <c r="T21" s="298"/>
      <c r="U21" s="298"/>
      <c r="V21" s="299"/>
      <c r="W21" s="69"/>
    </row>
    <row r="22" spans="1:23" ht="81" customHeight="1">
      <c r="A22" s="67"/>
      <c r="B22" s="213"/>
      <c r="C22" s="300" t="s">
        <v>442</v>
      </c>
      <c r="D22" s="300"/>
      <c r="E22" s="300"/>
      <c r="F22" s="300"/>
      <c r="G22" s="300"/>
      <c r="H22" s="300"/>
      <c r="I22" s="300"/>
      <c r="J22" s="300"/>
      <c r="K22" s="300"/>
      <c r="L22" s="300"/>
      <c r="M22" s="300"/>
      <c r="N22" s="300"/>
      <c r="O22" s="300"/>
      <c r="P22" s="300"/>
      <c r="Q22" s="300"/>
      <c r="R22" s="300"/>
      <c r="S22" s="300"/>
      <c r="T22" s="300"/>
      <c r="U22" s="300"/>
      <c r="V22" s="301"/>
      <c r="W22" s="69"/>
    </row>
    <row r="23" spans="1:23">
      <c r="A23" s="67"/>
      <c r="B23" s="297" t="s">
        <v>337</v>
      </c>
      <c r="C23" s="298"/>
      <c r="D23" s="298"/>
      <c r="E23" s="298"/>
      <c r="F23" s="298"/>
      <c r="G23" s="298"/>
      <c r="H23" s="298"/>
      <c r="I23" s="298"/>
      <c r="J23" s="298"/>
      <c r="K23" s="298"/>
      <c r="L23" s="298"/>
      <c r="M23" s="298"/>
      <c r="N23" s="298"/>
      <c r="O23" s="298"/>
      <c r="P23" s="298"/>
      <c r="Q23" s="298"/>
      <c r="R23" s="298"/>
      <c r="S23" s="298"/>
      <c r="T23" s="298"/>
      <c r="U23" s="298"/>
      <c r="V23" s="299"/>
      <c r="W23" s="69"/>
    </row>
    <row r="24" spans="1:23">
      <c r="A24" s="67"/>
      <c r="B24" s="67"/>
      <c r="C24" s="71" t="s">
        <v>268</v>
      </c>
      <c r="D24" s="68"/>
      <c r="E24" s="68"/>
      <c r="F24" s="68"/>
      <c r="G24" s="68"/>
      <c r="H24" s="71"/>
      <c r="I24" s="68"/>
      <c r="J24" s="68"/>
      <c r="K24" s="72"/>
      <c r="L24" s="71"/>
      <c r="M24" s="68"/>
      <c r="N24" s="68"/>
      <c r="O24" s="68"/>
      <c r="P24" s="68"/>
      <c r="Q24" s="71"/>
      <c r="R24" s="68"/>
      <c r="S24" s="68"/>
      <c r="T24" s="68"/>
      <c r="U24" s="68"/>
      <c r="V24" s="69"/>
      <c r="W24" s="69"/>
    </row>
    <row r="25" spans="1:23" ht="18.5">
      <c r="A25" s="67"/>
      <c r="B25" s="67"/>
      <c r="C25" s="71"/>
      <c r="D25" s="68"/>
      <c r="E25" s="68"/>
      <c r="F25" s="68"/>
      <c r="G25" s="68"/>
      <c r="H25" s="72"/>
      <c r="I25" s="68"/>
      <c r="J25" s="68"/>
      <c r="K25" s="72"/>
      <c r="L25" s="71"/>
      <c r="M25" s="68"/>
      <c r="N25" s="68"/>
      <c r="O25" s="68"/>
      <c r="P25" s="68"/>
      <c r="Q25" s="71"/>
      <c r="R25" s="177"/>
      <c r="S25" s="68"/>
      <c r="T25" s="68"/>
      <c r="U25" s="68"/>
      <c r="V25" s="69"/>
      <c r="W25" s="69"/>
    </row>
    <row r="26" spans="1:23">
      <c r="A26" s="67"/>
      <c r="B26" s="67"/>
      <c r="C26" s="71"/>
      <c r="D26" s="68"/>
      <c r="E26" s="68"/>
      <c r="F26" s="68"/>
      <c r="G26" s="68"/>
      <c r="H26" s="71"/>
      <c r="I26" s="68"/>
      <c r="J26" s="68"/>
      <c r="K26" s="72"/>
      <c r="L26" s="71"/>
      <c r="M26" s="68"/>
      <c r="N26" s="68"/>
      <c r="O26" s="68"/>
      <c r="P26" s="68"/>
      <c r="Q26" s="68"/>
      <c r="R26" s="68"/>
      <c r="S26" s="68"/>
      <c r="T26" s="68"/>
      <c r="U26" s="68"/>
      <c r="V26" s="69"/>
      <c r="W26" s="69"/>
    </row>
    <row r="27" spans="1:23">
      <c r="A27" s="67"/>
      <c r="B27" s="67"/>
      <c r="C27" s="71"/>
      <c r="D27" s="68"/>
      <c r="E27" s="68"/>
      <c r="F27" s="68"/>
      <c r="G27" s="68"/>
      <c r="H27" s="71"/>
      <c r="I27" s="68"/>
      <c r="J27" s="68"/>
      <c r="K27" s="72"/>
      <c r="L27" s="71"/>
      <c r="M27" s="68"/>
      <c r="N27" s="68"/>
      <c r="O27" s="68"/>
      <c r="P27" s="68"/>
      <c r="Q27" s="68"/>
      <c r="R27" s="68"/>
      <c r="S27" s="68"/>
      <c r="T27" s="68"/>
      <c r="U27" s="68"/>
      <c r="V27" s="69"/>
      <c r="W27" s="69"/>
    </row>
    <row r="28" spans="1:23">
      <c r="A28" s="67"/>
      <c r="B28" s="67"/>
      <c r="C28" s="68"/>
      <c r="D28" s="68"/>
      <c r="E28" s="68"/>
      <c r="F28" s="68"/>
      <c r="G28" s="68"/>
      <c r="H28" s="68"/>
      <c r="I28" s="68"/>
      <c r="J28" s="68"/>
      <c r="K28" s="68"/>
      <c r="L28" s="68"/>
      <c r="M28" s="68"/>
      <c r="N28" s="68"/>
      <c r="O28" s="68"/>
      <c r="P28" s="68"/>
      <c r="Q28" s="68"/>
      <c r="R28" s="68"/>
      <c r="S28" s="68"/>
      <c r="T28" s="68"/>
      <c r="U28" s="68"/>
      <c r="V28" s="69"/>
      <c r="W28" s="69"/>
    </row>
    <row r="29" spans="1:23">
      <c r="A29" s="67"/>
      <c r="B29" s="302" t="s">
        <v>443</v>
      </c>
      <c r="C29" s="303"/>
      <c r="D29" s="303"/>
      <c r="E29" s="303"/>
      <c r="F29" s="303"/>
      <c r="G29" s="303"/>
      <c r="H29" s="303"/>
      <c r="I29" s="303"/>
      <c r="J29" s="303"/>
      <c r="K29" s="303"/>
      <c r="L29" s="303"/>
      <c r="M29" s="303"/>
      <c r="N29" s="303"/>
      <c r="O29" s="71" t="s">
        <v>272</v>
      </c>
      <c r="P29" s="68"/>
      <c r="Q29" s="68"/>
      <c r="R29" s="71"/>
      <c r="S29" s="68"/>
      <c r="T29" s="68"/>
      <c r="U29" s="68"/>
      <c r="V29" s="69"/>
      <c r="W29" s="69"/>
    </row>
    <row r="30" spans="1:23">
      <c r="A30" s="67"/>
      <c r="B30" s="67"/>
      <c r="C30" s="68"/>
      <c r="D30" s="68"/>
      <c r="E30" s="68"/>
      <c r="F30" s="68"/>
      <c r="G30" s="68"/>
      <c r="H30" s="68"/>
      <c r="I30" s="68"/>
      <c r="J30" s="68"/>
      <c r="K30" s="68"/>
      <c r="L30" s="68"/>
      <c r="M30" s="68"/>
      <c r="N30" s="68"/>
      <c r="O30" s="68"/>
      <c r="P30" s="68"/>
      <c r="Q30" s="68"/>
      <c r="R30" s="68"/>
      <c r="S30" s="68"/>
      <c r="T30" s="68"/>
      <c r="U30" s="68"/>
      <c r="V30" s="69"/>
      <c r="W30" s="69"/>
    </row>
    <row r="31" spans="1:23" ht="21.75" customHeight="1" thickBot="1">
      <c r="A31" s="67"/>
      <c r="B31" s="304" t="s">
        <v>338</v>
      </c>
      <c r="C31" s="305"/>
      <c r="D31" s="305"/>
      <c r="E31" s="305"/>
      <c r="F31" s="305"/>
      <c r="G31" s="305"/>
      <c r="H31" s="305"/>
      <c r="I31" s="305"/>
      <c r="J31" s="305"/>
      <c r="K31" s="305"/>
      <c r="L31" s="305"/>
      <c r="M31" s="305"/>
      <c r="N31" s="305"/>
      <c r="O31" s="305"/>
      <c r="P31" s="76"/>
      <c r="Q31" s="76"/>
      <c r="R31" s="76"/>
      <c r="S31" s="76"/>
      <c r="T31" s="76"/>
      <c r="U31" s="76"/>
      <c r="V31" s="77"/>
      <c r="W31" s="69"/>
    </row>
    <row r="32" spans="1:23" ht="19" customHeight="1" thickBot="1">
      <c r="A32" s="67"/>
      <c r="B32" s="284" t="s">
        <v>347</v>
      </c>
      <c r="C32" s="285"/>
      <c r="D32" s="285"/>
      <c r="E32" s="285"/>
      <c r="F32" s="285"/>
      <c r="G32" s="285"/>
      <c r="H32" s="285"/>
      <c r="I32" s="285"/>
      <c r="J32" s="285"/>
      <c r="K32" s="285"/>
      <c r="L32" s="285"/>
      <c r="M32" s="285"/>
      <c r="N32" s="285"/>
      <c r="O32" s="285"/>
      <c r="P32" s="285"/>
      <c r="Q32" s="285"/>
      <c r="R32" s="285"/>
      <c r="S32" s="285"/>
      <c r="T32" s="285"/>
      <c r="U32" s="285"/>
      <c r="V32" s="286"/>
      <c r="W32" s="69"/>
    </row>
    <row r="33" spans="1:23" ht="191.25" customHeight="1" thickBot="1">
      <c r="A33" s="67"/>
      <c r="B33" s="306" t="s">
        <v>378</v>
      </c>
      <c r="C33" s="307"/>
      <c r="D33" s="307"/>
      <c r="E33" s="307"/>
      <c r="F33" s="307"/>
      <c r="G33" s="307"/>
      <c r="H33" s="307"/>
      <c r="I33" s="307"/>
      <c r="J33" s="307"/>
      <c r="K33" s="307"/>
      <c r="L33" s="307"/>
      <c r="M33" s="307"/>
      <c r="N33" s="307"/>
      <c r="O33" s="307"/>
      <c r="P33" s="307"/>
      <c r="Q33" s="307"/>
      <c r="R33" s="307"/>
      <c r="S33" s="307"/>
      <c r="T33" s="307"/>
      <c r="U33" s="307"/>
      <c r="V33" s="308"/>
      <c r="W33" s="69"/>
    </row>
    <row r="34" spans="1:23" ht="6.75" customHeight="1" thickBot="1">
      <c r="A34" s="67"/>
      <c r="B34" s="68"/>
      <c r="C34" s="68"/>
      <c r="D34" s="68"/>
      <c r="E34" s="68"/>
      <c r="F34" s="68"/>
      <c r="G34" s="68"/>
      <c r="H34" s="68"/>
      <c r="I34" s="68"/>
      <c r="J34" s="68"/>
      <c r="K34" s="68"/>
      <c r="L34" s="68"/>
      <c r="M34" s="68"/>
      <c r="N34" s="68"/>
      <c r="O34" s="68"/>
      <c r="P34" s="68"/>
      <c r="Q34" s="68"/>
      <c r="R34" s="68"/>
      <c r="S34" s="68"/>
      <c r="T34" s="68"/>
      <c r="U34" s="68"/>
      <c r="V34" s="68"/>
      <c r="W34" s="69"/>
    </row>
    <row r="35" spans="1:23" ht="19.5" customHeight="1" thickBot="1">
      <c r="A35" s="67"/>
      <c r="B35" s="284" t="s">
        <v>438</v>
      </c>
      <c r="C35" s="285"/>
      <c r="D35" s="285"/>
      <c r="E35" s="285"/>
      <c r="F35" s="285"/>
      <c r="G35" s="285"/>
      <c r="H35" s="285"/>
      <c r="I35" s="285"/>
      <c r="J35" s="285"/>
      <c r="K35" s="285"/>
      <c r="L35" s="285"/>
      <c r="M35" s="285"/>
      <c r="N35" s="285"/>
      <c r="O35" s="285"/>
      <c r="P35" s="285"/>
      <c r="Q35" s="285"/>
      <c r="R35" s="285"/>
      <c r="S35" s="285"/>
      <c r="T35" s="285"/>
      <c r="U35" s="285"/>
      <c r="V35" s="286"/>
      <c r="W35" s="69"/>
    </row>
    <row r="36" spans="1:23" ht="18.5">
      <c r="A36" s="67"/>
      <c r="B36" s="309" t="s">
        <v>339</v>
      </c>
      <c r="C36" s="310"/>
      <c r="D36" s="310"/>
      <c r="E36" s="310"/>
      <c r="F36" s="310"/>
      <c r="G36" s="310"/>
      <c r="H36" s="310"/>
      <c r="I36" s="310"/>
      <c r="J36" s="310"/>
      <c r="K36" s="310"/>
      <c r="L36" s="310"/>
      <c r="M36" s="310"/>
      <c r="N36" s="310"/>
      <c r="O36" s="310"/>
      <c r="P36" s="310"/>
      <c r="Q36" s="310"/>
      <c r="R36" s="310"/>
      <c r="S36" s="310"/>
      <c r="T36" s="310"/>
      <c r="U36" s="310"/>
      <c r="V36" s="311"/>
      <c r="W36" s="69"/>
    </row>
    <row r="37" spans="1:23" ht="166.5" customHeight="1" thickBot="1">
      <c r="A37" s="178"/>
      <c r="B37" s="290" t="s">
        <v>446</v>
      </c>
      <c r="C37" s="291"/>
      <c r="D37" s="291"/>
      <c r="E37" s="291"/>
      <c r="F37" s="291"/>
      <c r="G37" s="291"/>
      <c r="H37" s="291"/>
      <c r="I37" s="291"/>
      <c r="J37" s="291"/>
      <c r="K37" s="291"/>
      <c r="L37" s="291"/>
      <c r="M37" s="291"/>
      <c r="N37" s="291"/>
      <c r="O37" s="291"/>
      <c r="P37" s="291"/>
      <c r="Q37" s="291"/>
      <c r="R37" s="291"/>
      <c r="S37" s="291"/>
      <c r="T37" s="291"/>
      <c r="U37" s="291"/>
      <c r="V37" s="292"/>
      <c r="W37" s="69"/>
    </row>
    <row r="38" spans="1:23" ht="5.25" customHeight="1" thickBot="1">
      <c r="A38" s="67"/>
      <c r="B38" s="73"/>
      <c r="C38" s="73"/>
      <c r="D38" s="73"/>
      <c r="E38" s="73"/>
      <c r="F38" s="73"/>
      <c r="G38" s="73"/>
      <c r="H38" s="73"/>
      <c r="I38" s="73"/>
      <c r="J38" s="73"/>
      <c r="K38" s="73"/>
      <c r="L38" s="73"/>
      <c r="M38" s="73"/>
      <c r="N38" s="73"/>
      <c r="O38" s="73"/>
      <c r="P38" s="68"/>
      <c r="Q38" s="68"/>
      <c r="R38" s="68"/>
      <c r="S38" s="68"/>
      <c r="T38" s="68"/>
      <c r="U38" s="68"/>
      <c r="V38" s="68"/>
      <c r="W38" s="69"/>
    </row>
    <row r="39" spans="1:23" ht="19.5" customHeight="1" thickBot="1">
      <c r="A39" s="67"/>
      <c r="B39" s="284" t="s">
        <v>340</v>
      </c>
      <c r="C39" s="285"/>
      <c r="D39" s="285"/>
      <c r="E39" s="285"/>
      <c r="F39" s="285"/>
      <c r="G39" s="285"/>
      <c r="H39" s="285"/>
      <c r="I39" s="285"/>
      <c r="J39" s="285"/>
      <c r="K39" s="285"/>
      <c r="L39" s="285"/>
      <c r="M39" s="285"/>
      <c r="N39" s="285"/>
      <c r="O39" s="285"/>
      <c r="P39" s="285"/>
      <c r="Q39" s="285"/>
      <c r="R39" s="285"/>
      <c r="S39" s="285"/>
      <c r="T39" s="285"/>
      <c r="U39" s="285"/>
      <c r="V39" s="286"/>
      <c r="W39" s="69"/>
    </row>
    <row r="40" spans="1:23" ht="49.5" customHeight="1" thickBot="1">
      <c r="A40" s="178"/>
      <c r="B40" s="287" t="s">
        <v>382</v>
      </c>
      <c r="C40" s="288"/>
      <c r="D40" s="288"/>
      <c r="E40" s="288"/>
      <c r="F40" s="288"/>
      <c r="G40" s="288"/>
      <c r="H40" s="288"/>
      <c r="I40" s="288"/>
      <c r="J40" s="288"/>
      <c r="K40" s="288"/>
      <c r="L40" s="288"/>
      <c r="M40" s="288"/>
      <c r="N40" s="288"/>
      <c r="O40" s="288"/>
      <c r="P40" s="288"/>
      <c r="Q40" s="288"/>
      <c r="R40" s="288"/>
      <c r="S40" s="288"/>
      <c r="T40" s="288"/>
      <c r="U40" s="288"/>
      <c r="V40" s="289"/>
      <c r="W40" s="69"/>
    </row>
    <row r="41" spans="1:23" ht="5.25" customHeight="1">
      <c r="A41" s="67"/>
      <c r="B41" s="73"/>
      <c r="C41" s="73"/>
      <c r="D41" s="73"/>
      <c r="E41" s="73"/>
      <c r="F41" s="73"/>
      <c r="G41" s="73"/>
      <c r="H41" s="73"/>
      <c r="I41" s="73"/>
      <c r="J41" s="73"/>
      <c r="K41" s="73"/>
      <c r="L41" s="73"/>
      <c r="M41" s="73"/>
      <c r="N41" s="73"/>
      <c r="O41" s="73"/>
      <c r="P41" s="68"/>
      <c r="Q41" s="68"/>
      <c r="R41" s="68"/>
      <c r="S41" s="68"/>
      <c r="T41" s="68"/>
      <c r="U41" s="68"/>
      <c r="V41" s="68"/>
      <c r="W41" s="69"/>
    </row>
    <row r="42" spans="1:23">
      <c r="A42" s="67"/>
      <c r="B42" s="68"/>
      <c r="C42" s="68"/>
      <c r="D42" s="68"/>
      <c r="E42" s="68"/>
      <c r="F42" s="68"/>
      <c r="G42" s="68"/>
      <c r="H42" s="68"/>
      <c r="I42" s="68"/>
      <c r="J42" s="68"/>
      <c r="K42" s="68"/>
      <c r="L42" s="68"/>
      <c r="M42" s="68"/>
      <c r="N42" s="68"/>
      <c r="O42" s="68"/>
      <c r="P42" s="68"/>
      <c r="Q42" s="68"/>
      <c r="R42" s="68"/>
      <c r="S42" s="68"/>
      <c r="T42" s="68"/>
      <c r="U42" s="68"/>
      <c r="V42" s="68"/>
      <c r="W42" s="69"/>
    </row>
    <row r="43" spans="1:23" ht="21.5" thickBot="1">
      <c r="A43" s="74"/>
      <c r="B43" s="75"/>
      <c r="C43" s="76"/>
      <c r="D43" s="76"/>
      <c r="E43" s="76"/>
      <c r="F43" s="76"/>
      <c r="G43" s="76"/>
      <c r="H43" s="76"/>
      <c r="I43" s="76"/>
      <c r="J43" s="76"/>
      <c r="K43" s="76"/>
      <c r="L43" s="76"/>
      <c r="M43" s="76"/>
      <c r="N43" s="76"/>
      <c r="O43" s="76"/>
      <c r="P43" s="76"/>
      <c r="Q43" s="76"/>
      <c r="R43" s="76"/>
      <c r="S43" s="76"/>
      <c r="T43" s="76"/>
      <c r="U43" s="76"/>
      <c r="V43" s="76"/>
      <c r="W43" s="77"/>
    </row>
  </sheetData>
  <sheetProtection algorithmName="SHA-512" hashValue="THJxygZdOfIoihPu8+CRQurX5EoY1sratyHs3rmYwq/cQsC5Y3cNcwFLhur5AqEy6DKZRRuQlza6z2/FwgtKZg==" saltValue="j1h6vrmWo22Zo+qL2G0vFw==" spinCount="100000" sheet="1" selectLockedCells="1"/>
  <mergeCells count="20">
    <mergeCell ref="B15:V15"/>
    <mergeCell ref="U7:V7"/>
    <mergeCell ref="A8:W8"/>
    <mergeCell ref="A9:W9"/>
    <mergeCell ref="A11:W11"/>
    <mergeCell ref="B13:V13"/>
    <mergeCell ref="B39:V39"/>
    <mergeCell ref="B40:V40"/>
    <mergeCell ref="B37:V37"/>
    <mergeCell ref="C19:G19"/>
    <mergeCell ref="H19:U19"/>
    <mergeCell ref="B21:V21"/>
    <mergeCell ref="C22:V22"/>
    <mergeCell ref="B23:V23"/>
    <mergeCell ref="B29:N29"/>
    <mergeCell ref="B31:O31"/>
    <mergeCell ref="B32:V32"/>
    <mergeCell ref="B33:V33"/>
    <mergeCell ref="B35:V35"/>
    <mergeCell ref="B36:V36"/>
  </mergeCells>
  <hyperlinks>
    <hyperlink ref="C24" location="'Dépenses sur devis'!A5" display="Dépenses sur devis"/>
    <hyperlink ref="O29" location="'Synthèse des dépenses'!A1" display="Synthèse des dépenses"/>
  </hyperlinks>
  <pageMargins left="0.7" right="0.7" top="0.75" bottom="0.75" header="0.3" footer="0.3"/>
  <pageSetup paperSize="9" scale="3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Z605"/>
  <sheetViews>
    <sheetView zoomScale="80" zoomScaleNormal="80" workbookViewId="0">
      <pane ySplit="4" topLeftCell="A5" activePane="bottomLeft" state="frozen"/>
      <selection activeCell="D32" sqref="D32"/>
      <selection pane="bottomLeft" activeCell="D32" sqref="D32"/>
    </sheetView>
  </sheetViews>
  <sheetFormatPr baseColWidth="10" defaultColWidth="11.453125" defaultRowHeight="14.5" outlineLevelCol="1"/>
  <cols>
    <col min="1" max="1" width="11.453125" style="6"/>
    <col min="2" max="3" width="27.54296875" style="6" customWidth="1"/>
    <col min="4" max="4" width="27.54296875" style="6" bestFit="1" customWidth="1"/>
    <col min="5" max="6" width="24.54296875" style="6" bestFit="1" customWidth="1"/>
    <col min="7" max="10" width="19.54296875" style="6" customWidth="1"/>
    <col min="11" max="11" width="50.54296875" style="6" customWidth="1"/>
    <col min="12" max="15" width="27.54296875" style="6" hidden="1" customWidth="1" outlineLevel="1"/>
    <col min="16" max="22" width="19.54296875" style="6" hidden="1" customWidth="1" outlineLevel="1"/>
    <col min="23" max="23" width="50.54296875" style="6" hidden="1" customWidth="1" outlineLevel="1"/>
    <col min="24" max="24" width="19.54296875" style="6" hidden="1" customWidth="1" outlineLevel="1"/>
    <col min="25" max="25" width="24.453125" style="6" customWidth="1" collapsed="1"/>
    <col min="26" max="16384" width="11.453125" style="6"/>
  </cols>
  <sheetData>
    <row r="1" spans="1:26" ht="51" customHeight="1">
      <c r="A1" s="386" t="s">
        <v>383</v>
      </c>
      <c r="B1" s="387"/>
      <c r="C1" s="387"/>
      <c r="D1" s="387"/>
      <c r="E1" s="387"/>
      <c r="F1" s="387"/>
      <c r="G1" s="387"/>
      <c r="H1" s="387"/>
      <c r="I1" s="387"/>
      <c r="J1" s="387"/>
      <c r="K1" s="388"/>
      <c r="L1" s="361" t="s">
        <v>384</v>
      </c>
      <c r="M1" s="362"/>
      <c r="N1" s="362"/>
      <c r="O1" s="362"/>
      <c r="P1" s="362"/>
      <c r="Q1" s="362"/>
      <c r="R1" s="362"/>
      <c r="S1" s="362"/>
      <c r="T1" s="362"/>
      <c r="U1" s="362"/>
      <c r="V1" s="362"/>
      <c r="W1" s="362"/>
      <c r="X1" s="363"/>
    </row>
    <row r="2" spans="1:26" s="146" customFormat="1" ht="29">
      <c r="A2" s="374" t="s">
        <v>24</v>
      </c>
      <c r="B2" s="150" t="s">
        <v>40</v>
      </c>
      <c r="C2" s="150" t="s">
        <v>41</v>
      </c>
      <c r="D2" s="150" t="s">
        <v>36</v>
      </c>
      <c r="E2" s="131" t="s">
        <v>348</v>
      </c>
      <c r="F2" s="150" t="s">
        <v>47</v>
      </c>
      <c r="G2" s="150" t="s">
        <v>343</v>
      </c>
      <c r="H2" s="150" t="s">
        <v>115</v>
      </c>
      <c r="I2" s="131" t="s">
        <v>5</v>
      </c>
      <c r="J2" s="150" t="s">
        <v>12</v>
      </c>
      <c r="K2" s="132" t="s">
        <v>34</v>
      </c>
      <c r="L2" s="151" t="s">
        <v>40</v>
      </c>
      <c r="M2" s="134" t="s">
        <v>41</v>
      </c>
      <c r="N2" s="134" t="s">
        <v>36</v>
      </c>
      <c r="O2" s="134" t="s">
        <v>348</v>
      </c>
      <c r="P2" s="134" t="s">
        <v>233</v>
      </c>
      <c r="Q2" s="134" t="s">
        <v>47</v>
      </c>
      <c r="R2" s="134" t="s">
        <v>343</v>
      </c>
      <c r="S2" s="134" t="s">
        <v>115</v>
      </c>
      <c r="T2" s="134" t="s">
        <v>5</v>
      </c>
      <c r="U2" s="134" t="s">
        <v>258</v>
      </c>
      <c r="V2" s="134" t="s">
        <v>301</v>
      </c>
      <c r="W2" s="134" t="s">
        <v>217</v>
      </c>
      <c r="X2" s="134" t="s">
        <v>240</v>
      </c>
    </row>
    <row r="3" spans="1:26" s="146" customFormat="1" ht="87">
      <c r="A3" s="375"/>
      <c r="B3" s="152" t="s">
        <v>108</v>
      </c>
      <c r="C3" s="152" t="s">
        <v>35</v>
      </c>
      <c r="D3" s="152" t="s">
        <v>342</v>
      </c>
      <c r="E3" s="135" t="s">
        <v>374</v>
      </c>
      <c r="F3" s="135" t="s">
        <v>420</v>
      </c>
      <c r="G3" s="135" t="s">
        <v>344</v>
      </c>
      <c r="H3" s="135" t="s">
        <v>112</v>
      </c>
      <c r="I3" s="135" t="s">
        <v>17</v>
      </c>
      <c r="J3" s="152" t="s">
        <v>33</v>
      </c>
      <c r="K3" s="136" t="s">
        <v>29</v>
      </c>
      <c r="L3" s="367" t="s">
        <v>218</v>
      </c>
      <c r="M3" s="368"/>
      <c r="N3" s="368"/>
      <c r="O3" s="368"/>
      <c r="P3" s="368"/>
      <c r="Q3" s="368"/>
      <c r="R3" s="368"/>
      <c r="S3" s="368"/>
      <c r="T3" s="369"/>
      <c r="U3" s="137" t="s">
        <v>219</v>
      </c>
      <c r="V3" s="138" t="s">
        <v>299</v>
      </c>
      <c r="W3" s="137" t="s">
        <v>220</v>
      </c>
      <c r="X3" s="137" t="s">
        <v>33</v>
      </c>
    </row>
    <row r="4" spans="1:26" s="149" customFormat="1" ht="29">
      <c r="A4" s="147" t="s">
        <v>26</v>
      </c>
      <c r="B4" s="199" t="s">
        <v>45</v>
      </c>
      <c r="C4" s="199" t="s">
        <v>44</v>
      </c>
      <c r="D4" s="199" t="s">
        <v>46</v>
      </c>
      <c r="E4" s="199" t="s">
        <v>349</v>
      </c>
      <c r="F4" s="200">
        <v>35.47</v>
      </c>
      <c r="G4" s="201">
        <v>2023</v>
      </c>
      <c r="H4" s="202">
        <v>400</v>
      </c>
      <c r="I4" s="202" t="s">
        <v>6</v>
      </c>
      <c r="J4" s="200">
        <f>F4*H4</f>
        <v>14188</v>
      </c>
      <c r="K4" s="203" t="s">
        <v>307</v>
      </c>
      <c r="L4" s="389"/>
      <c r="M4" s="390"/>
      <c r="N4" s="390"/>
      <c r="O4" s="390"/>
      <c r="P4" s="390"/>
      <c r="Q4" s="390"/>
      <c r="R4" s="390"/>
      <c r="S4" s="390"/>
      <c r="T4" s="390"/>
      <c r="U4" s="390"/>
      <c r="V4" s="390"/>
      <c r="W4" s="390"/>
      <c r="X4" s="391"/>
    </row>
    <row r="5" spans="1:26">
      <c r="A5" s="25">
        <v>1</v>
      </c>
      <c r="B5" s="109"/>
      <c r="C5" s="109"/>
      <c r="D5" s="190"/>
      <c r="E5" s="115"/>
      <c r="F5" s="208" t="str">
        <f>IF(D5="","",IF(D5="Salarié",35.47,IF(D5="Stagiaire",4.35,IF(D5="Apprenti",7.11,0))))</f>
        <v/>
      </c>
      <c r="G5" s="181"/>
      <c r="H5" s="111"/>
      <c r="I5" s="168" t="s">
        <v>6</v>
      </c>
      <c r="J5" s="214">
        <f>IFERROR(F5*H5,0)</f>
        <v>0</v>
      </c>
      <c r="K5" s="185"/>
      <c r="L5" s="21">
        <f>B5</f>
        <v>0</v>
      </c>
      <c r="M5" s="5">
        <f>C5</f>
        <v>0</v>
      </c>
      <c r="N5" s="5">
        <f>D5</f>
        <v>0</v>
      </c>
      <c r="O5" s="182">
        <f>E5</f>
        <v>0</v>
      </c>
      <c r="P5" s="2"/>
      <c r="Q5" s="100" t="str">
        <f>F5</f>
        <v/>
      </c>
      <c r="R5" s="182">
        <f>G5</f>
        <v>0</v>
      </c>
      <c r="S5" s="22">
        <f t="shared" ref="S5" si="0">H5</f>
        <v>0</v>
      </c>
      <c r="T5" s="7" t="str">
        <f>I5</f>
        <v>heure</v>
      </c>
      <c r="U5" s="98">
        <f>IFERROR(S5*Q5,0)</f>
        <v>0</v>
      </c>
      <c r="V5" s="19"/>
      <c r="W5" s="5"/>
      <c r="X5" s="95">
        <f>J5-U5</f>
        <v>0</v>
      </c>
      <c r="Y5" s="55"/>
    </row>
    <row r="6" spans="1:26">
      <c r="A6" s="25">
        <v>2</v>
      </c>
      <c r="B6" s="109"/>
      <c r="C6" s="109"/>
      <c r="D6" s="190"/>
      <c r="E6" s="115"/>
      <c r="F6" s="208" t="str">
        <f t="shared" ref="F6:F69" si="1">IF(D6="","",IF(D6="Salarié",35.47,IF(D6="Stagiaire",4.35,IF(D6="Apprenti",7.11,0))))</f>
        <v/>
      </c>
      <c r="G6" s="181"/>
      <c r="H6" s="111"/>
      <c r="I6" s="168" t="s">
        <v>6</v>
      </c>
      <c r="J6" s="214">
        <f t="shared" ref="J6:J69" si="2">IFERROR(F6*H6,0)</f>
        <v>0</v>
      </c>
      <c r="K6" s="185"/>
      <c r="L6" s="21">
        <f t="shared" ref="L6:L69" si="3">B6</f>
        <v>0</v>
      </c>
      <c r="M6" s="5">
        <f t="shared" ref="M6:M69" si="4">C6</f>
        <v>0</v>
      </c>
      <c r="N6" s="5">
        <f t="shared" ref="N6:N69" si="5">D6</f>
        <v>0</v>
      </c>
      <c r="O6" s="182">
        <f t="shared" ref="O6:O69" si="6">E6</f>
        <v>0</v>
      </c>
      <c r="P6" s="2"/>
      <c r="Q6" s="100" t="str">
        <f t="shared" ref="Q6:Q69" si="7">F6</f>
        <v/>
      </c>
      <c r="R6" s="182">
        <f t="shared" ref="R6:R69" si="8">G6</f>
        <v>0</v>
      </c>
      <c r="S6" s="22">
        <f t="shared" ref="S6:S69" si="9">H6</f>
        <v>0</v>
      </c>
      <c r="T6" s="7" t="str">
        <f t="shared" ref="T6:T69" si="10">I6</f>
        <v>heure</v>
      </c>
      <c r="U6" s="98">
        <f t="shared" ref="U6:U69" si="11">IFERROR(S6*Q6,0)</f>
        <v>0</v>
      </c>
      <c r="V6" s="19"/>
      <c r="W6" s="5"/>
      <c r="X6" s="95">
        <f t="shared" ref="X6:X69" si="12">J6-U6</f>
        <v>0</v>
      </c>
      <c r="Y6" s="54"/>
      <c r="Z6" s="53"/>
    </row>
    <row r="7" spans="1:26">
      <c r="A7" s="25">
        <v>3</v>
      </c>
      <c r="B7" s="109"/>
      <c r="C7" s="109"/>
      <c r="D7" s="190"/>
      <c r="E7" s="115"/>
      <c r="F7" s="208" t="str">
        <f t="shared" si="1"/>
        <v/>
      </c>
      <c r="G7" s="181"/>
      <c r="H7" s="111"/>
      <c r="I7" s="168" t="s">
        <v>6</v>
      </c>
      <c r="J7" s="214">
        <f>IFERROR(F7*H7,0)</f>
        <v>0</v>
      </c>
      <c r="K7" s="185"/>
      <c r="L7" s="21">
        <f t="shared" si="3"/>
        <v>0</v>
      </c>
      <c r="M7" s="5">
        <f t="shared" si="4"/>
        <v>0</v>
      </c>
      <c r="N7" s="5">
        <f t="shared" si="5"/>
        <v>0</v>
      </c>
      <c r="O7" s="182">
        <f t="shared" si="6"/>
        <v>0</v>
      </c>
      <c r="P7" s="2"/>
      <c r="Q7" s="100" t="str">
        <f t="shared" si="7"/>
        <v/>
      </c>
      <c r="R7" s="182">
        <f t="shared" si="8"/>
        <v>0</v>
      </c>
      <c r="S7" s="22">
        <f t="shared" si="9"/>
        <v>0</v>
      </c>
      <c r="T7" s="7" t="str">
        <f t="shared" si="10"/>
        <v>heure</v>
      </c>
      <c r="U7" s="98">
        <f t="shared" si="11"/>
        <v>0</v>
      </c>
      <c r="V7" s="19"/>
      <c r="W7" s="5"/>
      <c r="X7" s="95">
        <f t="shared" si="12"/>
        <v>0</v>
      </c>
      <c r="Y7" s="54"/>
      <c r="Z7" s="53"/>
    </row>
    <row r="8" spans="1:26">
      <c r="A8" s="25">
        <v>4</v>
      </c>
      <c r="B8" s="109"/>
      <c r="C8" s="109"/>
      <c r="D8" s="190"/>
      <c r="E8" s="115"/>
      <c r="F8" s="208" t="str">
        <f t="shared" si="1"/>
        <v/>
      </c>
      <c r="G8" s="181"/>
      <c r="H8" s="111"/>
      <c r="I8" s="168" t="s">
        <v>6</v>
      </c>
      <c r="J8" s="214">
        <f t="shared" si="2"/>
        <v>0</v>
      </c>
      <c r="K8" s="185"/>
      <c r="L8" s="21">
        <f t="shared" si="3"/>
        <v>0</v>
      </c>
      <c r="M8" s="5">
        <f t="shared" si="4"/>
        <v>0</v>
      </c>
      <c r="N8" s="5">
        <f t="shared" si="5"/>
        <v>0</v>
      </c>
      <c r="O8" s="182">
        <f t="shared" si="6"/>
        <v>0</v>
      </c>
      <c r="P8" s="2"/>
      <c r="Q8" s="100" t="str">
        <f t="shared" si="7"/>
        <v/>
      </c>
      <c r="R8" s="182">
        <f t="shared" si="8"/>
        <v>0</v>
      </c>
      <c r="S8" s="22">
        <f t="shared" si="9"/>
        <v>0</v>
      </c>
      <c r="T8" s="7" t="str">
        <f t="shared" si="10"/>
        <v>heure</v>
      </c>
      <c r="U8" s="98">
        <f t="shared" si="11"/>
        <v>0</v>
      </c>
      <c r="V8" s="19"/>
      <c r="W8" s="5"/>
      <c r="X8" s="95">
        <f t="shared" si="12"/>
        <v>0</v>
      </c>
      <c r="Y8" s="54"/>
      <c r="Z8" s="53"/>
    </row>
    <row r="9" spans="1:26">
      <c r="A9" s="25">
        <v>5</v>
      </c>
      <c r="B9" s="109"/>
      <c r="C9" s="109"/>
      <c r="D9" s="190"/>
      <c r="E9" s="115"/>
      <c r="F9" s="208" t="str">
        <f t="shared" si="1"/>
        <v/>
      </c>
      <c r="G9" s="181"/>
      <c r="H9" s="111"/>
      <c r="I9" s="168" t="s">
        <v>6</v>
      </c>
      <c r="J9" s="214">
        <f t="shared" si="2"/>
        <v>0</v>
      </c>
      <c r="K9" s="185"/>
      <c r="L9" s="21">
        <f t="shared" si="3"/>
        <v>0</v>
      </c>
      <c r="M9" s="5">
        <f t="shared" si="4"/>
        <v>0</v>
      </c>
      <c r="N9" s="5">
        <f t="shared" si="5"/>
        <v>0</v>
      </c>
      <c r="O9" s="182">
        <f t="shared" si="6"/>
        <v>0</v>
      </c>
      <c r="P9" s="2"/>
      <c r="Q9" s="100" t="str">
        <f t="shared" si="7"/>
        <v/>
      </c>
      <c r="R9" s="182">
        <f t="shared" si="8"/>
        <v>0</v>
      </c>
      <c r="S9" s="22">
        <f t="shared" si="9"/>
        <v>0</v>
      </c>
      <c r="T9" s="7" t="str">
        <f t="shared" si="10"/>
        <v>heure</v>
      </c>
      <c r="U9" s="98">
        <f t="shared" si="11"/>
        <v>0</v>
      </c>
      <c r="V9" s="19"/>
      <c r="W9" s="5"/>
      <c r="X9" s="95">
        <f t="shared" si="12"/>
        <v>0</v>
      </c>
      <c r="Y9" s="57"/>
      <c r="Z9" s="53"/>
    </row>
    <row r="10" spans="1:26">
      <c r="A10" s="25">
        <v>6</v>
      </c>
      <c r="B10" s="109"/>
      <c r="C10" s="109"/>
      <c r="D10" s="190"/>
      <c r="E10" s="115"/>
      <c r="F10" s="208" t="str">
        <f t="shared" si="1"/>
        <v/>
      </c>
      <c r="G10" s="181"/>
      <c r="H10" s="111"/>
      <c r="I10" s="168" t="s">
        <v>6</v>
      </c>
      <c r="J10" s="214">
        <f t="shared" si="2"/>
        <v>0</v>
      </c>
      <c r="K10" s="185"/>
      <c r="L10" s="21">
        <f t="shared" si="3"/>
        <v>0</v>
      </c>
      <c r="M10" s="5">
        <f t="shared" si="4"/>
        <v>0</v>
      </c>
      <c r="N10" s="5">
        <f t="shared" si="5"/>
        <v>0</v>
      </c>
      <c r="O10" s="182">
        <f t="shared" si="6"/>
        <v>0</v>
      </c>
      <c r="P10" s="2"/>
      <c r="Q10" s="100" t="str">
        <f t="shared" si="7"/>
        <v/>
      </c>
      <c r="R10" s="182">
        <f t="shared" si="8"/>
        <v>0</v>
      </c>
      <c r="S10" s="22">
        <f t="shared" si="9"/>
        <v>0</v>
      </c>
      <c r="T10" s="7" t="str">
        <f t="shared" si="10"/>
        <v>heure</v>
      </c>
      <c r="U10" s="98">
        <f t="shared" si="11"/>
        <v>0</v>
      </c>
      <c r="V10" s="19"/>
      <c r="W10" s="5"/>
      <c r="X10" s="95">
        <f t="shared" si="12"/>
        <v>0</v>
      </c>
      <c r="Y10" s="54"/>
      <c r="Z10" s="53"/>
    </row>
    <row r="11" spans="1:26">
      <c r="A11" s="25">
        <v>7</v>
      </c>
      <c r="B11" s="109"/>
      <c r="C11" s="109"/>
      <c r="D11" s="190"/>
      <c r="E11" s="115"/>
      <c r="F11" s="208" t="str">
        <f t="shared" si="1"/>
        <v/>
      </c>
      <c r="G11" s="181"/>
      <c r="H11" s="111"/>
      <c r="I11" s="168" t="s">
        <v>6</v>
      </c>
      <c r="J11" s="214">
        <f t="shared" si="2"/>
        <v>0</v>
      </c>
      <c r="K11" s="185"/>
      <c r="L11" s="21">
        <f t="shared" si="3"/>
        <v>0</v>
      </c>
      <c r="M11" s="5">
        <f t="shared" si="4"/>
        <v>0</v>
      </c>
      <c r="N11" s="5">
        <f t="shared" si="5"/>
        <v>0</v>
      </c>
      <c r="O11" s="182">
        <f t="shared" si="6"/>
        <v>0</v>
      </c>
      <c r="P11" s="2"/>
      <c r="Q11" s="100" t="str">
        <f t="shared" si="7"/>
        <v/>
      </c>
      <c r="R11" s="182">
        <f t="shared" si="8"/>
        <v>0</v>
      </c>
      <c r="S11" s="22">
        <f t="shared" si="9"/>
        <v>0</v>
      </c>
      <c r="T11" s="7" t="str">
        <f t="shared" si="10"/>
        <v>heure</v>
      </c>
      <c r="U11" s="98">
        <f t="shared" si="11"/>
        <v>0</v>
      </c>
      <c r="V11" s="19"/>
      <c r="W11" s="5"/>
      <c r="X11" s="95">
        <f t="shared" si="12"/>
        <v>0</v>
      </c>
      <c r="Y11" s="54"/>
      <c r="Z11" s="53"/>
    </row>
    <row r="12" spans="1:26">
      <c r="A12" s="25">
        <v>8</v>
      </c>
      <c r="B12" s="109"/>
      <c r="C12" s="109"/>
      <c r="D12" s="190"/>
      <c r="E12" s="115"/>
      <c r="F12" s="208" t="str">
        <f t="shared" si="1"/>
        <v/>
      </c>
      <c r="G12" s="181"/>
      <c r="H12" s="111"/>
      <c r="I12" s="168" t="s">
        <v>6</v>
      </c>
      <c r="J12" s="214">
        <f t="shared" si="2"/>
        <v>0</v>
      </c>
      <c r="K12" s="185"/>
      <c r="L12" s="21">
        <f t="shared" si="3"/>
        <v>0</v>
      </c>
      <c r="M12" s="5">
        <f t="shared" si="4"/>
        <v>0</v>
      </c>
      <c r="N12" s="5">
        <f t="shared" si="5"/>
        <v>0</v>
      </c>
      <c r="O12" s="182">
        <f t="shared" si="6"/>
        <v>0</v>
      </c>
      <c r="P12" s="2"/>
      <c r="Q12" s="100" t="str">
        <f t="shared" si="7"/>
        <v/>
      </c>
      <c r="R12" s="182">
        <f t="shared" si="8"/>
        <v>0</v>
      </c>
      <c r="S12" s="22">
        <f t="shared" si="9"/>
        <v>0</v>
      </c>
      <c r="T12" s="7" t="str">
        <f t="shared" si="10"/>
        <v>heure</v>
      </c>
      <c r="U12" s="98">
        <f t="shared" si="11"/>
        <v>0</v>
      </c>
      <c r="V12" s="19"/>
      <c r="W12" s="5"/>
      <c r="X12" s="95">
        <f t="shared" si="12"/>
        <v>0</v>
      </c>
      <c r="Y12" s="54"/>
      <c r="Z12" s="53"/>
    </row>
    <row r="13" spans="1:26">
      <c r="A13" s="25">
        <v>9</v>
      </c>
      <c r="B13" s="109"/>
      <c r="C13" s="109"/>
      <c r="D13" s="190"/>
      <c r="E13" s="115"/>
      <c r="F13" s="208" t="str">
        <f t="shared" si="1"/>
        <v/>
      </c>
      <c r="G13" s="181"/>
      <c r="H13" s="111"/>
      <c r="I13" s="168" t="s">
        <v>6</v>
      </c>
      <c r="J13" s="214">
        <f t="shared" si="2"/>
        <v>0</v>
      </c>
      <c r="K13" s="185"/>
      <c r="L13" s="21">
        <f t="shared" si="3"/>
        <v>0</v>
      </c>
      <c r="M13" s="5">
        <f t="shared" si="4"/>
        <v>0</v>
      </c>
      <c r="N13" s="5">
        <f t="shared" si="5"/>
        <v>0</v>
      </c>
      <c r="O13" s="182">
        <f t="shared" si="6"/>
        <v>0</v>
      </c>
      <c r="P13" s="2"/>
      <c r="Q13" s="100" t="str">
        <f t="shared" si="7"/>
        <v/>
      </c>
      <c r="R13" s="182">
        <f t="shared" si="8"/>
        <v>0</v>
      </c>
      <c r="S13" s="22">
        <f t="shared" si="9"/>
        <v>0</v>
      </c>
      <c r="T13" s="7" t="str">
        <f t="shared" si="10"/>
        <v>heure</v>
      </c>
      <c r="U13" s="98">
        <f t="shared" si="11"/>
        <v>0</v>
      </c>
      <c r="V13" s="19"/>
      <c r="W13" s="5"/>
      <c r="X13" s="95">
        <f t="shared" si="12"/>
        <v>0</v>
      </c>
      <c r="Y13" s="57"/>
      <c r="Z13" s="54"/>
    </row>
    <row r="14" spans="1:26">
      <c r="A14" s="25">
        <v>10</v>
      </c>
      <c r="B14" s="109"/>
      <c r="C14" s="109"/>
      <c r="D14" s="190"/>
      <c r="E14" s="115"/>
      <c r="F14" s="208" t="str">
        <f t="shared" si="1"/>
        <v/>
      </c>
      <c r="G14" s="181"/>
      <c r="H14" s="111"/>
      <c r="I14" s="168" t="s">
        <v>6</v>
      </c>
      <c r="J14" s="214">
        <f t="shared" si="2"/>
        <v>0</v>
      </c>
      <c r="K14" s="185"/>
      <c r="L14" s="21">
        <f t="shared" si="3"/>
        <v>0</v>
      </c>
      <c r="M14" s="5">
        <f t="shared" si="4"/>
        <v>0</v>
      </c>
      <c r="N14" s="5">
        <f t="shared" si="5"/>
        <v>0</v>
      </c>
      <c r="O14" s="182">
        <f t="shared" si="6"/>
        <v>0</v>
      </c>
      <c r="P14" s="2"/>
      <c r="Q14" s="100" t="str">
        <f t="shared" si="7"/>
        <v/>
      </c>
      <c r="R14" s="182">
        <f t="shared" si="8"/>
        <v>0</v>
      </c>
      <c r="S14" s="22">
        <f t="shared" si="9"/>
        <v>0</v>
      </c>
      <c r="T14" s="7" t="str">
        <f t="shared" si="10"/>
        <v>heure</v>
      </c>
      <c r="U14" s="98">
        <f t="shared" si="11"/>
        <v>0</v>
      </c>
      <c r="V14" s="19"/>
      <c r="W14" s="5"/>
      <c r="X14" s="95">
        <f t="shared" si="12"/>
        <v>0</v>
      </c>
      <c r="Y14" s="57"/>
      <c r="Z14" s="54"/>
    </row>
    <row r="15" spans="1:26">
      <c r="A15" s="25">
        <v>11</v>
      </c>
      <c r="B15" s="109"/>
      <c r="C15" s="109"/>
      <c r="D15" s="190"/>
      <c r="E15" s="115"/>
      <c r="F15" s="208" t="str">
        <f t="shared" si="1"/>
        <v/>
      </c>
      <c r="G15" s="181"/>
      <c r="H15" s="111"/>
      <c r="I15" s="168" t="s">
        <v>6</v>
      </c>
      <c r="J15" s="214">
        <f t="shared" si="2"/>
        <v>0</v>
      </c>
      <c r="K15" s="185"/>
      <c r="L15" s="21">
        <f t="shared" si="3"/>
        <v>0</v>
      </c>
      <c r="M15" s="5">
        <f t="shared" si="4"/>
        <v>0</v>
      </c>
      <c r="N15" s="5">
        <f t="shared" si="5"/>
        <v>0</v>
      </c>
      <c r="O15" s="182">
        <f t="shared" si="6"/>
        <v>0</v>
      </c>
      <c r="P15" s="2"/>
      <c r="Q15" s="100" t="str">
        <f t="shared" si="7"/>
        <v/>
      </c>
      <c r="R15" s="182">
        <f t="shared" si="8"/>
        <v>0</v>
      </c>
      <c r="S15" s="22">
        <f t="shared" si="9"/>
        <v>0</v>
      </c>
      <c r="T15" s="7" t="str">
        <f t="shared" si="10"/>
        <v>heure</v>
      </c>
      <c r="U15" s="98">
        <f t="shared" si="11"/>
        <v>0</v>
      </c>
      <c r="V15" s="19"/>
      <c r="W15" s="5"/>
      <c r="X15" s="95">
        <f t="shared" si="12"/>
        <v>0</v>
      </c>
      <c r="Y15" s="57"/>
      <c r="Z15" s="54"/>
    </row>
    <row r="16" spans="1:26">
      <c r="A16" s="25">
        <v>12</v>
      </c>
      <c r="B16" s="109"/>
      <c r="C16" s="109"/>
      <c r="D16" s="190"/>
      <c r="E16" s="115"/>
      <c r="F16" s="208" t="str">
        <f t="shared" si="1"/>
        <v/>
      </c>
      <c r="G16" s="181"/>
      <c r="H16" s="111"/>
      <c r="I16" s="168" t="s">
        <v>6</v>
      </c>
      <c r="J16" s="214">
        <f t="shared" si="2"/>
        <v>0</v>
      </c>
      <c r="K16" s="185"/>
      <c r="L16" s="21">
        <f t="shared" si="3"/>
        <v>0</v>
      </c>
      <c r="M16" s="5">
        <f t="shared" si="4"/>
        <v>0</v>
      </c>
      <c r="N16" s="5">
        <f t="shared" si="5"/>
        <v>0</v>
      </c>
      <c r="O16" s="182">
        <f t="shared" si="6"/>
        <v>0</v>
      </c>
      <c r="P16" s="2"/>
      <c r="Q16" s="100" t="str">
        <f t="shared" si="7"/>
        <v/>
      </c>
      <c r="R16" s="182">
        <f t="shared" si="8"/>
        <v>0</v>
      </c>
      <c r="S16" s="22">
        <f t="shared" si="9"/>
        <v>0</v>
      </c>
      <c r="T16" s="7" t="str">
        <f t="shared" si="10"/>
        <v>heure</v>
      </c>
      <c r="U16" s="98">
        <f t="shared" si="11"/>
        <v>0</v>
      </c>
      <c r="V16" s="19"/>
      <c r="W16" s="5"/>
      <c r="X16" s="95">
        <f t="shared" si="12"/>
        <v>0</v>
      </c>
      <c r="Y16" s="57"/>
      <c r="Z16" s="54"/>
    </row>
    <row r="17" spans="1:26">
      <c r="A17" s="25">
        <v>13</v>
      </c>
      <c r="B17" s="109"/>
      <c r="C17" s="109"/>
      <c r="D17" s="190"/>
      <c r="E17" s="115"/>
      <c r="F17" s="208" t="str">
        <f t="shared" si="1"/>
        <v/>
      </c>
      <c r="G17" s="181"/>
      <c r="H17" s="111"/>
      <c r="I17" s="168" t="s">
        <v>6</v>
      </c>
      <c r="J17" s="214">
        <f t="shared" si="2"/>
        <v>0</v>
      </c>
      <c r="K17" s="185"/>
      <c r="L17" s="21">
        <f t="shared" si="3"/>
        <v>0</v>
      </c>
      <c r="M17" s="5">
        <f t="shared" si="4"/>
        <v>0</v>
      </c>
      <c r="N17" s="5">
        <f t="shared" si="5"/>
        <v>0</v>
      </c>
      <c r="O17" s="182">
        <f t="shared" si="6"/>
        <v>0</v>
      </c>
      <c r="P17" s="2"/>
      <c r="Q17" s="100" t="str">
        <f t="shared" si="7"/>
        <v/>
      </c>
      <c r="R17" s="182">
        <f t="shared" si="8"/>
        <v>0</v>
      </c>
      <c r="S17" s="22">
        <f t="shared" si="9"/>
        <v>0</v>
      </c>
      <c r="T17" s="7" t="str">
        <f t="shared" si="10"/>
        <v>heure</v>
      </c>
      <c r="U17" s="98">
        <f t="shared" si="11"/>
        <v>0</v>
      </c>
      <c r="V17" s="19"/>
      <c r="W17" s="5"/>
      <c r="X17" s="95">
        <f t="shared" si="12"/>
        <v>0</v>
      </c>
      <c r="Y17" s="57"/>
      <c r="Z17" s="54"/>
    </row>
    <row r="18" spans="1:26">
      <c r="A18" s="25">
        <v>14</v>
      </c>
      <c r="B18" s="109"/>
      <c r="C18" s="109"/>
      <c r="D18" s="190"/>
      <c r="E18" s="115"/>
      <c r="F18" s="208" t="str">
        <f t="shared" si="1"/>
        <v/>
      </c>
      <c r="G18" s="181"/>
      <c r="H18" s="111"/>
      <c r="I18" s="168" t="s">
        <v>6</v>
      </c>
      <c r="J18" s="214">
        <f t="shared" si="2"/>
        <v>0</v>
      </c>
      <c r="K18" s="185"/>
      <c r="L18" s="21">
        <f t="shared" si="3"/>
        <v>0</v>
      </c>
      <c r="M18" s="5">
        <f t="shared" si="4"/>
        <v>0</v>
      </c>
      <c r="N18" s="5">
        <f t="shared" si="5"/>
        <v>0</v>
      </c>
      <c r="O18" s="182">
        <f t="shared" si="6"/>
        <v>0</v>
      </c>
      <c r="P18" s="2"/>
      <c r="Q18" s="100" t="str">
        <f t="shared" si="7"/>
        <v/>
      </c>
      <c r="R18" s="182">
        <f t="shared" si="8"/>
        <v>0</v>
      </c>
      <c r="S18" s="22">
        <f t="shared" si="9"/>
        <v>0</v>
      </c>
      <c r="T18" s="7" t="str">
        <f t="shared" si="10"/>
        <v>heure</v>
      </c>
      <c r="U18" s="98">
        <f t="shared" si="11"/>
        <v>0</v>
      </c>
      <c r="V18" s="19"/>
      <c r="W18" s="5"/>
      <c r="X18" s="95">
        <f t="shared" si="12"/>
        <v>0</v>
      </c>
      <c r="Y18" s="54"/>
      <c r="Z18" s="53"/>
    </row>
    <row r="19" spans="1:26">
      <c r="A19" s="25">
        <v>15</v>
      </c>
      <c r="B19" s="109"/>
      <c r="C19" s="109"/>
      <c r="D19" s="190"/>
      <c r="E19" s="115"/>
      <c r="F19" s="208" t="str">
        <f t="shared" si="1"/>
        <v/>
      </c>
      <c r="G19" s="181"/>
      <c r="H19" s="111"/>
      <c r="I19" s="168" t="s">
        <v>6</v>
      </c>
      <c r="J19" s="214">
        <f t="shared" si="2"/>
        <v>0</v>
      </c>
      <c r="K19" s="185"/>
      <c r="L19" s="21">
        <f t="shared" si="3"/>
        <v>0</v>
      </c>
      <c r="M19" s="5">
        <f t="shared" si="4"/>
        <v>0</v>
      </c>
      <c r="N19" s="5">
        <f t="shared" si="5"/>
        <v>0</v>
      </c>
      <c r="O19" s="182">
        <f t="shared" si="6"/>
        <v>0</v>
      </c>
      <c r="P19" s="2"/>
      <c r="Q19" s="100" t="str">
        <f t="shared" si="7"/>
        <v/>
      </c>
      <c r="R19" s="182">
        <f t="shared" si="8"/>
        <v>0</v>
      </c>
      <c r="S19" s="22">
        <f t="shared" si="9"/>
        <v>0</v>
      </c>
      <c r="T19" s="7" t="str">
        <f t="shared" si="10"/>
        <v>heure</v>
      </c>
      <c r="U19" s="98">
        <f t="shared" si="11"/>
        <v>0</v>
      </c>
      <c r="V19" s="19"/>
      <c r="W19" s="5"/>
      <c r="X19" s="95">
        <f t="shared" si="12"/>
        <v>0</v>
      </c>
    </row>
    <row r="20" spans="1:26" ht="18.5">
      <c r="A20" s="25">
        <v>16</v>
      </c>
      <c r="B20" s="109"/>
      <c r="C20" s="109"/>
      <c r="D20" s="190"/>
      <c r="E20" s="115"/>
      <c r="F20" s="208" t="str">
        <f t="shared" si="1"/>
        <v/>
      </c>
      <c r="G20" s="181"/>
      <c r="H20" s="111"/>
      <c r="I20" s="168" t="s">
        <v>6</v>
      </c>
      <c r="J20" s="214">
        <f t="shared" si="2"/>
        <v>0</v>
      </c>
      <c r="K20" s="185"/>
      <c r="L20" s="21">
        <f t="shared" si="3"/>
        <v>0</v>
      </c>
      <c r="M20" s="5">
        <f t="shared" si="4"/>
        <v>0</v>
      </c>
      <c r="N20" s="5">
        <f t="shared" si="5"/>
        <v>0</v>
      </c>
      <c r="O20" s="182">
        <f t="shared" si="6"/>
        <v>0</v>
      </c>
      <c r="P20" s="2"/>
      <c r="Q20" s="100" t="str">
        <f t="shared" si="7"/>
        <v/>
      </c>
      <c r="R20" s="182">
        <f t="shared" si="8"/>
        <v>0</v>
      </c>
      <c r="S20" s="22">
        <f t="shared" si="9"/>
        <v>0</v>
      </c>
      <c r="T20" s="7" t="str">
        <f t="shared" si="10"/>
        <v>heure</v>
      </c>
      <c r="U20" s="98">
        <f t="shared" si="11"/>
        <v>0</v>
      </c>
      <c r="V20" s="19"/>
      <c r="W20" s="5"/>
      <c r="X20" s="95">
        <f t="shared" si="12"/>
        <v>0</v>
      </c>
      <c r="Y20" s="54"/>
      <c r="Z20" s="34"/>
    </row>
    <row r="21" spans="1:26">
      <c r="A21" s="25">
        <v>17</v>
      </c>
      <c r="B21" s="109"/>
      <c r="C21" s="109"/>
      <c r="D21" s="190"/>
      <c r="E21" s="115"/>
      <c r="F21" s="208" t="str">
        <f t="shared" si="1"/>
        <v/>
      </c>
      <c r="G21" s="181"/>
      <c r="H21" s="111"/>
      <c r="I21" s="168" t="s">
        <v>6</v>
      </c>
      <c r="J21" s="214">
        <f t="shared" si="2"/>
        <v>0</v>
      </c>
      <c r="K21" s="185"/>
      <c r="L21" s="21">
        <f t="shared" si="3"/>
        <v>0</v>
      </c>
      <c r="M21" s="5">
        <f t="shared" si="4"/>
        <v>0</v>
      </c>
      <c r="N21" s="5">
        <f t="shared" si="5"/>
        <v>0</v>
      </c>
      <c r="O21" s="182">
        <f t="shared" si="6"/>
        <v>0</v>
      </c>
      <c r="P21" s="2"/>
      <c r="Q21" s="100" t="str">
        <f t="shared" si="7"/>
        <v/>
      </c>
      <c r="R21" s="182">
        <f t="shared" si="8"/>
        <v>0</v>
      </c>
      <c r="S21" s="22">
        <f t="shared" si="9"/>
        <v>0</v>
      </c>
      <c r="T21" s="7" t="str">
        <f t="shared" si="10"/>
        <v>heure</v>
      </c>
      <c r="U21" s="98">
        <f t="shared" si="11"/>
        <v>0</v>
      </c>
      <c r="V21" s="19"/>
      <c r="W21" s="5"/>
      <c r="X21" s="95">
        <f t="shared" si="12"/>
        <v>0</v>
      </c>
    </row>
    <row r="22" spans="1:26">
      <c r="A22" s="25">
        <v>18</v>
      </c>
      <c r="B22" s="109"/>
      <c r="C22" s="109"/>
      <c r="D22" s="190"/>
      <c r="E22" s="115"/>
      <c r="F22" s="208" t="str">
        <f t="shared" si="1"/>
        <v/>
      </c>
      <c r="G22" s="181"/>
      <c r="H22" s="111"/>
      <c r="I22" s="168" t="s">
        <v>6</v>
      </c>
      <c r="J22" s="214">
        <f t="shared" si="2"/>
        <v>0</v>
      </c>
      <c r="K22" s="185"/>
      <c r="L22" s="21">
        <f t="shared" si="3"/>
        <v>0</v>
      </c>
      <c r="M22" s="5">
        <f t="shared" si="4"/>
        <v>0</v>
      </c>
      <c r="N22" s="5">
        <f t="shared" si="5"/>
        <v>0</v>
      </c>
      <c r="O22" s="182">
        <f t="shared" si="6"/>
        <v>0</v>
      </c>
      <c r="P22" s="2"/>
      <c r="Q22" s="100" t="str">
        <f t="shared" si="7"/>
        <v/>
      </c>
      <c r="R22" s="182">
        <f t="shared" si="8"/>
        <v>0</v>
      </c>
      <c r="S22" s="22">
        <f t="shared" si="9"/>
        <v>0</v>
      </c>
      <c r="T22" s="7" t="str">
        <f t="shared" si="10"/>
        <v>heure</v>
      </c>
      <c r="U22" s="98">
        <f t="shared" si="11"/>
        <v>0</v>
      </c>
      <c r="V22" s="19"/>
      <c r="W22" s="5"/>
      <c r="X22" s="95">
        <f t="shared" si="12"/>
        <v>0</v>
      </c>
    </row>
    <row r="23" spans="1:26">
      <c r="A23" s="25">
        <v>19</v>
      </c>
      <c r="B23" s="109"/>
      <c r="C23" s="109"/>
      <c r="D23" s="190"/>
      <c r="E23" s="115"/>
      <c r="F23" s="208" t="str">
        <f t="shared" si="1"/>
        <v/>
      </c>
      <c r="G23" s="181"/>
      <c r="H23" s="111"/>
      <c r="I23" s="168" t="s">
        <v>6</v>
      </c>
      <c r="J23" s="214">
        <f t="shared" si="2"/>
        <v>0</v>
      </c>
      <c r="K23" s="185"/>
      <c r="L23" s="21">
        <f t="shared" si="3"/>
        <v>0</v>
      </c>
      <c r="M23" s="5">
        <f t="shared" si="4"/>
        <v>0</v>
      </c>
      <c r="N23" s="5">
        <f t="shared" si="5"/>
        <v>0</v>
      </c>
      <c r="O23" s="182">
        <f t="shared" si="6"/>
        <v>0</v>
      </c>
      <c r="P23" s="2"/>
      <c r="Q23" s="100" t="str">
        <f t="shared" si="7"/>
        <v/>
      </c>
      <c r="R23" s="182">
        <f t="shared" si="8"/>
        <v>0</v>
      </c>
      <c r="S23" s="22">
        <f t="shared" si="9"/>
        <v>0</v>
      </c>
      <c r="T23" s="7" t="str">
        <f t="shared" si="10"/>
        <v>heure</v>
      </c>
      <c r="U23" s="98">
        <f t="shared" si="11"/>
        <v>0</v>
      </c>
      <c r="V23" s="19"/>
      <c r="W23" s="5"/>
      <c r="X23" s="95">
        <f t="shared" si="12"/>
        <v>0</v>
      </c>
    </row>
    <row r="24" spans="1:26">
      <c r="A24" s="25">
        <v>20</v>
      </c>
      <c r="B24" s="109"/>
      <c r="C24" s="109"/>
      <c r="D24" s="190"/>
      <c r="E24" s="115"/>
      <c r="F24" s="208" t="str">
        <f t="shared" si="1"/>
        <v/>
      </c>
      <c r="G24" s="181"/>
      <c r="H24" s="111"/>
      <c r="I24" s="168" t="s">
        <v>6</v>
      </c>
      <c r="J24" s="214">
        <f t="shared" si="2"/>
        <v>0</v>
      </c>
      <c r="K24" s="185"/>
      <c r="L24" s="21">
        <f t="shared" si="3"/>
        <v>0</v>
      </c>
      <c r="M24" s="5">
        <f t="shared" si="4"/>
        <v>0</v>
      </c>
      <c r="N24" s="5">
        <f t="shared" si="5"/>
        <v>0</v>
      </c>
      <c r="O24" s="182">
        <f t="shared" si="6"/>
        <v>0</v>
      </c>
      <c r="P24" s="2"/>
      <c r="Q24" s="100" t="str">
        <f t="shared" si="7"/>
        <v/>
      </c>
      <c r="R24" s="182">
        <f t="shared" si="8"/>
        <v>0</v>
      </c>
      <c r="S24" s="22">
        <f t="shared" si="9"/>
        <v>0</v>
      </c>
      <c r="T24" s="7" t="str">
        <f t="shared" si="10"/>
        <v>heure</v>
      </c>
      <c r="U24" s="98">
        <f t="shared" si="11"/>
        <v>0</v>
      </c>
      <c r="V24" s="19"/>
      <c r="W24" s="5"/>
      <c r="X24" s="95">
        <f t="shared" si="12"/>
        <v>0</v>
      </c>
    </row>
    <row r="25" spans="1:26">
      <c r="A25" s="25">
        <v>21</v>
      </c>
      <c r="B25" s="109"/>
      <c r="C25" s="109"/>
      <c r="D25" s="190"/>
      <c r="E25" s="115"/>
      <c r="F25" s="208" t="str">
        <f t="shared" si="1"/>
        <v/>
      </c>
      <c r="G25" s="181"/>
      <c r="H25" s="111"/>
      <c r="I25" s="168" t="s">
        <v>6</v>
      </c>
      <c r="J25" s="214">
        <f t="shared" si="2"/>
        <v>0</v>
      </c>
      <c r="K25" s="185"/>
      <c r="L25" s="21">
        <f t="shared" si="3"/>
        <v>0</v>
      </c>
      <c r="M25" s="5">
        <f t="shared" si="4"/>
        <v>0</v>
      </c>
      <c r="N25" s="5">
        <f t="shared" si="5"/>
        <v>0</v>
      </c>
      <c r="O25" s="182">
        <f t="shared" si="6"/>
        <v>0</v>
      </c>
      <c r="P25" s="2"/>
      <c r="Q25" s="100" t="str">
        <f t="shared" si="7"/>
        <v/>
      </c>
      <c r="R25" s="182">
        <f t="shared" si="8"/>
        <v>0</v>
      </c>
      <c r="S25" s="22">
        <f t="shared" si="9"/>
        <v>0</v>
      </c>
      <c r="T25" s="7" t="str">
        <f t="shared" si="10"/>
        <v>heure</v>
      </c>
      <c r="U25" s="98">
        <f t="shared" si="11"/>
        <v>0</v>
      </c>
      <c r="V25" s="19"/>
      <c r="W25" s="5"/>
      <c r="X25" s="95">
        <f t="shared" si="12"/>
        <v>0</v>
      </c>
    </row>
    <row r="26" spans="1:26">
      <c r="A26" s="25">
        <v>22</v>
      </c>
      <c r="B26" s="109"/>
      <c r="C26" s="109"/>
      <c r="D26" s="190"/>
      <c r="E26" s="115"/>
      <c r="F26" s="208" t="str">
        <f t="shared" si="1"/>
        <v/>
      </c>
      <c r="G26" s="181"/>
      <c r="H26" s="111"/>
      <c r="I26" s="168" t="s">
        <v>6</v>
      </c>
      <c r="J26" s="214">
        <f t="shared" si="2"/>
        <v>0</v>
      </c>
      <c r="K26" s="185"/>
      <c r="L26" s="21">
        <f t="shared" si="3"/>
        <v>0</v>
      </c>
      <c r="M26" s="5">
        <f t="shared" si="4"/>
        <v>0</v>
      </c>
      <c r="N26" s="5">
        <f t="shared" si="5"/>
        <v>0</v>
      </c>
      <c r="O26" s="182">
        <f t="shared" si="6"/>
        <v>0</v>
      </c>
      <c r="P26" s="2"/>
      <c r="Q26" s="100" t="str">
        <f t="shared" si="7"/>
        <v/>
      </c>
      <c r="R26" s="182">
        <f t="shared" si="8"/>
        <v>0</v>
      </c>
      <c r="S26" s="22">
        <f t="shared" si="9"/>
        <v>0</v>
      </c>
      <c r="T26" s="7" t="str">
        <f t="shared" si="10"/>
        <v>heure</v>
      </c>
      <c r="U26" s="98">
        <f t="shared" si="11"/>
        <v>0</v>
      </c>
      <c r="V26" s="19"/>
      <c r="W26" s="5"/>
      <c r="X26" s="95">
        <f t="shared" si="12"/>
        <v>0</v>
      </c>
    </row>
    <row r="27" spans="1:26">
      <c r="A27" s="25">
        <v>23</v>
      </c>
      <c r="B27" s="109"/>
      <c r="C27" s="109"/>
      <c r="D27" s="190"/>
      <c r="E27" s="115"/>
      <c r="F27" s="208" t="str">
        <f t="shared" si="1"/>
        <v/>
      </c>
      <c r="G27" s="181"/>
      <c r="H27" s="111"/>
      <c r="I27" s="168" t="s">
        <v>6</v>
      </c>
      <c r="J27" s="214">
        <f t="shared" si="2"/>
        <v>0</v>
      </c>
      <c r="K27" s="185"/>
      <c r="L27" s="21">
        <f t="shared" si="3"/>
        <v>0</v>
      </c>
      <c r="M27" s="5">
        <f t="shared" si="4"/>
        <v>0</v>
      </c>
      <c r="N27" s="5">
        <f t="shared" si="5"/>
        <v>0</v>
      </c>
      <c r="O27" s="182">
        <f t="shared" si="6"/>
        <v>0</v>
      </c>
      <c r="P27" s="2"/>
      <c r="Q27" s="100" t="str">
        <f t="shared" si="7"/>
        <v/>
      </c>
      <c r="R27" s="182">
        <f t="shared" si="8"/>
        <v>0</v>
      </c>
      <c r="S27" s="22">
        <f t="shared" si="9"/>
        <v>0</v>
      </c>
      <c r="T27" s="7" t="str">
        <f t="shared" si="10"/>
        <v>heure</v>
      </c>
      <c r="U27" s="98">
        <f t="shared" si="11"/>
        <v>0</v>
      </c>
      <c r="V27" s="19"/>
      <c r="W27" s="5"/>
      <c r="X27" s="95">
        <f t="shared" si="12"/>
        <v>0</v>
      </c>
    </row>
    <row r="28" spans="1:26">
      <c r="A28" s="25">
        <v>24</v>
      </c>
      <c r="B28" s="109"/>
      <c r="C28" s="109"/>
      <c r="D28" s="190"/>
      <c r="E28" s="115"/>
      <c r="F28" s="208" t="str">
        <f t="shared" si="1"/>
        <v/>
      </c>
      <c r="G28" s="181"/>
      <c r="H28" s="111"/>
      <c r="I28" s="168" t="s">
        <v>6</v>
      </c>
      <c r="J28" s="214">
        <f t="shared" si="2"/>
        <v>0</v>
      </c>
      <c r="K28" s="185"/>
      <c r="L28" s="21">
        <f t="shared" si="3"/>
        <v>0</v>
      </c>
      <c r="M28" s="5">
        <f t="shared" si="4"/>
        <v>0</v>
      </c>
      <c r="N28" s="5">
        <f t="shared" si="5"/>
        <v>0</v>
      </c>
      <c r="O28" s="182">
        <f t="shared" si="6"/>
        <v>0</v>
      </c>
      <c r="P28" s="2"/>
      <c r="Q28" s="100" t="str">
        <f t="shared" si="7"/>
        <v/>
      </c>
      <c r="R28" s="182">
        <f t="shared" si="8"/>
        <v>0</v>
      </c>
      <c r="S28" s="22">
        <f t="shared" si="9"/>
        <v>0</v>
      </c>
      <c r="T28" s="7" t="str">
        <f t="shared" si="10"/>
        <v>heure</v>
      </c>
      <c r="U28" s="98">
        <f t="shared" si="11"/>
        <v>0</v>
      </c>
      <c r="V28" s="19"/>
      <c r="W28" s="5"/>
      <c r="X28" s="95">
        <f t="shared" si="12"/>
        <v>0</v>
      </c>
    </row>
    <row r="29" spans="1:26">
      <c r="A29" s="25">
        <v>25</v>
      </c>
      <c r="B29" s="109"/>
      <c r="C29" s="109"/>
      <c r="D29" s="190"/>
      <c r="E29" s="115"/>
      <c r="F29" s="208" t="str">
        <f t="shared" si="1"/>
        <v/>
      </c>
      <c r="G29" s="181"/>
      <c r="H29" s="111"/>
      <c r="I29" s="168" t="s">
        <v>6</v>
      </c>
      <c r="J29" s="214">
        <f t="shared" si="2"/>
        <v>0</v>
      </c>
      <c r="K29" s="185"/>
      <c r="L29" s="21">
        <f t="shared" si="3"/>
        <v>0</v>
      </c>
      <c r="M29" s="5">
        <f t="shared" si="4"/>
        <v>0</v>
      </c>
      <c r="N29" s="5">
        <f t="shared" si="5"/>
        <v>0</v>
      </c>
      <c r="O29" s="182">
        <f t="shared" si="6"/>
        <v>0</v>
      </c>
      <c r="P29" s="2"/>
      <c r="Q29" s="100" t="str">
        <f t="shared" si="7"/>
        <v/>
      </c>
      <c r="R29" s="182">
        <f t="shared" si="8"/>
        <v>0</v>
      </c>
      <c r="S29" s="22">
        <f t="shared" si="9"/>
        <v>0</v>
      </c>
      <c r="T29" s="7" t="str">
        <f t="shared" si="10"/>
        <v>heure</v>
      </c>
      <c r="U29" s="98">
        <f t="shared" si="11"/>
        <v>0</v>
      </c>
      <c r="V29" s="19"/>
      <c r="W29" s="5"/>
      <c r="X29" s="95">
        <f t="shared" si="12"/>
        <v>0</v>
      </c>
    </row>
    <row r="30" spans="1:26">
      <c r="A30" s="25">
        <v>26</v>
      </c>
      <c r="B30" s="109"/>
      <c r="C30" s="109"/>
      <c r="D30" s="190"/>
      <c r="E30" s="115"/>
      <c r="F30" s="208" t="str">
        <f t="shared" si="1"/>
        <v/>
      </c>
      <c r="G30" s="181"/>
      <c r="H30" s="111"/>
      <c r="I30" s="168" t="s">
        <v>6</v>
      </c>
      <c r="J30" s="214">
        <f t="shared" si="2"/>
        <v>0</v>
      </c>
      <c r="K30" s="185"/>
      <c r="L30" s="21">
        <f t="shared" si="3"/>
        <v>0</v>
      </c>
      <c r="M30" s="5">
        <f t="shared" si="4"/>
        <v>0</v>
      </c>
      <c r="N30" s="5">
        <f t="shared" si="5"/>
        <v>0</v>
      </c>
      <c r="O30" s="182">
        <f t="shared" si="6"/>
        <v>0</v>
      </c>
      <c r="P30" s="2"/>
      <c r="Q30" s="100" t="str">
        <f t="shared" si="7"/>
        <v/>
      </c>
      <c r="R30" s="182">
        <f t="shared" si="8"/>
        <v>0</v>
      </c>
      <c r="S30" s="22">
        <f t="shared" si="9"/>
        <v>0</v>
      </c>
      <c r="T30" s="7" t="str">
        <f t="shared" si="10"/>
        <v>heure</v>
      </c>
      <c r="U30" s="98">
        <f t="shared" si="11"/>
        <v>0</v>
      </c>
      <c r="V30" s="19"/>
      <c r="W30" s="5"/>
      <c r="X30" s="95">
        <f t="shared" si="12"/>
        <v>0</v>
      </c>
    </row>
    <row r="31" spans="1:26">
      <c r="A31" s="25">
        <v>27</v>
      </c>
      <c r="B31" s="109"/>
      <c r="C31" s="109"/>
      <c r="D31" s="190"/>
      <c r="E31" s="115"/>
      <c r="F31" s="208" t="str">
        <f t="shared" si="1"/>
        <v/>
      </c>
      <c r="G31" s="181"/>
      <c r="H31" s="111"/>
      <c r="I31" s="168" t="s">
        <v>6</v>
      </c>
      <c r="J31" s="214">
        <f t="shared" si="2"/>
        <v>0</v>
      </c>
      <c r="K31" s="185"/>
      <c r="L31" s="21">
        <f t="shared" si="3"/>
        <v>0</v>
      </c>
      <c r="M31" s="5">
        <f t="shared" si="4"/>
        <v>0</v>
      </c>
      <c r="N31" s="5">
        <f t="shared" si="5"/>
        <v>0</v>
      </c>
      <c r="O31" s="182">
        <f t="shared" si="6"/>
        <v>0</v>
      </c>
      <c r="P31" s="2"/>
      <c r="Q31" s="100" t="str">
        <f t="shared" si="7"/>
        <v/>
      </c>
      <c r="R31" s="182">
        <f t="shared" si="8"/>
        <v>0</v>
      </c>
      <c r="S31" s="22">
        <f t="shared" si="9"/>
        <v>0</v>
      </c>
      <c r="T31" s="7" t="str">
        <f t="shared" si="10"/>
        <v>heure</v>
      </c>
      <c r="U31" s="98">
        <f t="shared" si="11"/>
        <v>0</v>
      </c>
      <c r="V31" s="19"/>
      <c r="W31" s="5"/>
      <c r="X31" s="95">
        <f t="shared" si="12"/>
        <v>0</v>
      </c>
    </row>
    <row r="32" spans="1:26">
      <c r="A32" s="25">
        <v>28</v>
      </c>
      <c r="B32" s="109"/>
      <c r="C32" s="109"/>
      <c r="D32" s="190"/>
      <c r="E32" s="115"/>
      <c r="F32" s="208" t="str">
        <f t="shared" si="1"/>
        <v/>
      </c>
      <c r="G32" s="181"/>
      <c r="H32" s="111"/>
      <c r="I32" s="168" t="s">
        <v>6</v>
      </c>
      <c r="J32" s="214">
        <f t="shared" si="2"/>
        <v>0</v>
      </c>
      <c r="K32" s="185"/>
      <c r="L32" s="21">
        <f t="shared" si="3"/>
        <v>0</v>
      </c>
      <c r="M32" s="5">
        <f t="shared" si="4"/>
        <v>0</v>
      </c>
      <c r="N32" s="5">
        <f t="shared" si="5"/>
        <v>0</v>
      </c>
      <c r="O32" s="182">
        <f t="shared" si="6"/>
        <v>0</v>
      </c>
      <c r="P32" s="2"/>
      <c r="Q32" s="100" t="str">
        <f t="shared" si="7"/>
        <v/>
      </c>
      <c r="R32" s="182">
        <f t="shared" si="8"/>
        <v>0</v>
      </c>
      <c r="S32" s="22">
        <f t="shared" si="9"/>
        <v>0</v>
      </c>
      <c r="T32" s="7" t="str">
        <f t="shared" si="10"/>
        <v>heure</v>
      </c>
      <c r="U32" s="98">
        <f t="shared" si="11"/>
        <v>0</v>
      </c>
      <c r="V32" s="19"/>
      <c r="W32" s="5"/>
      <c r="X32" s="95">
        <f t="shared" si="12"/>
        <v>0</v>
      </c>
    </row>
    <row r="33" spans="1:24">
      <c r="A33" s="25">
        <v>29</v>
      </c>
      <c r="B33" s="109"/>
      <c r="C33" s="109"/>
      <c r="D33" s="190"/>
      <c r="E33" s="115"/>
      <c r="F33" s="208" t="str">
        <f t="shared" si="1"/>
        <v/>
      </c>
      <c r="G33" s="181"/>
      <c r="H33" s="111"/>
      <c r="I33" s="168" t="s">
        <v>6</v>
      </c>
      <c r="J33" s="214">
        <f t="shared" si="2"/>
        <v>0</v>
      </c>
      <c r="K33" s="185"/>
      <c r="L33" s="21">
        <f t="shared" si="3"/>
        <v>0</v>
      </c>
      <c r="M33" s="5">
        <f t="shared" si="4"/>
        <v>0</v>
      </c>
      <c r="N33" s="5">
        <f t="shared" si="5"/>
        <v>0</v>
      </c>
      <c r="O33" s="182">
        <f t="shared" si="6"/>
        <v>0</v>
      </c>
      <c r="P33" s="2"/>
      <c r="Q33" s="100" t="str">
        <f t="shared" si="7"/>
        <v/>
      </c>
      <c r="R33" s="182">
        <f t="shared" si="8"/>
        <v>0</v>
      </c>
      <c r="S33" s="22">
        <f t="shared" si="9"/>
        <v>0</v>
      </c>
      <c r="T33" s="7" t="str">
        <f t="shared" si="10"/>
        <v>heure</v>
      </c>
      <c r="U33" s="98">
        <f t="shared" si="11"/>
        <v>0</v>
      </c>
      <c r="V33" s="19"/>
      <c r="W33" s="5"/>
      <c r="X33" s="95">
        <f t="shared" si="12"/>
        <v>0</v>
      </c>
    </row>
    <row r="34" spans="1:24">
      <c r="A34" s="25">
        <v>30</v>
      </c>
      <c r="B34" s="109"/>
      <c r="C34" s="109"/>
      <c r="D34" s="190"/>
      <c r="E34" s="115"/>
      <c r="F34" s="208" t="str">
        <f t="shared" si="1"/>
        <v/>
      </c>
      <c r="G34" s="181"/>
      <c r="H34" s="111"/>
      <c r="I34" s="168" t="s">
        <v>6</v>
      </c>
      <c r="J34" s="214">
        <f t="shared" si="2"/>
        <v>0</v>
      </c>
      <c r="K34" s="185"/>
      <c r="L34" s="21">
        <f t="shared" si="3"/>
        <v>0</v>
      </c>
      <c r="M34" s="5">
        <f t="shared" si="4"/>
        <v>0</v>
      </c>
      <c r="N34" s="5">
        <f t="shared" si="5"/>
        <v>0</v>
      </c>
      <c r="O34" s="182">
        <f t="shared" si="6"/>
        <v>0</v>
      </c>
      <c r="P34" s="2"/>
      <c r="Q34" s="100" t="str">
        <f t="shared" si="7"/>
        <v/>
      </c>
      <c r="R34" s="182">
        <f t="shared" si="8"/>
        <v>0</v>
      </c>
      <c r="S34" s="22">
        <f t="shared" si="9"/>
        <v>0</v>
      </c>
      <c r="T34" s="7" t="str">
        <f t="shared" si="10"/>
        <v>heure</v>
      </c>
      <c r="U34" s="98">
        <f t="shared" si="11"/>
        <v>0</v>
      </c>
      <c r="V34" s="19"/>
      <c r="W34" s="5"/>
      <c r="X34" s="95">
        <f t="shared" si="12"/>
        <v>0</v>
      </c>
    </row>
    <row r="35" spans="1:24">
      <c r="A35" s="25">
        <v>31</v>
      </c>
      <c r="B35" s="109"/>
      <c r="C35" s="109"/>
      <c r="D35" s="190"/>
      <c r="E35" s="115"/>
      <c r="F35" s="208" t="str">
        <f t="shared" si="1"/>
        <v/>
      </c>
      <c r="G35" s="181"/>
      <c r="H35" s="111"/>
      <c r="I35" s="168" t="s">
        <v>6</v>
      </c>
      <c r="J35" s="214">
        <f t="shared" si="2"/>
        <v>0</v>
      </c>
      <c r="K35" s="185"/>
      <c r="L35" s="21">
        <f t="shared" si="3"/>
        <v>0</v>
      </c>
      <c r="M35" s="5">
        <f t="shared" si="4"/>
        <v>0</v>
      </c>
      <c r="N35" s="5">
        <f t="shared" si="5"/>
        <v>0</v>
      </c>
      <c r="O35" s="182">
        <f t="shared" si="6"/>
        <v>0</v>
      </c>
      <c r="P35" s="2"/>
      <c r="Q35" s="100" t="str">
        <f t="shared" si="7"/>
        <v/>
      </c>
      <c r="R35" s="182">
        <f t="shared" si="8"/>
        <v>0</v>
      </c>
      <c r="S35" s="22">
        <f t="shared" si="9"/>
        <v>0</v>
      </c>
      <c r="T35" s="7" t="str">
        <f t="shared" si="10"/>
        <v>heure</v>
      </c>
      <c r="U35" s="98">
        <f t="shared" si="11"/>
        <v>0</v>
      </c>
      <c r="V35" s="19"/>
      <c r="W35" s="5"/>
      <c r="X35" s="95">
        <f t="shared" si="12"/>
        <v>0</v>
      </c>
    </row>
    <row r="36" spans="1:24">
      <c r="A36" s="25">
        <v>32</v>
      </c>
      <c r="B36" s="109"/>
      <c r="C36" s="109"/>
      <c r="D36" s="190"/>
      <c r="E36" s="115"/>
      <c r="F36" s="208" t="str">
        <f t="shared" si="1"/>
        <v/>
      </c>
      <c r="G36" s="181"/>
      <c r="H36" s="111"/>
      <c r="I36" s="168" t="s">
        <v>6</v>
      </c>
      <c r="J36" s="214">
        <f t="shared" si="2"/>
        <v>0</v>
      </c>
      <c r="K36" s="185"/>
      <c r="L36" s="21">
        <f t="shared" si="3"/>
        <v>0</v>
      </c>
      <c r="M36" s="5">
        <f t="shared" si="4"/>
        <v>0</v>
      </c>
      <c r="N36" s="5">
        <f t="shared" si="5"/>
        <v>0</v>
      </c>
      <c r="O36" s="182">
        <f t="shared" si="6"/>
        <v>0</v>
      </c>
      <c r="P36" s="2"/>
      <c r="Q36" s="100" t="str">
        <f t="shared" si="7"/>
        <v/>
      </c>
      <c r="R36" s="182">
        <f t="shared" si="8"/>
        <v>0</v>
      </c>
      <c r="S36" s="22">
        <f t="shared" si="9"/>
        <v>0</v>
      </c>
      <c r="T36" s="7" t="str">
        <f t="shared" si="10"/>
        <v>heure</v>
      </c>
      <c r="U36" s="98">
        <f t="shared" si="11"/>
        <v>0</v>
      </c>
      <c r="V36" s="19"/>
      <c r="W36" s="5"/>
      <c r="X36" s="95">
        <f t="shared" si="12"/>
        <v>0</v>
      </c>
    </row>
    <row r="37" spans="1:24">
      <c r="A37" s="25">
        <v>33</v>
      </c>
      <c r="B37" s="109"/>
      <c r="C37" s="109"/>
      <c r="D37" s="190"/>
      <c r="E37" s="115"/>
      <c r="F37" s="208" t="str">
        <f t="shared" si="1"/>
        <v/>
      </c>
      <c r="G37" s="181"/>
      <c r="H37" s="111"/>
      <c r="I37" s="168" t="s">
        <v>6</v>
      </c>
      <c r="J37" s="214">
        <f t="shared" si="2"/>
        <v>0</v>
      </c>
      <c r="K37" s="185"/>
      <c r="L37" s="21">
        <f t="shared" si="3"/>
        <v>0</v>
      </c>
      <c r="M37" s="5">
        <f t="shared" si="4"/>
        <v>0</v>
      </c>
      <c r="N37" s="5">
        <f t="shared" si="5"/>
        <v>0</v>
      </c>
      <c r="O37" s="182">
        <f t="shared" si="6"/>
        <v>0</v>
      </c>
      <c r="P37" s="2"/>
      <c r="Q37" s="100" t="str">
        <f t="shared" si="7"/>
        <v/>
      </c>
      <c r="R37" s="182">
        <f t="shared" si="8"/>
        <v>0</v>
      </c>
      <c r="S37" s="22">
        <f t="shared" si="9"/>
        <v>0</v>
      </c>
      <c r="T37" s="7" t="str">
        <f t="shared" si="10"/>
        <v>heure</v>
      </c>
      <c r="U37" s="98">
        <f t="shared" si="11"/>
        <v>0</v>
      </c>
      <c r="V37" s="19"/>
      <c r="W37" s="5"/>
      <c r="X37" s="95">
        <f t="shared" si="12"/>
        <v>0</v>
      </c>
    </row>
    <row r="38" spans="1:24">
      <c r="A38" s="25">
        <v>34</v>
      </c>
      <c r="B38" s="109"/>
      <c r="C38" s="109"/>
      <c r="D38" s="190"/>
      <c r="E38" s="115"/>
      <c r="F38" s="208" t="str">
        <f t="shared" si="1"/>
        <v/>
      </c>
      <c r="G38" s="181"/>
      <c r="H38" s="111"/>
      <c r="I38" s="168" t="s">
        <v>6</v>
      </c>
      <c r="J38" s="214">
        <f t="shared" si="2"/>
        <v>0</v>
      </c>
      <c r="K38" s="185"/>
      <c r="L38" s="21">
        <f t="shared" si="3"/>
        <v>0</v>
      </c>
      <c r="M38" s="5">
        <f t="shared" si="4"/>
        <v>0</v>
      </c>
      <c r="N38" s="5">
        <f t="shared" si="5"/>
        <v>0</v>
      </c>
      <c r="O38" s="182">
        <f t="shared" si="6"/>
        <v>0</v>
      </c>
      <c r="P38" s="2"/>
      <c r="Q38" s="100" t="str">
        <f t="shared" si="7"/>
        <v/>
      </c>
      <c r="R38" s="182">
        <f t="shared" si="8"/>
        <v>0</v>
      </c>
      <c r="S38" s="22">
        <f t="shared" si="9"/>
        <v>0</v>
      </c>
      <c r="T38" s="7" t="str">
        <f t="shared" si="10"/>
        <v>heure</v>
      </c>
      <c r="U38" s="98">
        <f t="shared" si="11"/>
        <v>0</v>
      </c>
      <c r="V38" s="19"/>
      <c r="W38" s="5"/>
      <c r="X38" s="95">
        <f t="shared" si="12"/>
        <v>0</v>
      </c>
    </row>
    <row r="39" spans="1:24">
      <c r="A39" s="25">
        <v>35</v>
      </c>
      <c r="B39" s="109"/>
      <c r="C39" s="109"/>
      <c r="D39" s="190"/>
      <c r="E39" s="115"/>
      <c r="F39" s="208" t="str">
        <f t="shared" si="1"/>
        <v/>
      </c>
      <c r="G39" s="181"/>
      <c r="H39" s="111"/>
      <c r="I39" s="168" t="s">
        <v>6</v>
      </c>
      <c r="J39" s="214">
        <f t="shared" si="2"/>
        <v>0</v>
      </c>
      <c r="K39" s="185"/>
      <c r="L39" s="21">
        <f t="shared" si="3"/>
        <v>0</v>
      </c>
      <c r="M39" s="5">
        <f t="shared" si="4"/>
        <v>0</v>
      </c>
      <c r="N39" s="5">
        <f t="shared" si="5"/>
        <v>0</v>
      </c>
      <c r="O39" s="182">
        <f t="shared" si="6"/>
        <v>0</v>
      </c>
      <c r="P39" s="2"/>
      <c r="Q39" s="100" t="str">
        <f t="shared" si="7"/>
        <v/>
      </c>
      <c r="R39" s="182">
        <f t="shared" si="8"/>
        <v>0</v>
      </c>
      <c r="S39" s="22">
        <f t="shared" si="9"/>
        <v>0</v>
      </c>
      <c r="T39" s="7" t="str">
        <f t="shared" si="10"/>
        <v>heure</v>
      </c>
      <c r="U39" s="98">
        <f t="shared" si="11"/>
        <v>0</v>
      </c>
      <c r="V39" s="19"/>
      <c r="W39" s="5"/>
      <c r="X39" s="95">
        <f t="shared" si="12"/>
        <v>0</v>
      </c>
    </row>
    <row r="40" spans="1:24">
      <c r="A40" s="25">
        <v>36</v>
      </c>
      <c r="B40" s="109"/>
      <c r="C40" s="109"/>
      <c r="D40" s="190"/>
      <c r="E40" s="115"/>
      <c r="F40" s="208" t="str">
        <f t="shared" si="1"/>
        <v/>
      </c>
      <c r="G40" s="181"/>
      <c r="H40" s="111"/>
      <c r="I40" s="168" t="s">
        <v>6</v>
      </c>
      <c r="J40" s="214">
        <f t="shared" si="2"/>
        <v>0</v>
      </c>
      <c r="K40" s="185"/>
      <c r="L40" s="21">
        <f t="shared" si="3"/>
        <v>0</v>
      </c>
      <c r="M40" s="5">
        <f t="shared" si="4"/>
        <v>0</v>
      </c>
      <c r="N40" s="5">
        <f t="shared" si="5"/>
        <v>0</v>
      </c>
      <c r="O40" s="182">
        <f t="shared" si="6"/>
        <v>0</v>
      </c>
      <c r="P40" s="2"/>
      <c r="Q40" s="100" t="str">
        <f t="shared" si="7"/>
        <v/>
      </c>
      <c r="R40" s="182">
        <f t="shared" si="8"/>
        <v>0</v>
      </c>
      <c r="S40" s="22">
        <f t="shared" si="9"/>
        <v>0</v>
      </c>
      <c r="T40" s="7" t="str">
        <f t="shared" si="10"/>
        <v>heure</v>
      </c>
      <c r="U40" s="98">
        <f t="shared" si="11"/>
        <v>0</v>
      </c>
      <c r="V40" s="19"/>
      <c r="W40" s="5"/>
      <c r="X40" s="95">
        <f t="shared" si="12"/>
        <v>0</v>
      </c>
    </row>
    <row r="41" spans="1:24">
      <c r="A41" s="25">
        <v>37</v>
      </c>
      <c r="B41" s="109"/>
      <c r="C41" s="109"/>
      <c r="D41" s="190"/>
      <c r="E41" s="115"/>
      <c r="F41" s="208" t="str">
        <f t="shared" si="1"/>
        <v/>
      </c>
      <c r="G41" s="181"/>
      <c r="H41" s="111"/>
      <c r="I41" s="168" t="s">
        <v>6</v>
      </c>
      <c r="J41" s="214">
        <f t="shared" si="2"/>
        <v>0</v>
      </c>
      <c r="K41" s="185"/>
      <c r="L41" s="21">
        <f t="shared" si="3"/>
        <v>0</v>
      </c>
      <c r="M41" s="5">
        <f t="shared" si="4"/>
        <v>0</v>
      </c>
      <c r="N41" s="5">
        <f t="shared" si="5"/>
        <v>0</v>
      </c>
      <c r="O41" s="182">
        <f t="shared" si="6"/>
        <v>0</v>
      </c>
      <c r="P41" s="2"/>
      <c r="Q41" s="100" t="str">
        <f t="shared" si="7"/>
        <v/>
      </c>
      <c r="R41" s="182">
        <f t="shared" si="8"/>
        <v>0</v>
      </c>
      <c r="S41" s="22">
        <f t="shared" si="9"/>
        <v>0</v>
      </c>
      <c r="T41" s="7" t="str">
        <f t="shared" si="10"/>
        <v>heure</v>
      </c>
      <c r="U41" s="98">
        <f t="shared" si="11"/>
        <v>0</v>
      </c>
      <c r="V41" s="19"/>
      <c r="W41" s="5"/>
      <c r="X41" s="95">
        <f t="shared" si="12"/>
        <v>0</v>
      </c>
    </row>
    <row r="42" spans="1:24">
      <c r="A42" s="25">
        <v>38</v>
      </c>
      <c r="B42" s="109"/>
      <c r="C42" s="109"/>
      <c r="D42" s="190"/>
      <c r="E42" s="115"/>
      <c r="F42" s="208" t="str">
        <f t="shared" si="1"/>
        <v/>
      </c>
      <c r="G42" s="181"/>
      <c r="H42" s="111"/>
      <c r="I42" s="168" t="s">
        <v>6</v>
      </c>
      <c r="J42" s="214">
        <f t="shared" si="2"/>
        <v>0</v>
      </c>
      <c r="K42" s="185"/>
      <c r="L42" s="21">
        <f t="shared" si="3"/>
        <v>0</v>
      </c>
      <c r="M42" s="5">
        <f t="shared" si="4"/>
        <v>0</v>
      </c>
      <c r="N42" s="5">
        <f t="shared" si="5"/>
        <v>0</v>
      </c>
      <c r="O42" s="182">
        <f t="shared" si="6"/>
        <v>0</v>
      </c>
      <c r="P42" s="2"/>
      <c r="Q42" s="100" t="str">
        <f t="shared" si="7"/>
        <v/>
      </c>
      <c r="R42" s="182">
        <f t="shared" si="8"/>
        <v>0</v>
      </c>
      <c r="S42" s="22">
        <f t="shared" si="9"/>
        <v>0</v>
      </c>
      <c r="T42" s="7" t="str">
        <f t="shared" si="10"/>
        <v>heure</v>
      </c>
      <c r="U42" s="98">
        <f t="shared" si="11"/>
        <v>0</v>
      </c>
      <c r="V42" s="19"/>
      <c r="W42" s="5"/>
      <c r="X42" s="95">
        <f t="shared" si="12"/>
        <v>0</v>
      </c>
    </row>
    <row r="43" spans="1:24">
      <c r="A43" s="25">
        <v>39</v>
      </c>
      <c r="B43" s="109"/>
      <c r="C43" s="109"/>
      <c r="D43" s="190"/>
      <c r="E43" s="115"/>
      <c r="F43" s="208" t="str">
        <f t="shared" si="1"/>
        <v/>
      </c>
      <c r="G43" s="181"/>
      <c r="H43" s="111"/>
      <c r="I43" s="168" t="s">
        <v>6</v>
      </c>
      <c r="J43" s="214">
        <f t="shared" si="2"/>
        <v>0</v>
      </c>
      <c r="K43" s="185"/>
      <c r="L43" s="21">
        <f t="shared" si="3"/>
        <v>0</v>
      </c>
      <c r="M43" s="5">
        <f t="shared" si="4"/>
        <v>0</v>
      </c>
      <c r="N43" s="5">
        <f t="shared" si="5"/>
        <v>0</v>
      </c>
      <c r="O43" s="182">
        <f t="shared" si="6"/>
        <v>0</v>
      </c>
      <c r="P43" s="2"/>
      <c r="Q43" s="100" t="str">
        <f t="shared" si="7"/>
        <v/>
      </c>
      <c r="R43" s="182">
        <f t="shared" si="8"/>
        <v>0</v>
      </c>
      <c r="S43" s="22">
        <f t="shared" si="9"/>
        <v>0</v>
      </c>
      <c r="T43" s="7" t="str">
        <f t="shared" si="10"/>
        <v>heure</v>
      </c>
      <c r="U43" s="98">
        <f t="shared" si="11"/>
        <v>0</v>
      </c>
      <c r="V43" s="19"/>
      <c r="W43" s="5"/>
      <c r="X43" s="95">
        <f t="shared" si="12"/>
        <v>0</v>
      </c>
    </row>
    <row r="44" spans="1:24">
      <c r="A44" s="25">
        <v>40</v>
      </c>
      <c r="B44" s="109"/>
      <c r="C44" s="109"/>
      <c r="D44" s="190"/>
      <c r="E44" s="115"/>
      <c r="F44" s="208" t="str">
        <f t="shared" si="1"/>
        <v/>
      </c>
      <c r="G44" s="181"/>
      <c r="H44" s="111"/>
      <c r="I44" s="168" t="s">
        <v>6</v>
      </c>
      <c r="J44" s="214">
        <f t="shared" si="2"/>
        <v>0</v>
      </c>
      <c r="K44" s="185"/>
      <c r="L44" s="21">
        <f t="shared" si="3"/>
        <v>0</v>
      </c>
      <c r="M44" s="5">
        <f t="shared" si="4"/>
        <v>0</v>
      </c>
      <c r="N44" s="5">
        <f t="shared" si="5"/>
        <v>0</v>
      </c>
      <c r="O44" s="182">
        <f t="shared" si="6"/>
        <v>0</v>
      </c>
      <c r="P44" s="2"/>
      <c r="Q44" s="100" t="str">
        <f t="shared" si="7"/>
        <v/>
      </c>
      <c r="R44" s="182">
        <f t="shared" si="8"/>
        <v>0</v>
      </c>
      <c r="S44" s="22">
        <f t="shared" si="9"/>
        <v>0</v>
      </c>
      <c r="T44" s="7" t="str">
        <f t="shared" si="10"/>
        <v>heure</v>
      </c>
      <c r="U44" s="98">
        <f t="shared" si="11"/>
        <v>0</v>
      </c>
      <c r="V44" s="19"/>
      <c r="W44" s="5"/>
      <c r="X44" s="95">
        <f t="shared" si="12"/>
        <v>0</v>
      </c>
    </row>
    <row r="45" spans="1:24">
      <c r="A45" s="25">
        <v>41</v>
      </c>
      <c r="B45" s="109"/>
      <c r="C45" s="109"/>
      <c r="D45" s="190"/>
      <c r="E45" s="115"/>
      <c r="F45" s="208" t="str">
        <f t="shared" si="1"/>
        <v/>
      </c>
      <c r="G45" s="181"/>
      <c r="H45" s="111"/>
      <c r="I45" s="168" t="s">
        <v>6</v>
      </c>
      <c r="J45" s="214">
        <f t="shared" si="2"/>
        <v>0</v>
      </c>
      <c r="K45" s="185"/>
      <c r="L45" s="21">
        <f t="shared" si="3"/>
        <v>0</v>
      </c>
      <c r="M45" s="5">
        <f t="shared" si="4"/>
        <v>0</v>
      </c>
      <c r="N45" s="5">
        <f t="shared" si="5"/>
        <v>0</v>
      </c>
      <c r="O45" s="182">
        <f t="shared" si="6"/>
        <v>0</v>
      </c>
      <c r="P45" s="2"/>
      <c r="Q45" s="100" t="str">
        <f t="shared" si="7"/>
        <v/>
      </c>
      <c r="R45" s="182">
        <f t="shared" si="8"/>
        <v>0</v>
      </c>
      <c r="S45" s="22">
        <f t="shared" si="9"/>
        <v>0</v>
      </c>
      <c r="T45" s="7" t="str">
        <f t="shared" si="10"/>
        <v>heure</v>
      </c>
      <c r="U45" s="98">
        <f t="shared" si="11"/>
        <v>0</v>
      </c>
      <c r="V45" s="19"/>
      <c r="W45" s="5"/>
      <c r="X45" s="95">
        <f t="shared" si="12"/>
        <v>0</v>
      </c>
    </row>
    <row r="46" spans="1:24">
      <c r="A46" s="25">
        <v>42</v>
      </c>
      <c r="B46" s="109"/>
      <c r="C46" s="109"/>
      <c r="D46" s="190"/>
      <c r="E46" s="115"/>
      <c r="F46" s="208" t="str">
        <f t="shared" si="1"/>
        <v/>
      </c>
      <c r="G46" s="181"/>
      <c r="H46" s="111"/>
      <c r="I46" s="168" t="s">
        <v>6</v>
      </c>
      <c r="J46" s="214">
        <f t="shared" si="2"/>
        <v>0</v>
      </c>
      <c r="K46" s="185"/>
      <c r="L46" s="21">
        <f t="shared" si="3"/>
        <v>0</v>
      </c>
      <c r="M46" s="5">
        <f t="shared" si="4"/>
        <v>0</v>
      </c>
      <c r="N46" s="5">
        <f t="shared" si="5"/>
        <v>0</v>
      </c>
      <c r="O46" s="182">
        <f t="shared" si="6"/>
        <v>0</v>
      </c>
      <c r="P46" s="2"/>
      <c r="Q46" s="100" t="str">
        <f t="shared" si="7"/>
        <v/>
      </c>
      <c r="R46" s="182">
        <f t="shared" si="8"/>
        <v>0</v>
      </c>
      <c r="S46" s="22">
        <f t="shared" si="9"/>
        <v>0</v>
      </c>
      <c r="T46" s="7" t="str">
        <f t="shared" si="10"/>
        <v>heure</v>
      </c>
      <c r="U46" s="98">
        <f t="shared" si="11"/>
        <v>0</v>
      </c>
      <c r="V46" s="19"/>
      <c r="W46" s="5"/>
      <c r="X46" s="95">
        <f t="shared" si="12"/>
        <v>0</v>
      </c>
    </row>
    <row r="47" spans="1:24">
      <c r="A47" s="25">
        <v>43</v>
      </c>
      <c r="B47" s="109"/>
      <c r="C47" s="109"/>
      <c r="D47" s="190"/>
      <c r="E47" s="115"/>
      <c r="F47" s="208" t="str">
        <f t="shared" si="1"/>
        <v/>
      </c>
      <c r="G47" s="181"/>
      <c r="H47" s="111"/>
      <c r="I47" s="168" t="s">
        <v>6</v>
      </c>
      <c r="J47" s="214">
        <f t="shared" si="2"/>
        <v>0</v>
      </c>
      <c r="K47" s="185"/>
      <c r="L47" s="21">
        <f t="shared" si="3"/>
        <v>0</v>
      </c>
      <c r="M47" s="5">
        <f t="shared" si="4"/>
        <v>0</v>
      </c>
      <c r="N47" s="5">
        <f t="shared" si="5"/>
        <v>0</v>
      </c>
      <c r="O47" s="182">
        <f t="shared" si="6"/>
        <v>0</v>
      </c>
      <c r="P47" s="2"/>
      <c r="Q47" s="100" t="str">
        <f t="shared" si="7"/>
        <v/>
      </c>
      <c r="R47" s="182">
        <f t="shared" si="8"/>
        <v>0</v>
      </c>
      <c r="S47" s="22">
        <f t="shared" si="9"/>
        <v>0</v>
      </c>
      <c r="T47" s="7" t="str">
        <f t="shared" si="10"/>
        <v>heure</v>
      </c>
      <c r="U47" s="98">
        <f t="shared" si="11"/>
        <v>0</v>
      </c>
      <c r="V47" s="19"/>
      <c r="W47" s="5"/>
      <c r="X47" s="95">
        <f t="shared" si="12"/>
        <v>0</v>
      </c>
    </row>
    <row r="48" spans="1:24">
      <c r="A48" s="25">
        <v>44</v>
      </c>
      <c r="B48" s="109"/>
      <c r="C48" s="109"/>
      <c r="D48" s="190"/>
      <c r="E48" s="115"/>
      <c r="F48" s="208" t="str">
        <f t="shared" si="1"/>
        <v/>
      </c>
      <c r="G48" s="181"/>
      <c r="H48" s="111"/>
      <c r="I48" s="168" t="s">
        <v>6</v>
      </c>
      <c r="J48" s="214">
        <f t="shared" si="2"/>
        <v>0</v>
      </c>
      <c r="K48" s="185"/>
      <c r="L48" s="21">
        <f t="shared" si="3"/>
        <v>0</v>
      </c>
      <c r="M48" s="5">
        <f t="shared" si="4"/>
        <v>0</v>
      </c>
      <c r="N48" s="5">
        <f t="shared" si="5"/>
        <v>0</v>
      </c>
      <c r="O48" s="182">
        <f t="shared" si="6"/>
        <v>0</v>
      </c>
      <c r="P48" s="2"/>
      <c r="Q48" s="100" t="str">
        <f t="shared" si="7"/>
        <v/>
      </c>
      <c r="R48" s="182">
        <f t="shared" si="8"/>
        <v>0</v>
      </c>
      <c r="S48" s="22">
        <f t="shared" si="9"/>
        <v>0</v>
      </c>
      <c r="T48" s="7" t="str">
        <f t="shared" si="10"/>
        <v>heure</v>
      </c>
      <c r="U48" s="98">
        <f t="shared" si="11"/>
        <v>0</v>
      </c>
      <c r="V48" s="19"/>
      <c r="W48" s="5"/>
      <c r="X48" s="95">
        <f t="shared" si="12"/>
        <v>0</v>
      </c>
    </row>
    <row r="49" spans="1:24">
      <c r="A49" s="25">
        <v>45</v>
      </c>
      <c r="B49" s="109"/>
      <c r="C49" s="109"/>
      <c r="D49" s="190"/>
      <c r="E49" s="115"/>
      <c r="F49" s="208" t="str">
        <f t="shared" si="1"/>
        <v/>
      </c>
      <c r="G49" s="181"/>
      <c r="H49" s="111"/>
      <c r="I49" s="168" t="s">
        <v>6</v>
      </c>
      <c r="J49" s="214">
        <f t="shared" si="2"/>
        <v>0</v>
      </c>
      <c r="K49" s="185"/>
      <c r="L49" s="21">
        <f t="shared" si="3"/>
        <v>0</v>
      </c>
      <c r="M49" s="5">
        <f t="shared" si="4"/>
        <v>0</v>
      </c>
      <c r="N49" s="5">
        <f t="shared" si="5"/>
        <v>0</v>
      </c>
      <c r="O49" s="182">
        <f t="shared" si="6"/>
        <v>0</v>
      </c>
      <c r="P49" s="2"/>
      <c r="Q49" s="100" t="str">
        <f t="shared" si="7"/>
        <v/>
      </c>
      <c r="R49" s="182">
        <f t="shared" si="8"/>
        <v>0</v>
      </c>
      <c r="S49" s="22">
        <f t="shared" si="9"/>
        <v>0</v>
      </c>
      <c r="T49" s="7" t="str">
        <f t="shared" si="10"/>
        <v>heure</v>
      </c>
      <c r="U49" s="98">
        <f t="shared" si="11"/>
        <v>0</v>
      </c>
      <c r="V49" s="19"/>
      <c r="W49" s="5"/>
      <c r="X49" s="95">
        <f t="shared" si="12"/>
        <v>0</v>
      </c>
    </row>
    <row r="50" spans="1:24">
      <c r="A50" s="25">
        <v>46</v>
      </c>
      <c r="B50" s="109"/>
      <c r="C50" s="109"/>
      <c r="D50" s="190"/>
      <c r="E50" s="115"/>
      <c r="F50" s="208" t="str">
        <f t="shared" si="1"/>
        <v/>
      </c>
      <c r="G50" s="181"/>
      <c r="H50" s="111"/>
      <c r="I50" s="168" t="s">
        <v>6</v>
      </c>
      <c r="J50" s="214">
        <f t="shared" si="2"/>
        <v>0</v>
      </c>
      <c r="K50" s="185"/>
      <c r="L50" s="21">
        <f t="shared" si="3"/>
        <v>0</v>
      </c>
      <c r="M50" s="5">
        <f t="shared" si="4"/>
        <v>0</v>
      </c>
      <c r="N50" s="5">
        <f t="shared" si="5"/>
        <v>0</v>
      </c>
      <c r="O50" s="182">
        <f t="shared" si="6"/>
        <v>0</v>
      </c>
      <c r="P50" s="2"/>
      <c r="Q50" s="100" t="str">
        <f t="shared" si="7"/>
        <v/>
      </c>
      <c r="R50" s="182">
        <f t="shared" si="8"/>
        <v>0</v>
      </c>
      <c r="S50" s="22">
        <f t="shared" si="9"/>
        <v>0</v>
      </c>
      <c r="T50" s="7" t="str">
        <f t="shared" si="10"/>
        <v>heure</v>
      </c>
      <c r="U50" s="98">
        <f t="shared" si="11"/>
        <v>0</v>
      </c>
      <c r="V50" s="19"/>
      <c r="W50" s="5"/>
      <c r="X50" s="95">
        <f t="shared" si="12"/>
        <v>0</v>
      </c>
    </row>
    <row r="51" spans="1:24">
      <c r="A51" s="25">
        <v>47</v>
      </c>
      <c r="B51" s="109"/>
      <c r="C51" s="109"/>
      <c r="D51" s="190"/>
      <c r="E51" s="115"/>
      <c r="F51" s="208" t="str">
        <f t="shared" si="1"/>
        <v/>
      </c>
      <c r="G51" s="181"/>
      <c r="H51" s="111"/>
      <c r="I51" s="168" t="s">
        <v>6</v>
      </c>
      <c r="J51" s="214">
        <f t="shared" si="2"/>
        <v>0</v>
      </c>
      <c r="K51" s="185"/>
      <c r="L51" s="21">
        <f t="shared" si="3"/>
        <v>0</v>
      </c>
      <c r="M51" s="5">
        <f t="shared" si="4"/>
        <v>0</v>
      </c>
      <c r="N51" s="5">
        <f t="shared" si="5"/>
        <v>0</v>
      </c>
      <c r="O51" s="182">
        <f t="shared" si="6"/>
        <v>0</v>
      </c>
      <c r="P51" s="2"/>
      <c r="Q51" s="100" t="str">
        <f t="shared" si="7"/>
        <v/>
      </c>
      <c r="R51" s="182">
        <f t="shared" si="8"/>
        <v>0</v>
      </c>
      <c r="S51" s="22">
        <f t="shared" si="9"/>
        <v>0</v>
      </c>
      <c r="T51" s="7" t="str">
        <f t="shared" si="10"/>
        <v>heure</v>
      </c>
      <c r="U51" s="98">
        <f t="shared" si="11"/>
        <v>0</v>
      </c>
      <c r="V51" s="19"/>
      <c r="W51" s="5"/>
      <c r="X51" s="95">
        <f t="shared" si="12"/>
        <v>0</v>
      </c>
    </row>
    <row r="52" spans="1:24">
      <c r="A52" s="25">
        <v>48</v>
      </c>
      <c r="B52" s="109"/>
      <c r="C52" s="109"/>
      <c r="D52" s="190"/>
      <c r="E52" s="115"/>
      <c r="F52" s="208" t="str">
        <f t="shared" si="1"/>
        <v/>
      </c>
      <c r="G52" s="181"/>
      <c r="H52" s="111"/>
      <c r="I52" s="168" t="s">
        <v>6</v>
      </c>
      <c r="J52" s="214">
        <f t="shared" si="2"/>
        <v>0</v>
      </c>
      <c r="K52" s="185"/>
      <c r="L52" s="21">
        <f t="shared" si="3"/>
        <v>0</v>
      </c>
      <c r="M52" s="5">
        <f t="shared" si="4"/>
        <v>0</v>
      </c>
      <c r="N52" s="5">
        <f t="shared" si="5"/>
        <v>0</v>
      </c>
      <c r="O52" s="182">
        <f t="shared" si="6"/>
        <v>0</v>
      </c>
      <c r="P52" s="2"/>
      <c r="Q52" s="100" t="str">
        <f t="shared" si="7"/>
        <v/>
      </c>
      <c r="R52" s="182">
        <f t="shared" si="8"/>
        <v>0</v>
      </c>
      <c r="S52" s="22">
        <f t="shared" si="9"/>
        <v>0</v>
      </c>
      <c r="T52" s="7" t="str">
        <f t="shared" si="10"/>
        <v>heure</v>
      </c>
      <c r="U52" s="98">
        <f t="shared" si="11"/>
        <v>0</v>
      </c>
      <c r="V52" s="19"/>
      <c r="W52" s="5"/>
      <c r="X52" s="95">
        <f t="shared" si="12"/>
        <v>0</v>
      </c>
    </row>
    <row r="53" spans="1:24">
      <c r="A53" s="25">
        <v>49</v>
      </c>
      <c r="B53" s="109"/>
      <c r="C53" s="109"/>
      <c r="D53" s="190"/>
      <c r="E53" s="115"/>
      <c r="F53" s="208" t="str">
        <f t="shared" si="1"/>
        <v/>
      </c>
      <c r="G53" s="181"/>
      <c r="H53" s="111"/>
      <c r="I53" s="168" t="s">
        <v>6</v>
      </c>
      <c r="J53" s="214">
        <f t="shared" si="2"/>
        <v>0</v>
      </c>
      <c r="K53" s="185"/>
      <c r="L53" s="21">
        <f t="shared" si="3"/>
        <v>0</v>
      </c>
      <c r="M53" s="5">
        <f t="shared" si="4"/>
        <v>0</v>
      </c>
      <c r="N53" s="5">
        <f t="shared" si="5"/>
        <v>0</v>
      </c>
      <c r="O53" s="182">
        <f t="shared" si="6"/>
        <v>0</v>
      </c>
      <c r="P53" s="2"/>
      <c r="Q53" s="100" t="str">
        <f t="shared" si="7"/>
        <v/>
      </c>
      <c r="R53" s="182">
        <f t="shared" si="8"/>
        <v>0</v>
      </c>
      <c r="S53" s="22">
        <f t="shared" si="9"/>
        <v>0</v>
      </c>
      <c r="T53" s="7" t="str">
        <f t="shared" si="10"/>
        <v>heure</v>
      </c>
      <c r="U53" s="98">
        <f t="shared" si="11"/>
        <v>0</v>
      </c>
      <c r="V53" s="19"/>
      <c r="W53" s="5"/>
      <c r="X53" s="95">
        <f t="shared" si="12"/>
        <v>0</v>
      </c>
    </row>
    <row r="54" spans="1:24">
      <c r="A54" s="25">
        <v>50</v>
      </c>
      <c r="B54" s="109"/>
      <c r="C54" s="109"/>
      <c r="D54" s="190"/>
      <c r="E54" s="115"/>
      <c r="F54" s="208" t="str">
        <f t="shared" si="1"/>
        <v/>
      </c>
      <c r="G54" s="181"/>
      <c r="H54" s="111"/>
      <c r="I54" s="168" t="s">
        <v>6</v>
      </c>
      <c r="J54" s="214">
        <f t="shared" si="2"/>
        <v>0</v>
      </c>
      <c r="K54" s="185"/>
      <c r="L54" s="21">
        <f t="shared" si="3"/>
        <v>0</v>
      </c>
      <c r="M54" s="5">
        <f t="shared" si="4"/>
        <v>0</v>
      </c>
      <c r="N54" s="5">
        <f t="shared" si="5"/>
        <v>0</v>
      </c>
      <c r="O54" s="182">
        <f t="shared" si="6"/>
        <v>0</v>
      </c>
      <c r="P54" s="2"/>
      <c r="Q54" s="100" t="str">
        <f t="shared" si="7"/>
        <v/>
      </c>
      <c r="R54" s="182">
        <f t="shared" si="8"/>
        <v>0</v>
      </c>
      <c r="S54" s="22">
        <f t="shared" si="9"/>
        <v>0</v>
      </c>
      <c r="T54" s="7" t="str">
        <f t="shared" si="10"/>
        <v>heure</v>
      </c>
      <c r="U54" s="98">
        <f t="shared" si="11"/>
        <v>0</v>
      </c>
      <c r="V54" s="19"/>
      <c r="W54" s="5"/>
      <c r="X54" s="95">
        <f t="shared" si="12"/>
        <v>0</v>
      </c>
    </row>
    <row r="55" spans="1:24">
      <c r="A55" s="25">
        <v>51</v>
      </c>
      <c r="B55" s="109"/>
      <c r="C55" s="109"/>
      <c r="D55" s="190"/>
      <c r="E55" s="115"/>
      <c r="F55" s="208" t="str">
        <f t="shared" si="1"/>
        <v/>
      </c>
      <c r="G55" s="181"/>
      <c r="H55" s="111"/>
      <c r="I55" s="168" t="s">
        <v>6</v>
      </c>
      <c r="J55" s="214">
        <f t="shared" si="2"/>
        <v>0</v>
      </c>
      <c r="K55" s="185"/>
      <c r="L55" s="21">
        <f t="shared" si="3"/>
        <v>0</v>
      </c>
      <c r="M55" s="5">
        <f t="shared" si="4"/>
        <v>0</v>
      </c>
      <c r="N55" s="5">
        <f t="shared" si="5"/>
        <v>0</v>
      </c>
      <c r="O55" s="182">
        <f t="shared" si="6"/>
        <v>0</v>
      </c>
      <c r="P55" s="2"/>
      <c r="Q55" s="100" t="str">
        <f t="shared" si="7"/>
        <v/>
      </c>
      <c r="R55" s="182">
        <f t="shared" si="8"/>
        <v>0</v>
      </c>
      <c r="S55" s="22">
        <f t="shared" si="9"/>
        <v>0</v>
      </c>
      <c r="T55" s="7" t="str">
        <f t="shared" si="10"/>
        <v>heure</v>
      </c>
      <c r="U55" s="98">
        <f t="shared" si="11"/>
        <v>0</v>
      </c>
      <c r="V55" s="19"/>
      <c r="W55" s="5"/>
      <c r="X55" s="95">
        <f t="shared" si="12"/>
        <v>0</v>
      </c>
    </row>
    <row r="56" spans="1:24">
      <c r="A56" s="25">
        <v>52</v>
      </c>
      <c r="B56" s="109"/>
      <c r="C56" s="109"/>
      <c r="D56" s="190"/>
      <c r="E56" s="115"/>
      <c r="F56" s="208" t="str">
        <f t="shared" si="1"/>
        <v/>
      </c>
      <c r="G56" s="181"/>
      <c r="H56" s="111"/>
      <c r="I56" s="168" t="s">
        <v>6</v>
      </c>
      <c r="J56" s="214">
        <f t="shared" si="2"/>
        <v>0</v>
      </c>
      <c r="K56" s="185"/>
      <c r="L56" s="21">
        <f t="shared" si="3"/>
        <v>0</v>
      </c>
      <c r="M56" s="5">
        <f t="shared" si="4"/>
        <v>0</v>
      </c>
      <c r="N56" s="5">
        <f t="shared" si="5"/>
        <v>0</v>
      </c>
      <c r="O56" s="182">
        <f t="shared" si="6"/>
        <v>0</v>
      </c>
      <c r="P56" s="2"/>
      <c r="Q56" s="100" t="str">
        <f t="shared" si="7"/>
        <v/>
      </c>
      <c r="R56" s="182">
        <f t="shared" si="8"/>
        <v>0</v>
      </c>
      <c r="S56" s="22">
        <f t="shared" si="9"/>
        <v>0</v>
      </c>
      <c r="T56" s="7" t="str">
        <f t="shared" si="10"/>
        <v>heure</v>
      </c>
      <c r="U56" s="98">
        <f t="shared" si="11"/>
        <v>0</v>
      </c>
      <c r="V56" s="19"/>
      <c r="W56" s="5"/>
      <c r="X56" s="95">
        <f t="shared" si="12"/>
        <v>0</v>
      </c>
    </row>
    <row r="57" spans="1:24">
      <c r="A57" s="25">
        <v>53</v>
      </c>
      <c r="B57" s="109"/>
      <c r="C57" s="109"/>
      <c r="D57" s="190"/>
      <c r="E57" s="115"/>
      <c r="F57" s="208" t="str">
        <f t="shared" si="1"/>
        <v/>
      </c>
      <c r="G57" s="181"/>
      <c r="H57" s="111"/>
      <c r="I57" s="168" t="s">
        <v>6</v>
      </c>
      <c r="J57" s="214">
        <f t="shared" si="2"/>
        <v>0</v>
      </c>
      <c r="K57" s="185"/>
      <c r="L57" s="21">
        <f t="shared" si="3"/>
        <v>0</v>
      </c>
      <c r="M57" s="5">
        <f t="shared" si="4"/>
        <v>0</v>
      </c>
      <c r="N57" s="5">
        <f t="shared" si="5"/>
        <v>0</v>
      </c>
      <c r="O57" s="182">
        <f t="shared" si="6"/>
        <v>0</v>
      </c>
      <c r="P57" s="2"/>
      <c r="Q57" s="100" t="str">
        <f t="shared" si="7"/>
        <v/>
      </c>
      <c r="R57" s="182">
        <f t="shared" si="8"/>
        <v>0</v>
      </c>
      <c r="S57" s="22">
        <f t="shared" si="9"/>
        <v>0</v>
      </c>
      <c r="T57" s="7" t="str">
        <f t="shared" si="10"/>
        <v>heure</v>
      </c>
      <c r="U57" s="98">
        <f t="shared" si="11"/>
        <v>0</v>
      </c>
      <c r="V57" s="19"/>
      <c r="W57" s="5"/>
      <c r="X57" s="95">
        <f t="shared" si="12"/>
        <v>0</v>
      </c>
    </row>
    <row r="58" spans="1:24">
      <c r="A58" s="25">
        <v>54</v>
      </c>
      <c r="B58" s="109"/>
      <c r="C58" s="109"/>
      <c r="D58" s="190"/>
      <c r="E58" s="115"/>
      <c r="F58" s="208" t="str">
        <f t="shared" si="1"/>
        <v/>
      </c>
      <c r="G58" s="181"/>
      <c r="H58" s="111"/>
      <c r="I58" s="168" t="s">
        <v>6</v>
      </c>
      <c r="J58" s="214">
        <f t="shared" si="2"/>
        <v>0</v>
      </c>
      <c r="K58" s="185"/>
      <c r="L58" s="21">
        <f t="shared" si="3"/>
        <v>0</v>
      </c>
      <c r="M58" s="5">
        <f t="shared" si="4"/>
        <v>0</v>
      </c>
      <c r="N58" s="5">
        <f t="shared" si="5"/>
        <v>0</v>
      </c>
      <c r="O58" s="182">
        <f t="shared" si="6"/>
        <v>0</v>
      </c>
      <c r="P58" s="2"/>
      <c r="Q58" s="100" t="str">
        <f t="shared" si="7"/>
        <v/>
      </c>
      <c r="R58" s="182">
        <f t="shared" si="8"/>
        <v>0</v>
      </c>
      <c r="S58" s="22">
        <f t="shared" si="9"/>
        <v>0</v>
      </c>
      <c r="T58" s="7" t="str">
        <f t="shared" si="10"/>
        <v>heure</v>
      </c>
      <c r="U58" s="98">
        <f t="shared" si="11"/>
        <v>0</v>
      </c>
      <c r="V58" s="19"/>
      <c r="W58" s="5"/>
      <c r="X58" s="95">
        <f t="shared" si="12"/>
        <v>0</v>
      </c>
    </row>
    <row r="59" spans="1:24">
      <c r="A59" s="25">
        <v>55</v>
      </c>
      <c r="B59" s="109"/>
      <c r="C59" s="109"/>
      <c r="D59" s="190"/>
      <c r="E59" s="115"/>
      <c r="F59" s="208" t="str">
        <f t="shared" si="1"/>
        <v/>
      </c>
      <c r="G59" s="181"/>
      <c r="H59" s="111"/>
      <c r="I59" s="168" t="s">
        <v>6</v>
      </c>
      <c r="J59" s="214">
        <f t="shared" si="2"/>
        <v>0</v>
      </c>
      <c r="K59" s="185"/>
      <c r="L59" s="21">
        <f t="shared" si="3"/>
        <v>0</v>
      </c>
      <c r="M59" s="5">
        <f t="shared" si="4"/>
        <v>0</v>
      </c>
      <c r="N59" s="5">
        <f t="shared" si="5"/>
        <v>0</v>
      </c>
      <c r="O59" s="182">
        <f t="shared" si="6"/>
        <v>0</v>
      </c>
      <c r="P59" s="2"/>
      <c r="Q59" s="100" t="str">
        <f t="shared" si="7"/>
        <v/>
      </c>
      <c r="R59" s="182">
        <f t="shared" si="8"/>
        <v>0</v>
      </c>
      <c r="S59" s="22">
        <f t="shared" si="9"/>
        <v>0</v>
      </c>
      <c r="T59" s="7" t="str">
        <f t="shared" si="10"/>
        <v>heure</v>
      </c>
      <c r="U59" s="98">
        <f t="shared" si="11"/>
        <v>0</v>
      </c>
      <c r="V59" s="19"/>
      <c r="W59" s="5"/>
      <c r="X59" s="95">
        <f t="shared" si="12"/>
        <v>0</v>
      </c>
    </row>
    <row r="60" spans="1:24">
      <c r="A60" s="25">
        <v>56</v>
      </c>
      <c r="B60" s="109"/>
      <c r="C60" s="109"/>
      <c r="D60" s="190"/>
      <c r="E60" s="115"/>
      <c r="F60" s="208" t="str">
        <f t="shared" si="1"/>
        <v/>
      </c>
      <c r="G60" s="181"/>
      <c r="H60" s="111"/>
      <c r="I60" s="168" t="s">
        <v>6</v>
      </c>
      <c r="J60" s="214">
        <f t="shared" si="2"/>
        <v>0</v>
      </c>
      <c r="K60" s="185"/>
      <c r="L60" s="21">
        <f t="shared" si="3"/>
        <v>0</v>
      </c>
      <c r="M60" s="5">
        <f t="shared" si="4"/>
        <v>0</v>
      </c>
      <c r="N60" s="5">
        <f t="shared" si="5"/>
        <v>0</v>
      </c>
      <c r="O60" s="182">
        <f t="shared" si="6"/>
        <v>0</v>
      </c>
      <c r="P60" s="2"/>
      <c r="Q60" s="100" t="str">
        <f t="shared" si="7"/>
        <v/>
      </c>
      <c r="R60" s="182">
        <f t="shared" si="8"/>
        <v>0</v>
      </c>
      <c r="S60" s="22">
        <f t="shared" si="9"/>
        <v>0</v>
      </c>
      <c r="T60" s="7" t="str">
        <f t="shared" si="10"/>
        <v>heure</v>
      </c>
      <c r="U60" s="98">
        <f t="shared" si="11"/>
        <v>0</v>
      </c>
      <c r="V60" s="19"/>
      <c r="W60" s="5"/>
      <c r="X60" s="95">
        <f t="shared" si="12"/>
        <v>0</v>
      </c>
    </row>
    <row r="61" spans="1:24">
      <c r="A61" s="25">
        <v>57</v>
      </c>
      <c r="B61" s="109"/>
      <c r="C61" s="109"/>
      <c r="D61" s="190"/>
      <c r="E61" s="115"/>
      <c r="F61" s="208" t="str">
        <f t="shared" si="1"/>
        <v/>
      </c>
      <c r="G61" s="181"/>
      <c r="H61" s="111"/>
      <c r="I61" s="168" t="s">
        <v>6</v>
      </c>
      <c r="J61" s="214">
        <f t="shared" si="2"/>
        <v>0</v>
      </c>
      <c r="K61" s="185"/>
      <c r="L61" s="21">
        <f t="shared" si="3"/>
        <v>0</v>
      </c>
      <c r="M61" s="5">
        <f t="shared" si="4"/>
        <v>0</v>
      </c>
      <c r="N61" s="5">
        <f t="shared" si="5"/>
        <v>0</v>
      </c>
      <c r="O61" s="182">
        <f t="shared" si="6"/>
        <v>0</v>
      </c>
      <c r="P61" s="2"/>
      <c r="Q61" s="100" t="str">
        <f t="shared" si="7"/>
        <v/>
      </c>
      <c r="R61" s="182">
        <f t="shared" si="8"/>
        <v>0</v>
      </c>
      <c r="S61" s="22">
        <f t="shared" si="9"/>
        <v>0</v>
      </c>
      <c r="T61" s="7" t="str">
        <f t="shared" si="10"/>
        <v>heure</v>
      </c>
      <c r="U61" s="98">
        <f t="shared" si="11"/>
        <v>0</v>
      </c>
      <c r="V61" s="19"/>
      <c r="W61" s="5"/>
      <c r="X61" s="95">
        <f t="shared" si="12"/>
        <v>0</v>
      </c>
    </row>
    <row r="62" spans="1:24">
      <c r="A62" s="25">
        <v>58</v>
      </c>
      <c r="B62" s="109"/>
      <c r="C62" s="109"/>
      <c r="D62" s="190"/>
      <c r="E62" s="115"/>
      <c r="F62" s="208" t="str">
        <f t="shared" si="1"/>
        <v/>
      </c>
      <c r="G62" s="181"/>
      <c r="H62" s="111"/>
      <c r="I62" s="168" t="s">
        <v>6</v>
      </c>
      <c r="J62" s="214">
        <f t="shared" si="2"/>
        <v>0</v>
      </c>
      <c r="K62" s="185"/>
      <c r="L62" s="21">
        <f t="shared" si="3"/>
        <v>0</v>
      </c>
      <c r="M62" s="5">
        <f t="shared" si="4"/>
        <v>0</v>
      </c>
      <c r="N62" s="5">
        <f t="shared" si="5"/>
        <v>0</v>
      </c>
      <c r="O62" s="182">
        <f t="shared" si="6"/>
        <v>0</v>
      </c>
      <c r="P62" s="2"/>
      <c r="Q62" s="100" t="str">
        <f t="shared" si="7"/>
        <v/>
      </c>
      <c r="R62" s="182">
        <f t="shared" si="8"/>
        <v>0</v>
      </c>
      <c r="S62" s="22">
        <f t="shared" si="9"/>
        <v>0</v>
      </c>
      <c r="T62" s="7" t="str">
        <f t="shared" si="10"/>
        <v>heure</v>
      </c>
      <c r="U62" s="98">
        <f t="shared" si="11"/>
        <v>0</v>
      </c>
      <c r="V62" s="19"/>
      <c r="W62" s="5"/>
      <c r="X62" s="95">
        <f t="shared" si="12"/>
        <v>0</v>
      </c>
    </row>
    <row r="63" spans="1:24">
      <c r="A63" s="25">
        <v>59</v>
      </c>
      <c r="B63" s="109"/>
      <c r="C63" s="109"/>
      <c r="D63" s="190"/>
      <c r="E63" s="115"/>
      <c r="F63" s="208" t="str">
        <f t="shared" si="1"/>
        <v/>
      </c>
      <c r="G63" s="181"/>
      <c r="H63" s="111"/>
      <c r="I63" s="168" t="s">
        <v>6</v>
      </c>
      <c r="J63" s="214">
        <f t="shared" si="2"/>
        <v>0</v>
      </c>
      <c r="K63" s="185"/>
      <c r="L63" s="21">
        <f t="shared" si="3"/>
        <v>0</v>
      </c>
      <c r="M63" s="5">
        <f t="shared" si="4"/>
        <v>0</v>
      </c>
      <c r="N63" s="5">
        <f t="shared" si="5"/>
        <v>0</v>
      </c>
      <c r="O63" s="182">
        <f t="shared" si="6"/>
        <v>0</v>
      </c>
      <c r="P63" s="2"/>
      <c r="Q63" s="100" t="str">
        <f t="shared" si="7"/>
        <v/>
      </c>
      <c r="R63" s="182">
        <f t="shared" si="8"/>
        <v>0</v>
      </c>
      <c r="S63" s="22">
        <f t="shared" si="9"/>
        <v>0</v>
      </c>
      <c r="T63" s="7" t="str">
        <f t="shared" si="10"/>
        <v>heure</v>
      </c>
      <c r="U63" s="98">
        <f t="shared" si="11"/>
        <v>0</v>
      </c>
      <c r="V63" s="19"/>
      <c r="W63" s="5"/>
      <c r="X63" s="95">
        <f t="shared" si="12"/>
        <v>0</v>
      </c>
    </row>
    <row r="64" spans="1:24">
      <c r="A64" s="25">
        <v>60</v>
      </c>
      <c r="B64" s="109"/>
      <c r="C64" s="109"/>
      <c r="D64" s="190"/>
      <c r="E64" s="115"/>
      <c r="F64" s="208" t="str">
        <f t="shared" si="1"/>
        <v/>
      </c>
      <c r="G64" s="181"/>
      <c r="H64" s="111"/>
      <c r="I64" s="168" t="s">
        <v>6</v>
      </c>
      <c r="J64" s="214">
        <f t="shared" si="2"/>
        <v>0</v>
      </c>
      <c r="K64" s="185"/>
      <c r="L64" s="21">
        <f t="shared" si="3"/>
        <v>0</v>
      </c>
      <c r="M64" s="5">
        <f t="shared" si="4"/>
        <v>0</v>
      </c>
      <c r="N64" s="5">
        <f t="shared" si="5"/>
        <v>0</v>
      </c>
      <c r="O64" s="182">
        <f t="shared" si="6"/>
        <v>0</v>
      </c>
      <c r="P64" s="2"/>
      <c r="Q64" s="100" t="str">
        <f t="shared" si="7"/>
        <v/>
      </c>
      <c r="R64" s="182">
        <f t="shared" si="8"/>
        <v>0</v>
      </c>
      <c r="S64" s="22">
        <f t="shared" si="9"/>
        <v>0</v>
      </c>
      <c r="T64" s="7" t="str">
        <f t="shared" si="10"/>
        <v>heure</v>
      </c>
      <c r="U64" s="98">
        <f t="shared" si="11"/>
        <v>0</v>
      </c>
      <c r="V64" s="19"/>
      <c r="W64" s="5"/>
      <c r="X64" s="95">
        <f t="shared" si="12"/>
        <v>0</v>
      </c>
    </row>
    <row r="65" spans="1:24">
      <c r="A65" s="25">
        <v>61</v>
      </c>
      <c r="B65" s="109"/>
      <c r="C65" s="109"/>
      <c r="D65" s="190"/>
      <c r="E65" s="115"/>
      <c r="F65" s="208" t="str">
        <f t="shared" si="1"/>
        <v/>
      </c>
      <c r="G65" s="181"/>
      <c r="H65" s="111"/>
      <c r="I65" s="168" t="s">
        <v>6</v>
      </c>
      <c r="J65" s="214">
        <f t="shared" si="2"/>
        <v>0</v>
      </c>
      <c r="K65" s="185"/>
      <c r="L65" s="21">
        <f t="shared" si="3"/>
        <v>0</v>
      </c>
      <c r="M65" s="5">
        <f t="shared" si="4"/>
        <v>0</v>
      </c>
      <c r="N65" s="5">
        <f t="shared" si="5"/>
        <v>0</v>
      </c>
      <c r="O65" s="182">
        <f t="shared" si="6"/>
        <v>0</v>
      </c>
      <c r="P65" s="2"/>
      <c r="Q65" s="100" t="str">
        <f t="shared" si="7"/>
        <v/>
      </c>
      <c r="R65" s="182">
        <f t="shared" si="8"/>
        <v>0</v>
      </c>
      <c r="S65" s="22">
        <f t="shared" si="9"/>
        <v>0</v>
      </c>
      <c r="T65" s="7" t="str">
        <f t="shared" si="10"/>
        <v>heure</v>
      </c>
      <c r="U65" s="98">
        <f t="shared" si="11"/>
        <v>0</v>
      </c>
      <c r="V65" s="19"/>
      <c r="W65" s="5"/>
      <c r="X65" s="95">
        <f t="shared" si="12"/>
        <v>0</v>
      </c>
    </row>
    <row r="66" spans="1:24">
      <c r="A66" s="25">
        <v>62</v>
      </c>
      <c r="B66" s="109"/>
      <c r="C66" s="109"/>
      <c r="D66" s="190"/>
      <c r="E66" s="115"/>
      <c r="F66" s="208" t="str">
        <f t="shared" si="1"/>
        <v/>
      </c>
      <c r="G66" s="181"/>
      <c r="H66" s="111"/>
      <c r="I66" s="168" t="s">
        <v>6</v>
      </c>
      <c r="J66" s="214">
        <f t="shared" si="2"/>
        <v>0</v>
      </c>
      <c r="K66" s="185"/>
      <c r="L66" s="21">
        <f t="shared" si="3"/>
        <v>0</v>
      </c>
      <c r="M66" s="5">
        <f t="shared" si="4"/>
        <v>0</v>
      </c>
      <c r="N66" s="5">
        <f t="shared" si="5"/>
        <v>0</v>
      </c>
      <c r="O66" s="182">
        <f t="shared" si="6"/>
        <v>0</v>
      </c>
      <c r="P66" s="2"/>
      <c r="Q66" s="100" t="str">
        <f t="shared" si="7"/>
        <v/>
      </c>
      <c r="R66" s="182">
        <f t="shared" si="8"/>
        <v>0</v>
      </c>
      <c r="S66" s="22">
        <f t="shared" si="9"/>
        <v>0</v>
      </c>
      <c r="T66" s="7" t="str">
        <f t="shared" si="10"/>
        <v>heure</v>
      </c>
      <c r="U66" s="98">
        <f t="shared" si="11"/>
        <v>0</v>
      </c>
      <c r="V66" s="19"/>
      <c r="W66" s="5"/>
      <c r="X66" s="95">
        <f t="shared" si="12"/>
        <v>0</v>
      </c>
    </row>
    <row r="67" spans="1:24">
      <c r="A67" s="25">
        <v>63</v>
      </c>
      <c r="B67" s="109"/>
      <c r="C67" s="109"/>
      <c r="D67" s="190"/>
      <c r="E67" s="115"/>
      <c r="F67" s="208" t="str">
        <f t="shared" si="1"/>
        <v/>
      </c>
      <c r="G67" s="181"/>
      <c r="H67" s="111"/>
      <c r="I67" s="168" t="s">
        <v>6</v>
      </c>
      <c r="J67" s="214">
        <f t="shared" si="2"/>
        <v>0</v>
      </c>
      <c r="K67" s="185"/>
      <c r="L67" s="21">
        <f t="shared" si="3"/>
        <v>0</v>
      </c>
      <c r="M67" s="5">
        <f t="shared" si="4"/>
        <v>0</v>
      </c>
      <c r="N67" s="5">
        <f t="shared" si="5"/>
        <v>0</v>
      </c>
      <c r="O67" s="182">
        <f t="shared" si="6"/>
        <v>0</v>
      </c>
      <c r="P67" s="2"/>
      <c r="Q67" s="100" t="str">
        <f t="shared" si="7"/>
        <v/>
      </c>
      <c r="R67" s="182">
        <f t="shared" si="8"/>
        <v>0</v>
      </c>
      <c r="S67" s="22">
        <f t="shared" si="9"/>
        <v>0</v>
      </c>
      <c r="T67" s="7" t="str">
        <f t="shared" si="10"/>
        <v>heure</v>
      </c>
      <c r="U67" s="98">
        <f t="shared" si="11"/>
        <v>0</v>
      </c>
      <c r="V67" s="19"/>
      <c r="W67" s="5"/>
      <c r="X67" s="95">
        <f t="shared" si="12"/>
        <v>0</v>
      </c>
    </row>
    <row r="68" spans="1:24">
      <c r="A68" s="25">
        <v>64</v>
      </c>
      <c r="B68" s="109"/>
      <c r="C68" s="109"/>
      <c r="D68" s="190"/>
      <c r="E68" s="115"/>
      <c r="F68" s="208" t="str">
        <f t="shared" si="1"/>
        <v/>
      </c>
      <c r="G68" s="181"/>
      <c r="H68" s="111"/>
      <c r="I68" s="168" t="s">
        <v>6</v>
      </c>
      <c r="J68" s="214">
        <f t="shared" si="2"/>
        <v>0</v>
      </c>
      <c r="K68" s="185"/>
      <c r="L68" s="21">
        <f t="shared" si="3"/>
        <v>0</v>
      </c>
      <c r="M68" s="5">
        <f t="shared" si="4"/>
        <v>0</v>
      </c>
      <c r="N68" s="5">
        <f t="shared" si="5"/>
        <v>0</v>
      </c>
      <c r="O68" s="182">
        <f t="shared" si="6"/>
        <v>0</v>
      </c>
      <c r="P68" s="2"/>
      <c r="Q68" s="100" t="str">
        <f t="shared" si="7"/>
        <v/>
      </c>
      <c r="R68" s="182">
        <f t="shared" si="8"/>
        <v>0</v>
      </c>
      <c r="S68" s="22">
        <f t="shared" si="9"/>
        <v>0</v>
      </c>
      <c r="T68" s="7" t="str">
        <f t="shared" si="10"/>
        <v>heure</v>
      </c>
      <c r="U68" s="98">
        <f t="shared" si="11"/>
        <v>0</v>
      </c>
      <c r="V68" s="19"/>
      <c r="W68" s="5"/>
      <c r="X68" s="95">
        <f t="shared" si="12"/>
        <v>0</v>
      </c>
    </row>
    <row r="69" spans="1:24">
      <c r="A69" s="25">
        <v>65</v>
      </c>
      <c r="B69" s="109"/>
      <c r="C69" s="109"/>
      <c r="D69" s="190"/>
      <c r="E69" s="115"/>
      <c r="F69" s="208" t="str">
        <f t="shared" si="1"/>
        <v/>
      </c>
      <c r="G69" s="181"/>
      <c r="H69" s="111"/>
      <c r="I69" s="168" t="s">
        <v>6</v>
      </c>
      <c r="J69" s="214">
        <f t="shared" si="2"/>
        <v>0</v>
      </c>
      <c r="K69" s="185"/>
      <c r="L69" s="21">
        <f t="shared" si="3"/>
        <v>0</v>
      </c>
      <c r="M69" s="5">
        <f t="shared" si="4"/>
        <v>0</v>
      </c>
      <c r="N69" s="5">
        <f t="shared" si="5"/>
        <v>0</v>
      </c>
      <c r="O69" s="182">
        <f t="shared" si="6"/>
        <v>0</v>
      </c>
      <c r="P69" s="2"/>
      <c r="Q69" s="100" t="str">
        <f t="shared" si="7"/>
        <v/>
      </c>
      <c r="R69" s="182">
        <f t="shared" si="8"/>
        <v>0</v>
      </c>
      <c r="S69" s="22">
        <f t="shared" si="9"/>
        <v>0</v>
      </c>
      <c r="T69" s="7" t="str">
        <f t="shared" si="10"/>
        <v>heure</v>
      </c>
      <c r="U69" s="98">
        <f t="shared" si="11"/>
        <v>0</v>
      </c>
      <c r="V69" s="19"/>
      <c r="W69" s="5"/>
      <c r="X69" s="95">
        <f t="shared" si="12"/>
        <v>0</v>
      </c>
    </row>
    <row r="70" spans="1:24">
      <c r="A70" s="25">
        <v>66</v>
      </c>
      <c r="B70" s="109"/>
      <c r="C70" s="109"/>
      <c r="D70" s="190"/>
      <c r="E70" s="115"/>
      <c r="F70" s="208" t="str">
        <f t="shared" ref="F70:F133" si="13">IF(D70="","",IF(D70="Salarié",35.47,IF(D70="Stagiaire",4.35,IF(D70="Apprenti",7.11,0))))</f>
        <v/>
      </c>
      <c r="G70" s="181"/>
      <c r="H70" s="111"/>
      <c r="I70" s="168" t="s">
        <v>6</v>
      </c>
      <c r="J70" s="214">
        <f t="shared" ref="J70:J133" si="14">IFERROR(F70*H70,0)</f>
        <v>0</v>
      </c>
      <c r="K70" s="185"/>
      <c r="L70" s="21">
        <f t="shared" ref="L70:L133" si="15">B70</f>
        <v>0</v>
      </c>
      <c r="M70" s="5">
        <f t="shared" ref="M70:M133" si="16">C70</f>
        <v>0</v>
      </c>
      <c r="N70" s="5">
        <f t="shared" ref="N70:N133" si="17">D70</f>
        <v>0</v>
      </c>
      <c r="O70" s="182">
        <f t="shared" ref="O70:O133" si="18">E70</f>
        <v>0</v>
      </c>
      <c r="P70" s="2"/>
      <c r="Q70" s="100" t="str">
        <f t="shared" ref="Q70:Q133" si="19">F70</f>
        <v/>
      </c>
      <c r="R70" s="182">
        <f t="shared" ref="R70:R133" si="20">G70</f>
        <v>0</v>
      </c>
      <c r="S70" s="22">
        <f t="shared" ref="S70:S133" si="21">H70</f>
        <v>0</v>
      </c>
      <c r="T70" s="7" t="str">
        <f t="shared" ref="T70:T133" si="22">I70</f>
        <v>heure</v>
      </c>
      <c r="U70" s="98">
        <f t="shared" ref="U70:U133" si="23">IFERROR(S70*Q70,0)</f>
        <v>0</v>
      </c>
      <c r="V70" s="19"/>
      <c r="W70" s="5"/>
      <c r="X70" s="95">
        <f t="shared" ref="X70:X133" si="24">J70-U70</f>
        <v>0</v>
      </c>
    </row>
    <row r="71" spans="1:24">
      <c r="A71" s="25">
        <v>67</v>
      </c>
      <c r="B71" s="109"/>
      <c r="C71" s="109"/>
      <c r="D71" s="190"/>
      <c r="E71" s="115"/>
      <c r="F71" s="208" t="str">
        <f t="shared" si="13"/>
        <v/>
      </c>
      <c r="G71" s="181"/>
      <c r="H71" s="111"/>
      <c r="I71" s="168" t="s">
        <v>6</v>
      </c>
      <c r="J71" s="214">
        <f t="shared" si="14"/>
        <v>0</v>
      </c>
      <c r="K71" s="185"/>
      <c r="L71" s="21">
        <f t="shared" si="15"/>
        <v>0</v>
      </c>
      <c r="M71" s="5">
        <f t="shared" si="16"/>
        <v>0</v>
      </c>
      <c r="N71" s="5">
        <f t="shared" si="17"/>
        <v>0</v>
      </c>
      <c r="O71" s="182">
        <f t="shared" si="18"/>
        <v>0</v>
      </c>
      <c r="P71" s="2"/>
      <c r="Q71" s="100" t="str">
        <f t="shared" si="19"/>
        <v/>
      </c>
      <c r="R71" s="182">
        <f t="shared" si="20"/>
        <v>0</v>
      </c>
      <c r="S71" s="22">
        <f t="shared" si="21"/>
        <v>0</v>
      </c>
      <c r="T71" s="7" t="str">
        <f t="shared" si="22"/>
        <v>heure</v>
      </c>
      <c r="U71" s="98">
        <f t="shared" si="23"/>
        <v>0</v>
      </c>
      <c r="V71" s="19"/>
      <c r="W71" s="5"/>
      <c r="X71" s="95">
        <f t="shared" si="24"/>
        <v>0</v>
      </c>
    </row>
    <row r="72" spans="1:24">
      <c r="A72" s="25">
        <v>68</v>
      </c>
      <c r="B72" s="109"/>
      <c r="C72" s="109"/>
      <c r="D72" s="190"/>
      <c r="E72" s="115"/>
      <c r="F72" s="208" t="str">
        <f t="shared" si="13"/>
        <v/>
      </c>
      <c r="G72" s="181"/>
      <c r="H72" s="111"/>
      <c r="I72" s="168" t="s">
        <v>6</v>
      </c>
      <c r="J72" s="214">
        <f t="shared" si="14"/>
        <v>0</v>
      </c>
      <c r="K72" s="185"/>
      <c r="L72" s="21">
        <f t="shared" si="15"/>
        <v>0</v>
      </c>
      <c r="M72" s="5">
        <f t="shared" si="16"/>
        <v>0</v>
      </c>
      <c r="N72" s="5">
        <f t="shared" si="17"/>
        <v>0</v>
      </c>
      <c r="O72" s="182">
        <f t="shared" si="18"/>
        <v>0</v>
      </c>
      <c r="P72" s="2"/>
      <c r="Q72" s="100" t="str">
        <f t="shared" si="19"/>
        <v/>
      </c>
      <c r="R72" s="182">
        <f t="shared" si="20"/>
        <v>0</v>
      </c>
      <c r="S72" s="22">
        <f t="shared" si="21"/>
        <v>0</v>
      </c>
      <c r="T72" s="7" t="str">
        <f t="shared" si="22"/>
        <v>heure</v>
      </c>
      <c r="U72" s="98">
        <f t="shared" si="23"/>
        <v>0</v>
      </c>
      <c r="V72" s="19"/>
      <c r="W72" s="5"/>
      <c r="X72" s="95">
        <f t="shared" si="24"/>
        <v>0</v>
      </c>
    </row>
    <row r="73" spans="1:24">
      <c r="A73" s="25">
        <v>69</v>
      </c>
      <c r="B73" s="109"/>
      <c r="C73" s="109"/>
      <c r="D73" s="190"/>
      <c r="E73" s="115"/>
      <c r="F73" s="208" t="str">
        <f t="shared" si="13"/>
        <v/>
      </c>
      <c r="G73" s="181"/>
      <c r="H73" s="111"/>
      <c r="I73" s="168" t="s">
        <v>6</v>
      </c>
      <c r="J73" s="214">
        <f t="shared" si="14"/>
        <v>0</v>
      </c>
      <c r="K73" s="185"/>
      <c r="L73" s="21">
        <f t="shared" si="15"/>
        <v>0</v>
      </c>
      <c r="M73" s="5">
        <f t="shared" si="16"/>
        <v>0</v>
      </c>
      <c r="N73" s="5">
        <f t="shared" si="17"/>
        <v>0</v>
      </c>
      <c r="O73" s="182">
        <f t="shared" si="18"/>
        <v>0</v>
      </c>
      <c r="P73" s="2"/>
      <c r="Q73" s="100" t="str">
        <f t="shared" si="19"/>
        <v/>
      </c>
      <c r="R73" s="182">
        <f t="shared" si="20"/>
        <v>0</v>
      </c>
      <c r="S73" s="22">
        <f t="shared" si="21"/>
        <v>0</v>
      </c>
      <c r="T73" s="7" t="str">
        <f t="shared" si="22"/>
        <v>heure</v>
      </c>
      <c r="U73" s="98">
        <f t="shared" si="23"/>
        <v>0</v>
      </c>
      <c r="V73" s="19"/>
      <c r="W73" s="5"/>
      <c r="X73" s="95">
        <f t="shared" si="24"/>
        <v>0</v>
      </c>
    </row>
    <row r="74" spans="1:24">
      <c r="A74" s="25">
        <v>70</v>
      </c>
      <c r="B74" s="109"/>
      <c r="C74" s="109"/>
      <c r="D74" s="190"/>
      <c r="E74" s="115"/>
      <c r="F74" s="208" t="str">
        <f t="shared" si="13"/>
        <v/>
      </c>
      <c r="G74" s="181"/>
      <c r="H74" s="111"/>
      <c r="I74" s="168" t="s">
        <v>6</v>
      </c>
      <c r="J74" s="214">
        <f t="shared" si="14"/>
        <v>0</v>
      </c>
      <c r="K74" s="185"/>
      <c r="L74" s="21">
        <f t="shared" si="15"/>
        <v>0</v>
      </c>
      <c r="M74" s="5">
        <f t="shared" si="16"/>
        <v>0</v>
      </c>
      <c r="N74" s="5">
        <f t="shared" si="17"/>
        <v>0</v>
      </c>
      <c r="O74" s="182">
        <f t="shared" si="18"/>
        <v>0</v>
      </c>
      <c r="P74" s="2"/>
      <c r="Q74" s="100" t="str">
        <f t="shared" si="19"/>
        <v/>
      </c>
      <c r="R74" s="182">
        <f t="shared" si="20"/>
        <v>0</v>
      </c>
      <c r="S74" s="22">
        <f t="shared" si="21"/>
        <v>0</v>
      </c>
      <c r="T74" s="7" t="str">
        <f t="shared" si="22"/>
        <v>heure</v>
      </c>
      <c r="U74" s="98">
        <f t="shared" si="23"/>
        <v>0</v>
      </c>
      <c r="V74" s="19"/>
      <c r="W74" s="5"/>
      <c r="X74" s="95">
        <f t="shared" si="24"/>
        <v>0</v>
      </c>
    </row>
    <row r="75" spans="1:24">
      <c r="A75" s="25">
        <v>71</v>
      </c>
      <c r="B75" s="109"/>
      <c r="C75" s="109"/>
      <c r="D75" s="190"/>
      <c r="E75" s="115"/>
      <c r="F75" s="208" t="str">
        <f t="shared" si="13"/>
        <v/>
      </c>
      <c r="G75" s="181"/>
      <c r="H75" s="111"/>
      <c r="I75" s="168" t="s">
        <v>6</v>
      </c>
      <c r="J75" s="214">
        <f t="shared" si="14"/>
        <v>0</v>
      </c>
      <c r="K75" s="185"/>
      <c r="L75" s="21">
        <f t="shared" si="15"/>
        <v>0</v>
      </c>
      <c r="M75" s="5">
        <f t="shared" si="16"/>
        <v>0</v>
      </c>
      <c r="N75" s="5">
        <f t="shared" si="17"/>
        <v>0</v>
      </c>
      <c r="O75" s="182">
        <f t="shared" si="18"/>
        <v>0</v>
      </c>
      <c r="P75" s="2"/>
      <c r="Q75" s="100" t="str">
        <f t="shared" si="19"/>
        <v/>
      </c>
      <c r="R75" s="182">
        <f t="shared" si="20"/>
        <v>0</v>
      </c>
      <c r="S75" s="22">
        <f t="shared" si="21"/>
        <v>0</v>
      </c>
      <c r="T75" s="7" t="str">
        <f t="shared" si="22"/>
        <v>heure</v>
      </c>
      <c r="U75" s="98">
        <f t="shared" si="23"/>
        <v>0</v>
      </c>
      <c r="V75" s="19"/>
      <c r="W75" s="5"/>
      <c r="X75" s="95">
        <f t="shared" si="24"/>
        <v>0</v>
      </c>
    </row>
    <row r="76" spans="1:24">
      <c r="A76" s="25">
        <v>72</v>
      </c>
      <c r="B76" s="109"/>
      <c r="C76" s="109"/>
      <c r="D76" s="190"/>
      <c r="E76" s="115"/>
      <c r="F76" s="208" t="str">
        <f t="shared" si="13"/>
        <v/>
      </c>
      <c r="G76" s="181"/>
      <c r="H76" s="111"/>
      <c r="I76" s="168" t="s">
        <v>6</v>
      </c>
      <c r="J76" s="214">
        <f t="shared" si="14"/>
        <v>0</v>
      </c>
      <c r="K76" s="185"/>
      <c r="L76" s="21">
        <f t="shared" si="15"/>
        <v>0</v>
      </c>
      <c r="M76" s="5">
        <f t="shared" si="16"/>
        <v>0</v>
      </c>
      <c r="N76" s="5">
        <f t="shared" si="17"/>
        <v>0</v>
      </c>
      <c r="O76" s="182">
        <f t="shared" si="18"/>
        <v>0</v>
      </c>
      <c r="P76" s="2"/>
      <c r="Q76" s="100" t="str">
        <f t="shared" si="19"/>
        <v/>
      </c>
      <c r="R76" s="182">
        <f t="shared" si="20"/>
        <v>0</v>
      </c>
      <c r="S76" s="22">
        <f t="shared" si="21"/>
        <v>0</v>
      </c>
      <c r="T76" s="7" t="str">
        <f t="shared" si="22"/>
        <v>heure</v>
      </c>
      <c r="U76" s="98">
        <f t="shared" si="23"/>
        <v>0</v>
      </c>
      <c r="V76" s="19"/>
      <c r="W76" s="5"/>
      <c r="X76" s="95">
        <f t="shared" si="24"/>
        <v>0</v>
      </c>
    </row>
    <row r="77" spans="1:24">
      <c r="A77" s="25">
        <v>73</v>
      </c>
      <c r="B77" s="109"/>
      <c r="C77" s="109"/>
      <c r="D77" s="190"/>
      <c r="E77" s="115"/>
      <c r="F77" s="208" t="str">
        <f t="shared" si="13"/>
        <v/>
      </c>
      <c r="G77" s="181"/>
      <c r="H77" s="111"/>
      <c r="I77" s="168" t="s">
        <v>6</v>
      </c>
      <c r="J77" s="214">
        <f t="shared" si="14"/>
        <v>0</v>
      </c>
      <c r="K77" s="185"/>
      <c r="L77" s="21">
        <f t="shared" si="15"/>
        <v>0</v>
      </c>
      <c r="M77" s="5">
        <f t="shared" si="16"/>
        <v>0</v>
      </c>
      <c r="N77" s="5">
        <f t="shared" si="17"/>
        <v>0</v>
      </c>
      <c r="O77" s="182">
        <f t="shared" si="18"/>
        <v>0</v>
      </c>
      <c r="P77" s="2"/>
      <c r="Q77" s="100" t="str">
        <f t="shared" si="19"/>
        <v/>
      </c>
      <c r="R77" s="182">
        <f t="shared" si="20"/>
        <v>0</v>
      </c>
      <c r="S77" s="22">
        <f t="shared" si="21"/>
        <v>0</v>
      </c>
      <c r="T77" s="7" t="str">
        <f t="shared" si="22"/>
        <v>heure</v>
      </c>
      <c r="U77" s="98">
        <f t="shared" si="23"/>
        <v>0</v>
      </c>
      <c r="V77" s="19"/>
      <c r="W77" s="5"/>
      <c r="X77" s="95">
        <f t="shared" si="24"/>
        <v>0</v>
      </c>
    </row>
    <row r="78" spans="1:24">
      <c r="A78" s="25">
        <v>74</v>
      </c>
      <c r="B78" s="109"/>
      <c r="C78" s="109"/>
      <c r="D78" s="190"/>
      <c r="E78" s="115"/>
      <c r="F78" s="208" t="str">
        <f t="shared" si="13"/>
        <v/>
      </c>
      <c r="G78" s="181"/>
      <c r="H78" s="111"/>
      <c r="I78" s="168" t="s">
        <v>6</v>
      </c>
      <c r="J78" s="214">
        <f t="shared" si="14"/>
        <v>0</v>
      </c>
      <c r="K78" s="185"/>
      <c r="L78" s="21">
        <f t="shared" si="15"/>
        <v>0</v>
      </c>
      <c r="M78" s="5">
        <f t="shared" si="16"/>
        <v>0</v>
      </c>
      <c r="N78" s="5">
        <f t="shared" si="17"/>
        <v>0</v>
      </c>
      <c r="O78" s="182">
        <f t="shared" si="18"/>
        <v>0</v>
      </c>
      <c r="P78" s="2"/>
      <c r="Q78" s="100" t="str">
        <f t="shared" si="19"/>
        <v/>
      </c>
      <c r="R78" s="182">
        <f t="shared" si="20"/>
        <v>0</v>
      </c>
      <c r="S78" s="22">
        <f t="shared" si="21"/>
        <v>0</v>
      </c>
      <c r="T78" s="7" t="str">
        <f t="shared" si="22"/>
        <v>heure</v>
      </c>
      <c r="U78" s="98">
        <f t="shared" si="23"/>
        <v>0</v>
      </c>
      <c r="V78" s="19"/>
      <c r="W78" s="5"/>
      <c r="X78" s="95">
        <f t="shared" si="24"/>
        <v>0</v>
      </c>
    </row>
    <row r="79" spans="1:24">
      <c r="A79" s="25">
        <v>75</v>
      </c>
      <c r="B79" s="109"/>
      <c r="C79" s="109"/>
      <c r="D79" s="190"/>
      <c r="E79" s="115"/>
      <c r="F79" s="208" t="str">
        <f t="shared" si="13"/>
        <v/>
      </c>
      <c r="G79" s="181"/>
      <c r="H79" s="111"/>
      <c r="I79" s="168" t="s">
        <v>6</v>
      </c>
      <c r="J79" s="214">
        <f t="shared" si="14"/>
        <v>0</v>
      </c>
      <c r="K79" s="185"/>
      <c r="L79" s="21">
        <f t="shared" si="15"/>
        <v>0</v>
      </c>
      <c r="M79" s="5">
        <f t="shared" si="16"/>
        <v>0</v>
      </c>
      <c r="N79" s="5">
        <f t="shared" si="17"/>
        <v>0</v>
      </c>
      <c r="O79" s="182">
        <f t="shared" si="18"/>
        <v>0</v>
      </c>
      <c r="P79" s="2"/>
      <c r="Q79" s="100" t="str">
        <f t="shared" si="19"/>
        <v/>
      </c>
      <c r="R79" s="182">
        <f t="shared" si="20"/>
        <v>0</v>
      </c>
      <c r="S79" s="22">
        <f t="shared" si="21"/>
        <v>0</v>
      </c>
      <c r="T79" s="7" t="str">
        <f t="shared" si="22"/>
        <v>heure</v>
      </c>
      <c r="U79" s="98">
        <f t="shared" si="23"/>
        <v>0</v>
      </c>
      <c r="V79" s="19"/>
      <c r="W79" s="5"/>
      <c r="X79" s="95">
        <f t="shared" si="24"/>
        <v>0</v>
      </c>
    </row>
    <row r="80" spans="1:24">
      <c r="A80" s="25">
        <v>76</v>
      </c>
      <c r="B80" s="109"/>
      <c r="C80" s="109"/>
      <c r="D80" s="190"/>
      <c r="E80" s="115"/>
      <c r="F80" s="208" t="str">
        <f t="shared" si="13"/>
        <v/>
      </c>
      <c r="G80" s="181"/>
      <c r="H80" s="111"/>
      <c r="I80" s="168" t="s">
        <v>6</v>
      </c>
      <c r="J80" s="214">
        <f t="shared" si="14"/>
        <v>0</v>
      </c>
      <c r="K80" s="185"/>
      <c r="L80" s="21">
        <f t="shared" si="15"/>
        <v>0</v>
      </c>
      <c r="M80" s="5">
        <f t="shared" si="16"/>
        <v>0</v>
      </c>
      <c r="N80" s="5">
        <f t="shared" si="17"/>
        <v>0</v>
      </c>
      <c r="O80" s="182">
        <f t="shared" si="18"/>
        <v>0</v>
      </c>
      <c r="P80" s="2"/>
      <c r="Q80" s="100" t="str">
        <f t="shared" si="19"/>
        <v/>
      </c>
      <c r="R80" s="182">
        <f t="shared" si="20"/>
        <v>0</v>
      </c>
      <c r="S80" s="22">
        <f t="shared" si="21"/>
        <v>0</v>
      </c>
      <c r="T80" s="7" t="str">
        <f t="shared" si="22"/>
        <v>heure</v>
      </c>
      <c r="U80" s="98">
        <f t="shared" si="23"/>
        <v>0</v>
      </c>
      <c r="V80" s="19"/>
      <c r="W80" s="5"/>
      <c r="X80" s="95">
        <f t="shared" si="24"/>
        <v>0</v>
      </c>
    </row>
    <row r="81" spans="1:24">
      <c r="A81" s="25">
        <v>77</v>
      </c>
      <c r="B81" s="109"/>
      <c r="C81" s="109"/>
      <c r="D81" s="190"/>
      <c r="E81" s="115"/>
      <c r="F81" s="208" t="str">
        <f t="shared" si="13"/>
        <v/>
      </c>
      <c r="G81" s="181"/>
      <c r="H81" s="111"/>
      <c r="I81" s="168" t="s">
        <v>6</v>
      </c>
      <c r="J81" s="214">
        <f t="shared" si="14"/>
        <v>0</v>
      </c>
      <c r="K81" s="185"/>
      <c r="L81" s="21">
        <f t="shared" si="15"/>
        <v>0</v>
      </c>
      <c r="M81" s="5">
        <f t="shared" si="16"/>
        <v>0</v>
      </c>
      <c r="N81" s="5">
        <f t="shared" si="17"/>
        <v>0</v>
      </c>
      <c r="O81" s="182">
        <f t="shared" si="18"/>
        <v>0</v>
      </c>
      <c r="P81" s="2"/>
      <c r="Q81" s="100" t="str">
        <f t="shared" si="19"/>
        <v/>
      </c>
      <c r="R81" s="182">
        <f t="shared" si="20"/>
        <v>0</v>
      </c>
      <c r="S81" s="22">
        <f t="shared" si="21"/>
        <v>0</v>
      </c>
      <c r="T81" s="7" t="str">
        <f t="shared" si="22"/>
        <v>heure</v>
      </c>
      <c r="U81" s="98">
        <f t="shared" si="23"/>
        <v>0</v>
      </c>
      <c r="V81" s="19"/>
      <c r="W81" s="5"/>
      <c r="X81" s="95">
        <f t="shared" si="24"/>
        <v>0</v>
      </c>
    </row>
    <row r="82" spans="1:24">
      <c r="A82" s="25">
        <v>78</v>
      </c>
      <c r="B82" s="109"/>
      <c r="C82" s="109"/>
      <c r="D82" s="190"/>
      <c r="E82" s="115"/>
      <c r="F82" s="208" t="str">
        <f t="shared" si="13"/>
        <v/>
      </c>
      <c r="G82" s="181"/>
      <c r="H82" s="111"/>
      <c r="I82" s="168" t="s">
        <v>6</v>
      </c>
      <c r="J82" s="214">
        <f t="shared" si="14"/>
        <v>0</v>
      </c>
      <c r="K82" s="185"/>
      <c r="L82" s="21">
        <f t="shared" si="15"/>
        <v>0</v>
      </c>
      <c r="M82" s="5">
        <f t="shared" si="16"/>
        <v>0</v>
      </c>
      <c r="N82" s="5">
        <f t="shared" si="17"/>
        <v>0</v>
      </c>
      <c r="O82" s="182">
        <f t="shared" si="18"/>
        <v>0</v>
      </c>
      <c r="P82" s="2"/>
      <c r="Q82" s="100" t="str">
        <f t="shared" si="19"/>
        <v/>
      </c>
      <c r="R82" s="182">
        <f t="shared" si="20"/>
        <v>0</v>
      </c>
      <c r="S82" s="22">
        <f t="shared" si="21"/>
        <v>0</v>
      </c>
      <c r="T82" s="7" t="str">
        <f t="shared" si="22"/>
        <v>heure</v>
      </c>
      <c r="U82" s="98">
        <f t="shared" si="23"/>
        <v>0</v>
      </c>
      <c r="V82" s="19"/>
      <c r="W82" s="5"/>
      <c r="X82" s="95">
        <f t="shared" si="24"/>
        <v>0</v>
      </c>
    </row>
    <row r="83" spans="1:24">
      <c r="A83" s="25">
        <v>79</v>
      </c>
      <c r="B83" s="109"/>
      <c r="C83" s="109"/>
      <c r="D83" s="190"/>
      <c r="E83" s="115"/>
      <c r="F83" s="208" t="str">
        <f t="shared" si="13"/>
        <v/>
      </c>
      <c r="G83" s="181"/>
      <c r="H83" s="111"/>
      <c r="I83" s="168" t="s">
        <v>6</v>
      </c>
      <c r="J83" s="214">
        <f t="shared" si="14"/>
        <v>0</v>
      </c>
      <c r="K83" s="185"/>
      <c r="L83" s="21">
        <f t="shared" si="15"/>
        <v>0</v>
      </c>
      <c r="M83" s="5">
        <f t="shared" si="16"/>
        <v>0</v>
      </c>
      <c r="N83" s="5">
        <f t="shared" si="17"/>
        <v>0</v>
      </c>
      <c r="O83" s="182">
        <f t="shared" si="18"/>
        <v>0</v>
      </c>
      <c r="P83" s="2"/>
      <c r="Q83" s="100" t="str">
        <f t="shared" si="19"/>
        <v/>
      </c>
      <c r="R83" s="182">
        <f t="shared" si="20"/>
        <v>0</v>
      </c>
      <c r="S83" s="22">
        <f t="shared" si="21"/>
        <v>0</v>
      </c>
      <c r="T83" s="7" t="str">
        <f t="shared" si="22"/>
        <v>heure</v>
      </c>
      <c r="U83" s="98">
        <f t="shared" si="23"/>
        <v>0</v>
      </c>
      <c r="V83" s="19"/>
      <c r="W83" s="5"/>
      <c r="X83" s="95">
        <f t="shared" si="24"/>
        <v>0</v>
      </c>
    </row>
    <row r="84" spans="1:24">
      <c r="A84" s="25">
        <v>80</v>
      </c>
      <c r="B84" s="109"/>
      <c r="C84" s="109"/>
      <c r="D84" s="190"/>
      <c r="E84" s="115"/>
      <c r="F84" s="208" t="str">
        <f t="shared" si="13"/>
        <v/>
      </c>
      <c r="G84" s="181"/>
      <c r="H84" s="111"/>
      <c r="I84" s="168" t="s">
        <v>6</v>
      </c>
      <c r="J84" s="214">
        <f t="shared" si="14"/>
        <v>0</v>
      </c>
      <c r="K84" s="185"/>
      <c r="L84" s="21">
        <f t="shared" si="15"/>
        <v>0</v>
      </c>
      <c r="M84" s="5">
        <f t="shared" si="16"/>
        <v>0</v>
      </c>
      <c r="N84" s="5">
        <f t="shared" si="17"/>
        <v>0</v>
      </c>
      <c r="O84" s="182">
        <f t="shared" si="18"/>
        <v>0</v>
      </c>
      <c r="P84" s="2"/>
      <c r="Q84" s="100" t="str">
        <f t="shared" si="19"/>
        <v/>
      </c>
      <c r="R84" s="182">
        <f t="shared" si="20"/>
        <v>0</v>
      </c>
      <c r="S84" s="22">
        <f t="shared" si="21"/>
        <v>0</v>
      </c>
      <c r="T84" s="7" t="str">
        <f t="shared" si="22"/>
        <v>heure</v>
      </c>
      <c r="U84" s="98">
        <f t="shared" si="23"/>
        <v>0</v>
      </c>
      <c r="V84" s="19"/>
      <c r="W84" s="5"/>
      <c r="X84" s="95">
        <f t="shared" si="24"/>
        <v>0</v>
      </c>
    </row>
    <row r="85" spans="1:24">
      <c r="A85" s="25">
        <v>81</v>
      </c>
      <c r="B85" s="109"/>
      <c r="C85" s="109"/>
      <c r="D85" s="190"/>
      <c r="E85" s="115"/>
      <c r="F85" s="208" t="str">
        <f t="shared" si="13"/>
        <v/>
      </c>
      <c r="G85" s="181"/>
      <c r="H85" s="111"/>
      <c r="I85" s="168" t="s">
        <v>6</v>
      </c>
      <c r="J85" s="214">
        <f t="shared" si="14"/>
        <v>0</v>
      </c>
      <c r="K85" s="185"/>
      <c r="L85" s="21">
        <f t="shared" si="15"/>
        <v>0</v>
      </c>
      <c r="M85" s="5">
        <f t="shared" si="16"/>
        <v>0</v>
      </c>
      <c r="N85" s="5">
        <f t="shared" si="17"/>
        <v>0</v>
      </c>
      <c r="O85" s="182">
        <f t="shared" si="18"/>
        <v>0</v>
      </c>
      <c r="P85" s="2"/>
      <c r="Q85" s="100" t="str">
        <f t="shared" si="19"/>
        <v/>
      </c>
      <c r="R85" s="182">
        <f t="shared" si="20"/>
        <v>0</v>
      </c>
      <c r="S85" s="22">
        <f t="shared" si="21"/>
        <v>0</v>
      </c>
      <c r="T85" s="7" t="str">
        <f t="shared" si="22"/>
        <v>heure</v>
      </c>
      <c r="U85" s="98">
        <f t="shared" si="23"/>
        <v>0</v>
      </c>
      <c r="V85" s="19"/>
      <c r="W85" s="5"/>
      <c r="X85" s="95">
        <f t="shared" si="24"/>
        <v>0</v>
      </c>
    </row>
    <row r="86" spans="1:24">
      <c r="A86" s="25">
        <v>82</v>
      </c>
      <c r="B86" s="109"/>
      <c r="C86" s="109"/>
      <c r="D86" s="190"/>
      <c r="E86" s="115"/>
      <c r="F86" s="208" t="str">
        <f t="shared" si="13"/>
        <v/>
      </c>
      <c r="G86" s="181"/>
      <c r="H86" s="111"/>
      <c r="I86" s="168" t="s">
        <v>6</v>
      </c>
      <c r="J86" s="214">
        <f t="shared" si="14"/>
        <v>0</v>
      </c>
      <c r="K86" s="185"/>
      <c r="L86" s="21">
        <f t="shared" si="15"/>
        <v>0</v>
      </c>
      <c r="M86" s="5">
        <f t="shared" si="16"/>
        <v>0</v>
      </c>
      <c r="N86" s="5">
        <f t="shared" si="17"/>
        <v>0</v>
      </c>
      <c r="O86" s="182">
        <f t="shared" si="18"/>
        <v>0</v>
      </c>
      <c r="P86" s="2"/>
      <c r="Q86" s="100" t="str">
        <f t="shared" si="19"/>
        <v/>
      </c>
      <c r="R86" s="182">
        <f t="shared" si="20"/>
        <v>0</v>
      </c>
      <c r="S86" s="22">
        <f t="shared" si="21"/>
        <v>0</v>
      </c>
      <c r="T86" s="7" t="str">
        <f t="shared" si="22"/>
        <v>heure</v>
      </c>
      <c r="U86" s="98">
        <f t="shared" si="23"/>
        <v>0</v>
      </c>
      <c r="V86" s="19"/>
      <c r="W86" s="5"/>
      <c r="X86" s="95">
        <f t="shared" si="24"/>
        <v>0</v>
      </c>
    </row>
    <row r="87" spans="1:24">
      <c r="A87" s="25">
        <v>83</v>
      </c>
      <c r="B87" s="109"/>
      <c r="C87" s="109"/>
      <c r="D87" s="190"/>
      <c r="E87" s="115"/>
      <c r="F87" s="208" t="str">
        <f t="shared" si="13"/>
        <v/>
      </c>
      <c r="G87" s="181"/>
      <c r="H87" s="111"/>
      <c r="I87" s="168" t="s">
        <v>6</v>
      </c>
      <c r="J87" s="214">
        <f t="shared" si="14"/>
        <v>0</v>
      </c>
      <c r="K87" s="185"/>
      <c r="L87" s="21">
        <f t="shared" si="15"/>
        <v>0</v>
      </c>
      <c r="M87" s="5">
        <f t="shared" si="16"/>
        <v>0</v>
      </c>
      <c r="N87" s="5">
        <f t="shared" si="17"/>
        <v>0</v>
      </c>
      <c r="O87" s="182">
        <f t="shared" si="18"/>
        <v>0</v>
      </c>
      <c r="P87" s="2"/>
      <c r="Q87" s="100" t="str">
        <f t="shared" si="19"/>
        <v/>
      </c>
      <c r="R87" s="182">
        <f t="shared" si="20"/>
        <v>0</v>
      </c>
      <c r="S87" s="22">
        <f t="shared" si="21"/>
        <v>0</v>
      </c>
      <c r="T87" s="7" t="str">
        <f t="shared" si="22"/>
        <v>heure</v>
      </c>
      <c r="U87" s="98">
        <f t="shared" si="23"/>
        <v>0</v>
      </c>
      <c r="V87" s="19"/>
      <c r="W87" s="5"/>
      <c r="X87" s="95">
        <f t="shared" si="24"/>
        <v>0</v>
      </c>
    </row>
    <row r="88" spans="1:24">
      <c r="A88" s="25">
        <v>84</v>
      </c>
      <c r="B88" s="109"/>
      <c r="C88" s="109"/>
      <c r="D88" s="190"/>
      <c r="E88" s="115"/>
      <c r="F88" s="208" t="str">
        <f t="shared" si="13"/>
        <v/>
      </c>
      <c r="G88" s="181"/>
      <c r="H88" s="111"/>
      <c r="I88" s="168" t="s">
        <v>6</v>
      </c>
      <c r="J88" s="214">
        <f t="shared" si="14"/>
        <v>0</v>
      </c>
      <c r="K88" s="185"/>
      <c r="L88" s="21">
        <f t="shared" si="15"/>
        <v>0</v>
      </c>
      <c r="M88" s="5">
        <f t="shared" si="16"/>
        <v>0</v>
      </c>
      <c r="N88" s="5">
        <f t="shared" si="17"/>
        <v>0</v>
      </c>
      <c r="O88" s="182">
        <f t="shared" si="18"/>
        <v>0</v>
      </c>
      <c r="P88" s="2"/>
      <c r="Q88" s="100" t="str">
        <f t="shared" si="19"/>
        <v/>
      </c>
      <c r="R88" s="182">
        <f t="shared" si="20"/>
        <v>0</v>
      </c>
      <c r="S88" s="22">
        <f t="shared" si="21"/>
        <v>0</v>
      </c>
      <c r="T88" s="7" t="str">
        <f t="shared" si="22"/>
        <v>heure</v>
      </c>
      <c r="U88" s="98">
        <f t="shared" si="23"/>
        <v>0</v>
      </c>
      <c r="V88" s="19"/>
      <c r="W88" s="5"/>
      <c r="X88" s="95">
        <f t="shared" si="24"/>
        <v>0</v>
      </c>
    </row>
    <row r="89" spans="1:24">
      <c r="A89" s="25">
        <v>85</v>
      </c>
      <c r="B89" s="109"/>
      <c r="C89" s="109"/>
      <c r="D89" s="190"/>
      <c r="E89" s="115"/>
      <c r="F89" s="208" t="str">
        <f t="shared" si="13"/>
        <v/>
      </c>
      <c r="G89" s="181"/>
      <c r="H89" s="111"/>
      <c r="I89" s="168" t="s">
        <v>6</v>
      </c>
      <c r="J89" s="214">
        <f t="shared" si="14"/>
        <v>0</v>
      </c>
      <c r="K89" s="185"/>
      <c r="L89" s="21">
        <f t="shared" si="15"/>
        <v>0</v>
      </c>
      <c r="M89" s="5">
        <f t="shared" si="16"/>
        <v>0</v>
      </c>
      <c r="N89" s="5">
        <f t="shared" si="17"/>
        <v>0</v>
      </c>
      <c r="O89" s="182">
        <f t="shared" si="18"/>
        <v>0</v>
      </c>
      <c r="P89" s="2"/>
      <c r="Q89" s="100" t="str">
        <f t="shared" si="19"/>
        <v/>
      </c>
      <c r="R89" s="182">
        <f t="shared" si="20"/>
        <v>0</v>
      </c>
      <c r="S89" s="22">
        <f t="shared" si="21"/>
        <v>0</v>
      </c>
      <c r="T89" s="7" t="str">
        <f t="shared" si="22"/>
        <v>heure</v>
      </c>
      <c r="U89" s="98">
        <f t="shared" si="23"/>
        <v>0</v>
      </c>
      <c r="V89" s="19"/>
      <c r="W89" s="5"/>
      <c r="X89" s="95">
        <f t="shared" si="24"/>
        <v>0</v>
      </c>
    </row>
    <row r="90" spans="1:24">
      <c r="A90" s="25">
        <v>86</v>
      </c>
      <c r="B90" s="109"/>
      <c r="C90" s="109"/>
      <c r="D90" s="190"/>
      <c r="E90" s="115"/>
      <c r="F90" s="208" t="str">
        <f t="shared" si="13"/>
        <v/>
      </c>
      <c r="G90" s="181"/>
      <c r="H90" s="111"/>
      <c r="I90" s="168" t="s">
        <v>6</v>
      </c>
      <c r="J90" s="214">
        <f t="shared" si="14"/>
        <v>0</v>
      </c>
      <c r="K90" s="185"/>
      <c r="L90" s="21">
        <f t="shared" si="15"/>
        <v>0</v>
      </c>
      <c r="M90" s="5">
        <f t="shared" si="16"/>
        <v>0</v>
      </c>
      <c r="N90" s="5">
        <f t="shared" si="17"/>
        <v>0</v>
      </c>
      <c r="O90" s="182">
        <f t="shared" si="18"/>
        <v>0</v>
      </c>
      <c r="P90" s="2"/>
      <c r="Q90" s="100" t="str">
        <f t="shared" si="19"/>
        <v/>
      </c>
      <c r="R90" s="182">
        <f t="shared" si="20"/>
        <v>0</v>
      </c>
      <c r="S90" s="22">
        <f t="shared" si="21"/>
        <v>0</v>
      </c>
      <c r="T90" s="7" t="str">
        <f t="shared" si="22"/>
        <v>heure</v>
      </c>
      <c r="U90" s="98">
        <f t="shared" si="23"/>
        <v>0</v>
      </c>
      <c r="V90" s="19"/>
      <c r="W90" s="5"/>
      <c r="X90" s="95">
        <f t="shared" si="24"/>
        <v>0</v>
      </c>
    </row>
    <row r="91" spans="1:24">
      <c r="A91" s="25">
        <v>87</v>
      </c>
      <c r="B91" s="109"/>
      <c r="C91" s="109"/>
      <c r="D91" s="190"/>
      <c r="E91" s="115"/>
      <c r="F91" s="208" t="str">
        <f t="shared" si="13"/>
        <v/>
      </c>
      <c r="G91" s="181"/>
      <c r="H91" s="111"/>
      <c r="I91" s="168" t="s">
        <v>6</v>
      </c>
      <c r="J91" s="214">
        <f t="shared" si="14"/>
        <v>0</v>
      </c>
      <c r="K91" s="185"/>
      <c r="L91" s="21">
        <f t="shared" si="15"/>
        <v>0</v>
      </c>
      <c r="M91" s="5">
        <f t="shared" si="16"/>
        <v>0</v>
      </c>
      <c r="N91" s="5">
        <f t="shared" si="17"/>
        <v>0</v>
      </c>
      <c r="O91" s="182">
        <f t="shared" si="18"/>
        <v>0</v>
      </c>
      <c r="P91" s="2"/>
      <c r="Q91" s="100" t="str">
        <f t="shared" si="19"/>
        <v/>
      </c>
      <c r="R91" s="182">
        <f t="shared" si="20"/>
        <v>0</v>
      </c>
      <c r="S91" s="22">
        <f t="shared" si="21"/>
        <v>0</v>
      </c>
      <c r="T91" s="7" t="str">
        <f t="shared" si="22"/>
        <v>heure</v>
      </c>
      <c r="U91" s="98">
        <f t="shared" si="23"/>
        <v>0</v>
      </c>
      <c r="V91" s="19"/>
      <c r="W91" s="5"/>
      <c r="X91" s="95">
        <f t="shared" si="24"/>
        <v>0</v>
      </c>
    </row>
    <row r="92" spans="1:24">
      <c r="A92" s="25">
        <v>88</v>
      </c>
      <c r="B92" s="109"/>
      <c r="C92" s="109"/>
      <c r="D92" s="190"/>
      <c r="E92" s="115"/>
      <c r="F92" s="208" t="str">
        <f t="shared" si="13"/>
        <v/>
      </c>
      <c r="G92" s="181"/>
      <c r="H92" s="111"/>
      <c r="I92" s="168" t="s">
        <v>6</v>
      </c>
      <c r="J92" s="214">
        <f t="shared" si="14"/>
        <v>0</v>
      </c>
      <c r="K92" s="185"/>
      <c r="L92" s="21">
        <f t="shared" si="15"/>
        <v>0</v>
      </c>
      <c r="M92" s="5">
        <f t="shared" si="16"/>
        <v>0</v>
      </c>
      <c r="N92" s="5">
        <f t="shared" si="17"/>
        <v>0</v>
      </c>
      <c r="O92" s="182">
        <f t="shared" si="18"/>
        <v>0</v>
      </c>
      <c r="P92" s="2"/>
      <c r="Q92" s="100" t="str">
        <f t="shared" si="19"/>
        <v/>
      </c>
      <c r="R92" s="182">
        <f t="shared" si="20"/>
        <v>0</v>
      </c>
      <c r="S92" s="22">
        <f t="shared" si="21"/>
        <v>0</v>
      </c>
      <c r="T92" s="7" t="str">
        <f t="shared" si="22"/>
        <v>heure</v>
      </c>
      <c r="U92" s="98">
        <f t="shared" si="23"/>
        <v>0</v>
      </c>
      <c r="V92" s="19"/>
      <c r="W92" s="5"/>
      <c r="X92" s="95">
        <f t="shared" si="24"/>
        <v>0</v>
      </c>
    </row>
    <row r="93" spans="1:24">
      <c r="A93" s="25">
        <v>89</v>
      </c>
      <c r="B93" s="109"/>
      <c r="C93" s="109"/>
      <c r="D93" s="190"/>
      <c r="E93" s="115"/>
      <c r="F93" s="208" t="str">
        <f t="shared" si="13"/>
        <v/>
      </c>
      <c r="G93" s="181"/>
      <c r="H93" s="111"/>
      <c r="I93" s="168" t="s">
        <v>6</v>
      </c>
      <c r="J93" s="214">
        <f t="shared" si="14"/>
        <v>0</v>
      </c>
      <c r="K93" s="185"/>
      <c r="L93" s="21">
        <f t="shared" si="15"/>
        <v>0</v>
      </c>
      <c r="M93" s="5">
        <f t="shared" si="16"/>
        <v>0</v>
      </c>
      <c r="N93" s="5">
        <f t="shared" si="17"/>
        <v>0</v>
      </c>
      <c r="O93" s="182">
        <f t="shared" si="18"/>
        <v>0</v>
      </c>
      <c r="P93" s="2"/>
      <c r="Q93" s="100" t="str">
        <f t="shared" si="19"/>
        <v/>
      </c>
      <c r="R93" s="182">
        <f t="shared" si="20"/>
        <v>0</v>
      </c>
      <c r="S93" s="22">
        <f t="shared" si="21"/>
        <v>0</v>
      </c>
      <c r="T93" s="7" t="str">
        <f t="shared" si="22"/>
        <v>heure</v>
      </c>
      <c r="U93" s="98">
        <f t="shared" si="23"/>
        <v>0</v>
      </c>
      <c r="V93" s="19"/>
      <c r="W93" s="5"/>
      <c r="X93" s="95">
        <f t="shared" si="24"/>
        <v>0</v>
      </c>
    </row>
    <row r="94" spans="1:24">
      <c r="A94" s="25">
        <v>90</v>
      </c>
      <c r="B94" s="109"/>
      <c r="C94" s="109"/>
      <c r="D94" s="190"/>
      <c r="E94" s="115"/>
      <c r="F94" s="208" t="str">
        <f t="shared" si="13"/>
        <v/>
      </c>
      <c r="G94" s="181"/>
      <c r="H94" s="111"/>
      <c r="I94" s="168" t="s">
        <v>6</v>
      </c>
      <c r="J94" s="214">
        <f t="shared" si="14"/>
        <v>0</v>
      </c>
      <c r="K94" s="185"/>
      <c r="L94" s="21">
        <f t="shared" si="15"/>
        <v>0</v>
      </c>
      <c r="M94" s="5">
        <f t="shared" si="16"/>
        <v>0</v>
      </c>
      <c r="N94" s="5">
        <f t="shared" si="17"/>
        <v>0</v>
      </c>
      <c r="O94" s="182">
        <f t="shared" si="18"/>
        <v>0</v>
      </c>
      <c r="P94" s="2"/>
      <c r="Q94" s="100" t="str">
        <f t="shared" si="19"/>
        <v/>
      </c>
      <c r="R94" s="182">
        <f t="shared" si="20"/>
        <v>0</v>
      </c>
      <c r="S94" s="22">
        <f t="shared" si="21"/>
        <v>0</v>
      </c>
      <c r="T94" s="7" t="str">
        <f t="shared" si="22"/>
        <v>heure</v>
      </c>
      <c r="U94" s="98">
        <f t="shared" si="23"/>
        <v>0</v>
      </c>
      <c r="V94" s="19"/>
      <c r="W94" s="5"/>
      <c r="X94" s="95">
        <f t="shared" si="24"/>
        <v>0</v>
      </c>
    </row>
    <row r="95" spans="1:24">
      <c r="A95" s="25">
        <v>91</v>
      </c>
      <c r="B95" s="109"/>
      <c r="C95" s="109"/>
      <c r="D95" s="190"/>
      <c r="E95" s="115"/>
      <c r="F95" s="208" t="str">
        <f t="shared" si="13"/>
        <v/>
      </c>
      <c r="G95" s="181"/>
      <c r="H95" s="111"/>
      <c r="I95" s="168" t="s">
        <v>6</v>
      </c>
      <c r="J95" s="214">
        <f t="shared" si="14"/>
        <v>0</v>
      </c>
      <c r="K95" s="185"/>
      <c r="L95" s="21">
        <f t="shared" si="15"/>
        <v>0</v>
      </c>
      <c r="M95" s="5">
        <f t="shared" si="16"/>
        <v>0</v>
      </c>
      <c r="N95" s="5">
        <f t="shared" si="17"/>
        <v>0</v>
      </c>
      <c r="O95" s="182">
        <f t="shared" si="18"/>
        <v>0</v>
      </c>
      <c r="P95" s="2"/>
      <c r="Q95" s="100" t="str">
        <f t="shared" si="19"/>
        <v/>
      </c>
      <c r="R95" s="182">
        <f t="shared" si="20"/>
        <v>0</v>
      </c>
      <c r="S95" s="22">
        <f t="shared" si="21"/>
        <v>0</v>
      </c>
      <c r="T95" s="7" t="str">
        <f t="shared" si="22"/>
        <v>heure</v>
      </c>
      <c r="U95" s="98">
        <f t="shared" si="23"/>
        <v>0</v>
      </c>
      <c r="V95" s="19"/>
      <c r="W95" s="5"/>
      <c r="X95" s="95">
        <f t="shared" si="24"/>
        <v>0</v>
      </c>
    </row>
    <row r="96" spans="1:24">
      <c r="A96" s="25">
        <v>92</v>
      </c>
      <c r="B96" s="109"/>
      <c r="C96" s="109"/>
      <c r="D96" s="190"/>
      <c r="E96" s="115"/>
      <c r="F96" s="208" t="str">
        <f t="shared" si="13"/>
        <v/>
      </c>
      <c r="G96" s="181"/>
      <c r="H96" s="111"/>
      <c r="I96" s="168" t="s">
        <v>6</v>
      </c>
      <c r="J96" s="214">
        <f t="shared" si="14"/>
        <v>0</v>
      </c>
      <c r="K96" s="185"/>
      <c r="L96" s="21">
        <f t="shared" si="15"/>
        <v>0</v>
      </c>
      <c r="M96" s="5">
        <f t="shared" si="16"/>
        <v>0</v>
      </c>
      <c r="N96" s="5">
        <f t="shared" si="17"/>
        <v>0</v>
      </c>
      <c r="O96" s="182">
        <f t="shared" si="18"/>
        <v>0</v>
      </c>
      <c r="P96" s="2"/>
      <c r="Q96" s="100" t="str">
        <f t="shared" si="19"/>
        <v/>
      </c>
      <c r="R96" s="182">
        <f t="shared" si="20"/>
        <v>0</v>
      </c>
      <c r="S96" s="22">
        <f t="shared" si="21"/>
        <v>0</v>
      </c>
      <c r="T96" s="7" t="str">
        <f t="shared" si="22"/>
        <v>heure</v>
      </c>
      <c r="U96" s="98">
        <f t="shared" si="23"/>
        <v>0</v>
      </c>
      <c r="V96" s="19"/>
      <c r="W96" s="5"/>
      <c r="X96" s="95">
        <f t="shared" si="24"/>
        <v>0</v>
      </c>
    </row>
    <row r="97" spans="1:24">
      <c r="A97" s="25">
        <v>93</v>
      </c>
      <c r="B97" s="109"/>
      <c r="C97" s="109"/>
      <c r="D97" s="190"/>
      <c r="E97" s="115"/>
      <c r="F97" s="208" t="str">
        <f t="shared" si="13"/>
        <v/>
      </c>
      <c r="G97" s="181"/>
      <c r="H97" s="111"/>
      <c r="I97" s="168" t="s">
        <v>6</v>
      </c>
      <c r="J97" s="214">
        <f t="shared" si="14"/>
        <v>0</v>
      </c>
      <c r="K97" s="185"/>
      <c r="L97" s="21">
        <f t="shared" si="15"/>
        <v>0</v>
      </c>
      <c r="M97" s="5">
        <f t="shared" si="16"/>
        <v>0</v>
      </c>
      <c r="N97" s="5">
        <f t="shared" si="17"/>
        <v>0</v>
      </c>
      <c r="O97" s="182">
        <f t="shared" si="18"/>
        <v>0</v>
      </c>
      <c r="P97" s="2"/>
      <c r="Q97" s="100" t="str">
        <f t="shared" si="19"/>
        <v/>
      </c>
      <c r="R97" s="182">
        <f t="shared" si="20"/>
        <v>0</v>
      </c>
      <c r="S97" s="22">
        <f t="shared" si="21"/>
        <v>0</v>
      </c>
      <c r="T97" s="7" t="str">
        <f t="shared" si="22"/>
        <v>heure</v>
      </c>
      <c r="U97" s="98">
        <f t="shared" si="23"/>
        <v>0</v>
      </c>
      <c r="V97" s="19"/>
      <c r="W97" s="5"/>
      <c r="X97" s="95">
        <f t="shared" si="24"/>
        <v>0</v>
      </c>
    </row>
    <row r="98" spans="1:24">
      <c r="A98" s="25">
        <v>94</v>
      </c>
      <c r="B98" s="109"/>
      <c r="C98" s="109"/>
      <c r="D98" s="190"/>
      <c r="E98" s="115"/>
      <c r="F98" s="208" t="str">
        <f t="shared" si="13"/>
        <v/>
      </c>
      <c r="G98" s="181"/>
      <c r="H98" s="111"/>
      <c r="I98" s="168" t="s">
        <v>6</v>
      </c>
      <c r="J98" s="214">
        <f t="shared" si="14"/>
        <v>0</v>
      </c>
      <c r="K98" s="185"/>
      <c r="L98" s="21">
        <f t="shared" si="15"/>
        <v>0</v>
      </c>
      <c r="M98" s="5">
        <f t="shared" si="16"/>
        <v>0</v>
      </c>
      <c r="N98" s="5">
        <f t="shared" si="17"/>
        <v>0</v>
      </c>
      <c r="O98" s="182">
        <f t="shared" si="18"/>
        <v>0</v>
      </c>
      <c r="P98" s="2"/>
      <c r="Q98" s="100" t="str">
        <f t="shared" si="19"/>
        <v/>
      </c>
      <c r="R98" s="182">
        <f t="shared" si="20"/>
        <v>0</v>
      </c>
      <c r="S98" s="22">
        <f t="shared" si="21"/>
        <v>0</v>
      </c>
      <c r="T98" s="7" t="str">
        <f t="shared" si="22"/>
        <v>heure</v>
      </c>
      <c r="U98" s="98">
        <f t="shared" si="23"/>
        <v>0</v>
      </c>
      <c r="V98" s="19"/>
      <c r="W98" s="5"/>
      <c r="X98" s="95">
        <f t="shared" si="24"/>
        <v>0</v>
      </c>
    </row>
    <row r="99" spans="1:24">
      <c r="A99" s="25">
        <v>95</v>
      </c>
      <c r="B99" s="109"/>
      <c r="C99" s="109"/>
      <c r="D99" s="190"/>
      <c r="E99" s="115"/>
      <c r="F99" s="208" t="str">
        <f t="shared" si="13"/>
        <v/>
      </c>
      <c r="G99" s="181"/>
      <c r="H99" s="111"/>
      <c r="I99" s="168" t="s">
        <v>6</v>
      </c>
      <c r="J99" s="214">
        <f t="shared" si="14"/>
        <v>0</v>
      </c>
      <c r="K99" s="185"/>
      <c r="L99" s="21">
        <f t="shared" si="15"/>
        <v>0</v>
      </c>
      <c r="M99" s="5">
        <f t="shared" si="16"/>
        <v>0</v>
      </c>
      <c r="N99" s="5">
        <f t="shared" si="17"/>
        <v>0</v>
      </c>
      <c r="O99" s="182">
        <f t="shared" si="18"/>
        <v>0</v>
      </c>
      <c r="P99" s="2"/>
      <c r="Q99" s="100" t="str">
        <f t="shared" si="19"/>
        <v/>
      </c>
      <c r="R99" s="182">
        <f t="shared" si="20"/>
        <v>0</v>
      </c>
      <c r="S99" s="22">
        <f t="shared" si="21"/>
        <v>0</v>
      </c>
      <c r="T99" s="7" t="str">
        <f t="shared" si="22"/>
        <v>heure</v>
      </c>
      <c r="U99" s="98">
        <f t="shared" si="23"/>
        <v>0</v>
      </c>
      <c r="V99" s="19"/>
      <c r="W99" s="5"/>
      <c r="X99" s="95">
        <f t="shared" si="24"/>
        <v>0</v>
      </c>
    </row>
    <row r="100" spans="1:24">
      <c r="A100" s="25">
        <v>96</v>
      </c>
      <c r="B100" s="109"/>
      <c r="C100" s="109"/>
      <c r="D100" s="190"/>
      <c r="E100" s="115"/>
      <c r="F100" s="208" t="str">
        <f t="shared" si="13"/>
        <v/>
      </c>
      <c r="G100" s="181"/>
      <c r="H100" s="111"/>
      <c r="I100" s="168" t="s">
        <v>6</v>
      </c>
      <c r="J100" s="214">
        <f t="shared" si="14"/>
        <v>0</v>
      </c>
      <c r="K100" s="185"/>
      <c r="L100" s="21">
        <f t="shared" si="15"/>
        <v>0</v>
      </c>
      <c r="M100" s="5">
        <f t="shared" si="16"/>
        <v>0</v>
      </c>
      <c r="N100" s="5">
        <f t="shared" si="17"/>
        <v>0</v>
      </c>
      <c r="O100" s="182">
        <f t="shared" si="18"/>
        <v>0</v>
      </c>
      <c r="P100" s="2"/>
      <c r="Q100" s="100" t="str">
        <f t="shared" si="19"/>
        <v/>
      </c>
      <c r="R100" s="182">
        <f t="shared" si="20"/>
        <v>0</v>
      </c>
      <c r="S100" s="22">
        <f t="shared" si="21"/>
        <v>0</v>
      </c>
      <c r="T100" s="7" t="str">
        <f t="shared" si="22"/>
        <v>heure</v>
      </c>
      <c r="U100" s="98">
        <f t="shared" si="23"/>
        <v>0</v>
      </c>
      <c r="V100" s="19"/>
      <c r="W100" s="5"/>
      <c r="X100" s="95">
        <f t="shared" si="24"/>
        <v>0</v>
      </c>
    </row>
    <row r="101" spans="1:24">
      <c r="A101" s="25">
        <v>97</v>
      </c>
      <c r="B101" s="109"/>
      <c r="C101" s="109"/>
      <c r="D101" s="190"/>
      <c r="E101" s="115"/>
      <c r="F101" s="208" t="str">
        <f t="shared" si="13"/>
        <v/>
      </c>
      <c r="G101" s="181"/>
      <c r="H101" s="111"/>
      <c r="I101" s="168" t="s">
        <v>6</v>
      </c>
      <c r="J101" s="214">
        <f t="shared" si="14"/>
        <v>0</v>
      </c>
      <c r="K101" s="185"/>
      <c r="L101" s="21">
        <f t="shared" si="15"/>
        <v>0</v>
      </c>
      <c r="M101" s="5">
        <f t="shared" si="16"/>
        <v>0</v>
      </c>
      <c r="N101" s="5">
        <f t="shared" si="17"/>
        <v>0</v>
      </c>
      <c r="O101" s="182">
        <f t="shared" si="18"/>
        <v>0</v>
      </c>
      <c r="P101" s="2"/>
      <c r="Q101" s="100" t="str">
        <f t="shared" si="19"/>
        <v/>
      </c>
      <c r="R101" s="182">
        <f t="shared" si="20"/>
        <v>0</v>
      </c>
      <c r="S101" s="22">
        <f t="shared" si="21"/>
        <v>0</v>
      </c>
      <c r="T101" s="7" t="str">
        <f t="shared" si="22"/>
        <v>heure</v>
      </c>
      <c r="U101" s="98">
        <f t="shared" si="23"/>
        <v>0</v>
      </c>
      <c r="V101" s="19"/>
      <c r="W101" s="5"/>
      <c r="X101" s="95">
        <f t="shared" si="24"/>
        <v>0</v>
      </c>
    </row>
    <row r="102" spans="1:24">
      <c r="A102" s="25">
        <v>98</v>
      </c>
      <c r="B102" s="109"/>
      <c r="C102" s="109"/>
      <c r="D102" s="190"/>
      <c r="E102" s="115"/>
      <c r="F102" s="208" t="str">
        <f t="shared" si="13"/>
        <v/>
      </c>
      <c r="G102" s="181"/>
      <c r="H102" s="111"/>
      <c r="I102" s="168" t="s">
        <v>6</v>
      </c>
      <c r="J102" s="214">
        <f t="shared" si="14"/>
        <v>0</v>
      </c>
      <c r="K102" s="185"/>
      <c r="L102" s="21">
        <f t="shared" si="15"/>
        <v>0</v>
      </c>
      <c r="M102" s="5">
        <f t="shared" si="16"/>
        <v>0</v>
      </c>
      <c r="N102" s="5">
        <f t="shared" si="17"/>
        <v>0</v>
      </c>
      <c r="O102" s="182">
        <f t="shared" si="18"/>
        <v>0</v>
      </c>
      <c r="P102" s="2"/>
      <c r="Q102" s="100" t="str">
        <f t="shared" si="19"/>
        <v/>
      </c>
      <c r="R102" s="182">
        <f t="shared" si="20"/>
        <v>0</v>
      </c>
      <c r="S102" s="22">
        <f t="shared" si="21"/>
        <v>0</v>
      </c>
      <c r="T102" s="7" t="str">
        <f t="shared" si="22"/>
        <v>heure</v>
      </c>
      <c r="U102" s="98">
        <f t="shared" si="23"/>
        <v>0</v>
      </c>
      <c r="V102" s="19"/>
      <c r="W102" s="5"/>
      <c r="X102" s="95">
        <f t="shared" si="24"/>
        <v>0</v>
      </c>
    </row>
    <row r="103" spans="1:24">
      <c r="A103" s="25">
        <v>99</v>
      </c>
      <c r="B103" s="109"/>
      <c r="C103" s="109"/>
      <c r="D103" s="190"/>
      <c r="E103" s="115"/>
      <c r="F103" s="208" t="str">
        <f t="shared" si="13"/>
        <v/>
      </c>
      <c r="G103" s="181"/>
      <c r="H103" s="111"/>
      <c r="I103" s="168" t="s">
        <v>6</v>
      </c>
      <c r="J103" s="214">
        <f t="shared" si="14"/>
        <v>0</v>
      </c>
      <c r="K103" s="185"/>
      <c r="L103" s="21">
        <f t="shared" si="15"/>
        <v>0</v>
      </c>
      <c r="M103" s="5">
        <f t="shared" si="16"/>
        <v>0</v>
      </c>
      <c r="N103" s="5">
        <f t="shared" si="17"/>
        <v>0</v>
      </c>
      <c r="O103" s="182">
        <f t="shared" si="18"/>
        <v>0</v>
      </c>
      <c r="P103" s="2"/>
      <c r="Q103" s="100" t="str">
        <f t="shared" si="19"/>
        <v/>
      </c>
      <c r="R103" s="182">
        <f t="shared" si="20"/>
        <v>0</v>
      </c>
      <c r="S103" s="22">
        <f t="shared" si="21"/>
        <v>0</v>
      </c>
      <c r="T103" s="7" t="str">
        <f t="shared" si="22"/>
        <v>heure</v>
      </c>
      <c r="U103" s="98">
        <f t="shared" si="23"/>
        <v>0</v>
      </c>
      <c r="V103" s="19"/>
      <c r="W103" s="5"/>
      <c r="X103" s="95">
        <f t="shared" si="24"/>
        <v>0</v>
      </c>
    </row>
    <row r="104" spans="1:24">
      <c r="A104" s="25">
        <v>100</v>
      </c>
      <c r="B104" s="109"/>
      <c r="C104" s="109"/>
      <c r="D104" s="190"/>
      <c r="E104" s="115"/>
      <c r="F104" s="208" t="str">
        <f t="shared" si="13"/>
        <v/>
      </c>
      <c r="G104" s="181"/>
      <c r="H104" s="111"/>
      <c r="I104" s="168" t="s">
        <v>6</v>
      </c>
      <c r="J104" s="214">
        <f t="shared" si="14"/>
        <v>0</v>
      </c>
      <c r="K104" s="185"/>
      <c r="L104" s="21">
        <f t="shared" si="15"/>
        <v>0</v>
      </c>
      <c r="M104" s="5">
        <f t="shared" si="16"/>
        <v>0</v>
      </c>
      <c r="N104" s="5">
        <f t="shared" si="17"/>
        <v>0</v>
      </c>
      <c r="O104" s="182">
        <f t="shared" si="18"/>
        <v>0</v>
      </c>
      <c r="P104" s="2"/>
      <c r="Q104" s="100" t="str">
        <f t="shared" si="19"/>
        <v/>
      </c>
      <c r="R104" s="182">
        <f t="shared" si="20"/>
        <v>0</v>
      </c>
      <c r="S104" s="22">
        <f t="shared" si="21"/>
        <v>0</v>
      </c>
      <c r="T104" s="7" t="str">
        <f t="shared" si="22"/>
        <v>heure</v>
      </c>
      <c r="U104" s="98">
        <f t="shared" si="23"/>
        <v>0</v>
      </c>
      <c r="V104" s="19"/>
      <c r="W104" s="5"/>
      <c r="X104" s="95">
        <f t="shared" si="24"/>
        <v>0</v>
      </c>
    </row>
    <row r="105" spans="1:24">
      <c r="A105" s="25">
        <v>101</v>
      </c>
      <c r="B105" s="109"/>
      <c r="C105" s="109"/>
      <c r="D105" s="190"/>
      <c r="E105" s="115"/>
      <c r="F105" s="208" t="str">
        <f t="shared" si="13"/>
        <v/>
      </c>
      <c r="G105" s="181"/>
      <c r="H105" s="111"/>
      <c r="I105" s="168" t="s">
        <v>6</v>
      </c>
      <c r="J105" s="214">
        <f t="shared" si="14"/>
        <v>0</v>
      </c>
      <c r="K105" s="185"/>
      <c r="L105" s="21">
        <f t="shared" si="15"/>
        <v>0</v>
      </c>
      <c r="M105" s="5">
        <f t="shared" si="16"/>
        <v>0</v>
      </c>
      <c r="N105" s="5">
        <f t="shared" si="17"/>
        <v>0</v>
      </c>
      <c r="O105" s="182">
        <f t="shared" si="18"/>
        <v>0</v>
      </c>
      <c r="P105" s="2"/>
      <c r="Q105" s="100" t="str">
        <f t="shared" si="19"/>
        <v/>
      </c>
      <c r="R105" s="182">
        <f t="shared" si="20"/>
        <v>0</v>
      </c>
      <c r="S105" s="22">
        <f t="shared" si="21"/>
        <v>0</v>
      </c>
      <c r="T105" s="7" t="str">
        <f t="shared" si="22"/>
        <v>heure</v>
      </c>
      <c r="U105" s="98">
        <f t="shared" si="23"/>
        <v>0</v>
      </c>
      <c r="V105" s="19"/>
      <c r="W105" s="5"/>
      <c r="X105" s="95">
        <f t="shared" si="24"/>
        <v>0</v>
      </c>
    </row>
    <row r="106" spans="1:24">
      <c r="A106" s="25">
        <v>102</v>
      </c>
      <c r="B106" s="109"/>
      <c r="C106" s="109"/>
      <c r="D106" s="190"/>
      <c r="E106" s="115"/>
      <c r="F106" s="208" t="str">
        <f t="shared" si="13"/>
        <v/>
      </c>
      <c r="G106" s="181"/>
      <c r="H106" s="111"/>
      <c r="I106" s="168" t="s">
        <v>6</v>
      </c>
      <c r="J106" s="214">
        <f t="shared" si="14"/>
        <v>0</v>
      </c>
      <c r="K106" s="185"/>
      <c r="L106" s="21">
        <f t="shared" si="15"/>
        <v>0</v>
      </c>
      <c r="M106" s="5">
        <f t="shared" si="16"/>
        <v>0</v>
      </c>
      <c r="N106" s="5">
        <f t="shared" si="17"/>
        <v>0</v>
      </c>
      <c r="O106" s="182">
        <f t="shared" si="18"/>
        <v>0</v>
      </c>
      <c r="P106" s="2"/>
      <c r="Q106" s="100" t="str">
        <f t="shared" si="19"/>
        <v/>
      </c>
      <c r="R106" s="182">
        <f t="shared" si="20"/>
        <v>0</v>
      </c>
      <c r="S106" s="22">
        <f t="shared" si="21"/>
        <v>0</v>
      </c>
      <c r="T106" s="7" t="str">
        <f t="shared" si="22"/>
        <v>heure</v>
      </c>
      <c r="U106" s="98">
        <f t="shared" si="23"/>
        <v>0</v>
      </c>
      <c r="V106" s="19"/>
      <c r="W106" s="5"/>
      <c r="X106" s="95">
        <f t="shared" si="24"/>
        <v>0</v>
      </c>
    </row>
    <row r="107" spans="1:24">
      <c r="A107" s="25">
        <v>103</v>
      </c>
      <c r="B107" s="109"/>
      <c r="C107" s="109"/>
      <c r="D107" s="190"/>
      <c r="E107" s="115"/>
      <c r="F107" s="208" t="str">
        <f t="shared" si="13"/>
        <v/>
      </c>
      <c r="G107" s="181"/>
      <c r="H107" s="111"/>
      <c r="I107" s="168" t="s">
        <v>6</v>
      </c>
      <c r="J107" s="214">
        <f t="shared" si="14"/>
        <v>0</v>
      </c>
      <c r="K107" s="185"/>
      <c r="L107" s="21">
        <f t="shared" si="15"/>
        <v>0</v>
      </c>
      <c r="M107" s="5">
        <f t="shared" si="16"/>
        <v>0</v>
      </c>
      <c r="N107" s="5">
        <f t="shared" si="17"/>
        <v>0</v>
      </c>
      <c r="O107" s="182">
        <f t="shared" si="18"/>
        <v>0</v>
      </c>
      <c r="P107" s="2"/>
      <c r="Q107" s="100" t="str">
        <f t="shared" si="19"/>
        <v/>
      </c>
      <c r="R107" s="182">
        <f t="shared" si="20"/>
        <v>0</v>
      </c>
      <c r="S107" s="22">
        <f t="shared" si="21"/>
        <v>0</v>
      </c>
      <c r="T107" s="7" t="str">
        <f t="shared" si="22"/>
        <v>heure</v>
      </c>
      <c r="U107" s="98">
        <f t="shared" si="23"/>
        <v>0</v>
      </c>
      <c r="V107" s="19"/>
      <c r="W107" s="5"/>
      <c r="X107" s="95">
        <f t="shared" si="24"/>
        <v>0</v>
      </c>
    </row>
    <row r="108" spans="1:24">
      <c r="A108" s="25">
        <v>104</v>
      </c>
      <c r="B108" s="109"/>
      <c r="C108" s="109"/>
      <c r="D108" s="190"/>
      <c r="E108" s="115"/>
      <c r="F108" s="208" t="str">
        <f t="shared" si="13"/>
        <v/>
      </c>
      <c r="G108" s="181"/>
      <c r="H108" s="111"/>
      <c r="I108" s="168" t="s">
        <v>6</v>
      </c>
      <c r="J108" s="214">
        <f t="shared" si="14"/>
        <v>0</v>
      </c>
      <c r="K108" s="185"/>
      <c r="L108" s="21">
        <f t="shared" si="15"/>
        <v>0</v>
      </c>
      <c r="M108" s="5">
        <f t="shared" si="16"/>
        <v>0</v>
      </c>
      <c r="N108" s="5">
        <f t="shared" si="17"/>
        <v>0</v>
      </c>
      <c r="O108" s="182">
        <f t="shared" si="18"/>
        <v>0</v>
      </c>
      <c r="P108" s="2"/>
      <c r="Q108" s="100" t="str">
        <f t="shared" si="19"/>
        <v/>
      </c>
      <c r="R108" s="182">
        <f t="shared" si="20"/>
        <v>0</v>
      </c>
      <c r="S108" s="22">
        <f t="shared" si="21"/>
        <v>0</v>
      </c>
      <c r="T108" s="7" t="str">
        <f t="shared" si="22"/>
        <v>heure</v>
      </c>
      <c r="U108" s="98">
        <f t="shared" si="23"/>
        <v>0</v>
      </c>
      <c r="V108" s="19"/>
      <c r="W108" s="5"/>
      <c r="X108" s="95">
        <f t="shared" si="24"/>
        <v>0</v>
      </c>
    </row>
    <row r="109" spans="1:24">
      <c r="A109" s="25">
        <v>105</v>
      </c>
      <c r="B109" s="109"/>
      <c r="C109" s="109"/>
      <c r="D109" s="190"/>
      <c r="E109" s="115"/>
      <c r="F109" s="208" t="str">
        <f t="shared" si="13"/>
        <v/>
      </c>
      <c r="G109" s="181"/>
      <c r="H109" s="111"/>
      <c r="I109" s="168" t="s">
        <v>6</v>
      </c>
      <c r="J109" s="214">
        <f t="shared" si="14"/>
        <v>0</v>
      </c>
      <c r="K109" s="185"/>
      <c r="L109" s="21">
        <f t="shared" si="15"/>
        <v>0</v>
      </c>
      <c r="M109" s="5">
        <f t="shared" si="16"/>
        <v>0</v>
      </c>
      <c r="N109" s="5">
        <f t="shared" si="17"/>
        <v>0</v>
      </c>
      <c r="O109" s="182">
        <f t="shared" si="18"/>
        <v>0</v>
      </c>
      <c r="P109" s="2"/>
      <c r="Q109" s="100" t="str">
        <f t="shared" si="19"/>
        <v/>
      </c>
      <c r="R109" s="182">
        <f t="shared" si="20"/>
        <v>0</v>
      </c>
      <c r="S109" s="22">
        <f t="shared" si="21"/>
        <v>0</v>
      </c>
      <c r="T109" s="7" t="str">
        <f t="shared" si="22"/>
        <v>heure</v>
      </c>
      <c r="U109" s="98">
        <f t="shared" si="23"/>
        <v>0</v>
      </c>
      <c r="V109" s="19"/>
      <c r="W109" s="5"/>
      <c r="X109" s="95">
        <f t="shared" si="24"/>
        <v>0</v>
      </c>
    </row>
    <row r="110" spans="1:24">
      <c r="A110" s="25">
        <v>106</v>
      </c>
      <c r="B110" s="109"/>
      <c r="C110" s="109"/>
      <c r="D110" s="190"/>
      <c r="E110" s="115"/>
      <c r="F110" s="208" t="str">
        <f t="shared" si="13"/>
        <v/>
      </c>
      <c r="G110" s="181"/>
      <c r="H110" s="111"/>
      <c r="I110" s="168" t="s">
        <v>6</v>
      </c>
      <c r="J110" s="214">
        <f t="shared" si="14"/>
        <v>0</v>
      </c>
      <c r="K110" s="185"/>
      <c r="L110" s="21">
        <f t="shared" si="15"/>
        <v>0</v>
      </c>
      <c r="M110" s="5">
        <f t="shared" si="16"/>
        <v>0</v>
      </c>
      <c r="N110" s="5">
        <f t="shared" si="17"/>
        <v>0</v>
      </c>
      <c r="O110" s="182">
        <f t="shared" si="18"/>
        <v>0</v>
      </c>
      <c r="P110" s="2"/>
      <c r="Q110" s="100" t="str">
        <f t="shared" si="19"/>
        <v/>
      </c>
      <c r="R110" s="182">
        <f t="shared" si="20"/>
        <v>0</v>
      </c>
      <c r="S110" s="22">
        <f t="shared" si="21"/>
        <v>0</v>
      </c>
      <c r="T110" s="7" t="str">
        <f t="shared" si="22"/>
        <v>heure</v>
      </c>
      <c r="U110" s="98">
        <f t="shared" si="23"/>
        <v>0</v>
      </c>
      <c r="V110" s="19"/>
      <c r="W110" s="5"/>
      <c r="X110" s="95">
        <f t="shared" si="24"/>
        <v>0</v>
      </c>
    </row>
    <row r="111" spans="1:24">
      <c r="A111" s="25">
        <v>107</v>
      </c>
      <c r="B111" s="109"/>
      <c r="C111" s="109"/>
      <c r="D111" s="190"/>
      <c r="E111" s="115"/>
      <c r="F111" s="208" t="str">
        <f t="shared" si="13"/>
        <v/>
      </c>
      <c r="G111" s="181"/>
      <c r="H111" s="111"/>
      <c r="I111" s="168" t="s">
        <v>6</v>
      </c>
      <c r="J111" s="214">
        <f t="shared" si="14"/>
        <v>0</v>
      </c>
      <c r="K111" s="185"/>
      <c r="L111" s="21">
        <f t="shared" si="15"/>
        <v>0</v>
      </c>
      <c r="M111" s="5">
        <f t="shared" si="16"/>
        <v>0</v>
      </c>
      <c r="N111" s="5">
        <f t="shared" si="17"/>
        <v>0</v>
      </c>
      <c r="O111" s="182">
        <f t="shared" si="18"/>
        <v>0</v>
      </c>
      <c r="P111" s="2"/>
      <c r="Q111" s="100" t="str">
        <f t="shared" si="19"/>
        <v/>
      </c>
      <c r="R111" s="182">
        <f t="shared" si="20"/>
        <v>0</v>
      </c>
      <c r="S111" s="22">
        <f t="shared" si="21"/>
        <v>0</v>
      </c>
      <c r="T111" s="7" t="str">
        <f t="shared" si="22"/>
        <v>heure</v>
      </c>
      <c r="U111" s="98">
        <f t="shared" si="23"/>
        <v>0</v>
      </c>
      <c r="V111" s="19"/>
      <c r="W111" s="5"/>
      <c r="X111" s="95">
        <f t="shared" si="24"/>
        <v>0</v>
      </c>
    </row>
    <row r="112" spans="1:24">
      <c r="A112" s="25">
        <v>108</v>
      </c>
      <c r="B112" s="109"/>
      <c r="C112" s="109"/>
      <c r="D112" s="190"/>
      <c r="E112" s="115"/>
      <c r="F112" s="208" t="str">
        <f t="shared" si="13"/>
        <v/>
      </c>
      <c r="G112" s="181"/>
      <c r="H112" s="111"/>
      <c r="I112" s="168" t="s">
        <v>6</v>
      </c>
      <c r="J112" s="214">
        <f t="shared" si="14"/>
        <v>0</v>
      </c>
      <c r="K112" s="185"/>
      <c r="L112" s="21">
        <f t="shared" si="15"/>
        <v>0</v>
      </c>
      <c r="M112" s="5">
        <f t="shared" si="16"/>
        <v>0</v>
      </c>
      <c r="N112" s="5">
        <f t="shared" si="17"/>
        <v>0</v>
      </c>
      <c r="O112" s="182">
        <f t="shared" si="18"/>
        <v>0</v>
      </c>
      <c r="P112" s="2"/>
      <c r="Q112" s="100" t="str">
        <f t="shared" si="19"/>
        <v/>
      </c>
      <c r="R112" s="182">
        <f t="shared" si="20"/>
        <v>0</v>
      </c>
      <c r="S112" s="22">
        <f t="shared" si="21"/>
        <v>0</v>
      </c>
      <c r="T112" s="7" t="str">
        <f t="shared" si="22"/>
        <v>heure</v>
      </c>
      <c r="U112" s="98">
        <f t="shared" si="23"/>
        <v>0</v>
      </c>
      <c r="V112" s="19"/>
      <c r="W112" s="5"/>
      <c r="X112" s="95">
        <f t="shared" si="24"/>
        <v>0</v>
      </c>
    </row>
    <row r="113" spans="1:24">
      <c r="A113" s="25">
        <v>109</v>
      </c>
      <c r="B113" s="109"/>
      <c r="C113" s="109"/>
      <c r="D113" s="190"/>
      <c r="E113" s="115"/>
      <c r="F113" s="208" t="str">
        <f t="shared" si="13"/>
        <v/>
      </c>
      <c r="G113" s="181"/>
      <c r="H113" s="111"/>
      <c r="I113" s="168" t="s">
        <v>6</v>
      </c>
      <c r="J113" s="214">
        <f t="shared" si="14"/>
        <v>0</v>
      </c>
      <c r="K113" s="185"/>
      <c r="L113" s="21">
        <f t="shared" si="15"/>
        <v>0</v>
      </c>
      <c r="M113" s="5">
        <f t="shared" si="16"/>
        <v>0</v>
      </c>
      <c r="N113" s="5">
        <f t="shared" si="17"/>
        <v>0</v>
      </c>
      <c r="O113" s="182">
        <f t="shared" si="18"/>
        <v>0</v>
      </c>
      <c r="P113" s="2"/>
      <c r="Q113" s="100" t="str">
        <f t="shared" si="19"/>
        <v/>
      </c>
      <c r="R113" s="182">
        <f t="shared" si="20"/>
        <v>0</v>
      </c>
      <c r="S113" s="22">
        <f t="shared" si="21"/>
        <v>0</v>
      </c>
      <c r="T113" s="7" t="str">
        <f t="shared" si="22"/>
        <v>heure</v>
      </c>
      <c r="U113" s="98">
        <f t="shared" si="23"/>
        <v>0</v>
      </c>
      <c r="V113" s="19"/>
      <c r="W113" s="5"/>
      <c r="X113" s="95">
        <f t="shared" si="24"/>
        <v>0</v>
      </c>
    </row>
    <row r="114" spans="1:24">
      <c r="A114" s="25">
        <v>110</v>
      </c>
      <c r="B114" s="109"/>
      <c r="C114" s="109"/>
      <c r="D114" s="190"/>
      <c r="E114" s="115"/>
      <c r="F114" s="208" t="str">
        <f t="shared" si="13"/>
        <v/>
      </c>
      <c r="G114" s="181"/>
      <c r="H114" s="111"/>
      <c r="I114" s="168" t="s">
        <v>6</v>
      </c>
      <c r="J114" s="214">
        <f t="shared" si="14"/>
        <v>0</v>
      </c>
      <c r="K114" s="185"/>
      <c r="L114" s="21">
        <f t="shared" si="15"/>
        <v>0</v>
      </c>
      <c r="M114" s="5">
        <f t="shared" si="16"/>
        <v>0</v>
      </c>
      <c r="N114" s="5">
        <f t="shared" si="17"/>
        <v>0</v>
      </c>
      <c r="O114" s="182">
        <f t="shared" si="18"/>
        <v>0</v>
      </c>
      <c r="P114" s="2"/>
      <c r="Q114" s="100" t="str">
        <f t="shared" si="19"/>
        <v/>
      </c>
      <c r="R114" s="182">
        <f t="shared" si="20"/>
        <v>0</v>
      </c>
      <c r="S114" s="22">
        <f t="shared" si="21"/>
        <v>0</v>
      </c>
      <c r="T114" s="7" t="str">
        <f t="shared" si="22"/>
        <v>heure</v>
      </c>
      <c r="U114" s="98">
        <f t="shared" si="23"/>
        <v>0</v>
      </c>
      <c r="V114" s="19"/>
      <c r="W114" s="5"/>
      <c r="X114" s="95">
        <f t="shared" si="24"/>
        <v>0</v>
      </c>
    </row>
    <row r="115" spans="1:24">
      <c r="A115" s="25">
        <v>111</v>
      </c>
      <c r="B115" s="109"/>
      <c r="C115" s="109"/>
      <c r="D115" s="190"/>
      <c r="E115" s="115"/>
      <c r="F115" s="208" t="str">
        <f t="shared" si="13"/>
        <v/>
      </c>
      <c r="G115" s="181"/>
      <c r="H115" s="111"/>
      <c r="I115" s="168" t="s">
        <v>6</v>
      </c>
      <c r="J115" s="214">
        <f t="shared" si="14"/>
        <v>0</v>
      </c>
      <c r="K115" s="185"/>
      <c r="L115" s="21">
        <f t="shared" si="15"/>
        <v>0</v>
      </c>
      <c r="M115" s="5">
        <f t="shared" si="16"/>
        <v>0</v>
      </c>
      <c r="N115" s="5">
        <f t="shared" si="17"/>
        <v>0</v>
      </c>
      <c r="O115" s="182">
        <f t="shared" si="18"/>
        <v>0</v>
      </c>
      <c r="P115" s="2"/>
      <c r="Q115" s="100" t="str">
        <f t="shared" si="19"/>
        <v/>
      </c>
      <c r="R115" s="182">
        <f t="shared" si="20"/>
        <v>0</v>
      </c>
      <c r="S115" s="22">
        <f t="shared" si="21"/>
        <v>0</v>
      </c>
      <c r="T115" s="7" t="str">
        <f t="shared" si="22"/>
        <v>heure</v>
      </c>
      <c r="U115" s="98">
        <f t="shared" si="23"/>
        <v>0</v>
      </c>
      <c r="V115" s="19"/>
      <c r="W115" s="5"/>
      <c r="X115" s="95">
        <f t="shared" si="24"/>
        <v>0</v>
      </c>
    </row>
    <row r="116" spans="1:24">
      <c r="A116" s="25">
        <v>112</v>
      </c>
      <c r="B116" s="109"/>
      <c r="C116" s="109"/>
      <c r="D116" s="190"/>
      <c r="E116" s="115"/>
      <c r="F116" s="208" t="str">
        <f t="shared" si="13"/>
        <v/>
      </c>
      <c r="G116" s="181"/>
      <c r="H116" s="111"/>
      <c r="I116" s="168" t="s">
        <v>6</v>
      </c>
      <c r="J116" s="214">
        <f t="shared" si="14"/>
        <v>0</v>
      </c>
      <c r="K116" s="185"/>
      <c r="L116" s="21">
        <f t="shared" si="15"/>
        <v>0</v>
      </c>
      <c r="M116" s="5">
        <f t="shared" si="16"/>
        <v>0</v>
      </c>
      <c r="N116" s="5">
        <f t="shared" si="17"/>
        <v>0</v>
      </c>
      <c r="O116" s="182">
        <f t="shared" si="18"/>
        <v>0</v>
      </c>
      <c r="P116" s="2"/>
      <c r="Q116" s="100" t="str">
        <f t="shared" si="19"/>
        <v/>
      </c>
      <c r="R116" s="182">
        <f t="shared" si="20"/>
        <v>0</v>
      </c>
      <c r="S116" s="22">
        <f t="shared" si="21"/>
        <v>0</v>
      </c>
      <c r="T116" s="7" t="str">
        <f t="shared" si="22"/>
        <v>heure</v>
      </c>
      <c r="U116" s="98">
        <f t="shared" si="23"/>
        <v>0</v>
      </c>
      <c r="V116" s="19"/>
      <c r="W116" s="5"/>
      <c r="X116" s="95">
        <f t="shared" si="24"/>
        <v>0</v>
      </c>
    </row>
    <row r="117" spans="1:24">
      <c r="A117" s="25">
        <v>113</v>
      </c>
      <c r="B117" s="109"/>
      <c r="C117" s="109"/>
      <c r="D117" s="190"/>
      <c r="E117" s="115"/>
      <c r="F117" s="208" t="str">
        <f t="shared" si="13"/>
        <v/>
      </c>
      <c r="G117" s="181"/>
      <c r="H117" s="111"/>
      <c r="I117" s="168" t="s">
        <v>6</v>
      </c>
      <c r="J117" s="214">
        <f t="shared" si="14"/>
        <v>0</v>
      </c>
      <c r="K117" s="185"/>
      <c r="L117" s="21">
        <f t="shared" si="15"/>
        <v>0</v>
      </c>
      <c r="M117" s="5">
        <f t="shared" si="16"/>
        <v>0</v>
      </c>
      <c r="N117" s="5">
        <f t="shared" si="17"/>
        <v>0</v>
      </c>
      <c r="O117" s="182">
        <f t="shared" si="18"/>
        <v>0</v>
      </c>
      <c r="P117" s="2"/>
      <c r="Q117" s="100" t="str">
        <f t="shared" si="19"/>
        <v/>
      </c>
      <c r="R117" s="182">
        <f t="shared" si="20"/>
        <v>0</v>
      </c>
      <c r="S117" s="22">
        <f t="shared" si="21"/>
        <v>0</v>
      </c>
      <c r="T117" s="7" t="str">
        <f t="shared" si="22"/>
        <v>heure</v>
      </c>
      <c r="U117" s="98">
        <f t="shared" si="23"/>
        <v>0</v>
      </c>
      <c r="V117" s="19"/>
      <c r="W117" s="5"/>
      <c r="X117" s="95">
        <f t="shared" si="24"/>
        <v>0</v>
      </c>
    </row>
    <row r="118" spans="1:24">
      <c r="A118" s="25">
        <v>114</v>
      </c>
      <c r="B118" s="109"/>
      <c r="C118" s="109"/>
      <c r="D118" s="190"/>
      <c r="E118" s="115"/>
      <c r="F118" s="208" t="str">
        <f t="shared" si="13"/>
        <v/>
      </c>
      <c r="G118" s="181"/>
      <c r="H118" s="111"/>
      <c r="I118" s="168" t="s">
        <v>6</v>
      </c>
      <c r="J118" s="214">
        <f t="shared" si="14"/>
        <v>0</v>
      </c>
      <c r="K118" s="185"/>
      <c r="L118" s="21">
        <f t="shared" si="15"/>
        <v>0</v>
      </c>
      <c r="M118" s="5">
        <f t="shared" si="16"/>
        <v>0</v>
      </c>
      <c r="N118" s="5">
        <f t="shared" si="17"/>
        <v>0</v>
      </c>
      <c r="O118" s="182">
        <f t="shared" si="18"/>
        <v>0</v>
      </c>
      <c r="P118" s="2"/>
      <c r="Q118" s="100" t="str">
        <f t="shared" si="19"/>
        <v/>
      </c>
      <c r="R118" s="182">
        <f t="shared" si="20"/>
        <v>0</v>
      </c>
      <c r="S118" s="22">
        <f t="shared" si="21"/>
        <v>0</v>
      </c>
      <c r="T118" s="7" t="str">
        <f t="shared" si="22"/>
        <v>heure</v>
      </c>
      <c r="U118" s="98">
        <f t="shared" si="23"/>
        <v>0</v>
      </c>
      <c r="V118" s="19"/>
      <c r="W118" s="5"/>
      <c r="X118" s="95">
        <f t="shared" si="24"/>
        <v>0</v>
      </c>
    </row>
    <row r="119" spans="1:24">
      <c r="A119" s="25">
        <v>115</v>
      </c>
      <c r="B119" s="109"/>
      <c r="C119" s="109"/>
      <c r="D119" s="190"/>
      <c r="E119" s="115"/>
      <c r="F119" s="208" t="str">
        <f t="shared" si="13"/>
        <v/>
      </c>
      <c r="G119" s="181"/>
      <c r="H119" s="111"/>
      <c r="I119" s="168" t="s">
        <v>6</v>
      </c>
      <c r="J119" s="214">
        <f t="shared" si="14"/>
        <v>0</v>
      </c>
      <c r="K119" s="185"/>
      <c r="L119" s="21">
        <f t="shared" si="15"/>
        <v>0</v>
      </c>
      <c r="M119" s="5">
        <f t="shared" si="16"/>
        <v>0</v>
      </c>
      <c r="N119" s="5">
        <f t="shared" si="17"/>
        <v>0</v>
      </c>
      <c r="O119" s="182">
        <f t="shared" si="18"/>
        <v>0</v>
      </c>
      <c r="P119" s="2"/>
      <c r="Q119" s="100" t="str">
        <f t="shared" si="19"/>
        <v/>
      </c>
      <c r="R119" s="182">
        <f t="shared" si="20"/>
        <v>0</v>
      </c>
      <c r="S119" s="22">
        <f t="shared" si="21"/>
        <v>0</v>
      </c>
      <c r="T119" s="7" t="str">
        <f t="shared" si="22"/>
        <v>heure</v>
      </c>
      <c r="U119" s="98">
        <f t="shared" si="23"/>
        <v>0</v>
      </c>
      <c r="V119" s="19"/>
      <c r="W119" s="5"/>
      <c r="X119" s="95">
        <f t="shared" si="24"/>
        <v>0</v>
      </c>
    </row>
    <row r="120" spans="1:24">
      <c r="A120" s="25">
        <v>116</v>
      </c>
      <c r="B120" s="109"/>
      <c r="C120" s="109"/>
      <c r="D120" s="190"/>
      <c r="E120" s="115"/>
      <c r="F120" s="208" t="str">
        <f t="shared" si="13"/>
        <v/>
      </c>
      <c r="G120" s="181"/>
      <c r="H120" s="111"/>
      <c r="I120" s="168" t="s">
        <v>6</v>
      </c>
      <c r="J120" s="214">
        <f t="shared" si="14"/>
        <v>0</v>
      </c>
      <c r="K120" s="185"/>
      <c r="L120" s="21">
        <f t="shared" si="15"/>
        <v>0</v>
      </c>
      <c r="M120" s="5">
        <f t="shared" si="16"/>
        <v>0</v>
      </c>
      <c r="N120" s="5">
        <f t="shared" si="17"/>
        <v>0</v>
      </c>
      <c r="O120" s="182">
        <f t="shared" si="18"/>
        <v>0</v>
      </c>
      <c r="P120" s="2"/>
      <c r="Q120" s="100" t="str">
        <f t="shared" si="19"/>
        <v/>
      </c>
      <c r="R120" s="182">
        <f t="shared" si="20"/>
        <v>0</v>
      </c>
      <c r="S120" s="22">
        <f t="shared" si="21"/>
        <v>0</v>
      </c>
      <c r="T120" s="7" t="str">
        <f t="shared" si="22"/>
        <v>heure</v>
      </c>
      <c r="U120" s="98">
        <f t="shared" si="23"/>
        <v>0</v>
      </c>
      <c r="V120" s="19"/>
      <c r="W120" s="5"/>
      <c r="X120" s="95">
        <f t="shared" si="24"/>
        <v>0</v>
      </c>
    </row>
    <row r="121" spans="1:24">
      <c r="A121" s="25">
        <v>117</v>
      </c>
      <c r="B121" s="109"/>
      <c r="C121" s="109"/>
      <c r="D121" s="190"/>
      <c r="E121" s="115"/>
      <c r="F121" s="208" t="str">
        <f t="shared" si="13"/>
        <v/>
      </c>
      <c r="G121" s="181"/>
      <c r="H121" s="111"/>
      <c r="I121" s="168" t="s">
        <v>6</v>
      </c>
      <c r="J121" s="214">
        <f t="shared" si="14"/>
        <v>0</v>
      </c>
      <c r="K121" s="185"/>
      <c r="L121" s="21">
        <f t="shared" si="15"/>
        <v>0</v>
      </c>
      <c r="M121" s="5">
        <f t="shared" si="16"/>
        <v>0</v>
      </c>
      <c r="N121" s="5">
        <f t="shared" si="17"/>
        <v>0</v>
      </c>
      <c r="O121" s="182">
        <f t="shared" si="18"/>
        <v>0</v>
      </c>
      <c r="P121" s="2"/>
      <c r="Q121" s="100" t="str">
        <f t="shared" si="19"/>
        <v/>
      </c>
      <c r="R121" s="182">
        <f t="shared" si="20"/>
        <v>0</v>
      </c>
      <c r="S121" s="22">
        <f t="shared" si="21"/>
        <v>0</v>
      </c>
      <c r="T121" s="7" t="str">
        <f t="shared" si="22"/>
        <v>heure</v>
      </c>
      <c r="U121" s="98">
        <f t="shared" si="23"/>
        <v>0</v>
      </c>
      <c r="V121" s="19"/>
      <c r="W121" s="5"/>
      <c r="X121" s="95">
        <f t="shared" si="24"/>
        <v>0</v>
      </c>
    </row>
    <row r="122" spans="1:24">
      <c r="A122" s="25">
        <v>118</v>
      </c>
      <c r="B122" s="109"/>
      <c r="C122" s="109"/>
      <c r="D122" s="190"/>
      <c r="E122" s="115"/>
      <c r="F122" s="208" t="str">
        <f t="shared" si="13"/>
        <v/>
      </c>
      <c r="G122" s="181"/>
      <c r="H122" s="111"/>
      <c r="I122" s="168" t="s">
        <v>6</v>
      </c>
      <c r="J122" s="214">
        <f t="shared" si="14"/>
        <v>0</v>
      </c>
      <c r="K122" s="185"/>
      <c r="L122" s="21">
        <f t="shared" si="15"/>
        <v>0</v>
      </c>
      <c r="M122" s="5">
        <f t="shared" si="16"/>
        <v>0</v>
      </c>
      <c r="N122" s="5">
        <f t="shared" si="17"/>
        <v>0</v>
      </c>
      <c r="O122" s="182">
        <f t="shared" si="18"/>
        <v>0</v>
      </c>
      <c r="P122" s="2"/>
      <c r="Q122" s="100" t="str">
        <f t="shared" si="19"/>
        <v/>
      </c>
      <c r="R122" s="182">
        <f t="shared" si="20"/>
        <v>0</v>
      </c>
      <c r="S122" s="22">
        <f t="shared" si="21"/>
        <v>0</v>
      </c>
      <c r="T122" s="7" t="str">
        <f t="shared" si="22"/>
        <v>heure</v>
      </c>
      <c r="U122" s="98">
        <f t="shared" si="23"/>
        <v>0</v>
      </c>
      <c r="V122" s="19"/>
      <c r="W122" s="5"/>
      <c r="X122" s="95">
        <f t="shared" si="24"/>
        <v>0</v>
      </c>
    </row>
    <row r="123" spans="1:24">
      <c r="A123" s="25">
        <v>119</v>
      </c>
      <c r="B123" s="109"/>
      <c r="C123" s="109"/>
      <c r="D123" s="190"/>
      <c r="E123" s="115"/>
      <c r="F123" s="208" t="str">
        <f t="shared" si="13"/>
        <v/>
      </c>
      <c r="G123" s="181"/>
      <c r="H123" s="111"/>
      <c r="I123" s="168" t="s">
        <v>6</v>
      </c>
      <c r="J123" s="214">
        <f t="shared" si="14"/>
        <v>0</v>
      </c>
      <c r="K123" s="185"/>
      <c r="L123" s="21">
        <f t="shared" si="15"/>
        <v>0</v>
      </c>
      <c r="M123" s="5">
        <f t="shared" si="16"/>
        <v>0</v>
      </c>
      <c r="N123" s="5">
        <f t="shared" si="17"/>
        <v>0</v>
      </c>
      <c r="O123" s="182">
        <f t="shared" si="18"/>
        <v>0</v>
      </c>
      <c r="P123" s="2"/>
      <c r="Q123" s="100" t="str">
        <f t="shared" si="19"/>
        <v/>
      </c>
      <c r="R123" s="182">
        <f t="shared" si="20"/>
        <v>0</v>
      </c>
      <c r="S123" s="22">
        <f t="shared" si="21"/>
        <v>0</v>
      </c>
      <c r="T123" s="7" t="str">
        <f t="shared" si="22"/>
        <v>heure</v>
      </c>
      <c r="U123" s="98">
        <f t="shared" si="23"/>
        <v>0</v>
      </c>
      <c r="V123" s="19"/>
      <c r="W123" s="5"/>
      <c r="X123" s="95">
        <f t="shared" si="24"/>
        <v>0</v>
      </c>
    </row>
    <row r="124" spans="1:24">
      <c r="A124" s="25">
        <v>120</v>
      </c>
      <c r="B124" s="109"/>
      <c r="C124" s="109"/>
      <c r="D124" s="190"/>
      <c r="E124" s="115"/>
      <c r="F124" s="208" t="str">
        <f t="shared" si="13"/>
        <v/>
      </c>
      <c r="G124" s="181"/>
      <c r="H124" s="111"/>
      <c r="I124" s="168" t="s">
        <v>6</v>
      </c>
      <c r="J124" s="214">
        <f t="shared" si="14"/>
        <v>0</v>
      </c>
      <c r="K124" s="185"/>
      <c r="L124" s="21">
        <f t="shared" si="15"/>
        <v>0</v>
      </c>
      <c r="M124" s="5">
        <f t="shared" si="16"/>
        <v>0</v>
      </c>
      <c r="N124" s="5">
        <f t="shared" si="17"/>
        <v>0</v>
      </c>
      <c r="O124" s="182">
        <f t="shared" si="18"/>
        <v>0</v>
      </c>
      <c r="P124" s="2"/>
      <c r="Q124" s="100" t="str">
        <f t="shared" si="19"/>
        <v/>
      </c>
      <c r="R124" s="182">
        <f t="shared" si="20"/>
        <v>0</v>
      </c>
      <c r="S124" s="22">
        <f t="shared" si="21"/>
        <v>0</v>
      </c>
      <c r="T124" s="7" t="str">
        <f t="shared" si="22"/>
        <v>heure</v>
      </c>
      <c r="U124" s="98">
        <f t="shared" si="23"/>
        <v>0</v>
      </c>
      <c r="V124" s="19"/>
      <c r="W124" s="5"/>
      <c r="X124" s="95">
        <f t="shared" si="24"/>
        <v>0</v>
      </c>
    </row>
    <row r="125" spans="1:24">
      <c r="A125" s="25">
        <v>121</v>
      </c>
      <c r="B125" s="109"/>
      <c r="C125" s="109"/>
      <c r="D125" s="190"/>
      <c r="E125" s="115"/>
      <c r="F125" s="208" t="str">
        <f t="shared" si="13"/>
        <v/>
      </c>
      <c r="G125" s="181"/>
      <c r="H125" s="111"/>
      <c r="I125" s="168" t="s">
        <v>6</v>
      </c>
      <c r="J125" s="214">
        <f t="shared" si="14"/>
        <v>0</v>
      </c>
      <c r="K125" s="185"/>
      <c r="L125" s="21">
        <f t="shared" si="15"/>
        <v>0</v>
      </c>
      <c r="M125" s="5">
        <f t="shared" si="16"/>
        <v>0</v>
      </c>
      <c r="N125" s="5">
        <f t="shared" si="17"/>
        <v>0</v>
      </c>
      <c r="O125" s="182">
        <f t="shared" si="18"/>
        <v>0</v>
      </c>
      <c r="P125" s="2"/>
      <c r="Q125" s="100" t="str">
        <f t="shared" si="19"/>
        <v/>
      </c>
      <c r="R125" s="182">
        <f t="shared" si="20"/>
        <v>0</v>
      </c>
      <c r="S125" s="22">
        <f t="shared" si="21"/>
        <v>0</v>
      </c>
      <c r="T125" s="7" t="str">
        <f t="shared" si="22"/>
        <v>heure</v>
      </c>
      <c r="U125" s="98">
        <f t="shared" si="23"/>
        <v>0</v>
      </c>
      <c r="V125" s="19"/>
      <c r="W125" s="5"/>
      <c r="X125" s="95">
        <f t="shared" si="24"/>
        <v>0</v>
      </c>
    </row>
    <row r="126" spans="1:24">
      <c r="A126" s="25">
        <v>122</v>
      </c>
      <c r="B126" s="109"/>
      <c r="C126" s="109"/>
      <c r="D126" s="190"/>
      <c r="E126" s="115"/>
      <c r="F126" s="208" t="str">
        <f t="shared" si="13"/>
        <v/>
      </c>
      <c r="G126" s="181"/>
      <c r="H126" s="111"/>
      <c r="I126" s="168" t="s">
        <v>6</v>
      </c>
      <c r="J126" s="214">
        <f t="shared" si="14"/>
        <v>0</v>
      </c>
      <c r="K126" s="185"/>
      <c r="L126" s="21">
        <f t="shared" si="15"/>
        <v>0</v>
      </c>
      <c r="M126" s="5">
        <f t="shared" si="16"/>
        <v>0</v>
      </c>
      <c r="N126" s="5">
        <f t="shared" si="17"/>
        <v>0</v>
      </c>
      <c r="O126" s="182">
        <f t="shared" si="18"/>
        <v>0</v>
      </c>
      <c r="P126" s="2"/>
      <c r="Q126" s="100" t="str">
        <f t="shared" si="19"/>
        <v/>
      </c>
      <c r="R126" s="182">
        <f t="shared" si="20"/>
        <v>0</v>
      </c>
      <c r="S126" s="22">
        <f t="shared" si="21"/>
        <v>0</v>
      </c>
      <c r="T126" s="7" t="str">
        <f t="shared" si="22"/>
        <v>heure</v>
      </c>
      <c r="U126" s="98">
        <f t="shared" si="23"/>
        <v>0</v>
      </c>
      <c r="V126" s="19"/>
      <c r="W126" s="5"/>
      <c r="X126" s="95">
        <f t="shared" si="24"/>
        <v>0</v>
      </c>
    </row>
    <row r="127" spans="1:24">
      <c r="A127" s="25">
        <v>123</v>
      </c>
      <c r="B127" s="109"/>
      <c r="C127" s="109"/>
      <c r="D127" s="190"/>
      <c r="E127" s="115"/>
      <c r="F127" s="208" t="str">
        <f t="shared" si="13"/>
        <v/>
      </c>
      <c r="G127" s="181"/>
      <c r="H127" s="111"/>
      <c r="I127" s="168" t="s">
        <v>6</v>
      </c>
      <c r="J127" s="214">
        <f t="shared" si="14"/>
        <v>0</v>
      </c>
      <c r="K127" s="185"/>
      <c r="L127" s="21">
        <f t="shared" si="15"/>
        <v>0</v>
      </c>
      <c r="M127" s="5">
        <f t="shared" si="16"/>
        <v>0</v>
      </c>
      <c r="N127" s="5">
        <f t="shared" si="17"/>
        <v>0</v>
      </c>
      <c r="O127" s="182">
        <f t="shared" si="18"/>
        <v>0</v>
      </c>
      <c r="P127" s="2"/>
      <c r="Q127" s="100" t="str">
        <f t="shared" si="19"/>
        <v/>
      </c>
      <c r="R127" s="182">
        <f t="shared" si="20"/>
        <v>0</v>
      </c>
      <c r="S127" s="22">
        <f t="shared" si="21"/>
        <v>0</v>
      </c>
      <c r="T127" s="7" t="str">
        <f t="shared" si="22"/>
        <v>heure</v>
      </c>
      <c r="U127" s="98">
        <f t="shared" si="23"/>
        <v>0</v>
      </c>
      <c r="V127" s="19"/>
      <c r="W127" s="5"/>
      <c r="X127" s="95">
        <f t="shared" si="24"/>
        <v>0</v>
      </c>
    </row>
    <row r="128" spans="1:24">
      <c r="A128" s="25">
        <v>124</v>
      </c>
      <c r="B128" s="109"/>
      <c r="C128" s="109"/>
      <c r="D128" s="190"/>
      <c r="E128" s="115"/>
      <c r="F128" s="208" t="str">
        <f t="shared" si="13"/>
        <v/>
      </c>
      <c r="G128" s="181"/>
      <c r="H128" s="111"/>
      <c r="I128" s="168" t="s">
        <v>6</v>
      </c>
      <c r="J128" s="214">
        <f t="shared" si="14"/>
        <v>0</v>
      </c>
      <c r="K128" s="185"/>
      <c r="L128" s="21">
        <f t="shared" si="15"/>
        <v>0</v>
      </c>
      <c r="M128" s="5">
        <f t="shared" si="16"/>
        <v>0</v>
      </c>
      <c r="N128" s="5">
        <f t="shared" si="17"/>
        <v>0</v>
      </c>
      <c r="O128" s="182">
        <f t="shared" si="18"/>
        <v>0</v>
      </c>
      <c r="P128" s="2"/>
      <c r="Q128" s="100" t="str">
        <f t="shared" si="19"/>
        <v/>
      </c>
      <c r="R128" s="182">
        <f t="shared" si="20"/>
        <v>0</v>
      </c>
      <c r="S128" s="22">
        <f t="shared" si="21"/>
        <v>0</v>
      </c>
      <c r="T128" s="7" t="str">
        <f t="shared" si="22"/>
        <v>heure</v>
      </c>
      <c r="U128" s="98">
        <f t="shared" si="23"/>
        <v>0</v>
      </c>
      <c r="V128" s="19"/>
      <c r="W128" s="5"/>
      <c r="X128" s="95">
        <f t="shared" si="24"/>
        <v>0</v>
      </c>
    </row>
    <row r="129" spans="1:24">
      <c r="A129" s="25">
        <v>125</v>
      </c>
      <c r="B129" s="109"/>
      <c r="C129" s="109"/>
      <c r="D129" s="190"/>
      <c r="E129" s="115"/>
      <c r="F129" s="208" t="str">
        <f t="shared" si="13"/>
        <v/>
      </c>
      <c r="G129" s="181"/>
      <c r="H129" s="111"/>
      <c r="I129" s="168" t="s">
        <v>6</v>
      </c>
      <c r="J129" s="214">
        <f t="shared" si="14"/>
        <v>0</v>
      </c>
      <c r="K129" s="185"/>
      <c r="L129" s="21">
        <f t="shared" si="15"/>
        <v>0</v>
      </c>
      <c r="M129" s="5">
        <f t="shared" si="16"/>
        <v>0</v>
      </c>
      <c r="N129" s="5">
        <f t="shared" si="17"/>
        <v>0</v>
      </c>
      <c r="O129" s="182">
        <f t="shared" si="18"/>
        <v>0</v>
      </c>
      <c r="P129" s="2"/>
      <c r="Q129" s="100" t="str">
        <f t="shared" si="19"/>
        <v/>
      </c>
      <c r="R129" s="182">
        <f t="shared" si="20"/>
        <v>0</v>
      </c>
      <c r="S129" s="22">
        <f t="shared" si="21"/>
        <v>0</v>
      </c>
      <c r="T129" s="7" t="str">
        <f t="shared" si="22"/>
        <v>heure</v>
      </c>
      <c r="U129" s="98">
        <f t="shared" si="23"/>
        <v>0</v>
      </c>
      <c r="V129" s="19"/>
      <c r="W129" s="5"/>
      <c r="X129" s="95">
        <f t="shared" si="24"/>
        <v>0</v>
      </c>
    </row>
    <row r="130" spans="1:24">
      <c r="A130" s="25">
        <v>126</v>
      </c>
      <c r="B130" s="109"/>
      <c r="C130" s="109"/>
      <c r="D130" s="190"/>
      <c r="E130" s="115"/>
      <c r="F130" s="208" t="str">
        <f t="shared" si="13"/>
        <v/>
      </c>
      <c r="G130" s="181"/>
      <c r="H130" s="111"/>
      <c r="I130" s="168" t="s">
        <v>6</v>
      </c>
      <c r="J130" s="214">
        <f t="shared" si="14"/>
        <v>0</v>
      </c>
      <c r="K130" s="185"/>
      <c r="L130" s="21">
        <f t="shared" si="15"/>
        <v>0</v>
      </c>
      <c r="M130" s="5">
        <f t="shared" si="16"/>
        <v>0</v>
      </c>
      <c r="N130" s="5">
        <f t="shared" si="17"/>
        <v>0</v>
      </c>
      <c r="O130" s="182">
        <f t="shared" si="18"/>
        <v>0</v>
      </c>
      <c r="P130" s="2"/>
      <c r="Q130" s="100" t="str">
        <f t="shared" si="19"/>
        <v/>
      </c>
      <c r="R130" s="182">
        <f t="shared" si="20"/>
        <v>0</v>
      </c>
      <c r="S130" s="22">
        <f t="shared" si="21"/>
        <v>0</v>
      </c>
      <c r="T130" s="7" t="str">
        <f t="shared" si="22"/>
        <v>heure</v>
      </c>
      <c r="U130" s="98">
        <f t="shared" si="23"/>
        <v>0</v>
      </c>
      <c r="V130" s="19"/>
      <c r="W130" s="5"/>
      <c r="X130" s="95">
        <f t="shared" si="24"/>
        <v>0</v>
      </c>
    </row>
    <row r="131" spans="1:24">
      <c r="A131" s="25">
        <v>127</v>
      </c>
      <c r="B131" s="109"/>
      <c r="C131" s="109"/>
      <c r="D131" s="190"/>
      <c r="E131" s="115"/>
      <c r="F131" s="208" t="str">
        <f t="shared" si="13"/>
        <v/>
      </c>
      <c r="G131" s="181"/>
      <c r="H131" s="111"/>
      <c r="I131" s="168" t="s">
        <v>6</v>
      </c>
      <c r="J131" s="214">
        <f t="shared" si="14"/>
        <v>0</v>
      </c>
      <c r="K131" s="185"/>
      <c r="L131" s="21">
        <f t="shared" si="15"/>
        <v>0</v>
      </c>
      <c r="M131" s="5">
        <f t="shared" si="16"/>
        <v>0</v>
      </c>
      <c r="N131" s="5">
        <f t="shared" si="17"/>
        <v>0</v>
      </c>
      <c r="O131" s="182">
        <f t="shared" si="18"/>
        <v>0</v>
      </c>
      <c r="P131" s="2"/>
      <c r="Q131" s="100" t="str">
        <f t="shared" si="19"/>
        <v/>
      </c>
      <c r="R131" s="182">
        <f t="shared" si="20"/>
        <v>0</v>
      </c>
      <c r="S131" s="22">
        <f t="shared" si="21"/>
        <v>0</v>
      </c>
      <c r="T131" s="7" t="str">
        <f t="shared" si="22"/>
        <v>heure</v>
      </c>
      <c r="U131" s="98">
        <f t="shared" si="23"/>
        <v>0</v>
      </c>
      <c r="V131" s="19"/>
      <c r="W131" s="5"/>
      <c r="X131" s="95">
        <f t="shared" si="24"/>
        <v>0</v>
      </c>
    </row>
    <row r="132" spans="1:24">
      <c r="A132" s="25">
        <v>128</v>
      </c>
      <c r="B132" s="109"/>
      <c r="C132" s="109"/>
      <c r="D132" s="190"/>
      <c r="E132" s="115"/>
      <c r="F132" s="208" t="str">
        <f t="shared" si="13"/>
        <v/>
      </c>
      <c r="G132" s="181"/>
      <c r="H132" s="111"/>
      <c r="I132" s="168" t="s">
        <v>6</v>
      </c>
      <c r="J132" s="214">
        <f t="shared" si="14"/>
        <v>0</v>
      </c>
      <c r="K132" s="185"/>
      <c r="L132" s="21">
        <f t="shared" si="15"/>
        <v>0</v>
      </c>
      <c r="M132" s="5">
        <f t="shared" si="16"/>
        <v>0</v>
      </c>
      <c r="N132" s="5">
        <f t="shared" si="17"/>
        <v>0</v>
      </c>
      <c r="O132" s="182">
        <f t="shared" si="18"/>
        <v>0</v>
      </c>
      <c r="P132" s="2"/>
      <c r="Q132" s="100" t="str">
        <f t="shared" si="19"/>
        <v/>
      </c>
      <c r="R132" s="182">
        <f t="shared" si="20"/>
        <v>0</v>
      </c>
      <c r="S132" s="22">
        <f t="shared" si="21"/>
        <v>0</v>
      </c>
      <c r="T132" s="7" t="str">
        <f t="shared" si="22"/>
        <v>heure</v>
      </c>
      <c r="U132" s="98">
        <f t="shared" si="23"/>
        <v>0</v>
      </c>
      <c r="V132" s="19"/>
      <c r="W132" s="5"/>
      <c r="X132" s="95">
        <f t="shared" si="24"/>
        <v>0</v>
      </c>
    </row>
    <row r="133" spans="1:24">
      <c r="A133" s="25">
        <v>129</v>
      </c>
      <c r="B133" s="109"/>
      <c r="C133" s="109"/>
      <c r="D133" s="190"/>
      <c r="E133" s="115"/>
      <c r="F133" s="208" t="str">
        <f t="shared" si="13"/>
        <v/>
      </c>
      <c r="G133" s="181"/>
      <c r="H133" s="111"/>
      <c r="I133" s="168" t="s">
        <v>6</v>
      </c>
      <c r="J133" s="214">
        <f t="shared" si="14"/>
        <v>0</v>
      </c>
      <c r="K133" s="185"/>
      <c r="L133" s="21">
        <f t="shared" si="15"/>
        <v>0</v>
      </c>
      <c r="M133" s="5">
        <f t="shared" si="16"/>
        <v>0</v>
      </c>
      <c r="N133" s="5">
        <f t="shared" si="17"/>
        <v>0</v>
      </c>
      <c r="O133" s="182">
        <f t="shared" si="18"/>
        <v>0</v>
      </c>
      <c r="P133" s="2"/>
      <c r="Q133" s="100" t="str">
        <f t="shared" si="19"/>
        <v/>
      </c>
      <c r="R133" s="182">
        <f t="shared" si="20"/>
        <v>0</v>
      </c>
      <c r="S133" s="22">
        <f t="shared" si="21"/>
        <v>0</v>
      </c>
      <c r="T133" s="7" t="str">
        <f t="shared" si="22"/>
        <v>heure</v>
      </c>
      <c r="U133" s="98">
        <f t="shared" si="23"/>
        <v>0</v>
      </c>
      <c r="V133" s="19"/>
      <c r="W133" s="5"/>
      <c r="X133" s="95">
        <f t="shared" si="24"/>
        <v>0</v>
      </c>
    </row>
    <row r="134" spans="1:24">
      <c r="A134" s="25">
        <v>130</v>
      </c>
      <c r="B134" s="109"/>
      <c r="C134" s="109"/>
      <c r="D134" s="190"/>
      <c r="E134" s="115"/>
      <c r="F134" s="208" t="str">
        <f t="shared" ref="F134:F197" si="25">IF(D134="","",IF(D134="Salarié",35.47,IF(D134="Stagiaire",4.35,IF(D134="Apprenti",7.11,0))))</f>
        <v/>
      </c>
      <c r="G134" s="181"/>
      <c r="H134" s="111"/>
      <c r="I134" s="168" t="s">
        <v>6</v>
      </c>
      <c r="J134" s="214">
        <f t="shared" ref="J134:J197" si="26">IFERROR(F134*H134,0)</f>
        <v>0</v>
      </c>
      <c r="K134" s="185"/>
      <c r="L134" s="21">
        <f t="shared" ref="L134:L197" si="27">B134</f>
        <v>0</v>
      </c>
      <c r="M134" s="5">
        <f t="shared" ref="M134:M197" si="28">C134</f>
        <v>0</v>
      </c>
      <c r="N134" s="5">
        <f t="shared" ref="N134:N197" si="29">D134</f>
        <v>0</v>
      </c>
      <c r="O134" s="182">
        <f t="shared" ref="O134:O197" si="30">E134</f>
        <v>0</v>
      </c>
      <c r="P134" s="2"/>
      <c r="Q134" s="100" t="str">
        <f t="shared" ref="Q134:Q197" si="31">F134</f>
        <v/>
      </c>
      <c r="R134" s="182">
        <f t="shared" ref="R134:R197" si="32">G134</f>
        <v>0</v>
      </c>
      <c r="S134" s="22">
        <f t="shared" ref="S134:S197" si="33">H134</f>
        <v>0</v>
      </c>
      <c r="T134" s="7" t="str">
        <f t="shared" ref="T134:T197" si="34">I134</f>
        <v>heure</v>
      </c>
      <c r="U134" s="98">
        <f t="shared" ref="U134:U197" si="35">IFERROR(S134*Q134,0)</f>
        <v>0</v>
      </c>
      <c r="V134" s="19"/>
      <c r="W134" s="5"/>
      <c r="X134" s="95">
        <f t="shared" ref="X134:X197" si="36">J134-U134</f>
        <v>0</v>
      </c>
    </row>
    <row r="135" spans="1:24">
      <c r="A135" s="25">
        <v>131</v>
      </c>
      <c r="B135" s="109"/>
      <c r="C135" s="109"/>
      <c r="D135" s="190"/>
      <c r="E135" s="115"/>
      <c r="F135" s="208" t="str">
        <f t="shared" si="25"/>
        <v/>
      </c>
      <c r="G135" s="181"/>
      <c r="H135" s="111"/>
      <c r="I135" s="168" t="s">
        <v>6</v>
      </c>
      <c r="J135" s="214">
        <f t="shared" si="26"/>
        <v>0</v>
      </c>
      <c r="K135" s="185"/>
      <c r="L135" s="21">
        <f t="shared" si="27"/>
        <v>0</v>
      </c>
      <c r="M135" s="5">
        <f t="shared" si="28"/>
        <v>0</v>
      </c>
      <c r="N135" s="5">
        <f t="shared" si="29"/>
        <v>0</v>
      </c>
      <c r="O135" s="182">
        <f t="shared" si="30"/>
        <v>0</v>
      </c>
      <c r="P135" s="2"/>
      <c r="Q135" s="100" t="str">
        <f t="shared" si="31"/>
        <v/>
      </c>
      <c r="R135" s="182">
        <f t="shared" si="32"/>
        <v>0</v>
      </c>
      <c r="S135" s="22">
        <f t="shared" si="33"/>
        <v>0</v>
      </c>
      <c r="T135" s="7" t="str">
        <f t="shared" si="34"/>
        <v>heure</v>
      </c>
      <c r="U135" s="98">
        <f t="shared" si="35"/>
        <v>0</v>
      </c>
      <c r="V135" s="19"/>
      <c r="W135" s="5"/>
      <c r="X135" s="95">
        <f t="shared" si="36"/>
        <v>0</v>
      </c>
    </row>
    <row r="136" spans="1:24">
      <c r="A136" s="25">
        <v>132</v>
      </c>
      <c r="B136" s="109"/>
      <c r="C136" s="109"/>
      <c r="D136" s="190"/>
      <c r="E136" s="115"/>
      <c r="F136" s="208" t="str">
        <f t="shared" si="25"/>
        <v/>
      </c>
      <c r="G136" s="181"/>
      <c r="H136" s="111"/>
      <c r="I136" s="168" t="s">
        <v>6</v>
      </c>
      <c r="J136" s="214">
        <f t="shared" si="26"/>
        <v>0</v>
      </c>
      <c r="K136" s="185"/>
      <c r="L136" s="21">
        <f t="shared" si="27"/>
        <v>0</v>
      </c>
      <c r="M136" s="5">
        <f t="shared" si="28"/>
        <v>0</v>
      </c>
      <c r="N136" s="5">
        <f t="shared" si="29"/>
        <v>0</v>
      </c>
      <c r="O136" s="182">
        <f t="shared" si="30"/>
        <v>0</v>
      </c>
      <c r="P136" s="2"/>
      <c r="Q136" s="100" t="str">
        <f t="shared" si="31"/>
        <v/>
      </c>
      <c r="R136" s="182">
        <f t="shared" si="32"/>
        <v>0</v>
      </c>
      <c r="S136" s="22">
        <f t="shared" si="33"/>
        <v>0</v>
      </c>
      <c r="T136" s="7" t="str">
        <f t="shared" si="34"/>
        <v>heure</v>
      </c>
      <c r="U136" s="98">
        <f t="shared" si="35"/>
        <v>0</v>
      </c>
      <c r="V136" s="19"/>
      <c r="W136" s="5"/>
      <c r="X136" s="95">
        <f t="shared" si="36"/>
        <v>0</v>
      </c>
    </row>
    <row r="137" spans="1:24">
      <c r="A137" s="25">
        <v>133</v>
      </c>
      <c r="B137" s="109"/>
      <c r="C137" s="109"/>
      <c r="D137" s="190"/>
      <c r="E137" s="115"/>
      <c r="F137" s="208" t="str">
        <f t="shared" si="25"/>
        <v/>
      </c>
      <c r="G137" s="181"/>
      <c r="H137" s="111"/>
      <c r="I137" s="168" t="s">
        <v>6</v>
      </c>
      <c r="J137" s="214">
        <f t="shared" si="26"/>
        <v>0</v>
      </c>
      <c r="K137" s="185"/>
      <c r="L137" s="21">
        <f t="shared" si="27"/>
        <v>0</v>
      </c>
      <c r="M137" s="5">
        <f t="shared" si="28"/>
        <v>0</v>
      </c>
      <c r="N137" s="5">
        <f t="shared" si="29"/>
        <v>0</v>
      </c>
      <c r="O137" s="182">
        <f t="shared" si="30"/>
        <v>0</v>
      </c>
      <c r="P137" s="2"/>
      <c r="Q137" s="100" t="str">
        <f t="shared" si="31"/>
        <v/>
      </c>
      <c r="R137" s="182">
        <f t="shared" si="32"/>
        <v>0</v>
      </c>
      <c r="S137" s="22">
        <f t="shared" si="33"/>
        <v>0</v>
      </c>
      <c r="T137" s="7" t="str">
        <f t="shared" si="34"/>
        <v>heure</v>
      </c>
      <c r="U137" s="98">
        <f t="shared" si="35"/>
        <v>0</v>
      </c>
      <c r="V137" s="19"/>
      <c r="W137" s="5"/>
      <c r="X137" s="95">
        <f t="shared" si="36"/>
        <v>0</v>
      </c>
    </row>
    <row r="138" spans="1:24">
      <c r="A138" s="25">
        <v>134</v>
      </c>
      <c r="B138" s="109"/>
      <c r="C138" s="109"/>
      <c r="D138" s="190"/>
      <c r="E138" s="115"/>
      <c r="F138" s="208" t="str">
        <f t="shared" si="25"/>
        <v/>
      </c>
      <c r="G138" s="181"/>
      <c r="H138" s="111"/>
      <c r="I138" s="168" t="s">
        <v>6</v>
      </c>
      <c r="J138" s="214">
        <f t="shared" si="26"/>
        <v>0</v>
      </c>
      <c r="K138" s="185"/>
      <c r="L138" s="21">
        <f t="shared" si="27"/>
        <v>0</v>
      </c>
      <c r="M138" s="5">
        <f t="shared" si="28"/>
        <v>0</v>
      </c>
      <c r="N138" s="5">
        <f t="shared" si="29"/>
        <v>0</v>
      </c>
      <c r="O138" s="182">
        <f t="shared" si="30"/>
        <v>0</v>
      </c>
      <c r="P138" s="2"/>
      <c r="Q138" s="100" t="str">
        <f t="shared" si="31"/>
        <v/>
      </c>
      <c r="R138" s="182">
        <f t="shared" si="32"/>
        <v>0</v>
      </c>
      <c r="S138" s="22">
        <f t="shared" si="33"/>
        <v>0</v>
      </c>
      <c r="T138" s="7" t="str">
        <f t="shared" si="34"/>
        <v>heure</v>
      </c>
      <c r="U138" s="98">
        <f t="shared" si="35"/>
        <v>0</v>
      </c>
      <c r="V138" s="19"/>
      <c r="W138" s="5"/>
      <c r="X138" s="95">
        <f t="shared" si="36"/>
        <v>0</v>
      </c>
    </row>
    <row r="139" spans="1:24">
      <c r="A139" s="25">
        <v>135</v>
      </c>
      <c r="B139" s="109"/>
      <c r="C139" s="109"/>
      <c r="D139" s="190"/>
      <c r="E139" s="115"/>
      <c r="F139" s="208" t="str">
        <f t="shared" si="25"/>
        <v/>
      </c>
      <c r="G139" s="181"/>
      <c r="H139" s="111"/>
      <c r="I139" s="168" t="s">
        <v>6</v>
      </c>
      <c r="J139" s="214">
        <f t="shared" si="26"/>
        <v>0</v>
      </c>
      <c r="K139" s="185"/>
      <c r="L139" s="21">
        <f t="shared" si="27"/>
        <v>0</v>
      </c>
      <c r="M139" s="5">
        <f t="shared" si="28"/>
        <v>0</v>
      </c>
      <c r="N139" s="5">
        <f t="shared" si="29"/>
        <v>0</v>
      </c>
      <c r="O139" s="182">
        <f t="shared" si="30"/>
        <v>0</v>
      </c>
      <c r="P139" s="2"/>
      <c r="Q139" s="100" t="str">
        <f t="shared" si="31"/>
        <v/>
      </c>
      <c r="R139" s="182">
        <f t="shared" si="32"/>
        <v>0</v>
      </c>
      <c r="S139" s="22">
        <f t="shared" si="33"/>
        <v>0</v>
      </c>
      <c r="T139" s="7" t="str">
        <f t="shared" si="34"/>
        <v>heure</v>
      </c>
      <c r="U139" s="98">
        <f t="shared" si="35"/>
        <v>0</v>
      </c>
      <c r="V139" s="19"/>
      <c r="W139" s="5"/>
      <c r="X139" s="95">
        <f t="shared" si="36"/>
        <v>0</v>
      </c>
    </row>
    <row r="140" spans="1:24">
      <c r="A140" s="25">
        <v>136</v>
      </c>
      <c r="B140" s="109"/>
      <c r="C140" s="109"/>
      <c r="D140" s="190"/>
      <c r="E140" s="115"/>
      <c r="F140" s="208" t="str">
        <f t="shared" si="25"/>
        <v/>
      </c>
      <c r="G140" s="181"/>
      <c r="H140" s="111"/>
      <c r="I140" s="168" t="s">
        <v>6</v>
      </c>
      <c r="J140" s="214">
        <f t="shared" si="26"/>
        <v>0</v>
      </c>
      <c r="K140" s="185"/>
      <c r="L140" s="21">
        <f t="shared" si="27"/>
        <v>0</v>
      </c>
      <c r="M140" s="5">
        <f t="shared" si="28"/>
        <v>0</v>
      </c>
      <c r="N140" s="5">
        <f t="shared" si="29"/>
        <v>0</v>
      </c>
      <c r="O140" s="182">
        <f t="shared" si="30"/>
        <v>0</v>
      </c>
      <c r="P140" s="2"/>
      <c r="Q140" s="100" t="str">
        <f t="shared" si="31"/>
        <v/>
      </c>
      <c r="R140" s="182">
        <f t="shared" si="32"/>
        <v>0</v>
      </c>
      <c r="S140" s="22">
        <f t="shared" si="33"/>
        <v>0</v>
      </c>
      <c r="T140" s="7" t="str">
        <f t="shared" si="34"/>
        <v>heure</v>
      </c>
      <c r="U140" s="98">
        <f t="shared" si="35"/>
        <v>0</v>
      </c>
      <c r="V140" s="19"/>
      <c r="W140" s="5"/>
      <c r="X140" s="95">
        <f t="shared" si="36"/>
        <v>0</v>
      </c>
    </row>
    <row r="141" spans="1:24">
      <c r="A141" s="25">
        <v>137</v>
      </c>
      <c r="B141" s="109"/>
      <c r="C141" s="109"/>
      <c r="D141" s="190"/>
      <c r="E141" s="115"/>
      <c r="F141" s="208" t="str">
        <f t="shared" si="25"/>
        <v/>
      </c>
      <c r="G141" s="181"/>
      <c r="H141" s="111"/>
      <c r="I141" s="168" t="s">
        <v>6</v>
      </c>
      <c r="J141" s="214">
        <f t="shared" si="26"/>
        <v>0</v>
      </c>
      <c r="K141" s="185"/>
      <c r="L141" s="21">
        <f t="shared" si="27"/>
        <v>0</v>
      </c>
      <c r="M141" s="5">
        <f t="shared" si="28"/>
        <v>0</v>
      </c>
      <c r="N141" s="5">
        <f t="shared" si="29"/>
        <v>0</v>
      </c>
      <c r="O141" s="182">
        <f t="shared" si="30"/>
        <v>0</v>
      </c>
      <c r="P141" s="2"/>
      <c r="Q141" s="100" t="str">
        <f t="shared" si="31"/>
        <v/>
      </c>
      <c r="R141" s="182">
        <f t="shared" si="32"/>
        <v>0</v>
      </c>
      <c r="S141" s="22">
        <f t="shared" si="33"/>
        <v>0</v>
      </c>
      <c r="T141" s="7" t="str">
        <f t="shared" si="34"/>
        <v>heure</v>
      </c>
      <c r="U141" s="98">
        <f t="shared" si="35"/>
        <v>0</v>
      </c>
      <c r="V141" s="19"/>
      <c r="W141" s="5"/>
      <c r="X141" s="95">
        <f t="shared" si="36"/>
        <v>0</v>
      </c>
    </row>
    <row r="142" spans="1:24">
      <c r="A142" s="25">
        <v>138</v>
      </c>
      <c r="B142" s="109"/>
      <c r="C142" s="109"/>
      <c r="D142" s="190"/>
      <c r="E142" s="115"/>
      <c r="F142" s="208" t="str">
        <f t="shared" si="25"/>
        <v/>
      </c>
      <c r="G142" s="181"/>
      <c r="H142" s="111"/>
      <c r="I142" s="168" t="s">
        <v>6</v>
      </c>
      <c r="J142" s="214">
        <f t="shared" si="26"/>
        <v>0</v>
      </c>
      <c r="K142" s="185"/>
      <c r="L142" s="21">
        <f t="shared" si="27"/>
        <v>0</v>
      </c>
      <c r="M142" s="5">
        <f t="shared" si="28"/>
        <v>0</v>
      </c>
      <c r="N142" s="5">
        <f t="shared" si="29"/>
        <v>0</v>
      </c>
      <c r="O142" s="182">
        <f t="shared" si="30"/>
        <v>0</v>
      </c>
      <c r="P142" s="2"/>
      <c r="Q142" s="100" t="str">
        <f t="shared" si="31"/>
        <v/>
      </c>
      <c r="R142" s="182">
        <f t="shared" si="32"/>
        <v>0</v>
      </c>
      <c r="S142" s="22">
        <f t="shared" si="33"/>
        <v>0</v>
      </c>
      <c r="T142" s="7" t="str">
        <f t="shared" si="34"/>
        <v>heure</v>
      </c>
      <c r="U142" s="98">
        <f t="shared" si="35"/>
        <v>0</v>
      </c>
      <c r="V142" s="19"/>
      <c r="W142" s="5"/>
      <c r="X142" s="95">
        <f t="shared" si="36"/>
        <v>0</v>
      </c>
    </row>
    <row r="143" spans="1:24">
      <c r="A143" s="25">
        <v>139</v>
      </c>
      <c r="B143" s="109"/>
      <c r="C143" s="109"/>
      <c r="D143" s="190"/>
      <c r="E143" s="115"/>
      <c r="F143" s="208" t="str">
        <f t="shared" si="25"/>
        <v/>
      </c>
      <c r="G143" s="181"/>
      <c r="H143" s="111"/>
      <c r="I143" s="168" t="s">
        <v>6</v>
      </c>
      <c r="J143" s="214">
        <f t="shared" si="26"/>
        <v>0</v>
      </c>
      <c r="K143" s="185"/>
      <c r="L143" s="21">
        <f t="shared" si="27"/>
        <v>0</v>
      </c>
      <c r="M143" s="5">
        <f t="shared" si="28"/>
        <v>0</v>
      </c>
      <c r="N143" s="5">
        <f t="shared" si="29"/>
        <v>0</v>
      </c>
      <c r="O143" s="182">
        <f t="shared" si="30"/>
        <v>0</v>
      </c>
      <c r="P143" s="2"/>
      <c r="Q143" s="100" t="str">
        <f t="shared" si="31"/>
        <v/>
      </c>
      <c r="R143" s="182">
        <f t="shared" si="32"/>
        <v>0</v>
      </c>
      <c r="S143" s="22">
        <f t="shared" si="33"/>
        <v>0</v>
      </c>
      <c r="T143" s="7" t="str">
        <f t="shared" si="34"/>
        <v>heure</v>
      </c>
      <c r="U143" s="98">
        <f t="shared" si="35"/>
        <v>0</v>
      </c>
      <c r="V143" s="19"/>
      <c r="W143" s="5"/>
      <c r="X143" s="95">
        <f t="shared" si="36"/>
        <v>0</v>
      </c>
    </row>
    <row r="144" spans="1:24">
      <c r="A144" s="25">
        <v>140</v>
      </c>
      <c r="B144" s="109"/>
      <c r="C144" s="109"/>
      <c r="D144" s="190"/>
      <c r="E144" s="115"/>
      <c r="F144" s="208" t="str">
        <f t="shared" si="25"/>
        <v/>
      </c>
      <c r="G144" s="181"/>
      <c r="H144" s="111"/>
      <c r="I144" s="168" t="s">
        <v>6</v>
      </c>
      <c r="J144" s="214">
        <f t="shared" si="26"/>
        <v>0</v>
      </c>
      <c r="K144" s="185"/>
      <c r="L144" s="21">
        <f t="shared" si="27"/>
        <v>0</v>
      </c>
      <c r="M144" s="5">
        <f t="shared" si="28"/>
        <v>0</v>
      </c>
      <c r="N144" s="5">
        <f t="shared" si="29"/>
        <v>0</v>
      </c>
      <c r="O144" s="182">
        <f t="shared" si="30"/>
        <v>0</v>
      </c>
      <c r="P144" s="2"/>
      <c r="Q144" s="100" t="str">
        <f t="shared" si="31"/>
        <v/>
      </c>
      <c r="R144" s="182">
        <f t="shared" si="32"/>
        <v>0</v>
      </c>
      <c r="S144" s="22">
        <f t="shared" si="33"/>
        <v>0</v>
      </c>
      <c r="T144" s="7" t="str">
        <f t="shared" si="34"/>
        <v>heure</v>
      </c>
      <c r="U144" s="98">
        <f t="shared" si="35"/>
        <v>0</v>
      </c>
      <c r="V144" s="19"/>
      <c r="W144" s="5"/>
      <c r="X144" s="95">
        <f t="shared" si="36"/>
        <v>0</v>
      </c>
    </row>
    <row r="145" spans="1:24">
      <c r="A145" s="25">
        <v>141</v>
      </c>
      <c r="B145" s="109"/>
      <c r="C145" s="109"/>
      <c r="D145" s="190"/>
      <c r="E145" s="115"/>
      <c r="F145" s="208" t="str">
        <f t="shared" si="25"/>
        <v/>
      </c>
      <c r="G145" s="181"/>
      <c r="H145" s="111"/>
      <c r="I145" s="168" t="s">
        <v>6</v>
      </c>
      <c r="J145" s="214">
        <f t="shared" si="26"/>
        <v>0</v>
      </c>
      <c r="K145" s="185"/>
      <c r="L145" s="21">
        <f t="shared" si="27"/>
        <v>0</v>
      </c>
      <c r="M145" s="5">
        <f t="shared" si="28"/>
        <v>0</v>
      </c>
      <c r="N145" s="5">
        <f t="shared" si="29"/>
        <v>0</v>
      </c>
      <c r="O145" s="182">
        <f t="shared" si="30"/>
        <v>0</v>
      </c>
      <c r="P145" s="2"/>
      <c r="Q145" s="100" t="str">
        <f t="shared" si="31"/>
        <v/>
      </c>
      <c r="R145" s="182">
        <f t="shared" si="32"/>
        <v>0</v>
      </c>
      <c r="S145" s="22">
        <f t="shared" si="33"/>
        <v>0</v>
      </c>
      <c r="T145" s="7" t="str">
        <f t="shared" si="34"/>
        <v>heure</v>
      </c>
      <c r="U145" s="98">
        <f t="shared" si="35"/>
        <v>0</v>
      </c>
      <c r="V145" s="19"/>
      <c r="W145" s="5"/>
      <c r="X145" s="95">
        <f t="shared" si="36"/>
        <v>0</v>
      </c>
    </row>
    <row r="146" spans="1:24">
      <c r="A146" s="25">
        <v>142</v>
      </c>
      <c r="B146" s="109"/>
      <c r="C146" s="109"/>
      <c r="D146" s="190"/>
      <c r="E146" s="115"/>
      <c r="F146" s="208" t="str">
        <f t="shared" si="25"/>
        <v/>
      </c>
      <c r="G146" s="181"/>
      <c r="H146" s="111"/>
      <c r="I146" s="168" t="s">
        <v>6</v>
      </c>
      <c r="J146" s="214">
        <f t="shared" si="26"/>
        <v>0</v>
      </c>
      <c r="K146" s="185"/>
      <c r="L146" s="21">
        <f t="shared" si="27"/>
        <v>0</v>
      </c>
      <c r="M146" s="5">
        <f t="shared" si="28"/>
        <v>0</v>
      </c>
      <c r="N146" s="5">
        <f t="shared" si="29"/>
        <v>0</v>
      </c>
      <c r="O146" s="182">
        <f t="shared" si="30"/>
        <v>0</v>
      </c>
      <c r="P146" s="2"/>
      <c r="Q146" s="100" t="str">
        <f t="shared" si="31"/>
        <v/>
      </c>
      <c r="R146" s="182">
        <f t="shared" si="32"/>
        <v>0</v>
      </c>
      <c r="S146" s="22">
        <f t="shared" si="33"/>
        <v>0</v>
      </c>
      <c r="T146" s="7" t="str">
        <f t="shared" si="34"/>
        <v>heure</v>
      </c>
      <c r="U146" s="98">
        <f t="shared" si="35"/>
        <v>0</v>
      </c>
      <c r="V146" s="19"/>
      <c r="W146" s="5"/>
      <c r="X146" s="95">
        <f t="shared" si="36"/>
        <v>0</v>
      </c>
    </row>
    <row r="147" spans="1:24">
      <c r="A147" s="25">
        <v>143</v>
      </c>
      <c r="B147" s="109"/>
      <c r="C147" s="109"/>
      <c r="D147" s="190"/>
      <c r="E147" s="115"/>
      <c r="F147" s="208" t="str">
        <f t="shared" si="25"/>
        <v/>
      </c>
      <c r="G147" s="181"/>
      <c r="H147" s="111"/>
      <c r="I147" s="168" t="s">
        <v>6</v>
      </c>
      <c r="J147" s="214">
        <f t="shared" si="26"/>
        <v>0</v>
      </c>
      <c r="K147" s="185"/>
      <c r="L147" s="21">
        <f t="shared" si="27"/>
        <v>0</v>
      </c>
      <c r="M147" s="5">
        <f t="shared" si="28"/>
        <v>0</v>
      </c>
      <c r="N147" s="5">
        <f t="shared" si="29"/>
        <v>0</v>
      </c>
      <c r="O147" s="182">
        <f t="shared" si="30"/>
        <v>0</v>
      </c>
      <c r="P147" s="2"/>
      <c r="Q147" s="100" t="str">
        <f t="shared" si="31"/>
        <v/>
      </c>
      <c r="R147" s="182">
        <f t="shared" si="32"/>
        <v>0</v>
      </c>
      <c r="S147" s="22">
        <f t="shared" si="33"/>
        <v>0</v>
      </c>
      <c r="T147" s="7" t="str">
        <f t="shared" si="34"/>
        <v>heure</v>
      </c>
      <c r="U147" s="98">
        <f t="shared" si="35"/>
        <v>0</v>
      </c>
      <c r="V147" s="19"/>
      <c r="W147" s="5"/>
      <c r="X147" s="95">
        <f t="shared" si="36"/>
        <v>0</v>
      </c>
    </row>
    <row r="148" spans="1:24">
      <c r="A148" s="25">
        <v>144</v>
      </c>
      <c r="B148" s="109"/>
      <c r="C148" s="109"/>
      <c r="D148" s="190"/>
      <c r="E148" s="115"/>
      <c r="F148" s="208" t="str">
        <f t="shared" si="25"/>
        <v/>
      </c>
      <c r="G148" s="181"/>
      <c r="H148" s="111"/>
      <c r="I148" s="168" t="s">
        <v>6</v>
      </c>
      <c r="J148" s="214">
        <f t="shared" si="26"/>
        <v>0</v>
      </c>
      <c r="K148" s="185"/>
      <c r="L148" s="21">
        <f t="shared" si="27"/>
        <v>0</v>
      </c>
      <c r="M148" s="5">
        <f t="shared" si="28"/>
        <v>0</v>
      </c>
      <c r="N148" s="5">
        <f t="shared" si="29"/>
        <v>0</v>
      </c>
      <c r="O148" s="182">
        <f t="shared" si="30"/>
        <v>0</v>
      </c>
      <c r="P148" s="2"/>
      <c r="Q148" s="100" t="str">
        <f t="shared" si="31"/>
        <v/>
      </c>
      <c r="R148" s="182">
        <f t="shared" si="32"/>
        <v>0</v>
      </c>
      <c r="S148" s="22">
        <f t="shared" si="33"/>
        <v>0</v>
      </c>
      <c r="T148" s="7" t="str">
        <f t="shared" si="34"/>
        <v>heure</v>
      </c>
      <c r="U148" s="98">
        <f t="shared" si="35"/>
        <v>0</v>
      </c>
      <c r="V148" s="19"/>
      <c r="W148" s="5"/>
      <c r="X148" s="95">
        <f t="shared" si="36"/>
        <v>0</v>
      </c>
    </row>
    <row r="149" spans="1:24">
      <c r="A149" s="25">
        <v>145</v>
      </c>
      <c r="B149" s="109"/>
      <c r="C149" s="109"/>
      <c r="D149" s="190"/>
      <c r="E149" s="115"/>
      <c r="F149" s="208" t="str">
        <f t="shared" si="25"/>
        <v/>
      </c>
      <c r="G149" s="181"/>
      <c r="H149" s="111"/>
      <c r="I149" s="168" t="s">
        <v>6</v>
      </c>
      <c r="J149" s="214">
        <f t="shared" si="26"/>
        <v>0</v>
      </c>
      <c r="K149" s="185"/>
      <c r="L149" s="21">
        <f t="shared" si="27"/>
        <v>0</v>
      </c>
      <c r="M149" s="5">
        <f t="shared" si="28"/>
        <v>0</v>
      </c>
      <c r="N149" s="5">
        <f t="shared" si="29"/>
        <v>0</v>
      </c>
      <c r="O149" s="182">
        <f t="shared" si="30"/>
        <v>0</v>
      </c>
      <c r="P149" s="2"/>
      <c r="Q149" s="100" t="str">
        <f t="shared" si="31"/>
        <v/>
      </c>
      <c r="R149" s="182">
        <f t="shared" si="32"/>
        <v>0</v>
      </c>
      <c r="S149" s="22">
        <f t="shared" si="33"/>
        <v>0</v>
      </c>
      <c r="T149" s="7" t="str">
        <f t="shared" si="34"/>
        <v>heure</v>
      </c>
      <c r="U149" s="98">
        <f t="shared" si="35"/>
        <v>0</v>
      </c>
      <c r="V149" s="19"/>
      <c r="W149" s="5"/>
      <c r="X149" s="95">
        <f t="shared" si="36"/>
        <v>0</v>
      </c>
    </row>
    <row r="150" spans="1:24">
      <c r="A150" s="25">
        <v>146</v>
      </c>
      <c r="B150" s="109"/>
      <c r="C150" s="109"/>
      <c r="D150" s="190"/>
      <c r="E150" s="115"/>
      <c r="F150" s="208" t="str">
        <f t="shared" si="25"/>
        <v/>
      </c>
      <c r="G150" s="181"/>
      <c r="H150" s="111"/>
      <c r="I150" s="168" t="s">
        <v>6</v>
      </c>
      <c r="J150" s="214">
        <f t="shared" si="26"/>
        <v>0</v>
      </c>
      <c r="K150" s="185"/>
      <c r="L150" s="21">
        <f t="shared" si="27"/>
        <v>0</v>
      </c>
      <c r="M150" s="5">
        <f t="shared" si="28"/>
        <v>0</v>
      </c>
      <c r="N150" s="5">
        <f t="shared" si="29"/>
        <v>0</v>
      </c>
      <c r="O150" s="182">
        <f t="shared" si="30"/>
        <v>0</v>
      </c>
      <c r="P150" s="2"/>
      <c r="Q150" s="100" t="str">
        <f t="shared" si="31"/>
        <v/>
      </c>
      <c r="R150" s="182">
        <f t="shared" si="32"/>
        <v>0</v>
      </c>
      <c r="S150" s="22">
        <f t="shared" si="33"/>
        <v>0</v>
      </c>
      <c r="T150" s="7" t="str">
        <f t="shared" si="34"/>
        <v>heure</v>
      </c>
      <c r="U150" s="98">
        <f t="shared" si="35"/>
        <v>0</v>
      </c>
      <c r="V150" s="19"/>
      <c r="W150" s="5"/>
      <c r="X150" s="95">
        <f t="shared" si="36"/>
        <v>0</v>
      </c>
    </row>
    <row r="151" spans="1:24">
      <c r="A151" s="25">
        <v>147</v>
      </c>
      <c r="B151" s="109"/>
      <c r="C151" s="109"/>
      <c r="D151" s="190"/>
      <c r="E151" s="115"/>
      <c r="F151" s="208" t="str">
        <f t="shared" si="25"/>
        <v/>
      </c>
      <c r="G151" s="181"/>
      <c r="H151" s="111"/>
      <c r="I151" s="168" t="s">
        <v>6</v>
      </c>
      <c r="J151" s="214">
        <f t="shared" si="26"/>
        <v>0</v>
      </c>
      <c r="K151" s="185"/>
      <c r="L151" s="21">
        <f t="shared" si="27"/>
        <v>0</v>
      </c>
      <c r="M151" s="5">
        <f t="shared" si="28"/>
        <v>0</v>
      </c>
      <c r="N151" s="5">
        <f t="shared" si="29"/>
        <v>0</v>
      </c>
      <c r="O151" s="182">
        <f t="shared" si="30"/>
        <v>0</v>
      </c>
      <c r="P151" s="2"/>
      <c r="Q151" s="100" t="str">
        <f t="shared" si="31"/>
        <v/>
      </c>
      <c r="R151" s="182">
        <f t="shared" si="32"/>
        <v>0</v>
      </c>
      <c r="S151" s="22">
        <f t="shared" si="33"/>
        <v>0</v>
      </c>
      <c r="T151" s="7" t="str">
        <f t="shared" si="34"/>
        <v>heure</v>
      </c>
      <c r="U151" s="98">
        <f t="shared" si="35"/>
        <v>0</v>
      </c>
      <c r="V151" s="19"/>
      <c r="W151" s="5"/>
      <c r="X151" s="95">
        <f t="shared" si="36"/>
        <v>0</v>
      </c>
    </row>
    <row r="152" spans="1:24">
      <c r="A152" s="25">
        <v>148</v>
      </c>
      <c r="B152" s="109"/>
      <c r="C152" s="109"/>
      <c r="D152" s="190"/>
      <c r="E152" s="115"/>
      <c r="F152" s="208" t="str">
        <f t="shared" si="25"/>
        <v/>
      </c>
      <c r="G152" s="181"/>
      <c r="H152" s="111"/>
      <c r="I152" s="168" t="s">
        <v>6</v>
      </c>
      <c r="J152" s="214">
        <f t="shared" si="26"/>
        <v>0</v>
      </c>
      <c r="K152" s="185"/>
      <c r="L152" s="21">
        <f t="shared" si="27"/>
        <v>0</v>
      </c>
      <c r="M152" s="5">
        <f t="shared" si="28"/>
        <v>0</v>
      </c>
      <c r="N152" s="5">
        <f t="shared" si="29"/>
        <v>0</v>
      </c>
      <c r="O152" s="182">
        <f t="shared" si="30"/>
        <v>0</v>
      </c>
      <c r="P152" s="2"/>
      <c r="Q152" s="100" t="str">
        <f t="shared" si="31"/>
        <v/>
      </c>
      <c r="R152" s="182">
        <f t="shared" si="32"/>
        <v>0</v>
      </c>
      <c r="S152" s="22">
        <f t="shared" si="33"/>
        <v>0</v>
      </c>
      <c r="T152" s="7" t="str">
        <f t="shared" si="34"/>
        <v>heure</v>
      </c>
      <c r="U152" s="98">
        <f t="shared" si="35"/>
        <v>0</v>
      </c>
      <c r="V152" s="19"/>
      <c r="W152" s="5"/>
      <c r="X152" s="95">
        <f t="shared" si="36"/>
        <v>0</v>
      </c>
    </row>
    <row r="153" spans="1:24">
      <c r="A153" s="25">
        <v>149</v>
      </c>
      <c r="B153" s="109"/>
      <c r="C153" s="109"/>
      <c r="D153" s="190"/>
      <c r="E153" s="115"/>
      <c r="F153" s="208" t="str">
        <f t="shared" si="25"/>
        <v/>
      </c>
      <c r="G153" s="181"/>
      <c r="H153" s="111"/>
      <c r="I153" s="168" t="s">
        <v>6</v>
      </c>
      <c r="J153" s="214">
        <f t="shared" si="26"/>
        <v>0</v>
      </c>
      <c r="K153" s="185"/>
      <c r="L153" s="21">
        <f t="shared" si="27"/>
        <v>0</v>
      </c>
      <c r="M153" s="5">
        <f t="shared" si="28"/>
        <v>0</v>
      </c>
      <c r="N153" s="5">
        <f t="shared" si="29"/>
        <v>0</v>
      </c>
      <c r="O153" s="182">
        <f t="shared" si="30"/>
        <v>0</v>
      </c>
      <c r="P153" s="2"/>
      <c r="Q153" s="100" t="str">
        <f t="shared" si="31"/>
        <v/>
      </c>
      <c r="R153" s="182">
        <f t="shared" si="32"/>
        <v>0</v>
      </c>
      <c r="S153" s="22">
        <f t="shared" si="33"/>
        <v>0</v>
      </c>
      <c r="T153" s="7" t="str">
        <f t="shared" si="34"/>
        <v>heure</v>
      </c>
      <c r="U153" s="98">
        <f t="shared" si="35"/>
        <v>0</v>
      </c>
      <c r="V153" s="19"/>
      <c r="W153" s="5"/>
      <c r="X153" s="95">
        <f t="shared" si="36"/>
        <v>0</v>
      </c>
    </row>
    <row r="154" spans="1:24">
      <c r="A154" s="25">
        <v>150</v>
      </c>
      <c r="B154" s="109"/>
      <c r="C154" s="109"/>
      <c r="D154" s="190"/>
      <c r="E154" s="115"/>
      <c r="F154" s="208" t="str">
        <f t="shared" si="25"/>
        <v/>
      </c>
      <c r="G154" s="181"/>
      <c r="H154" s="111"/>
      <c r="I154" s="168" t="s">
        <v>6</v>
      </c>
      <c r="J154" s="214">
        <f t="shared" si="26"/>
        <v>0</v>
      </c>
      <c r="K154" s="185"/>
      <c r="L154" s="21">
        <f t="shared" si="27"/>
        <v>0</v>
      </c>
      <c r="M154" s="5">
        <f t="shared" si="28"/>
        <v>0</v>
      </c>
      <c r="N154" s="5">
        <f t="shared" si="29"/>
        <v>0</v>
      </c>
      <c r="O154" s="182">
        <f t="shared" si="30"/>
        <v>0</v>
      </c>
      <c r="P154" s="2"/>
      <c r="Q154" s="100" t="str">
        <f t="shared" si="31"/>
        <v/>
      </c>
      <c r="R154" s="182">
        <f t="shared" si="32"/>
        <v>0</v>
      </c>
      <c r="S154" s="22">
        <f t="shared" si="33"/>
        <v>0</v>
      </c>
      <c r="T154" s="7" t="str">
        <f t="shared" si="34"/>
        <v>heure</v>
      </c>
      <c r="U154" s="98">
        <f t="shared" si="35"/>
        <v>0</v>
      </c>
      <c r="V154" s="19"/>
      <c r="W154" s="5"/>
      <c r="X154" s="95">
        <f t="shared" si="36"/>
        <v>0</v>
      </c>
    </row>
    <row r="155" spans="1:24">
      <c r="A155" s="25">
        <v>151</v>
      </c>
      <c r="B155" s="109"/>
      <c r="C155" s="109"/>
      <c r="D155" s="190"/>
      <c r="E155" s="115"/>
      <c r="F155" s="208" t="str">
        <f t="shared" si="25"/>
        <v/>
      </c>
      <c r="G155" s="181"/>
      <c r="H155" s="111"/>
      <c r="I155" s="168" t="s">
        <v>6</v>
      </c>
      <c r="J155" s="214">
        <f t="shared" si="26"/>
        <v>0</v>
      </c>
      <c r="K155" s="185"/>
      <c r="L155" s="21">
        <f t="shared" si="27"/>
        <v>0</v>
      </c>
      <c r="M155" s="5">
        <f t="shared" si="28"/>
        <v>0</v>
      </c>
      <c r="N155" s="5">
        <f t="shared" si="29"/>
        <v>0</v>
      </c>
      <c r="O155" s="182">
        <f t="shared" si="30"/>
        <v>0</v>
      </c>
      <c r="P155" s="2"/>
      <c r="Q155" s="100" t="str">
        <f t="shared" si="31"/>
        <v/>
      </c>
      <c r="R155" s="182">
        <f t="shared" si="32"/>
        <v>0</v>
      </c>
      <c r="S155" s="22">
        <f t="shared" si="33"/>
        <v>0</v>
      </c>
      <c r="T155" s="7" t="str">
        <f t="shared" si="34"/>
        <v>heure</v>
      </c>
      <c r="U155" s="98">
        <f t="shared" si="35"/>
        <v>0</v>
      </c>
      <c r="V155" s="19"/>
      <c r="W155" s="5"/>
      <c r="X155" s="95">
        <f t="shared" si="36"/>
        <v>0</v>
      </c>
    </row>
    <row r="156" spans="1:24">
      <c r="A156" s="25">
        <v>152</v>
      </c>
      <c r="B156" s="109"/>
      <c r="C156" s="109"/>
      <c r="D156" s="190"/>
      <c r="E156" s="115"/>
      <c r="F156" s="208" t="str">
        <f t="shared" si="25"/>
        <v/>
      </c>
      <c r="G156" s="181"/>
      <c r="H156" s="111"/>
      <c r="I156" s="168" t="s">
        <v>6</v>
      </c>
      <c r="J156" s="214">
        <f t="shared" si="26"/>
        <v>0</v>
      </c>
      <c r="K156" s="185"/>
      <c r="L156" s="21">
        <f t="shared" si="27"/>
        <v>0</v>
      </c>
      <c r="M156" s="5">
        <f t="shared" si="28"/>
        <v>0</v>
      </c>
      <c r="N156" s="5">
        <f t="shared" si="29"/>
        <v>0</v>
      </c>
      <c r="O156" s="182">
        <f t="shared" si="30"/>
        <v>0</v>
      </c>
      <c r="P156" s="2"/>
      <c r="Q156" s="100" t="str">
        <f t="shared" si="31"/>
        <v/>
      </c>
      <c r="R156" s="182">
        <f t="shared" si="32"/>
        <v>0</v>
      </c>
      <c r="S156" s="22">
        <f t="shared" si="33"/>
        <v>0</v>
      </c>
      <c r="T156" s="7" t="str">
        <f t="shared" si="34"/>
        <v>heure</v>
      </c>
      <c r="U156" s="98">
        <f t="shared" si="35"/>
        <v>0</v>
      </c>
      <c r="V156" s="19"/>
      <c r="W156" s="5"/>
      <c r="X156" s="95">
        <f t="shared" si="36"/>
        <v>0</v>
      </c>
    </row>
    <row r="157" spans="1:24">
      <c r="A157" s="25">
        <v>153</v>
      </c>
      <c r="B157" s="109"/>
      <c r="C157" s="109"/>
      <c r="D157" s="190"/>
      <c r="E157" s="115"/>
      <c r="F157" s="208" t="str">
        <f t="shared" si="25"/>
        <v/>
      </c>
      <c r="G157" s="181"/>
      <c r="H157" s="111"/>
      <c r="I157" s="168" t="s">
        <v>6</v>
      </c>
      <c r="J157" s="214">
        <f t="shared" si="26"/>
        <v>0</v>
      </c>
      <c r="K157" s="185"/>
      <c r="L157" s="21">
        <f t="shared" si="27"/>
        <v>0</v>
      </c>
      <c r="M157" s="5">
        <f t="shared" si="28"/>
        <v>0</v>
      </c>
      <c r="N157" s="5">
        <f t="shared" si="29"/>
        <v>0</v>
      </c>
      <c r="O157" s="182">
        <f t="shared" si="30"/>
        <v>0</v>
      </c>
      <c r="P157" s="2"/>
      <c r="Q157" s="100" t="str">
        <f t="shared" si="31"/>
        <v/>
      </c>
      <c r="R157" s="182">
        <f t="shared" si="32"/>
        <v>0</v>
      </c>
      <c r="S157" s="22">
        <f t="shared" si="33"/>
        <v>0</v>
      </c>
      <c r="T157" s="7" t="str">
        <f t="shared" si="34"/>
        <v>heure</v>
      </c>
      <c r="U157" s="98">
        <f t="shared" si="35"/>
        <v>0</v>
      </c>
      <c r="V157" s="19"/>
      <c r="W157" s="5"/>
      <c r="X157" s="95">
        <f t="shared" si="36"/>
        <v>0</v>
      </c>
    </row>
    <row r="158" spans="1:24">
      <c r="A158" s="25">
        <v>154</v>
      </c>
      <c r="B158" s="109"/>
      <c r="C158" s="109"/>
      <c r="D158" s="190"/>
      <c r="E158" s="115"/>
      <c r="F158" s="208" t="str">
        <f t="shared" si="25"/>
        <v/>
      </c>
      <c r="G158" s="181"/>
      <c r="H158" s="111"/>
      <c r="I158" s="168" t="s">
        <v>6</v>
      </c>
      <c r="J158" s="214">
        <f t="shared" si="26"/>
        <v>0</v>
      </c>
      <c r="K158" s="185"/>
      <c r="L158" s="21">
        <f t="shared" si="27"/>
        <v>0</v>
      </c>
      <c r="M158" s="5">
        <f t="shared" si="28"/>
        <v>0</v>
      </c>
      <c r="N158" s="5">
        <f t="shared" si="29"/>
        <v>0</v>
      </c>
      <c r="O158" s="182">
        <f t="shared" si="30"/>
        <v>0</v>
      </c>
      <c r="P158" s="2"/>
      <c r="Q158" s="100" t="str">
        <f t="shared" si="31"/>
        <v/>
      </c>
      <c r="R158" s="182">
        <f t="shared" si="32"/>
        <v>0</v>
      </c>
      <c r="S158" s="22">
        <f t="shared" si="33"/>
        <v>0</v>
      </c>
      <c r="T158" s="7" t="str">
        <f t="shared" si="34"/>
        <v>heure</v>
      </c>
      <c r="U158" s="98">
        <f t="shared" si="35"/>
        <v>0</v>
      </c>
      <c r="V158" s="19"/>
      <c r="W158" s="5"/>
      <c r="X158" s="95">
        <f t="shared" si="36"/>
        <v>0</v>
      </c>
    </row>
    <row r="159" spans="1:24">
      <c r="A159" s="25">
        <v>155</v>
      </c>
      <c r="B159" s="109"/>
      <c r="C159" s="109"/>
      <c r="D159" s="190"/>
      <c r="E159" s="115"/>
      <c r="F159" s="208" t="str">
        <f t="shared" si="25"/>
        <v/>
      </c>
      <c r="G159" s="181"/>
      <c r="H159" s="111"/>
      <c r="I159" s="168" t="s">
        <v>6</v>
      </c>
      <c r="J159" s="214">
        <f t="shared" si="26"/>
        <v>0</v>
      </c>
      <c r="K159" s="185"/>
      <c r="L159" s="21">
        <f t="shared" si="27"/>
        <v>0</v>
      </c>
      <c r="M159" s="5">
        <f t="shared" si="28"/>
        <v>0</v>
      </c>
      <c r="N159" s="5">
        <f t="shared" si="29"/>
        <v>0</v>
      </c>
      <c r="O159" s="182">
        <f t="shared" si="30"/>
        <v>0</v>
      </c>
      <c r="P159" s="2"/>
      <c r="Q159" s="100" t="str">
        <f t="shared" si="31"/>
        <v/>
      </c>
      <c r="R159" s="182">
        <f t="shared" si="32"/>
        <v>0</v>
      </c>
      <c r="S159" s="22">
        <f t="shared" si="33"/>
        <v>0</v>
      </c>
      <c r="T159" s="7" t="str">
        <f t="shared" si="34"/>
        <v>heure</v>
      </c>
      <c r="U159" s="98">
        <f t="shared" si="35"/>
        <v>0</v>
      </c>
      <c r="V159" s="19"/>
      <c r="W159" s="5"/>
      <c r="X159" s="95">
        <f t="shared" si="36"/>
        <v>0</v>
      </c>
    </row>
    <row r="160" spans="1:24">
      <c r="A160" s="25">
        <v>156</v>
      </c>
      <c r="B160" s="109"/>
      <c r="C160" s="109"/>
      <c r="D160" s="190"/>
      <c r="E160" s="115"/>
      <c r="F160" s="208" t="str">
        <f t="shared" si="25"/>
        <v/>
      </c>
      <c r="G160" s="181"/>
      <c r="H160" s="111"/>
      <c r="I160" s="168" t="s">
        <v>6</v>
      </c>
      <c r="J160" s="214">
        <f t="shared" si="26"/>
        <v>0</v>
      </c>
      <c r="K160" s="185"/>
      <c r="L160" s="21">
        <f t="shared" si="27"/>
        <v>0</v>
      </c>
      <c r="M160" s="5">
        <f t="shared" si="28"/>
        <v>0</v>
      </c>
      <c r="N160" s="5">
        <f t="shared" si="29"/>
        <v>0</v>
      </c>
      <c r="O160" s="182">
        <f t="shared" si="30"/>
        <v>0</v>
      </c>
      <c r="P160" s="2"/>
      <c r="Q160" s="100" t="str">
        <f t="shared" si="31"/>
        <v/>
      </c>
      <c r="R160" s="182">
        <f t="shared" si="32"/>
        <v>0</v>
      </c>
      <c r="S160" s="22">
        <f t="shared" si="33"/>
        <v>0</v>
      </c>
      <c r="T160" s="7" t="str">
        <f t="shared" si="34"/>
        <v>heure</v>
      </c>
      <c r="U160" s="98">
        <f t="shared" si="35"/>
        <v>0</v>
      </c>
      <c r="V160" s="19"/>
      <c r="W160" s="5"/>
      <c r="X160" s="95">
        <f t="shared" si="36"/>
        <v>0</v>
      </c>
    </row>
    <row r="161" spans="1:24">
      <c r="A161" s="25">
        <v>157</v>
      </c>
      <c r="B161" s="109"/>
      <c r="C161" s="109"/>
      <c r="D161" s="190"/>
      <c r="E161" s="115"/>
      <c r="F161" s="208" t="str">
        <f t="shared" si="25"/>
        <v/>
      </c>
      <c r="G161" s="181"/>
      <c r="H161" s="111"/>
      <c r="I161" s="168" t="s">
        <v>6</v>
      </c>
      <c r="J161" s="214">
        <f t="shared" si="26"/>
        <v>0</v>
      </c>
      <c r="K161" s="185"/>
      <c r="L161" s="21">
        <f t="shared" si="27"/>
        <v>0</v>
      </c>
      <c r="M161" s="5">
        <f t="shared" si="28"/>
        <v>0</v>
      </c>
      <c r="N161" s="5">
        <f t="shared" si="29"/>
        <v>0</v>
      </c>
      <c r="O161" s="182">
        <f t="shared" si="30"/>
        <v>0</v>
      </c>
      <c r="P161" s="2"/>
      <c r="Q161" s="100" t="str">
        <f t="shared" si="31"/>
        <v/>
      </c>
      <c r="R161" s="182">
        <f t="shared" si="32"/>
        <v>0</v>
      </c>
      <c r="S161" s="22">
        <f t="shared" si="33"/>
        <v>0</v>
      </c>
      <c r="T161" s="7" t="str">
        <f t="shared" si="34"/>
        <v>heure</v>
      </c>
      <c r="U161" s="98">
        <f t="shared" si="35"/>
        <v>0</v>
      </c>
      <c r="V161" s="19"/>
      <c r="W161" s="5"/>
      <c r="X161" s="95">
        <f t="shared" si="36"/>
        <v>0</v>
      </c>
    </row>
    <row r="162" spans="1:24">
      <c r="A162" s="25">
        <v>158</v>
      </c>
      <c r="B162" s="109"/>
      <c r="C162" s="109"/>
      <c r="D162" s="190"/>
      <c r="E162" s="115"/>
      <c r="F162" s="208" t="str">
        <f t="shared" si="25"/>
        <v/>
      </c>
      <c r="G162" s="181"/>
      <c r="H162" s="111"/>
      <c r="I162" s="168" t="s">
        <v>6</v>
      </c>
      <c r="J162" s="214">
        <f t="shared" si="26"/>
        <v>0</v>
      </c>
      <c r="K162" s="185"/>
      <c r="L162" s="21">
        <f t="shared" si="27"/>
        <v>0</v>
      </c>
      <c r="M162" s="5">
        <f t="shared" si="28"/>
        <v>0</v>
      </c>
      <c r="N162" s="5">
        <f t="shared" si="29"/>
        <v>0</v>
      </c>
      <c r="O162" s="182">
        <f t="shared" si="30"/>
        <v>0</v>
      </c>
      <c r="P162" s="2"/>
      <c r="Q162" s="100" t="str">
        <f t="shared" si="31"/>
        <v/>
      </c>
      <c r="R162" s="182">
        <f t="shared" si="32"/>
        <v>0</v>
      </c>
      <c r="S162" s="22">
        <f t="shared" si="33"/>
        <v>0</v>
      </c>
      <c r="T162" s="7" t="str">
        <f t="shared" si="34"/>
        <v>heure</v>
      </c>
      <c r="U162" s="98">
        <f t="shared" si="35"/>
        <v>0</v>
      </c>
      <c r="V162" s="19"/>
      <c r="W162" s="5"/>
      <c r="X162" s="95">
        <f t="shared" si="36"/>
        <v>0</v>
      </c>
    </row>
    <row r="163" spans="1:24">
      <c r="A163" s="25">
        <v>159</v>
      </c>
      <c r="B163" s="109"/>
      <c r="C163" s="109"/>
      <c r="D163" s="190"/>
      <c r="E163" s="115"/>
      <c r="F163" s="208" t="str">
        <f t="shared" si="25"/>
        <v/>
      </c>
      <c r="G163" s="181"/>
      <c r="H163" s="111"/>
      <c r="I163" s="168" t="s">
        <v>6</v>
      </c>
      <c r="J163" s="214">
        <f t="shared" si="26"/>
        <v>0</v>
      </c>
      <c r="K163" s="185"/>
      <c r="L163" s="21">
        <f t="shared" si="27"/>
        <v>0</v>
      </c>
      <c r="M163" s="5">
        <f t="shared" si="28"/>
        <v>0</v>
      </c>
      <c r="N163" s="5">
        <f t="shared" si="29"/>
        <v>0</v>
      </c>
      <c r="O163" s="182">
        <f t="shared" si="30"/>
        <v>0</v>
      </c>
      <c r="P163" s="2"/>
      <c r="Q163" s="100" t="str">
        <f t="shared" si="31"/>
        <v/>
      </c>
      <c r="R163" s="182">
        <f t="shared" si="32"/>
        <v>0</v>
      </c>
      <c r="S163" s="22">
        <f t="shared" si="33"/>
        <v>0</v>
      </c>
      <c r="T163" s="7" t="str">
        <f t="shared" si="34"/>
        <v>heure</v>
      </c>
      <c r="U163" s="98">
        <f t="shared" si="35"/>
        <v>0</v>
      </c>
      <c r="V163" s="19"/>
      <c r="W163" s="5"/>
      <c r="X163" s="95">
        <f t="shared" si="36"/>
        <v>0</v>
      </c>
    </row>
    <row r="164" spans="1:24">
      <c r="A164" s="25">
        <v>160</v>
      </c>
      <c r="B164" s="109"/>
      <c r="C164" s="109"/>
      <c r="D164" s="190"/>
      <c r="E164" s="115"/>
      <c r="F164" s="208" t="str">
        <f t="shared" si="25"/>
        <v/>
      </c>
      <c r="G164" s="181"/>
      <c r="H164" s="111"/>
      <c r="I164" s="168" t="s">
        <v>6</v>
      </c>
      <c r="J164" s="214">
        <f t="shared" si="26"/>
        <v>0</v>
      </c>
      <c r="K164" s="185"/>
      <c r="L164" s="21">
        <f t="shared" si="27"/>
        <v>0</v>
      </c>
      <c r="M164" s="5">
        <f t="shared" si="28"/>
        <v>0</v>
      </c>
      <c r="N164" s="5">
        <f t="shared" si="29"/>
        <v>0</v>
      </c>
      <c r="O164" s="182">
        <f t="shared" si="30"/>
        <v>0</v>
      </c>
      <c r="P164" s="2"/>
      <c r="Q164" s="100" t="str">
        <f t="shared" si="31"/>
        <v/>
      </c>
      <c r="R164" s="182">
        <f t="shared" si="32"/>
        <v>0</v>
      </c>
      <c r="S164" s="22">
        <f t="shared" si="33"/>
        <v>0</v>
      </c>
      <c r="T164" s="7" t="str">
        <f t="shared" si="34"/>
        <v>heure</v>
      </c>
      <c r="U164" s="98">
        <f t="shared" si="35"/>
        <v>0</v>
      </c>
      <c r="V164" s="19"/>
      <c r="W164" s="5"/>
      <c r="X164" s="95">
        <f t="shared" si="36"/>
        <v>0</v>
      </c>
    </row>
    <row r="165" spans="1:24">
      <c r="A165" s="25">
        <v>161</v>
      </c>
      <c r="B165" s="109"/>
      <c r="C165" s="109"/>
      <c r="D165" s="190"/>
      <c r="E165" s="115"/>
      <c r="F165" s="208" t="str">
        <f t="shared" si="25"/>
        <v/>
      </c>
      <c r="G165" s="181"/>
      <c r="H165" s="111"/>
      <c r="I165" s="168" t="s">
        <v>6</v>
      </c>
      <c r="J165" s="214">
        <f t="shared" si="26"/>
        <v>0</v>
      </c>
      <c r="K165" s="185"/>
      <c r="L165" s="21">
        <f t="shared" si="27"/>
        <v>0</v>
      </c>
      <c r="M165" s="5">
        <f t="shared" si="28"/>
        <v>0</v>
      </c>
      <c r="N165" s="5">
        <f t="shared" si="29"/>
        <v>0</v>
      </c>
      <c r="O165" s="182">
        <f t="shared" si="30"/>
        <v>0</v>
      </c>
      <c r="P165" s="2"/>
      <c r="Q165" s="100" t="str">
        <f t="shared" si="31"/>
        <v/>
      </c>
      <c r="R165" s="182">
        <f t="shared" si="32"/>
        <v>0</v>
      </c>
      <c r="S165" s="22">
        <f t="shared" si="33"/>
        <v>0</v>
      </c>
      <c r="T165" s="7" t="str">
        <f t="shared" si="34"/>
        <v>heure</v>
      </c>
      <c r="U165" s="98">
        <f t="shared" si="35"/>
        <v>0</v>
      </c>
      <c r="V165" s="19"/>
      <c r="W165" s="5"/>
      <c r="X165" s="95">
        <f t="shared" si="36"/>
        <v>0</v>
      </c>
    </row>
    <row r="166" spans="1:24">
      <c r="A166" s="25">
        <v>162</v>
      </c>
      <c r="B166" s="109"/>
      <c r="C166" s="109"/>
      <c r="D166" s="190"/>
      <c r="E166" s="115"/>
      <c r="F166" s="208" t="str">
        <f t="shared" si="25"/>
        <v/>
      </c>
      <c r="G166" s="181"/>
      <c r="H166" s="111"/>
      <c r="I166" s="168" t="s">
        <v>6</v>
      </c>
      <c r="J166" s="214">
        <f t="shared" si="26"/>
        <v>0</v>
      </c>
      <c r="K166" s="185"/>
      <c r="L166" s="21">
        <f t="shared" si="27"/>
        <v>0</v>
      </c>
      <c r="M166" s="5">
        <f t="shared" si="28"/>
        <v>0</v>
      </c>
      <c r="N166" s="5">
        <f t="shared" si="29"/>
        <v>0</v>
      </c>
      <c r="O166" s="182">
        <f t="shared" si="30"/>
        <v>0</v>
      </c>
      <c r="P166" s="2"/>
      <c r="Q166" s="100" t="str">
        <f t="shared" si="31"/>
        <v/>
      </c>
      <c r="R166" s="182">
        <f t="shared" si="32"/>
        <v>0</v>
      </c>
      <c r="S166" s="22">
        <f t="shared" si="33"/>
        <v>0</v>
      </c>
      <c r="T166" s="7" t="str">
        <f t="shared" si="34"/>
        <v>heure</v>
      </c>
      <c r="U166" s="98">
        <f t="shared" si="35"/>
        <v>0</v>
      </c>
      <c r="V166" s="19"/>
      <c r="W166" s="5"/>
      <c r="X166" s="95">
        <f t="shared" si="36"/>
        <v>0</v>
      </c>
    </row>
    <row r="167" spans="1:24">
      <c r="A167" s="25">
        <v>163</v>
      </c>
      <c r="B167" s="109"/>
      <c r="C167" s="109"/>
      <c r="D167" s="190"/>
      <c r="E167" s="115"/>
      <c r="F167" s="208" t="str">
        <f t="shared" si="25"/>
        <v/>
      </c>
      <c r="G167" s="181"/>
      <c r="H167" s="111"/>
      <c r="I167" s="168" t="s">
        <v>6</v>
      </c>
      <c r="J167" s="214">
        <f t="shared" si="26"/>
        <v>0</v>
      </c>
      <c r="K167" s="185"/>
      <c r="L167" s="21">
        <f t="shared" si="27"/>
        <v>0</v>
      </c>
      <c r="M167" s="5">
        <f t="shared" si="28"/>
        <v>0</v>
      </c>
      <c r="N167" s="5">
        <f t="shared" si="29"/>
        <v>0</v>
      </c>
      <c r="O167" s="182">
        <f t="shared" si="30"/>
        <v>0</v>
      </c>
      <c r="P167" s="2"/>
      <c r="Q167" s="100" t="str">
        <f t="shared" si="31"/>
        <v/>
      </c>
      <c r="R167" s="182">
        <f t="shared" si="32"/>
        <v>0</v>
      </c>
      <c r="S167" s="22">
        <f t="shared" si="33"/>
        <v>0</v>
      </c>
      <c r="T167" s="7" t="str">
        <f t="shared" si="34"/>
        <v>heure</v>
      </c>
      <c r="U167" s="98">
        <f t="shared" si="35"/>
        <v>0</v>
      </c>
      <c r="V167" s="19"/>
      <c r="W167" s="5"/>
      <c r="X167" s="95">
        <f t="shared" si="36"/>
        <v>0</v>
      </c>
    </row>
    <row r="168" spans="1:24">
      <c r="A168" s="25">
        <v>164</v>
      </c>
      <c r="B168" s="109"/>
      <c r="C168" s="109"/>
      <c r="D168" s="190"/>
      <c r="E168" s="115"/>
      <c r="F168" s="208" t="str">
        <f t="shared" si="25"/>
        <v/>
      </c>
      <c r="G168" s="181"/>
      <c r="H168" s="111"/>
      <c r="I168" s="168" t="s">
        <v>6</v>
      </c>
      <c r="J168" s="214">
        <f t="shared" si="26"/>
        <v>0</v>
      </c>
      <c r="K168" s="185"/>
      <c r="L168" s="21">
        <f t="shared" si="27"/>
        <v>0</v>
      </c>
      <c r="M168" s="5">
        <f t="shared" si="28"/>
        <v>0</v>
      </c>
      <c r="N168" s="5">
        <f t="shared" si="29"/>
        <v>0</v>
      </c>
      <c r="O168" s="182">
        <f t="shared" si="30"/>
        <v>0</v>
      </c>
      <c r="P168" s="2"/>
      <c r="Q168" s="100" t="str">
        <f t="shared" si="31"/>
        <v/>
      </c>
      <c r="R168" s="182">
        <f t="shared" si="32"/>
        <v>0</v>
      </c>
      <c r="S168" s="22">
        <f t="shared" si="33"/>
        <v>0</v>
      </c>
      <c r="T168" s="7" t="str">
        <f t="shared" si="34"/>
        <v>heure</v>
      </c>
      <c r="U168" s="98">
        <f t="shared" si="35"/>
        <v>0</v>
      </c>
      <c r="V168" s="19"/>
      <c r="W168" s="5"/>
      <c r="X168" s="95">
        <f t="shared" si="36"/>
        <v>0</v>
      </c>
    </row>
    <row r="169" spans="1:24">
      <c r="A169" s="25">
        <v>165</v>
      </c>
      <c r="B169" s="109"/>
      <c r="C169" s="109"/>
      <c r="D169" s="190"/>
      <c r="E169" s="115"/>
      <c r="F169" s="208" t="str">
        <f t="shared" si="25"/>
        <v/>
      </c>
      <c r="G169" s="181"/>
      <c r="H169" s="111"/>
      <c r="I169" s="168" t="s">
        <v>6</v>
      </c>
      <c r="J169" s="214">
        <f t="shared" si="26"/>
        <v>0</v>
      </c>
      <c r="K169" s="185"/>
      <c r="L169" s="21">
        <f t="shared" si="27"/>
        <v>0</v>
      </c>
      <c r="M169" s="5">
        <f t="shared" si="28"/>
        <v>0</v>
      </c>
      <c r="N169" s="5">
        <f t="shared" si="29"/>
        <v>0</v>
      </c>
      <c r="O169" s="182">
        <f t="shared" si="30"/>
        <v>0</v>
      </c>
      <c r="P169" s="2"/>
      <c r="Q169" s="100" t="str">
        <f t="shared" si="31"/>
        <v/>
      </c>
      <c r="R169" s="182">
        <f t="shared" si="32"/>
        <v>0</v>
      </c>
      <c r="S169" s="22">
        <f t="shared" si="33"/>
        <v>0</v>
      </c>
      <c r="T169" s="7" t="str">
        <f t="shared" si="34"/>
        <v>heure</v>
      </c>
      <c r="U169" s="98">
        <f t="shared" si="35"/>
        <v>0</v>
      </c>
      <c r="V169" s="19"/>
      <c r="W169" s="5"/>
      <c r="X169" s="95">
        <f t="shared" si="36"/>
        <v>0</v>
      </c>
    </row>
    <row r="170" spans="1:24">
      <c r="A170" s="25">
        <v>166</v>
      </c>
      <c r="B170" s="109"/>
      <c r="C170" s="109"/>
      <c r="D170" s="190"/>
      <c r="E170" s="115"/>
      <c r="F170" s="208" t="str">
        <f t="shared" si="25"/>
        <v/>
      </c>
      <c r="G170" s="181"/>
      <c r="H170" s="111"/>
      <c r="I170" s="168" t="s">
        <v>6</v>
      </c>
      <c r="J170" s="214">
        <f t="shared" si="26"/>
        <v>0</v>
      </c>
      <c r="K170" s="185"/>
      <c r="L170" s="21">
        <f t="shared" si="27"/>
        <v>0</v>
      </c>
      <c r="M170" s="5">
        <f t="shared" si="28"/>
        <v>0</v>
      </c>
      <c r="N170" s="5">
        <f t="shared" si="29"/>
        <v>0</v>
      </c>
      <c r="O170" s="182">
        <f t="shared" si="30"/>
        <v>0</v>
      </c>
      <c r="P170" s="2"/>
      <c r="Q170" s="100" t="str">
        <f t="shared" si="31"/>
        <v/>
      </c>
      <c r="R170" s="182">
        <f t="shared" si="32"/>
        <v>0</v>
      </c>
      <c r="S170" s="22">
        <f t="shared" si="33"/>
        <v>0</v>
      </c>
      <c r="T170" s="7" t="str">
        <f t="shared" si="34"/>
        <v>heure</v>
      </c>
      <c r="U170" s="98">
        <f t="shared" si="35"/>
        <v>0</v>
      </c>
      <c r="V170" s="19"/>
      <c r="W170" s="5"/>
      <c r="X170" s="95">
        <f t="shared" si="36"/>
        <v>0</v>
      </c>
    </row>
    <row r="171" spans="1:24">
      <c r="A171" s="25">
        <v>167</v>
      </c>
      <c r="B171" s="109"/>
      <c r="C171" s="109"/>
      <c r="D171" s="190"/>
      <c r="E171" s="115"/>
      <c r="F171" s="208" t="str">
        <f t="shared" si="25"/>
        <v/>
      </c>
      <c r="G171" s="181"/>
      <c r="H171" s="111"/>
      <c r="I171" s="168" t="s">
        <v>6</v>
      </c>
      <c r="J171" s="214">
        <f t="shared" si="26"/>
        <v>0</v>
      </c>
      <c r="K171" s="185"/>
      <c r="L171" s="21">
        <f t="shared" si="27"/>
        <v>0</v>
      </c>
      <c r="M171" s="5">
        <f t="shared" si="28"/>
        <v>0</v>
      </c>
      <c r="N171" s="5">
        <f t="shared" si="29"/>
        <v>0</v>
      </c>
      <c r="O171" s="182">
        <f t="shared" si="30"/>
        <v>0</v>
      </c>
      <c r="P171" s="2"/>
      <c r="Q171" s="100" t="str">
        <f t="shared" si="31"/>
        <v/>
      </c>
      <c r="R171" s="182">
        <f t="shared" si="32"/>
        <v>0</v>
      </c>
      <c r="S171" s="22">
        <f t="shared" si="33"/>
        <v>0</v>
      </c>
      <c r="T171" s="7" t="str">
        <f t="shared" si="34"/>
        <v>heure</v>
      </c>
      <c r="U171" s="98">
        <f t="shared" si="35"/>
        <v>0</v>
      </c>
      <c r="V171" s="19"/>
      <c r="W171" s="5"/>
      <c r="X171" s="95">
        <f t="shared" si="36"/>
        <v>0</v>
      </c>
    </row>
    <row r="172" spans="1:24">
      <c r="A172" s="25">
        <v>168</v>
      </c>
      <c r="B172" s="109"/>
      <c r="C172" s="109"/>
      <c r="D172" s="190"/>
      <c r="E172" s="115"/>
      <c r="F172" s="208" t="str">
        <f t="shared" si="25"/>
        <v/>
      </c>
      <c r="G172" s="181"/>
      <c r="H172" s="111"/>
      <c r="I172" s="168" t="s">
        <v>6</v>
      </c>
      <c r="J172" s="214">
        <f t="shared" si="26"/>
        <v>0</v>
      </c>
      <c r="K172" s="185"/>
      <c r="L172" s="21">
        <f t="shared" si="27"/>
        <v>0</v>
      </c>
      <c r="M172" s="5">
        <f t="shared" si="28"/>
        <v>0</v>
      </c>
      <c r="N172" s="5">
        <f t="shared" si="29"/>
        <v>0</v>
      </c>
      <c r="O172" s="182">
        <f t="shared" si="30"/>
        <v>0</v>
      </c>
      <c r="P172" s="2"/>
      <c r="Q172" s="100" t="str">
        <f t="shared" si="31"/>
        <v/>
      </c>
      <c r="R172" s="182">
        <f t="shared" si="32"/>
        <v>0</v>
      </c>
      <c r="S172" s="22">
        <f t="shared" si="33"/>
        <v>0</v>
      </c>
      <c r="T172" s="7" t="str">
        <f t="shared" si="34"/>
        <v>heure</v>
      </c>
      <c r="U172" s="98">
        <f t="shared" si="35"/>
        <v>0</v>
      </c>
      <c r="V172" s="19"/>
      <c r="W172" s="5"/>
      <c r="X172" s="95">
        <f t="shared" si="36"/>
        <v>0</v>
      </c>
    </row>
    <row r="173" spans="1:24">
      <c r="A173" s="25">
        <v>169</v>
      </c>
      <c r="B173" s="109"/>
      <c r="C173" s="109"/>
      <c r="D173" s="190"/>
      <c r="E173" s="115"/>
      <c r="F173" s="208" t="str">
        <f t="shared" si="25"/>
        <v/>
      </c>
      <c r="G173" s="181"/>
      <c r="H173" s="111"/>
      <c r="I173" s="168" t="s">
        <v>6</v>
      </c>
      <c r="J173" s="214">
        <f t="shared" si="26"/>
        <v>0</v>
      </c>
      <c r="K173" s="185"/>
      <c r="L173" s="21">
        <f t="shared" si="27"/>
        <v>0</v>
      </c>
      <c r="M173" s="5">
        <f t="shared" si="28"/>
        <v>0</v>
      </c>
      <c r="N173" s="5">
        <f t="shared" si="29"/>
        <v>0</v>
      </c>
      <c r="O173" s="182">
        <f t="shared" si="30"/>
        <v>0</v>
      </c>
      <c r="P173" s="2"/>
      <c r="Q173" s="100" t="str">
        <f t="shared" si="31"/>
        <v/>
      </c>
      <c r="R173" s="182">
        <f t="shared" si="32"/>
        <v>0</v>
      </c>
      <c r="S173" s="22">
        <f t="shared" si="33"/>
        <v>0</v>
      </c>
      <c r="T173" s="7" t="str">
        <f t="shared" si="34"/>
        <v>heure</v>
      </c>
      <c r="U173" s="98">
        <f t="shared" si="35"/>
        <v>0</v>
      </c>
      <c r="V173" s="19"/>
      <c r="W173" s="5"/>
      <c r="X173" s="95">
        <f t="shared" si="36"/>
        <v>0</v>
      </c>
    </row>
    <row r="174" spans="1:24">
      <c r="A174" s="25">
        <v>170</v>
      </c>
      <c r="B174" s="109"/>
      <c r="C174" s="109"/>
      <c r="D174" s="190"/>
      <c r="E174" s="115"/>
      <c r="F174" s="208" t="str">
        <f t="shared" si="25"/>
        <v/>
      </c>
      <c r="G174" s="181"/>
      <c r="H174" s="111"/>
      <c r="I174" s="168" t="s">
        <v>6</v>
      </c>
      <c r="J174" s="214">
        <f t="shared" si="26"/>
        <v>0</v>
      </c>
      <c r="K174" s="185"/>
      <c r="L174" s="21">
        <f t="shared" si="27"/>
        <v>0</v>
      </c>
      <c r="M174" s="5">
        <f t="shared" si="28"/>
        <v>0</v>
      </c>
      <c r="N174" s="5">
        <f t="shared" si="29"/>
        <v>0</v>
      </c>
      <c r="O174" s="182">
        <f t="shared" si="30"/>
        <v>0</v>
      </c>
      <c r="P174" s="2"/>
      <c r="Q174" s="100" t="str">
        <f t="shared" si="31"/>
        <v/>
      </c>
      <c r="R174" s="182">
        <f t="shared" si="32"/>
        <v>0</v>
      </c>
      <c r="S174" s="22">
        <f t="shared" si="33"/>
        <v>0</v>
      </c>
      <c r="T174" s="7" t="str">
        <f t="shared" si="34"/>
        <v>heure</v>
      </c>
      <c r="U174" s="98">
        <f t="shared" si="35"/>
        <v>0</v>
      </c>
      <c r="V174" s="19"/>
      <c r="W174" s="5"/>
      <c r="X174" s="95">
        <f t="shared" si="36"/>
        <v>0</v>
      </c>
    </row>
    <row r="175" spans="1:24">
      <c r="A175" s="25">
        <v>171</v>
      </c>
      <c r="B175" s="109"/>
      <c r="C175" s="109"/>
      <c r="D175" s="190"/>
      <c r="E175" s="115"/>
      <c r="F175" s="208" t="str">
        <f t="shared" si="25"/>
        <v/>
      </c>
      <c r="G175" s="181"/>
      <c r="H175" s="111"/>
      <c r="I175" s="168" t="s">
        <v>6</v>
      </c>
      <c r="J175" s="214">
        <f t="shared" si="26"/>
        <v>0</v>
      </c>
      <c r="K175" s="185"/>
      <c r="L175" s="21">
        <f t="shared" si="27"/>
        <v>0</v>
      </c>
      <c r="M175" s="5">
        <f t="shared" si="28"/>
        <v>0</v>
      </c>
      <c r="N175" s="5">
        <f t="shared" si="29"/>
        <v>0</v>
      </c>
      <c r="O175" s="182">
        <f t="shared" si="30"/>
        <v>0</v>
      </c>
      <c r="P175" s="2"/>
      <c r="Q175" s="100" t="str">
        <f t="shared" si="31"/>
        <v/>
      </c>
      <c r="R175" s="182">
        <f t="shared" si="32"/>
        <v>0</v>
      </c>
      <c r="S175" s="22">
        <f t="shared" si="33"/>
        <v>0</v>
      </c>
      <c r="T175" s="7" t="str">
        <f t="shared" si="34"/>
        <v>heure</v>
      </c>
      <c r="U175" s="98">
        <f t="shared" si="35"/>
        <v>0</v>
      </c>
      <c r="V175" s="19"/>
      <c r="W175" s="5"/>
      <c r="X175" s="95">
        <f t="shared" si="36"/>
        <v>0</v>
      </c>
    </row>
    <row r="176" spans="1:24">
      <c r="A176" s="25">
        <v>172</v>
      </c>
      <c r="B176" s="109"/>
      <c r="C176" s="109"/>
      <c r="D176" s="190"/>
      <c r="E176" s="115"/>
      <c r="F176" s="208" t="str">
        <f t="shared" si="25"/>
        <v/>
      </c>
      <c r="G176" s="181"/>
      <c r="H176" s="111"/>
      <c r="I176" s="168" t="s">
        <v>6</v>
      </c>
      <c r="J176" s="214">
        <f t="shared" si="26"/>
        <v>0</v>
      </c>
      <c r="K176" s="185"/>
      <c r="L176" s="21">
        <f t="shared" si="27"/>
        <v>0</v>
      </c>
      <c r="M176" s="5">
        <f t="shared" si="28"/>
        <v>0</v>
      </c>
      <c r="N176" s="5">
        <f t="shared" si="29"/>
        <v>0</v>
      </c>
      <c r="O176" s="182">
        <f t="shared" si="30"/>
        <v>0</v>
      </c>
      <c r="P176" s="2"/>
      <c r="Q176" s="100" t="str">
        <f t="shared" si="31"/>
        <v/>
      </c>
      <c r="R176" s="182">
        <f t="shared" si="32"/>
        <v>0</v>
      </c>
      <c r="S176" s="22">
        <f t="shared" si="33"/>
        <v>0</v>
      </c>
      <c r="T176" s="7" t="str">
        <f t="shared" si="34"/>
        <v>heure</v>
      </c>
      <c r="U176" s="98">
        <f t="shared" si="35"/>
        <v>0</v>
      </c>
      <c r="V176" s="19"/>
      <c r="W176" s="5"/>
      <c r="X176" s="95">
        <f t="shared" si="36"/>
        <v>0</v>
      </c>
    </row>
    <row r="177" spans="1:24">
      <c r="A177" s="25">
        <v>173</v>
      </c>
      <c r="B177" s="109"/>
      <c r="C177" s="109"/>
      <c r="D177" s="190"/>
      <c r="E177" s="115"/>
      <c r="F177" s="208" t="str">
        <f t="shared" si="25"/>
        <v/>
      </c>
      <c r="G177" s="181"/>
      <c r="H177" s="111"/>
      <c r="I177" s="168" t="s">
        <v>6</v>
      </c>
      <c r="J177" s="214">
        <f t="shared" si="26"/>
        <v>0</v>
      </c>
      <c r="K177" s="185"/>
      <c r="L177" s="21">
        <f t="shared" si="27"/>
        <v>0</v>
      </c>
      <c r="M177" s="5">
        <f t="shared" si="28"/>
        <v>0</v>
      </c>
      <c r="N177" s="5">
        <f t="shared" si="29"/>
        <v>0</v>
      </c>
      <c r="O177" s="182">
        <f t="shared" si="30"/>
        <v>0</v>
      </c>
      <c r="P177" s="2"/>
      <c r="Q177" s="100" t="str">
        <f t="shared" si="31"/>
        <v/>
      </c>
      <c r="R177" s="182">
        <f t="shared" si="32"/>
        <v>0</v>
      </c>
      <c r="S177" s="22">
        <f t="shared" si="33"/>
        <v>0</v>
      </c>
      <c r="T177" s="7" t="str">
        <f t="shared" si="34"/>
        <v>heure</v>
      </c>
      <c r="U177" s="98">
        <f t="shared" si="35"/>
        <v>0</v>
      </c>
      <c r="V177" s="19"/>
      <c r="W177" s="5"/>
      <c r="X177" s="95">
        <f t="shared" si="36"/>
        <v>0</v>
      </c>
    </row>
    <row r="178" spans="1:24">
      <c r="A178" s="25">
        <v>174</v>
      </c>
      <c r="B178" s="109"/>
      <c r="C178" s="109"/>
      <c r="D178" s="190"/>
      <c r="E178" s="115"/>
      <c r="F178" s="208" t="str">
        <f t="shared" si="25"/>
        <v/>
      </c>
      <c r="G178" s="181"/>
      <c r="H178" s="111"/>
      <c r="I178" s="168" t="s">
        <v>6</v>
      </c>
      <c r="J178" s="214">
        <f t="shared" si="26"/>
        <v>0</v>
      </c>
      <c r="K178" s="185"/>
      <c r="L178" s="21">
        <f t="shared" si="27"/>
        <v>0</v>
      </c>
      <c r="M178" s="5">
        <f t="shared" si="28"/>
        <v>0</v>
      </c>
      <c r="N178" s="5">
        <f t="shared" si="29"/>
        <v>0</v>
      </c>
      <c r="O178" s="182">
        <f t="shared" si="30"/>
        <v>0</v>
      </c>
      <c r="P178" s="2"/>
      <c r="Q178" s="100" t="str">
        <f t="shared" si="31"/>
        <v/>
      </c>
      <c r="R178" s="182">
        <f t="shared" si="32"/>
        <v>0</v>
      </c>
      <c r="S178" s="22">
        <f t="shared" si="33"/>
        <v>0</v>
      </c>
      <c r="T178" s="7" t="str">
        <f t="shared" si="34"/>
        <v>heure</v>
      </c>
      <c r="U178" s="98">
        <f t="shared" si="35"/>
        <v>0</v>
      </c>
      <c r="V178" s="19"/>
      <c r="W178" s="5"/>
      <c r="X178" s="95">
        <f t="shared" si="36"/>
        <v>0</v>
      </c>
    </row>
    <row r="179" spans="1:24">
      <c r="A179" s="25">
        <v>175</v>
      </c>
      <c r="B179" s="109"/>
      <c r="C179" s="109"/>
      <c r="D179" s="190"/>
      <c r="E179" s="115"/>
      <c r="F179" s="208" t="str">
        <f t="shared" si="25"/>
        <v/>
      </c>
      <c r="G179" s="181"/>
      <c r="H179" s="111"/>
      <c r="I179" s="168" t="s">
        <v>6</v>
      </c>
      <c r="J179" s="214">
        <f t="shared" si="26"/>
        <v>0</v>
      </c>
      <c r="K179" s="185"/>
      <c r="L179" s="21">
        <f t="shared" si="27"/>
        <v>0</v>
      </c>
      <c r="M179" s="5">
        <f t="shared" si="28"/>
        <v>0</v>
      </c>
      <c r="N179" s="5">
        <f t="shared" si="29"/>
        <v>0</v>
      </c>
      <c r="O179" s="182">
        <f t="shared" si="30"/>
        <v>0</v>
      </c>
      <c r="P179" s="2"/>
      <c r="Q179" s="100" t="str">
        <f t="shared" si="31"/>
        <v/>
      </c>
      <c r="R179" s="182">
        <f t="shared" si="32"/>
        <v>0</v>
      </c>
      <c r="S179" s="22">
        <f t="shared" si="33"/>
        <v>0</v>
      </c>
      <c r="T179" s="7" t="str">
        <f t="shared" si="34"/>
        <v>heure</v>
      </c>
      <c r="U179" s="98">
        <f t="shared" si="35"/>
        <v>0</v>
      </c>
      <c r="V179" s="19"/>
      <c r="W179" s="5"/>
      <c r="X179" s="95">
        <f t="shared" si="36"/>
        <v>0</v>
      </c>
    </row>
    <row r="180" spans="1:24">
      <c r="A180" s="25">
        <v>176</v>
      </c>
      <c r="B180" s="109"/>
      <c r="C180" s="109"/>
      <c r="D180" s="190"/>
      <c r="E180" s="115"/>
      <c r="F180" s="208" t="str">
        <f t="shared" si="25"/>
        <v/>
      </c>
      <c r="G180" s="181"/>
      <c r="H180" s="111"/>
      <c r="I180" s="168" t="s">
        <v>6</v>
      </c>
      <c r="J180" s="214">
        <f t="shared" si="26"/>
        <v>0</v>
      </c>
      <c r="K180" s="185"/>
      <c r="L180" s="21">
        <f t="shared" si="27"/>
        <v>0</v>
      </c>
      <c r="M180" s="5">
        <f t="shared" si="28"/>
        <v>0</v>
      </c>
      <c r="N180" s="5">
        <f t="shared" si="29"/>
        <v>0</v>
      </c>
      <c r="O180" s="182">
        <f t="shared" si="30"/>
        <v>0</v>
      </c>
      <c r="P180" s="2"/>
      <c r="Q180" s="100" t="str">
        <f t="shared" si="31"/>
        <v/>
      </c>
      <c r="R180" s="182">
        <f t="shared" si="32"/>
        <v>0</v>
      </c>
      <c r="S180" s="22">
        <f t="shared" si="33"/>
        <v>0</v>
      </c>
      <c r="T180" s="7" t="str">
        <f t="shared" si="34"/>
        <v>heure</v>
      </c>
      <c r="U180" s="98">
        <f t="shared" si="35"/>
        <v>0</v>
      </c>
      <c r="V180" s="19"/>
      <c r="W180" s="5"/>
      <c r="X180" s="95">
        <f t="shared" si="36"/>
        <v>0</v>
      </c>
    </row>
    <row r="181" spans="1:24">
      <c r="A181" s="25">
        <v>177</v>
      </c>
      <c r="B181" s="109"/>
      <c r="C181" s="109"/>
      <c r="D181" s="190"/>
      <c r="E181" s="115"/>
      <c r="F181" s="208" t="str">
        <f t="shared" si="25"/>
        <v/>
      </c>
      <c r="G181" s="181"/>
      <c r="H181" s="111"/>
      <c r="I181" s="168" t="s">
        <v>6</v>
      </c>
      <c r="J181" s="214">
        <f t="shared" si="26"/>
        <v>0</v>
      </c>
      <c r="K181" s="185"/>
      <c r="L181" s="21">
        <f t="shared" si="27"/>
        <v>0</v>
      </c>
      <c r="M181" s="5">
        <f t="shared" si="28"/>
        <v>0</v>
      </c>
      <c r="N181" s="5">
        <f t="shared" si="29"/>
        <v>0</v>
      </c>
      <c r="O181" s="182">
        <f t="shared" si="30"/>
        <v>0</v>
      </c>
      <c r="P181" s="2"/>
      <c r="Q181" s="100" t="str">
        <f t="shared" si="31"/>
        <v/>
      </c>
      <c r="R181" s="182">
        <f t="shared" si="32"/>
        <v>0</v>
      </c>
      <c r="S181" s="22">
        <f t="shared" si="33"/>
        <v>0</v>
      </c>
      <c r="T181" s="7" t="str">
        <f t="shared" si="34"/>
        <v>heure</v>
      </c>
      <c r="U181" s="98">
        <f t="shared" si="35"/>
        <v>0</v>
      </c>
      <c r="V181" s="19"/>
      <c r="W181" s="5"/>
      <c r="X181" s="95">
        <f t="shared" si="36"/>
        <v>0</v>
      </c>
    </row>
    <row r="182" spans="1:24">
      <c r="A182" s="25">
        <v>178</v>
      </c>
      <c r="B182" s="109"/>
      <c r="C182" s="109"/>
      <c r="D182" s="190"/>
      <c r="E182" s="115"/>
      <c r="F182" s="208" t="str">
        <f t="shared" si="25"/>
        <v/>
      </c>
      <c r="G182" s="181"/>
      <c r="H182" s="111"/>
      <c r="I182" s="168" t="s">
        <v>6</v>
      </c>
      <c r="J182" s="214">
        <f t="shared" si="26"/>
        <v>0</v>
      </c>
      <c r="K182" s="185"/>
      <c r="L182" s="21">
        <f t="shared" si="27"/>
        <v>0</v>
      </c>
      <c r="M182" s="5">
        <f t="shared" si="28"/>
        <v>0</v>
      </c>
      <c r="N182" s="5">
        <f t="shared" si="29"/>
        <v>0</v>
      </c>
      <c r="O182" s="182">
        <f t="shared" si="30"/>
        <v>0</v>
      </c>
      <c r="P182" s="2"/>
      <c r="Q182" s="100" t="str">
        <f t="shared" si="31"/>
        <v/>
      </c>
      <c r="R182" s="182">
        <f t="shared" si="32"/>
        <v>0</v>
      </c>
      <c r="S182" s="22">
        <f t="shared" si="33"/>
        <v>0</v>
      </c>
      <c r="T182" s="7" t="str">
        <f t="shared" si="34"/>
        <v>heure</v>
      </c>
      <c r="U182" s="98">
        <f t="shared" si="35"/>
        <v>0</v>
      </c>
      <c r="V182" s="19"/>
      <c r="W182" s="5"/>
      <c r="X182" s="95">
        <f t="shared" si="36"/>
        <v>0</v>
      </c>
    </row>
    <row r="183" spans="1:24">
      <c r="A183" s="25">
        <v>179</v>
      </c>
      <c r="B183" s="109"/>
      <c r="C183" s="109"/>
      <c r="D183" s="190"/>
      <c r="E183" s="115"/>
      <c r="F183" s="208" t="str">
        <f t="shared" si="25"/>
        <v/>
      </c>
      <c r="G183" s="181"/>
      <c r="H183" s="111"/>
      <c r="I183" s="168" t="s">
        <v>6</v>
      </c>
      <c r="J183" s="214">
        <f t="shared" si="26"/>
        <v>0</v>
      </c>
      <c r="K183" s="185"/>
      <c r="L183" s="21">
        <f t="shared" si="27"/>
        <v>0</v>
      </c>
      <c r="M183" s="5">
        <f t="shared" si="28"/>
        <v>0</v>
      </c>
      <c r="N183" s="5">
        <f t="shared" si="29"/>
        <v>0</v>
      </c>
      <c r="O183" s="182">
        <f t="shared" si="30"/>
        <v>0</v>
      </c>
      <c r="P183" s="2"/>
      <c r="Q183" s="100" t="str">
        <f t="shared" si="31"/>
        <v/>
      </c>
      <c r="R183" s="182">
        <f t="shared" si="32"/>
        <v>0</v>
      </c>
      <c r="S183" s="22">
        <f t="shared" si="33"/>
        <v>0</v>
      </c>
      <c r="T183" s="7" t="str">
        <f t="shared" si="34"/>
        <v>heure</v>
      </c>
      <c r="U183" s="98">
        <f t="shared" si="35"/>
        <v>0</v>
      </c>
      <c r="V183" s="19"/>
      <c r="W183" s="5"/>
      <c r="X183" s="95">
        <f t="shared" si="36"/>
        <v>0</v>
      </c>
    </row>
    <row r="184" spans="1:24">
      <c r="A184" s="25">
        <v>180</v>
      </c>
      <c r="B184" s="109"/>
      <c r="C184" s="109"/>
      <c r="D184" s="190"/>
      <c r="E184" s="115"/>
      <c r="F184" s="208" t="str">
        <f t="shared" si="25"/>
        <v/>
      </c>
      <c r="G184" s="181"/>
      <c r="H184" s="111"/>
      <c r="I184" s="168" t="s">
        <v>6</v>
      </c>
      <c r="J184" s="214">
        <f t="shared" si="26"/>
        <v>0</v>
      </c>
      <c r="K184" s="185"/>
      <c r="L184" s="21">
        <f t="shared" si="27"/>
        <v>0</v>
      </c>
      <c r="M184" s="5">
        <f t="shared" si="28"/>
        <v>0</v>
      </c>
      <c r="N184" s="5">
        <f t="shared" si="29"/>
        <v>0</v>
      </c>
      <c r="O184" s="182">
        <f t="shared" si="30"/>
        <v>0</v>
      </c>
      <c r="P184" s="2"/>
      <c r="Q184" s="100" t="str">
        <f t="shared" si="31"/>
        <v/>
      </c>
      <c r="R184" s="182">
        <f t="shared" si="32"/>
        <v>0</v>
      </c>
      <c r="S184" s="22">
        <f t="shared" si="33"/>
        <v>0</v>
      </c>
      <c r="T184" s="7" t="str">
        <f t="shared" si="34"/>
        <v>heure</v>
      </c>
      <c r="U184" s="98">
        <f t="shared" si="35"/>
        <v>0</v>
      </c>
      <c r="V184" s="19"/>
      <c r="W184" s="5"/>
      <c r="X184" s="95">
        <f t="shared" si="36"/>
        <v>0</v>
      </c>
    </row>
    <row r="185" spans="1:24">
      <c r="A185" s="25">
        <v>181</v>
      </c>
      <c r="B185" s="109"/>
      <c r="C185" s="109"/>
      <c r="D185" s="190"/>
      <c r="E185" s="115"/>
      <c r="F185" s="208" t="str">
        <f t="shared" si="25"/>
        <v/>
      </c>
      <c r="G185" s="181"/>
      <c r="H185" s="111"/>
      <c r="I185" s="168" t="s">
        <v>6</v>
      </c>
      <c r="J185" s="214">
        <f t="shared" si="26"/>
        <v>0</v>
      </c>
      <c r="K185" s="185"/>
      <c r="L185" s="21">
        <f t="shared" si="27"/>
        <v>0</v>
      </c>
      <c r="M185" s="5">
        <f t="shared" si="28"/>
        <v>0</v>
      </c>
      <c r="N185" s="5">
        <f t="shared" si="29"/>
        <v>0</v>
      </c>
      <c r="O185" s="182">
        <f t="shared" si="30"/>
        <v>0</v>
      </c>
      <c r="P185" s="2"/>
      <c r="Q185" s="100" t="str">
        <f t="shared" si="31"/>
        <v/>
      </c>
      <c r="R185" s="182">
        <f t="shared" si="32"/>
        <v>0</v>
      </c>
      <c r="S185" s="22">
        <f t="shared" si="33"/>
        <v>0</v>
      </c>
      <c r="T185" s="7" t="str">
        <f t="shared" si="34"/>
        <v>heure</v>
      </c>
      <c r="U185" s="98">
        <f t="shared" si="35"/>
        <v>0</v>
      </c>
      <c r="V185" s="19"/>
      <c r="W185" s="5"/>
      <c r="X185" s="95">
        <f t="shared" si="36"/>
        <v>0</v>
      </c>
    </row>
    <row r="186" spans="1:24">
      <c r="A186" s="25">
        <v>182</v>
      </c>
      <c r="B186" s="109"/>
      <c r="C186" s="109"/>
      <c r="D186" s="190"/>
      <c r="E186" s="115"/>
      <c r="F186" s="208" t="str">
        <f t="shared" si="25"/>
        <v/>
      </c>
      <c r="G186" s="181"/>
      <c r="H186" s="111"/>
      <c r="I186" s="168" t="s">
        <v>6</v>
      </c>
      <c r="J186" s="214">
        <f t="shared" si="26"/>
        <v>0</v>
      </c>
      <c r="K186" s="185"/>
      <c r="L186" s="21">
        <f t="shared" si="27"/>
        <v>0</v>
      </c>
      <c r="M186" s="5">
        <f t="shared" si="28"/>
        <v>0</v>
      </c>
      <c r="N186" s="5">
        <f t="shared" si="29"/>
        <v>0</v>
      </c>
      <c r="O186" s="182">
        <f t="shared" si="30"/>
        <v>0</v>
      </c>
      <c r="P186" s="2"/>
      <c r="Q186" s="100" t="str">
        <f t="shared" si="31"/>
        <v/>
      </c>
      <c r="R186" s="182">
        <f t="shared" si="32"/>
        <v>0</v>
      </c>
      <c r="S186" s="22">
        <f t="shared" si="33"/>
        <v>0</v>
      </c>
      <c r="T186" s="7" t="str">
        <f t="shared" si="34"/>
        <v>heure</v>
      </c>
      <c r="U186" s="98">
        <f t="shared" si="35"/>
        <v>0</v>
      </c>
      <c r="V186" s="19"/>
      <c r="W186" s="5"/>
      <c r="X186" s="95">
        <f t="shared" si="36"/>
        <v>0</v>
      </c>
    </row>
    <row r="187" spans="1:24">
      <c r="A187" s="25">
        <v>183</v>
      </c>
      <c r="B187" s="109"/>
      <c r="C187" s="109"/>
      <c r="D187" s="190"/>
      <c r="E187" s="115"/>
      <c r="F187" s="208" t="str">
        <f t="shared" si="25"/>
        <v/>
      </c>
      <c r="G187" s="181"/>
      <c r="H187" s="111"/>
      <c r="I187" s="168" t="s">
        <v>6</v>
      </c>
      <c r="J187" s="214">
        <f t="shared" si="26"/>
        <v>0</v>
      </c>
      <c r="K187" s="185"/>
      <c r="L187" s="21">
        <f t="shared" si="27"/>
        <v>0</v>
      </c>
      <c r="M187" s="5">
        <f t="shared" si="28"/>
        <v>0</v>
      </c>
      <c r="N187" s="5">
        <f t="shared" si="29"/>
        <v>0</v>
      </c>
      <c r="O187" s="182">
        <f t="shared" si="30"/>
        <v>0</v>
      </c>
      <c r="P187" s="2"/>
      <c r="Q187" s="100" t="str">
        <f t="shared" si="31"/>
        <v/>
      </c>
      <c r="R187" s="182">
        <f t="shared" si="32"/>
        <v>0</v>
      </c>
      <c r="S187" s="22">
        <f t="shared" si="33"/>
        <v>0</v>
      </c>
      <c r="T187" s="7" t="str">
        <f t="shared" si="34"/>
        <v>heure</v>
      </c>
      <c r="U187" s="98">
        <f t="shared" si="35"/>
        <v>0</v>
      </c>
      <c r="V187" s="19"/>
      <c r="W187" s="5"/>
      <c r="X187" s="95">
        <f t="shared" si="36"/>
        <v>0</v>
      </c>
    </row>
    <row r="188" spans="1:24">
      <c r="A188" s="25">
        <v>184</v>
      </c>
      <c r="B188" s="109"/>
      <c r="C188" s="109"/>
      <c r="D188" s="190"/>
      <c r="E188" s="115"/>
      <c r="F188" s="208" t="str">
        <f t="shared" si="25"/>
        <v/>
      </c>
      <c r="G188" s="181"/>
      <c r="H188" s="111"/>
      <c r="I188" s="168" t="s">
        <v>6</v>
      </c>
      <c r="J188" s="214">
        <f t="shared" si="26"/>
        <v>0</v>
      </c>
      <c r="K188" s="185"/>
      <c r="L188" s="21">
        <f t="shared" si="27"/>
        <v>0</v>
      </c>
      <c r="M188" s="5">
        <f t="shared" si="28"/>
        <v>0</v>
      </c>
      <c r="N188" s="5">
        <f t="shared" si="29"/>
        <v>0</v>
      </c>
      <c r="O188" s="182">
        <f t="shared" si="30"/>
        <v>0</v>
      </c>
      <c r="P188" s="2"/>
      <c r="Q188" s="100" t="str">
        <f t="shared" si="31"/>
        <v/>
      </c>
      <c r="R188" s="182">
        <f t="shared" si="32"/>
        <v>0</v>
      </c>
      <c r="S188" s="22">
        <f t="shared" si="33"/>
        <v>0</v>
      </c>
      <c r="T188" s="7" t="str">
        <f t="shared" si="34"/>
        <v>heure</v>
      </c>
      <c r="U188" s="98">
        <f t="shared" si="35"/>
        <v>0</v>
      </c>
      <c r="V188" s="19"/>
      <c r="W188" s="5"/>
      <c r="X188" s="95">
        <f t="shared" si="36"/>
        <v>0</v>
      </c>
    </row>
    <row r="189" spans="1:24">
      <c r="A189" s="25">
        <v>185</v>
      </c>
      <c r="B189" s="109"/>
      <c r="C189" s="109"/>
      <c r="D189" s="190"/>
      <c r="E189" s="115"/>
      <c r="F189" s="208" t="str">
        <f t="shared" si="25"/>
        <v/>
      </c>
      <c r="G189" s="181"/>
      <c r="H189" s="111"/>
      <c r="I189" s="168" t="s">
        <v>6</v>
      </c>
      <c r="J189" s="214">
        <f t="shared" si="26"/>
        <v>0</v>
      </c>
      <c r="K189" s="185"/>
      <c r="L189" s="21">
        <f t="shared" si="27"/>
        <v>0</v>
      </c>
      <c r="M189" s="5">
        <f t="shared" si="28"/>
        <v>0</v>
      </c>
      <c r="N189" s="5">
        <f t="shared" si="29"/>
        <v>0</v>
      </c>
      <c r="O189" s="182">
        <f t="shared" si="30"/>
        <v>0</v>
      </c>
      <c r="P189" s="2"/>
      <c r="Q189" s="100" t="str">
        <f t="shared" si="31"/>
        <v/>
      </c>
      <c r="R189" s="182">
        <f t="shared" si="32"/>
        <v>0</v>
      </c>
      <c r="S189" s="22">
        <f t="shared" si="33"/>
        <v>0</v>
      </c>
      <c r="T189" s="7" t="str">
        <f t="shared" si="34"/>
        <v>heure</v>
      </c>
      <c r="U189" s="98">
        <f t="shared" si="35"/>
        <v>0</v>
      </c>
      <c r="V189" s="19"/>
      <c r="W189" s="5"/>
      <c r="X189" s="95">
        <f t="shared" si="36"/>
        <v>0</v>
      </c>
    </row>
    <row r="190" spans="1:24">
      <c r="A190" s="25">
        <v>186</v>
      </c>
      <c r="B190" s="109"/>
      <c r="C190" s="109"/>
      <c r="D190" s="190"/>
      <c r="E190" s="115"/>
      <c r="F190" s="208" t="str">
        <f t="shared" si="25"/>
        <v/>
      </c>
      <c r="G190" s="181"/>
      <c r="H190" s="111"/>
      <c r="I190" s="168" t="s">
        <v>6</v>
      </c>
      <c r="J190" s="214">
        <f t="shared" si="26"/>
        <v>0</v>
      </c>
      <c r="K190" s="185"/>
      <c r="L190" s="21">
        <f t="shared" si="27"/>
        <v>0</v>
      </c>
      <c r="M190" s="5">
        <f t="shared" si="28"/>
        <v>0</v>
      </c>
      <c r="N190" s="5">
        <f t="shared" si="29"/>
        <v>0</v>
      </c>
      <c r="O190" s="182">
        <f t="shared" si="30"/>
        <v>0</v>
      </c>
      <c r="P190" s="2"/>
      <c r="Q190" s="100" t="str">
        <f t="shared" si="31"/>
        <v/>
      </c>
      <c r="R190" s="182">
        <f t="shared" si="32"/>
        <v>0</v>
      </c>
      <c r="S190" s="22">
        <f t="shared" si="33"/>
        <v>0</v>
      </c>
      <c r="T190" s="7" t="str">
        <f t="shared" si="34"/>
        <v>heure</v>
      </c>
      <c r="U190" s="98">
        <f t="shared" si="35"/>
        <v>0</v>
      </c>
      <c r="V190" s="19"/>
      <c r="W190" s="5"/>
      <c r="X190" s="95">
        <f t="shared" si="36"/>
        <v>0</v>
      </c>
    </row>
    <row r="191" spans="1:24">
      <c r="A191" s="25">
        <v>187</v>
      </c>
      <c r="B191" s="109"/>
      <c r="C191" s="109"/>
      <c r="D191" s="190"/>
      <c r="E191" s="115"/>
      <c r="F191" s="208" t="str">
        <f t="shared" si="25"/>
        <v/>
      </c>
      <c r="G191" s="181"/>
      <c r="H191" s="111"/>
      <c r="I191" s="168" t="s">
        <v>6</v>
      </c>
      <c r="J191" s="214">
        <f t="shared" si="26"/>
        <v>0</v>
      </c>
      <c r="K191" s="185"/>
      <c r="L191" s="21">
        <f t="shared" si="27"/>
        <v>0</v>
      </c>
      <c r="M191" s="5">
        <f t="shared" si="28"/>
        <v>0</v>
      </c>
      <c r="N191" s="5">
        <f t="shared" si="29"/>
        <v>0</v>
      </c>
      <c r="O191" s="182">
        <f t="shared" si="30"/>
        <v>0</v>
      </c>
      <c r="P191" s="2"/>
      <c r="Q191" s="100" t="str">
        <f t="shared" si="31"/>
        <v/>
      </c>
      <c r="R191" s="182">
        <f t="shared" si="32"/>
        <v>0</v>
      </c>
      <c r="S191" s="22">
        <f t="shared" si="33"/>
        <v>0</v>
      </c>
      <c r="T191" s="7" t="str">
        <f t="shared" si="34"/>
        <v>heure</v>
      </c>
      <c r="U191" s="98">
        <f t="shared" si="35"/>
        <v>0</v>
      </c>
      <c r="V191" s="19"/>
      <c r="W191" s="5"/>
      <c r="X191" s="95">
        <f t="shared" si="36"/>
        <v>0</v>
      </c>
    </row>
    <row r="192" spans="1:24">
      <c r="A192" s="25">
        <v>188</v>
      </c>
      <c r="B192" s="109"/>
      <c r="C192" s="109"/>
      <c r="D192" s="190"/>
      <c r="E192" s="115"/>
      <c r="F192" s="208" t="str">
        <f t="shared" si="25"/>
        <v/>
      </c>
      <c r="G192" s="181"/>
      <c r="H192" s="111"/>
      <c r="I192" s="168" t="s">
        <v>6</v>
      </c>
      <c r="J192" s="214">
        <f t="shared" si="26"/>
        <v>0</v>
      </c>
      <c r="K192" s="185"/>
      <c r="L192" s="21">
        <f t="shared" si="27"/>
        <v>0</v>
      </c>
      <c r="M192" s="5">
        <f t="shared" si="28"/>
        <v>0</v>
      </c>
      <c r="N192" s="5">
        <f t="shared" si="29"/>
        <v>0</v>
      </c>
      <c r="O192" s="182">
        <f t="shared" si="30"/>
        <v>0</v>
      </c>
      <c r="P192" s="2"/>
      <c r="Q192" s="100" t="str">
        <f t="shared" si="31"/>
        <v/>
      </c>
      <c r="R192" s="182">
        <f t="shared" si="32"/>
        <v>0</v>
      </c>
      <c r="S192" s="22">
        <f t="shared" si="33"/>
        <v>0</v>
      </c>
      <c r="T192" s="7" t="str">
        <f t="shared" si="34"/>
        <v>heure</v>
      </c>
      <c r="U192" s="98">
        <f t="shared" si="35"/>
        <v>0</v>
      </c>
      <c r="V192" s="19"/>
      <c r="W192" s="5"/>
      <c r="X192" s="95">
        <f t="shared" si="36"/>
        <v>0</v>
      </c>
    </row>
    <row r="193" spans="1:24">
      <c r="A193" s="25">
        <v>189</v>
      </c>
      <c r="B193" s="109"/>
      <c r="C193" s="109"/>
      <c r="D193" s="190"/>
      <c r="E193" s="115"/>
      <c r="F193" s="208" t="str">
        <f t="shared" si="25"/>
        <v/>
      </c>
      <c r="G193" s="181"/>
      <c r="H193" s="111"/>
      <c r="I193" s="168" t="s">
        <v>6</v>
      </c>
      <c r="J193" s="214">
        <f t="shared" si="26"/>
        <v>0</v>
      </c>
      <c r="K193" s="185"/>
      <c r="L193" s="21">
        <f t="shared" si="27"/>
        <v>0</v>
      </c>
      <c r="M193" s="5">
        <f t="shared" si="28"/>
        <v>0</v>
      </c>
      <c r="N193" s="5">
        <f t="shared" si="29"/>
        <v>0</v>
      </c>
      <c r="O193" s="182">
        <f t="shared" si="30"/>
        <v>0</v>
      </c>
      <c r="P193" s="2"/>
      <c r="Q193" s="100" t="str">
        <f t="shared" si="31"/>
        <v/>
      </c>
      <c r="R193" s="182">
        <f t="shared" si="32"/>
        <v>0</v>
      </c>
      <c r="S193" s="22">
        <f t="shared" si="33"/>
        <v>0</v>
      </c>
      <c r="T193" s="7" t="str">
        <f t="shared" si="34"/>
        <v>heure</v>
      </c>
      <c r="U193" s="98">
        <f t="shared" si="35"/>
        <v>0</v>
      </c>
      <c r="V193" s="19"/>
      <c r="W193" s="5"/>
      <c r="X193" s="95">
        <f t="shared" si="36"/>
        <v>0</v>
      </c>
    </row>
    <row r="194" spans="1:24">
      <c r="A194" s="25">
        <v>190</v>
      </c>
      <c r="B194" s="109"/>
      <c r="C194" s="109"/>
      <c r="D194" s="190"/>
      <c r="E194" s="115"/>
      <c r="F194" s="208" t="str">
        <f t="shared" si="25"/>
        <v/>
      </c>
      <c r="G194" s="181"/>
      <c r="H194" s="111"/>
      <c r="I194" s="168" t="s">
        <v>6</v>
      </c>
      <c r="J194" s="214">
        <f t="shared" si="26"/>
        <v>0</v>
      </c>
      <c r="K194" s="185"/>
      <c r="L194" s="21">
        <f t="shared" si="27"/>
        <v>0</v>
      </c>
      <c r="M194" s="5">
        <f t="shared" si="28"/>
        <v>0</v>
      </c>
      <c r="N194" s="5">
        <f t="shared" si="29"/>
        <v>0</v>
      </c>
      <c r="O194" s="182">
        <f t="shared" si="30"/>
        <v>0</v>
      </c>
      <c r="P194" s="2"/>
      <c r="Q194" s="100" t="str">
        <f t="shared" si="31"/>
        <v/>
      </c>
      <c r="R194" s="182">
        <f t="shared" si="32"/>
        <v>0</v>
      </c>
      <c r="S194" s="22">
        <f t="shared" si="33"/>
        <v>0</v>
      </c>
      <c r="T194" s="7" t="str">
        <f t="shared" si="34"/>
        <v>heure</v>
      </c>
      <c r="U194" s="98">
        <f t="shared" si="35"/>
        <v>0</v>
      </c>
      <c r="V194" s="19"/>
      <c r="W194" s="5"/>
      <c r="X194" s="95">
        <f t="shared" si="36"/>
        <v>0</v>
      </c>
    </row>
    <row r="195" spans="1:24">
      <c r="A195" s="25">
        <v>191</v>
      </c>
      <c r="B195" s="109"/>
      <c r="C195" s="109"/>
      <c r="D195" s="190"/>
      <c r="E195" s="115"/>
      <c r="F195" s="208" t="str">
        <f t="shared" si="25"/>
        <v/>
      </c>
      <c r="G195" s="181"/>
      <c r="H195" s="111"/>
      <c r="I195" s="168" t="s">
        <v>6</v>
      </c>
      <c r="J195" s="214">
        <f t="shared" si="26"/>
        <v>0</v>
      </c>
      <c r="K195" s="185"/>
      <c r="L195" s="21">
        <f t="shared" si="27"/>
        <v>0</v>
      </c>
      <c r="M195" s="5">
        <f t="shared" si="28"/>
        <v>0</v>
      </c>
      <c r="N195" s="5">
        <f t="shared" si="29"/>
        <v>0</v>
      </c>
      <c r="O195" s="182">
        <f t="shared" si="30"/>
        <v>0</v>
      </c>
      <c r="P195" s="2"/>
      <c r="Q195" s="100" t="str">
        <f t="shared" si="31"/>
        <v/>
      </c>
      <c r="R195" s="182">
        <f t="shared" si="32"/>
        <v>0</v>
      </c>
      <c r="S195" s="22">
        <f t="shared" si="33"/>
        <v>0</v>
      </c>
      <c r="T195" s="7" t="str">
        <f t="shared" si="34"/>
        <v>heure</v>
      </c>
      <c r="U195" s="98">
        <f t="shared" si="35"/>
        <v>0</v>
      </c>
      <c r="V195" s="19"/>
      <c r="W195" s="5"/>
      <c r="X195" s="95">
        <f t="shared" si="36"/>
        <v>0</v>
      </c>
    </row>
    <row r="196" spans="1:24">
      <c r="A196" s="25">
        <v>192</v>
      </c>
      <c r="B196" s="109"/>
      <c r="C196" s="109"/>
      <c r="D196" s="190"/>
      <c r="E196" s="115"/>
      <c r="F196" s="208" t="str">
        <f t="shared" si="25"/>
        <v/>
      </c>
      <c r="G196" s="181"/>
      <c r="H196" s="111"/>
      <c r="I196" s="168" t="s">
        <v>6</v>
      </c>
      <c r="J196" s="214">
        <f t="shared" si="26"/>
        <v>0</v>
      </c>
      <c r="K196" s="185"/>
      <c r="L196" s="21">
        <f t="shared" si="27"/>
        <v>0</v>
      </c>
      <c r="M196" s="5">
        <f t="shared" si="28"/>
        <v>0</v>
      </c>
      <c r="N196" s="5">
        <f t="shared" si="29"/>
        <v>0</v>
      </c>
      <c r="O196" s="182">
        <f t="shared" si="30"/>
        <v>0</v>
      </c>
      <c r="P196" s="2"/>
      <c r="Q196" s="100" t="str">
        <f t="shared" si="31"/>
        <v/>
      </c>
      <c r="R196" s="182">
        <f t="shared" si="32"/>
        <v>0</v>
      </c>
      <c r="S196" s="22">
        <f t="shared" si="33"/>
        <v>0</v>
      </c>
      <c r="T196" s="7" t="str">
        <f t="shared" si="34"/>
        <v>heure</v>
      </c>
      <c r="U196" s="98">
        <f t="shared" si="35"/>
        <v>0</v>
      </c>
      <c r="V196" s="19"/>
      <c r="W196" s="5"/>
      <c r="X196" s="95">
        <f t="shared" si="36"/>
        <v>0</v>
      </c>
    </row>
    <row r="197" spans="1:24">
      <c r="A197" s="25">
        <v>193</v>
      </c>
      <c r="B197" s="109"/>
      <c r="C197" s="109"/>
      <c r="D197" s="190"/>
      <c r="E197" s="115"/>
      <c r="F197" s="208" t="str">
        <f t="shared" si="25"/>
        <v/>
      </c>
      <c r="G197" s="181"/>
      <c r="H197" s="111"/>
      <c r="I197" s="168" t="s">
        <v>6</v>
      </c>
      <c r="J197" s="214">
        <f t="shared" si="26"/>
        <v>0</v>
      </c>
      <c r="K197" s="185"/>
      <c r="L197" s="21">
        <f t="shared" si="27"/>
        <v>0</v>
      </c>
      <c r="M197" s="5">
        <f t="shared" si="28"/>
        <v>0</v>
      </c>
      <c r="N197" s="5">
        <f t="shared" si="29"/>
        <v>0</v>
      </c>
      <c r="O197" s="182">
        <f t="shared" si="30"/>
        <v>0</v>
      </c>
      <c r="P197" s="2"/>
      <c r="Q197" s="100" t="str">
        <f t="shared" si="31"/>
        <v/>
      </c>
      <c r="R197" s="182">
        <f t="shared" si="32"/>
        <v>0</v>
      </c>
      <c r="S197" s="22">
        <f t="shared" si="33"/>
        <v>0</v>
      </c>
      <c r="T197" s="7" t="str">
        <f t="shared" si="34"/>
        <v>heure</v>
      </c>
      <c r="U197" s="98">
        <f t="shared" si="35"/>
        <v>0</v>
      </c>
      <c r="V197" s="19"/>
      <c r="W197" s="5"/>
      <c r="X197" s="95">
        <f t="shared" si="36"/>
        <v>0</v>
      </c>
    </row>
    <row r="198" spans="1:24">
      <c r="A198" s="25">
        <v>194</v>
      </c>
      <c r="B198" s="109"/>
      <c r="C198" s="109"/>
      <c r="D198" s="190"/>
      <c r="E198" s="115"/>
      <c r="F198" s="208" t="str">
        <f t="shared" ref="F198:F261" si="37">IF(D198="","",IF(D198="Salarié",35.47,IF(D198="Stagiaire",4.35,IF(D198="Apprenti",7.11,0))))</f>
        <v/>
      </c>
      <c r="G198" s="181"/>
      <c r="H198" s="111"/>
      <c r="I198" s="168" t="s">
        <v>6</v>
      </c>
      <c r="J198" s="214">
        <f t="shared" ref="J198:J261" si="38">IFERROR(F198*H198,0)</f>
        <v>0</v>
      </c>
      <c r="K198" s="185"/>
      <c r="L198" s="21">
        <f t="shared" ref="L198:L261" si="39">B198</f>
        <v>0</v>
      </c>
      <c r="M198" s="5">
        <f t="shared" ref="M198:M261" si="40">C198</f>
        <v>0</v>
      </c>
      <c r="N198" s="5">
        <f t="shared" ref="N198:N261" si="41">D198</f>
        <v>0</v>
      </c>
      <c r="O198" s="182">
        <f t="shared" ref="O198:O261" si="42">E198</f>
        <v>0</v>
      </c>
      <c r="P198" s="2"/>
      <c r="Q198" s="100" t="str">
        <f t="shared" ref="Q198:Q261" si="43">F198</f>
        <v/>
      </c>
      <c r="R198" s="182">
        <f t="shared" ref="R198:R261" si="44">G198</f>
        <v>0</v>
      </c>
      <c r="S198" s="22">
        <f t="shared" ref="S198:S261" si="45">H198</f>
        <v>0</v>
      </c>
      <c r="T198" s="7" t="str">
        <f t="shared" ref="T198:T261" si="46">I198</f>
        <v>heure</v>
      </c>
      <c r="U198" s="98">
        <f t="shared" ref="U198:U261" si="47">IFERROR(S198*Q198,0)</f>
        <v>0</v>
      </c>
      <c r="V198" s="19"/>
      <c r="W198" s="5"/>
      <c r="X198" s="95">
        <f t="shared" ref="X198:X261" si="48">J198-U198</f>
        <v>0</v>
      </c>
    </row>
    <row r="199" spans="1:24">
      <c r="A199" s="25">
        <v>195</v>
      </c>
      <c r="B199" s="109"/>
      <c r="C199" s="109"/>
      <c r="D199" s="190"/>
      <c r="E199" s="115"/>
      <c r="F199" s="208" t="str">
        <f t="shared" si="37"/>
        <v/>
      </c>
      <c r="G199" s="181"/>
      <c r="H199" s="111"/>
      <c r="I199" s="168" t="s">
        <v>6</v>
      </c>
      <c r="J199" s="214">
        <f t="shared" si="38"/>
        <v>0</v>
      </c>
      <c r="K199" s="185"/>
      <c r="L199" s="21">
        <f t="shared" si="39"/>
        <v>0</v>
      </c>
      <c r="M199" s="5">
        <f t="shared" si="40"/>
        <v>0</v>
      </c>
      <c r="N199" s="5">
        <f t="shared" si="41"/>
        <v>0</v>
      </c>
      <c r="O199" s="182">
        <f t="shared" si="42"/>
        <v>0</v>
      </c>
      <c r="P199" s="2"/>
      <c r="Q199" s="100" t="str">
        <f t="shared" si="43"/>
        <v/>
      </c>
      <c r="R199" s="182">
        <f t="shared" si="44"/>
        <v>0</v>
      </c>
      <c r="S199" s="22">
        <f t="shared" si="45"/>
        <v>0</v>
      </c>
      <c r="T199" s="7" t="str">
        <f t="shared" si="46"/>
        <v>heure</v>
      </c>
      <c r="U199" s="98">
        <f t="shared" si="47"/>
        <v>0</v>
      </c>
      <c r="V199" s="19"/>
      <c r="W199" s="5"/>
      <c r="X199" s="95">
        <f t="shared" si="48"/>
        <v>0</v>
      </c>
    </row>
    <row r="200" spans="1:24">
      <c r="A200" s="25">
        <v>196</v>
      </c>
      <c r="B200" s="109"/>
      <c r="C200" s="109"/>
      <c r="D200" s="190"/>
      <c r="E200" s="115"/>
      <c r="F200" s="208" t="str">
        <f t="shared" si="37"/>
        <v/>
      </c>
      <c r="G200" s="181"/>
      <c r="H200" s="111"/>
      <c r="I200" s="168" t="s">
        <v>6</v>
      </c>
      <c r="J200" s="214">
        <f t="shared" si="38"/>
        <v>0</v>
      </c>
      <c r="K200" s="185"/>
      <c r="L200" s="21">
        <f t="shared" si="39"/>
        <v>0</v>
      </c>
      <c r="M200" s="5">
        <f t="shared" si="40"/>
        <v>0</v>
      </c>
      <c r="N200" s="5">
        <f t="shared" si="41"/>
        <v>0</v>
      </c>
      <c r="O200" s="182">
        <f t="shared" si="42"/>
        <v>0</v>
      </c>
      <c r="P200" s="2"/>
      <c r="Q200" s="100" t="str">
        <f t="shared" si="43"/>
        <v/>
      </c>
      <c r="R200" s="182">
        <f t="shared" si="44"/>
        <v>0</v>
      </c>
      <c r="S200" s="22">
        <f t="shared" si="45"/>
        <v>0</v>
      </c>
      <c r="T200" s="7" t="str">
        <f t="shared" si="46"/>
        <v>heure</v>
      </c>
      <c r="U200" s="98">
        <f t="shared" si="47"/>
        <v>0</v>
      </c>
      <c r="V200" s="19"/>
      <c r="W200" s="5"/>
      <c r="X200" s="95">
        <f t="shared" si="48"/>
        <v>0</v>
      </c>
    </row>
    <row r="201" spans="1:24">
      <c r="A201" s="25">
        <v>197</v>
      </c>
      <c r="B201" s="109"/>
      <c r="C201" s="109"/>
      <c r="D201" s="190"/>
      <c r="E201" s="115"/>
      <c r="F201" s="208" t="str">
        <f t="shared" si="37"/>
        <v/>
      </c>
      <c r="G201" s="181"/>
      <c r="H201" s="111"/>
      <c r="I201" s="168" t="s">
        <v>6</v>
      </c>
      <c r="J201" s="214">
        <f t="shared" si="38"/>
        <v>0</v>
      </c>
      <c r="K201" s="185"/>
      <c r="L201" s="21">
        <f t="shared" si="39"/>
        <v>0</v>
      </c>
      <c r="M201" s="5">
        <f t="shared" si="40"/>
        <v>0</v>
      </c>
      <c r="N201" s="5">
        <f t="shared" si="41"/>
        <v>0</v>
      </c>
      <c r="O201" s="182">
        <f t="shared" si="42"/>
        <v>0</v>
      </c>
      <c r="P201" s="2"/>
      <c r="Q201" s="100" t="str">
        <f t="shared" si="43"/>
        <v/>
      </c>
      <c r="R201" s="182">
        <f t="shared" si="44"/>
        <v>0</v>
      </c>
      <c r="S201" s="22">
        <f t="shared" si="45"/>
        <v>0</v>
      </c>
      <c r="T201" s="7" t="str">
        <f t="shared" si="46"/>
        <v>heure</v>
      </c>
      <c r="U201" s="98">
        <f t="shared" si="47"/>
        <v>0</v>
      </c>
      <c r="V201" s="19"/>
      <c r="W201" s="5"/>
      <c r="X201" s="95">
        <f t="shared" si="48"/>
        <v>0</v>
      </c>
    </row>
    <row r="202" spans="1:24">
      <c r="A202" s="25">
        <v>198</v>
      </c>
      <c r="B202" s="109"/>
      <c r="C202" s="109"/>
      <c r="D202" s="190"/>
      <c r="E202" s="115"/>
      <c r="F202" s="208" t="str">
        <f t="shared" si="37"/>
        <v/>
      </c>
      <c r="G202" s="181"/>
      <c r="H202" s="111"/>
      <c r="I202" s="168" t="s">
        <v>6</v>
      </c>
      <c r="J202" s="214">
        <f t="shared" si="38"/>
        <v>0</v>
      </c>
      <c r="K202" s="185"/>
      <c r="L202" s="21">
        <f t="shared" si="39"/>
        <v>0</v>
      </c>
      <c r="M202" s="5">
        <f t="shared" si="40"/>
        <v>0</v>
      </c>
      <c r="N202" s="5">
        <f t="shared" si="41"/>
        <v>0</v>
      </c>
      <c r="O202" s="182">
        <f t="shared" si="42"/>
        <v>0</v>
      </c>
      <c r="P202" s="2"/>
      <c r="Q202" s="100" t="str">
        <f t="shared" si="43"/>
        <v/>
      </c>
      <c r="R202" s="182">
        <f t="shared" si="44"/>
        <v>0</v>
      </c>
      <c r="S202" s="22">
        <f t="shared" si="45"/>
        <v>0</v>
      </c>
      <c r="T202" s="7" t="str">
        <f t="shared" si="46"/>
        <v>heure</v>
      </c>
      <c r="U202" s="98">
        <f t="shared" si="47"/>
        <v>0</v>
      </c>
      <c r="V202" s="19"/>
      <c r="W202" s="5"/>
      <c r="X202" s="95">
        <f t="shared" si="48"/>
        <v>0</v>
      </c>
    </row>
    <row r="203" spans="1:24">
      <c r="A203" s="25">
        <v>199</v>
      </c>
      <c r="B203" s="109"/>
      <c r="C203" s="109"/>
      <c r="D203" s="190"/>
      <c r="E203" s="115"/>
      <c r="F203" s="208" t="str">
        <f t="shared" si="37"/>
        <v/>
      </c>
      <c r="G203" s="181"/>
      <c r="H203" s="111"/>
      <c r="I203" s="168" t="s">
        <v>6</v>
      </c>
      <c r="J203" s="214">
        <f t="shared" si="38"/>
        <v>0</v>
      </c>
      <c r="K203" s="185"/>
      <c r="L203" s="21">
        <f t="shared" si="39"/>
        <v>0</v>
      </c>
      <c r="M203" s="5">
        <f t="shared" si="40"/>
        <v>0</v>
      </c>
      <c r="N203" s="5">
        <f t="shared" si="41"/>
        <v>0</v>
      </c>
      <c r="O203" s="182">
        <f t="shared" si="42"/>
        <v>0</v>
      </c>
      <c r="P203" s="2"/>
      <c r="Q203" s="100" t="str">
        <f t="shared" si="43"/>
        <v/>
      </c>
      <c r="R203" s="182">
        <f t="shared" si="44"/>
        <v>0</v>
      </c>
      <c r="S203" s="22">
        <f t="shared" si="45"/>
        <v>0</v>
      </c>
      <c r="T203" s="7" t="str">
        <f t="shared" si="46"/>
        <v>heure</v>
      </c>
      <c r="U203" s="98">
        <f t="shared" si="47"/>
        <v>0</v>
      </c>
      <c r="V203" s="19"/>
      <c r="W203" s="5"/>
      <c r="X203" s="95">
        <f t="shared" si="48"/>
        <v>0</v>
      </c>
    </row>
    <row r="204" spans="1:24">
      <c r="A204" s="25">
        <v>200</v>
      </c>
      <c r="B204" s="109"/>
      <c r="C204" s="109"/>
      <c r="D204" s="190"/>
      <c r="E204" s="115"/>
      <c r="F204" s="208" t="str">
        <f t="shared" si="37"/>
        <v/>
      </c>
      <c r="G204" s="181"/>
      <c r="H204" s="111"/>
      <c r="I204" s="168" t="s">
        <v>6</v>
      </c>
      <c r="J204" s="214">
        <f t="shared" si="38"/>
        <v>0</v>
      </c>
      <c r="K204" s="185"/>
      <c r="L204" s="21">
        <f t="shared" si="39"/>
        <v>0</v>
      </c>
      <c r="M204" s="5">
        <f t="shared" si="40"/>
        <v>0</v>
      </c>
      <c r="N204" s="5">
        <f t="shared" si="41"/>
        <v>0</v>
      </c>
      <c r="O204" s="182">
        <f t="shared" si="42"/>
        <v>0</v>
      </c>
      <c r="P204" s="2"/>
      <c r="Q204" s="100" t="str">
        <f t="shared" si="43"/>
        <v/>
      </c>
      <c r="R204" s="182">
        <f t="shared" si="44"/>
        <v>0</v>
      </c>
      <c r="S204" s="22">
        <f t="shared" si="45"/>
        <v>0</v>
      </c>
      <c r="T204" s="7" t="str">
        <f t="shared" si="46"/>
        <v>heure</v>
      </c>
      <c r="U204" s="98">
        <f t="shared" si="47"/>
        <v>0</v>
      </c>
      <c r="V204" s="19"/>
      <c r="W204" s="5"/>
      <c r="X204" s="95">
        <f t="shared" si="48"/>
        <v>0</v>
      </c>
    </row>
    <row r="205" spans="1:24">
      <c r="A205" s="25">
        <v>201</v>
      </c>
      <c r="B205" s="109"/>
      <c r="C205" s="109"/>
      <c r="D205" s="190"/>
      <c r="E205" s="115"/>
      <c r="F205" s="208" t="str">
        <f t="shared" si="37"/>
        <v/>
      </c>
      <c r="G205" s="181"/>
      <c r="H205" s="111"/>
      <c r="I205" s="168" t="s">
        <v>6</v>
      </c>
      <c r="J205" s="214">
        <f t="shared" si="38"/>
        <v>0</v>
      </c>
      <c r="K205" s="185"/>
      <c r="L205" s="21">
        <f t="shared" si="39"/>
        <v>0</v>
      </c>
      <c r="M205" s="5">
        <f t="shared" si="40"/>
        <v>0</v>
      </c>
      <c r="N205" s="5">
        <f t="shared" si="41"/>
        <v>0</v>
      </c>
      <c r="O205" s="182">
        <f t="shared" si="42"/>
        <v>0</v>
      </c>
      <c r="P205" s="2"/>
      <c r="Q205" s="100" t="str">
        <f t="shared" si="43"/>
        <v/>
      </c>
      <c r="R205" s="182">
        <f t="shared" si="44"/>
        <v>0</v>
      </c>
      <c r="S205" s="22">
        <f t="shared" si="45"/>
        <v>0</v>
      </c>
      <c r="T205" s="7" t="str">
        <f t="shared" si="46"/>
        <v>heure</v>
      </c>
      <c r="U205" s="98">
        <f t="shared" si="47"/>
        <v>0</v>
      </c>
      <c r="V205" s="19"/>
      <c r="W205" s="5"/>
      <c r="X205" s="95">
        <f t="shared" si="48"/>
        <v>0</v>
      </c>
    </row>
    <row r="206" spans="1:24">
      <c r="A206" s="25">
        <v>202</v>
      </c>
      <c r="B206" s="109"/>
      <c r="C206" s="109"/>
      <c r="D206" s="190"/>
      <c r="E206" s="115"/>
      <c r="F206" s="208" t="str">
        <f t="shared" si="37"/>
        <v/>
      </c>
      <c r="G206" s="181"/>
      <c r="H206" s="111"/>
      <c r="I206" s="168" t="s">
        <v>6</v>
      </c>
      <c r="J206" s="214">
        <f t="shared" si="38"/>
        <v>0</v>
      </c>
      <c r="K206" s="185"/>
      <c r="L206" s="21">
        <f t="shared" si="39"/>
        <v>0</v>
      </c>
      <c r="M206" s="5">
        <f t="shared" si="40"/>
        <v>0</v>
      </c>
      <c r="N206" s="5">
        <f t="shared" si="41"/>
        <v>0</v>
      </c>
      <c r="O206" s="182">
        <f t="shared" si="42"/>
        <v>0</v>
      </c>
      <c r="P206" s="2"/>
      <c r="Q206" s="100" t="str">
        <f t="shared" si="43"/>
        <v/>
      </c>
      <c r="R206" s="182">
        <f t="shared" si="44"/>
        <v>0</v>
      </c>
      <c r="S206" s="22">
        <f t="shared" si="45"/>
        <v>0</v>
      </c>
      <c r="T206" s="7" t="str">
        <f t="shared" si="46"/>
        <v>heure</v>
      </c>
      <c r="U206" s="98">
        <f t="shared" si="47"/>
        <v>0</v>
      </c>
      <c r="V206" s="19"/>
      <c r="W206" s="5"/>
      <c r="X206" s="95">
        <f t="shared" si="48"/>
        <v>0</v>
      </c>
    </row>
    <row r="207" spans="1:24">
      <c r="A207" s="25">
        <v>203</v>
      </c>
      <c r="B207" s="109"/>
      <c r="C207" s="109"/>
      <c r="D207" s="190"/>
      <c r="E207" s="115"/>
      <c r="F207" s="208" t="str">
        <f t="shared" si="37"/>
        <v/>
      </c>
      <c r="G207" s="181"/>
      <c r="H207" s="111"/>
      <c r="I207" s="168" t="s">
        <v>6</v>
      </c>
      <c r="J207" s="214">
        <f t="shared" si="38"/>
        <v>0</v>
      </c>
      <c r="K207" s="185"/>
      <c r="L207" s="21">
        <f t="shared" si="39"/>
        <v>0</v>
      </c>
      <c r="M207" s="5">
        <f t="shared" si="40"/>
        <v>0</v>
      </c>
      <c r="N207" s="5">
        <f t="shared" si="41"/>
        <v>0</v>
      </c>
      <c r="O207" s="182">
        <f t="shared" si="42"/>
        <v>0</v>
      </c>
      <c r="P207" s="2"/>
      <c r="Q207" s="100" t="str">
        <f t="shared" si="43"/>
        <v/>
      </c>
      <c r="R207" s="182">
        <f t="shared" si="44"/>
        <v>0</v>
      </c>
      <c r="S207" s="22">
        <f t="shared" si="45"/>
        <v>0</v>
      </c>
      <c r="T207" s="7" t="str">
        <f t="shared" si="46"/>
        <v>heure</v>
      </c>
      <c r="U207" s="98">
        <f t="shared" si="47"/>
        <v>0</v>
      </c>
      <c r="V207" s="19"/>
      <c r="W207" s="5"/>
      <c r="X207" s="95">
        <f t="shared" si="48"/>
        <v>0</v>
      </c>
    </row>
    <row r="208" spans="1:24">
      <c r="A208" s="25">
        <v>204</v>
      </c>
      <c r="B208" s="109"/>
      <c r="C208" s="109"/>
      <c r="D208" s="190"/>
      <c r="E208" s="115"/>
      <c r="F208" s="208" t="str">
        <f t="shared" si="37"/>
        <v/>
      </c>
      <c r="G208" s="181"/>
      <c r="H208" s="111"/>
      <c r="I208" s="168" t="s">
        <v>6</v>
      </c>
      <c r="J208" s="214">
        <f t="shared" si="38"/>
        <v>0</v>
      </c>
      <c r="K208" s="185"/>
      <c r="L208" s="21">
        <f t="shared" si="39"/>
        <v>0</v>
      </c>
      <c r="M208" s="5">
        <f t="shared" si="40"/>
        <v>0</v>
      </c>
      <c r="N208" s="5">
        <f t="shared" si="41"/>
        <v>0</v>
      </c>
      <c r="O208" s="182">
        <f t="shared" si="42"/>
        <v>0</v>
      </c>
      <c r="P208" s="2"/>
      <c r="Q208" s="100" t="str">
        <f t="shared" si="43"/>
        <v/>
      </c>
      <c r="R208" s="182">
        <f t="shared" si="44"/>
        <v>0</v>
      </c>
      <c r="S208" s="22">
        <f t="shared" si="45"/>
        <v>0</v>
      </c>
      <c r="T208" s="7" t="str">
        <f t="shared" si="46"/>
        <v>heure</v>
      </c>
      <c r="U208" s="98">
        <f t="shared" si="47"/>
        <v>0</v>
      </c>
      <c r="V208" s="19"/>
      <c r="W208" s="5"/>
      <c r="X208" s="95">
        <f t="shared" si="48"/>
        <v>0</v>
      </c>
    </row>
    <row r="209" spans="1:24">
      <c r="A209" s="25">
        <v>205</v>
      </c>
      <c r="B209" s="109"/>
      <c r="C209" s="109"/>
      <c r="D209" s="190"/>
      <c r="E209" s="115"/>
      <c r="F209" s="208" t="str">
        <f t="shared" si="37"/>
        <v/>
      </c>
      <c r="G209" s="181"/>
      <c r="H209" s="111"/>
      <c r="I209" s="168" t="s">
        <v>6</v>
      </c>
      <c r="J209" s="214">
        <f t="shared" si="38"/>
        <v>0</v>
      </c>
      <c r="K209" s="185"/>
      <c r="L209" s="21">
        <f t="shared" si="39"/>
        <v>0</v>
      </c>
      <c r="M209" s="5">
        <f t="shared" si="40"/>
        <v>0</v>
      </c>
      <c r="N209" s="5">
        <f t="shared" si="41"/>
        <v>0</v>
      </c>
      <c r="O209" s="182">
        <f t="shared" si="42"/>
        <v>0</v>
      </c>
      <c r="P209" s="2"/>
      <c r="Q209" s="100" t="str">
        <f t="shared" si="43"/>
        <v/>
      </c>
      <c r="R209" s="182">
        <f t="shared" si="44"/>
        <v>0</v>
      </c>
      <c r="S209" s="22">
        <f t="shared" si="45"/>
        <v>0</v>
      </c>
      <c r="T209" s="7" t="str">
        <f t="shared" si="46"/>
        <v>heure</v>
      </c>
      <c r="U209" s="98">
        <f t="shared" si="47"/>
        <v>0</v>
      </c>
      <c r="V209" s="19"/>
      <c r="W209" s="5"/>
      <c r="X209" s="95">
        <f t="shared" si="48"/>
        <v>0</v>
      </c>
    </row>
    <row r="210" spans="1:24">
      <c r="A210" s="25">
        <v>206</v>
      </c>
      <c r="B210" s="109"/>
      <c r="C210" s="109"/>
      <c r="D210" s="190"/>
      <c r="E210" s="115"/>
      <c r="F210" s="208" t="str">
        <f t="shared" si="37"/>
        <v/>
      </c>
      <c r="G210" s="181"/>
      <c r="H210" s="111"/>
      <c r="I210" s="168" t="s">
        <v>6</v>
      </c>
      <c r="J210" s="214">
        <f t="shared" si="38"/>
        <v>0</v>
      </c>
      <c r="K210" s="185"/>
      <c r="L210" s="21">
        <f t="shared" si="39"/>
        <v>0</v>
      </c>
      <c r="M210" s="5">
        <f t="shared" si="40"/>
        <v>0</v>
      </c>
      <c r="N210" s="5">
        <f t="shared" si="41"/>
        <v>0</v>
      </c>
      <c r="O210" s="182">
        <f t="shared" si="42"/>
        <v>0</v>
      </c>
      <c r="P210" s="2"/>
      <c r="Q210" s="100" t="str">
        <f t="shared" si="43"/>
        <v/>
      </c>
      <c r="R210" s="182">
        <f t="shared" si="44"/>
        <v>0</v>
      </c>
      <c r="S210" s="22">
        <f t="shared" si="45"/>
        <v>0</v>
      </c>
      <c r="T210" s="7" t="str">
        <f t="shared" si="46"/>
        <v>heure</v>
      </c>
      <c r="U210" s="98">
        <f t="shared" si="47"/>
        <v>0</v>
      </c>
      <c r="V210" s="19"/>
      <c r="W210" s="5"/>
      <c r="X210" s="95">
        <f t="shared" si="48"/>
        <v>0</v>
      </c>
    </row>
    <row r="211" spans="1:24">
      <c r="A211" s="25">
        <v>207</v>
      </c>
      <c r="B211" s="109"/>
      <c r="C211" s="109"/>
      <c r="D211" s="190"/>
      <c r="E211" s="115"/>
      <c r="F211" s="208" t="str">
        <f t="shared" si="37"/>
        <v/>
      </c>
      <c r="G211" s="181"/>
      <c r="H211" s="111"/>
      <c r="I211" s="168" t="s">
        <v>6</v>
      </c>
      <c r="J211" s="214">
        <f t="shared" si="38"/>
        <v>0</v>
      </c>
      <c r="K211" s="185"/>
      <c r="L211" s="21">
        <f t="shared" si="39"/>
        <v>0</v>
      </c>
      <c r="M211" s="5">
        <f t="shared" si="40"/>
        <v>0</v>
      </c>
      <c r="N211" s="5">
        <f t="shared" si="41"/>
        <v>0</v>
      </c>
      <c r="O211" s="182">
        <f t="shared" si="42"/>
        <v>0</v>
      </c>
      <c r="P211" s="2"/>
      <c r="Q211" s="100" t="str">
        <f t="shared" si="43"/>
        <v/>
      </c>
      <c r="R211" s="182">
        <f t="shared" si="44"/>
        <v>0</v>
      </c>
      <c r="S211" s="22">
        <f t="shared" si="45"/>
        <v>0</v>
      </c>
      <c r="T211" s="7" t="str">
        <f t="shared" si="46"/>
        <v>heure</v>
      </c>
      <c r="U211" s="98">
        <f t="shared" si="47"/>
        <v>0</v>
      </c>
      <c r="V211" s="19"/>
      <c r="W211" s="5"/>
      <c r="X211" s="95">
        <f t="shared" si="48"/>
        <v>0</v>
      </c>
    </row>
    <row r="212" spans="1:24">
      <c r="A212" s="25">
        <v>208</v>
      </c>
      <c r="B212" s="109"/>
      <c r="C212" s="109"/>
      <c r="D212" s="190"/>
      <c r="E212" s="115"/>
      <c r="F212" s="208" t="str">
        <f t="shared" si="37"/>
        <v/>
      </c>
      <c r="G212" s="181"/>
      <c r="H212" s="111"/>
      <c r="I212" s="168" t="s">
        <v>6</v>
      </c>
      <c r="J212" s="214">
        <f t="shared" si="38"/>
        <v>0</v>
      </c>
      <c r="K212" s="185"/>
      <c r="L212" s="21">
        <f t="shared" si="39"/>
        <v>0</v>
      </c>
      <c r="M212" s="5">
        <f t="shared" si="40"/>
        <v>0</v>
      </c>
      <c r="N212" s="5">
        <f t="shared" si="41"/>
        <v>0</v>
      </c>
      <c r="O212" s="182">
        <f t="shared" si="42"/>
        <v>0</v>
      </c>
      <c r="P212" s="2"/>
      <c r="Q212" s="100" t="str">
        <f t="shared" si="43"/>
        <v/>
      </c>
      <c r="R212" s="182">
        <f t="shared" si="44"/>
        <v>0</v>
      </c>
      <c r="S212" s="22">
        <f t="shared" si="45"/>
        <v>0</v>
      </c>
      <c r="T212" s="7" t="str">
        <f t="shared" si="46"/>
        <v>heure</v>
      </c>
      <c r="U212" s="98">
        <f t="shared" si="47"/>
        <v>0</v>
      </c>
      <c r="V212" s="19"/>
      <c r="W212" s="5"/>
      <c r="X212" s="95">
        <f t="shared" si="48"/>
        <v>0</v>
      </c>
    </row>
    <row r="213" spans="1:24">
      <c r="A213" s="25">
        <v>209</v>
      </c>
      <c r="B213" s="109"/>
      <c r="C213" s="109"/>
      <c r="D213" s="190"/>
      <c r="E213" s="115"/>
      <c r="F213" s="208" t="str">
        <f t="shared" si="37"/>
        <v/>
      </c>
      <c r="G213" s="181"/>
      <c r="H213" s="111"/>
      <c r="I213" s="168" t="s">
        <v>6</v>
      </c>
      <c r="J213" s="214">
        <f t="shared" si="38"/>
        <v>0</v>
      </c>
      <c r="K213" s="185"/>
      <c r="L213" s="21">
        <f t="shared" si="39"/>
        <v>0</v>
      </c>
      <c r="M213" s="5">
        <f t="shared" si="40"/>
        <v>0</v>
      </c>
      <c r="N213" s="5">
        <f t="shared" si="41"/>
        <v>0</v>
      </c>
      <c r="O213" s="182">
        <f t="shared" si="42"/>
        <v>0</v>
      </c>
      <c r="P213" s="2"/>
      <c r="Q213" s="100" t="str">
        <f t="shared" si="43"/>
        <v/>
      </c>
      <c r="R213" s="182">
        <f t="shared" si="44"/>
        <v>0</v>
      </c>
      <c r="S213" s="22">
        <f t="shared" si="45"/>
        <v>0</v>
      </c>
      <c r="T213" s="7" t="str">
        <f t="shared" si="46"/>
        <v>heure</v>
      </c>
      <c r="U213" s="98">
        <f t="shared" si="47"/>
        <v>0</v>
      </c>
      <c r="V213" s="19"/>
      <c r="W213" s="5"/>
      <c r="X213" s="95">
        <f t="shared" si="48"/>
        <v>0</v>
      </c>
    </row>
    <row r="214" spans="1:24">
      <c r="A214" s="25">
        <v>210</v>
      </c>
      <c r="B214" s="109"/>
      <c r="C214" s="109"/>
      <c r="D214" s="190"/>
      <c r="E214" s="115"/>
      <c r="F214" s="208" t="str">
        <f t="shared" si="37"/>
        <v/>
      </c>
      <c r="G214" s="181"/>
      <c r="H214" s="111"/>
      <c r="I214" s="168" t="s">
        <v>6</v>
      </c>
      <c r="J214" s="214">
        <f t="shared" si="38"/>
        <v>0</v>
      </c>
      <c r="K214" s="185"/>
      <c r="L214" s="21">
        <f t="shared" si="39"/>
        <v>0</v>
      </c>
      <c r="M214" s="5">
        <f t="shared" si="40"/>
        <v>0</v>
      </c>
      <c r="N214" s="5">
        <f t="shared" si="41"/>
        <v>0</v>
      </c>
      <c r="O214" s="182">
        <f t="shared" si="42"/>
        <v>0</v>
      </c>
      <c r="P214" s="2"/>
      <c r="Q214" s="100" t="str">
        <f t="shared" si="43"/>
        <v/>
      </c>
      <c r="R214" s="182">
        <f t="shared" si="44"/>
        <v>0</v>
      </c>
      <c r="S214" s="22">
        <f t="shared" si="45"/>
        <v>0</v>
      </c>
      <c r="T214" s="7" t="str">
        <f t="shared" si="46"/>
        <v>heure</v>
      </c>
      <c r="U214" s="98">
        <f t="shared" si="47"/>
        <v>0</v>
      </c>
      <c r="V214" s="19"/>
      <c r="W214" s="5"/>
      <c r="X214" s="95">
        <f t="shared" si="48"/>
        <v>0</v>
      </c>
    </row>
    <row r="215" spans="1:24">
      <c r="A215" s="25">
        <v>211</v>
      </c>
      <c r="B215" s="109"/>
      <c r="C215" s="109"/>
      <c r="D215" s="190"/>
      <c r="E215" s="115"/>
      <c r="F215" s="208" t="str">
        <f t="shared" si="37"/>
        <v/>
      </c>
      <c r="G215" s="181"/>
      <c r="H215" s="111"/>
      <c r="I215" s="168" t="s">
        <v>6</v>
      </c>
      <c r="J215" s="214">
        <f t="shared" si="38"/>
        <v>0</v>
      </c>
      <c r="K215" s="185"/>
      <c r="L215" s="21">
        <f t="shared" si="39"/>
        <v>0</v>
      </c>
      <c r="M215" s="5">
        <f t="shared" si="40"/>
        <v>0</v>
      </c>
      <c r="N215" s="5">
        <f t="shared" si="41"/>
        <v>0</v>
      </c>
      <c r="O215" s="182">
        <f t="shared" si="42"/>
        <v>0</v>
      </c>
      <c r="P215" s="2"/>
      <c r="Q215" s="100" t="str">
        <f t="shared" si="43"/>
        <v/>
      </c>
      <c r="R215" s="182">
        <f t="shared" si="44"/>
        <v>0</v>
      </c>
      <c r="S215" s="22">
        <f t="shared" si="45"/>
        <v>0</v>
      </c>
      <c r="T215" s="7" t="str">
        <f t="shared" si="46"/>
        <v>heure</v>
      </c>
      <c r="U215" s="98">
        <f t="shared" si="47"/>
        <v>0</v>
      </c>
      <c r="V215" s="19"/>
      <c r="W215" s="5"/>
      <c r="X215" s="95">
        <f t="shared" si="48"/>
        <v>0</v>
      </c>
    </row>
    <row r="216" spans="1:24">
      <c r="A216" s="25">
        <v>212</v>
      </c>
      <c r="B216" s="109"/>
      <c r="C216" s="109"/>
      <c r="D216" s="190"/>
      <c r="E216" s="115"/>
      <c r="F216" s="208" t="str">
        <f t="shared" si="37"/>
        <v/>
      </c>
      <c r="G216" s="181"/>
      <c r="H216" s="111"/>
      <c r="I216" s="168" t="s">
        <v>6</v>
      </c>
      <c r="J216" s="214">
        <f t="shared" si="38"/>
        <v>0</v>
      </c>
      <c r="K216" s="185"/>
      <c r="L216" s="21">
        <f t="shared" si="39"/>
        <v>0</v>
      </c>
      <c r="M216" s="5">
        <f t="shared" si="40"/>
        <v>0</v>
      </c>
      <c r="N216" s="5">
        <f t="shared" si="41"/>
        <v>0</v>
      </c>
      <c r="O216" s="182">
        <f t="shared" si="42"/>
        <v>0</v>
      </c>
      <c r="P216" s="2"/>
      <c r="Q216" s="100" t="str">
        <f t="shared" si="43"/>
        <v/>
      </c>
      <c r="R216" s="182">
        <f t="shared" si="44"/>
        <v>0</v>
      </c>
      <c r="S216" s="22">
        <f t="shared" si="45"/>
        <v>0</v>
      </c>
      <c r="T216" s="7" t="str">
        <f t="shared" si="46"/>
        <v>heure</v>
      </c>
      <c r="U216" s="98">
        <f t="shared" si="47"/>
        <v>0</v>
      </c>
      <c r="V216" s="19"/>
      <c r="W216" s="5"/>
      <c r="X216" s="95">
        <f t="shared" si="48"/>
        <v>0</v>
      </c>
    </row>
    <row r="217" spans="1:24">
      <c r="A217" s="25">
        <v>213</v>
      </c>
      <c r="B217" s="109"/>
      <c r="C217" s="109"/>
      <c r="D217" s="190"/>
      <c r="E217" s="115"/>
      <c r="F217" s="208" t="str">
        <f t="shared" si="37"/>
        <v/>
      </c>
      <c r="G217" s="181"/>
      <c r="H217" s="111"/>
      <c r="I217" s="168" t="s">
        <v>6</v>
      </c>
      <c r="J217" s="214">
        <f t="shared" si="38"/>
        <v>0</v>
      </c>
      <c r="K217" s="185"/>
      <c r="L217" s="21">
        <f t="shared" si="39"/>
        <v>0</v>
      </c>
      <c r="M217" s="5">
        <f t="shared" si="40"/>
        <v>0</v>
      </c>
      <c r="N217" s="5">
        <f t="shared" si="41"/>
        <v>0</v>
      </c>
      <c r="O217" s="182">
        <f t="shared" si="42"/>
        <v>0</v>
      </c>
      <c r="P217" s="2"/>
      <c r="Q217" s="100" t="str">
        <f t="shared" si="43"/>
        <v/>
      </c>
      <c r="R217" s="182">
        <f t="shared" si="44"/>
        <v>0</v>
      </c>
      <c r="S217" s="22">
        <f t="shared" si="45"/>
        <v>0</v>
      </c>
      <c r="T217" s="7" t="str">
        <f t="shared" si="46"/>
        <v>heure</v>
      </c>
      <c r="U217" s="98">
        <f t="shared" si="47"/>
        <v>0</v>
      </c>
      <c r="V217" s="19"/>
      <c r="W217" s="5"/>
      <c r="X217" s="95">
        <f t="shared" si="48"/>
        <v>0</v>
      </c>
    </row>
    <row r="218" spans="1:24">
      <c r="A218" s="25">
        <v>214</v>
      </c>
      <c r="B218" s="109"/>
      <c r="C218" s="109"/>
      <c r="D218" s="190"/>
      <c r="E218" s="115"/>
      <c r="F218" s="208" t="str">
        <f t="shared" si="37"/>
        <v/>
      </c>
      <c r="G218" s="181"/>
      <c r="H218" s="111"/>
      <c r="I218" s="168" t="s">
        <v>6</v>
      </c>
      <c r="J218" s="214">
        <f t="shared" si="38"/>
        <v>0</v>
      </c>
      <c r="K218" s="185"/>
      <c r="L218" s="21">
        <f t="shared" si="39"/>
        <v>0</v>
      </c>
      <c r="M218" s="5">
        <f t="shared" si="40"/>
        <v>0</v>
      </c>
      <c r="N218" s="5">
        <f t="shared" si="41"/>
        <v>0</v>
      </c>
      <c r="O218" s="182">
        <f t="shared" si="42"/>
        <v>0</v>
      </c>
      <c r="P218" s="2"/>
      <c r="Q218" s="100" t="str">
        <f t="shared" si="43"/>
        <v/>
      </c>
      <c r="R218" s="182">
        <f t="shared" si="44"/>
        <v>0</v>
      </c>
      <c r="S218" s="22">
        <f t="shared" si="45"/>
        <v>0</v>
      </c>
      <c r="T218" s="7" t="str">
        <f t="shared" si="46"/>
        <v>heure</v>
      </c>
      <c r="U218" s="98">
        <f t="shared" si="47"/>
        <v>0</v>
      </c>
      <c r="V218" s="19"/>
      <c r="W218" s="5"/>
      <c r="X218" s="95">
        <f t="shared" si="48"/>
        <v>0</v>
      </c>
    </row>
    <row r="219" spans="1:24">
      <c r="A219" s="25">
        <v>215</v>
      </c>
      <c r="B219" s="109"/>
      <c r="C219" s="109"/>
      <c r="D219" s="190"/>
      <c r="E219" s="115"/>
      <c r="F219" s="208" t="str">
        <f t="shared" si="37"/>
        <v/>
      </c>
      <c r="G219" s="181"/>
      <c r="H219" s="111"/>
      <c r="I219" s="168" t="s">
        <v>6</v>
      </c>
      <c r="J219" s="214">
        <f t="shared" si="38"/>
        <v>0</v>
      </c>
      <c r="K219" s="185"/>
      <c r="L219" s="21">
        <f t="shared" si="39"/>
        <v>0</v>
      </c>
      <c r="M219" s="5">
        <f t="shared" si="40"/>
        <v>0</v>
      </c>
      <c r="N219" s="5">
        <f t="shared" si="41"/>
        <v>0</v>
      </c>
      <c r="O219" s="182">
        <f t="shared" si="42"/>
        <v>0</v>
      </c>
      <c r="P219" s="2"/>
      <c r="Q219" s="100" t="str">
        <f t="shared" si="43"/>
        <v/>
      </c>
      <c r="R219" s="182">
        <f t="shared" si="44"/>
        <v>0</v>
      </c>
      <c r="S219" s="22">
        <f t="shared" si="45"/>
        <v>0</v>
      </c>
      <c r="T219" s="7" t="str">
        <f t="shared" si="46"/>
        <v>heure</v>
      </c>
      <c r="U219" s="98">
        <f t="shared" si="47"/>
        <v>0</v>
      </c>
      <c r="V219" s="19"/>
      <c r="W219" s="5"/>
      <c r="X219" s="95">
        <f t="shared" si="48"/>
        <v>0</v>
      </c>
    </row>
    <row r="220" spans="1:24">
      <c r="A220" s="25">
        <v>216</v>
      </c>
      <c r="B220" s="109"/>
      <c r="C220" s="109"/>
      <c r="D220" s="190"/>
      <c r="E220" s="115"/>
      <c r="F220" s="208" t="str">
        <f t="shared" si="37"/>
        <v/>
      </c>
      <c r="G220" s="181"/>
      <c r="H220" s="111"/>
      <c r="I220" s="168" t="s">
        <v>6</v>
      </c>
      <c r="J220" s="214">
        <f t="shared" si="38"/>
        <v>0</v>
      </c>
      <c r="K220" s="185"/>
      <c r="L220" s="21">
        <f t="shared" si="39"/>
        <v>0</v>
      </c>
      <c r="M220" s="5">
        <f t="shared" si="40"/>
        <v>0</v>
      </c>
      <c r="N220" s="5">
        <f t="shared" si="41"/>
        <v>0</v>
      </c>
      <c r="O220" s="182">
        <f t="shared" si="42"/>
        <v>0</v>
      </c>
      <c r="P220" s="2"/>
      <c r="Q220" s="100" t="str">
        <f t="shared" si="43"/>
        <v/>
      </c>
      <c r="R220" s="182">
        <f t="shared" si="44"/>
        <v>0</v>
      </c>
      <c r="S220" s="22">
        <f t="shared" si="45"/>
        <v>0</v>
      </c>
      <c r="T220" s="7" t="str">
        <f t="shared" si="46"/>
        <v>heure</v>
      </c>
      <c r="U220" s="98">
        <f t="shared" si="47"/>
        <v>0</v>
      </c>
      <c r="V220" s="19"/>
      <c r="W220" s="5"/>
      <c r="X220" s="95">
        <f t="shared" si="48"/>
        <v>0</v>
      </c>
    </row>
    <row r="221" spans="1:24">
      <c r="A221" s="25">
        <v>217</v>
      </c>
      <c r="B221" s="109"/>
      <c r="C221" s="109"/>
      <c r="D221" s="190"/>
      <c r="E221" s="115"/>
      <c r="F221" s="208" t="str">
        <f t="shared" si="37"/>
        <v/>
      </c>
      <c r="G221" s="181"/>
      <c r="H221" s="111"/>
      <c r="I221" s="168" t="s">
        <v>6</v>
      </c>
      <c r="J221" s="214">
        <f t="shared" si="38"/>
        <v>0</v>
      </c>
      <c r="K221" s="185"/>
      <c r="L221" s="21">
        <f t="shared" si="39"/>
        <v>0</v>
      </c>
      <c r="M221" s="5">
        <f t="shared" si="40"/>
        <v>0</v>
      </c>
      <c r="N221" s="5">
        <f t="shared" si="41"/>
        <v>0</v>
      </c>
      <c r="O221" s="182">
        <f t="shared" si="42"/>
        <v>0</v>
      </c>
      <c r="P221" s="2"/>
      <c r="Q221" s="100" t="str">
        <f t="shared" si="43"/>
        <v/>
      </c>
      <c r="R221" s="182">
        <f t="shared" si="44"/>
        <v>0</v>
      </c>
      <c r="S221" s="22">
        <f t="shared" si="45"/>
        <v>0</v>
      </c>
      <c r="T221" s="7" t="str">
        <f t="shared" si="46"/>
        <v>heure</v>
      </c>
      <c r="U221" s="98">
        <f t="shared" si="47"/>
        <v>0</v>
      </c>
      <c r="V221" s="19"/>
      <c r="W221" s="5"/>
      <c r="X221" s="95">
        <f t="shared" si="48"/>
        <v>0</v>
      </c>
    </row>
    <row r="222" spans="1:24">
      <c r="A222" s="25">
        <v>218</v>
      </c>
      <c r="B222" s="109"/>
      <c r="C222" s="109"/>
      <c r="D222" s="190"/>
      <c r="E222" s="115"/>
      <c r="F222" s="208" t="str">
        <f t="shared" si="37"/>
        <v/>
      </c>
      <c r="G222" s="181"/>
      <c r="H222" s="111"/>
      <c r="I222" s="168" t="s">
        <v>6</v>
      </c>
      <c r="J222" s="214">
        <f t="shared" si="38"/>
        <v>0</v>
      </c>
      <c r="K222" s="185"/>
      <c r="L222" s="21">
        <f t="shared" si="39"/>
        <v>0</v>
      </c>
      <c r="M222" s="5">
        <f t="shared" si="40"/>
        <v>0</v>
      </c>
      <c r="N222" s="5">
        <f t="shared" si="41"/>
        <v>0</v>
      </c>
      <c r="O222" s="182">
        <f t="shared" si="42"/>
        <v>0</v>
      </c>
      <c r="P222" s="2"/>
      <c r="Q222" s="100" t="str">
        <f t="shared" si="43"/>
        <v/>
      </c>
      <c r="R222" s="182">
        <f t="shared" si="44"/>
        <v>0</v>
      </c>
      <c r="S222" s="22">
        <f t="shared" si="45"/>
        <v>0</v>
      </c>
      <c r="T222" s="7" t="str">
        <f t="shared" si="46"/>
        <v>heure</v>
      </c>
      <c r="U222" s="98">
        <f t="shared" si="47"/>
        <v>0</v>
      </c>
      <c r="V222" s="19"/>
      <c r="W222" s="5"/>
      <c r="X222" s="95">
        <f t="shared" si="48"/>
        <v>0</v>
      </c>
    </row>
    <row r="223" spans="1:24">
      <c r="A223" s="25">
        <v>219</v>
      </c>
      <c r="B223" s="109"/>
      <c r="C223" s="109"/>
      <c r="D223" s="190"/>
      <c r="E223" s="115"/>
      <c r="F223" s="208" t="str">
        <f t="shared" si="37"/>
        <v/>
      </c>
      <c r="G223" s="181"/>
      <c r="H223" s="111"/>
      <c r="I223" s="168" t="s">
        <v>6</v>
      </c>
      <c r="J223" s="214">
        <f t="shared" si="38"/>
        <v>0</v>
      </c>
      <c r="K223" s="185"/>
      <c r="L223" s="21">
        <f t="shared" si="39"/>
        <v>0</v>
      </c>
      <c r="M223" s="5">
        <f t="shared" si="40"/>
        <v>0</v>
      </c>
      <c r="N223" s="5">
        <f t="shared" si="41"/>
        <v>0</v>
      </c>
      <c r="O223" s="182">
        <f t="shared" si="42"/>
        <v>0</v>
      </c>
      <c r="P223" s="2"/>
      <c r="Q223" s="100" t="str">
        <f t="shared" si="43"/>
        <v/>
      </c>
      <c r="R223" s="182">
        <f t="shared" si="44"/>
        <v>0</v>
      </c>
      <c r="S223" s="22">
        <f t="shared" si="45"/>
        <v>0</v>
      </c>
      <c r="T223" s="7" t="str">
        <f t="shared" si="46"/>
        <v>heure</v>
      </c>
      <c r="U223" s="98">
        <f t="shared" si="47"/>
        <v>0</v>
      </c>
      <c r="V223" s="19"/>
      <c r="W223" s="5"/>
      <c r="X223" s="95">
        <f t="shared" si="48"/>
        <v>0</v>
      </c>
    </row>
    <row r="224" spans="1:24">
      <c r="A224" s="25">
        <v>220</v>
      </c>
      <c r="B224" s="109"/>
      <c r="C224" s="109"/>
      <c r="D224" s="190"/>
      <c r="E224" s="115"/>
      <c r="F224" s="208" t="str">
        <f t="shared" si="37"/>
        <v/>
      </c>
      <c r="G224" s="181"/>
      <c r="H224" s="111"/>
      <c r="I224" s="168" t="s">
        <v>6</v>
      </c>
      <c r="J224" s="214">
        <f t="shared" si="38"/>
        <v>0</v>
      </c>
      <c r="K224" s="185"/>
      <c r="L224" s="21">
        <f t="shared" si="39"/>
        <v>0</v>
      </c>
      <c r="M224" s="5">
        <f t="shared" si="40"/>
        <v>0</v>
      </c>
      <c r="N224" s="5">
        <f t="shared" si="41"/>
        <v>0</v>
      </c>
      <c r="O224" s="182">
        <f t="shared" si="42"/>
        <v>0</v>
      </c>
      <c r="P224" s="2"/>
      <c r="Q224" s="100" t="str">
        <f t="shared" si="43"/>
        <v/>
      </c>
      <c r="R224" s="182">
        <f t="shared" si="44"/>
        <v>0</v>
      </c>
      <c r="S224" s="22">
        <f t="shared" si="45"/>
        <v>0</v>
      </c>
      <c r="T224" s="7" t="str">
        <f t="shared" si="46"/>
        <v>heure</v>
      </c>
      <c r="U224" s="98">
        <f t="shared" si="47"/>
        <v>0</v>
      </c>
      <c r="V224" s="19"/>
      <c r="W224" s="5"/>
      <c r="X224" s="95">
        <f t="shared" si="48"/>
        <v>0</v>
      </c>
    </row>
    <row r="225" spans="1:24">
      <c r="A225" s="25">
        <v>221</v>
      </c>
      <c r="B225" s="109"/>
      <c r="C225" s="109"/>
      <c r="D225" s="190"/>
      <c r="E225" s="115"/>
      <c r="F225" s="208" t="str">
        <f t="shared" si="37"/>
        <v/>
      </c>
      <c r="G225" s="181"/>
      <c r="H225" s="111"/>
      <c r="I225" s="168" t="s">
        <v>6</v>
      </c>
      <c r="J225" s="214">
        <f t="shared" si="38"/>
        <v>0</v>
      </c>
      <c r="K225" s="185"/>
      <c r="L225" s="21">
        <f t="shared" si="39"/>
        <v>0</v>
      </c>
      <c r="M225" s="5">
        <f t="shared" si="40"/>
        <v>0</v>
      </c>
      <c r="N225" s="5">
        <f t="shared" si="41"/>
        <v>0</v>
      </c>
      <c r="O225" s="182">
        <f t="shared" si="42"/>
        <v>0</v>
      </c>
      <c r="P225" s="2"/>
      <c r="Q225" s="100" t="str">
        <f t="shared" si="43"/>
        <v/>
      </c>
      <c r="R225" s="182">
        <f t="shared" si="44"/>
        <v>0</v>
      </c>
      <c r="S225" s="22">
        <f t="shared" si="45"/>
        <v>0</v>
      </c>
      <c r="T225" s="7" t="str">
        <f t="shared" si="46"/>
        <v>heure</v>
      </c>
      <c r="U225" s="98">
        <f t="shared" si="47"/>
        <v>0</v>
      </c>
      <c r="V225" s="19"/>
      <c r="W225" s="5"/>
      <c r="X225" s="95">
        <f t="shared" si="48"/>
        <v>0</v>
      </c>
    </row>
    <row r="226" spans="1:24">
      <c r="A226" s="25">
        <v>222</v>
      </c>
      <c r="B226" s="109"/>
      <c r="C226" s="109"/>
      <c r="D226" s="190"/>
      <c r="E226" s="115"/>
      <c r="F226" s="208" t="str">
        <f t="shared" si="37"/>
        <v/>
      </c>
      <c r="G226" s="181"/>
      <c r="H226" s="111"/>
      <c r="I226" s="168" t="s">
        <v>6</v>
      </c>
      <c r="J226" s="214">
        <f t="shared" si="38"/>
        <v>0</v>
      </c>
      <c r="K226" s="185"/>
      <c r="L226" s="21">
        <f t="shared" si="39"/>
        <v>0</v>
      </c>
      <c r="M226" s="5">
        <f t="shared" si="40"/>
        <v>0</v>
      </c>
      <c r="N226" s="5">
        <f t="shared" si="41"/>
        <v>0</v>
      </c>
      <c r="O226" s="182">
        <f t="shared" si="42"/>
        <v>0</v>
      </c>
      <c r="P226" s="2"/>
      <c r="Q226" s="100" t="str">
        <f t="shared" si="43"/>
        <v/>
      </c>
      <c r="R226" s="182">
        <f t="shared" si="44"/>
        <v>0</v>
      </c>
      <c r="S226" s="22">
        <f t="shared" si="45"/>
        <v>0</v>
      </c>
      <c r="T226" s="7" t="str">
        <f t="shared" si="46"/>
        <v>heure</v>
      </c>
      <c r="U226" s="98">
        <f t="shared" si="47"/>
        <v>0</v>
      </c>
      <c r="V226" s="19"/>
      <c r="W226" s="5"/>
      <c r="X226" s="95">
        <f t="shared" si="48"/>
        <v>0</v>
      </c>
    </row>
    <row r="227" spans="1:24">
      <c r="A227" s="25">
        <v>223</v>
      </c>
      <c r="B227" s="109"/>
      <c r="C227" s="109"/>
      <c r="D227" s="190"/>
      <c r="E227" s="115"/>
      <c r="F227" s="208" t="str">
        <f t="shared" si="37"/>
        <v/>
      </c>
      <c r="G227" s="181"/>
      <c r="H227" s="111"/>
      <c r="I227" s="168" t="s">
        <v>6</v>
      </c>
      <c r="J227" s="214">
        <f t="shared" si="38"/>
        <v>0</v>
      </c>
      <c r="K227" s="185"/>
      <c r="L227" s="21">
        <f t="shared" si="39"/>
        <v>0</v>
      </c>
      <c r="M227" s="5">
        <f t="shared" si="40"/>
        <v>0</v>
      </c>
      <c r="N227" s="5">
        <f t="shared" si="41"/>
        <v>0</v>
      </c>
      <c r="O227" s="182">
        <f t="shared" si="42"/>
        <v>0</v>
      </c>
      <c r="P227" s="2"/>
      <c r="Q227" s="100" t="str">
        <f t="shared" si="43"/>
        <v/>
      </c>
      <c r="R227" s="182">
        <f t="shared" si="44"/>
        <v>0</v>
      </c>
      <c r="S227" s="22">
        <f t="shared" si="45"/>
        <v>0</v>
      </c>
      <c r="T227" s="7" t="str">
        <f t="shared" si="46"/>
        <v>heure</v>
      </c>
      <c r="U227" s="98">
        <f t="shared" si="47"/>
        <v>0</v>
      </c>
      <c r="V227" s="19"/>
      <c r="W227" s="5"/>
      <c r="X227" s="95">
        <f t="shared" si="48"/>
        <v>0</v>
      </c>
    </row>
    <row r="228" spans="1:24">
      <c r="A228" s="25">
        <v>224</v>
      </c>
      <c r="B228" s="109"/>
      <c r="C228" s="109"/>
      <c r="D228" s="190"/>
      <c r="E228" s="115"/>
      <c r="F228" s="208" t="str">
        <f t="shared" si="37"/>
        <v/>
      </c>
      <c r="G228" s="181"/>
      <c r="H228" s="111"/>
      <c r="I228" s="168" t="s">
        <v>6</v>
      </c>
      <c r="J228" s="214">
        <f t="shared" si="38"/>
        <v>0</v>
      </c>
      <c r="K228" s="185"/>
      <c r="L228" s="21">
        <f t="shared" si="39"/>
        <v>0</v>
      </c>
      <c r="M228" s="5">
        <f t="shared" si="40"/>
        <v>0</v>
      </c>
      <c r="N228" s="5">
        <f t="shared" si="41"/>
        <v>0</v>
      </c>
      <c r="O228" s="182">
        <f t="shared" si="42"/>
        <v>0</v>
      </c>
      <c r="P228" s="2"/>
      <c r="Q228" s="100" t="str">
        <f t="shared" si="43"/>
        <v/>
      </c>
      <c r="R228" s="182">
        <f t="shared" si="44"/>
        <v>0</v>
      </c>
      <c r="S228" s="22">
        <f t="shared" si="45"/>
        <v>0</v>
      </c>
      <c r="T228" s="7" t="str">
        <f t="shared" si="46"/>
        <v>heure</v>
      </c>
      <c r="U228" s="98">
        <f t="shared" si="47"/>
        <v>0</v>
      </c>
      <c r="V228" s="19"/>
      <c r="W228" s="5"/>
      <c r="X228" s="95">
        <f t="shared" si="48"/>
        <v>0</v>
      </c>
    </row>
    <row r="229" spans="1:24">
      <c r="A229" s="25">
        <v>225</v>
      </c>
      <c r="B229" s="109"/>
      <c r="C229" s="109"/>
      <c r="D229" s="190"/>
      <c r="E229" s="115"/>
      <c r="F229" s="208" t="str">
        <f t="shared" si="37"/>
        <v/>
      </c>
      <c r="G229" s="181"/>
      <c r="H229" s="111"/>
      <c r="I229" s="168" t="s">
        <v>6</v>
      </c>
      <c r="J229" s="214">
        <f t="shared" si="38"/>
        <v>0</v>
      </c>
      <c r="K229" s="185"/>
      <c r="L229" s="21">
        <f t="shared" si="39"/>
        <v>0</v>
      </c>
      <c r="M229" s="5">
        <f t="shared" si="40"/>
        <v>0</v>
      </c>
      <c r="N229" s="5">
        <f t="shared" si="41"/>
        <v>0</v>
      </c>
      <c r="O229" s="182">
        <f t="shared" si="42"/>
        <v>0</v>
      </c>
      <c r="P229" s="2"/>
      <c r="Q229" s="100" t="str">
        <f t="shared" si="43"/>
        <v/>
      </c>
      <c r="R229" s="182">
        <f t="shared" si="44"/>
        <v>0</v>
      </c>
      <c r="S229" s="22">
        <f t="shared" si="45"/>
        <v>0</v>
      </c>
      <c r="T229" s="7" t="str">
        <f t="shared" si="46"/>
        <v>heure</v>
      </c>
      <c r="U229" s="98">
        <f t="shared" si="47"/>
        <v>0</v>
      </c>
      <c r="V229" s="19"/>
      <c r="W229" s="5"/>
      <c r="X229" s="95">
        <f t="shared" si="48"/>
        <v>0</v>
      </c>
    </row>
    <row r="230" spans="1:24">
      <c r="A230" s="25">
        <v>226</v>
      </c>
      <c r="B230" s="109"/>
      <c r="C230" s="109"/>
      <c r="D230" s="190"/>
      <c r="E230" s="115"/>
      <c r="F230" s="208" t="str">
        <f t="shared" si="37"/>
        <v/>
      </c>
      <c r="G230" s="181"/>
      <c r="H230" s="111"/>
      <c r="I230" s="168" t="s">
        <v>6</v>
      </c>
      <c r="J230" s="214">
        <f t="shared" si="38"/>
        <v>0</v>
      </c>
      <c r="K230" s="185"/>
      <c r="L230" s="21">
        <f t="shared" si="39"/>
        <v>0</v>
      </c>
      <c r="M230" s="5">
        <f t="shared" si="40"/>
        <v>0</v>
      </c>
      <c r="N230" s="5">
        <f t="shared" si="41"/>
        <v>0</v>
      </c>
      <c r="O230" s="182">
        <f t="shared" si="42"/>
        <v>0</v>
      </c>
      <c r="P230" s="2"/>
      <c r="Q230" s="100" t="str">
        <f t="shared" si="43"/>
        <v/>
      </c>
      <c r="R230" s="182">
        <f t="shared" si="44"/>
        <v>0</v>
      </c>
      <c r="S230" s="22">
        <f t="shared" si="45"/>
        <v>0</v>
      </c>
      <c r="T230" s="7" t="str">
        <f t="shared" si="46"/>
        <v>heure</v>
      </c>
      <c r="U230" s="98">
        <f t="shared" si="47"/>
        <v>0</v>
      </c>
      <c r="V230" s="19"/>
      <c r="W230" s="5"/>
      <c r="X230" s="95">
        <f t="shared" si="48"/>
        <v>0</v>
      </c>
    </row>
    <row r="231" spans="1:24">
      <c r="A231" s="25">
        <v>227</v>
      </c>
      <c r="B231" s="109"/>
      <c r="C231" s="109"/>
      <c r="D231" s="190"/>
      <c r="E231" s="115"/>
      <c r="F231" s="208" t="str">
        <f t="shared" si="37"/>
        <v/>
      </c>
      <c r="G231" s="181"/>
      <c r="H231" s="111"/>
      <c r="I231" s="168" t="s">
        <v>6</v>
      </c>
      <c r="J231" s="214">
        <f t="shared" si="38"/>
        <v>0</v>
      </c>
      <c r="K231" s="185"/>
      <c r="L231" s="21">
        <f t="shared" si="39"/>
        <v>0</v>
      </c>
      <c r="M231" s="5">
        <f t="shared" si="40"/>
        <v>0</v>
      </c>
      <c r="N231" s="5">
        <f t="shared" si="41"/>
        <v>0</v>
      </c>
      <c r="O231" s="182">
        <f t="shared" si="42"/>
        <v>0</v>
      </c>
      <c r="P231" s="2"/>
      <c r="Q231" s="100" t="str">
        <f t="shared" si="43"/>
        <v/>
      </c>
      <c r="R231" s="182">
        <f t="shared" si="44"/>
        <v>0</v>
      </c>
      <c r="S231" s="22">
        <f t="shared" si="45"/>
        <v>0</v>
      </c>
      <c r="T231" s="7" t="str">
        <f t="shared" si="46"/>
        <v>heure</v>
      </c>
      <c r="U231" s="98">
        <f t="shared" si="47"/>
        <v>0</v>
      </c>
      <c r="V231" s="19"/>
      <c r="W231" s="5"/>
      <c r="X231" s="95">
        <f t="shared" si="48"/>
        <v>0</v>
      </c>
    </row>
    <row r="232" spans="1:24">
      <c r="A232" s="25">
        <v>228</v>
      </c>
      <c r="B232" s="109"/>
      <c r="C232" s="109"/>
      <c r="D232" s="190"/>
      <c r="E232" s="115"/>
      <c r="F232" s="208" t="str">
        <f t="shared" si="37"/>
        <v/>
      </c>
      <c r="G232" s="181"/>
      <c r="H232" s="111"/>
      <c r="I232" s="168" t="s">
        <v>6</v>
      </c>
      <c r="J232" s="214">
        <f t="shared" si="38"/>
        <v>0</v>
      </c>
      <c r="K232" s="185"/>
      <c r="L232" s="21">
        <f t="shared" si="39"/>
        <v>0</v>
      </c>
      <c r="M232" s="5">
        <f t="shared" si="40"/>
        <v>0</v>
      </c>
      <c r="N232" s="5">
        <f t="shared" si="41"/>
        <v>0</v>
      </c>
      <c r="O232" s="182">
        <f t="shared" si="42"/>
        <v>0</v>
      </c>
      <c r="P232" s="2"/>
      <c r="Q232" s="100" t="str">
        <f t="shared" si="43"/>
        <v/>
      </c>
      <c r="R232" s="182">
        <f t="shared" si="44"/>
        <v>0</v>
      </c>
      <c r="S232" s="22">
        <f t="shared" si="45"/>
        <v>0</v>
      </c>
      <c r="T232" s="7" t="str">
        <f t="shared" si="46"/>
        <v>heure</v>
      </c>
      <c r="U232" s="98">
        <f t="shared" si="47"/>
        <v>0</v>
      </c>
      <c r="V232" s="19"/>
      <c r="W232" s="5"/>
      <c r="X232" s="95">
        <f t="shared" si="48"/>
        <v>0</v>
      </c>
    </row>
    <row r="233" spans="1:24">
      <c r="A233" s="25">
        <v>229</v>
      </c>
      <c r="B233" s="109"/>
      <c r="C233" s="109"/>
      <c r="D233" s="190"/>
      <c r="E233" s="115"/>
      <c r="F233" s="208" t="str">
        <f t="shared" si="37"/>
        <v/>
      </c>
      <c r="G233" s="181"/>
      <c r="H233" s="111"/>
      <c r="I233" s="168" t="s">
        <v>6</v>
      </c>
      <c r="J233" s="214">
        <f t="shared" si="38"/>
        <v>0</v>
      </c>
      <c r="K233" s="185"/>
      <c r="L233" s="21">
        <f t="shared" si="39"/>
        <v>0</v>
      </c>
      <c r="M233" s="5">
        <f t="shared" si="40"/>
        <v>0</v>
      </c>
      <c r="N233" s="5">
        <f t="shared" si="41"/>
        <v>0</v>
      </c>
      <c r="O233" s="182">
        <f t="shared" si="42"/>
        <v>0</v>
      </c>
      <c r="P233" s="2"/>
      <c r="Q233" s="100" t="str">
        <f t="shared" si="43"/>
        <v/>
      </c>
      <c r="R233" s="182">
        <f t="shared" si="44"/>
        <v>0</v>
      </c>
      <c r="S233" s="22">
        <f t="shared" si="45"/>
        <v>0</v>
      </c>
      <c r="T233" s="7" t="str">
        <f t="shared" si="46"/>
        <v>heure</v>
      </c>
      <c r="U233" s="98">
        <f t="shared" si="47"/>
        <v>0</v>
      </c>
      <c r="V233" s="19"/>
      <c r="W233" s="5"/>
      <c r="X233" s="95">
        <f t="shared" si="48"/>
        <v>0</v>
      </c>
    </row>
    <row r="234" spans="1:24">
      <c r="A234" s="25">
        <v>230</v>
      </c>
      <c r="B234" s="109"/>
      <c r="C234" s="109"/>
      <c r="D234" s="190"/>
      <c r="E234" s="115"/>
      <c r="F234" s="208" t="str">
        <f t="shared" si="37"/>
        <v/>
      </c>
      <c r="G234" s="181"/>
      <c r="H234" s="111"/>
      <c r="I234" s="168" t="s">
        <v>6</v>
      </c>
      <c r="J234" s="214">
        <f t="shared" si="38"/>
        <v>0</v>
      </c>
      <c r="K234" s="185"/>
      <c r="L234" s="21">
        <f t="shared" si="39"/>
        <v>0</v>
      </c>
      <c r="M234" s="5">
        <f t="shared" si="40"/>
        <v>0</v>
      </c>
      <c r="N234" s="5">
        <f t="shared" si="41"/>
        <v>0</v>
      </c>
      <c r="O234" s="182">
        <f t="shared" si="42"/>
        <v>0</v>
      </c>
      <c r="P234" s="2"/>
      <c r="Q234" s="100" t="str">
        <f t="shared" si="43"/>
        <v/>
      </c>
      <c r="R234" s="182">
        <f t="shared" si="44"/>
        <v>0</v>
      </c>
      <c r="S234" s="22">
        <f t="shared" si="45"/>
        <v>0</v>
      </c>
      <c r="T234" s="7" t="str">
        <f t="shared" si="46"/>
        <v>heure</v>
      </c>
      <c r="U234" s="98">
        <f t="shared" si="47"/>
        <v>0</v>
      </c>
      <c r="V234" s="19"/>
      <c r="W234" s="5"/>
      <c r="X234" s="95">
        <f t="shared" si="48"/>
        <v>0</v>
      </c>
    </row>
    <row r="235" spans="1:24">
      <c r="A235" s="25">
        <v>231</v>
      </c>
      <c r="B235" s="109"/>
      <c r="C235" s="109"/>
      <c r="D235" s="190"/>
      <c r="E235" s="115"/>
      <c r="F235" s="208" t="str">
        <f t="shared" si="37"/>
        <v/>
      </c>
      <c r="G235" s="181"/>
      <c r="H235" s="111"/>
      <c r="I235" s="168" t="s">
        <v>6</v>
      </c>
      <c r="J235" s="214">
        <f t="shared" si="38"/>
        <v>0</v>
      </c>
      <c r="K235" s="185"/>
      <c r="L235" s="21">
        <f t="shared" si="39"/>
        <v>0</v>
      </c>
      <c r="M235" s="5">
        <f t="shared" si="40"/>
        <v>0</v>
      </c>
      <c r="N235" s="5">
        <f t="shared" si="41"/>
        <v>0</v>
      </c>
      <c r="O235" s="182">
        <f t="shared" si="42"/>
        <v>0</v>
      </c>
      <c r="P235" s="2"/>
      <c r="Q235" s="100" t="str">
        <f t="shared" si="43"/>
        <v/>
      </c>
      <c r="R235" s="182">
        <f t="shared" si="44"/>
        <v>0</v>
      </c>
      <c r="S235" s="22">
        <f t="shared" si="45"/>
        <v>0</v>
      </c>
      <c r="T235" s="7" t="str">
        <f t="shared" si="46"/>
        <v>heure</v>
      </c>
      <c r="U235" s="98">
        <f t="shared" si="47"/>
        <v>0</v>
      </c>
      <c r="V235" s="19"/>
      <c r="W235" s="5"/>
      <c r="X235" s="95">
        <f t="shared" si="48"/>
        <v>0</v>
      </c>
    </row>
    <row r="236" spans="1:24">
      <c r="A236" s="25">
        <v>232</v>
      </c>
      <c r="B236" s="109"/>
      <c r="C236" s="109"/>
      <c r="D236" s="190"/>
      <c r="E236" s="115"/>
      <c r="F236" s="208" t="str">
        <f t="shared" si="37"/>
        <v/>
      </c>
      <c r="G236" s="181"/>
      <c r="H236" s="111"/>
      <c r="I236" s="168" t="s">
        <v>6</v>
      </c>
      <c r="J236" s="214">
        <f t="shared" si="38"/>
        <v>0</v>
      </c>
      <c r="K236" s="185"/>
      <c r="L236" s="21">
        <f t="shared" si="39"/>
        <v>0</v>
      </c>
      <c r="M236" s="5">
        <f t="shared" si="40"/>
        <v>0</v>
      </c>
      <c r="N236" s="5">
        <f t="shared" si="41"/>
        <v>0</v>
      </c>
      <c r="O236" s="182">
        <f t="shared" si="42"/>
        <v>0</v>
      </c>
      <c r="P236" s="2"/>
      <c r="Q236" s="100" t="str">
        <f t="shared" si="43"/>
        <v/>
      </c>
      <c r="R236" s="182">
        <f t="shared" si="44"/>
        <v>0</v>
      </c>
      <c r="S236" s="22">
        <f t="shared" si="45"/>
        <v>0</v>
      </c>
      <c r="T236" s="7" t="str">
        <f t="shared" si="46"/>
        <v>heure</v>
      </c>
      <c r="U236" s="98">
        <f t="shared" si="47"/>
        <v>0</v>
      </c>
      <c r="V236" s="19"/>
      <c r="W236" s="5"/>
      <c r="X236" s="95">
        <f t="shared" si="48"/>
        <v>0</v>
      </c>
    </row>
    <row r="237" spans="1:24">
      <c r="A237" s="25">
        <v>233</v>
      </c>
      <c r="B237" s="109"/>
      <c r="C237" s="109"/>
      <c r="D237" s="190"/>
      <c r="E237" s="115"/>
      <c r="F237" s="208" t="str">
        <f t="shared" si="37"/>
        <v/>
      </c>
      <c r="G237" s="181"/>
      <c r="H237" s="111"/>
      <c r="I237" s="168" t="s">
        <v>6</v>
      </c>
      <c r="J237" s="214">
        <f t="shared" si="38"/>
        <v>0</v>
      </c>
      <c r="K237" s="185"/>
      <c r="L237" s="21">
        <f t="shared" si="39"/>
        <v>0</v>
      </c>
      <c r="M237" s="5">
        <f t="shared" si="40"/>
        <v>0</v>
      </c>
      <c r="N237" s="5">
        <f t="shared" si="41"/>
        <v>0</v>
      </c>
      <c r="O237" s="182">
        <f t="shared" si="42"/>
        <v>0</v>
      </c>
      <c r="P237" s="2"/>
      <c r="Q237" s="100" t="str">
        <f t="shared" si="43"/>
        <v/>
      </c>
      <c r="R237" s="182">
        <f t="shared" si="44"/>
        <v>0</v>
      </c>
      <c r="S237" s="22">
        <f t="shared" si="45"/>
        <v>0</v>
      </c>
      <c r="T237" s="7" t="str">
        <f t="shared" si="46"/>
        <v>heure</v>
      </c>
      <c r="U237" s="98">
        <f t="shared" si="47"/>
        <v>0</v>
      </c>
      <c r="V237" s="19"/>
      <c r="W237" s="5"/>
      <c r="X237" s="95">
        <f t="shared" si="48"/>
        <v>0</v>
      </c>
    </row>
    <row r="238" spans="1:24">
      <c r="A238" s="25">
        <v>234</v>
      </c>
      <c r="B238" s="109"/>
      <c r="C238" s="109"/>
      <c r="D238" s="190"/>
      <c r="E238" s="115"/>
      <c r="F238" s="208" t="str">
        <f t="shared" si="37"/>
        <v/>
      </c>
      <c r="G238" s="181"/>
      <c r="H238" s="111"/>
      <c r="I238" s="168" t="s">
        <v>6</v>
      </c>
      <c r="J238" s="214">
        <f t="shared" si="38"/>
        <v>0</v>
      </c>
      <c r="K238" s="185"/>
      <c r="L238" s="21">
        <f t="shared" si="39"/>
        <v>0</v>
      </c>
      <c r="M238" s="5">
        <f t="shared" si="40"/>
        <v>0</v>
      </c>
      <c r="N238" s="5">
        <f t="shared" si="41"/>
        <v>0</v>
      </c>
      <c r="O238" s="182">
        <f t="shared" si="42"/>
        <v>0</v>
      </c>
      <c r="P238" s="2"/>
      <c r="Q238" s="100" t="str">
        <f t="shared" si="43"/>
        <v/>
      </c>
      <c r="R238" s="182">
        <f t="shared" si="44"/>
        <v>0</v>
      </c>
      <c r="S238" s="22">
        <f t="shared" si="45"/>
        <v>0</v>
      </c>
      <c r="T238" s="7" t="str">
        <f t="shared" si="46"/>
        <v>heure</v>
      </c>
      <c r="U238" s="98">
        <f t="shared" si="47"/>
        <v>0</v>
      </c>
      <c r="V238" s="19"/>
      <c r="W238" s="5"/>
      <c r="X238" s="95">
        <f t="shared" si="48"/>
        <v>0</v>
      </c>
    </row>
    <row r="239" spans="1:24">
      <c r="A239" s="25">
        <v>235</v>
      </c>
      <c r="B239" s="109"/>
      <c r="C239" s="109"/>
      <c r="D239" s="190"/>
      <c r="E239" s="115"/>
      <c r="F239" s="208" t="str">
        <f t="shared" si="37"/>
        <v/>
      </c>
      <c r="G239" s="181"/>
      <c r="H239" s="111"/>
      <c r="I239" s="168" t="s">
        <v>6</v>
      </c>
      <c r="J239" s="214">
        <f t="shared" si="38"/>
        <v>0</v>
      </c>
      <c r="K239" s="185"/>
      <c r="L239" s="21">
        <f t="shared" si="39"/>
        <v>0</v>
      </c>
      <c r="M239" s="5">
        <f t="shared" si="40"/>
        <v>0</v>
      </c>
      <c r="N239" s="5">
        <f t="shared" si="41"/>
        <v>0</v>
      </c>
      <c r="O239" s="182">
        <f t="shared" si="42"/>
        <v>0</v>
      </c>
      <c r="P239" s="2"/>
      <c r="Q239" s="100" t="str">
        <f t="shared" si="43"/>
        <v/>
      </c>
      <c r="R239" s="182">
        <f t="shared" si="44"/>
        <v>0</v>
      </c>
      <c r="S239" s="22">
        <f t="shared" si="45"/>
        <v>0</v>
      </c>
      <c r="T239" s="7" t="str">
        <f t="shared" si="46"/>
        <v>heure</v>
      </c>
      <c r="U239" s="98">
        <f t="shared" si="47"/>
        <v>0</v>
      </c>
      <c r="V239" s="19"/>
      <c r="W239" s="5"/>
      <c r="X239" s="95">
        <f t="shared" si="48"/>
        <v>0</v>
      </c>
    </row>
    <row r="240" spans="1:24">
      <c r="A240" s="25">
        <v>236</v>
      </c>
      <c r="B240" s="109"/>
      <c r="C240" s="109"/>
      <c r="D240" s="190"/>
      <c r="E240" s="115"/>
      <c r="F240" s="208" t="str">
        <f t="shared" si="37"/>
        <v/>
      </c>
      <c r="G240" s="181"/>
      <c r="H240" s="111"/>
      <c r="I240" s="168" t="s">
        <v>6</v>
      </c>
      <c r="J240" s="214">
        <f t="shared" si="38"/>
        <v>0</v>
      </c>
      <c r="K240" s="185"/>
      <c r="L240" s="21">
        <f t="shared" si="39"/>
        <v>0</v>
      </c>
      <c r="M240" s="5">
        <f t="shared" si="40"/>
        <v>0</v>
      </c>
      <c r="N240" s="5">
        <f t="shared" si="41"/>
        <v>0</v>
      </c>
      <c r="O240" s="182">
        <f t="shared" si="42"/>
        <v>0</v>
      </c>
      <c r="P240" s="2"/>
      <c r="Q240" s="100" t="str">
        <f t="shared" si="43"/>
        <v/>
      </c>
      <c r="R240" s="182">
        <f t="shared" si="44"/>
        <v>0</v>
      </c>
      <c r="S240" s="22">
        <f t="shared" si="45"/>
        <v>0</v>
      </c>
      <c r="T240" s="7" t="str">
        <f t="shared" si="46"/>
        <v>heure</v>
      </c>
      <c r="U240" s="98">
        <f t="shared" si="47"/>
        <v>0</v>
      </c>
      <c r="V240" s="19"/>
      <c r="W240" s="5"/>
      <c r="X240" s="95">
        <f t="shared" si="48"/>
        <v>0</v>
      </c>
    </row>
    <row r="241" spans="1:24">
      <c r="A241" s="25">
        <v>237</v>
      </c>
      <c r="B241" s="109"/>
      <c r="C241" s="109"/>
      <c r="D241" s="190"/>
      <c r="E241" s="115"/>
      <c r="F241" s="208" t="str">
        <f t="shared" si="37"/>
        <v/>
      </c>
      <c r="G241" s="181"/>
      <c r="H241" s="111"/>
      <c r="I241" s="168" t="s">
        <v>6</v>
      </c>
      <c r="J241" s="214">
        <f t="shared" si="38"/>
        <v>0</v>
      </c>
      <c r="K241" s="185"/>
      <c r="L241" s="21">
        <f t="shared" si="39"/>
        <v>0</v>
      </c>
      <c r="M241" s="5">
        <f t="shared" si="40"/>
        <v>0</v>
      </c>
      <c r="N241" s="5">
        <f t="shared" si="41"/>
        <v>0</v>
      </c>
      <c r="O241" s="182">
        <f t="shared" si="42"/>
        <v>0</v>
      </c>
      <c r="P241" s="2"/>
      <c r="Q241" s="100" t="str">
        <f t="shared" si="43"/>
        <v/>
      </c>
      <c r="R241" s="182">
        <f t="shared" si="44"/>
        <v>0</v>
      </c>
      <c r="S241" s="22">
        <f t="shared" si="45"/>
        <v>0</v>
      </c>
      <c r="T241" s="7" t="str">
        <f t="shared" si="46"/>
        <v>heure</v>
      </c>
      <c r="U241" s="98">
        <f t="shared" si="47"/>
        <v>0</v>
      </c>
      <c r="V241" s="19"/>
      <c r="W241" s="5"/>
      <c r="X241" s="95">
        <f t="shared" si="48"/>
        <v>0</v>
      </c>
    </row>
    <row r="242" spans="1:24">
      <c r="A242" s="25">
        <v>238</v>
      </c>
      <c r="B242" s="109"/>
      <c r="C242" s="109"/>
      <c r="D242" s="190"/>
      <c r="E242" s="115"/>
      <c r="F242" s="208" t="str">
        <f t="shared" si="37"/>
        <v/>
      </c>
      <c r="G242" s="181"/>
      <c r="H242" s="111"/>
      <c r="I242" s="168" t="s">
        <v>6</v>
      </c>
      <c r="J242" s="214">
        <f t="shared" si="38"/>
        <v>0</v>
      </c>
      <c r="K242" s="185"/>
      <c r="L242" s="21">
        <f t="shared" si="39"/>
        <v>0</v>
      </c>
      <c r="M242" s="5">
        <f t="shared" si="40"/>
        <v>0</v>
      </c>
      <c r="N242" s="5">
        <f t="shared" si="41"/>
        <v>0</v>
      </c>
      <c r="O242" s="182">
        <f t="shared" si="42"/>
        <v>0</v>
      </c>
      <c r="P242" s="2"/>
      <c r="Q242" s="100" t="str">
        <f t="shared" si="43"/>
        <v/>
      </c>
      <c r="R242" s="182">
        <f t="shared" si="44"/>
        <v>0</v>
      </c>
      <c r="S242" s="22">
        <f t="shared" si="45"/>
        <v>0</v>
      </c>
      <c r="T242" s="7" t="str">
        <f t="shared" si="46"/>
        <v>heure</v>
      </c>
      <c r="U242" s="98">
        <f t="shared" si="47"/>
        <v>0</v>
      </c>
      <c r="V242" s="19"/>
      <c r="W242" s="5"/>
      <c r="X242" s="95">
        <f t="shared" si="48"/>
        <v>0</v>
      </c>
    </row>
    <row r="243" spans="1:24">
      <c r="A243" s="25">
        <v>239</v>
      </c>
      <c r="B243" s="109"/>
      <c r="C243" s="109"/>
      <c r="D243" s="190"/>
      <c r="E243" s="115"/>
      <c r="F243" s="208" t="str">
        <f t="shared" si="37"/>
        <v/>
      </c>
      <c r="G243" s="181"/>
      <c r="H243" s="111"/>
      <c r="I243" s="168" t="s">
        <v>6</v>
      </c>
      <c r="J243" s="214">
        <f t="shared" si="38"/>
        <v>0</v>
      </c>
      <c r="K243" s="185"/>
      <c r="L243" s="21">
        <f t="shared" si="39"/>
        <v>0</v>
      </c>
      <c r="M243" s="5">
        <f t="shared" si="40"/>
        <v>0</v>
      </c>
      <c r="N243" s="5">
        <f t="shared" si="41"/>
        <v>0</v>
      </c>
      <c r="O243" s="182">
        <f t="shared" si="42"/>
        <v>0</v>
      </c>
      <c r="P243" s="2"/>
      <c r="Q243" s="100" t="str">
        <f t="shared" si="43"/>
        <v/>
      </c>
      <c r="R243" s="182">
        <f t="shared" si="44"/>
        <v>0</v>
      </c>
      <c r="S243" s="22">
        <f t="shared" si="45"/>
        <v>0</v>
      </c>
      <c r="T243" s="7" t="str">
        <f t="shared" si="46"/>
        <v>heure</v>
      </c>
      <c r="U243" s="98">
        <f t="shared" si="47"/>
        <v>0</v>
      </c>
      <c r="V243" s="19"/>
      <c r="W243" s="5"/>
      <c r="X243" s="95">
        <f t="shared" si="48"/>
        <v>0</v>
      </c>
    </row>
    <row r="244" spans="1:24">
      <c r="A244" s="25">
        <v>240</v>
      </c>
      <c r="B244" s="109"/>
      <c r="C244" s="109"/>
      <c r="D244" s="190"/>
      <c r="E244" s="115"/>
      <c r="F244" s="208" t="str">
        <f t="shared" si="37"/>
        <v/>
      </c>
      <c r="G244" s="181"/>
      <c r="H244" s="111"/>
      <c r="I244" s="168" t="s">
        <v>6</v>
      </c>
      <c r="J244" s="214">
        <f t="shared" si="38"/>
        <v>0</v>
      </c>
      <c r="K244" s="185"/>
      <c r="L244" s="21">
        <f t="shared" si="39"/>
        <v>0</v>
      </c>
      <c r="M244" s="5">
        <f t="shared" si="40"/>
        <v>0</v>
      </c>
      <c r="N244" s="5">
        <f t="shared" si="41"/>
        <v>0</v>
      </c>
      <c r="O244" s="182">
        <f t="shared" si="42"/>
        <v>0</v>
      </c>
      <c r="P244" s="2"/>
      <c r="Q244" s="100" t="str">
        <f t="shared" si="43"/>
        <v/>
      </c>
      <c r="R244" s="182">
        <f t="shared" si="44"/>
        <v>0</v>
      </c>
      <c r="S244" s="22">
        <f t="shared" si="45"/>
        <v>0</v>
      </c>
      <c r="T244" s="7" t="str">
        <f t="shared" si="46"/>
        <v>heure</v>
      </c>
      <c r="U244" s="98">
        <f t="shared" si="47"/>
        <v>0</v>
      </c>
      <c r="V244" s="19"/>
      <c r="W244" s="5"/>
      <c r="X244" s="95">
        <f t="shared" si="48"/>
        <v>0</v>
      </c>
    </row>
    <row r="245" spans="1:24">
      <c r="A245" s="25">
        <v>241</v>
      </c>
      <c r="B245" s="109"/>
      <c r="C245" s="109"/>
      <c r="D245" s="190"/>
      <c r="E245" s="115"/>
      <c r="F245" s="208" t="str">
        <f t="shared" si="37"/>
        <v/>
      </c>
      <c r="G245" s="181"/>
      <c r="H245" s="111"/>
      <c r="I245" s="168" t="s">
        <v>6</v>
      </c>
      <c r="J245" s="214">
        <f t="shared" si="38"/>
        <v>0</v>
      </c>
      <c r="K245" s="185"/>
      <c r="L245" s="21">
        <f t="shared" si="39"/>
        <v>0</v>
      </c>
      <c r="M245" s="5">
        <f t="shared" si="40"/>
        <v>0</v>
      </c>
      <c r="N245" s="5">
        <f t="shared" si="41"/>
        <v>0</v>
      </c>
      <c r="O245" s="182">
        <f t="shared" si="42"/>
        <v>0</v>
      </c>
      <c r="P245" s="2"/>
      <c r="Q245" s="100" t="str">
        <f t="shared" si="43"/>
        <v/>
      </c>
      <c r="R245" s="182">
        <f t="shared" si="44"/>
        <v>0</v>
      </c>
      <c r="S245" s="22">
        <f t="shared" si="45"/>
        <v>0</v>
      </c>
      <c r="T245" s="7" t="str">
        <f t="shared" si="46"/>
        <v>heure</v>
      </c>
      <c r="U245" s="98">
        <f t="shared" si="47"/>
        <v>0</v>
      </c>
      <c r="V245" s="19"/>
      <c r="W245" s="5"/>
      <c r="X245" s="95">
        <f t="shared" si="48"/>
        <v>0</v>
      </c>
    </row>
    <row r="246" spans="1:24">
      <c r="A246" s="25">
        <v>242</v>
      </c>
      <c r="B246" s="109"/>
      <c r="C246" s="109"/>
      <c r="D246" s="190"/>
      <c r="E246" s="115"/>
      <c r="F246" s="208" t="str">
        <f t="shared" si="37"/>
        <v/>
      </c>
      <c r="G246" s="181"/>
      <c r="H246" s="111"/>
      <c r="I246" s="168" t="s">
        <v>6</v>
      </c>
      <c r="J246" s="214">
        <f t="shared" si="38"/>
        <v>0</v>
      </c>
      <c r="K246" s="185"/>
      <c r="L246" s="21">
        <f t="shared" si="39"/>
        <v>0</v>
      </c>
      <c r="M246" s="5">
        <f t="shared" si="40"/>
        <v>0</v>
      </c>
      <c r="N246" s="5">
        <f t="shared" si="41"/>
        <v>0</v>
      </c>
      <c r="O246" s="182">
        <f t="shared" si="42"/>
        <v>0</v>
      </c>
      <c r="P246" s="2"/>
      <c r="Q246" s="100" t="str">
        <f t="shared" si="43"/>
        <v/>
      </c>
      <c r="R246" s="182">
        <f t="shared" si="44"/>
        <v>0</v>
      </c>
      <c r="S246" s="22">
        <f t="shared" si="45"/>
        <v>0</v>
      </c>
      <c r="T246" s="7" t="str">
        <f t="shared" si="46"/>
        <v>heure</v>
      </c>
      <c r="U246" s="98">
        <f t="shared" si="47"/>
        <v>0</v>
      </c>
      <c r="V246" s="19"/>
      <c r="W246" s="5"/>
      <c r="X246" s="95">
        <f t="shared" si="48"/>
        <v>0</v>
      </c>
    </row>
    <row r="247" spans="1:24">
      <c r="A247" s="25">
        <v>243</v>
      </c>
      <c r="B247" s="109"/>
      <c r="C247" s="109"/>
      <c r="D247" s="190"/>
      <c r="E247" s="115"/>
      <c r="F247" s="208" t="str">
        <f t="shared" si="37"/>
        <v/>
      </c>
      <c r="G247" s="181"/>
      <c r="H247" s="111"/>
      <c r="I247" s="168" t="s">
        <v>6</v>
      </c>
      <c r="J247" s="214">
        <f t="shared" si="38"/>
        <v>0</v>
      </c>
      <c r="K247" s="185"/>
      <c r="L247" s="21">
        <f t="shared" si="39"/>
        <v>0</v>
      </c>
      <c r="M247" s="5">
        <f t="shared" si="40"/>
        <v>0</v>
      </c>
      <c r="N247" s="5">
        <f t="shared" si="41"/>
        <v>0</v>
      </c>
      <c r="O247" s="182">
        <f t="shared" si="42"/>
        <v>0</v>
      </c>
      <c r="P247" s="2"/>
      <c r="Q247" s="100" t="str">
        <f t="shared" si="43"/>
        <v/>
      </c>
      <c r="R247" s="182">
        <f t="shared" si="44"/>
        <v>0</v>
      </c>
      <c r="S247" s="22">
        <f t="shared" si="45"/>
        <v>0</v>
      </c>
      <c r="T247" s="7" t="str">
        <f t="shared" si="46"/>
        <v>heure</v>
      </c>
      <c r="U247" s="98">
        <f t="shared" si="47"/>
        <v>0</v>
      </c>
      <c r="V247" s="19"/>
      <c r="W247" s="5"/>
      <c r="X247" s="95">
        <f t="shared" si="48"/>
        <v>0</v>
      </c>
    </row>
    <row r="248" spans="1:24">
      <c r="A248" s="25">
        <v>244</v>
      </c>
      <c r="B248" s="109"/>
      <c r="C248" s="109"/>
      <c r="D248" s="190"/>
      <c r="E248" s="115"/>
      <c r="F248" s="208" t="str">
        <f t="shared" si="37"/>
        <v/>
      </c>
      <c r="G248" s="181"/>
      <c r="H248" s="111"/>
      <c r="I248" s="168" t="s">
        <v>6</v>
      </c>
      <c r="J248" s="214">
        <f t="shared" si="38"/>
        <v>0</v>
      </c>
      <c r="K248" s="185"/>
      <c r="L248" s="21">
        <f t="shared" si="39"/>
        <v>0</v>
      </c>
      <c r="M248" s="5">
        <f t="shared" si="40"/>
        <v>0</v>
      </c>
      <c r="N248" s="5">
        <f t="shared" si="41"/>
        <v>0</v>
      </c>
      <c r="O248" s="182">
        <f t="shared" si="42"/>
        <v>0</v>
      </c>
      <c r="P248" s="2"/>
      <c r="Q248" s="100" t="str">
        <f t="shared" si="43"/>
        <v/>
      </c>
      <c r="R248" s="182">
        <f t="shared" si="44"/>
        <v>0</v>
      </c>
      <c r="S248" s="22">
        <f t="shared" si="45"/>
        <v>0</v>
      </c>
      <c r="T248" s="7" t="str">
        <f t="shared" si="46"/>
        <v>heure</v>
      </c>
      <c r="U248" s="98">
        <f t="shared" si="47"/>
        <v>0</v>
      </c>
      <c r="V248" s="19"/>
      <c r="W248" s="5"/>
      <c r="X248" s="95">
        <f t="shared" si="48"/>
        <v>0</v>
      </c>
    </row>
    <row r="249" spans="1:24">
      <c r="A249" s="25">
        <v>245</v>
      </c>
      <c r="B249" s="109"/>
      <c r="C249" s="109"/>
      <c r="D249" s="190"/>
      <c r="E249" s="115"/>
      <c r="F249" s="208" t="str">
        <f t="shared" si="37"/>
        <v/>
      </c>
      <c r="G249" s="181"/>
      <c r="H249" s="111"/>
      <c r="I249" s="168" t="s">
        <v>6</v>
      </c>
      <c r="J249" s="214">
        <f t="shared" si="38"/>
        <v>0</v>
      </c>
      <c r="K249" s="185"/>
      <c r="L249" s="21">
        <f t="shared" si="39"/>
        <v>0</v>
      </c>
      <c r="M249" s="5">
        <f t="shared" si="40"/>
        <v>0</v>
      </c>
      <c r="N249" s="5">
        <f t="shared" si="41"/>
        <v>0</v>
      </c>
      <c r="O249" s="182">
        <f t="shared" si="42"/>
        <v>0</v>
      </c>
      <c r="P249" s="2"/>
      <c r="Q249" s="100" t="str">
        <f t="shared" si="43"/>
        <v/>
      </c>
      <c r="R249" s="182">
        <f t="shared" si="44"/>
        <v>0</v>
      </c>
      <c r="S249" s="22">
        <f t="shared" si="45"/>
        <v>0</v>
      </c>
      <c r="T249" s="7" t="str">
        <f t="shared" si="46"/>
        <v>heure</v>
      </c>
      <c r="U249" s="98">
        <f t="shared" si="47"/>
        <v>0</v>
      </c>
      <c r="V249" s="19"/>
      <c r="W249" s="5"/>
      <c r="X249" s="95">
        <f t="shared" si="48"/>
        <v>0</v>
      </c>
    </row>
    <row r="250" spans="1:24">
      <c r="A250" s="25">
        <v>246</v>
      </c>
      <c r="B250" s="109"/>
      <c r="C250" s="109"/>
      <c r="D250" s="190"/>
      <c r="E250" s="115"/>
      <c r="F250" s="208" t="str">
        <f t="shared" si="37"/>
        <v/>
      </c>
      <c r="G250" s="181"/>
      <c r="H250" s="111"/>
      <c r="I250" s="168" t="s">
        <v>6</v>
      </c>
      <c r="J250" s="214">
        <f t="shared" si="38"/>
        <v>0</v>
      </c>
      <c r="K250" s="185"/>
      <c r="L250" s="21">
        <f t="shared" si="39"/>
        <v>0</v>
      </c>
      <c r="M250" s="5">
        <f t="shared" si="40"/>
        <v>0</v>
      </c>
      <c r="N250" s="5">
        <f t="shared" si="41"/>
        <v>0</v>
      </c>
      <c r="O250" s="182">
        <f t="shared" si="42"/>
        <v>0</v>
      </c>
      <c r="P250" s="2"/>
      <c r="Q250" s="100" t="str">
        <f t="shared" si="43"/>
        <v/>
      </c>
      <c r="R250" s="182">
        <f t="shared" si="44"/>
        <v>0</v>
      </c>
      <c r="S250" s="22">
        <f t="shared" si="45"/>
        <v>0</v>
      </c>
      <c r="T250" s="7" t="str">
        <f t="shared" si="46"/>
        <v>heure</v>
      </c>
      <c r="U250" s="98">
        <f t="shared" si="47"/>
        <v>0</v>
      </c>
      <c r="V250" s="19"/>
      <c r="W250" s="5"/>
      <c r="X250" s="95">
        <f t="shared" si="48"/>
        <v>0</v>
      </c>
    </row>
    <row r="251" spans="1:24">
      <c r="A251" s="25">
        <v>247</v>
      </c>
      <c r="B251" s="109"/>
      <c r="C251" s="109"/>
      <c r="D251" s="190"/>
      <c r="E251" s="115"/>
      <c r="F251" s="208" t="str">
        <f t="shared" si="37"/>
        <v/>
      </c>
      <c r="G251" s="181"/>
      <c r="H251" s="111"/>
      <c r="I251" s="168" t="s">
        <v>6</v>
      </c>
      <c r="J251" s="214">
        <f t="shared" si="38"/>
        <v>0</v>
      </c>
      <c r="K251" s="185"/>
      <c r="L251" s="21">
        <f t="shared" si="39"/>
        <v>0</v>
      </c>
      <c r="M251" s="5">
        <f t="shared" si="40"/>
        <v>0</v>
      </c>
      <c r="N251" s="5">
        <f t="shared" si="41"/>
        <v>0</v>
      </c>
      <c r="O251" s="182">
        <f t="shared" si="42"/>
        <v>0</v>
      </c>
      <c r="P251" s="2"/>
      <c r="Q251" s="100" t="str">
        <f t="shared" si="43"/>
        <v/>
      </c>
      <c r="R251" s="182">
        <f t="shared" si="44"/>
        <v>0</v>
      </c>
      <c r="S251" s="22">
        <f t="shared" si="45"/>
        <v>0</v>
      </c>
      <c r="T251" s="7" t="str">
        <f t="shared" si="46"/>
        <v>heure</v>
      </c>
      <c r="U251" s="98">
        <f t="shared" si="47"/>
        <v>0</v>
      </c>
      <c r="V251" s="19"/>
      <c r="W251" s="5"/>
      <c r="X251" s="95">
        <f t="shared" si="48"/>
        <v>0</v>
      </c>
    </row>
    <row r="252" spans="1:24">
      <c r="A252" s="25">
        <v>248</v>
      </c>
      <c r="B252" s="109"/>
      <c r="C252" s="109"/>
      <c r="D252" s="190"/>
      <c r="E252" s="115"/>
      <c r="F252" s="208" t="str">
        <f t="shared" si="37"/>
        <v/>
      </c>
      <c r="G252" s="181"/>
      <c r="H252" s="111"/>
      <c r="I252" s="168" t="s">
        <v>6</v>
      </c>
      <c r="J252" s="214">
        <f t="shared" si="38"/>
        <v>0</v>
      </c>
      <c r="K252" s="185"/>
      <c r="L252" s="21">
        <f t="shared" si="39"/>
        <v>0</v>
      </c>
      <c r="M252" s="5">
        <f t="shared" si="40"/>
        <v>0</v>
      </c>
      <c r="N252" s="5">
        <f t="shared" si="41"/>
        <v>0</v>
      </c>
      <c r="O252" s="182">
        <f t="shared" si="42"/>
        <v>0</v>
      </c>
      <c r="P252" s="2"/>
      <c r="Q252" s="100" t="str">
        <f t="shared" si="43"/>
        <v/>
      </c>
      <c r="R252" s="182">
        <f t="shared" si="44"/>
        <v>0</v>
      </c>
      <c r="S252" s="22">
        <f t="shared" si="45"/>
        <v>0</v>
      </c>
      <c r="T252" s="7" t="str">
        <f t="shared" si="46"/>
        <v>heure</v>
      </c>
      <c r="U252" s="98">
        <f t="shared" si="47"/>
        <v>0</v>
      </c>
      <c r="V252" s="19"/>
      <c r="W252" s="5"/>
      <c r="X252" s="95">
        <f t="shared" si="48"/>
        <v>0</v>
      </c>
    </row>
    <row r="253" spans="1:24">
      <c r="A253" s="25">
        <v>249</v>
      </c>
      <c r="B253" s="109"/>
      <c r="C253" s="109"/>
      <c r="D253" s="190"/>
      <c r="E253" s="115"/>
      <c r="F253" s="208" t="str">
        <f t="shared" si="37"/>
        <v/>
      </c>
      <c r="G253" s="181"/>
      <c r="H253" s="111"/>
      <c r="I253" s="168" t="s">
        <v>6</v>
      </c>
      <c r="J253" s="214">
        <f t="shared" si="38"/>
        <v>0</v>
      </c>
      <c r="K253" s="185"/>
      <c r="L253" s="21">
        <f t="shared" si="39"/>
        <v>0</v>
      </c>
      <c r="M253" s="5">
        <f t="shared" si="40"/>
        <v>0</v>
      </c>
      <c r="N253" s="5">
        <f t="shared" si="41"/>
        <v>0</v>
      </c>
      <c r="O253" s="182">
        <f t="shared" si="42"/>
        <v>0</v>
      </c>
      <c r="P253" s="2"/>
      <c r="Q253" s="100" t="str">
        <f t="shared" si="43"/>
        <v/>
      </c>
      <c r="R253" s="182">
        <f t="shared" si="44"/>
        <v>0</v>
      </c>
      <c r="S253" s="22">
        <f t="shared" si="45"/>
        <v>0</v>
      </c>
      <c r="T253" s="7" t="str">
        <f t="shared" si="46"/>
        <v>heure</v>
      </c>
      <c r="U253" s="98">
        <f t="shared" si="47"/>
        <v>0</v>
      </c>
      <c r="V253" s="19"/>
      <c r="W253" s="5"/>
      <c r="X253" s="95">
        <f t="shared" si="48"/>
        <v>0</v>
      </c>
    </row>
    <row r="254" spans="1:24">
      <c r="A254" s="25">
        <v>250</v>
      </c>
      <c r="B254" s="109"/>
      <c r="C254" s="109"/>
      <c r="D254" s="190"/>
      <c r="E254" s="115"/>
      <c r="F254" s="208" t="str">
        <f t="shared" si="37"/>
        <v/>
      </c>
      <c r="G254" s="181"/>
      <c r="H254" s="111"/>
      <c r="I254" s="168" t="s">
        <v>6</v>
      </c>
      <c r="J254" s="214">
        <f t="shared" si="38"/>
        <v>0</v>
      </c>
      <c r="K254" s="185"/>
      <c r="L254" s="21">
        <f t="shared" si="39"/>
        <v>0</v>
      </c>
      <c r="M254" s="5">
        <f t="shared" si="40"/>
        <v>0</v>
      </c>
      <c r="N254" s="5">
        <f t="shared" si="41"/>
        <v>0</v>
      </c>
      <c r="O254" s="182">
        <f t="shared" si="42"/>
        <v>0</v>
      </c>
      <c r="P254" s="2"/>
      <c r="Q254" s="100" t="str">
        <f t="shared" si="43"/>
        <v/>
      </c>
      <c r="R254" s="182">
        <f t="shared" si="44"/>
        <v>0</v>
      </c>
      <c r="S254" s="22">
        <f t="shared" si="45"/>
        <v>0</v>
      </c>
      <c r="T254" s="7" t="str">
        <f t="shared" si="46"/>
        <v>heure</v>
      </c>
      <c r="U254" s="98">
        <f t="shared" si="47"/>
        <v>0</v>
      </c>
      <c r="V254" s="19"/>
      <c r="W254" s="5"/>
      <c r="X254" s="95">
        <f t="shared" si="48"/>
        <v>0</v>
      </c>
    </row>
    <row r="255" spans="1:24">
      <c r="A255" s="25">
        <v>251</v>
      </c>
      <c r="B255" s="109"/>
      <c r="C255" s="109"/>
      <c r="D255" s="190"/>
      <c r="E255" s="115"/>
      <c r="F255" s="208" t="str">
        <f t="shared" si="37"/>
        <v/>
      </c>
      <c r="G255" s="181"/>
      <c r="H255" s="111"/>
      <c r="I255" s="168" t="s">
        <v>6</v>
      </c>
      <c r="J255" s="214">
        <f t="shared" si="38"/>
        <v>0</v>
      </c>
      <c r="K255" s="185"/>
      <c r="L255" s="21">
        <f t="shared" si="39"/>
        <v>0</v>
      </c>
      <c r="M255" s="5">
        <f t="shared" si="40"/>
        <v>0</v>
      </c>
      <c r="N255" s="5">
        <f t="shared" si="41"/>
        <v>0</v>
      </c>
      <c r="O255" s="182">
        <f t="shared" si="42"/>
        <v>0</v>
      </c>
      <c r="P255" s="2"/>
      <c r="Q255" s="100" t="str">
        <f t="shared" si="43"/>
        <v/>
      </c>
      <c r="R255" s="182">
        <f t="shared" si="44"/>
        <v>0</v>
      </c>
      <c r="S255" s="22">
        <f t="shared" si="45"/>
        <v>0</v>
      </c>
      <c r="T255" s="7" t="str">
        <f t="shared" si="46"/>
        <v>heure</v>
      </c>
      <c r="U255" s="98">
        <f t="shared" si="47"/>
        <v>0</v>
      </c>
      <c r="V255" s="19"/>
      <c r="W255" s="5"/>
      <c r="X255" s="95">
        <f t="shared" si="48"/>
        <v>0</v>
      </c>
    </row>
    <row r="256" spans="1:24">
      <c r="A256" s="25">
        <v>252</v>
      </c>
      <c r="B256" s="109"/>
      <c r="C256" s="109"/>
      <c r="D256" s="190"/>
      <c r="E256" s="115"/>
      <c r="F256" s="208" t="str">
        <f t="shared" si="37"/>
        <v/>
      </c>
      <c r="G256" s="181"/>
      <c r="H256" s="111"/>
      <c r="I256" s="168" t="s">
        <v>6</v>
      </c>
      <c r="J256" s="214">
        <f t="shared" si="38"/>
        <v>0</v>
      </c>
      <c r="K256" s="185"/>
      <c r="L256" s="21">
        <f t="shared" si="39"/>
        <v>0</v>
      </c>
      <c r="M256" s="5">
        <f t="shared" si="40"/>
        <v>0</v>
      </c>
      <c r="N256" s="5">
        <f t="shared" si="41"/>
        <v>0</v>
      </c>
      <c r="O256" s="182">
        <f t="shared" si="42"/>
        <v>0</v>
      </c>
      <c r="P256" s="2"/>
      <c r="Q256" s="100" t="str">
        <f t="shared" si="43"/>
        <v/>
      </c>
      <c r="R256" s="182">
        <f t="shared" si="44"/>
        <v>0</v>
      </c>
      <c r="S256" s="22">
        <f t="shared" si="45"/>
        <v>0</v>
      </c>
      <c r="T256" s="7" t="str">
        <f t="shared" si="46"/>
        <v>heure</v>
      </c>
      <c r="U256" s="98">
        <f t="shared" si="47"/>
        <v>0</v>
      </c>
      <c r="V256" s="19"/>
      <c r="W256" s="5"/>
      <c r="X256" s="95">
        <f t="shared" si="48"/>
        <v>0</v>
      </c>
    </row>
    <row r="257" spans="1:24">
      <c r="A257" s="25">
        <v>253</v>
      </c>
      <c r="B257" s="109"/>
      <c r="C257" s="109"/>
      <c r="D257" s="190"/>
      <c r="E257" s="115"/>
      <c r="F257" s="208" t="str">
        <f t="shared" si="37"/>
        <v/>
      </c>
      <c r="G257" s="181"/>
      <c r="H257" s="111"/>
      <c r="I257" s="168" t="s">
        <v>6</v>
      </c>
      <c r="J257" s="214">
        <f t="shared" si="38"/>
        <v>0</v>
      </c>
      <c r="K257" s="185"/>
      <c r="L257" s="21">
        <f t="shared" si="39"/>
        <v>0</v>
      </c>
      <c r="M257" s="5">
        <f t="shared" si="40"/>
        <v>0</v>
      </c>
      <c r="N257" s="5">
        <f t="shared" si="41"/>
        <v>0</v>
      </c>
      <c r="O257" s="182">
        <f t="shared" si="42"/>
        <v>0</v>
      </c>
      <c r="P257" s="2"/>
      <c r="Q257" s="100" t="str">
        <f t="shared" si="43"/>
        <v/>
      </c>
      <c r="R257" s="182">
        <f t="shared" si="44"/>
        <v>0</v>
      </c>
      <c r="S257" s="22">
        <f t="shared" si="45"/>
        <v>0</v>
      </c>
      <c r="T257" s="7" t="str">
        <f t="shared" si="46"/>
        <v>heure</v>
      </c>
      <c r="U257" s="98">
        <f t="shared" si="47"/>
        <v>0</v>
      </c>
      <c r="V257" s="19"/>
      <c r="W257" s="5"/>
      <c r="X257" s="95">
        <f t="shared" si="48"/>
        <v>0</v>
      </c>
    </row>
    <row r="258" spans="1:24">
      <c r="A258" s="25">
        <v>254</v>
      </c>
      <c r="B258" s="109"/>
      <c r="C258" s="109"/>
      <c r="D258" s="190"/>
      <c r="E258" s="115"/>
      <c r="F258" s="208" t="str">
        <f t="shared" si="37"/>
        <v/>
      </c>
      <c r="G258" s="181"/>
      <c r="H258" s="111"/>
      <c r="I258" s="168" t="s">
        <v>6</v>
      </c>
      <c r="J258" s="214">
        <f t="shared" si="38"/>
        <v>0</v>
      </c>
      <c r="K258" s="185"/>
      <c r="L258" s="21">
        <f t="shared" si="39"/>
        <v>0</v>
      </c>
      <c r="M258" s="5">
        <f t="shared" si="40"/>
        <v>0</v>
      </c>
      <c r="N258" s="5">
        <f t="shared" si="41"/>
        <v>0</v>
      </c>
      <c r="O258" s="182">
        <f t="shared" si="42"/>
        <v>0</v>
      </c>
      <c r="P258" s="2"/>
      <c r="Q258" s="100" t="str">
        <f t="shared" si="43"/>
        <v/>
      </c>
      <c r="R258" s="182">
        <f t="shared" si="44"/>
        <v>0</v>
      </c>
      <c r="S258" s="22">
        <f t="shared" si="45"/>
        <v>0</v>
      </c>
      <c r="T258" s="7" t="str">
        <f t="shared" si="46"/>
        <v>heure</v>
      </c>
      <c r="U258" s="98">
        <f t="shared" si="47"/>
        <v>0</v>
      </c>
      <c r="V258" s="19"/>
      <c r="W258" s="5"/>
      <c r="X258" s="95">
        <f t="shared" si="48"/>
        <v>0</v>
      </c>
    </row>
    <row r="259" spans="1:24">
      <c r="A259" s="25">
        <v>255</v>
      </c>
      <c r="B259" s="109"/>
      <c r="C259" s="109"/>
      <c r="D259" s="190"/>
      <c r="E259" s="115"/>
      <c r="F259" s="208" t="str">
        <f t="shared" si="37"/>
        <v/>
      </c>
      <c r="G259" s="181"/>
      <c r="H259" s="111"/>
      <c r="I259" s="168" t="s">
        <v>6</v>
      </c>
      <c r="J259" s="214">
        <f t="shared" si="38"/>
        <v>0</v>
      </c>
      <c r="K259" s="185"/>
      <c r="L259" s="21">
        <f t="shared" si="39"/>
        <v>0</v>
      </c>
      <c r="M259" s="5">
        <f t="shared" si="40"/>
        <v>0</v>
      </c>
      <c r="N259" s="5">
        <f t="shared" si="41"/>
        <v>0</v>
      </c>
      <c r="O259" s="182">
        <f t="shared" si="42"/>
        <v>0</v>
      </c>
      <c r="P259" s="2"/>
      <c r="Q259" s="100" t="str">
        <f t="shared" si="43"/>
        <v/>
      </c>
      <c r="R259" s="182">
        <f t="shared" si="44"/>
        <v>0</v>
      </c>
      <c r="S259" s="22">
        <f t="shared" si="45"/>
        <v>0</v>
      </c>
      <c r="T259" s="7" t="str">
        <f t="shared" si="46"/>
        <v>heure</v>
      </c>
      <c r="U259" s="98">
        <f t="shared" si="47"/>
        <v>0</v>
      </c>
      <c r="V259" s="19"/>
      <c r="W259" s="5"/>
      <c r="X259" s="95">
        <f t="shared" si="48"/>
        <v>0</v>
      </c>
    </row>
    <row r="260" spans="1:24">
      <c r="A260" s="25">
        <v>256</v>
      </c>
      <c r="B260" s="109"/>
      <c r="C260" s="109"/>
      <c r="D260" s="190"/>
      <c r="E260" s="115"/>
      <c r="F260" s="208" t="str">
        <f t="shared" si="37"/>
        <v/>
      </c>
      <c r="G260" s="181"/>
      <c r="H260" s="111"/>
      <c r="I260" s="168" t="s">
        <v>6</v>
      </c>
      <c r="J260" s="214">
        <f t="shared" si="38"/>
        <v>0</v>
      </c>
      <c r="K260" s="185"/>
      <c r="L260" s="21">
        <f t="shared" si="39"/>
        <v>0</v>
      </c>
      <c r="M260" s="5">
        <f t="shared" si="40"/>
        <v>0</v>
      </c>
      <c r="N260" s="5">
        <f t="shared" si="41"/>
        <v>0</v>
      </c>
      <c r="O260" s="182">
        <f t="shared" si="42"/>
        <v>0</v>
      </c>
      <c r="P260" s="2"/>
      <c r="Q260" s="100" t="str">
        <f t="shared" si="43"/>
        <v/>
      </c>
      <c r="R260" s="182">
        <f t="shared" si="44"/>
        <v>0</v>
      </c>
      <c r="S260" s="22">
        <f t="shared" si="45"/>
        <v>0</v>
      </c>
      <c r="T260" s="7" t="str">
        <f t="shared" si="46"/>
        <v>heure</v>
      </c>
      <c r="U260" s="98">
        <f t="shared" si="47"/>
        <v>0</v>
      </c>
      <c r="V260" s="19"/>
      <c r="W260" s="5"/>
      <c r="X260" s="95">
        <f t="shared" si="48"/>
        <v>0</v>
      </c>
    </row>
    <row r="261" spans="1:24">
      <c r="A261" s="25">
        <v>257</v>
      </c>
      <c r="B261" s="109"/>
      <c r="C261" s="109"/>
      <c r="D261" s="190"/>
      <c r="E261" s="115"/>
      <c r="F261" s="208" t="str">
        <f t="shared" si="37"/>
        <v/>
      </c>
      <c r="G261" s="181"/>
      <c r="H261" s="111"/>
      <c r="I261" s="168" t="s">
        <v>6</v>
      </c>
      <c r="J261" s="214">
        <f t="shared" si="38"/>
        <v>0</v>
      </c>
      <c r="K261" s="185"/>
      <c r="L261" s="21">
        <f t="shared" si="39"/>
        <v>0</v>
      </c>
      <c r="M261" s="5">
        <f t="shared" si="40"/>
        <v>0</v>
      </c>
      <c r="N261" s="5">
        <f t="shared" si="41"/>
        <v>0</v>
      </c>
      <c r="O261" s="182">
        <f t="shared" si="42"/>
        <v>0</v>
      </c>
      <c r="P261" s="2"/>
      <c r="Q261" s="100" t="str">
        <f t="shared" si="43"/>
        <v/>
      </c>
      <c r="R261" s="182">
        <f t="shared" si="44"/>
        <v>0</v>
      </c>
      <c r="S261" s="22">
        <f t="shared" si="45"/>
        <v>0</v>
      </c>
      <c r="T261" s="7" t="str">
        <f t="shared" si="46"/>
        <v>heure</v>
      </c>
      <c r="U261" s="98">
        <f t="shared" si="47"/>
        <v>0</v>
      </c>
      <c r="V261" s="19"/>
      <c r="W261" s="5"/>
      <c r="X261" s="95">
        <f t="shared" si="48"/>
        <v>0</v>
      </c>
    </row>
    <row r="262" spans="1:24">
      <c r="A262" s="25">
        <v>258</v>
      </c>
      <c r="B262" s="109"/>
      <c r="C262" s="109"/>
      <c r="D262" s="190"/>
      <c r="E262" s="115"/>
      <c r="F262" s="208" t="str">
        <f t="shared" ref="F262:F325" si="49">IF(D262="","",IF(D262="Salarié",35.47,IF(D262="Stagiaire",4.35,IF(D262="Apprenti",7.11,0))))</f>
        <v/>
      </c>
      <c r="G262" s="181"/>
      <c r="H262" s="111"/>
      <c r="I262" s="168" t="s">
        <v>6</v>
      </c>
      <c r="J262" s="214">
        <f t="shared" ref="J262:J304" si="50">IFERROR(F262*H262,0)</f>
        <v>0</v>
      </c>
      <c r="K262" s="185"/>
      <c r="L262" s="21">
        <f t="shared" ref="L262:L325" si="51">B262</f>
        <v>0</v>
      </c>
      <c r="M262" s="5">
        <f t="shared" ref="M262:M325" si="52">C262</f>
        <v>0</v>
      </c>
      <c r="N262" s="5">
        <f t="shared" ref="N262:N325" si="53">D262</f>
        <v>0</v>
      </c>
      <c r="O262" s="182">
        <f t="shared" ref="O262:O304" si="54">E262</f>
        <v>0</v>
      </c>
      <c r="P262" s="2"/>
      <c r="Q262" s="100" t="str">
        <f t="shared" ref="Q262:Q325" si="55">F262</f>
        <v/>
      </c>
      <c r="R262" s="182">
        <f t="shared" ref="R262:R325" si="56">G262</f>
        <v>0</v>
      </c>
      <c r="S262" s="22">
        <f t="shared" ref="S262:S325" si="57">H262</f>
        <v>0</v>
      </c>
      <c r="T262" s="7" t="str">
        <f t="shared" ref="T262:T325" si="58">I262</f>
        <v>heure</v>
      </c>
      <c r="U262" s="98">
        <f t="shared" ref="U262:U325" si="59">IFERROR(S262*Q262,0)</f>
        <v>0</v>
      </c>
      <c r="V262" s="19"/>
      <c r="W262" s="5"/>
      <c r="X262" s="95">
        <f t="shared" ref="X262:X325" si="60">J262-U262</f>
        <v>0</v>
      </c>
    </row>
    <row r="263" spans="1:24">
      <c r="A263" s="25">
        <v>259</v>
      </c>
      <c r="B263" s="109"/>
      <c r="C263" s="109"/>
      <c r="D263" s="190"/>
      <c r="E263" s="115"/>
      <c r="F263" s="208" t="str">
        <f t="shared" si="49"/>
        <v/>
      </c>
      <c r="G263" s="181"/>
      <c r="H263" s="111"/>
      <c r="I263" s="168" t="s">
        <v>6</v>
      </c>
      <c r="J263" s="214">
        <f t="shared" si="50"/>
        <v>0</v>
      </c>
      <c r="K263" s="185"/>
      <c r="L263" s="21">
        <f t="shared" si="51"/>
        <v>0</v>
      </c>
      <c r="M263" s="5">
        <f t="shared" si="52"/>
        <v>0</v>
      </c>
      <c r="N263" s="5">
        <f t="shared" si="53"/>
        <v>0</v>
      </c>
      <c r="O263" s="182">
        <f t="shared" si="54"/>
        <v>0</v>
      </c>
      <c r="P263" s="2"/>
      <c r="Q263" s="100" t="str">
        <f t="shared" si="55"/>
        <v/>
      </c>
      <c r="R263" s="182">
        <f t="shared" si="56"/>
        <v>0</v>
      </c>
      <c r="S263" s="22">
        <f t="shared" si="57"/>
        <v>0</v>
      </c>
      <c r="T263" s="7" t="str">
        <f t="shared" si="58"/>
        <v>heure</v>
      </c>
      <c r="U263" s="98">
        <f t="shared" si="59"/>
        <v>0</v>
      </c>
      <c r="V263" s="19"/>
      <c r="W263" s="5"/>
      <c r="X263" s="95">
        <f t="shared" si="60"/>
        <v>0</v>
      </c>
    </row>
    <row r="264" spans="1:24">
      <c r="A264" s="25">
        <v>260</v>
      </c>
      <c r="B264" s="109"/>
      <c r="C264" s="109"/>
      <c r="D264" s="190"/>
      <c r="E264" s="115"/>
      <c r="F264" s="208" t="str">
        <f t="shared" si="49"/>
        <v/>
      </c>
      <c r="G264" s="181"/>
      <c r="H264" s="111"/>
      <c r="I264" s="168" t="s">
        <v>6</v>
      </c>
      <c r="J264" s="214">
        <f t="shared" si="50"/>
        <v>0</v>
      </c>
      <c r="K264" s="185"/>
      <c r="L264" s="21">
        <f t="shared" si="51"/>
        <v>0</v>
      </c>
      <c r="M264" s="5">
        <f t="shared" si="52"/>
        <v>0</v>
      </c>
      <c r="N264" s="5">
        <f t="shared" si="53"/>
        <v>0</v>
      </c>
      <c r="O264" s="182">
        <f t="shared" si="54"/>
        <v>0</v>
      </c>
      <c r="P264" s="2"/>
      <c r="Q264" s="100" t="str">
        <f t="shared" si="55"/>
        <v/>
      </c>
      <c r="R264" s="182">
        <f t="shared" si="56"/>
        <v>0</v>
      </c>
      <c r="S264" s="22">
        <f t="shared" si="57"/>
        <v>0</v>
      </c>
      <c r="T264" s="7" t="str">
        <f t="shared" si="58"/>
        <v>heure</v>
      </c>
      <c r="U264" s="98">
        <f t="shared" si="59"/>
        <v>0</v>
      </c>
      <c r="V264" s="19"/>
      <c r="W264" s="5"/>
      <c r="X264" s="95">
        <f t="shared" si="60"/>
        <v>0</v>
      </c>
    </row>
    <row r="265" spans="1:24">
      <c r="A265" s="25">
        <v>261</v>
      </c>
      <c r="B265" s="109"/>
      <c r="C265" s="109"/>
      <c r="D265" s="190"/>
      <c r="E265" s="115"/>
      <c r="F265" s="208" t="str">
        <f t="shared" si="49"/>
        <v/>
      </c>
      <c r="G265" s="181"/>
      <c r="H265" s="111"/>
      <c r="I265" s="168" t="s">
        <v>6</v>
      </c>
      <c r="J265" s="214">
        <f t="shared" si="50"/>
        <v>0</v>
      </c>
      <c r="K265" s="185"/>
      <c r="L265" s="21">
        <f t="shared" si="51"/>
        <v>0</v>
      </c>
      <c r="M265" s="5">
        <f t="shared" si="52"/>
        <v>0</v>
      </c>
      <c r="N265" s="5">
        <f t="shared" si="53"/>
        <v>0</v>
      </c>
      <c r="O265" s="182">
        <f t="shared" si="54"/>
        <v>0</v>
      </c>
      <c r="P265" s="2"/>
      <c r="Q265" s="100" t="str">
        <f t="shared" si="55"/>
        <v/>
      </c>
      <c r="R265" s="182">
        <f t="shared" si="56"/>
        <v>0</v>
      </c>
      <c r="S265" s="22">
        <f t="shared" si="57"/>
        <v>0</v>
      </c>
      <c r="T265" s="7" t="str">
        <f t="shared" si="58"/>
        <v>heure</v>
      </c>
      <c r="U265" s="98">
        <f t="shared" si="59"/>
        <v>0</v>
      </c>
      <c r="V265" s="19"/>
      <c r="W265" s="5"/>
      <c r="X265" s="95">
        <f t="shared" si="60"/>
        <v>0</v>
      </c>
    </row>
    <row r="266" spans="1:24">
      <c r="A266" s="25">
        <v>262</v>
      </c>
      <c r="B266" s="109"/>
      <c r="C266" s="109"/>
      <c r="D266" s="190"/>
      <c r="E266" s="115"/>
      <c r="F266" s="208" t="str">
        <f t="shared" si="49"/>
        <v/>
      </c>
      <c r="G266" s="181"/>
      <c r="H266" s="111"/>
      <c r="I266" s="168" t="s">
        <v>6</v>
      </c>
      <c r="J266" s="214">
        <f t="shared" si="50"/>
        <v>0</v>
      </c>
      <c r="K266" s="185"/>
      <c r="L266" s="21">
        <f t="shared" si="51"/>
        <v>0</v>
      </c>
      <c r="M266" s="5">
        <f t="shared" si="52"/>
        <v>0</v>
      </c>
      <c r="N266" s="5">
        <f t="shared" si="53"/>
        <v>0</v>
      </c>
      <c r="O266" s="182">
        <f t="shared" si="54"/>
        <v>0</v>
      </c>
      <c r="P266" s="2"/>
      <c r="Q266" s="100" t="str">
        <f t="shared" si="55"/>
        <v/>
      </c>
      <c r="R266" s="182">
        <f t="shared" si="56"/>
        <v>0</v>
      </c>
      <c r="S266" s="22">
        <f t="shared" si="57"/>
        <v>0</v>
      </c>
      <c r="T266" s="7" t="str">
        <f t="shared" si="58"/>
        <v>heure</v>
      </c>
      <c r="U266" s="98">
        <f t="shared" si="59"/>
        <v>0</v>
      </c>
      <c r="V266" s="19"/>
      <c r="W266" s="5"/>
      <c r="X266" s="95">
        <f t="shared" si="60"/>
        <v>0</v>
      </c>
    </row>
    <row r="267" spans="1:24">
      <c r="A267" s="25">
        <v>263</v>
      </c>
      <c r="B267" s="109"/>
      <c r="C267" s="109"/>
      <c r="D267" s="190"/>
      <c r="E267" s="115"/>
      <c r="F267" s="208" t="str">
        <f t="shared" si="49"/>
        <v/>
      </c>
      <c r="G267" s="181"/>
      <c r="H267" s="111"/>
      <c r="I267" s="168" t="s">
        <v>6</v>
      </c>
      <c r="J267" s="214">
        <f t="shared" si="50"/>
        <v>0</v>
      </c>
      <c r="K267" s="185"/>
      <c r="L267" s="21">
        <f t="shared" si="51"/>
        <v>0</v>
      </c>
      <c r="M267" s="5">
        <f t="shared" si="52"/>
        <v>0</v>
      </c>
      <c r="N267" s="5">
        <f t="shared" si="53"/>
        <v>0</v>
      </c>
      <c r="O267" s="182">
        <f t="shared" si="54"/>
        <v>0</v>
      </c>
      <c r="P267" s="2"/>
      <c r="Q267" s="100" t="str">
        <f t="shared" si="55"/>
        <v/>
      </c>
      <c r="R267" s="182">
        <f t="shared" si="56"/>
        <v>0</v>
      </c>
      <c r="S267" s="22">
        <f t="shared" si="57"/>
        <v>0</v>
      </c>
      <c r="T267" s="7" t="str">
        <f t="shared" si="58"/>
        <v>heure</v>
      </c>
      <c r="U267" s="98">
        <f t="shared" si="59"/>
        <v>0</v>
      </c>
      <c r="V267" s="19"/>
      <c r="W267" s="5"/>
      <c r="X267" s="95">
        <f t="shared" si="60"/>
        <v>0</v>
      </c>
    </row>
    <row r="268" spans="1:24">
      <c r="A268" s="25">
        <v>264</v>
      </c>
      <c r="B268" s="109"/>
      <c r="C268" s="109"/>
      <c r="D268" s="190"/>
      <c r="E268" s="115"/>
      <c r="F268" s="208" t="str">
        <f t="shared" si="49"/>
        <v/>
      </c>
      <c r="G268" s="181"/>
      <c r="H268" s="111"/>
      <c r="I268" s="168" t="s">
        <v>6</v>
      </c>
      <c r="J268" s="214">
        <f t="shared" si="50"/>
        <v>0</v>
      </c>
      <c r="K268" s="185"/>
      <c r="L268" s="21">
        <f t="shared" si="51"/>
        <v>0</v>
      </c>
      <c r="M268" s="5">
        <f t="shared" si="52"/>
        <v>0</v>
      </c>
      <c r="N268" s="5">
        <f t="shared" si="53"/>
        <v>0</v>
      </c>
      <c r="O268" s="182">
        <f t="shared" si="54"/>
        <v>0</v>
      </c>
      <c r="P268" s="2"/>
      <c r="Q268" s="100" t="str">
        <f t="shared" si="55"/>
        <v/>
      </c>
      <c r="R268" s="182">
        <f t="shared" si="56"/>
        <v>0</v>
      </c>
      <c r="S268" s="22">
        <f t="shared" si="57"/>
        <v>0</v>
      </c>
      <c r="T268" s="7" t="str">
        <f t="shared" si="58"/>
        <v>heure</v>
      </c>
      <c r="U268" s="98">
        <f t="shared" si="59"/>
        <v>0</v>
      </c>
      <c r="V268" s="19"/>
      <c r="W268" s="5"/>
      <c r="X268" s="95">
        <f t="shared" si="60"/>
        <v>0</v>
      </c>
    </row>
    <row r="269" spans="1:24">
      <c r="A269" s="25">
        <v>265</v>
      </c>
      <c r="B269" s="109"/>
      <c r="C269" s="109"/>
      <c r="D269" s="190"/>
      <c r="E269" s="115"/>
      <c r="F269" s="208" t="str">
        <f t="shared" si="49"/>
        <v/>
      </c>
      <c r="G269" s="181"/>
      <c r="H269" s="111"/>
      <c r="I269" s="168" t="s">
        <v>6</v>
      </c>
      <c r="J269" s="214">
        <f t="shared" si="50"/>
        <v>0</v>
      </c>
      <c r="K269" s="185"/>
      <c r="L269" s="21">
        <f t="shared" si="51"/>
        <v>0</v>
      </c>
      <c r="M269" s="5">
        <f t="shared" si="52"/>
        <v>0</v>
      </c>
      <c r="N269" s="5">
        <f t="shared" si="53"/>
        <v>0</v>
      </c>
      <c r="O269" s="182">
        <f t="shared" si="54"/>
        <v>0</v>
      </c>
      <c r="P269" s="2"/>
      <c r="Q269" s="100" t="str">
        <f t="shared" si="55"/>
        <v/>
      </c>
      <c r="R269" s="182">
        <f t="shared" si="56"/>
        <v>0</v>
      </c>
      <c r="S269" s="22">
        <f t="shared" si="57"/>
        <v>0</v>
      </c>
      <c r="T269" s="7" t="str">
        <f t="shared" si="58"/>
        <v>heure</v>
      </c>
      <c r="U269" s="98">
        <f t="shared" si="59"/>
        <v>0</v>
      </c>
      <c r="V269" s="19"/>
      <c r="W269" s="5"/>
      <c r="X269" s="95">
        <f t="shared" si="60"/>
        <v>0</v>
      </c>
    </row>
    <row r="270" spans="1:24">
      <c r="A270" s="25">
        <v>266</v>
      </c>
      <c r="B270" s="109"/>
      <c r="C270" s="109"/>
      <c r="D270" s="190"/>
      <c r="E270" s="115"/>
      <c r="F270" s="208" t="str">
        <f t="shared" si="49"/>
        <v/>
      </c>
      <c r="G270" s="181"/>
      <c r="H270" s="111"/>
      <c r="I270" s="168" t="s">
        <v>6</v>
      </c>
      <c r="J270" s="214">
        <f t="shared" si="50"/>
        <v>0</v>
      </c>
      <c r="K270" s="185"/>
      <c r="L270" s="21">
        <f t="shared" si="51"/>
        <v>0</v>
      </c>
      <c r="M270" s="5">
        <f t="shared" si="52"/>
        <v>0</v>
      </c>
      <c r="N270" s="5">
        <f t="shared" si="53"/>
        <v>0</v>
      </c>
      <c r="O270" s="182">
        <f t="shared" si="54"/>
        <v>0</v>
      </c>
      <c r="P270" s="2"/>
      <c r="Q270" s="100" t="str">
        <f t="shared" si="55"/>
        <v/>
      </c>
      <c r="R270" s="182">
        <f t="shared" si="56"/>
        <v>0</v>
      </c>
      <c r="S270" s="22">
        <f t="shared" si="57"/>
        <v>0</v>
      </c>
      <c r="T270" s="7" t="str">
        <f t="shared" si="58"/>
        <v>heure</v>
      </c>
      <c r="U270" s="98">
        <f t="shared" si="59"/>
        <v>0</v>
      </c>
      <c r="V270" s="19"/>
      <c r="W270" s="5"/>
      <c r="X270" s="95">
        <f t="shared" si="60"/>
        <v>0</v>
      </c>
    </row>
    <row r="271" spans="1:24">
      <c r="A271" s="25">
        <v>267</v>
      </c>
      <c r="B271" s="109"/>
      <c r="C271" s="109"/>
      <c r="D271" s="190"/>
      <c r="E271" s="115"/>
      <c r="F271" s="208" t="str">
        <f t="shared" si="49"/>
        <v/>
      </c>
      <c r="G271" s="181"/>
      <c r="H271" s="111"/>
      <c r="I271" s="168" t="s">
        <v>6</v>
      </c>
      <c r="J271" s="214">
        <f t="shared" si="50"/>
        <v>0</v>
      </c>
      <c r="K271" s="185"/>
      <c r="L271" s="21">
        <f t="shared" si="51"/>
        <v>0</v>
      </c>
      <c r="M271" s="5">
        <f t="shared" si="52"/>
        <v>0</v>
      </c>
      <c r="N271" s="5">
        <f t="shared" si="53"/>
        <v>0</v>
      </c>
      <c r="O271" s="182">
        <f t="shared" si="54"/>
        <v>0</v>
      </c>
      <c r="P271" s="2"/>
      <c r="Q271" s="100" t="str">
        <f t="shared" si="55"/>
        <v/>
      </c>
      <c r="R271" s="182">
        <f t="shared" si="56"/>
        <v>0</v>
      </c>
      <c r="S271" s="22">
        <f t="shared" si="57"/>
        <v>0</v>
      </c>
      <c r="T271" s="7" t="str">
        <f t="shared" si="58"/>
        <v>heure</v>
      </c>
      <c r="U271" s="98">
        <f t="shared" si="59"/>
        <v>0</v>
      </c>
      <c r="V271" s="19"/>
      <c r="W271" s="5"/>
      <c r="X271" s="95">
        <f t="shared" si="60"/>
        <v>0</v>
      </c>
    </row>
    <row r="272" spans="1:24">
      <c r="A272" s="25">
        <v>268</v>
      </c>
      <c r="B272" s="109"/>
      <c r="C272" s="109"/>
      <c r="D272" s="190"/>
      <c r="E272" s="115"/>
      <c r="F272" s="208" t="str">
        <f t="shared" si="49"/>
        <v/>
      </c>
      <c r="G272" s="181"/>
      <c r="H272" s="111"/>
      <c r="I272" s="168" t="s">
        <v>6</v>
      </c>
      <c r="J272" s="214">
        <f t="shared" si="50"/>
        <v>0</v>
      </c>
      <c r="K272" s="185"/>
      <c r="L272" s="21">
        <f t="shared" si="51"/>
        <v>0</v>
      </c>
      <c r="M272" s="5">
        <f t="shared" si="52"/>
        <v>0</v>
      </c>
      <c r="N272" s="5">
        <f t="shared" si="53"/>
        <v>0</v>
      </c>
      <c r="O272" s="182">
        <f t="shared" si="54"/>
        <v>0</v>
      </c>
      <c r="P272" s="2"/>
      <c r="Q272" s="100" t="str">
        <f t="shared" si="55"/>
        <v/>
      </c>
      <c r="R272" s="182">
        <f t="shared" si="56"/>
        <v>0</v>
      </c>
      <c r="S272" s="22">
        <f t="shared" si="57"/>
        <v>0</v>
      </c>
      <c r="T272" s="7" t="str">
        <f t="shared" si="58"/>
        <v>heure</v>
      </c>
      <c r="U272" s="98">
        <f t="shared" si="59"/>
        <v>0</v>
      </c>
      <c r="V272" s="19"/>
      <c r="W272" s="5"/>
      <c r="X272" s="95">
        <f t="shared" si="60"/>
        <v>0</v>
      </c>
    </row>
    <row r="273" spans="1:24">
      <c r="A273" s="25">
        <v>269</v>
      </c>
      <c r="B273" s="109"/>
      <c r="C273" s="109"/>
      <c r="D273" s="190"/>
      <c r="E273" s="115"/>
      <c r="F273" s="208" t="str">
        <f t="shared" si="49"/>
        <v/>
      </c>
      <c r="G273" s="181"/>
      <c r="H273" s="111"/>
      <c r="I273" s="168" t="s">
        <v>6</v>
      </c>
      <c r="J273" s="214">
        <f t="shared" si="50"/>
        <v>0</v>
      </c>
      <c r="K273" s="185"/>
      <c r="L273" s="21">
        <f t="shared" si="51"/>
        <v>0</v>
      </c>
      <c r="M273" s="5">
        <f t="shared" si="52"/>
        <v>0</v>
      </c>
      <c r="N273" s="5">
        <f t="shared" si="53"/>
        <v>0</v>
      </c>
      <c r="O273" s="182">
        <f t="shared" si="54"/>
        <v>0</v>
      </c>
      <c r="P273" s="2"/>
      <c r="Q273" s="100" t="str">
        <f t="shared" si="55"/>
        <v/>
      </c>
      <c r="R273" s="182">
        <f t="shared" si="56"/>
        <v>0</v>
      </c>
      <c r="S273" s="22">
        <f t="shared" si="57"/>
        <v>0</v>
      </c>
      <c r="T273" s="7" t="str">
        <f t="shared" si="58"/>
        <v>heure</v>
      </c>
      <c r="U273" s="98">
        <f t="shared" si="59"/>
        <v>0</v>
      </c>
      <c r="V273" s="19"/>
      <c r="W273" s="5"/>
      <c r="X273" s="95">
        <f t="shared" si="60"/>
        <v>0</v>
      </c>
    </row>
    <row r="274" spans="1:24">
      <c r="A274" s="25">
        <v>270</v>
      </c>
      <c r="B274" s="109"/>
      <c r="C274" s="109"/>
      <c r="D274" s="190"/>
      <c r="E274" s="115"/>
      <c r="F274" s="208" t="str">
        <f t="shared" si="49"/>
        <v/>
      </c>
      <c r="G274" s="181"/>
      <c r="H274" s="111"/>
      <c r="I274" s="168" t="s">
        <v>6</v>
      </c>
      <c r="J274" s="214">
        <f t="shared" si="50"/>
        <v>0</v>
      </c>
      <c r="K274" s="185"/>
      <c r="L274" s="21">
        <f t="shared" si="51"/>
        <v>0</v>
      </c>
      <c r="M274" s="5">
        <f t="shared" si="52"/>
        <v>0</v>
      </c>
      <c r="N274" s="5">
        <f t="shared" si="53"/>
        <v>0</v>
      </c>
      <c r="O274" s="182">
        <f t="shared" si="54"/>
        <v>0</v>
      </c>
      <c r="P274" s="2"/>
      <c r="Q274" s="100" t="str">
        <f t="shared" si="55"/>
        <v/>
      </c>
      <c r="R274" s="182">
        <f t="shared" si="56"/>
        <v>0</v>
      </c>
      <c r="S274" s="22">
        <f t="shared" si="57"/>
        <v>0</v>
      </c>
      <c r="T274" s="7" t="str">
        <f t="shared" si="58"/>
        <v>heure</v>
      </c>
      <c r="U274" s="98">
        <f t="shared" si="59"/>
        <v>0</v>
      </c>
      <c r="V274" s="19"/>
      <c r="W274" s="5"/>
      <c r="X274" s="95">
        <f t="shared" si="60"/>
        <v>0</v>
      </c>
    </row>
    <row r="275" spans="1:24">
      <c r="A275" s="25">
        <v>271</v>
      </c>
      <c r="B275" s="109"/>
      <c r="C275" s="109"/>
      <c r="D275" s="190"/>
      <c r="E275" s="115"/>
      <c r="F275" s="208" t="str">
        <f t="shared" si="49"/>
        <v/>
      </c>
      <c r="G275" s="181"/>
      <c r="H275" s="111"/>
      <c r="I275" s="168" t="s">
        <v>6</v>
      </c>
      <c r="J275" s="214">
        <f t="shared" si="50"/>
        <v>0</v>
      </c>
      <c r="K275" s="185"/>
      <c r="L275" s="21">
        <f t="shared" si="51"/>
        <v>0</v>
      </c>
      <c r="M275" s="5">
        <f t="shared" si="52"/>
        <v>0</v>
      </c>
      <c r="N275" s="5">
        <f t="shared" si="53"/>
        <v>0</v>
      </c>
      <c r="O275" s="182">
        <f t="shared" si="54"/>
        <v>0</v>
      </c>
      <c r="P275" s="2"/>
      <c r="Q275" s="100" t="str">
        <f t="shared" si="55"/>
        <v/>
      </c>
      <c r="R275" s="182">
        <f t="shared" si="56"/>
        <v>0</v>
      </c>
      <c r="S275" s="22">
        <f t="shared" si="57"/>
        <v>0</v>
      </c>
      <c r="T275" s="7" t="str">
        <f t="shared" si="58"/>
        <v>heure</v>
      </c>
      <c r="U275" s="98">
        <f t="shared" si="59"/>
        <v>0</v>
      </c>
      <c r="V275" s="19"/>
      <c r="W275" s="5"/>
      <c r="X275" s="95">
        <f t="shared" si="60"/>
        <v>0</v>
      </c>
    </row>
    <row r="276" spans="1:24">
      <c r="A276" s="25">
        <v>272</v>
      </c>
      <c r="B276" s="109"/>
      <c r="C276" s="109"/>
      <c r="D276" s="190"/>
      <c r="E276" s="115"/>
      <c r="F276" s="208" t="str">
        <f t="shared" si="49"/>
        <v/>
      </c>
      <c r="G276" s="181"/>
      <c r="H276" s="111"/>
      <c r="I276" s="168" t="s">
        <v>6</v>
      </c>
      <c r="J276" s="214">
        <f t="shared" si="50"/>
        <v>0</v>
      </c>
      <c r="K276" s="185"/>
      <c r="L276" s="21">
        <f t="shared" si="51"/>
        <v>0</v>
      </c>
      <c r="M276" s="5">
        <f t="shared" si="52"/>
        <v>0</v>
      </c>
      <c r="N276" s="5">
        <f t="shared" si="53"/>
        <v>0</v>
      </c>
      <c r="O276" s="182">
        <f t="shared" si="54"/>
        <v>0</v>
      </c>
      <c r="P276" s="2"/>
      <c r="Q276" s="100" t="str">
        <f t="shared" si="55"/>
        <v/>
      </c>
      <c r="R276" s="182">
        <f t="shared" si="56"/>
        <v>0</v>
      </c>
      <c r="S276" s="22">
        <f t="shared" si="57"/>
        <v>0</v>
      </c>
      <c r="T276" s="7" t="str">
        <f t="shared" si="58"/>
        <v>heure</v>
      </c>
      <c r="U276" s="98">
        <f t="shared" si="59"/>
        <v>0</v>
      </c>
      <c r="V276" s="19"/>
      <c r="W276" s="5"/>
      <c r="X276" s="95">
        <f t="shared" si="60"/>
        <v>0</v>
      </c>
    </row>
    <row r="277" spans="1:24">
      <c r="A277" s="25">
        <v>273</v>
      </c>
      <c r="B277" s="109"/>
      <c r="C277" s="109"/>
      <c r="D277" s="190"/>
      <c r="E277" s="115"/>
      <c r="F277" s="208" t="str">
        <f t="shared" si="49"/>
        <v/>
      </c>
      <c r="G277" s="181"/>
      <c r="H277" s="111"/>
      <c r="I277" s="168" t="s">
        <v>6</v>
      </c>
      <c r="J277" s="214">
        <f t="shared" si="50"/>
        <v>0</v>
      </c>
      <c r="K277" s="185"/>
      <c r="L277" s="21">
        <f t="shared" si="51"/>
        <v>0</v>
      </c>
      <c r="M277" s="5">
        <f t="shared" si="52"/>
        <v>0</v>
      </c>
      <c r="N277" s="5">
        <f t="shared" si="53"/>
        <v>0</v>
      </c>
      <c r="O277" s="182">
        <f t="shared" si="54"/>
        <v>0</v>
      </c>
      <c r="P277" s="2"/>
      <c r="Q277" s="100" t="str">
        <f t="shared" si="55"/>
        <v/>
      </c>
      <c r="R277" s="182">
        <f t="shared" si="56"/>
        <v>0</v>
      </c>
      <c r="S277" s="22">
        <f t="shared" si="57"/>
        <v>0</v>
      </c>
      <c r="T277" s="7" t="str">
        <f t="shared" si="58"/>
        <v>heure</v>
      </c>
      <c r="U277" s="98">
        <f t="shared" si="59"/>
        <v>0</v>
      </c>
      <c r="V277" s="19"/>
      <c r="W277" s="5"/>
      <c r="X277" s="95">
        <f t="shared" si="60"/>
        <v>0</v>
      </c>
    </row>
    <row r="278" spans="1:24">
      <c r="A278" s="25">
        <v>274</v>
      </c>
      <c r="B278" s="109"/>
      <c r="C278" s="109"/>
      <c r="D278" s="190"/>
      <c r="E278" s="115"/>
      <c r="F278" s="208" t="str">
        <f t="shared" si="49"/>
        <v/>
      </c>
      <c r="G278" s="181"/>
      <c r="H278" s="111"/>
      <c r="I278" s="168" t="s">
        <v>6</v>
      </c>
      <c r="J278" s="214">
        <f t="shared" si="50"/>
        <v>0</v>
      </c>
      <c r="K278" s="185"/>
      <c r="L278" s="21">
        <f t="shared" si="51"/>
        <v>0</v>
      </c>
      <c r="M278" s="5">
        <f t="shared" si="52"/>
        <v>0</v>
      </c>
      <c r="N278" s="5">
        <f t="shared" si="53"/>
        <v>0</v>
      </c>
      <c r="O278" s="182">
        <f t="shared" si="54"/>
        <v>0</v>
      </c>
      <c r="P278" s="2"/>
      <c r="Q278" s="100" t="str">
        <f t="shared" si="55"/>
        <v/>
      </c>
      <c r="R278" s="182">
        <f t="shared" si="56"/>
        <v>0</v>
      </c>
      <c r="S278" s="22">
        <f t="shared" si="57"/>
        <v>0</v>
      </c>
      <c r="T278" s="7" t="str">
        <f t="shared" si="58"/>
        <v>heure</v>
      </c>
      <c r="U278" s="98">
        <f t="shared" si="59"/>
        <v>0</v>
      </c>
      <c r="V278" s="19"/>
      <c r="W278" s="5"/>
      <c r="X278" s="95">
        <f t="shared" si="60"/>
        <v>0</v>
      </c>
    </row>
    <row r="279" spans="1:24">
      <c r="A279" s="25">
        <v>275</v>
      </c>
      <c r="B279" s="109"/>
      <c r="C279" s="109"/>
      <c r="D279" s="190"/>
      <c r="E279" s="115"/>
      <c r="F279" s="208" t="str">
        <f t="shared" si="49"/>
        <v/>
      </c>
      <c r="G279" s="181"/>
      <c r="H279" s="111"/>
      <c r="I279" s="168" t="s">
        <v>6</v>
      </c>
      <c r="J279" s="214">
        <f t="shared" si="50"/>
        <v>0</v>
      </c>
      <c r="K279" s="185"/>
      <c r="L279" s="21">
        <f t="shared" si="51"/>
        <v>0</v>
      </c>
      <c r="M279" s="5">
        <f t="shared" si="52"/>
        <v>0</v>
      </c>
      <c r="N279" s="5">
        <f t="shared" si="53"/>
        <v>0</v>
      </c>
      <c r="O279" s="182">
        <f t="shared" si="54"/>
        <v>0</v>
      </c>
      <c r="P279" s="2"/>
      <c r="Q279" s="100" t="str">
        <f t="shared" si="55"/>
        <v/>
      </c>
      <c r="R279" s="182">
        <f t="shared" si="56"/>
        <v>0</v>
      </c>
      <c r="S279" s="22">
        <f t="shared" si="57"/>
        <v>0</v>
      </c>
      <c r="T279" s="7" t="str">
        <f t="shared" si="58"/>
        <v>heure</v>
      </c>
      <c r="U279" s="98">
        <f t="shared" si="59"/>
        <v>0</v>
      </c>
      <c r="V279" s="19"/>
      <c r="W279" s="5"/>
      <c r="X279" s="95">
        <f t="shared" si="60"/>
        <v>0</v>
      </c>
    </row>
    <row r="280" spans="1:24">
      <c r="A280" s="25">
        <v>276</v>
      </c>
      <c r="B280" s="109"/>
      <c r="C280" s="109"/>
      <c r="D280" s="190"/>
      <c r="E280" s="115"/>
      <c r="F280" s="208" t="str">
        <f t="shared" si="49"/>
        <v/>
      </c>
      <c r="G280" s="181"/>
      <c r="H280" s="111"/>
      <c r="I280" s="168" t="s">
        <v>6</v>
      </c>
      <c r="J280" s="214">
        <f t="shared" si="50"/>
        <v>0</v>
      </c>
      <c r="K280" s="185"/>
      <c r="L280" s="21">
        <f t="shared" si="51"/>
        <v>0</v>
      </c>
      <c r="M280" s="5">
        <f t="shared" si="52"/>
        <v>0</v>
      </c>
      <c r="N280" s="5">
        <f t="shared" si="53"/>
        <v>0</v>
      </c>
      <c r="O280" s="182">
        <f t="shared" si="54"/>
        <v>0</v>
      </c>
      <c r="P280" s="2"/>
      <c r="Q280" s="100" t="str">
        <f t="shared" si="55"/>
        <v/>
      </c>
      <c r="R280" s="182">
        <f t="shared" si="56"/>
        <v>0</v>
      </c>
      <c r="S280" s="22">
        <f t="shared" si="57"/>
        <v>0</v>
      </c>
      <c r="T280" s="7" t="str">
        <f t="shared" si="58"/>
        <v>heure</v>
      </c>
      <c r="U280" s="98">
        <f t="shared" si="59"/>
        <v>0</v>
      </c>
      <c r="V280" s="19"/>
      <c r="W280" s="5"/>
      <c r="X280" s="95">
        <f t="shared" si="60"/>
        <v>0</v>
      </c>
    </row>
    <row r="281" spans="1:24">
      <c r="A281" s="25">
        <v>277</v>
      </c>
      <c r="B281" s="109"/>
      <c r="C281" s="109"/>
      <c r="D281" s="190"/>
      <c r="E281" s="115"/>
      <c r="F281" s="208" t="str">
        <f t="shared" si="49"/>
        <v/>
      </c>
      <c r="G281" s="181"/>
      <c r="H281" s="111"/>
      <c r="I281" s="168" t="s">
        <v>6</v>
      </c>
      <c r="J281" s="214">
        <f t="shared" si="50"/>
        <v>0</v>
      </c>
      <c r="K281" s="185"/>
      <c r="L281" s="21">
        <f t="shared" si="51"/>
        <v>0</v>
      </c>
      <c r="M281" s="5">
        <f t="shared" si="52"/>
        <v>0</v>
      </c>
      <c r="N281" s="5">
        <f t="shared" si="53"/>
        <v>0</v>
      </c>
      <c r="O281" s="182">
        <f t="shared" si="54"/>
        <v>0</v>
      </c>
      <c r="P281" s="2"/>
      <c r="Q281" s="100" t="str">
        <f t="shared" si="55"/>
        <v/>
      </c>
      <c r="R281" s="182">
        <f t="shared" si="56"/>
        <v>0</v>
      </c>
      <c r="S281" s="22">
        <f t="shared" si="57"/>
        <v>0</v>
      </c>
      <c r="T281" s="7" t="str">
        <f t="shared" si="58"/>
        <v>heure</v>
      </c>
      <c r="U281" s="98">
        <f t="shared" si="59"/>
        <v>0</v>
      </c>
      <c r="V281" s="19"/>
      <c r="W281" s="5"/>
      <c r="X281" s="95">
        <f t="shared" si="60"/>
        <v>0</v>
      </c>
    </row>
    <row r="282" spans="1:24">
      <c r="A282" s="25">
        <v>278</v>
      </c>
      <c r="B282" s="109"/>
      <c r="C282" s="109"/>
      <c r="D282" s="190"/>
      <c r="E282" s="115"/>
      <c r="F282" s="208" t="str">
        <f t="shared" si="49"/>
        <v/>
      </c>
      <c r="G282" s="181"/>
      <c r="H282" s="111"/>
      <c r="I282" s="168" t="s">
        <v>6</v>
      </c>
      <c r="J282" s="214">
        <f t="shared" si="50"/>
        <v>0</v>
      </c>
      <c r="K282" s="185"/>
      <c r="L282" s="21">
        <f t="shared" si="51"/>
        <v>0</v>
      </c>
      <c r="M282" s="5">
        <f t="shared" si="52"/>
        <v>0</v>
      </c>
      <c r="N282" s="5">
        <f t="shared" si="53"/>
        <v>0</v>
      </c>
      <c r="O282" s="182">
        <f t="shared" si="54"/>
        <v>0</v>
      </c>
      <c r="P282" s="2"/>
      <c r="Q282" s="100" t="str">
        <f t="shared" si="55"/>
        <v/>
      </c>
      <c r="R282" s="182">
        <f t="shared" si="56"/>
        <v>0</v>
      </c>
      <c r="S282" s="22">
        <f t="shared" si="57"/>
        <v>0</v>
      </c>
      <c r="T282" s="7" t="str">
        <f t="shared" si="58"/>
        <v>heure</v>
      </c>
      <c r="U282" s="98">
        <f t="shared" si="59"/>
        <v>0</v>
      </c>
      <c r="V282" s="19"/>
      <c r="W282" s="5"/>
      <c r="X282" s="95">
        <f t="shared" si="60"/>
        <v>0</v>
      </c>
    </row>
    <row r="283" spans="1:24">
      <c r="A283" s="25">
        <v>279</v>
      </c>
      <c r="B283" s="109"/>
      <c r="C283" s="109"/>
      <c r="D283" s="190"/>
      <c r="E283" s="115"/>
      <c r="F283" s="208" t="str">
        <f t="shared" si="49"/>
        <v/>
      </c>
      <c r="G283" s="181"/>
      <c r="H283" s="111"/>
      <c r="I283" s="168" t="s">
        <v>6</v>
      </c>
      <c r="J283" s="214">
        <f t="shared" si="50"/>
        <v>0</v>
      </c>
      <c r="K283" s="185"/>
      <c r="L283" s="21">
        <f t="shared" si="51"/>
        <v>0</v>
      </c>
      <c r="M283" s="5">
        <f t="shared" si="52"/>
        <v>0</v>
      </c>
      <c r="N283" s="5">
        <f t="shared" si="53"/>
        <v>0</v>
      </c>
      <c r="O283" s="182">
        <f t="shared" si="54"/>
        <v>0</v>
      </c>
      <c r="P283" s="2"/>
      <c r="Q283" s="100" t="str">
        <f t="shared" si="55"/>
        <v/>
      </c>
      <c r="R283" s="182">
        <f t="shared" si="56"/>
        <v>0</v>
      </c>
      <c r="S283" s="22">
        <f t="shared" si="57"/>
        <v>0</v>
      </c>
      <c r="T283" s="7" t="str">
        <f t="shared" si="58"/>
        <v>heure</v>
      </c>
      <c r="U283" s="98">
        <f t="shared" si="59"/>
        <v>0</v>
      </c>
      <c r="V283" s="19"/>
      <c r="W283" s="5"/>
      <c r="X283" s="95">
        <f t="shared" si="60"/>
        <v>0</v>
      </c>
    </row>
    <row r="284" spans="1:24">
      <c r="A284" s="25">
        <v>280</v>
      </c>
      <c r="B284" s="109"/>
      <c r="C284" s="109"/>
      <c r="D284" s="190"/>
      <c r="E284" s="115"/>
      <c r="F284" s="208" t="str">
        <f t="shared" si="49"/>
        <v/>
      </c>
      <c r="G284" s="181"/>
      <c r="H284" s="111"/>
      <c r="I284" s="168" t="s">
        <v>6</v>
      </c>
      <c r="J284" s="214">
        <f t="shared" si="50"/>
        <v>0</v>
      </c>
      <c r="K284" s="185"/>
      <c r="L284" s="21">
        <f t="shared" si="51"/>
        <v>0</v>
      </c>
      <c r="M284" s="5">
        <f t="shared" si="52"/>
        <v>0</v>
      </c>
      <c r="N284" s="5">
        <f t="shared" si="53"/>
        <v>0</v>
      </c>
      <c r="O284" s="182">
        <f t="shared" si="54"/>
        <v>0</v>
      </c>
      <c r="P284" s="2"/>
      <c r="Q284" s="100" t="str">
        <f t="shared" si="55"/>
        <v/>
      </c>
      <c r="R284" s="182">
        <f t="shared" si="56"/>
        <v>0</v>
      </c>
      <c r="S284" s="22">
        <f t="shared" si="57"/>
        <v>0</v>
      </c>
      <c r="T284" s="7" t="str">
        <f t="shared" si="58"/>
        <v>heure</v>
      </c>
      <c r="U284" s="98">
        <f t="shared" si="59"/>
        <v>0</v>
      </c>
      <c r="V284" s="19"/>
      <c r="W284" s="5"/>
      <c r="X284" s="95">
        <f t="shared" si="60"/>
        <v>0</v>
      </c>
    </row>
    <row r="285" spans="1:24">
      <c r="A285" s="25">
        <v>281</v>
      </c>
      <c r="B285" s="109"/>
      <c r="C285" s="109"/>
      <c r="D285" s="190"/>
      <c r="E285" s="115"/>
      <c r="F285" s="208" t="str">
        <f t="shared" si="49"/>
        <v/>
      </c>
      <c r="G285" s="181"/>
      <c r="H285" s="111"/>
      <c r="I285" s="168" t="s">
        <v>6</v>
      </c>
      <c r="J285" s="214">
        <f t="shared" si="50"/>
        <v>0</v>
      </c>
      <c r="K285" s="185"/>
      <c r="L285" s="21">
        <f t="shared" si="51"/>
        <v>0</v>
      </c>
      <c r="M285" s="5">
        <f t="shared" si="52"/>
        <v>0</v>
      </c>
      <c r="N285" s="5">
        <f t="shared" si="53"/>
        <v>0</v>
      </c>
      <c r="O285" s="182">
        <f t="shared" si="54"/>
        <v>0</v>
      </c>
      <c r="P285" s="2"/>
      <c r="Q285" s="100" t="str">
        <f t="shared" si="55"/>
        <v/>
      </c>
      <c r="R285" s="182">
        <f t="shared" si="56"/>
        <v>0</v>
      </c>
      <c r="S285" s="22">
        <f t="shared" si="57"/>
        <v>0</v>
      </c>
      <c r="T285" s="7" t="str">
        <f t="shared" si="58"/>
        <v>heure</v>
      </c>
      <c r="U285" s="98">
        <f t="shared" si="59"/>
        <v>0</v>
      </c>
      <c r="V285" s="19"/>
      <c r="W285" s="5"/>
      <c r="X285" s="95">
        <f t="shared" si="60"/>
        <v>0</v>
      </c>
    </row>
    <row r="286" spans="1:24">
      <c r="A286" s="25">
        <v>282</v>
      </c>
      <c r="B286" s="109"/>
      <c r="C286" s="109"/>
      <c r="D286" s="190"/>
      <c r="E286" s="115"/>
      <c r="F286" s="208" t="str">
        <f t="shared" si="49"/>
        <v/>
      </c>
      <c r="G286" s="181"/>
      <c r="H286" s="111"/>
      <c r="I286" s="168" t="s">
        <v>6</v>
      </c>
      <c r="J286" s="214">
        <f t="shared" si="50"/>
        <v>0</v>
      </c>
      <c r="K286" s="185"/>
      <c r="L286" s="21">
        <f t="shared" si="51"/>
        <v>0</v>
      </c>
      <c r="M286" s="5">
        <f t="shared" si="52"/>
        <v>0</v>
      </c>
      <c r="N286" s="5">
        <f t="shared" si="53"/>
        <v>0</v>
      </c>
      <c r="O286" s="182">
        <f t="shared" si="54"/>
        <v>0</v>
      </c>
      <c r="P286" s="2"/>
      <c r="Q286" s="100" t="str">
        <f t="shared" si="55"/>
        <v/>
      </c>
      <c r="R286" s="182">
        <f t="shared" si="56"/>
        <v>0</v>
      </c>
      <c r="S286" s="22">
        <f t="shared" si="57"/>
        <v>0</v>
      </c>
      <c r="T286" s="7" t="str">
        <f t="shared" si="58"/>
        <v>heure</v>
      </c>
      <c r="U286" s="98">
        <f t="shared" si="59"/>
        <v>0</v>
      </c>
      <c r="V286" s="19"/>
      <c r="W286" s="5"/>
      <c r="X286" s="95">
        <f t="shared" si="60"/>
        <v>0</v>
      </c>
    </row>
    <row r="287" spans="1:24">
      <c r="A287" s="25">
        <v>283</v>
      </c>
      <c r="B287" s="109"/>
      <c r="C287" s="109"/>
      <c r="D287" s="190"/>
      <c r="E287" s="115"/>
      <c r="F287" s="208" t="str">
        <f t="shared" si="49"/>
        <v/>
      </c>
      <c r="G287" s="181"/>
      <c r="H287" s="111"/>
      <c r="I287" s="168" t="s">
        <v>6</v>
      </c>
      <c r="J287" s="214">
        <f t="shared" si="50"/>
        <v>0</v>
      </c>
      <c r="K287" s="185"/>
      <c r="L287" s="21">
        <f t="shared" si="51"/>
        <v>0</v>
      </c>
      <c r="M287" s="5">
        <f t="shared" si="52"/>
        <v>0</v>
      </c>
      <c r="N287" s="5">
        <f t="shared" si="53"/>
        <v>0</v>
      </c>
      <c r="O287" s="182">
        <f t="shared" si="54"/>
        <v>0</v>
      </c>
      <c r="P287" s="2"/>
      <c r="Q287" s="100" t="str">
        <f t="shared" si="55"/>
        <v/>
      </c>
      <c r="R287" s="182">
        <f t="shared" si="56"/>
        <v>0</v>
      </c>
      <c r="S287" s="22">
        <f t="shared" si="57"/>
        <v>0</v>
      </c>
      <c r="T287" s="7" t="str">
        <f t="shared" si="58"/>
        <v>heure</v>
      </c>
      <c r="U287" s="98">
        <f t="shared" si="59"/>
        <v>0</v>
      </c>
      <c r="V287" s="19"/>
      <c r="W287" s="5"/>
      <c r="X287" s="95">
        <f t="shared" si="60"/>
        <v>0</v>
      </c>
    </row>
    <row r="288" spans="1:24">
      <c r="A288" s="25">
        <v>284</v>
      </c>
      <c r="B288" s="109"/>
      <c r="C288" s="109"/>
      <c r="D288" s="190"/>
      <c r="E288" s="115"/>
      <c r="F288" s="208" t="str">
        <f t="shared" si="49"/>
        <v/>
      </c>
      <c r="G288" s="181"/>
      <c r="H288" s="111"/>
      <c r="I288" s="168" t="s">
        <v>6</v>
      </c>
      <c r="J288" s="214">
        <f t="shared" si="50"/>
        <v>0</v>
      </c>
      <c r="K288" s="185"/>
      <c r="L288" s="21">
        <f t="shared" si="51"/>
        <v>0</v>
      </c>
      <c r="M288" s="5">
        <f t="shared" si="52"/>
        <v>0</v>
      </c>
      <c r="N288" s="5">
        <f t="shared" si="53"/>
        <v>0</v>
      </c>
      <c r="O288" s="182">
        <f t="shared" si="54"/>
        <v>0</v>
      </c>
      <c r="P288" s="2"/>
      <c r="Q288" s="100" t="str">
        <f t="shared" si="55"/>
        <v/>
      </c>
      <c r="R288" s="182">
        <f t="shared" si="56"/>
        <v>0</v>
      </c>
      <c r="S288" s="22">
        <f t="shared" si="57"/>
        <v>0</v>
      </c>
      <c r="T288" s="7" t="str">
        <f t="shared" si="58"/>
        <v>heure</v>
      </c>
      <c r="U288" s="98">
        <f t="shared" si="59"/>
        <v>0</v>
      </c>
      <c r="V288" s="19"/>
      <c r="W288" s="5"/>
      <c r="X288" s="95">
        <f t="shared" si="60"/>
        <v>0</v>
      </c>
    </row>
    <row r="289" spans="1:24">
      <c r="A289" s="25">
        <v>285</v>
      </c>
      <c r="B289" s="109"/>
      <c r="C289" s="109"/>
      <c r="D289" s="190"/>
      <c r="E289" s="115"/>
      <c r="F289" s="208" t="str">
        <f t="shared" si="49"/>
        <v/>
      </c>
      <c r="G289" s="181"/>
      <c r="H289" s="111"/>
      <c r="I289" s="168" t="s">
        <v>6</v>
      </c>
      <c r="J289" s="214">
        <f t="shared" si="50"/>
        <v>0</v>
      </c>
      <c r="K289" s="185"/>
      <c r="L289" s="21">
        <f t="shared" si="51"/>
        <v>0</v>
      </c>
      <c r="M289" s="5">
        <f t="shared" si="52"/>
        <v>0</v>
      </c>
      <c r="N289" s="5">
        <f t="shared" si="53"/>
        <v>0</v>
      </c>
      <c r="O289" s="182">
        <f t="shared" si="54"/>
        <v>0</v>
      </c>
      <c r="P289" s="2"/>
      <c r="Q289" s="100" t="str">
        <f t="shared" si="55"/>
        <v/>
      </c>
      <c r="R289" s="182">
        <f t="shared" si="56"/>
        <v>0</v>
      </c>
      <c r="S289" s="22">
        <f t="shared" si="57"/>
        <v>0</v>
      </c>
      <c r="T289" s="7" t="str">
        <f t="shared" si="58"/>
        <v>heure</v>
      </c>
      <c r="U289" s="98">
        <f t="shared" si="59"/>
        <v>0</v>
      </c>
      <c r="V289" s="19"/>
      <c r="W289" s="5"/>
      <c r="X289" s="95">
        <f t="shared" si="60"/>
        <v>0</v>
      </c>
    </row>
    <row r="290" spans="1:24">
      <c r="A290" s="25">
        <v>286</v>
      </c>
      <c r="B290" s="109"/>
      <c r="C290" s="109"/>
      <c r="D290" s="190"/>
      <c r="E290" s="115"/>
      <c r="F290" s="208" t="str">
        <f t="shared" si="49"/>
        <v/>
      </c>
      <c r="G290" s="181"/>
      <c r="H290" s="111"/>
      <c r="I290" s="168" t="s">
        <v>6</v>
      </c>
      <c r="J290" s="214">
        <f t="shared" si="50"/>
        <v>0</v>
      </c>
      <c r="K290" s="185"/>
      <c r="L290" s="21">
        <f t="shared" si="51"/>
        <v>0</v>
      </c>
      <c r="M290" s="5">
        <f t="shared" si="52"/>
        <v>0</v>
      </c>
      <c r="N290" s="5">
        <f t="shared" si="53"/>
        <v>0</v>
      </c>
      <c r="O290" s="182">
        <f t="shared" si="54"/>
        <v>0</v>
      </c>
      <c r="P290" s="2"/>
      <c r="Q290" s="100" t="str">
        <f t="shared" si="55"/>
        <v/>
      </c>
      <c r="R290" s="182">
        <f t="shared" si="56"/>
        <v>0</v>
      </c>
      <c r="S290" s="22">
        <f t="shared" si="57"/>
        <v>0</v>
      </c>
      <c r="T290" s="7" t="str">
        <f t="shared" si="58"/>
        <v>heure</v>
      </c>
      <c r="U290" s="98">
        <f t="shared" si="59"/>
        <v>0</v>
      </c>
      <c r="V290" s="19"/>
      <c r="W290" s="5"/>
      <c r="X290" s="95">
        <f t="shared" si="60"/>
        <v>0</v>
      </c>
    </row>
    <row r="291" spans="1:24">
      <c r="A291" s="25">
        <v>287</v>
      </c>
      <c r="B291" s="109"/>
      <c r="C291" s="109"/>
      <c r="D291" s="190"/>
      <c r="E291" s="115"/>
      <c r="F291" s="208" t="str">
        <f t="shared" si="49"/>
        <v/>
      </c>
      <c r="G291" s="181"/>
      <c r="H291" s="111"/>
      <c r="I291" s="168" t="s">
        <v>6</v>
      </c>
      <c r="J291" s="214">
        <f t="shared" si="50"/>
        <v>0</v>
      </c>
      <c r="K291" s="185"/>
      <c r="L291" s="21">
        <f t="shared" si="51"/>
        <v>0</v>
      </c>
      <c r="M291" s="5">
        <f t="shared" si="52"/>
        <v>0</v>
      </c>
      <c r="N291" s="5">
        <f t="shared" si="53"/>
        <v>0</v>
      </c>
      <c r="O291" s="182">
        <f t="shared" si="54"/>
        <v>0</v>
      </c>
      <c r="P291" s="2"/>
      <c r="Q291" s="100" t="str">
        <f t="shared" si="55"/>
        <v/>
      </c>
      <c r="R291" s="182">
        <f t="shared" si="56"/>
        <v>0</v>
      </c>
      <c r="S291" s="22">
        <f t="shared" si="57"/>
        <v>0</v>
      </c>
      <c r="T291" s="7" t="str">
        <f t="shared" si="58"/>
        <v>heure</v>
      </c>
      <c r="U291" s="98">
        <f t="shared" si="59"/>
        <v>0</v>
      </c>
      <c r="V291" s="19"/>
      <c r="W291" s="5"/>
      <c r="X291" s="95">
        <f t="shared" si="60"/>
        <v>0</v>
      </c>
    </row>
    <row r="292" spans="1:24">
      <c r="A292" s="25">
        <v>288</v>
      </c>
      <c r="B292" s="109"/>
      <c r="C292" s="109"/>
      <c r="D292" s="190"/>
      <c r="E292" s="115"/>
      <c r="F292" s="208" t="str">
        <f t="shared" si="49"/>
        <v/>
      </c>
      <c r="G292" s="181"/>
      <c r="H292" s="111"/>
      <c r="I292" s="168" t="s">
        <v>6</v>
      </c>
      <c r="J292" s="214">
        <f t="shared" si="50"/>
        <v>0</v>
      </c>
      <c r="K292" s="185"/>
      <c r="L292" s="21">
        <f t="shared" si="51"/>
        <v>0</v>
      </c>
      <c r="M292" s="5">
        <f t="shared" si="52"/>
        <v>0</v>
      </c>
      <c r="N292" s="5">
        <f t="shared" si="53"/>
        <v>0</v>
      </c>
      <c r="O292" s="182">
        <f t="shared" si="54"/>
        <v>0</v>
      </c>
      <c r="P292" s="2"/>
      <c r="Q292" s="100" t="str">
        <f t="shared" si="55"/>
        <v/>
      </c>
      <c r="R292" s="182">
        <f t="shared" si="56"/>
        <v>0</v>
      </c>
      <c r="S292" s="22">
        <f t="shared" si="57"/>
        <v>0</v>
      </c>
      <c r="T292" s="7" t="str">
        <f t="shared" si="58"/>
        <v>heure</v>
      </c>
      <c r="U292" s="98">
        <f t="shared" si="59"/>
        <v>0</v>
      </c>
      <c r="V292" s="19"/>
      <c r="W292" s="5"/>
      <c r="X292" s="95">
        <f t="shared" si="60"/>
        <v>0</v>
      </c>
    </row>
    <row r="293" spans="1:24">
      <c r="A293" s="25">
        <v>289</v>
      </c>
      <c r="B293" s="109"/>
      <c r="C293" s="109"/>
      <c r="D293" s="190"/>
      <c r="E293" s="115"/>
      <c r="F293" s="208" t="str">
        <f t="shared" si="49"/>
        <v/>
      </c>
      <c r="G293" s="181"/>
      <c r="H293" s="111"/>
      <c r="I293" s="168" t="s">
        <v>6</v>
      </c>
      <c r="J293" s="214">
        <f t="shared" si="50"/>
        <v>0</v>
      </c>
      <c r="K293" s="185"/>
      <c r="L293" s="21">
        <f t="shared" si="51"/>
        <v>0</v>
      </c>
      <c r="M293" s="5">
        <f t="shared" si="52"/>
        <v>0</v>
      </c>
      <c r="N293" s="5">
        <f t="shared" si="53"/>
        <v>0</v>
      </c>
      <c r="O293" s="182">
        <f t="shared" si="54"/>
        <v>0</v>
      </c>
      <c r="P293" s="2"/>
      <c r="Q293" s="100" t="str">
        <f t="shared" si="55"/>
        <v/>
      </c>
      <c r="R293" s="182">
        <f t="shared" si="56"/>
        <v>0</v>
      </c>
      <c r="S293" s="22">
        <f t="shared" si="57"/>
        <v>0</v>
      </c>
      <c r="T293" s="7" t="str">
        <f t="shared" si="58"/>
        <v>heure</v>
      </c>
      <c r="U293" s="98">
        <f t="shared" si="59"/>
        <v>0</v>
      </c>
      <c r="V293" s="19"/>
      <c r="W293" s="5"/>
      <c r="X293" s="95">
        <f t="shared" si="60"/>
        <v>0</v>
      </c>
    </row>
    <row r="294" spans="1:24">
      <c r="A294" s="25">
        <v>290</v>
      </c>
      <c r="B294" s="109"/>
      <c r="C294" s="109"/>
      <c r="D294" s="190"/>
      <c r="E294" s="115"/>
      <c r="F294" s="208" t="str">
        <f t="shared" si="49"/>
        <v/>
      </c>
      <c r="G294" s="181"/>
      <c r="H294" s="111"/>
      <c r="I294" s="168" t="s">
        <v>6</v>
      </c>
      <c r="J294" s="214">
        <f t="shared" si="50"/>
        <v>0</v>
      </c>
      <c r="K294" s="185"/>
      <c r="L294" s="21">
        <f t="shared" si="51"/>
        <v>0</v>
      </c>
      <c r="M294" s="5">
        <f t="shared" si="52"/>
        <v>0</v>
      </c>
      <c r="N294" s="5">
        <f t="shared" si="53"/>
        <v>0</v>
      </c>
      <c r="O294" s="182">
        <f t="shared" si="54"/>
        <v>0</v>
      </c>
      <c r="P294" s="2"/>
      <c r="Q294" s="100" t="str">
        <f t="shared" si="55"/>
        <v/>
      </c>
      <c r="R294" s="182">
        <f t="shared" si="56"/>
        <v>0</v>
      </c>
      <c r="S294" s="22">
        <f t="shared" si="57"/>
        <v>0</v>
      </c>
      <c r="T294" s="7" t="str">
        <f t="shared" si="58"/>
        <v>heure</v>
      </c>
      <c r="U294" s="98">
        <f t="shared" si="59"/>
        <v>0</v>
      </c>
      <c r="V294" s="19"/>
      <c r="W294" s="5"/>
      <c r="X294" s="95">
        <f t="shared" si="60"/>
        <v>0</v>
      </c>
    </row>
    <row r="295" spans="1:24">
      <c r="A295" s="25">
        <v>291</v>
      </c>
      <c r="B295" s="109"/>
      <c r="C295" s="109"/>
      <c r="D295" s="190"/>
      <c r="E295" s="115"/>
      <c r="F295" s="208" t="str">
        <f t="shared" si="49"/>
        <v/>
      </c>
      <c r="G295" s="181"/>
      <c r="H295" s="111"/>
      <c r="I295" s="168" t="s">
        <v>6</v>
      </c>
      <c r="J295" s="214">
        <f t="shared" si="50"/>
        <v>0</v>
      </c>
      <c r="K295" s="185"/>
      <c r="L295" s="21">
        <f t="shared" si="51"/>
        <v>0</v>
      </c>
      <c r="M295" s="5">
        <f t="shared" si="52"/>
        <v>0</v>
      </c>
      <c r="N295" s="5">
        <f t="shared" si="53"/>
        <v>0</v>
      </c>
      <c r="O295" s="182">
        <f t="shared" si="54"/>
        <v>0</v>
      </c>
      <c r="P295" s="2"/>
      <c r="Q295" s="100" t="str">
        <f t="shared" si="55"/>
        <v/>
      </c>
      <c r="R295" s="182">
        <f t="shared" si="56"/>
        <v>0</v>
      </c>
      <c r="S295" s="22">
        <f t="shared" si="57"/>
        <v>0</v>
      </c>
      <c r="T295" s="7" t="str">
        <f t="shared" si="58"/>
        <v>heure</v>
      </c>
      <c r="U295" s="98">
        <f t="shared" si="59"/>
        <v>0</v>
      </c>
      <c r="V295" s="19"/>
      <c r="W295" s="5"/>
      <c r="X295" s="95">
        <f t="shared" si="60"/>
        <v>0</v>
      </c>
    </row>
    <row r="296" spans="1:24">
      <c r="A296" s="25">
        <v>292</v>
      </c>
      <c r="B296" s="109"/>
      <c r="C296" s="109"/>
      <c r="D296" s="190"/>
      <c r="E296" s="115"/>
      <c r="F296" s="208" t="str">
        <f t="shared" si="49"/>
        <v/>
      </c>
      <c r="G296" s="181"/>
      <c r="H296" s="111"/>
      <c r="I296" s="168" t="s">
        <v>6</v>
      </c>
      <c r="J296" s="214">
        <f t="shared" si="50"/>
        <v>0</v>
      </c>
      <c r="K296" s="185"/>
      <c r="L296" s="21">
        <f t="shared" si="51"/>
        <v>0</v>
      </c>
      <c r="M296" s="5">
        <f t="shared" si="52"/>
        <v>0</v>
      </c>
      <c r="N296" s="5">
        <f t="shared" si="53"/>
        <v>0</v>
      </c>
      <c r="O296" s="182">
        <f t="shared" si="54"/>
        <v>0</v>
      </c>
      <c r="P296" s="2"/>
      <c r="Q296" s="100" t="str">
        <f t="shared" si="55"/>
        <v/>
      </c>
      <c r="R296" s="182">
        <f t="shared" si="56"/>
        <v>0</v>
      </c>
      <c r="S296" s="22">
        <f t="shared" si="57"/>
        <v>0</v>
      </c>
      <c r="T296" s="7" t="str">
        <f t="shared" si="58"/>
        <v>heure</v>
      </c>
      <c r="U296" s="98">
        <f t="shared" si="59"/>
        <v>0</v>
      </c>
      <c r="V296" s="19"/>
      <c r="W296" s="5"/>
      <c r="X296" s="95">
        <f t="shared" si="60"/>
        <v>0</v>
      </c>
    </row>
    <row r="297" spans="1:24">
      <c r="A297" s="25">
        <v>293</v>
      </c>
      <c r="B297" s="109"/>
      <c r="C297" s="109"/>
      <c r="D297" s="190"/>
      <c r="E297" s="115"/>
      <c r="F297" s="208" t="str">
        <f t="shared" si="49"/>
        <v/>
      </c>
      <c r="G297" s="181"/>
      <c r="H297" s="111"/>
      <c r="I297" s="168" t="s">
        <v>6</v>
      </c>
      <c r="J297" s="214">
        <f t="shared" si="50"/>
        <v>0</v>
      </c>
      <c r="K297" s="185"/>
      <c r="L297" s="21">
        <f t="shared" si="51"/>
        <v>0</v>
      </c>
      <c r="M297" s="5">
        <f t="shared" si="52"/>
        <v>0</v>
      </c>
      <c r="N297" s="5">
        <f t="shared" si="53"/>
        <v>0</v>
      </c>
      <c r="O297" s="182">
        <f t="shared" si="54"/>
        <v>0</v>
      </c>
      <c r="P297" s="2"/>
      <c r="Q297" s="100" t="str">
        <f t="shared" si="55"/>
        <v/>
      </c>
      <c r="R297" s="182">
        <f t="shared" si="56"/>
        <v>0</v>
      </c>
      <c r="S297" s="22">
        <f t="shared" si="57"/>
        <v>0</v>
      </c>
      <c r="T297" s="7" t="str">
        <f t="shared" si="58"/>
        <v>heure</v>
      </c>
      <c r="U297" s="98">
        <f t="shared" si="59"/>
        <v>0</v>
      </c>
      <c r="V297" s="19"/>
      <c r="W297" s="5"/>
      <c r="X297" s="95">
        <f t="shared" si="60"/>
        <v>0</v>
      </c>
    </row>
    <row r="298" spans="1:24">
      <c r="A298" s="25">
        <v>294</v>
      </c>
      <c r="B298" s="109"/>
      <c r="C298" s="109"/>
      <c r="D298" s="190"/>
      <c r="E298" s="115"/>
      <c r="F298" s="208" t="str">
        <f t="shared" si="49"/>
        <v/>
      </c>
      <c r="G298" s="181"/>
      <c r="H298" s="111"/>
      <c r="I298" s="168" t="s">
        <v>6</v>
      </c>
      <c r="J298" s="214">
        <f t="shared" si="50"/>
        <v>0</v>
      </c>
      <c r="K298" s="185"/>
      <c r="L298" s="21">
        <f t="shared" si="51"/>
        <v>0</v>
      </c>
      <c r="M298" s="5">
        <f t="shared" si="52"/>
        <v>0</v>
      </c>
      <c r="N298" s="5">
        <f t="shared" si="53"/>
        <v>0</v>
      </c>
      <c r="O298" s="182">
        <f t="shared" si="54"/>
        <v>0</v>
      </c>
      <c r="P298" s="2"/>
      <c r="Q298" s="100" t="str">
        <f t="shared" si="55"/>
        <v/>
      </c>
      <c r="R298" s="182">
        <f t="shared" si="56"/>
        <v>0</v>
      </c>
      <c r="S298" s="22">
        <f t="shared" si="57"/>
        <v>0</v>
      </c>
      <c r="T298" s="7" t="str">
        <f t="shared" si="58"/>
        <v>heure</v>
      </c>
      <c r="U298" s="98">
        <f t="shared" si="59"/>
        <v>0</v>
      </c>
      <c r="V298" s="19"/>
      <c r="W298" s="5"/>
      <c r="X298" s="95">
        <f t="shared" si="60"/>
        <v>0</v>
      </c>
    </row>
    <row r="299" spans="1:24">
      <c r="A299" s="25">
        <v>295</v>
      </c>
      <c r="B299" s="109"/>
      <c r="C299" s="109"/>
      <c r="D299" s="190"/>
      <c r="E299" s="115"/>
      <c r="F299" s="208" t="str">
        <f t="shared" si="49"/>
        <v/>
      </c>
      <c r="G299" s="181"/>
      <c r="H299" s="111"/>
      <c r="I299" s="168" t="s">
        <v>6</v>
      </c>
      <c r="J299" s="214">
        <f t="shared" si="50"/>
        <v>0</v>
      </c>
      <c r="K299" s="185"/>
      <c r="L299" s="21">
        <f t="shared" si="51"/>
        <v>0</v>
      </c>
      <c r="M299" s="5">
        <f t="shared" si="52"/>
        <v>0</v>
      </c>
      <c r="N299" s="5">
        <f t="shared" si="53"/>
        <v>0</v>
      </c>
      <c r="O299" s="182">
        <f t="shared" si="54"/>
        <v>0</v>
      </c>
      <c r="P299" s="2"/>
      <c r="Q299" s="100" t="str">
        <f t="shared" si="55"/>
        <v/>
      </c>
      <c r="R299" s="182">
        <f t="shared" si="56"/>
        <v>0</v>
      </c>
      <c r="S299" s="22">
        <f t="shared" si="57"/>
        <v>0</v>
      </c>
      <c r="T299" s="7" t="str">
        <f t="shared" si="58"/>
        <v>heure</v>
      </c>
      <c r="U299" s="98">
        <f t="shared" si="59"/>
        <v>0</v>
      </c>
      <c r="V299" s="19"/>
      <c r="W299" s="5"/>
      <c r="X299" s="95">
        <f t="shared" si="60"/>
        <v>0</v>
      </c>
    </row>
    <row r="300" spans="1:24">
      <c r="A300" s="25">
        <v>296</v>
      </c>
      <c r="B300" s="109"/>
      <c r="C300" s="109"/>
      <c r="D300" s="190"/>
      <c r="E300" s="115"/>
      <c r="F300" s="208" t="str">
        <f t="shared" si="49"/>
        <v/>
      </c>
      <c r="G300" s="181"/>
      <c r="H300" s="111"/>
      <c r="I300" s="168" t="s">
        <v>6</v>
      </c>
      <c r="J300" s="214">
        <f t="shared" si="50"/>
        <v>0</v>
      </c>
      <c r="K300" s="185"/>
      <c r="L300" s="21">
        <f t="shared" si="51"/>
        <v>0</v>
      </c>
      <c r="M300" s="5">
        <f t="shared" si="52"/>
        <v>0</v>
      </c>
      <c r="N300" s="5">
        <f t="shared" si="53"/>
        <v>0</v>
      </c>
      <c r="O300" s="182">
        <f t="shared" si="54"/>
        <v>0</v>
      </c>
      <c r="P300" s="2"/>
      <c r="Q300" s="100" t="str">
        <f t="shared" si="55"/>
        <v/>
      </c>
      <c r="R300" s="182">
        <f t="shared" si="56"/>
        <v>0</v>
      </c>
      <c r="S300" s="22">
        <f t="shared" si="57"/>
        <v>0</v>
      </c>
      <c r="T300" s="7" t="str">
        <f t="shared" si="58"/>
        <v>heure</v>
      </c>
      <c r="U300" s="98">
        <f t="shared" si="59"/>
        <v>0</v>
      </c>
      <c r="V300" s="19"/>
      <c r="W300" s="5"/>
      <c r="X300" s="95">
        <f t="shared" si="60"/>
        <v>0</v>
      </c>
    </row>
    <row r="301" spans="1:24">
      <c r="A301" s="25">
        <v>297</v>
      </c>
      <c r="B301" s="109"/>
      <c r="C301" s="109"/>
      <c r="D301" s="190"/>
      <c r="E301" s="115"/>
      <c r="F301" s="208" t="str">
        <f t="shared" si="49"/>
        <v/>
      </c>
      <c r="G301" s="181"/>
      <c r="H301" s="111"/>
      <c r="I301" s="168" t="s">
        <v>6</v>
      </c>
      <c r="J301" s="214">
        <f t="shared" si="50"/>
        <v>0</v>
      </c>
      <c r="K301" s="185"/>
      <c r="L301" s="21">
        <f t="shared" si="51"/>
        <v>0</v>
      </c>
      <c r="M301" s="5">
        <f t="shared" si="52"/>
        <v>0</v>
      </c>
      <c r="N301" s="5">
        <f t="shared" si="53"/>
        <v>0</v>
      </c>
      <c r="O301" s="182">
        <f t="shared" si="54"/>
        <v>0</v>
      </c>
      <c r="P301" s="2"/>
      <c r="Q301" s="100" t="str">
        <f t="shared" si="55"/>
        <v/>
      </c>
      <c r="R301" s="182">
        <f t="shared" si="56"/>
        <v>0</v>
      </c>
      <c r="S301" s="22">
        <f t="shared" si="57"/>
        <v>0</v>
      </c>
      <c r="T301" s="7" t="str">
        <f t="shared" si="58"/>
        <v>heure</v>
      </c>
      <c r="U301" s="98">
        <f t="shared" si="59"/>
        <v>0</v>
      </c>
      <c r="V301" s="19"/>
      <c r="W301" s="5"/>
      <c r="X301" s="95">
        <f t="shared" si="60"/>
        <v>0</v>
      </c>
    </row>
    <row r="302" spans="1:24">
      <c r="A302" s="25">
        <v>298</v>
      </c>
      <c r="B302" s="109"/>
      <c r="C302" s="109"/>
      <c r="D302" s="190"/>
      <c r="E302" s="115"/>
      <c r="F302" s="208" t="str">
        <f t="shared" si="49"/>
        <v/>
      </c>
      <c r="G302" s="181"/>
      <c r="H302" s="111"/>
      <c r="I302" s="168" t="s">
        <v>6</v>
      </c>
      <c r="J302" s="214">
        <f t="shared" si="50"/>
        <v>0</v>
      </c>
      <c r="K302" s="185"/>
      <c r="L302" s="21">
        <f t="shared" si="51"/>
        <v>0</v>
      </c>
      <c r="M302" s="5">
        <f t="shared" si="52"/>
        <v>0</v>
      </c>
      <c r="N302" s="5">
        <f t="shared" si="53"/>
        <v>0</v>
      </c>
      <c r="O302" s="182">
        <f t="shared" si="54"/>
        <v>0</v>
      </c>
      <c r="P302" s="2"/>
      <c r="Q302" s="100" t="str">
        <f t="shared" si="55"/>
        <v/>
      </c>
      <c r="R302" s="182">
        <f t="shared" si="56"/>
        <v>0</v>
      </c>
      <c r="S302" s="22">
        <f t="shared" si="57"/>
        <v>0</v>
      </c>
      <c r="T302" s="7" t="str">
        <f t="shared" si="58"/>
        <v>heure</v>
      </c>
      <c r="U302" s="98">
        <f t="shared" si="59"/>
        <v>0</v>
      </c>
      <c r="V302" s="19"/>
      <c r="W302" s="5"/>
      <c r="X302" s="95">
        <f t="shared" si="60"/>
        <v>0</v>
      </c>
    </row>
    <row r="303" spans="1:24">
      <c r="A303" s="25">
        <v>299</v>
      </c>
      <c r="B303" s="109"/>
      <c r="C303" s="109"/>
      <c r="D303" s="190"/>
      <c r="E303" s="115"/>
      <c r="F303" s="208" t="str">
        <f t="shared" si="49"/>
        <v/>
      </c>
      <c r="G303" s="181"/>
      <c r="H303" s="111"/>
      <c r="I303" s="168" t="s">
        <v>6</v>
      </c>
      <c r="J303" s="214">
        <f t="shared" si="50"/>
        <v>0</v>
      </c>
      <c r="K303" s="185"/>
      <c r="L303" s="21">
        <f t="shared" si="51"/>
        <v>0</v>
      </c>
      <c r="M303" s="5">
        <f t="shared" si="52"/>
        <v>0</v>
      </c>
      <c r="N303" s="5">
        <f t="shared" si="53"/>
        <v>0</v>
      </c>
      <c r="O303" s="182">
        <f t="shared" si="54"/>
        <v>0</v>
      </c>
      <c r="P303" s="2"/>
      <c r="Q303" s="100" t="str">
        <f t="shared" si="55"/>
        <v/>
      </c>
      <c r="R303" s="182">
        <f t="shared" si="56"/>
        <v>0</v>
      </c>
      <c r="S303" s="22">
        <f t="shared" si="57"/>
        <v>0</v>
      </c>
      <c r="T303" s="7" t="str">
        <f t="shared" si="58"/>
        <v>heure</v>
      </c>
      <c r="U303" s="98">
        <f t="shared" si="59"/>
        <v>0</v>
      </c>
      <c r="V303" s="19"/>
      <c r="W303" s="5"/>
      <c r="X303" s="95">
        <f t="shared" si="60"/>
        <v>0</v>
      </c>
    </row>
    <row r="304" spans="1:24">
      <c r="A304" s="25">
        <v>300</v>
      </c>
      <c r="B304" s="109"/>
      <c r="C304" s="109"/>
      <c r="D304" s="190"/>
      <c r="E304" s="115"/>
      <c r="F304" s="208" t="str">
        <f t="shared" si="49"/>
        <v/>
      </c>
      <c r="G304" s="181"/>
      <c r="H304" s="111"/>
      <c r="I304" s="168" t="s">
        <v>6</v>
      </c>
      <c r="J304" s="214">
        <f t="shared" si="50"/>
        <v>0</v>
      </c>
      <c r="K304" s="185"/>
      <c r="L304" s="21">
        <f t="shared" si="51"/>
        <v>0</v>
      </c>
      <c r="M304" s="5">
        <f t="shared" si="52"/>
        <v>0</v>
      </c>
      <c r="N304" s="5">
        <f t="shared" si="53"/>
        <v>0</v>
      </c>
      <c r="O304" s="182">
        <f t="shared" si="54"/>
        <v>0</v>
      </c>
      <c r="P304" s="2"/>
      <c r="Q304" s="100" t="str">
        <f t="shared" si="55"/>
        <v/>
      </c>
      <c r="R304" s="182">
        <f t="shared" si="56"/>
        <v>0</v>
      </c>
      <c r="S304" s="22">
        <f t="shared" si="57"/>
        <v>0</v>
      </c>
      <c r="T304" s="7" t="str">
        <f t="shared" si="58"/>
        <v>heure</v>
      </c>
      <c r="U304" s="98">
        <f t="shared" si="59"/>
        <v>0</v>
      </c>
      <c r="V304" s="19"/>
      <c r="W304" s="5"/>
      <c r="X304" s="95">
        <f t="shared" si="60"/>
        <v>0</v>
      </c>
    </row>
    <row r="305" spans="1:24">
      <c r="A305" s="25">
        <v>301</v>
      </c>
      <c r="B305" s="109"/>
      <c r="C305" s="109"/>
      <c r="D305" s="190"/>
      <c r="E305" s="115"/>
      <c r="F305" s="208" t="str">
        <f t="shared" si="49"/>
        <v/>
      </c>
      <c r="G305" s="181"/>
      <c r="H305" s="111"/>
      <c r="I305" s="25" t="s">
        <v>6</v>
      </c>
      <c r="J305" s="214">
        <f>IFERROR(F305*H305,0)</f>
        <v>0</v>
      </c>
      <c r="K305" s="20"/>
      <c r="L305" s="21">
        <f t="shared" si="51"/>
        <v>0</v>
      </c>
      <c r="M305" s="5">
        <f t="shared" si="52"/>
        <v>0</v>
      </c>
      <c r="N305" s="5">
        <f t="shared" si="53"/>
        <v>0</v>
      </c>
      <c r="O305" s="182">
        <f t="shared" ref="O305:O325" si="61">E305</f>
        <v>0</v>
      </c>
      <c r="P305" s="2"/>
      <c r="Q305" s="100" t="str">
        <f t="shared" si="55"/>
        <v/>
      </c>
      <c r="R305" s="182">
        <f t="shared" si="56"/>
        <v>0</v>
      </c>
      <c r="S305" s="22">
        <f t="shared" si="57"/>
        <v>0</v>
      </c>
      <c r="T305" s="7" t="str">
        <f t="shared" si="58"/>
        <v>heure</v>
      </c>
      <c r="U305" s="98">
        <f t="shared" si="59"/>
        <v>0</v>
      </c>
      <c r="V305" s="19"/>
      <c r="W305" s="5"/>
      <c r="X305" s="95">
        <f t="shared" si="60"/>
        <v>0</v>
      </c>
    </row>
    <row r="306" spans="1:24">
      <c r="A306" s="25">
        <v>302</v>
      </c>
      <c r="B306" s="109"/>
      <c r="C306" s="109"/>
      <c r="D306" s="190"/>
      <c r="E306" s="115"/>
      <c r="F306" s="208" t="str">
        <f t="shared" si="49"/>
        <v/>
      </c>
      <c r="G306" s="181"/>
      <c r="H306" s="111"/>
      <c r="I306" s="25" t="s">
        <v>6</v>
      </c>
      <c r="J306" s="214">
        <f t="shared" ref="J306:J369" si="62">IFERROR(F306*H306,0)</f>
        <v>0</v>
      </c>
      <c r="K306" s="20"/>
      <c r="L306" s="21">
        <f t="shared" si="51"/>
        <v>0</v>
      </c>
      <c r="M306" s="5">
        <f t="shared" si="52"/>
        <v>0</v>
      </c>
      <c r="N306" s="5">
        <f t="shared" si="53"/>
        <v>0</v>
      </c>
      <c r="O306" s="182">
        <f t="shared" si="61"/>
        <v>0</v>
      </c>
      <c r="P306" s="2"/>
      <c r="Q306" s="100" t="str">
        <f t="shared" si="55"/>
        <v/>
      </c>
      <c r="R306" s="182">
        <f t="shared" si="56"/>
        <v>0</v>
      </c>
      <c r="S306" s="22">
        <f t="shared" si="57"/>
        <v>0</v>
      </c>
      <c r="T306" s="7" t="str">
        <f t="shared" si="58"/>
        <v>heure</v>
      </c>
      <c r="U306" s="98">
        <f t="shared" si="59"/>
        <v>0</v>
      </c>
      <c r="V306" s="19"/>
      <c r="W306" s="5"/>
      <c r="X306" s="95">
        <f t="shared" si="60"/>
        <v>0</v>
      </c>
    </row>
    <row r="307" spans="1:24">
      <c r="A307" s="25">
        <v>303</v>
      </c>
      <c r="B307" s="109"/>
      <c r="C307" s="109"/>
      <c r="D307" s="190"/>
      <c r="E307" s="115"/>
      <c r="F307" s="208" t="str">
        <f t="shared" si="49"/>
        <v/>
      </c>
      <c r="G307" s="181"/>
      <c r="H307" s="111"/>
      <c r="I307" s="25" t="s">
        <v>6</v>
      </c>
      <c r="J307" s="214">
        <f>IFERROR(F307*H307,0)</f>
        <v>0</v>
      </c>
      <c r="K307" s="20"/>
      <c r="L307" s="21">
        <f t="shared" si="51"/>
        <v>0</v>
      </c>
      <c r="M307" s="5">
        <f t="shared" si="52"/>
        <v>0</v>
      </c>
      <c r="N307" s="5">
        <f t="shared" si="53"/>
        <v>0</v>
      </c>
      <c r="O307" s="182">
        <f t="shared" si="61"/>
        <v>0</v>
      </c>
      <c r="P307" s="2"/>
      <c r="Q307" s="100" t="str">
        <f t="shared" si="55"/>
        <v/>
      </c>
      <c r="R307" s="182">
        <f t="shared" si="56"/>
        <v>0</v>
      </c>
      <c r="S307" s="22">
        <f t="shared" si="57"/>
        <v>0</v>
      </c>
      <c r="T307" s="7" t="str">
        <f t="shared" si="58"/>
        <v>heure</v>
      </c>
      <c r="U307" s="98">
        <f t="shared" si="59"/>
        <v>0</v>
      </c>
      <c r="V307" s="19"/>
      <c r="W307" s="5"/>
      <c r="X307" s="95">
        <f t="shared" si="60"/>
        <v>0</v>
      </c>
    </row>
    <row r="308" spans="1:24">
      <c r="A308" s="25">
        <v>304</v>
      </c>
      <c r="B308" s="109"/>
      <c r="C308" s="109"/>
      <c r="D308" s="190"/>
      <c r="E308" s="115"/>
      <c r="F308" s="208" t="str">
        <f t="shared" si="49"/>
        <v/>
      </c>
      <c r="G308" s="181"/>
      <c r="H308" s="111"/>
      <c r="I308" s="25" t="s">
        <v>6</v>
      </c>
      <c r="J308" s="214">
        <f t="shared" si="62"/>
        <v>0</v>
      </c>
      <c r="K308" s="20"/>
      <c r="L308" s="21">
        <f t="shared" si="51"/>
        <v>0</v>
      </c>
      <c r="M308" s="5">
        <f t="shared" si="52"/>
        <v>0</v>
      </c>
      <c r="N308" s="5">
        <f t="shared" si="53"/>
        <v>0</v>
      </c>
      <c r="O308" s="182">
        <f t="shared" si="61"/>
        <v>0</v>
      </c>
      <c r="P308" s="2"/>
      <c r="Q308" s="100" t="str">
        <f t="shared" si="55"/>
        <v/>
      </c>
      <c r="R308" s="182">
        <f t="shared" si="56"/>
        <v>0</v>
      </c>
      <c r="S308" s="22">
        <f t="shared" si="57"/>
        <v>0</v>
      </c>
      <c r="T308" s="7" t="str">
        <f t="shared" si="58"/>
        <v>heure</v>
      </c>
      <c r="U308" s="98">
        <f t="shared" si="59"/>
        <v>0</v>
      </c>
      <c r="V308" s="19"/>
      <c r="W308" s="5"/>
      <c r="X308" s="95">
        <f t="shared" si="60"/>
        <v>0</v>
      </c>
    </row>
    <row r="309" spans="1:24">
      <c r="A309" s="25">
        <v>305</v>
      </c>
      <c r="B309" s="109"/>
      <c r="C309" s="109"/>
      <c r="D309" s="190"/>
      <c r="E309" s="115"/>
      <c r="F309" s="208" t="str">
        <f t="shared" si="49"/>
        <v/>
      </c>
      <c r="G309" s="181"/>
      <c r="H309" s="111"/>
      <c r="I309" s="25" t="s">
        <v>6</v>
      </c>
      <c r="J309" s="214">
        <f t="shared" si="62"/>
        <v>0</v>
      </c>
      <c r="K309" s="20"/>
      <c r="L309" s="21">
        <f t="shared" si="51"/>
        <v>0</v>
      </c>
      <c r="M309" s="5">
        <f t="shared" si="52"/>
        <v>0</v>
      </c>
      <c r="N309" s="5">
        <f t="shared" si="53"/>
        <v>0</v>
      </c>
      <c r="O309" s="182">
        <f t="shared" si="61"/>
        <v>0</v>
      </c>
      <c r="P309" s="2"/>
      <c r="Q309" s="100" t="str">
        <f t="shared" si="55"/>
        <v/>
      </c>
      <c r="R309" s="182">
        <f t="shared" si="56"/>
        <v>0</v>
      </c>
      <c r="S309" s="22">
        <f t="shared" si="57"/>
        <v>0</v>
      </c>
      <c r="T309" s="7" t="str">
        <f t="shared" si="58"/>
        <v>heure</v>
      </c>
      <c r="U309" s="98">
        <f t="shared" si="59"/>
        <v>0</v>
      </c>
      <c r="V309" s="19"/>
      <c r="W309" s="5"/>
      <c r="X309" s="95">
        <f t="shared" si="60"/>
        <v>0</v>
      </c>
    </row>
    <row r="310" spans="1:24">
      <c r="A310" s="25">
        <v>306</v>
      </c>
      <c r="B310" s="109"/>
      <c r="C310" s="109"/>
      <c r="D310" s="190"/>
      <c r="E310" s="115"/>
      <c r="F310" s="208" t="str">
        <f t="shared" si="49"/>
        <v/>
      </c>
      <c r="G310" s="181"/>
      <c r="H310" s="111"/>
      <c r="I310" s="25" t="s">
        <v>6</v>
      </c>
      <c r="J310" s="214">
        <f t="shared" si="62"/>
        <v>0</v>
      </c>
      <c r="K310" s="20"/>
      <c r="L310" s="21">
        <f t="shared" si="51"/>
        <v>0</v>
      </c>
      <c r="M310" s="5">
        <f t="shared" si="52"/>
        <v>0</v>
      </c>
      <c r="N310" s="5">
        <f t="shared" si="53"/>
        <v>0</v>
      </c>
      <c r="O310" s="182">
        <f t="shared" si="61"/>
        <v>0</v>
      </c>
      <c r="P310" s="2"/>
      <c r="Q310" s="100" t="str">
        <f t="shared" si="55"/>
        <v/>
      </c>
      <c r="R310" s="182">
        <f t="shared" si="56"/>
        <v>0</v>
      </c>
      <c r="S310" s="22">
        <f t="shared" si="57"/>
        <v>0</v>
      </c>
      <c r="T310" s="7" t="str">
        <f t="shared" si="58"/>
        <v>heure</v>
      </c>
      <c r="U310" s="98">
        <f t="shared" si="59"/>
        <v>0</v>
      </c>
      <c r="V310" s="19"/>
      <c r="W310" s="5"/>
      <c r="X310" s="95">
        <f t="shared" si="60"/>
        <v>0</v>
      </c>
    </row>
    <row r="311" spans="1:24">
      <c r="A311" s="25">
        <v>307</v>
      </c>
      <c r="B311" s="109"/>
      <c r="C311" s="109"/>
      <c r="D311" s="190"/>
      <c r="E311" s="115"/>
      <c r="F311" s="208" t="str">
        <f t="shared" si="49"/>
        <v/>
      </c>
      <c r="G311" s="181"/>
      <c r="H311" s="111"/>
      <c r="I311" s="25" t="s">
        <v>6</v>
      </c>
      <c r="J311" s="214">
        <f t="shared" si="62"/>
        <v>0</v>
      </c>
      <c r="K311" s="20"/>
      <c r="L311" s="21">
        <f t="shared" si="51"/>
        <v>0</v>
      </c>
      <c r="M311" s="5">
        <f t="shared" si="52"/>
        <v>0</v>
      </c>
      <c r="N311" s="5">
        <f t="shared" si="53"/>
        <v>0</v>
      </c>
      <c r="O311" s="182">
        <f t="shared" si="61"/>
        <v>0</v>
      </c>
      <c r="P311" s="2"/>
      <c r="Q311" s="100" t="str">
        <f t="shared" si="55"/>
        <v/>
      </c>
      <c r="R311" s="182">
        <f t="shared" si="56"/>
        <v>0</v>
      </c>
      <c r="S311" s="22">
        <f t="shared" si="57"/>
        <v>0</v>
      </c>
      <c r="T311" s="7" t="str">
        <f t="shared" si="58"/>
        <v>heure</v>
      </c>
      <c r="U311" s="98">
        <f t="shared" si="59"/>
        <v>0</v>
      </c>
      <c r="V311" s="19"/>
      <c r="W311" s="5"/>
      <c r="X311" s="95">
        <f t="shared" si="60"/>
        <v>0</v>
      </c>
    </row>
    <row r="312" spans="1:24">
      <c r="A312" s="25">
        <v>308</v>
      </c>
      <c r="B312" s="109"/>
      <c r="C312" s="109"/>
      <c r="D312" s="190"/>
      <c r="E312" s="115"/>
      <c r="F312" s="208" t="str">
        <f t="shared" si="49"/>
        <v/>
      </c>
      <c r="G312" s="181"/>
      <c r="H312" s="111"/>
      <c r="I312" s="25" t="s">
        <v>6</v>
      </c>
      <c r="J312" s="214">
        <f t="shared" si="62"/>
        <v>0</v>
      </c>
      <c r="K312" s="20"/>
      <c r="L312" s="21">
        <f t="shared" si="51"/>
        <v>0</v>
      </c>
      <c r="M312" s="5">
        <f t="shared" si="52"/>
        <v>0</v>
      </c>
      <c r="N312" s="5">
        <f t="shared" si="53"/>
        <v>0</v>
      </c>
      <c r="O312" s="182">
        <f t="shared" si="61"/>
        <v>0</v>
      </c>
      <c r="P312" s="2"/>
      <c r="Q312" s="100" t="str">
        <f t="shared" si="55"/>
        <v/>
      </c>
      <c r="R312" s="182">
        <f t="shared" si="56"/>
        <v>0</v>
      </c>
      <c r="S312" s="22">
        <f t="shared" si="57"/>
        <v>0</v>
      </c>
      <c r="T312" s="7" t="str">
        <f t="shared" si="58"/>
        <v>heure</v>
      </c>
      <c r="U312" s="98">
        <f t="shared" si="59"/>
        <v>0</v>
      </c>
      <c r="V312" s="19"/>
      <c r="W312" s="5"/>
      <c r="X312" s="95">
        <f t="shared" si="60"/>
        <v>0</v>
      </c>
    </row>
    <row r="313" spans="1:24">
      <c r="A313" s="25">
        <v>309</v>
      </c>
      <c r="B313" s="109"/>
      <c r="C313" s="109"/>
      <c r="D313" s="190"/>
      <c r="E313" s="115"/>
      <c r="F313" s="208" t="str">
        <f t="shared" si="49"/>
        <v/>
      </c>
      <c r="G313" s="181"/>
      <c r="H313" s="111"/>
      <c r="I313" s="25" t="s">
        <v>6</v>
      </c>
      <c r="J313" s="214">
        <f t="shared" si="62"/>
        <v>0</v>
      </c>
      <c r="K313" s="20"/>
      <c r="L313" s="21">
        <f t="shared" si="51"/>
        <v>0</v>
      </c>
      <c r="M313" s="5">
        <f t="shared" si="52"/>
        <v>0</v>
      </c>
      <c r="N313" s="5">
        <f t="shared" si="53"/>
        <v>0</v>
      </c>
      <c r="O313" s="182">
        <f t="shared" si="61"/>
        <v>0</v>
      </c>
      <c r="P313" s="2"/>
      <c r="Q313" s="100" t="str">
        <f t="shared" si="55"/>
        <v/>
      </c>
      <c r="R313" s="182">
        <f t="shared" si="56"/>
        <v>0</v>
      </c>
      <c r="S313" s="22">
        <f t="shared" si="57"/>
        <v>0</v>
      </c>
      <c r="T313" s="7" t="str">
        <f t="shared" si="58"/>
        <v>heure</v>
      </c>
      <c r="U313" s="98">
        <f t="shared" si="59"/>
        <v>0</v>
      </c>
      <c r="V313" s="19"/>
      <c r="W313" s="5"/>
      <c r="X313" s="95">
        <f t="shared" si="60"/>
        <v>0</v>
      </c>
    </row>
    <row r="314" spans="1:24">
      <c r="A314" s="25">
        <v>310</v>
      </c>
      <c r="B314" s="109"/>
      <c r="C314" s="109"/>
      <c r="D314" s="190"/>
      <c r="E314" s="115"/>
      <c r="F314" s="208" t="str">
        <f t="shared" si="49"/>
        <v/>
      </c>
      <c r="G314" s="181"/>
      <c r="H314" s="111"/>
      <c r="I314" s="25" t="s">
        <v>6</v>
      </c>
      <c r="J314" s="214">
        <f t="shared" si="62"/>
        <v>0</v>
      </c>
      <c r="K314" s="20"/>
      <c r="L314" s="21">
        <f t="shared" si="51"/>
        <v>0</v>
      </c>
      <c r="M314" s="5">
        <f t="shared" si="52"/>
        <v>0</v>
      </c>
      <c r="N314" s="5">
        <f t="shared" si="53"/>
        <v>0</v>
      </c>
      <c r="O314" s="182">
        <f t="shared" si="61"/>
        <v>0</v>
      </c>
      <c r="P314" s="2"/>
      <c r="Q314" s="100" t="str">
        <f t="shared" si="55"/>
        <v/>
      </c>
      <c r="R314" s="182">
        <f t="shared" si="56"/>
        <v>0</v>
      </c>
      <c r="S314" s="22">
        <f t="shared" si="57"/>
        <v>0</v>
      </c>
      <c r="T314" s="7" t="str">
        <f t="shared" si="58"/>
        <v>heure</v>
      </c>
      <c r="U314" s="98">
        <f t="shared" si="59"/>
        <v>0</v>
      </c>
      <c r="V314" s="19"/>
      <c r="W314" s="5"/>
      <c r="X314" s="95">
        <f t="shared" si="60"/>
        <v>0</v>
      </c>
    </row>
    <row r="315" spans="1:24">
      <c r="A315" s="25">
        <v>311</v>
      </c>
      <c r="B315" s="109"/>
      <c r="C315" s="109"/>
      <c r="D315" s="190"/>
      <c r="E315" s="115"/>
      <c r="F315" s="208" t="str">
        <f t="shared" si="49"/>
        <v/>
      </c>
      <c r="G315" s="181"/>
      <c r="H315" s="111"/>
      <c r="I315" s="25" t="s">
        <v>6</v>
      </c>
      <c r="J315" s="214">
        <f t="shared" si="62"/>
        <v>0</v>
      </c>
      <c r="K315" s="20"/>
      <c r="L315" s="21">
        <f t="shared" si="51"/>
        <v>0</v>
      </c>
      <c r="M315" s="5">
        <f t="shared" si="52"/>
        <v>0</v>
      </c>
      <c r="N315" s="5">
        <f t="shared" si="53"/>
        <v>0</v>
      </c>
      <c r="O315" s="182">
        <f t="shared" si="61"/>
        <v>0</v>
      </c>
      <c r="P315" s="2"/>
      <c r="Q315" s="100" t="str">
        <f t="shared" si="55"/>
        <v/>
      </c>
      <c r="R315" s="182">
        <f t="shared" si="56"/>
        <v>0</v>
      </c>
      <c r="S315" s="22">
        <f t="shared" si="57"/>
        <v>0</v>
      </c>
      <c r="T315" s="7" t="str">
        <f t="shared" si="58"/>
        <v>heure</v>
      </c>
      <c r="U315" s="98">
        <f t="shared" si="59"/>
        <v>0</v>
      </c>
      <c r="V315" s="19"/>
      <c r="W315" s="5"/>
      <c r="X315" s="95">
        <f t="shared" si="60"/>
        <v>0</v>
      </c>
    </row>
    <row r="316" spans="1:24">
      <c r="A316" s="25">
        <v>312</v>
      </c>
      <c r="B316" s="109"/>
      <c r="C316" s="109"/>
      <c r="D316" s="190"/>
      <c r="E316" s="115"/>
      <c r="F316" s="208" t="str">
        <f t="shared" si="49"/>
        <v/>
      </c>
      <c r="G316" s="181"/>
      <c r="H316" s="111"/>
      <c r="I316" s="25" t="s">
        <v>6</v>
      </c>
      <c r="J316" s="214">
        <f t="shared" si="62"/>
        <v>0</v>
      </c>
      <c r="K316" s="20"/>
      <c r="L316" s="21">
        <f t="shared" si="51"/>
        <v>0</v>
      </c>
      <c r="M316" s="5">
        <f t="shared" si="52"/>
        <v>0</v>
      </c>
      <c r="N316" s="5">
        <f t="shared" si="53"/>
        <v>0</v>
      </c>
      <c r="O316" s="182">
        <f t="shared" si="61"/>
        <v>0</v>
      </c>
      <c r="P316" s="2"/>
      <c r="Q316" s="100" t="str">
        <f t="shared" si="55"/>
        <v/>
      </c>
      <c r="R316" s="182">
        <f t="shared" si="56"/>
        <v>0</v>
      </c>
      <c r="S316" s="22">
        <f t="shared" si="57"/>
        <v>0</v>
      </c>
      <c r="T316" s="7" t="str">
        <f t="shared" si="58"/>
        <v>heure</v>
      </c>
      <c r="U316" s="98">
        <f t="shared" si="59"/>
        <v>0</v>
      </c>
      <c r="V316" s="19"/>
      <c r="W316" s="5"/>
      <c r="X316" s="95">
        <f t="shared" si="60"/>
        <v>0</v>
      </c>
    </row>
    <row r="317" spans="1:24">
      <c r="A317" s="25">
        <v>313</v>
      </c>
      <c r="B317" s="109"/>
      <c r="C317" s="109"/>
      <c r="D317" s="190"/>
      <c r="E317" s="115"/>
      <c r="F317" s="208" t="str">
        <f t="shared" si="49"/>
        <v/>
      </c>
      <c r="G317" s="181"/>
      <c r="H317" s="111"/>
      <c r="I317" s="25" t="s">
        <v>6</v>
      </c>
      <c r="J317" s="214">
        <f t="shared" si="62"/>
        <v>0</v>
      </c>
      <c r="K317" s="20"/>
      <c r="L317" s="21">
        <f t="shared" si="51"/>
        <v>0</v>
      </c>
      <c r="M317" s="5">
        <f t="shared" si="52"/>
        <v>0</v>
      </c>
      <c r="N317" s="5">
        <f t="shared" si="53"/>
        <v>0</v>
      </c>
      <c r="O317" s="182">
        <f t="shared" si="61"/>
        <v>0</v>
      </c>
      <c r="P317" s="2"/>
      <c r="Q317" s="100" t="str">
        <f t="shared" si="55"/>
        <v/>
      </c>
      <c r="R317" s="182">
        <f t="shared" si="56"/>
        <v>0</v>
      </c>
      <c r="S317" s="22">
        <f t="shared" si="57"/>
        <v>0</v>
      </c>
      <c r="T317" s="7" t="str">
        <f t="shared" si="58"/>
        <v>heure</v>
      </c>
      <c r="U317" s="98">
        <f t="shared" si="59"/>
        <v>0</v>
      </c>
      <c r="V317" s="19"/>
      <c r="W317" s="5"/>
      <c r="X317" s="95">
        <f t="shared" si="60"/>
        <v>0</v>
      </c>
    </row>
    <row r="318" spans="1:24">
      <c r="A318" s="25">
        <v>314</v>
      </c>
      <c r="B318" s="109"/>
      <c r="C318" s="109"/>
      <c r="D318" s="190"/>
      <c r="E318" s="115"/>
      <c r="F318" s="208" t="str">
        <f t="shared" si="49"/>
        <v/>
      </c>
      <c r="G318" s="181"/>
      <c r="H318" s="111"/>
      <c r="I318" s="25" t="s">
        <v>6</v>
      </c>
      <c r="J318" s="214">
        <f t="shared" si="62"/>
        <v>0</v>
      </c>
      <c r="K318" s="20"/>
      <c r="L318" s="21">
        <f t="shared" si="51"/>
        <v>0</v>
      </c>
      <c r="M318" s="5">
        <f t="shared" si="52"/>
        <v>0</v>
      </c>
      <c r="N318" s="5">
        <f t="shared" si="53"/>
        <v>0</v>
      </c>
      <c r="O318" s="182">
        <f t="shared" si="61"/>
        <v>0</v>
      </c>
      <c r="P318" s="2"/>
      <c r="Q318" s="100" t="str">
        <f t="shared" si="55"/>
        <v/>
      </c>
      <c r="R318" s="182">
        <f t="shared" si="56"/>
        <v>0</v>
      </c>
      <c r="S318" s="22">
        <f t="shared" si="57"/>
        <v>0</v>
      </c>
      <c r="T318" s="7" t="str">
        <f t="shared" si="58"/>
        <v>heure</v>
      </c>
      <c r="U318" s="98">
        <f t="shared" si="59"/>
        <v>0</v>
      </c>
      <c r="V318" s="19"/>
      <c r="W318" s="5"/>
      <c r="X318" s="95">
        <f t="shared" si="60"/>
        <v>0</v>
      </c>
    </row>
    <row r="319" spans="1:24">
      <c r="A319" s="25">
        <v>315</v>
      </c>
      <c r="B319" s="109"/>
      <c r="C319" s="109"/>
      <c r="D319" s="190"/>
      <c r="E319" s="115"/>
      <c r="F319" s="208" t="str">
        <f t="shared" si="49"/>
        <v/>
      </c>
      <c r="G319" s="181"/>
      <c r="H319" s="111"/>
      <c r="I319" s="25" t="s">
        <v>6</v>
      </c>
      <c r="J319" s="214">
        <f t="shared" si="62"/>
        <v>0</v>
      </c>
      <c r="K319" s="20"/>
      <c r="L319" s="21">
        <f t="shared" si="51"/>
        <v>0</v>
      </c>
      <c r="M319" s="5">
        <f t="shared" si="52"/>
        <v>0</v>
      </c>
      <c r="N319" s="5">
        <f t="shared" si="53"/>
        <v>0</v>
      </c>
      <c r="O319" s="182">
        <f t="shared" si="61"/>
        <v>0</v>
      </c>
      <c r="P319" s="2"/>
      <c r="Q319" s="100" t="str">
        <f t="shared" si="55"/>
        <v/>
      </c>
      <c r="R319" s="182">
        <f t="shared" si="56"/>
        <v>0</v>
      </c>
      <c r="S319" s="22">
        <f t="shared" si="57"/>
        <v>0</v>
      </c>
      <c r="T319" s="7" t="str">
        <f t="shared" si="58"/>
        <v>heure</v>
      </c>
      <c r="U319" s="98">
        <f t="shared" si="59"/>
        <v>0</v>
      </c>
      <c r="V319" s="19"/>
      <c r="W319" s="5"/>
      <c r="X319" s="95">
        <f t="shared" si="60"/>
        <v>0</v>
      </c>
    </row>
    <row r="320" spans="1:24">
      <c r="A320" s="25">
        <v>316</v>
      </c>
      <c r="B320" s="109"/>
      <c r="C320" s="109"/>
      <c r="D320" s="190"/>
      <c r="E320" s="115"/>
      <c r="F320" s="208" t="str">
        <f t="shared" si="49"/>
        <v/>
      </c>
      <c r="G320" s="181"/>
      <c r="H320" s="111"/>
      <c r="I320" s="25" t="s">
        <v>6</v>
      </c>
      <c r="J320" s="214">
        <f t="shared" si="62"/>
        <v>0</v>
      </c>
      <c r="K320" s="20"/>
      <c r="L320" s="21">
        <f t="shared" si="51"/>
        <v>0</v>
      </c>
      <c r="M320" s="5">
        <f t="shared" si="52"/>
        <v>0</v>
      </c>
      <c r="N320" s="5">
        <f t="shared" si="53"/>
        <v>0</v>
      </c>
      <c r="O320" s="182">
        <f t="shared" si="61"/>
        <v>0</v>
      </c>
      <c r="P320" s="2"/>
      <c r="Q320" s="100" t="str">
        <f t="shared" si="55"/>
        <v/>
      </c>
      <c r="R320" s="182">
        <f t="shared" si="56"/>
        <v>0</v>
      </c>
      <c r="S320" s="22">
        <f t="shared" si="57"/>
        <v>0</v>
      </c>
      <c r="T320" s="7" t="str">
        <f t="shared" si="58"/>
        <v>heure</v>
      </c>
      <c r="U320" s="98">
        <f t="shared" si="59"/>
        <v>0</v>
      </c>
      <c r="V320" s="19"/>
      <c r="W320" s="5"/>
      <c r="X320" s="95">
        <f t="shared" si="60"/>
        <v>0</v>
      </c>
    </row>
    <row r="321" spans="1:24">
      <c r="A321" s="25">
        <v>317</v>
      </c>
      <c r="B321" s="109"/>
      <c r="C321" s="109"/>
      <c r="D321" s="190"/>
      <c r="E321" s="115"/>
      <c r="F321" s="208" t="str">
        <f t="shared" si="49"/>
        <v/>
      </c>
      <c r="G321" s="181"/>
      <c r="H321" s="111"/>
      <c r="I321" s="25" t="s">
        <v>6</v>
      </c>
      <c r="J321" s="214">
        <f t="shared" si="62"/>
        <v>0</v>
      </c>
      <c r="K321" s="20"/>
      <c r="L321" s="21">
        <f t="shared" si="51"/>
        <v>0</v>
      </c>
      <c r="M321" s="5">
        <f t="shared" si="52"/>
        <v>0</v>
      </c>
      <c r="N321" s="5">
        <f t="shared" si="53"/>
        <v>0</v>
      </c>
      <c r="O321" s="182">
        <f t="shared" si="61"/>
        <v>0</v>
      </c>
      <c r="P321" s="2"/>
      <c r="Q321" s="100" t="str">
        <f t="shared" si="55"/>
        <v/>
      </c>
      <c r="R321" s="182">
        <f t="shared" si="56"/>
        <v>0</v>
      </c>
      <c r="S321" s="22">
        <f t="shared" si="57"/>
        <v>0</v>
      </c>
      <c r="T321" s="7" t="str">
        <f t="shared" si="58"/>
        <v>heure</v>
      </c>
      <c r="U321" s="98">
        <f t="shared" si="59"/>
        <v>0</v>
      </c>
      <c r="V321" s="19"/>
      <c r="W321" s="5"/>
      <c r="X321" s="95">
        <f t="shared" si="60"/>
        <v>0</v>
      </c>
    </row>
    <row r="322" spans="1:24">
      <c r="A322" s="25">
        <v>318</v>
      </c>
      <c r="B322" s="109"/>
      <c r="C322" s="109"/>
      <c r="D322" s="190"/>
      <c r="E322" s="115"/>
      <c r="F322" s="208" t="str">
        <f t="shared" si="49"/>
        <v/>
      </c>
      <c r="G322" s="181"/>
      <c r="H322" s="111"/>
      <c r="I322" s="25" t="s">
        <v>6</v>
      </c>
      <c r="J322" s="214">
        <f t="shared" si="62"/>
        <v>0</v>
      </c>
      <c r="K322" s="20"/>
      <c r="L322" s="21">
        <f t="shared" si="51"/>
        <v>0</v>
      </c>
      <c r="M322" s="5">
        <f t="shared" si="52"/>
        <v>0</v>
      </c>
      <c r="N322" s="5">
        <f t="shared" si="53"/>
        <v>0</v>
      </c>
      <c r="O322" s="182">
        <f t="shared" si="61"/>
        <v>0</v>
      </c>
      <c r="P322" s="2"/>
      <c r="Q322" s="100" t="str">
        <f t="shared" si="55"/>
        <v/>
      </c>
      <c r="R322" s="182">
        <f t="shared" si="56"/>
        <v>0</v>
      </c>
      <c r="S322" s="22">
        <f t="shared" si="57"/>
        <v>0</v>
      </c>
      <c r="T322" s="7" t="str">
        <f t="shared" si="58"/>
        <v>heure</v>
      </c>
      <c r="U322" s="98">
        <f t="shared" si="59"/>
        <v>0</v>
      </c>
      <c r="V322" s="19"/>
      <c r="W322" s="5"/>
      <c r="X322" s="95">
        <f t="shared" si="60"/>
        <v>0</v>
      </c>
    </row>
    <row r="323" spans="1:24">
      <c r="A323" s="25">
        <v>319</v>
      </c>
      <c r="B323" s="109"/>
      <c r="C323" s="109"/>
      <c r="D323" s="190"/>
      <c r="E323" s="115"/>
      <c r="F323" s="208" t="str">
        <f t="shared" si="49"/>
        <v/>
      </c>
      <c r="G323" s="181"/>
      <c r="H323" s="111"/>
      <c r="I323" s="25" t="s">
        <v>6</v>
      </c>
      <c r="J323" s="214">
        <f t="shared" si="62"/>
        <v>0</v>
      </c>
      <c r="K323" s="20"/>
      <c r="L323" s="21">
        <f t="shared" si="51"/>
        <v>0</v>
      </c>
      <c r="M323" s="5">
        <f t="shared" si="52"/>
        <v>0</v>
      </c>
      <c r="N323" s="5">
        <f t="shared" si="53"/>
        <v>0</v>
      </c>
      <c r="O323" s="182">
        <f t="shared" si="61"/>
        <v>0</v>
      </c>
      <c r="P323" s="2"/>
      <c r="Q323" s="100" t="str">
        <f t="shared" si="55"/>
        <v/>
      </c>
      <c r="R323" s="182">
        <f t="shared" si="56"/>
        <v>0</v>
      </c>
      <c r="S323" s="22">
        <f t="shared" si="57"/>
        <v>0</v>
      </c>
      <c r="T323" s="7" t="str">
        <f t="shared" si="58"/>
        <v>heure</v>
      </c>
      <c r="U323" s="98">
        <f t="shared" si="59"/>
        <v>0</v>
      </c>
      <c r="V323" s="19"/>
      <c r="W323" s="5"/>
      <c r="X323" s="95">
        <f t="shared" si="60"/>
        <v>0</v>
      </c>
    </row>
    <row r="324" spans="1:24">
      <c r="A324" s="25">
        <v>320</v>
      </c>
      <c r="B324" s="109"/>
      <c r="C324" s="109"/>
      <c r="D324" s="190"/>
      <c r="E324" s="115"/>
      <c r="F324" s="208" t="str">
        <f t="shared" si="49"/>
        <v/>
      </c>
      <c r="G324" s="181"/>
      <c r="H324" s="111"/>
      <c r="I324" s="25" t="s">
        <v>6</v>
      </c>
      <c r="J324" s="214">
        <f t="shared" si="62"/>
        <v>0</v>
      </c>
      <c r="K324" s="20"/>
      <c r="L324" s="21">
        <f t="shared" si="51"/>
        <v>0</v>
      </c>
      <c r="M324" s="5">
        <f t="shared" si="52"/>
        <v>0</v>
      </c>
      <c r="N324" s="5">
        <f t="shared" si="53"/>
        <v>0</v>
      </c>
      <c r="O324" s="182">
        <f t="shared" si="61"/>
        <v>0</v>
      </c>
      <c r="P324" s="2"/>
      <c r="Q324" s="100" t="str">
        <f t="shared" si="55"/>
        <v/>
      </c>
      <c r="R324" s="182">
        <f t="shared" si="56"/>
        <v>0</v>
      </c>
      <c r="S324" s="22">
        <f t="shared" si="57"/>
        <v>0</v>
      </c>
      <c r="T324" s="7" t="str">
        <f t="shared" si="58"/>
        <v>heure</v>
      </c>
      <c r="U324" s="98">
        <f t="shared" si="59"/>
        <v>0</v>
      </c>
      <c r="V324" s="19"/>
      <c r="W324" s="5"/>
      <c r="X324" s="95">
        <f t="shared" si="60"/>
        <v>0</v>
      </c>
    </row>
    <row r="325" spans="1:24">
      <c r="A325" s="25">
        <v>321</v>
      </c>
      <c r="B325" s="109"/>
      <c r="C325" s="109"/>
      <c r="D325" s="190"/>
      <c r="E325" s="115"/>
      <c r="F325" s="208" t="str">
        <f t="shared" si="49"/>
        <v/>
      </c>
      <c r="G325" s="181"/>
      <c r="H325" s="111"/>
      <c r="I325" s="25" t="s">
        <v>6</v>
      </c>
      <c r="J325" s="214">
        <f t="shared" si="62"/>
        <v>0</v>
      </c>
      <c r="K325" s="20"/>
      <c r="L325" s="21">
        <f t="shared" si="51"/>
        <v>0</v>
      </c>
      <c r="M325" s="5">
        <f t="shared" si="52"/>
        <v>0</v>
      </c>
      <c r="N325" s="5">
        <f t="shared" si="53"/>
        <v>0</v>
      </c>
      <c r="O325" s="182">
        <f t="shared" si="61"/>
        <v>0</v>
      </c>
      <c r="P325" s="2"/>
      <c r="Q325" s="100" t="str">
        <f t="shared" si="55"/>
        <v/>
      </c>
      <c r="R325" s="182">
        <f t="shared" si="56"/>
        <v>0</v>
      </c>
      <c r="S325" s="22">
        <f t="shared" si="57"/>
        <v>0</v>
      </c>
      <c r="T325" s="7" t="str">
        <f t="shared" si="58"/>
        <v>heure</v>
      </c>
      <c r="U325" s="98">
        <f t="shared" si="59"/>
        <v>0</v>
      </c>
      <c r="V325" s="19"/>
      <c r="W325" s="5"/>
      <c r="X325" s="95">
        <f t="shared" si="60"/>
        <v>0</v>
      </c>
    </row>
    <row r="326" spans="1:24">
      <c r="A326" s="25">
        <v>322</v>
      </c>
      <c r="B326" s="109"/>
      <c r="C326" s="109"/>
      <c r="D326" s="190"/>
      <c r="E326" s="115"/>
      <c r="F326" s="208" t="str">
        <f t="shared" ref="F326:F389" si="63">IF(D326="","",IF(D326="Salarié",35.47,IF(D326="Stagiaire",4.35,IF(D326="Apprenti",7.11,0))))</f>
        <v/>
      </c>
      <c r="G326" s="181"/>
      <c r="H326" s="111"/>
      <c r="I326" s="25" t="s">
        <v>6</v>
      </c>
      <c r="J326" s="214">
        <f t="shared" si="62"/>
        <v>0</v>
      </c>
      <c r="K326" s="20"/>
      <c r="L326" s="21">
        <f t="shared" ref="L326:L389" si="64">B326</f>
        <v>0</v>
      </c>
      <c r="M326" s="5">
        <f t="shared" ref="M326:M389" si="65">C326</f>
        <v>0</v>
      </c>
      <c r="N326" s="5">
        <f t="shared" ref="N326:N389" si="66">D326</f>
        <v>0</v>
      </c>
      <c r="O326" s="182">
        <f t="shared" ref="O326:O389" si="67">E326</f>
        <v>0</v>
      </c>
      <c r="P326" s="2"/>
      <c r="Q326" s="100" t="str">
        <f t="shared" ref="Q326:Q389" si="68">F326</f>
        <v/>
      </c>
      <c r="R326" s="182">
        <f t="shared" ref="R326:R389" si="69">G326</f>
        <v>0</v>
      </c>
      <c r="S326" s="22">
        <f t="shared" ref="S326:S389" si="70">H326</f>
        <v>0</v>
      </c>
      <c r="T326" s="7" t="str">
        <f t="shared" ref="T326:T389" si="71">I326</f>
        <v>heure</v>
      </c>
      <c r="U326" s="98">
        <f t="shared" ref="U326:U389" si="72">IFERROR(S326*Q326,0)</f>
        <v>0</v>
      </c>
      <c r="V326" s="19"/>
      <c r="W326" s="5"/>
      <c r="X326" s="95">
        <f t="shared" ref="X326:X389" si="73">J326-U326</f>
        <v>0</v>
      </c>
    </row>
    <row r="327" spans="1:24">
      <c r="A327" s="25">
        <v>323</v>
      </c>
      <c r="B327" s="109"/>
      <c r="C327" s="109"/>
      <c r="D327" s="190"/>
      <c r="E327" s="115"/>
      <c r="F327" s="208" t="str">
        <f t="shared" si="63"/>
        <v/>
      </c>
      <c r="G327" s="181"/>
      <c r="H327" s="111"/>
      <c r="I327" s="25" t="s">
        <v>6</v>
      </c>
      <c r="J327" s="214">
        <f t="shared" si="62"/>
        <v>0</v>
      </c>
      <c r="K327" s="20"/>
      <c r="L327" s="21">
        <f t="shared" si="64"/>
        <v>0</v>
      </c>
      <c r="M327" s="5">
        <f t="shared" si="65"/>
        <v>0</v>
      </c>
      <c r="N327" s="5">
        <f t="shared" si="66"/>
        <v>0</v>
      </c>
      <c r="O327" s="182">
        <f t="shared" si="67"/>
        <v>0</v>
      </c>
      <c r="P327" s="2"/>
      <c r="Q327" s="100" t="str">
        <f t="shared" si="68"/>
        <v/>
      </c>
      <c r="R327" s="182">
        <f t="shared" si="69"/>
        <v>0</v>
      </c>
      <c r="S327" s="22">
        <f t="shared" si="70"/>
        <v>0</v>
      </c>
      <c r="T327" s="7" t="str">
        <f t="shared" si="71"/>
        <v>heure</v>
      </c>
      <c r="U327" s="98">
        <f t="shared" si="72"/>
        <v>0</v>
      </c>
      <c r="V327" s="19"/>
      <c r="W327" s="5"/>
      <c r="X327" s="95">
        <f t="shared" si="73"/>
        <v>0</v>
      </c>
    </row>
    <row r="328" spans="1:24">
      <c r="A328" s="25">
        <v>324</v>
      </c>
      <c r="B328" s="109"/>
      <c r="C328" s="109"/>
      <c r="D328" s="190"/>
      <c r="E328" s="115"/>
      <c r="F328" s="208" t="str">
        <f t="shared" si="63"/>
        <v/>
      </c>
      <c r="G328" s="181"/>
      <c r="H328" s="111"/>
      <c r="I328" s="25" t="s">
        <v>6</v>
      </c>
      <c r="J328" s="214">
        <f t="shared" si="62"/>
        <v>0</v>
      </c>
      <c r="K328" s="20"/>
      <c r="L328" s="21">
        <f t="shared" si="64"/>
        <v>0</v>
      </c>
      <c r="M328" s="5">
        <f t="shared" si="65"/>
        <v>0</v>
      </c>
      <c r="N328" s="5">
        <f t="shared" si="66"/>
        <v>0</v>
      </c>
      <c r="O328" s="182">
        <f t="shared" si="67"/>
        <v>0</v>
      </c>
      <c r="P328" s="2"/>
      <c r="Q328" s="100" t="str">
        <f t="shared" si="68"/>
        <v/>
      </c>
      <c r="R328" s="182">
        <f t="shared" si="69"/>
        <v>0</v>
      </c>
      <c r="S328" s="22">
        <f t="shared" si="70"/>
        <v>0</v>
      </c>
      <c r="T328" s="7" t="str">
        <f t="shared" si="71"/>
        <v>heure</v>
      </c>
      <c r="U328" s="98">
        <f t="shared" si="72"/>
        <v>0</v>
      </c>
      <c r="V328" s="19"/>
      <c r="W328" s="5"/>
      <c r="X328" s="95">
        <f t="shared" si="73"/>
        <v>0</v>
      </c>
    </row>
    <row r="329" spans="1:24">
      <c r="A329" s="25">
        <v>325</v>
      </c>
      <c r="B329" s="109"/>
      <c r="C329" s="109"/>
      <c r="D329" s="190"/>
      <c r="E329" s="115"/>
      <c r="F329" s="208" t="str">
        <f t="shared" si="63"/>
        <v/>
      </c>
      <c r="G329" s="181"/>
      <c r="H329" s="111"/>
      <c r="I329" s="25" t="s">
        <v>6</v>
      </c>
      <c r="J329" s="214">
        <f t="shared" si="62"/>
        <v>0</v>
      </c>
      <c r="K329" s="20"/>
      <c r="L329" s="21">
        <f t="shared" si="64"/>
        <v>0</v>
      </c>
      <c r="M329" s="5">
        <f t="shared" si="65"/>
        <v>0</v>
      </c>
      <c r="N329" s="5">
        <f t="shared" si="66"/>
        <v>0</v>
      </c>
      <c r="O329" s="182">
        <f t="shared" si="67"/>
        <v>0</v>
      </c>
      <c r="P329" s="2"/>
      <c r="Q329" s="100" t="str">
        <f t="shared" si="68"/>
        <v/>
      </c>
      <c r="R329" s="182">
        <f t="shared" si="69"/>
        <v>0</v>
      </c>
      <c r="S329" s="22">
        <f t="shared" si="70"/>
        <v>0</v>
      </c>
      <c r="T329" s="7" t="str">
        <f t="shared" si="71"/>
        <v>heure</v>
      </c>
      <c r="U329" s="98">
        <f t="shared" si="72"/>
        <v>0</v>
      </c>
      <c r="V329" s="19"/>
      <c r="W329" s="5"/>
      <c r="X329" s="95">
        <f t="shared" si="73"/>
        <v>0</v>
      </c>
    </row>
    <row r="330" spans="1:24">
      <c r="A330" s="25">
        <v>326</v>
      </c>
      <c r="B330" s="109"/>
      <c r="C330" s="109"/>
      <c r="D330" s="190"/>
      <c r="E330" s="115"/>
      <c r="F330" s="208" t="str">
        <f t="shared" si="63"/>
        <v/>
      </c>
      <c r="G330" s="181"/>
      <c r="H330" s="111"/>
      <c r="I330" s="25" t="s">
        <v>6</v>
      </c>
      <c r="J330" s="214">
        <f t="shared" si="62"/>
        <v>0</v>
      </c>
      <c r="K330" s="20"/>
      <c r="L330" s="21">
        <f t="shared" si="64"/>
        <v>0</v>
      </c>
      <c r="M330" s="5">
        <f t="shared" si="65"/>
        <v>0</v>
      </c>
      <c r="N330" s="5">
        <f t="shared" si="66"/>
        <v>0</v>
      </c>
      <c r="O330" s="182">
        <f t="shared" si="67"/>
        <v>0</v>
      </c>
      <c r="P330" s="2"/>
      <c r="Q330" s="100" t="str">
        <f t="shared" si="68"/>
        <v/>
      </c>
      <c r="R330" s="182">
        <f t="shared" si="69"/>
        <v>0</v>
      </c>
      <c r="S330" s="22">
        <f t="shared" si="70"/>
        <v>0</v>
      </c>
      <c r="T330" s="7" t="str">
        <f t="shared" si="71"/>
        <v>heure</v>
      </c>
      <c r="U330" s="98">
        <f t="shared" si="72"/>
        <v>0</v>
      </c>
      <c r="V330" s="19"/>
      <c r="W330" s="5"/>
      <c r="X330" s="95">
        <f t="shared" si="73"/>
        <v>0</v>
      </c>
    </row>
    <row r="331" spans="1:24">
      <c r="A331" s="25">
        <v>327</v>
      </c>
      <c r="B331" s="109"/>
      <c r="C331" s="109"/>
      <c r="D331" s="190"/>
      <c r="E331" s="115"/>
      <c r="F331" s="208" t="str">
        <f t="shared" si="63"/>
        <v/>
      </c>
      <c r="G331" s="181"/>
      <c r="H331" s="111"/>
      <c r="I331" s="25" t="s">
        <v>6</v>
      </c>
      <c r="J331" s="214">
        <f t="shared" si="62"/>
        <v>0</v>
      </c>
      <c r="K331" s="20"/>
      <c r="L331" s="21">
        <f t="shared" si="64"/>
        <v>0</v>
      </c>
      <c r="M331" s="5">
        <f t="shared" si="65"/>
        <v>0</v>
      </c>
      <c r="N331" s="5">
        <f t="shared" si="66"/>
        <v>0</v>
      </c>
      <c r="O331" s="182">
        <f t="shared" si="67"/>
        <v>0</v>
      </c>
      <c r="P331" s="2"/>
      <c r="Q331" s="100" t="str">
        <f t="shared" si="68"/>
        <v/>
      </c>
      <c r="R331" s="182">
        <f t="shared" si="69"/>
        <v>0</v>
      </c>
      <c r="S331" s="22">
        <f t="shared" si="70"/>
        <v>0</v>
      </c>
      <c r="T331" s="7" t="str">
        <f t="shared" si="71"/>
        <v>heure</v>
      </c>
      <c r="U331" s="98">
        <f t="shared" si="72"/>
        <v>0</v>
      </c>
      <c r="V331" s="19"/>
      <c r="W331" s="5"/>
      <c r="X331" s="95">
        <f t="shared" si="73"/>
        <v>0</v>
      </c>
    </row>
    <row r="332" spans="1:24">
      <c r="A332" s="25">
        <v>328</v>
      </c>
      <c r="B332" s="109"/>
      <c r="C332" s="109"/>
      <c r="D332" s="190"/>
      <c r="E332" s="115"/>
      <c r="F332" s="208" t="str">
        <f t="shared" si="63"/>
        <v/>
      </c>
      <c r="G332" s="181"/>
      <c r="H332" s="111"/>
      <c r="I332" s="25" t="s">
        <v>6</v>
      </c>
      <c r="J332" s="214">
        <f t="shared" si="62"/>
        <v>0</v>
      </c>
      <c r="K332" s="20"/>
      <c r="L332" s="21">
        <f t="shared" si="64"/>
        <v>0</v>
      </c>
      <c r="M332" s="5">
        <f t="shared" si="65"/>
        <v>0</v>
      </c>
      <c r="N332" s="5">
        <f t="shared" si="66"/>
        <v>0</v>
      </c>
      <c r="O332" s="182">
        <f t="shared" si="67"/>
        <v>0</v>
      </c>
      <c r="P332" s="2"/>
      <c r="Q332" s="100" t="str">
        <f t="shared" si="68"/>
        <v/>
      </c>
      <c r="R332" s="182">
        <f t="shared" si="69"/>
        <v>0</v>
      </c>
      <c r="S332" s="22">
        <f t="shared" si="70"/>
        <v>0</v>
      </c>
      <c r="T332" s="7" t="str">
        <f t="shared" si="71"/>
        <v>heure</v>
      </c>
      <c r="U332" s="98">
        <f t="shared" si="72"/>
        <v>0</v>
      </c>
      <c r="V332" s="19"/>
      <c r="W332" s="5"/>
      <c r="X332" s="95">
        <f t="shared" si="73"/>
        <v>0</v>
      </c>
    </row>
    <row r="333" spans="1:24">
      <c r="A333" s="25">
        <v>329</v>
      </c>
      <c r="B333" s="109"/>
      <c r="C333" s="109"/>
      <c r="D333" s="190"/>
      <c r="E333" s="115"/>
      <c r="F333" s="208" t="str">
        <f t="shared" si="63"/>
        <v/>
      </c>
      <c r="G333" s="181"/>
      <c r="H333" s="111"/>
      <c r="I333" s="25" t="s">
        <v>6</v>
      </c>
      <c r="J333" s="214">
        <f t="shared" si="62"/>
        <v>0</v>
      </c>
      <c r="K333" s="20"/>
      <c r="L333" s="21">
        <f t="shared" si="64"/>
        <v>0</v>
      </c>
      <c r="M333" s="5">
        <f t="shared" si="65"/>
        <v>0</v>
      </c>
      <c r="N333" s="5">
        <f t="shared" si="66"/>
        <v>0</v>
      </c>
      <c r="O333" s="182">
        <f t="shared" si="67"/>
        <v>0</v>
      </c>
      <c r="P333" s="2"/>
      <c r="Q333" s="100" t="str">
        <f t="shared" si="68"/>
        <v/>
      </c>
      <c r="R333" s="182">
        <f t="shared" si="69"/>
        <v>0</v>
      </c>
      <c r="S333" s="22">
        <f t="shared" si="70"/>
        <v>0</v>
      </c>
      <c r="T333" s="7" t="str">
        <f t="shared" si="71"/>
        <v>heure</v>
      </c>
      <c r="U333" s="98">
        <f t="shared" si="72"/>
        <v>0</v>
      </c>
      <c r="V333" s="19"/>
      <c r="W333" s="5"/>
      <c r="X333" s="95">
        <f t="shared" si="73"/>
        <v>0</v>
      </c>
    </row>
    <row r="334" spans="1:24">
      <c r="A334" s="25">
        <v>330</v>
      </c>
      <c r="B334" s="109"/>
      <c r="C334" s="109"/>
      <c r="D334" s="190"/>
      <c r="E334" s="115"/>
      <c r="F334" s="208" t="str">
        <f t="shared" si="63"/>
        <v/>
      </c>
      <c r="G334" s="181"/>
      <c r="H334" s="111"/>
      <c r="I334" s="25" t="s">
        <v>6</v>
      </c>
      <c r="J334" s="214">
        <f t="shared" si="62"/>
        <v>0</v>
      </c>
      <c r="K334" s="20"/>
      <c r="L334" s="21">
        <f t="shared" si="64"/>
        <v>0</v>
      </c>
      <c r="M334" s="5">
        <f t="shared" si="65"/>
        <v>0</v>
      </c>
      <c r="N334" s="5">
        <f t="shared" si="66"/>
        <v>0</v>
      </c>
      <c r="O334" s="182">
        <f t="shared" si="67"/>
        <v>0</v>
      </c>
      <c r="P334" s="2"/>
      <c r="Q334" s="100" t="str">
        <f t="shared" si="68"/>
        <v/>
      </c>
      <c r="R334" s="182">
        <f t="shared" si="69"/>
        <v>0</v>
      </c>
      <c r="S334" s="22">
        <f t="shared" si="70"/>
        <v>0</v>
      </c>
      <c r="T334" s="7" t="str">
        <f t="shared" si="71"/>
        <v>heure</v>
      </c>
      <c r="U334" s="98">
        <f t="shared" si="72"/>
        <v>0</v>
      </c>
      <c r="V334" s="19"/>
      <c r="W334" s="5"/>
      <c r="X334" s="95">
        <f t="shared" si="73"/>
        <v>0</v>
      </c>
    </row>
    <row r="335" spans="1:24">
      <c r="A335" s="25">
        <v>331</v>
      </c>
      <c r="B335" s="109"/>
      <c r="C335" s="109"/>
      <c r="D335" s="190"/>
      <c r="E335" s="115"/>
      <c r="F335" s="208" t="str">
        <f t="shared" si="63"/>
        <v/>
      </c>
      <c r="G335" s="181"/>
      <c r="H335" s="111"/>
      <c r="I335" s="25" t="s">
        <v>6</v>
      </c>
      <c r="J335" s="214">
        <f t="shared" si="62"/>
        <v>0</v>
      </c>
      <c r="K335" s="20"/>
      <c r="L335" s="21">
        <f t="shared" si="64"/>
        <v>0</v>
      </c>
      <c r="M335" s="5">
        <f t="shared" si="65"/>
        <v>0</v>
      </c>
      <c r="N335" s="5">
        <f t="shared" si="66"/>
        <v>0</v>
      </c>
      <c r="O335" s="182">
        <f t="shared" si="67"/>
        <v>0</v>
      </c>
      <c r="P335" s="2"/>
      <c r="Q335" s="100" t="str">
        <f t="shared" si="68"/>
        <v/>
      </c>
      <c r="R335" s="182">
        <f t="shared" si="69"/>
        <v>0</v>
      </c>
      <c r="S335" s="22">
        <f t="shared" si="70"/>
        <v>0</v>
      </c>
      <c r="T335" s="7" t="str">
        <f t="shared" si="71"/>
        <v>heure</v>
      </c>
      <c r="U335" s="98">
        <f t="shared" si="72"/>
        <v>0</v>
      </c>
      <c r="V335" s="19"/>
      <c r="W335" s="5"/>
      <c r="X335" s="95">
        <f t="shared" si="73"/>
        <v>0</v>
      </c>
    </row>
    <row r="336" spans="1:24">
      <c r="A336" s="25">
        <v>332</v>
      </c>
      <c r="B336" s="109"/>
      <c r="C336" s="109"/>
      <c r="D336" s="190"/>
      <c r="E336" s="115"/>
      <c r="F336" s="208" t="str">
        <f t="shared" si="63"/>
        <v/>
      </c>
      <c r="G336" s="181"/>
      <c r="H336" s="111"/>
      <c r="I336" s="25" t="s">
        <v>6</v>
      </c>
      <c r="J336" s="214">
        <f t="shared" si="62"/>
        <v>0</v>
      </c>
      <c r="K336" s="20"/>
      <c r="L336" s="21">
        <f t="shared" si="64"/>
        <v>0</v>
      </c>
      <c r="M336" s="5">
        <f t="shared" si="65"/>
        <v>0</v>
      </c>
      <c r="N336" s="5">
        <f t="shared" si="66"/>
        <v>0</v>
      </c>
      <c r="O336" s="182">
        <f t="shared" si="67"/>
        <v>0</v>
      </c>
      <c r="P336" s="2"/>
      <c r="Q336" s="100" t="str">
        <f t="shared" si="68"/>
        <v/>
      </c>
      <c r="R336" s="182">
        <f t="shared" si="69"/>
        <v>0</v>
      </c>
      <c r="S336" s="22">
        <f t="shared" si="70"/>
        <v>0</v>
      </c>
      <c r="T336" s="7" t="str">
        <f t="shared" si="71"/>
        <v>heure</v>
      </c>
      <c r="U336" s="98">
        <f t="shared" si="72"/>
        <v>0</v>
      </c>
      <c r="V336" s="19"/>
      <c r="W336" s="5"/>
      <c r="X336" s="95">
        <f t="shared" si="73"/>
        <v>0</v>
      </c>
    </row>
    <row r="337" spans="1:24">
      <c r="A337" s="25">
        <v>333</v>
      </c>
      <c r="B337" s="109"/>
      <c r="C337" s="109"/>
      <c r="D337" s="190"/>
      <c r="E337" s="115"/>
      <c r="F337" s="208" t="str">
        <f t="shared" si="63"/>
        <v/>
      </c>
      <c r="G337" s="181"/>
      <c r="H337" s="111"/>
      <c r="I337" s="25" t="s">
        <v>6</v>
      </c>
      <c r="J337" s="214">
        <f t="shared" si="62"/>
        <v>0</v>
      </c>
      <c r="K337" s="20"/>
      <c r="L337" s="21">
        <f t="shared" si="64"/>
        <v>0</v>
      </c>
      <c r="M337" s="5">
        <f t="shared" si="65"/>
        <v>0</v>
      </c>
      <c r="N337" s="5">
        <f t="shared" si="66"/>
        <v>0</v>
      </c>
      <c r="O337" s="182">
        <f t="shared" si="67"/>
        <v>0</v>
      </c>
      <c r="P337" s="2"/>
      <c r="Q337" s="100" t="str">
        <f t="shared" si="68"/>
        <v/>
      </c>
      <c r="R337" s="182">
        <f t="shared" si="69"/>
        <v>0</v>
      </c>
      <c r="S337" s="22">
        <f t="shared" si="70"/>
        <v>0</v>
      </c>
      <c r="T337" s="7" t="str">
        <f t="shared" si="71"/>
        <v>heure</v>
      </c>
      <c r="U337" s="98">
        <f t="shared" si="72"/>
        <v>0</v>
      </c>
      <c r="V337" s="19"/>
      <c r="W337" s="5"/>
      <c r="X337" s="95">
        <f t="shared" si="73"/>
        <v>0</v>
      </c>
    </row>
    <row r="338" spans="1:24">
      <c r="A338" s="25">
        <v>334</v>
      </c>
      <c r="B338" s="109"/>
      <c r="C338" s="109"/>
      <c r="D338" s="190"/>
      <c r="E338" s="115"/>
      <c r="F338" s="208" t="str">
        <f t="shared" si="63"/>
        <v/>
      </c>
      <c r="G338" s="181"/>
      <c r="H338" s="111"/>
      <c r="I338" s="25" t="s">
        <v>6</v>
      </c>
      <c r="J338" s="214">
        <f t="shared" si="62"/>
        <v>0</v>
      </c>
      <c r="K338" s="20"/>
      <c r="L338" s="21">
        <f t="shared" si="64"/>
        <v>0</v>
      </c>
      <c r="M338" s="5">
        <f t="shared" si="65"/>
        <v>0</v>
      </c>
      <c r="N338" s="5">
        <f t="shared" si="66"/>
        <v>0</v>
      </c>
      <c r="O338" s="182">
        <f t="shared" si="67"/>
        <v>0</v>
      </c>
      <c r="P338" s="2"/>
      <c r="Q338" s="100" t="str">
        <f t="shared" si="68"/>
        <v/>
      </c>
      <c r="R338" s="182">
        <f t="shared" si="69"/>
        <v>0</v>
      </c>
      <c r="S338" s="22">
        <f t="shared" si="70"/>
        <v>0</v>
      </c>
      <c r="T338" s="7" t="str">
        <f t="shared" si="71"/>
        <v>heure</v>
      </c>
      <c r="U338" s="98">
        <f t="shared" si="72"/>
        <v>0</v>
      </c>
      <c r="V338" s="19"/>
      <c r="W338" s="5"/>
      <c r="X338" s="95">
        <f t="shared" si="73"/>
        <v>0</v>
      </c>
    </row>
    <row r="339" spans="1:24">
      <c r="A339" s="25">
        <v>335</v>
      </c>
      <c r="B339" s="109"/>
      <c r="C339" s="109"/>
      <c r="D339" s="190"/>
      <c r="E339" s="115"/>
      <c r="F339" s="208" t="str">
        <f t="shared" si="63"/>
        <v/>
      </c>
      <c r="G339" s="181"/>
      <c r="H339" s="111"/>
      <c r="I339" s="25" t="s">
        <v>6</v>
      </c>
      <c r="J339" s="214">
        <f t="shared" si="62"/>
        <v>0</v>
      </c>
      <c r="K339" s="20"/>
      <c r="L339" s="21">
        <f t="shared" si="64"/>
        <v>0</v>
      </c>
      <c r="M339" s="5">
        <f t="shared" si="65"/>
        <v>0</v>
      </c>
      <c r="N339" s="5">
        <f t="shared" si="66"/>
        <v>0</v>
      </c>
      <c r="O339" s="182">
        <f t="shared" si="67"/>
        <v>0</v>
      </c>
      <c r="P339" s="2"/>
      <c r="Q339" s="100" t="str">
        <f t="shared" si="68"/>
        <v/>
      </c>
      <c r="R339" s="182">
        <f t="shared" si="69"/>
        <v>0</v>
      </c>
      <c r="S339" s="22">
        <f t="shared" si="70"/>
        <v>0</v>
      </c>
      <c r="T339" s="7" t="str">
        <f t="shared" si="71"/>
        <v>heure</v>
      </c>
      <c r="U339" s="98">
        <f t="shared" si="72"/>
        <v>0</v>
      </c>
      <c r="V339" s="19"/>
      <c r="W339" s="5"/>
      <c r="X339" s="95">
        <f t="shared" si="73"/>
        <v>0</v>
      </c>
    </row>
    <row r="340" spans="1:24">
      <c r="A340" s="25">
        <v>336</v>
      </c>
      <c r="B340" s="109"/>
      <c r="C340" s="109"/>
      <c r="D340" s="190"/>
      <c r="E340" s="115"/>
      <c r="F340" s="208" t="str">
        <f t="shared" si="63"/>
        <v/>
      </c>
      <c r="G340" s="181"/>
      <c r="H340" s="111"/>
      <c r="I340" s="25" t="s">
        <v>6</v>
      </c>
      <c r="J340" s="214">
        <f t="shared" si="62"/>
        <v>0</v>
      </c>
      <c r="K340" s="20"/>
      <c r="L340" s="21">
        <f t="shared" si="64"/>
        <v>0</v>
      </c>
      <c r="M340" s="5">
        <f t="shared" si="65"/>
        <v>0</v>
      </c>
      <c r="N340" s="5">
        <f t="shared" si="66"/>
        <v>0</v>
      </c>
      <c r="O340" s="182">
        <f t="shared" si="67"/>
        <v>0</v>
      </c>
      <c r="P340" s="2"/>
      <c r="Q340" s="100" t="str">
        <f t="shared" si="68"/>
        <v/>
      </c>
      <c r="R340" s="182">
        <f t="shared" si="69"/>
        <v>0</v>
      </c>
      <c r="S340" s="22">
        <f t="shared" si="70"/>
        <v>0</v>
      </c>
      <c r="T340" s="7" t="str">
        <f t="shared" si="71"/>
        <v>heure</v>
      </c>
      <c r="U340" s="98">
        <f t="shared" si="72"/>
        <v>0</v>
      </c>
      <c r="V340" s="19"/>
      <c r="W340" s="5"/>
      <c r="X340" s="95">
        <f t="shared" si="73"/>
        <v>0</v>
      </c>
    </row>
    <row r="341" spans="1:24">
      <c r="A341" s="25">
        <v>337</v>
      </c>
      <c r="B341" s="109"/>
      <c r="C341" s="109"/>
      <c r="D341" s="190"/>
      <c r="E341" s="115"/>
      <c r="F341" s="208" t="str">
        <f t="shared" si="63"/>
        <v/>
      </c>
      <c r="G341" s="181"/>
      <c r="H341" s="111"/>
      <c r="I341" s="25" t="s">
        <v>6</v>
      </c>
      <c r="J341" s="214">
        <f t="shared" si="62"/>
        <v>0</v>
      </c>
      <c r="K341" s="20"/>
      <c r="L341" s="21">
        <f t="shared" si="64"/>
        <v>0</v>
      </c>
      <c r="M341" s="5">
        <f t="shared" si="65"/>
        <v>0</v>
      </c>
      <c r="N341" s="5">
        <f t="shared" si="66"/>
        <v>0</v>
      </c>
      <c r="O341" s="182">
        <f t="shared" si="67"/>
        <v>0</v>
      </c>
      <c r="P341" s="2"/>
      <c r="Q341" s="100" t="str">
        <f t="shared" si="68"/>
        <v/>
      </c>
      <c r="R341" s="182">
        <f t="shared" si="69"/>
        <v>0</v>
      </c>
      <c r="S341" s="22">
        <f t="shared" si="70"/>
        <v>0</v>
      </c>
      <c r="T341" s="7" t="str">
        <f t="shared" si="71"/>
        <v>heure</v>
      </c>
      <c r="U341" s="98">
        <f t="shared" si="72"/>
        <v>0</v>
      </c>
      <c r="V341" s="19"/>
      <c r="W341" s="5"/>
      <c r="X341" s="95">
        <f t="shared" si="73"/>
        <v>0</v>
      </c>
    </row>
    <row r="342" spans="1:24">
      <c r="A342" s="25">
        <v>338</v>
      </c>
      <c r="B342" s="109"/>
      <c r="C342" s="109"/>
      <c r="D342" s="190"/>
      <c r="E342" s="115"/>
      <c r="F342" s="208" t="str">
        <f t="shared" si="63"/>
        <v/>
      </c>
      <c r="G342" s="181"/>
      <c r="H342" s="111"/>
      <c r="I342" s="25" t="s">
        <v>6</v>
      </c>
      <c r="J342" s="214">
        <f t="shared" si="62"/>
        <v>0</v>
      </c>
      <c r="K342" s="20"/>
      <c r="L342" s="21">
        <f t="shared" si="64"/>
        <v>0</v>
      </c>
      <c r="M342" s="5">
        <f t="shared" si="65"/>
        <v>0</v>
      </c>
      <c r="N342" s="5">
        <f t="shared" si="66"/>
        <v>0</v>
      </c>
      <c r="O342" s="182">
        <f t="shared" si="67"/>
        <v>0</v>
      </c>
      <c r="P342" s="2"/>
      <c r="Q342" s="100" t="str">
        <f t="shared" si="68"/>
        <v/>
      </c>
      <c r="R342" s="182">
        <f t="shared" si="69"/>
        <v>0</v>
      </c>
      <c r="S342" s="22">
        <f t="shared" si="70"/>
        <v>0</v>
      </c>
      <c r="T342" s="7" t="str">
        <f t="shared" si="71"/>
        <v>heure</v>
      </c>
      <c r="U342" s="98">
        <f t="shared" si="72"/>
        <v>0</v>
      </c>
      <c r="V342" s="19"/>
      <c r="W342" s="5"/>
      <c r="X342" s="95">
        <f t="shared" si="73"/>
        <v>0</v>
      </c>
    </row>
    <row r="343" spans="1:24">
      <c r="A343" s="25">
        <v>339</v>
      </c>
      <c r="B343" s="109"/>
      <c r="C343" s="109"/>
      <c r="D343" s="190"/>
      <c r="E343" s="115"/>
      <c r="F343" s="208" t="str">
        <f t="shared" si="63"/>
        <v/>
      </c>
      <c r="G343" s="181"/>
      <c r="H343" s="111"/>
      <c r="I343" s="25" t="s">
        <v>6</v>
      </c>
      <c r="J343" s="214">
        <f t="shared" si="62"/>
        <v>0</v>
      </c>
      <c r="K343" s="20"/>
      <c r="L343" s="21">
        <f t="shared" si="64"/>
        <v>0</v>
      </c>
      <c r="M343" s="5">
        <f t="shared" si="65"/>
        <v>0</v>
      </c>
      <c r="N343" s="5">
        <f t="shared" si="66"/>
        <v>0</v>
      </c>
      <c r="O343" s="182">
        <f t="shared" si="67"/>
        <v>0</v>
      </c>
      <c r="P343" s="2"/>
      <c r="Q343" s="100" t="str">
        <f t="shared" si="68"/>
        <v/>
      </c>
      <c r="R343" s="182">
        <f t="shared" si="69"/>
        <v>0</v>
      </c>
      <c r="S343" s="22">
        <f t="shared" si="70"/>
        <v>0</v>
      </c>
      <c r="T343" s="7" t="str">
        <f t="shared" si="71"/>
        <v>heure</v>
      </c>
      <c r="U343" s="98">
        <f t="shared" si="72"/>
        <v>0</v>
      </c>
      <c r="V343" s="19"/>
      <c r="W343" s="5"/>
      <c r="X343" s="95">
        <f t="shared" si="73"/>
        <v>0</v>
      </c>
    </row>
    <row r="344" spans="1:24">
      <c r="A344" s="25">
        <v>340</v>
      </c>
      <c r="B344" s="109"/>
      <c r="C344" s="109"/>
      <c r="D344" s="190"/>
      <c r="E344" s="115"/>
      <c r="F344" s="208" t="str">
        <f t="shared" si="63"/>
        <v/>
      </c>
      <c r="G344" s="181"/>
      <c r="H344" s="111"/>
      <c r="I344" s="25" t="s">
        <v>6</v>
      </c>
      <c r="J344" s="214">
        <f t="shared" si="62"/>
        <v>0</v>
      </c>
      <c r="K344" s="20"/>
      <c r="L344" s="21">
        <f t="shared" si="64"/>
        <v>0</v>
      </c>
      <c r="M344" s="5">
        <f t="shared" si="65"/>
        <v>0</v>
      </c>
      <c r="N344" s="5">
        <f t="shared" si="66"/>
        <v>0</v>
      </c>
      <c r="O344" s="182">
        <f t="shared" si="67"/>
        <v>0</v>
      </c>
      <c r="P344" s="2"/>
      <c r="Q344" s="100" t="str">
        <f t="shared" si="68"/>
        <v/>
      </c>
      <c r="R344" s="182">
        <f t="shared" si="69"/>
        <v>0</v>
      </c>
      <c r="S344" s="22">
        <f t="shared" si="70"/>
        <v>0</v>
      </c>
      <c r="T344" s="7" t="str">
        <f t="shared" si="71"/>
        <v>heure</v>
      </c>
      <c r="U344" s="98">
        <f t="shared" si="72"/>
        <v>0</v>
      </c>
      <c r="V344" s="19"/>
      <c r="W344" s="5"/>
      <c r="X344" s="95">
        <f t="shared" si="73"/>
        <v>0</v>
      </c>
    </row>
    <row r="345" spans="1:24">
      <c r="A345" s="25">
        <v>341</v>
      </c>
      <c r="B345" s="109"/>
      <c r="C345" s="109"/>
      <c r="D345" s="190"/>
      <c r="E345" s="115"/>
      <c r="F345" s="208" t="str">
        <f t="shared" si="63"/>
        <v/>
      </c>
      <c r="G345" s="181"/>
      <c r="H345" s="111"/>
      <c r="I345" s="25" t="s">
        <v>6</v>
      </c>
      <c r="J345" s="214">
        <f t="shared" si="62"/>
        <v>0</v>
      </c>
      <c r="K345" s="20"/>
      <c r="L345" s="21">
        <f t="shared" si="64"/>
        <v>0</v>
      </c>
      <c r="M345" s="5">
        <f t="shared" si="65"/>
        <v>0</v>
      </c>
      <c r="N345" s="5">
        <f t="shared" si="66"/>
        <v>0</v>
      </c>
      <c r="O345" s="182">
        <f t="shared" si="67"/>
        <v>0</v>
      </c>
      <c r="P345" s="2"/>
      <c r="Q345" s="100" t="str">
        <f t="shared" si="68"/>
        <v/>
      </c>
      <c r="R345" s="182">
        <f t="shared" si="69"/>
        <v>0</v>
      </c>
      <c r="S345" s="22">
        <f t="shared" si="70"/>
        <v>0</v>
      </c>
      <c r="T345" s="7" t="str">
        <f t="shared" si="71"/>
        <v>heure</v>
      </c>
      <c r="U345" s="98">
        <f t="shared" si="72"/>
        <v>0</v>
      </c>
      <c r="V345" s="19"/>
      <c r="W345" s="5"/>
      <c r="X345" s="95">
        <f t="shared" si="73"/>
        <v>0</v>
      </c>
    </row>
    <row r="346" spans="1:24">
      <c r="A346" s="25">
        <v>342</v>
      </c>
      <c r="B346" s="109"/>
      <c r="C346" s="109"/>
      <c r="D346" s="190"/>
      <c r="E346" s="115"/>
      <c r="F346" s="208" t="str">
        <f t="shared" si="63"/>
        <v/>
      </c>
      <c r="G346" s="181"/>
      <c r="H346" s="111"/>
      <c r="I346" s="25" t="s">
        <v>6</v>
      </c>
      <c r="J346" s="214">
        <f t="shared" si="62"/>
        <v>0</v>
      </c>
      <c r="K346" s="20"/>
      <c r="L346" s="21">
        <f t="shared" si="64"/>
        <v>0</v>
      </c>
      <c r="M346" s="5">
        <f t="shared" si="65"/>
        <v>0</v>
      </c>
      <c r="N346" s="5">
        <f t="shared" si="66"/>
        <v>0</v>
      </c>
      <c r="O346" s="182">
        <f t="shared" si="67"/>
        <v>0</v>
      </c>
      <c r="P346" s="2"/>
      <c r="Q346" s="100" t="str">
        <f t="shared" si="68"/>
        <v/>
      </c>
      <c r="R346" s="182">
        <f t="shared" si="69"/>
        <v>0</v>
      </c>
      <c r="S346" s="22">
        <f t="shared" si="70"/>
        <v>0</v>
      </c>
      <c r="T346" s="7" t="str">
        <f t="shared" si="71"/>
        <v>heure</v>
      </c>
      <c r="U346" s="98">
        <f t="shared" si="72"/>
        <v>0</v>
      </c>
      <c r="V346" s="19"/>
      <c r="W346" s="5"/>
      <c r="X346" s="95">
        <f t="shared" si="73"/>
        <v>0</v>
      </c>
    </row>
    <row r="347" spans="1:24">
      <c r="A347" s="25">
        <v>343</v>
      </c>
      <c r="B347" s="109"/>
      <c r="C347" s="109"/>
      <c r="D347" s="190"/>
      <c r="E347" s="115"/>
      <c r="F347" s="208" t="str">
        <f t="shared" si="63"/>
        <v/>
      </c>
      <c r="G347" s="181"/>
      <c r="H347" s="111"/>
      <c r="I347" s="25" t="s">
        <v>6</v>
      </c>
      <c r="J347" s="214">
        <f t="shared" si="62"/>
        <v>0</v>
      </c>
      <c r="K347" s="20"/>
      <c r="L347" s="21">
        <f t="shared" si="64"/>
        <v>0</v>
      </c>
      <c r="M347" s="5">
        <f t="shared" si="65"/>
        <v>0</v>
      </c>
      <c r="N347" s="5">
        <f t="shared" si="66"/>
        <v>0</v>
      </c>
      <c r="O347" s="182">
        <f t="shared" si="67"/>
        <v>0</v>
      </c>
      <c r="P347" s="2"/>
      <c r="Q347" s="100" t="str">
        <f t="shared" si="68"/>
        <v/>
      </c>
      <c r="R347" s="182">
        <f t="shared" si="69"/>
        <v>0</v>
      </c>
      <c r="S347" s="22">
        <f t="shared" si="70"/>
        <v>0</v>
      </c>
      <c r="T347" s="7" t="str">
        <f t="shared" si="71"/>
        <v>heure</v>
      </c>
      <c r="U347" s="98">
        <f t="shared" si="72"/>
        <v>0</v>
      </c>
      <c r="V347" s="19"/>
      <c r="W347" s="5"/>
      <c r="X347" s="95">
        <f t="shared" si="73"/>
        <v>0</v>
      </c>
    </row>
    <row r="348" spans="1:24">
      <c r="A348" s="25">
        <v>344</v>
      </c>
      <c r="B348" s="109"/>
      <c r="C348" s="109"/>
      <c r="D348" s="190"/>
      <c r="E348" s="115"/>
      <c r="F348" s="208" t="str">
        <f t="shared" si="63"/>
        <v/>
      </c>
      <c r="G348" s="181"/>
      <c r="H348" s="111"/>
      <c r="I348" s="25" t="s">
        <v>6</v>
      </c>
      <c r="J348" s="214">
        <f t="shared" si="62"/>
        <v>0</v>
      </c>
      <c r="K348" s="20"/>
      <c r="L348" s="21">
        <f t="shared" si="64"/>
        <v>0</v>
      </c>
      <c r="M348" s="5">
        <f t="shared" si="65"/>
        <v>0</v>
      </c>
      <c r="N348" s="5">
        <f t="shared" si="66"/>
        <v>0</v>
      </c>
      <c r="O348" s="182">
        <f t="shared" si="67"/>
        <v>0</v>
      </c>
      <c r="P348" s="2"/>
      <c r="Q348" s="100" t="str">
        <f t="shared" si="68"/>
        <v/>
      </c>
      <c r="R348" s="182">
        <f t="shared" si="69"/>
        <v>0</v>
      </c>
      <c r="S348" s="22">
        <f t="shared" si="70"/>
        <v>0</v>
      </c>
      <c r="T348" s="7" t="str">
        <f t="shared" si="71"/>
        <v>heure</v>
      </c>
      <c r="U348" s="98">
        <f t="shared" si="72"/>
        <v>0</v>
      </c>
      <c r="V348" s="19"/>
      <c r="W348" s="5"/>
      <c r="X348" s="95">
        <f t="shared" si="73"/>
        <v>0</v>
      </c>
    </row>
    <row r="349" spans="1:24">
      <c r="A349" s="25">
        <v>345</v>
      </c>
      <c r="B349" s="109"/>
      <c r="C349" s="109"/>
      <c r="D349" s="190"/>
      <c r="E349" s="115"/>
      <c r="F349" s="208" t="str">
        <f t="shared" si="63"/>
        <v/>
      </c>
      <c r="G349" s="181"/>
      <c r="H349" s="111"/>
      <c r="I349" s="25" t="s">
        <v>6</v>
      </c>
      <c r="J349" s="214">
        <f t="shared" si="62"/>
        <v>0</v>
      </c>
      <c r="K349" s="20"/>
      <c r="L349" s="21">
        <f t="shared" si="64"/>
        <v>0</v>
      </c>
      <c r="M349" s="5">
        <f t="shared" si="65"/>
        <v>0</v>
      </c>
      <c r="N349" s="5">
        <f t="shared" si="66"/>
        <v>0</v>
      </c>
      <c r="O349" s="182">
        <f t="shared" si="67"/>
        <v>0</v>
      </c>
      <c r="P349" s="2"/>
      <c r="Q349" s="100" t="str">
        <f t="shared" si="68"/>
        <v/>
      </c>
      <c r="R349" s="182">
        <f t="shared" si="69"/>
        <v>0</v>
      </c>
      <c r="S349" s="22">
        <f t="shared" si="70"/>
        <v>0</v>
      </c>
      <c r="T349" s="7" t="str">
        <f t="shared" si="71"/>
        <v>heure</v>
      </c>
      <c r="U349" s="98">
        <f t="shared" si="72"/>
        <v>0</v>
      </c>
      <c r="V349" s="19"/>
      <c r="W349" s="5"/>
      <c r="X349" s="95">
        <f t="shared" si="73"/>
        <v>0</v>
      </c>
    </row>
    <row r="350" spans="1:24">
      <c r="A350" s="25">
        <v>346</v>
      </c>
      <c r="B350" s="109"/>
      <c r="C350" s="109"/>
      <c r="D350" s="190"/>
      <c r="E350" s="115"/>
      <c r="F350" s="208" t="str">
        <f t="shared" si="63"/>
        <v/>
      </c>
      <c r="G350" s="181"/>
      <c r="H350" s="111"/>
      <c r="I350" s="25" t="s">
        <v>6</v>
      </c>
      <c r="J350" s="214">
        <f t="shared" si="62"/>
        <v>0</v>
      </c>
      <c r="K350" s="20"/>
      <c r="L350" s="21">
        <f t="shared" si="64"/>
        <v>0</v>
      </c>
      <c r="M350" s="5">
        <f t="shared" si="65"/>
        <v>0</v>
      </c>
      <c r="N350" s="5">
        <f t="shared" si="66"/>
        <v>0</v>
      </c>
      <c r="O350" s="182">
        <f t="shared" si="67"/>
        <v>0</v>
      </c>
      <c r="P350" s="2"/>
      <c r="Q350" s="100" t="str">
        <f t="shared" si="68"/>
        <v/>
      </c>
      <c r="R350" s="182">
        <f t="shared" si="69"/>
        <v>0</v>
      </c>
      <c r="S350" s="22">
        <f t="shared" si="70"/>
        <v>0</v>
      </c>
      <c r="T350" s="7" t="str">
        <f t="shared" si="71"/>
        <v>heure</v>
      </c>
      <c r="U350" s="98">
        <f t="shared" si="72"/>
        <v>0</v>
      </c>
      <c r="V350" s="19"/>
      <c r="W350" s="5"/>
      <c r="X350" s="95">
        <f t="shared" si="73"/>
        <v>0</v>
      </c>
    </row>
    <row r="351" spans="1:24">
      <c r="A351" s="25">
        <v>347</v>
      </c>
      <c r="B351" s="109"/>
      <c r="C351" s="109"/>
      <c r="D351" s="190"/>
      <c r="E351" s="115"/>
      <c r="F351" s="208" t="str">
        <f t="shared" si="63"/>
        <v/>
      </c>
      <c r="G351" s="181"/>
      <c r="H351" s="111"/>
      <c r="I351" s="25" t="s">
        <v>6</v>
      </c>
      <c r="J351" s="214">
        <f t="shared" si="62"/>
        <v>0</v>
      </c>
      <c r="K351" s="20"/>
      <c r="L351" s="21">
        <f t="shared" si="64"/>
        <v>0</v>
      </c>
      <c r="M351" s="5">
        <f t="shared" si="65"/>
        <v>0</v>
      </c>
      <c r="N351" s="5">
        <f t="shared" si="66"/>
        <v>0</v>
      </c>
      <c r="O351" s="182">
        <f t="shared" si="67"/>
        <v>0</v>
      </c>
      <c r="P351" s="2"/>
      <c r="Q351" s="100" t="str">
        <f t="shared" si="68"/>
        <v/>
      </c>
      <c r="R351" s="182">
        <f t="shared" si="69"/>
        <v>0</v>
      </c>
      <c r="S351" s="22">
        <f t="shared" si="70"/>
        <v>0</v>
      </c>
      <c r="T351" s="7" t="str">
        <f t="shared" si="71"/>
        <v>heure</v>
      </c>
      <c r="U351" s="98">
        <f t="shared" si="72"/>
        <v>0</v>
      </c>
      <c r="V351" s="19"/>
      <c r="W351" s="5"/>
      <c r="X351" s="95">
        <f t="shared" si="73"/>
        <v>0</v>
      </c>
    </row>
    <row r="352" spans="1:24">
      <c r="A352" s="25">
        <v>348</v>
      </c>
      <c r="B352" s="109"/>
      <c r="C352" s="109"/>
      <c r="D352" s="190"/>
      <c r="E352" s="115"/>
      <c r="F352" s="208" t="str">
        <f t="shared" si="63"/>
        <v/>
      </c>
      <c r="G352" s="181"/>
      <c r="H352" s="111"/>
      <c r="I352" s="25" t="s">
        <v>6</v>
      </c>
      <c r="J352" s="214">
        <f t="shared" si="62"/>
        <v>0</v>
      </c>
      <c r="K352" s="20"/>
      <c r="L352" s="21">
        <f t="shared" si="64"/>
        <v>0</v>
      </c>
      <c r="M352" s="5">
        <f t="shared" si="65"/>
        <v>0</v>
      </c>
      <c r="N352" s="5">
        <f t="shared" si="66"/>
        <v>0</v>
      </c>
      <c r="O352" s="182">
        <f t="shared" si="67"/>
        <v>0</v>
      </c>
      <c r="P352" s="2"/>
      <c r="Q352" s="100" t="str">
        <f t="shared" si="68"/>
        <v/>
      </c>
      <c r="R352" s="182">
        <f t="shared" si="69"/>
        <v>0</v>
      </c>
      <c r="S352" s="22">
        <f t="shared" si="70"/>
        <v>0</v>
      </c>
      <c r="T352" s="7" t="str">
        <f t="shared" si="71"/>
        <v>heure</v>
      </c>
      <c r="U352" s="98">
        <f t="shared" si="72"/>
        <v>0</v>
      </c>
      <c r="V352" s="19"/>
      <c r="W352" s="5"/>
      <c r="X352" s="95">
        <f t="shared" si="73"/>
        <v>0</v>
      </c>
    </row>
    <row r="353" spans="1:24">
      <c r="A353" s="25">
        <v>349</v>
      </c>
      <c r="B353" s="109"/>
      <c r="C353" s="109"/>
      <c r="D353" s="190"/>
      <c r="E353" s="115"/>
      <c r="F353" s="208" t="str">
        <f t="shared" si="63"/>
        <v/>
      </c>
      <c r="G353" s="181"/>
      <c r="H353" s="111"/>
      <c r="I353" s="25" t="s">
        <v>6</v>
      </c>
      <c r="J353" s="214">
        <f t="shared" si="62"/>
        <v>0</v>
      </c>
      <c r="K353" s="20"/>
      <c r="L353" s="21">
        <f t="shared" si="64"/>
        <v>0</v>
      </c>
      <c r="M353" s="5">
        <f t="shared" si="65"/>
        <v>0</v>
      </c>
      <c r="N353" s="5">
        <f t="shared" si="66"/>
        <v>0</v>
      </c>
      <c r="O353" s="182">
        <f t="shared" si="67"/>
        <v>0</v>
      </c>
      <c r="P353" s="2"/>
      <c r="Q353" s="100" t="str">
        <f t="shared" si="68"/>
        <v/>
      </c>
      <c r="R353" s="182">
        <f t="shared" si="69"/>
        <v>0</v>
      </c>
      <c r="S353" s="22">
        <f t="shared" si="70"/>
        <v>0</v>
      </c>
      <c r="T353" s="7" t="str">
        <f t="shared" si="71"/>
        <v>heure</v>
      </c>
      <c r="U353" s="98">
        <f t="shared" si="72"/>
        <v>0</v>
      </c>
      <c r="V353" s="19"/>
      <c r="W353" s="5"/>
      <c r="X353" s="95">
        <f t="shared" si="73"/>
        <v>0</v>
      </c>
    </row>
    <row r="354" spans="1:24">
      <c r="A354" s="25">
        <v>350</v>
      </c>
      <c r="B354" s="109"/>
      <c r="C354" s="109"/>
      <c r="D354" s="190"/>
      <c r="E354" s="115"/>
      <c r="F354" s="208" t="str">
        <f t="shared" si="63"/>
        <v/>
      </c>
      <c r="G354" s="181"/>
      <c r="H354" s="111"/>
      <c r="I354" s="25" t="s">
        <v>6</v>
      </c>
      <c r="J354" s="214">
        <f t="shared" si="62"/>
        <v>0</v>
      </c>
      <c r="K354" s="20"/>
      <c r="L354" s="21">
        <f t="shared" si="64"/>
        <v>0</v>
      </c>
      <c r="M354" s="5">
        <f t="shared" si="65"/>
        <v>0</v>
      </c>
      <c r="N354" s="5">
        <f t="shared" si="66"/>
        <v>0</v>
      </c>
      <c r="O354" s="182">
        <f t="shared" si="67"/>
        <v>0</v>
      </c>
      <c r="P354" s="2"/>
      <c r="Q354" s="100" t="str">
        <f t="shared" si="68"/>
        <v/>
      </c>
      <c r="R354" s="182">
        <f t="shared" si="69"/>
        <v>0</v>
      </c>
      <c r="S354" s="22">
        <f t="shared" si="70"/>
        <v>0</v>
      </c>
      <c r="T354" s="7" t="str">
        <f t="shared" si="71"/>
        <v>heure</v>
      </c>
      <c r="U354" s="98">
        <f t="shared" si="72"/>
        <v>0</v>
      </c>
      <c r="V354" s="19"/>
      <c r="W354" s="5"/>
      <c r="X354" s="95">
        <f t="shared" si="73"/>
        <v>0</v>
      </c>
    </row>
    <row r="355" spans="1:24">
      <c r="A355" s="25">
        <v>351</v>
      </c>
      <c r="B355" s="109"/>
      <c r="C355" s="109"/>
      <c r="D355" s="190"/>
      <c r="E355" s="115"/>
      <c r="F355" s="208" t="str">
        <f t="shared" si="63"/>
        <v/>
      </c>
      <c r="G355" s="181"/>
      <c r="H355" s="111"/>
      <c r="I355" s="25" t="s">
        <v>6</v>
      </c>
      <c r="J355" s="214">
        <f t="shared" si="62"/>
        <v>0</v>
      </c>
      <c r="K355" s="20"/>
      <c r="L355" s="21">
        <f t="shared" si="64"/>
        <v>0</v>
      </c>
      <c r="M355" s="5">
        <f t="shared" si="65"/>
        <v>0</v>
      </c>
      <c r="N355" s="5">
        <f t="shared" si="66"/>
        <v>0</v>
      </c>
      <c r="O355" s="182">
        <f t="shared" si="67"/>
        <v>0</v>
      </c>
      <c r="P355" s="2"/>
      <c r="Q355" s="100" t="str">
        <f t="shared" si="68"/>
        <v/>
      </c>
      <c r="R355" s="182">
        <f t="shared" si="69"/>
        <v>0</v>
      </c>
      <c r="S355" s="22">
        <f t="shared" si="70"/>
        <v>0</v>
      </c>
      <c r="T355" s="7" t="str">
        <f t="shared" si="71"/>
        <v>heure</v>
      </c>
      <c r="U355" s="98">
        <f t="shared" si="72"/>
        <v>0</v>
      </c>
      <c r="V355" s="19"/>
      <c r="W355" s="5"/>
      <c r="X355" s="95">
        <f t="shared" si="73"/>
        <v>0</v>
      </c>
    </row>
    <row r="356" spans="1:24">
      <c r="A356" s="25">
        <v>352</v>
      </c>
      <c r="B356" s="109"/>
      <c r="C356" s="109"/>
      <c r="D356" s="190"/>
      <c r="E356" s="115"/>
      <c r="F356" s="208" t="str">
        <f t="shared" si="63"/>
        <v/>
      </c>
      <c r="G356" s="181"/>
      <c r="H356" s="111"/>
      <c r="I356" s="25" t="s">
        <v>6</v>
      </c>
      <c r="J356" s="214">
        <f t="shared" si="62"/>
        <v>0</v>
      </c>
      <c r="K356" s="20"/>
      <c r="L356" s="21">
        <f t="shared" si="64"/>
        <v>0</v>
      </c>
      <c r="M356" s="5">
        <f t="shared" si="65"/>
        <v>0</v>
      </c>
      <c r="N356" s="5">
        <f t="shared" si="66"/>
        <v>0</v>
      </c>
      <c r="O356" s="182">
        <f t="shared" si="67"/>
        <v>0</v>
      </c>
      <c r="P356" s="2"/>
      <c r="Q356" s="100" t="str">
        <f t="shared" si="68"/>
        <v/>
      </c>
      <c r="R356" s="182">
        <f t="shared" si="69"/>
        <v>0</v>
      </c>
      <c r="S356" s="22">
        <f t="shared" si="70"/>
        <v>0</v>
      </c>
      <c r="T356" s="7" t="str">
        <f t="shared" si="71"/>
        <v>heure</v>
      </c>
      <c r="U356" s="98">
        <f t="shared" si="72"/>
        <v>0</v>
      </c>
      <c r="V356" s="19"/>
      <c r="W356" s="5"/>
      <c r="X356" s="95">
        <f t="shared" si="73"/>
        <v>0</v>
      </c>
    </row>
    <row r="357" spans="1:24">
      <c r="A357" s="25">
        <v>353</v>
      </c>
      <c r="B357" s="109"/>
      <c r="C357" s="109"/>
      <c r="D357" s="190"/>
      <c r="E357" s="115"/>
      <c r="F357" s="208" t="str">
        <f t="shared" si="63"/>
        <v/>
      </c>
      <c r="G357" s="181"/>
      <c r="H357" s="111"/>
      <c r="I357" s="25" t="s">
        <v>6</v>
      </c>
      <c r="J357" s="214">
        <f t="shared" si="62"/>
        <v>0</v>
      </c>
      <c r="K357" s="20"/>
      <c r="L357" s="21">
        <f t="shared" si="64"/>
        <v>0</v>
      </c>
      <c r="M357" s="5">
        <f t="shared" si="65"/>
        <v>0</v>
      </c>
      <c r="N357" s="5">
        <f t="shared" si="66"/>
        <v>0</v>
      </c>
      <c r="O357" s="182">
        <f t="shared" si="67"/>
        <v>0</v>
      </c>
      <c r="P357" s="2"/>
      <c r="Q357" s="100" t="str">
        <f t="shared" si="68"/>
        <v/>
      </c>
      <c r="R357" s="182">
        <f t="shared" si="69"/>
        <v>0</v>
      </c>
      <c r="S357" s="22">
        <f t="shared" si="70"/>
        <v>0</v>
      </c>
      <c r="T357" s="7" t="str">
        <f t="shared" si="71"/>
        <v>heure</v>
      </c>
      <c r="U357" s="98">
        <f t="shared" si="72"/>
        <v>0</v>
      </c>
      <c r="V357" s="19"/>
      <c r="W357" s="5"/>
      <c r="X357" s="95">
        <f t="shared" si="73"/>
        <v>0</v>
      </c>
    </row>
    <row r="358" spans="1:24">
      <c r="A358" s="25">
        <v>354</v>
      </c>
      <c r="B358" s="109"/>
      <c r="C358" s="109"/>
      <c r="D358" s="190"/>
      <c r="E358" s="115"/>
      <c r="F358" s="208" t="str">
        <f t="shared" si="63"/>
        <v/>
      </c>
      <c r="G358" s="181"/>
      <c r="H358" s="111"/>
      <c r="I358" s="25" t="s">
        <v>6</v>
      </c>
      <c r="J358" s="214">
        <f t="shared" si="62"/>
        <v>0</v>
      </c>
      <c r="K358" s="20"/>
      <c r="L358" s="21">
        <f t="shared" si="64"/>
        <v>0</v>
      </c>
      <c r="M358" s="5">
        <f t="shared" si="65"/>
        <v>0</v>
      </c>
      <c r="N358" s="5">
        <f t="shared" si="66"/>
        <v>0</v>
      </c>
      <c r="O358" s="182">
        <f t="shared" si="67"/>
        <v>0</v>
      </c>
      <c r="P358" s="2"/>
      <c r="Q358" s="100" t="str">
        <f t="shared" si="68"/>
        <v/>
      </c>
      <c r="R358" s="182">
        <f t="shared" si="69"/>
        <v>0</v>
      </c>
      <c r="S358" s="22">
        <f t="shared" si="70"/>
        <v>0</v>
      </c>
      <c r="T358" s="7" t="str">
        <f t="shared" si="71"/>
        <v>heure</v>
      </c>
      <c r="U358" s="98">
        <f t="shared" si="72"/>
        <v>0</v>
      </c>
      <c r="V358" s="19"/>
      <c r="W358" s="5"/>
      <c r="X358" s="95">
        <f t="shared" si="73"/>
        <v>0</v>
      </c>
    </row>
    <row r="359" spans="1:24">
      <c r="A359" s="25">
        <v>355</v>
      </c>
      <c r="B359" s="109"/>
      <c r="C359" s="109"/>
      <c r="D359" s="190"/>
      <c r="E359" s="115"/>
      <c r="F359" s="208" t="str">
        <f t="shared" si="63"/>
        <v/>
      </c>
      <c r="G359" s="181"/>
      <c r="H359" s="111"/>
      <c r="I359" s="25" t="s">
        <v>6</v>
      </c>
      <c r="J359" s="214">
        <f t="shared" si="62"/>
        <v>0</v>
      </c>
      <c r="K359" s="20"/>
      <c r="L359" s="21">
        <f t="shared" si="64"/>
        <v>0</v>
      </c>
      <c r="M359" s="5">
        <f t="shared" si="65"/>
        <v>0</v>
      </c>
      <c r="N359" s="5">
        <f t="shared" si="66"/>
        <v>0</v>
      </c>
      <c r="O359" s="182">
        <f t="shared" si="67"/>
        <v>0</v>
      </c>
      <c r="P359" s="2"/>
      <c r="Q359" s="100" t="str">
        <f t="shared" si="68"/>
        <v/>
      </c>
      <c r="R359" s="182">
        <f t="shared" si="69"/>
        <v>0</v>
      </c>
      <c r="S359" s="22">
        <f t="shared" si="70"/>
        <v>0</v>
      </c>
      <c r="T359" s="7" t="str">
        <f t="shared" si="71"/>
        <v>heure</v>
      </c>
      <c r="U359" s="98">
        <f t="shared" si="72"/>
        <v>0</v>
      </c>
      <c r="V359" s="19"/>
      <c r="W359" s="5"/>
      <c r="X359" s="95">
        <f t="shared" si="73"/>
        <v>0</v>
      </c>
    </row>
    <row r="360" spans="1:24">
      <c r="A360" s="25">
        <v>356</v>
      </c>
      <c r="B360" s="109"/>
      <c r="C360" s="109"/>
      <c r="D360" s="190"/>
      <c r="E360" s="115"/>
      <c r="F360" s="208" t="str">
        <f t="shared" si="63"/>
        <v/>
      </c>
      <c r="G360" s="181"/>
      <c r="H360" s="111"/>
      <c r="I360" s="25" t="s">
        <v>6</v>
      </c>
      <c r="J360" s="214">
        <f t="shared" si="62"/>
        <v>0</v>
      </c>
      <c r="K360" s="20"/>
      <c r="L360" s="21">
        <f t="shared" si="64"/>
        <v>0</v>
      </c>
      <c r="M360" s="5">
        <f t="shared" si="65"/>
        <v>0</v>
      </c>
      <c r="N360" s="5">
        <f t="shared" si="66"/>
        <v>0</v>
      </c>
      <c r="O360" s="182">
        <f t="shared" si="67"/>
        <v>0</v>
      </c>
      <c r="P360" s="2"/>
      <c r="Q360" s="100" t="str">
        <f t="shared" si="68"/>
        <v/>
      </c>
      <c r="R360" s="182">
        <f t="shared" si="69"/>
        <v>0</v>
      </c>
      <c r="S360" s="22">
        <f t="shared" si="70"/>
        <v>0</v>
      </c>
      <c r="T360" s="7" t="str">
        <f t="shared" si="71"/>
        <v>heure</v>
      </c>
      <c r="U360" s="98">
        <f t="shared" si="72"/>
        <v>0</v>
      </c>
      <c r="V360" s="19"/>
      <c r="W360" s="5"/>
      <c r="X360" s="95">
        <f t="shared" si="73"/>
        <v>0</v>
      </c>
    </row>
    <row r="361" spans="1:24">
      <c r="A361" s="25">
        <v>357</v>
      </c>
      <c r="B361" s="109"/>
      <c r="C361" s="109"/>
      <c r="D361" s="190"/>
      <c r="E361" s="115"/>
      <c r="F361" s="208" t="str">
        <f t="shared" si="63"/>
        <v/>
      </c>
      <c r="G361" s="181"/>
      <c r="H361" s="111"/>
      <c r="I361" s="25" t="s">
        <v>6</v>
      </c>
      <c r="J361" s="214">
        <f t="shared" si="62"/>
        <v>0</v>
      </c>
      <c r="K361" s="20"/>
      <c r="L361" s="21">
        <f t="shared" si="64"/>
        <v>0</v>
      </c>
      <c r="M361" s="5">
        <f t="shared" si="65"/>
        <v>0</v>
      </c>
      <c r="N361" s="5">
        <f t="shared" si="66"/>
        <v>0</v>
      </c>
      <c r="O361" s="182">
        <f t="shared" si="67"/>
        <v>0</v>
      </c>
      <c r="P361" s="2"/>
      <c r="Q361" s="100" t="str">
        <f t="shared" si="68"/>
        <v/>
      </c>
      <c r="R361" s="182">
        <f t="shared" si="69"/>
        <v>0</v>
      </c>
      <c r="S361" s="22">
        <f t="shared" si="70"/>
        <v>0</v>
      </c>
      <c r="T361" s="7" t="str">
        <f t="shared" si="71"/>
        <v>heure</v>
      </c>
      <c r="U361" s="98">
        <f t="shared" si="72"/>
        <v>0</v>
      </c>
      <c r="V361" s="19"/>
      <c r="W361" s="5"/>
      <c r="X361" s="95">
        <f t="shared" si="73"/>
        <v>0</v>
      </c>
    </row>
    <row r="362" spans="1:24">
      <c r="A362" s="25">
        <v>358</v>
      </c>
      <c r="B362" s="109"/>
      <c r="C362" s="109"/>
      <c r="D362" s="190"/>
      <c r="E362" s="115"/>
      <c r="F362" s="208" t="str">
        <f t="shared" si="63"/>
        <v/>
      </c>
      <c r="G362" s="181"/>
      <c r="H362" s="111"/>
      <c r="I362" s="25" t="s">
        <v>6</v>
      </c>
      <c r="J362" s="214">
        <f t="shared" si="62"/>
        <v>0</v>
      </c>
      <c r="K362" s="20"/>
      <c r="L362" s="21">
        <f t="shared" si="64"/>
        <v>0</v>
      </c>
      <c r="M362" s="5">
        <f t="shared" si="65"/>
        <v>0</v>
      </c>
      <c r="N362" s="5">
        <f t="shared" si="66"/>
        <v>0</v>
      </c>
      <c r="O362" s="182">
        <f t="shared" si="67"/>
        <v>0</v>
      </c>
      <c r="P362" s="2"/>
      <c r="Q362" s="100" t="str">
        <f t="shared" si="68"/>
        <v/>
      </c>
      <c r="R362" s="182">
        <f t="shared" si="69"/>
        <v>0</v>
      </c>
      <c r="S362" s="22">
        <f t="shared" si="70"/>
        <v>0</v>
      </c>
      <c r="T362" s="7" t="str">
        <f t="shared" si="71"/>
        <v>heure</v>
      </c>
      <c r="U362" s="98">
        <f t="shared" si="72"/>
        <v>0</v>
      </c>
      <c r="V362" s="19"/>
      <c r="W362" s="5"/>
      <c r="X362" s="95">
        <f t="shared" si="73"/>
        <v>0</v>
      </c>
    </row>
    <row r="363" spans="1:24">
      <c r="A363" s="25">
        <v>359</v>
      </c>
      <c r="B363" s="109"/>
      <c r="C363" s="109"/>
      <c r="D363" s="190"/>
      <c r="E363" s="115"/>
      <c r="F363" s="208" t="str">
        <f t="shared" si="63"/>
        <v/>
      </c>
      <c r="G363" s="181"/>
      <c r="H363" s="111"/>
      <c r="I363" s="25" t="s">
        <v>6</v>
      </c>
      <c r="J363" s="214">
        <f t="shared" si="62"/>
        <v>0</v>
      </c>
      <c r="K363" s="20"/>
      <c r="L363" s="21">
        <f t="shared" si="64"/>
        <v>0</v>
      </c>
      <c r="M363" s="5">
        <f t="shared" si="65"/>
        <v>0</v>
      </c>
      <c r="N363" s="5">
        <f t="shared" si="66"/>
        <v>0</v>
      </c>
      <c r="O363" s="182">
        <f t="shared" si="67"/>
        <v>0</v>
      </c>
      <c r="P363" s="2"/>
      <c r="Q363" s="100" t="str">
        <f t="shared" si="68"/>
        <v/>
      </c>
      <c r="R363" s="182">
        <f t="shared" si="69"/>
        <v>0</v>
      </c>
      <c r="S363" s="22">
        <f t="shared" si="70"/>
        <v>0</v>
      </c>
      <c r="T363" s="7" t="str">
        <f t="shared" si="71"/>
        <v>heure</v>
      </c>
      <c r="U363" s="98">
        <f t="shared" si="72"/>
        <v>0</v>
      </c>
      <c r="V363" s="19"/>
      <c r="W363" s="5"/>
      <c r="X363" s="95">
        <f t="shared" si="73"/>
        <v>0</v>
      </c>
    </row>
    <row r="364" spans="1:24">
      <c r="A364" s="25">
        <v>360</v>
      </c>
      <c r="B364" s="109"/>
      <c r="C364" s="109"/>
      <c r="D364" s="190"/>
      <c r="E364" s="115"/>
      <c r="F364" s="208" t="str">
        <f t="shared" si="63"/>
        <v/>
      </c>
      <c r="G364" s="181"/>
      <c r="H364" s="111"/>
      <c r="I364" s="25" t="s">
        <v>6</v>
      </c>
      <c r="J364" s="214">
        <f t="shared" si="62"/>
        <v>0</v>
      </c>
      <c r="K364" s="20"/>
      <c r="L364" s="21">
        <f t="shared" si="64"/>
        <v>0</v>
      </c>
      <c r="M364" s="5">
        <f t="shared" si="65"/>
        <v>0</v>
      </c>
      <c r="N364" s="5">
        <f t="shared" si="66"/>
        <v>0</v>
      </c>
      <c r="O364" s="182">
        <f t="shared" si="67"/>
        <v>0</v>
      </c>
      <c r="P364" s="2"/>
      <c r="Q364" s="100" t="str">
        <f t="shared" si="68"/>
        <v/>
      </c>
      <c r="R364" s="182">
        <f t="shared" si="69"/>
        <v>0</v>
      </c>
      <c r="S364" s="22">
        <f t="shared" si="70"/>
        <v>0</v>
      </c>
      <c r="T364" s="7" t="str">
        <f t="shared" si="71"/>
        <v>heure</v>
      </c>
      <c r="U364" s="98">
        <f t="shared" si="72"/>
        <v>0</v>
      </c>
      <c r="V364" s="19"/>
      <c r="W364" s="5"/>
      <c r="X364" s="95">
        <f t="shared" si="73"/>
        <v>0</v>
      </c>
    </row>
    <row r="365" spans="1:24">
      <c r="A365" s="25">
        <v>361</v>
      </c>
      <c r="B365" s="109"/>
      <c r="C365" s="109"/>
      <c r="D365" s="190"/>
      <c r="E365" s="115"/>
      <c r="F365" s="208" t="str">
        <f t="shared" si="63"/>
        <v/>
      </c>
      <c r="G365" s="181"/>
      <c r="H365" s="111"/>
      <c r="I365" s="25" t="s">
        <v>6</v>
      </c>
      <c r="J365" s="214">
        <f t="shared" si="62"/>
        <v>0</v>
      </c>
      <c r="K365" s="20"/>
      <c r="L365" s="21">
        <f t="shared" si="64"/>
        <v>0</v>
      </c>
      <c r="M365" s="5">
        <f t="shared" si="65"/>
        <v>0</v>
      </c>
      <c r="N365" s="5">
        <f t="shared" si="66"/>
        <v>0</v>
      </c>
      <c r="O365" s="182">
        <f t="shared" si="67"/>
        <v>0</v>
      </c>
      <c r="P365" s="2"/>
      <c r="Q365" s="100" t="str">
        <f t="shared" si="68"/>
        <v/>
      </c>
      <c r="R365" s="182">
        <f t="shared" si="69"/>
        <v>0</v>
      </c>
      <c r="S365" s="22">
        <f t="shared" si="70"/>
        <v>0</v>
      </c>
      <c r="T365" s="7" t="str">
        <f t="shared" si="71"/>
        <v>heure</v>
      </c>
      <c r="U365" s="98">
        <f t="shared" si="72"/>
        <v>0</v>
      </c>
      <c r="V365" s="19"/>
      <c r="W365" s="5"/>
      <c r="X365" s="95">
        <f t="shared" si="73"/>
        <v>0</v>
      </c>
    </row>
    <row r="366" spans="1:24">
      <c r="A366" s="25">
        <v>362</v>
      </c>
      <c r="B366" s="109"/>
      <c r="C366" s="109"/>
      <c r="D366" s="190"/>
      <c r="E366" s="115"/>
      <c r="F366" s="208" t="str">
        <f t="shared" si="63"/>
        <v/>
      </c>
      <c r="G366" s="181"/>
      <c r="H366" s="111"/>
      <c r="I366" s="25" t="s">
        <v>6</v>
      </c>
      <c r="J366" s="214">
        <f t="shared" si="62"/>
        <v>0</v>
      </c>
      <c r="K366" s="20"/>
      <c r="L366" s="21">
        <f t="shared" si="64"/>
        <v>0</v>
      </c>
      <c r="M366" s="5">
        <f t="shared" si="65"/>
        <v>0</v>
      </c>
      <c r="N366" s="5">
        <f t="shared" si="66"/>
        <v>0</v>
      </c>
      <c r="O366" s="182">
        <f t="shared" si="67"/>
        <v>0</v>
      </c>
      <c r="P366" s="2"/>
      <c r="Q366" s="100" t="str">
        <f t="shared" si="68"/>
        <v/>
      </c>
      <c r="R366" s="182">
        <f t="shared" si="69"/>
        <v>0</v>
      </c>
      <c r="S366" s="22">
        <f t="shared" si="70"/>
        <v>0</v>
      </c>
      <c r="T366" s="7" t="str">
        <f t="shared" si="71"/>
        <v>heure</v>
      </c>
      <c r="U366" s="98">
        <f t="shared" si="72"/>
        <v>0</v>
      </c>
      <c r="V366" s="19"/>
      <c r="W366" s="5"/>
      <c r="X366" s="95">
        <f t="shared" si="73"/>
        <v>0</v>
      </c>
    </row>
    <row r="367" spans="1:24">
      <c r="A367" s="25">
        <v>363</v>
      </c>
      <c r="B367" s="109"/>
      <c r="C367" s="109"/>
      <c r="D367" s="190"/>
      <c r="E367" s="115"/>
      <c r="F367" s="208" t="str">
        <f t="shared" si="63"/>
        <v/>
      </c>
      <c r="G367" s="181"/>
      <c r="H367" s="111"/>
      <c r="I367" s="25" t="s">
        <v>6</v>
      </c>
      <c r="J367" s="214">
        <f t="shared" si="62"/>
        <v>0</v>
      </c>
      <c r="K367" s="20"/>
      <c r="L367" s="21">
        <f t="shared" si="64"/>
        <v>0</v>
      </c>
      <c r="M367" s="5">
        <f t="shared" si="65"/>
        <v>0</v>
      </c>
      <c r="N367" s="5">
        <f t="shared" si="66"/>
        <v>0</v>
      </c>
      <c r="O367" s="182">
        <f t="shared" si="67"/>
        <v>0</v>
      </c>
      <c r="P367" s="2"/>
      <c r="Q367" s="100" t="str">
        <f t="shared" si="68"/>
        <v/>
      </c>
      <c r="R367" s="182">
        <f t="shared" si="69"/>
        <v>0</v>
      </c>
      <c r="S367" s="22">
        <f t="shared" si="70"/>
        <v>0</v>
      </c>
      <c r="T367" s="7" t="str">
        <f t="shared" si="71"/>
        <v>heure</v>
      </c>
      <c r="U367" s="98">
        <f t="shared" si="72"/>
        <v>0</v>
      </c>
      <c r="V367" s="19"/>
      <c r="W367" s="5"/>
      <c r="X367" s="95">
        <f t="shared" si="73"/>
        <v>0</v>
      </c>
    </row>
    <row r="368" spans="1:24">
      <c r="A368" s="25">
        <v>364</v>
      </c>
      <c r="B368" s="109"/>
      <c r="C368" s="109"/>
      <c r="D368" s="190"/>
      <c r="E368" s="115"/>
      <c r="F368" s="208" t="str">
        <f t="shared" si="63"/>
        <v/>
      </c>
      <c r="G368" s="181"/>
      <c r="H368" s="111"/>
      <c r="I368" s="25" t="s">
        <v>6</v>
      </c>
      <c r="J368" s="214">
        <f t="shared" si="62"/>
        <v>0</v>
      </c>
      <c r="K368" s="20"/>
      <c r="L368" s="21">
        <f t="shared" si="64"/>
        <v>0</v>
      </c>
      <c r="M368" s="5">
        <f t="shared" si="65"/>
        <v>0</v>
      </c>
      <c r="N368" s="5">
        <f t="shared" si="66"/>
        <v>0</v>
      </c>
      <c r="O368" s="182">
        <f t="shared" si="67"/>
        <v>0</v>
      </c>
      <c r="P368" s="2"/>
      <c r="Q368" s="100" t="str">
        <f t="shared" si="68"/>
        <v/>
      </c>
      <c r="R368" s="182">
        <f t="shared" si="69"/>
        <v>0</v>
      </c>
      <c r="S368" s="22">
        <f t="shared" si="70"/>
        <v>0</v>
      </c>
      <c r="T368" s="7" t="str">
        <f t="shared" si="71"/>
        <v>heure</v>
      </c>
      <c r="U368" s="98">
        <f t="shared" si="72"/>
        <v>0</v>
      </c>
      <c r="V368" s="19"/>
      <c r="W368" s="5"/>
      <c r="X368" s="95">
        <f t="shared" si="73"/>
        <v>0</v>
      </c>
    </row>
    <row r="369" spans="1:24">
      <c r="A369" s="25">
        <v>365</v>
      </c>
      <c r="B369" s="109"/>
      <c r="C369" s="109"/>
      <c r="D369" s="190"/>
      <c r="E369" s="115"/>
      <c r="F369" s="208" t="str">
        <f t="shared" si="63"/>
        <v/>
      </c>
      <c r="G369" s="181"/>
      <c r="H369" s="111"/>
      <c r="I369" s="25" t="s">
        <v>6</v>
      </c>
      <c r="J369" s="214">
        <f t="shared" si="62"/>
        <v>0</v>
      </c>
      <c r="K369" s="20"/>
      <c r="L369" s="21">
        <f t="shared" si="64"/>
        <v>0</v>
      </c>
      <c r="M369" s="5">
        <f t="shared" si="65"/>
        <v>0</v>
      </c>
      <c r="N369" s="5">
        <f t="shared" si="66"/>
        <v>0</v>
      </c>
      <c r="O369" s="182">
        <f t="shared" si="67"/>
        <v>0</v>
      </c>
      <c r="P369" s="2"/>
      <c r="Q369" s="100" t="str">
        <f t="shared" si="68"/>
        <v/>
      </c>
      <c r="R369" s="182">
        <f t="shared" si="69"/>
        <v>0</v>
      </c>
      <c r="S369" s="22">
        <f t="shared" si="70"/>
        <v>0</v>
      </c>
      <c r="T369" s="7" t="str">
        <f t="shared" si="71"/>
        <v>heure</v>
      </c>
      <c r="U369" s="98">
        <f t="shared" si="72"/>
        <v>0</v>
      </c>
      <c r="V369" s="19"/>
      <c r="W369" s="5"/>
      <c r="X369" s="95">
        <f t="shared" si="73"/>
        <v>0</v>
      </c>
    </row>
    <row r="370" spans="1:24">
      <c r="A370" s="25">
        <v>366</v>
      </c>
      <c r="B370" s="109"/>
      <c r="C370" s="109"/>
      <c r="D370" s="190"/>
      <c r="E370" s="115"/>
      <c r="F370" s="208" t="str">
        <f t="shared" si="63"/>
        <v/>
      </c>
      <c r="G370" s="181"/>
      <c r="H370" s="111"/>
      <c r="I370" s="25" t="s">
        <v>6</v>
      </c>
      <c r="J370" s="214">
        <f t="shared" ref="J370:J433" si="74">IFERROR(F370*H370,0)</f>
        <v>0</v>
      </c>
      <c r="K370" s="20"/>
      <c r="L370" s="21">
        <f t="shared" si="64"/>
        <v>0</v>
      </c>
      <c r="M370" s="5">
        <f t="shared" si="65"/>
        <v>0</v>
      </c>
      <c r="N370" s="5">
        <f t="shared" si="66"/>
        <v>0</v>
      </c>
      <c r="O370" s="182">
        <f t="shared" si="67"/>
        <v>0</v>
      </c>
      <c r="P370" s="2"/>
      <c r="Q370" s="100" t="str">
        <f t="shared" si="68"/>
        <v/>
      </c>
      <c r="R370" s="182">
        <f t="shared" si="69"/>
        <v>0</v>
      </c>
      <c r="S370" s="22">
        <f t="shared" si="70"/>
        <v>0</v>
      </c>
      <c r="T370" s="7" t="str">
        <f t="shared" si="71"/>
        <v>heure</v>
      </c>
      <c r="U370" s="98">
        <f t="shared" si="72"/>
        <v>0</v>
      </c>
      <c r="V370" s="19"/>
      <c r="W370" s="5"/>
      <c r="X370" s="95">
        <f t="shared" si="73"/>
        <v>0</v>
      </c>
    </row>
    <row r="371" spans="1:24">
      <c r="A371" s="25">
        <v>367</v>
      </c>
      <c r="B371" s="109"/>
      <c r="C371" s="109"/>
      <c r="D371" s="190"/>
      <c r="E371" s="115"/>
      <c r="F371" s="208" t="str">
        <f t="shared" si="63"/>
        <v/>
      </c>
      <c r="G371" s="181"/>
      <c r="H371" s="111"/>
      <c r="I371" s="25" t="s">
        <v>6</v>
      </c>
      <c r="J371" s="214">
        <f t="shared" si="74"/>
        <v>0</v>
      </c>
      <c r="K371" s="20"/>
      <c r="L371" s="21">
        <f t="shared" si="64"/>
        <v>0</v>
      </c>
      <c r="M371" s="5">
        <f t="shared" si="65"/>
        <v>0</v>
      </c>
      <c r="N371" s="5">
        <f t="shared" si="66"/>
        <v>0</v>
      </c>
      <c r="O371" s="182">
        <f t="shared" si="67"/>
        <v>0</v>
      </c>
      <c r="P371" s="2"/>
      <c r="Q371" s="100" t="str">
        <f t="shared" si="68"/>
        <v/>
      </c>
      <c r="R371" s="182">
        <f t="shared" si="69"/>
        <v>0</v>
      </c>
      <c r="S371" s="22">
        <f t="shared" si="70"/>
        <v>0</v>
      </c>
      <c r="T371" s="7" t="str">
        <f t="shared" si="71"/>
        <v>heure</v>
      </c>
      <c r="U371" s="98">
        <f t="shared" si="72"/>
        <v>0</v>
      </c>
      <c r="V371" s="19"/>
      <c r="W371" s="5"/>
      <c r="X371" s="95">
        <f t="shared" si="73"/>
        <v>0</v>
      </c>
    </row>
    <row r="372" spans="1:24">
      <c r="A372" s="25">
        <v>368</v>
      </c>
      <c r="B372" s="109"/>
      <c r="C372" s="109"/>
      <c r="D372" s="190"/>
      <c r="E372" s="115"/>
      <c r="F372" s="208" t="str">
        <f t="shared" si="63"/>
        <v/>
      </c>
      <c r="G372" s="181"/>
      <c r="H372" s="111"/>
      <c r="I372" s="25" t="s">
        <v>6</v>
      </c>
      <c r="J372" s="214">
        <f t="shared" si="74"/>
        <v>0</v>
      </c>
      <c r="K372" s="20"/>
      <c r="L372" s="21">
        <f t="shared" si="64"/>
        <v>0</v>
      </c>
      <c r="M372" s="5">
        <f t="shared" si="65"/>
        <v>0</v>
      </c>
      <c r="N372" s="5">
        <f t="shared" si="66"/>
        <v>0</v>
      </c>
      <c r="O372" s="182">
        <f t="shared" si="67"/>
        <v>0</v>
      </c>
      <c r="P372" s="2"/>
      <c r="Q372" s="100" t="str">
        <f t="shared" si="68"/>
        <v/>
      </c>
      <c r="R372" s="182">
        <f t="shared" si="69"/>
        <v>0</v>
      </c>
      <c r="S372" s="22">
        <f t="shared" si="70"/>
        <v>0</v>
      </c>
      <c r="T372" s="7" t="str">
        <f t="shared" si="71"/>
        <v>heure</v>
      </c>
      <c r="U372" s="98">
        <f t="shared" si="72"/>
        <v>0</v>
      </c>
      <c r="V372" s="19"/>
      <c r="W372" s="5"/>
      <c r="X372" s="95">
        <f t="shared" si="73"/>
        <v>0</v>
      </c>
    </row>
    <row r="373" spans="1:24">
      <c r="A373" s="25">
        <v>369</v>
      </c>
      <c r="B373" s="109"/>
      <c r="C373" s="109"/>
      <c r="D373" s="190"/>
      <c r="E373" s="115"/>
      <c r="F373" s="208" t="str">
        <f t="shared" si="63"/>
        <v/>
      </c>
      <c r="G373" s="181"/>
      <c r="H373" s="111"/>
      <c r="I373" s="25" t="s">
        <v>6</v>
      </c>
      <c r="J373" s="214">
        <f t="shared" si="74"/>
        <v>0</v>
      </c>
      <c r="K373" s="20"/>
      <c r="L373" s="21">
        <f t="shared" si="64"/>
        <v>0</v>
      </c>
      <c r="M373" s="5">
        <f t="shared" si="65"/>
        <v>0</v>
      </c>
      <c r="N373" s="5">
        <f t="shared" si="66"/>
        <v>0</v>
      </c>
      <c r="O373" s="182">
        <f t="shared" si="67"/>
        <v>0</v>
      </c>
      <c r="P373" s="2"/>
      <c r="Q373" s="100" t="str">
        <f t="shared" si="68"/>
        <v/>
      </c>
      <c r="R373" s="182">
        <f t="shared" si="69"/>
        <v>0</v>
      </c>
      <c r="S373" s="22">
        <f t="shared" si="70"/>
        <v>0</v>
      </c>
      <c r="T373" s="7" t="str">
        <f t="shared" si="71"/>
        <v>heure</v>
      </c>
      <c r="U373" s="98">
        <f t="shared" si="72"/>
        <v>0</v>
      </c>
      <c r="V373" s="19"/>
      <c r="W373" s="5"/>
      <c r="X373" s="95">
        <f t="shared" si="73"/>
        <v>0</v>
      </c>
    </row>
    <row r="374" spans="1:24">
      <c r="A374" s="25">
        <v>370</v>
      </c>
      <c r="B374" s="109"/>
      <c r="C374" s="109"/>
      <c r="D374" s="190"/>
      <c r="E374" s="115"/>
      <c r="F374" s="208" t="str">
        <f t="shared" si="63"/>
        <v/>
      </c>
      <c r="G374" s="181"/>
      <c r="H374" s="111"/>
      <c r="I374" s="25" t="s">
        <v>6</v>
      </c>
      <c r="J374" s="214">
        <f t="shared" si="74"/>
        <v>0</v>
      </c>
      <c r="K374" s="20"/>
      <c r="L374" s="21">
        <f t="shared" si="64"/>
        <v>0</v>
      </c>
      <c r="M374" s="5">
        <f t="shared" si="65"/>
        <v>0</v>
      </c>
      <c r="N374" s="5">
        <f t="shared" si="66"/>
        <v>0</v>
      </c>
      <c r="O374" s="182">
        <f t="shared" si="67"/>
        <v>0</v>
      </c>
      <c r="P374" s="2"/>
      <c r="Q374" s="100" t="str">
        <f t="shared" si="68"/>
        <v/>
      </c>
      <c r="R374" s="182">
        <f t="shared" si="69"/>
        <v>0</v>
      </c>
      <c r="S374" s="22">
        <f t="shared" si="70"/>
        <v>0</v>
      </c>
      <c r="T374" s="7" t="str">
        <f t="shared" si="71"/>
        <v>heure</v>
      </c>
      <c r="U374" s="98">
        <f t="shared" si="72"/>
        <v>0</v>
      </c>
      <c r="V374" s="19"/>
      <c r="W374" s="5"/>
      <c r="X374" s="95">
        <f t="shared" si="73"/>
        <v>0</v>
      </c>
    </row>
    <row r="375" spans="1:24">
      <c r="A375" s="25">
        <v>371</v>
      </c>
      <c r="B375" s="109"/>
      <c r="C375" s="109"/>
      <c r="D375" s="190"/>
      <c r="E375" s="115"/>
      <c r="F375" s="208" t="str">
        <f t="shared" si="63"/>
        <v/>
      </c>
      <c r="G375" s="181"/>
      <c r="H375" s="111"/>
      <c r="I375" s="25" t="s">
        <v>6</v>
      </c>
      <c r="J375" s="214">
        <f t="shared" si="74"/>
        <v>0</v>
      </c>
      <c r="K375" s="20"/>
      <c r="L375" s="21">
        <f t="shared" si="64"/>
        <v>0</v>
      </c>
      <c r="M375" s="5">
        <f t="shared" si="65"/>
        <v>0</v>
      </c>
      <c r="N375" s="5">
        <f t="shared" si="66"/>
        <v>0</v>
      </c>
      <c r="O375" s="182">
        <f t="shared" si="67"/>
        <v>0</v>
      </c>
      <c r="P375" s="2"/>
      <c r="Q375" s="100" t="str">
        <f t="shared" si="68"/>
        <v/>
      </c>
      <c r="R375" s="182">
        <f t="shared" si="69"/>
        <v>0</v>
      </c>
      <c r="S375" s="22">
        <f t="shared" si="70"/>
        <v>0</v>
      </c>
      <c r="T375" s="7" t="str">
        <f t="shared" si="71"/>
        <v>heure</v>
      </c>
      <c r="U375" s="98">
        <f t="shared" si="72"/>
        <v>0</v>
      </c>
      <c r="V375" s="19"/>
      <c r="W375" s="5"/>
      <c r="X375" s="95">
        <f t="shared" si="73"/>
        <v>0</v>
      </c>
    </row>
    <row r="376" spans="1:24">
      <c r="A376" s="25">
        <v>372</v>
      </c>
      <c r="B376" s="109"/>
      <c r="C376" s="109"/>
      <c r="D376" s="190"/>
      <c r="E376" s="115"/>
      <c r="F376" s="208" t="str">
        <f t="shared" si="63"/>
        <v/>
      </c>
      <c r="G376" s="181"/>
      <c r="H376" s="111"/>
      <c r="I376" s="25" t="s">
        <v>6</v>
      </c>
      <c r="J376" s="214">
        <f t="shared" si="74"/>
        <v>0</v>
      </c>
      <c r="K376" s="20"/>
      <c r="L376" s="21">
        <f t="shared" si="64"/>
        <v>0</v>
      </c>
      <c r="M376" s="5">
        <f t="shared" si="65"/>
        <v>0</v>
      </c>
      <c r="N376" s="5">
        <f t="shared" si="66"/>
        <v>0</v>
      </c>
      <c r="O376" s="182">
        <f t="shared" si="67"/>
        <v>0</v>
      </c>
      <c r="P376" s="2"/>
      <c r="Q376" s="100" t="str">
        <f t="shared" si="68"/>
        <v/>
      </c>
      <c r="R376" s="182">
        <f t="shared" si="69"/>
        <v>0</v>
      </c>
      <c r="S376" s="22">
        <f t="shared" si="70"/>
        <v>0</v>
      </c>
      <c r="T376" s="7" t="str">
        <f t="shared" si="71"/>
        <v>heure</v>
      </c>
      <c r="U376" s="98">
        <f t="shared" si="72"/>
        <v>0</v>
      </c>
      <c r="V376" s="19"/>
      <c r="W376" s="5"/>
      <c r="X376" s="95">
        <f t="shared" si="73"/>
        <v>0</v>
      </c>
    </row>
    <row r="377" spans="1:24">
      <c r="A377" s="25">
        <v>373</v>
      </c>
      <c r="B377" s="109"/>
      <c r="C377" s="109"/>
      <c r="D377" s="190"/>
      <c r="E377" s="115"/>
      <c r="F377" s="208" t="str">
        <f t="shared" si="63"/>
        <v/>
      </c>
      <c r="G377" s="181"/>
      <c r="H377" s="111"/>
      <c r="I377" s="25" t="s">
        <v>6</v>
      </c>
      <c r="J377" s="214">
        <f t="shared" si="74"/>
        <v>0</v>
      </c>
      <c r="K377" s="20"/>
      <c r="L377" s="21">
        <f t="shared" si="64"/>
        <v>0</v>
      </c>
      <c r="M377" s="5">
        <f t="shared" si="65"/>
        <v>0</v>
      </c>
      <c r="N377" s="5">
        <f t="shared" si="66"/>
        <v>0</v>
      </c>
      <c r="O377" s="182">
        <f t="shared" si="67"/>
        <v>0</v>
      </c>
      <c r="P377" s="2"/>
      <c r="Q377" s="100" t="str">
        <f t="shared" si="68"/>
        <v/>
      </c>
      <c r="R377" s="182">
        <f t="shared" si="69"/>
        <v>0</v>
      </c>
      <c r="S377" s="22">
        <f t="shared" si="70"/>
        <v>0</v>
      </c>
      <c r="T377" s="7" t="str">
        <f t="shared" si="71"/>
        <v>heure</v>
      </c>
      <c r="U377" s="98">
        <f t="shared" si="72"/>
        <v>0</v>
      </c>
      <c r="V377" s="19"/>
      <c r="W377" s="5"/>
      <c r="X377" s="95">
        <f t="shared" si="73"/>
        <v>0</v>
      </c>
    </row>
    <row r="378" spans="1:24">
      <c r="A378" s="25">
        <v>374</v>
      </c>
      <c r="B378" s="109"/>
      <c r="C378" s="109"/>
      <c r="D378" s="190"/>
      <c r="E378" s="115"/>
      <c r="F378" s="208" t="str">
        <f t="shared" si="63"/>
        <v/>
      </c>
      <c r="G378" s="181"/>
      <c r="H378" s="111"/>
      <c r="I378" s="25" t="s">
        <v>6</v>
      </c>
      <c r="J378" s="214">
        <f t="shared" si="74"/>
        <v>0</v>
      </c>
      <c r="K378" s="20"/>
      <c r="L378" s="21">
        <f t="shared" si="64"/>
        <v>0</v>
      </c>
      <c r="M378" s="5">
        <f t="shared" si="65"/>
        <v>0</v>
      </c>
      <c r="N378" s="5">
        <f t="shared" si="66"/>
        <v>0</v>
      </c>
      <c r="O378" s="182">
        <f t="shared" si="67"/>
        <v>0</v>
      </c>
      <c r="P378" s="2"/>
      <c r="Q378" s="100" t="str">
        <f t="shared" si="68"/>
        <v/>
      </c>
      <c r="R378" s="182">
        <f t="shared" si="69"/>
        <v>0</v>
      </c>
      <c r="S378" s="22">
        <f t="shared" si="70"/>
        <v>0</v>
      </c>
      <c r="T378" s="7" t="str">
        <f t="shared" si="71"/>
        <v>heure</v>
      </c>
      <c r="U378" s="98">
        <f t="shared" si="72"/>
        <v>0</v>
      </c>
      <c r="V378" s="19"/>
      <c r="W378" s="5"/>
      <c r="X378" s="95">
        <f t="shared" si="73"/>
        <v>0</v>
      </c>
    </row>
    <row r="379" spans="1:24">
      <c r="A379" s="25">
        <v>375</v>
      </c>
      <c r="B379" s="109"/>
      <c r="C379" s="109"/>
      <c r="D379" s="190"/>
      <c r="E379" s="115"/>
      <c r="F379" s="208" t="str">
        <f t="shared" si="63"/>
        <v/>
      </c>
      <c r="G379" s="181"/>
      <c r="H379" s="111"/>
      <c r="I379" s="25" t="s">
        <v>6</v>
      </c>
      <c r="J379" s="214">
        <f t="shared" si="74"/>
        <v>0</v>
      </c>
      <c r="K379" s="20"/>
      <c r="L379" s="21">
        <f t="shared" si="64"/>
        <v>0</v>
      </c>
      <c r="M379" s="5">
        <f t="shared" si="65"/>
        <v>0</v>
      </c>
      <c r="N379" s="5">
        <f t="shared" si="66"/>
        <v>0</v>
      </c>
      <c r="O379" s="182">
        <f t="shared" si="67"/>
        <v>0</v>
      </c>
      <c r="P379" s="2"/>
      <c r="Q379" s="100" t="str">
        <f t="shared" si="68"/>
        <v/>
      </c>
      <c r="R379" s="182">
        <f t="shared" si="69"/>
        <v>0</v>
      </c>
      <c r="S379" s="22">
        <f t="shared" si="70"/>
        <v>0</v>
      </c>
      <c r="T379" s="7" t="str">
        <f t="shared" si="71"/>
        <v>heure</v>
      </c>
      <c r="U379" s="98">
        <f t="shared" si="72"/>
        <v>0</v>
      </c>
      <c r="V379" s="19"/>
      <c r="W379" s="5"/>
      <c r="X379" s="95">
        <f t="shared" si="73"/>
        <v>0</v>
      </c>
    </row>
    <row r="380" spans="1:24">
      <c r="A380" s="25">
        <v>376</v>
      </c>
      <c r="B380" s="109"/>
      <c r="C380" s="109"/>
      <c r="D380" s="190"/>
      <c r="E380" s="115"/>
      <c r="F380" s="208" t="str">
        <f t="shared" si="63"/>
        <v/>
      </c>
      <c r="G380" s="181"/>
      <c r="H380" s="111"/>
      <c r="I380" s="25" t="s">
        <v>6</v>
      </c>
      <c r="J380" s="214">
        <f t="shared" si="74"/>
        <v>0</v>
      </c>
      <c r="K380" s="20"/>
      <c r="L380" s="21">
        <f t="shared" si="64"/>
        <v>0</v>
      </c>
      <c r="M380" s="5">
        <f t="shared" si="65"/>
        <v>0</v>
      </c>
      <c r="N380" s="5">
        <f t="shared" si="66"/>
        <v>0</v>
      </c>
      <c r="O380" s="182">
        <f t="shared" si="67"/>
        <v>0</v>
      </c>
      <c r="P380" s="2"/>
      <c r="Q380" s="100" t="str">
        <f t="shared" si="68"/>
        <v/>
      </c>
      <c r="R380" s="182">
        <f t="shared" si="69"/>
        <v>0</v>
      </c>
      <c r="S380" s="22">
        <f t="shared" si="70"/>
        <v>0</v>
      </c>
      <c r="T380" s="7" t="str">
        <f t="shared" si="71"/>
        <v>heure</v>
      </c>
      <c r="U380" s="98">
        <f t="shared" si="72"/>
        <v>0</v>
      </c>
      <c r="V380" s="19"/>
      <c r="W380" s="5"/>
      <c r="X380" s="95">
        <f t="shared" si="73"/>
        <v>0</v>
      </c>
    </row>
    <row r="381" spans="1:24">
      <c r="A381" s="25">
        <v>377</v>
      </c>
      <c r="B381" s="109"/>
      <c r="C381" s="109"/>
      <c r="D381" s="190"/>
      <c r="E381" s="115"/>
      <c r="F381" s="208" t="str">
        <f t="shared" si="63"/>
        <v/>
      </c>
      <c r="G381" s="181"/>
      <c r="H381" s="111"/>
      <c r="I381" s="25" t="s">
        <v>6</v>
      </c>
      <c r="J381" s="214">
        <f t="shared" si="74"/>
        <v>0</v>
      </c>
      <c r="K381" s="20"/>
      <c r="L381" s="21">
        <f t="shared" si="64"/>
        <v>0</v>
      </c>
      <c r="M381" s="5">
        <f t="shared" si="65"/>
        <v>0</v>
      </c>
      <c r="N381" s="5">
        <f t="shared" si="66"/>
        <v>0</v>
      </c>
      <c r="O381" s="182">
        <f t="shared" si="67"/>
        <v>0</v>
      </c>
      <c r="P381" s="2"/>
      <c r="Q381" s="100" t="str">
        <f t="shared" si="68"/>
        <v/>
      </c>
      <c r="R381" s="182">
        <f t="shared" si="69"/>
        <v>0</v>
      </c>
      <c r="S381" s="22">
        <f t="shared" si="70"/>
        <v>0</v>
      </c>
      <c r="T381" s="7" t="str">
        <f t="shared" si="71"/>
        <v>heure</v>
      </c>
      <c r="U381" s="98">
        <f t="shared" si="72"/>
        <v>0</v>
      </c>
      <c r="V381" s="19"/>
      <c r="W381" s="5"/>
      <c r="X381" s="95">
        <f t="shared" si="73"/>
        <v>0</v>
      </c>
    </row>
    <row r="382" spans="1:24">
      <c r="A382" s="25">
        <v>378</v>
      </c>
      <c r="B382" s="109"/>
      <c r="C382" s="109"/>
      <c r="D382" s="190"/>
      <c r="E382" s="115"/>
      <c r="F382" s="208" t="str">
        <f t="shared" si="63"/>
        <v/>
      </c>
      <c r="G382" s="181"/>
      <c r="H382" s="111"/>
      <c r="I382" s="25" t="s">
        <v>6</v>
      </c>
      <c r="J382" s="214">
        <f t="shared" si="74"/>
        <v>0</v>
      </c>
      <c r="K382" s="20"/>
      <c r="L382" s="21">
        <f t="shared" si="64"/>
        <v>0</v>
      </c>
      <c r="M382" s="5">
        <f t="shared" si="65"/>
        <v>0</v>
      </c>
      <c r="N382" s="5">
        <f t="shared" si="66"/>
        <v>0</v>
      </c>
      <c r="O382" s="182">
        <f t="shared" si="67"/>
        <v>0</v>
      </c>
      <c r="P382" s="2"/>
      <c r="Q382" s="100" t="str">
        <f t="shared" si="68"/>
        <v/>
      </c>
      <c r="R382" s="182">
        <f t="shared" si="69"/>
        <v>0</v>
      </c>
      <c r="S382" s="22">
        <f t="shared" si="70"/>
        <v>0</v>
      </c>
      <c r="T382" s="7" t="str">
        <f t="shared" si="71"/>
        <v>heure</v>
      </c>
      <c r="U382" s="98">
        <f t="shared" si="72"/>
        <v>0</v>
      </c>
      <c r="V382" s="19"/>
      <c r="W382" s="5"/>
      <c r="X382" s="95">
        <f t="shared" si="73"/>
        <v>0</v>
      </c>
    </row>
    <row r="383" spans="1:24">
      <c r="A383" s="25">
        <v>379</v>
      </c>
      <c r="B383" s="109"/>
      <c r="C383" s="109"/>
      <c r="D383" s="190"/>
      <c r="E383" s="115"/>
      <c r="F383" s="208" t="str">
        <f t="shared" si="63"/>
        <v/>
      </c>
      <c r="G383" s="181"/>
      <c r="H383" s="111"/>
      <c r="I383" s="25" t="s">
        <v>6</v>
      </c>
      <c r="J383" s="214">
        <f t="shared" si="74"/>
        <v>0</v>
      </c>
      <c r="K383" s="20"/>
      <c r="L383" s="21">
        <f t="shared" si="64"/>
        <v>0</v>
      </c>
      <c r="M383" s="5">
        <f t="shared" si="65"/>
        <v>0</v>
      </c>
      <c r="N383" s="5">
        <f t="shared" si="66"/>
        <v>0</v>
      </c>
      <c r="O383" s="182">
        <f t="shared" si="67"/>
        <v>0</v>
      </c>
      <c r="P383" s="2"/>
      <c r="Q383" s="100" t="str">
        <f t="shared" si="68"/>
        <v/>
      </c>
      <c r="R383" s="182">
        <f t="shared" si="69"/>
        <v>0</v>
      </c>
      <c r="S383" s="22">
        <f t="shared" si="70"/>
        <v>0</v>
      </c>
      <c r="T383" s="7" t="str">
        <f t="shared" si="71"/>
        <v>heure</v>
      </c>
      <c r="U383" s="98">
        <f t="shared" si="72"/>
        <v>0</v>
      </c>
      <c r="V383" s="19"/>
      <c r="W383" s="5"/>
      <c r="X383" s="95">
        <f t="shared" si="73"/>
        <v>0</v>
      </c>
    </row>
    <row r="384" spans="1:24">
      <c r="A384" s="25">
        <v>380</v>
      </c>
      <c r="B384" s="109"/>
      <c r="C384" s="109"/>
      <c r="D384" s="190"/>
      <c r="E384" s="115"/>
      <c r="F384" s="208" t="str">
        <f t="shared" si="63"/>
        <v/>
      </c>
      <c r="G384" s="181"/>
      <c r="H384" s="111"/>
      <c r="I384" s="25" t="s">
        <v>6</v>
      </c>
      <c r="J384" s="214">
        <f t="shared" si="74"/>
        <v>0</v>
      </c>
      <c r="K384" s="20"/>
      <c r="L384" s="21">
        <f t="shared" si="64"/>
        <v>0</v>
      </c>
      <c r="M384" s="5">
        <f t="shared" si="65"/>
        <v>0</v>
      </c>
      <c r="N384" s="5">
        <f t="shared" si="66"/>
        <v>0</v>
      </c>
      <c r="O384" s="182">
        <f t="shared" si="67"/>
        <v>0</v>
      </c>
      <c r="P384" s="2"/>
      <c r="Q384" s="100" t="str">
        <f t="shared" si="68"/>
        <v/>
      </c>
      <c r="R384" s="182">
        <f t="shared" si="69"/>
        <v>0</v>
      </c>
      <c r="S384" s="22">
        <f t="shared" si="70"/>
        <v>0</v>
      </c>
      <c r="T384" s="7" t="str">
        <f t="shared" si="71"/>
        <v>heure</v>
      </c>
      <c r="U384" s="98">
        <f t="shared" si="72"/>
        <v>0</v>
      </c>
      <c r="V384" s="19"/>
      <c r="W384" s="5"/>
      <c r="X384" s="95">
        <f t="shared" si="73"/>
        <v>0</v>
      </c>
    </row>
    <row r="385" spans="1:24">
      <c r="A385" s="25">
        <v>381</v>
      </c>
      <c r="B385" s="109"/>
      <c r="C385" s="109"/>
      <c r="D385" s="190"/>
      <c r="E385" s="115"/>
      <c r="F385" s="208" t="str">
        <f t="shared" si="63"/>
        <v/>
      </c>
      <c r="G385" s="181"/>
      <c r="H385" s="111"/>
      <c r="I385" s="25" t="s">
        <v>6</v>
      </c>
      <c r="J385" s="214">
        <f t="shared" si="74"/>
        <v>0</v>
      </c>
      <c r="K385" s="20"/>
      <c r="L385" s="21">
        <f t="shared" si="64"/>
        <v>0</v>
      </c>
      <c r="M385" s="5">
        <f t="shared" si="65"/>
        <v>0</v>
      </c>
      <c r="N385" s="5">
        <f t="shared" si="66"/>
        <v>0</v>
      </c>
      <c r="O385" s="182">
        <f t="shared" si="67"/>
        <v>0</v>
      </c>
      <c r="P385" s="2"/>
      <c r="Q385" s="100" t="str">
        <f t="shared" si="68"/>
        <v/>
      </c>
      <c r="R385" s="182">
        <f t="shared" si="69"/>
        <v>0</v>
      </c>
      <c r="S385" s="22">
        <f t="shared" si="70"/>
        <v>0</v>
      </c>
      <c r="T385" s="7" t="str">
        <f t="shared" si="71"/>
        <v>heure</v>
      </c>
      <c r="U385" s="98">
        <f t="shared" si="72"/>
        <v>0</v>
      </c>
      <c r="V385" s="19"/>
      <c r="W385" s="5"/>
      <c r="X385" s="95">
        <f t="shared" si="73"/>
        <v>0</v>
      </c>
    </row>
    <row r="386" spans="1:24">
      <c r="A386" s="25">
        <v>382</v>
      </c>
      <c r="B386" s="109"/>
      <c r="C386" s="109"/>
      <c r="D386" s="190"/>
      <c r="E386" s="115"/>
      <c r="F386" s="208" t="str">
        <f t="shared" si="63"/>
        <v/>
      </c>
      <c r="G386" s="181"/>
      <c r="H386" s="111"/>
      <c r="I386" s="25" t="s">
        <v>6</v>
      </c>
      <c r="J386" s="214">
        <f t="shared" si="74"/>
        <v>0</v>
      </c>
      <c r="K386" s="20"/>
      <c r="L386" s="21">
        <f t="shared" si="64"/>
        <v>0</v>
      </c>
      <c r="M386" s="5">
        <f t="shared" si="65"/>
        <v>0</v>
      </c>
      <c r="N386" s="5">
        <f t="shared" si="66"/>
        <v>0</v>
      </c>
      <c r="O386" s="182">
        <f t="shared" si="67"/>
        <v>0</v>
      </c>
      <c r="P386" s="2"/>
      <c r="Q386" s="100" t="str">
        <f t="shared" si="68"/>
        <v/>
      </c>
      <c r="R386" s="182">
        <f t="shared" si="69"/>
        <v>0</v>
      </c>
      <c r="S386" s="22">
        <f t="shared" si="70"/>
        <v>0</v>
      </c>
      <c r="T386" s="7" t="str">
        <f t="shared" si="71"/>
        <v>heure</v>
      </c>
      <c r="U386" s="98">
        <f t="shared" si="72"/>
        <v>0</v>
      </c>
      <c r="V386" s="19"/>
      <c r="W386" s="5"/>
      <c r="X386" s="95">
        <f t="shared" si="73"/>
        <v>0</v>
      </c>
    </row>
    <row r="387" spans="1:24">
      <c r="A387" s="25">
        <v>383</v>
      </c>
      <c r="B387" s="109"/>
      <c r="C387" s="109"/>
      <c r="D387" s="190"/>
      <c r="E387" s="115"/>
      <c r="F387" s="208" t="str">
        <f t="shared" si="63"/>
        <v/>
      </c>
      <c r="G387" s="181"/>
      <c r="H387" s="111"/>
      <c r="I387" s="25" t="s">
        <v>6</v>
      </c>
      <c r="J387" s="214">
        <f t="shared" si="74"/>
        <v>0</v>
      </c>
      <c r="K387" s="20"/>
      <c r="L387" s="21">
        <f t="shared" si="64"/>
        <v>0</v>
      </c>
      <c r="M387" s="5">
        <f t="shared" si="65"/>
        <v>0</v>
      </c>
      <c r="N387" s="5">
        <f t="shared" si="66"/>
        <v>0</v>
      </c>
      <c r="O387" s="182">
        <f t="shared" si="67"/>
        <v>0</v>
      </c>
      <c r="P387" s="2"/>
      <c r="Q387" s="100" t="str">
        <f t="shared" si="68"/>
        <v/>
      </c>
      <c r="R387" s="182">
        <f t="shared" si="69"/>
        <v>0</v>
      </c>
      <c r="S387" s="22">
        <f t="shared" si="70"/>
        <v>0</v>
      </c>
      <c r="T387" s="7" t="str">
        <f t="shared" si="71"/>
        <v>heure</v>
      </c>
      <c r="U387" s="98">
        <f t="shared" si="72"/>
        <v>0</v>
      </c>
      <c r="V387" s="19"/>
      <c r="W387" s="5"/>
      <c r="X387" s="95">
        <f t="shared" si="73"/>
        <v>0</v>
      </c>
    </row>
    <row r="388" spans="1:24">
      <c r="A388" s="25">
        <v>384</v>
      </c>
      <c r="B388" s="109"/>
      <c r="C388" s="109"/>
      <c r="D388" s="190"/>
      <c r="E388" s="115"/>
      <c r="F388" s="208" t="str">
        <f t="shared" si="63"/>
        <v/>
      </c>
      <c r="G388" s="181"/>
      <c r="H388" s="111"/>
      <c r="I388" s="25" t="s">
        <v>6</v>
      </c>
      <c r="J388" s="214">
        <f t="shared" si="74"/>
        <v>0</v>
      </c>
      <c r="K388" s="20"/>
      <c r="L388" s="21">
        <f t="shared" si="64"/>
        <v>0</v>
      </c>
      <c r="M388" s="5">
        <f t="shared" si="65"/>
        <v>0</v>
      </c>
      <c r="N388" s="5">
        <f t="shared" si="66"/>
        <v>0</v>
      </c>
      <c r="O388" s="182">
        <f t="shared" si="67"/>
        <v>0</v>
      </c>
      <c r="P388" s="2"/>
      <c r="Q388" s="100" t="str">
        <f t="shared" si="68"/>
        <v/>
      </c>
      <c r="R388" s="182">
        <f t="shared" si="69"/>
        <v>0</v>
      </c>
      <c r="S388" s="22">
        <f t="shared" si="70"/>
        <v>0</v>
      </c>
      <c r="T388" s="7" t="str">
        <f t="shared" si="71"/>
        <v>heure</v>
      </c>
      <c r="U388" s="98">
        <f t="shared" si="72"/>
        <v>0</v>
      </c>
      <c r="V388" s="19"/>
      <c r="W388" s="5"/>
      <c r="X388" s="95">
        <f t="shared" si="73"/>
        <v>0</v>
      </c>
    </row>
    <row r="389" spans="1:24">
      <c r="A389" s="25">
        <v>385</v>
      </c>
      <c r="B389" s="109"/>
      <c r="C389" s="109"/>
      <c r="D389" s="190"/>
      <c r="E389" s="115"/>
      <c r="F389" s="208" t="str">
        <f t="shared" si="63"/>
        <v/>
      </c>
      <c r="G389" s="181"/>
      <c r="H389" s="111"/>
      <c r="I389" s="25" t="s">
        <v>6</v>
      </c>
      <c r="J389" s="214">
        <f t="shared" si="74"/>
        <v>0</v>
      </c>
      <c r="K389" s="20"/>
      <c r="L389" s="21">
        <f t="shared" si="64"/>
        <v>0</v>
      </c>
      <c r="M389" s="5">
        <f t="shared" si="65"/>
        <v>0</v>
      </c>
      <c r="N389" s="5">
        <f t="shared" si="66"/>
        <v>0</v>
      </c>
      <c r="O389" s="182">
        <f t="shared" si="67"/>
        <v>0</v>
      </c>
      <c r="P389" s="2"/>
      <c r="Q389" s="100" t="str">
        <f t="shared" si="68"/>
        <v/>
      </c>
      <c r="R389" s="182">
        <f t="shared" si="69"/>
        <v>0</v>
      </c>
      <c r="S389" s="22">
        <f t="shared" si="70"/>
        <v>0</v>
      </c>
      <c r="T389" s="7" t="str">
        <f t="shared" si="71"/>
        <v>heure</v>
      </c>
      <c r="U389" s="98">
        <f t="shared" si="72"/>
        <v>0</v>
      </c>
      <c r="V389" s="19"/>
      <c r="W389" s="5"/>
      <c r="X389" s="95">
        <f t="shared" si="73"/>
        <v>0</v>
      </c>
    </row>
    <row r="390" spans="1:24">
      <c r="A390" s="25">
        <v>386</v>
      </c>
      <c r="B390" s="109"/>
      <c r="C390" s="109"/>
      <c r="D390" s="190"/>
      <c r="E390" s="115"/>
      <c r="F390" s="208" t="str">
        <f t="shared" ref="F390:F453" si="75">IF(D390="","",IF(D390="Salarié",35.47,IF(D390="Stagiaire",4.35,IF(D390="Apprenti",7.11,0))))</f>
        <v/>
      </c>
      <c r="G390" s="181"/>
      <c r="H390" s="111"/>
      <c r="I390" s="25" t="s">
        <v>6</v>
      </c>
      <c r="J390" s="214">
        <f t="shared" si="74"/>
        <v>0</v>
      </c>
      <c r="K390" s="20"/>
      <c r="L390" s="21">
        <f t="shared" ref="L390:L453" si="76">B390</f>
        <v>0</v>
      </c>
      <c r="M390" s="5">
        <f t="shared" ref="M390:M453" si="77">C390</f>
        <v>0</v>
      </c>
      <c r="N390" s="5">
        <f t="shared" ref="N390:N453" si="78">D390</f>
        <v>0</v>
      </c>
      <c r="O390" s="182">
        <f t="shared" ref="O390:O453" si="79">E390</f>
        <v>0</v>
      </c>
      <c r="P390" s="2"/>
      <c r="Q390" s="100" t="str">
        <f t="shared" ref="Q390:Q453" si="80">F390</f>
        <v/>
      </c>
      <c r="R390" s="182">
        <f t="shared" ref="R390:R453" si="81">G390</f>
        <v>0</v>
      </c>
      <c r="S390" s="22">
        <f t="shared" ref="S390:S453" si="82">H390</f>
        <v>0</v>
      </c>
      <c r="T390" s="7" t="str">
        <f t="shared" ref="T390:T453" si="83">I390</f>
        <v>heure</v>
      </c>
      <c r="U390" s="98">
        <f t="shared" ref="U390:U453" si="84">IFERROR(S390*Q390,0)</f>
        <v>0</v>
      </c>
      <c r="V390" s="19"/>
      <c r="W390" s="5"/>
      <c r="X390" s="95">
        <f t="shared" ref="X390:X453" si="85">J390-U390</f>
        <v>0</v>
      </c>
    </row>
    <row r="391" spans="1:24">
      <c r="A391" s="25">
        <v>387</v>
      </c>
      <c r="B391" s="109"/>
      <c r="C391" s="109"/>
      <c r="D391" s="190"/>
      <c r="E391" s="115"/>
      <c r="F391" s="208" t="str">
        <f t="shared" si="75"/>
        <v/>
      </c>
      <c r="G391" s="181"/>
      <c r="H391" s="111"/>
      <c r="I391" s="25" t="s">
        <v>6</v>
      </c>
      <c r="J391" s="214">
        <f t="shared" si="74"/>
        <v>0</v>
      </c>
      <c r="K391" s="20"/>
      <c r="L391" s="21">
        <f t="shared" si="76"/>
        <v>0</v>
      </c>
      <c r="M391" s="5">
        <f t="shared" si="77"/>
        <v>0</v>
      </c>
      <c r="N391" s="5">
        <f t="shared" si="78"/>
        <v>0</v>
      </c>
      <c r="O391" s="182">
        <f t="shared" si="79"/>
        <v>0</v>
      </c>
      <c r="P391" s="2"/>
      <c r="Q391" s="100" t="str">
        <f t="shared" si="80"/>
        <v/>
      </c>
      <c r="R391" s="182">
        <f t="shared" si="81"/>
        <v>0</v>
      </c>
      <c r="S391" s="22">
        <f t="shared" si="82"/>
        <v>0</v>
      </c>
      <c r="T391" s="7" t="str">
        <f t="shared" si="83"/>
        <v>heure</v>
      </c>
      <c r="U391" s="98">
        <f t="shared" si="84"/>
        <v>0</v>
      </c>
      <c r="V391" s="19"/>
      <c r="W391" s="5"/>
      <c r="X391" s="95">
        <f t="shared" si="85"/>
        <v>0</v>
      </c>
    </row>
    <row r="392" spans="1:24">
      <c r="A392" s="25">
        <v>388</v>
      </c>
      <c r="B392" s="109"/>
      <c r="C392" s="109"/>
      <c r="D392" s="190"/>
      <c r="E392" s="115"/>
      <c r="F392" s="208" t="str">
        <f t="shared" si="75"/>
        <v/>
      </c>
      <c r="G392" s="181"/>
      <c r="H392" s="111"/>
      <c r="I392" s="25" t="s">
        <v>6</v>
      </c>
      <c r="J392" s="214">
        <f t="shared" si="74"/>
        <v>0</v>
      </c>
      <c r="K392" s="20"/>
      <c r="L392" s="21">
        <f t="shared" si="76"/>
        <v>0</v>
      </c>
      <c r="M392" s="5">
        <f t="shared" si="77"/>
        <v>0</v>
      </c>
      <c r="N392" s="5">
        <f t="shared" si="78"/>
        <v>0</v>
      </c>
      <c r="O392" s="182">
        <f t="shared" si="79"/>
        <v>0</v>
      </c>
      <c r="P392" s="2"/>
      <c r="Q392" s="100" t="str">
        <f t="shared" si="80"/>
        <v/>
      </c>
      <c r="R392" s="182">
        <f t="shared" si="81"/>
        <v>0</v>
      </c>
      <c r="S392" s="22">
        <f t="shared" si="82"/>
        <v>0</v>
      </c>
      <c r="T392" s="7" t="str">
        <f t="shared" si="83"/>
        <v>heure</v>
      </c>
      <c r="U392" s="98">
        <f t="shared" si="84"/>
        <v>0</v>
      </c>
      <c r="V392" s="19"/>
      <c r="W392" s="5"/>
      <c r="X392" s="95">
        <f t="shared" si="85"/>
        <v>0</v>
      </c>
    </row>
    <row r="393" spans="1:24">
      <c r="A393" s="25">
        <v>389</v>
      </c>
      <c r="B393" s="109"/>
      <c r="C393" s="109"/>
      <c r="D393" s="190"/>
      <c r="E393" s="115"/>
      <c r="F393" s="208" t="str">
        <f t="shared" si="75"/>
        <v/>
      </c>
      <c r="G393" s="181"/>
      <c r="H393" s="111"/>
      <c r="I393" s="25" t="s">
        <v>6</v>
      </c>
      <c r="J393" s="214">
        <f t="shared" si="74"/>
        <v>0</v>
      </c>
      <c r="K393" s="20"/>
      <c r="L393" s="21">
        <f t="shared" si="76"/>
        <v>0</v>
      </c>
      <c r="M393" s="5">
        <f t="shared" si="77"/>
        <v>0</v>
      </c>
      <c r="N393" s="5">
        <f t="shared" si="78"/>
        <v>0</v>
      </c>
      <c r="O393" s="182">
        <f t="shared" si="79"/>
        <v>0</v>
      </c>
      <c r="P393" s="2"/>
      <c r="Q393" s="100" t="str">
        <f t="shared" si="80"/>
        <v/>
      </c>
      <c r="R393" s="182">
        <f t="shared" si="81"/>
        <v>0</v>
      </c>
      <c r="S393" s="22">
        <f t="shared" si="82"/>
        <v>0</v>
      </c>
      <c r="T393" s="7" t="str">
        <f t="shared" si="83"/>
        <v>heure</v>
      </c>
      <c r="U393" s="98">
        <f t="shared" si="84"/>
        <v>0</v>
      </c>
      <c r="V393" s="19"/>
      <c r="W393" s="5"/>
      <c r="X393" s="95">
        <f t="shared" si="85"/>
        <v>0</v>
      </c>
    </row>
    <row r="394" spans="1:24">
      <c r="A394" s="25">
        <v>390</v>
      </c>
      <c r="B394" s="109"/>
      <c r="C394" s="109"/>
      <c r="D394" s="190"/>
      <c r="E394" s="115"/>
      <c r="F394" s="208" t="str">
        <f t="shared" si="75"/>
        <v/>
      </c>
      <c r="G394" s="181"/>
      <c r="H394" s="111"/>
      <c r="I394" s="25" t="s">
        <v>6</v>
      </c>
      <c r="J394" s="214">
        <f t="shared" si="74"/>
        <v>0</v>
      </c>
      <c r="K394" s="20"/>
      <c r="L394" s="21">
        <f t="shared" si="76"/>
        <v>0</v>
      </c>
      <c r="M394" s="5">
        <f t="shared" si="77"/>
        <v>0</v>
      </c>
      <c r="N394" s="5">
        <f t="shared" si="78"/>
        <v>0</v>
      </c>
      <c r="O394" s="182">
        <f t="shared" si="79"/>
        <v>0</v>
      </c>
      <c r="P394" s="2"/>
      <c r="Q394" s="100" t="str">
        <f t="shared" si="80"/>
        <v/>
      </c>
      <c r="R394" s="182">
        <f t="shared" si="81"/>
        <v>0</v>
      </c>
      <c r="S394" s="22">
        <f t="shared" si="82"/>
        <v>0</v>
      </c>
      <c r="T394" s="7" t="str">
        <f t="shared" si="83"/>
        <v>heure</v>
      </c>
      <c r="U394" s="98">
        <f t="shared" si="84"/>
        <v>0</v>
      </c>
      <c r="V394" s="19"/>
      <c r="W394" s="5"/>
      <c r="X394" s="95">
        <f t="shared" si="85"/>
        <v>0</v>
      </c>
    </row>
    <row r="395" spans="1:24">
      <c r="A395" s="25">
        <v>391</v>
      </c>
      <c r="B395" s="109"/>
      <c r="C395" s="109"/>
      <c r="D395" s="190"/>
      <c r="E395" s="115"/>
      <c r="F395" s="208" t="str">
        <f t="shared" si="75"/>
        <v/>
      </c>
      <c r="G395" s="181"/>
      <c r="H395" s="111"/>
      <c r="I395" s="25" t="s">
        <v>6</v>
      </c>
      <c r="J395" s="214">
        <f t="shared" si="74"/>
        <v>0</v>
      </c>
      <c r="K395" s="20"/>
      <c r="L395" s="21">
        <f t="shared" si="76"/>
        <v>0</v>
      </c>
      <c r="M395" s="5">
        <f t="shared" si="77"/>
        <v>0</v>
      </c>
      <c r="N395" s="5">
        <f t="shared" si="78"/>
        <v>0</v>
      </c>
      <c r="O395" s="182">
        <f t="shared" si="79"/>
        <v>0</v>
      </c>
      <c r="P395" s="2"/>
      <c r="Q395" s="100" t="str">
        <f t="shared" si="80"/>
        <v/>
      </c>
      <c r="R395" s="182">
        <f t="shared" si="81"/>
        <v>0</v>
      </c>
      <c r="S395" s="22">
        <f t="shared" si="82"/>
        <v>0</v>
      </c>
      <c r="T395" s="7" t="str">
        <f t="shared" si="83"/>
        <v>heure</v>
      </c>
      <c r="U395" s="98">
        <f t="shared" si="84"/>
        <v>0</v>
      </c>
      <c r="V395" s="19"/>
      <c r="W395" s="5"/>
      <c r="X395" s="95">
        <f t="shared" si="85"/>
        <v>0</v>
      </c>
    </row>
    <row r="396" spans="1:24">
      <c r="A396" s="25">
        <v>392</v>
      </c>
      <c r="B396" s="109"/>
      <c r="C396" s="109"/>
      <c r="D396" s="190"/>
      <c r="E396" s="115"/>
      <c r="F396" s="208" t="str">
        <f t="shared" si="75"/>
        <v/>
      </c>
      <c r="G396" s="181"/>
      <c r="H396" s="111"/>
      <c r="I396" s="25" t="s">
        <v>6</v>
      </c>
      <c r="J396" s="214">
        <f t="shared" si="74"/>
        <v>0</v>
      </c>
      <c r="K396" s="20"/>
      <c r="L396" s="21">
        <f t="shared" si="76"/>
        <v>0</v>
      </c>
      <c r="M396" s="5">
        <f t="shared" si="77"/>
        <v>0</v>
      </c>
      <c r="N396" s="5">
        <f t="shared" si="78"/>
        <v>0</v>
      </c>
      <c r="O396" s="182">
        <f t="shared" si="79"/>
        <v>0</v>
      </c>
      <c r="P396" s="2"/>
      <c r="Q396" s="100" t="str">
        <f t="shared" si="80"/>
        <v/>
      </c>
      <c r="R396" s="182">
        <f t="shared" si="81"/>
        <v>0</v>
      </c>
      <c r="S396" s="22">
        <f t="shared" si="82"/>
        <v>0</v>
      </c>
      <c r="T396" s="7" t="str">
        <f t="shared" si="83"/>
        <v>heure</v>
      </c>
      <c r="U396" s="98">
        <f t="shared" si="84"/>
        <v>0</v>
      </c>
      <c r="V396" s="19"/>
      <c r="W396" s="5"/>
      <c r="X396" s="95">
        <f t="shared" si="85"/>
        <v>0</v>
      </c>
    </row>
    <row r="397" spans="1:24">
      <c r="A397" s="25">
        <v>393</v>
      </c>
      <c r="B397" s="109"/>
      <c r="C397" s="109"/>
      <c r="D397" s="190"/>
      <c r="E397" s="115"/>
      <c r="F397" s="208" t="str">
        <f t="shared" si="75"/>
        <v/>
      </c>
      <c r="G397" s="181"/>
      <c r="H397" s="111"/>
      <c r="I397" s="25" t="s">
        <v>6</v>
      </c>
      <c r="J397" s="214">
        <f t="shared" si="74"/>
        <v>0</v>
      </c>
      <c r="K397" s="20"/>
      <c r="L397" s="21">
        <f t="shared" si="76"/>
        <v>0</v>
      </c>
      <c r="M397" s="5">
        <f t="shared" si="77"/>
        <v>0</v>
      </c>
      <c r="N397" s="5">
        <f t="shared" si="78"/>
        <v>0</v>
      </c>
      <c r="O397" s="182">
        <f t="shared" si="79"/>
        <v>0</v>
      </c>
      <c r="P397" s="2"/>
      <c r="Q397" s="100" t="str">
        <f t="shared" si="80"/>
        <v/>
      </c>
      <c r="R397" s="182">
        <f t="shared" si="81"/>
        <v>0</v>
      </c>
      <c r="S397" s="22">
        <f t="shared" si="82"/>
        <v>0</v>
      </c>
      <c r="T397" s="7" t="str">
        <f t="shared" si="83"/>
        <v>heure</v>
      </c>
      <c r="U397" s="98">
        <f t="shared" si="84"/>
        <v>0</v>
      </c>
      <c r="V397" s="19"/>
      <c r="W397" s="5"/>
      <c r="X397" s="95">
        <f t="shared" si="85"/>
        <v>0</v>
      </c>
    </row>
    <row r="398" spans="1:24">
      <c r="A398" s="25">
        <v>394</v>
      </c>
      <c r="B398" s="109"/>
      <c r="C398" s="109"/>
      <c r="D398" s="190"/>
      <c r="E398" s="115"/>
      <c r="F398" s="208" t="str">
        <f t="shared" si="75"/>
        <v/>
      </c>
      <c r="G398" s="181"/>
      <c r="H398" s="111"/>
      <c r="I398" s="25" t="s">
        <v>6</v>
      </c>
      <c r="J398" s="214">
        <f t="shared" si="74"/>
        <v>0</v>
      </c>
      <c r="K398" s="20"/>
      <c r="L398" s="21">
        <f t="shared" si="76"/>
        <v>0</v>
      </c>
      <c r="M398" s="5">
        <f t="shared" si="77"/>
        <v>0</v>
      </c>
      <c r="N398" s="5">
        <f t="shared" si="78"/>
        <v>0</v>
      </c>
      <c r="O398" s="182">
        <f t="shared" si="79"/>
        <v>0</v>
      </c>
      <c r="P398" s="2"/>
      <c r="Q398" s="100" t="str">
        <f t="shared" si="80"/>
        <v/>
      </c>
      <c r="R398" s="182">
        <f t="shared" si="81"/>
        <v>0</v>
      </c>
      <c r="S398" s="22">
        <f t="shared" si="82"/>
        <v>0</v>
      </c>
      <c r="T398" s="7" t="str">
        <f t="shared" si="83"/>
        <v>heure</v>
      </c>
      <c r="U398" s="98">
        <f t="shared" si="84"/>
        <v>0</v>
      </c>
      <c r="V398" s="19"/>
      <c r="W398" s="5"/>
      <c r="X398" s="95">
        <f t="shared" si="85"/>
        <v>0</v>
      </c>
    </row>
    <row r="399" spans="1:24">
      <c r="A399" s="25">
        <v>395</v>
      </c>
      <c r="B399" s="109"/>
      <c r="C399" s="109"/>
      <c r="D399" s="190"/>
      <c r="E399" s="115"/>
      <c r="F399" s="208" t="str">
        <f t="shared" si="75"/>
        <v/>
      </c>
      <c r="G399" s="181"/>
      <c r="H399" s="111"/>
      <c r="I399" s="25" t="s">
        <v>6</v>
      </c>
      <c r="J399" s="214">
        <f t="shared" si="74"/>
        <v>0</v>
      </c>
      <c r="K399" s="20"/>
      <c r="L399" s="21">
        <f t="shared" si="76"/>
        <v>0</v>
      </c>
      <c r="M399" s="5">
        <f t="shared" si="77"/>
        <v>0</v>
      </c>
      <c r="N399" s="5">
        <f t="shared" si="78"/>
        <v>0</v>
      </c>
      <c r="O399" s="182">
        <f t="shared" si="79"/>
        <v>0</v>
      </c>
      <c r="P399" s="2"/>
      <c r="Q399" s="100" t="str">
        <f t="shared" si="80"/>
        <v/>
      </c>
      <c r="R399" s="182">
        <f t="shared" si="81"/>
        <v>0</v>
      </c>
      <c r="S399" s="22">
        <f t="shared" si="82"/>
        <v>0</v>
      </c>
      <c r="T399" s="7" t="str">
        <f t="shared" si="83"/>
        <v>heure</v>
      </c>
      <c r="U399" s="98">
        <f t="shared" si="84"/>
        <v>0</v>
      </c>
      <c r="V399" s="19"/>
      <c r="W399" s="5"/>
      <c r="X399" s="95">
        <f t="shared" si="85"/>
        <v>0</v>
      </c>
    </row>
    <row r="400" spans="1:24">
      <c r="A400" s="25">
        <v>396</v>
      </c>
      <c r="B400" s="109"/>
      <c r="C400" s="109"/>
      <c r="D400" s="190"/>
      <c r="E400" s="115"/>
      <c r="F400" s="208" t="str">
        <f t="shared" si="75"/>
        <v/>
      </c>
      <c r="G400" s="181"/>
      <c r="H400" s="111"/>
      <c r="I400" s="25" t="s">
        <v>6</v>
      </c>
      <c r="J400" s="214">
        <f t="shared" si="74"/>
        <v>0</v>
      </c>
      <c r="K400" s="20"/>
      <c r="L400" s="21">
        <f t="shared" si="76"/>
        <v>0</v>
      </c>
      <c r="M400" s="5">
        <f t="shared" si="77"/>
        <v>0</v>
      </c>
      <c r="N400" s="5">
        <f t="shared" si="78"/>
        <v>0</v>
      </c>
      <c r="O400" s="182">
        <f t="shared" si="79"/>
        <v>0</v>
      </c>
      <c r="P400" s="2"/>
      <c r="Q400" s="100" t="str">
        <f t="shared" si="80"/>
        <v/>
      </c>
      <c r="R400" s="182">
        <f t="shared" si="81"/>
        <v>0</v>
      </c>
      <c r="S400" s="22">
        <f t="shared" si="82"/>
        <v>0</v>
      </c>
      <c r="T400" s="7" t="str">
        <f t="shared" si="83"/>
        <v>heure</v>
      </c>
      <c r="U400" s="98">
        <f t="shared" si="84"/>
        <v>0</v>
      </c>
      <c r="V400" s="19"/>
      <c r="W400" s="5"/>
      <c r="X400" s="95">
        <f t="shared" si="85"/>
        <v>0</v>
      </c>
    </row>
    <row r="401" spans="1:24">
      <c r="A401" s="25">
        <v>397</v>
      </c>
      <c r="B401" s="109"/>
      <c r="C401" s="109"/>
      <c r="D401" s="190"/>
      <c r="E401" s="115"/>
      <c r="F401" s="208" t="str">
        <f t="shared" si="75"/>
        <v/>
      </c>
      <c r="G401" s="181"/>
      <c r="H401" s="111"/>
      <c r="I401" s="25" t="s">
        <v>6</v>
      </c>
      <c r="J401" s="214">
        <f t="shared" si="74"/>
        <v>0</v>
      </c>
      <c r="K401" s="20"/>
      <c r="L401" s="21">
        <f t="shared" si="76"/>
        <v>0</v>
      </c>
      <c r="M401" s="5">
        <f t="shared" si="77"/>
        <v>0</v>
      </c>
      <c r="N401" s="5">
        <f t="shared" si="78"/>
        <v>0</v>
      </c>
      <c r="O401" s="182">
        <f t="shared" si="79"/>
        <v>0</v>
      </c>
      <c r="P401" s="2"/>
      <c r="Q401" s="100" t="str">
        <f t="shared" si="80"/>
        <v/>
      </c>
      <c r="R401" s="182">
        <f t="shared" si="81"/>
        <v>0</v>
      </c>
      <c r="S401" s="22">
        <f t="shared" si="82"/>
        <v>0</v>
      </c>
      <c r="T401" s="7" t="str">
        <f t="shared" si="83"/>
        <v>heure</v>
      </c>
      <c r="U401" s="98">
        <f t="shared" si="84"/>
        <v>0</v>
      </c>
      <c r="V401" s="19"/>
      <c r="W401" s="5"/>
      <c r="X401" s="95">
        <f t="shared" si="85"/>
        <v>0</v>
      </c>
    </row>
    <row r="402" spans="1:24">
      <c r="A402" s="25">
        <v>398</v>
      </c>
      <c r="B402" s="109"/>
      <c r="C402" s="109"/>
      <c r="D402" s="190"/>
      <c r="E402" s="115"/>
      <c r="F402" s="208" t="str">
        <f t="shared" si="75"/>
        <v/>
      </c>
      <c r="G402" s="181"/>
      <c r="H402" s="111"/>
      <c r="I402" s="25" t="s">
        <v>6</v>
      </c>
      <c r="J402" s="214">
        <f t="shared" si="74"/>
        <v>0</v>
      </c>
      <c r="K402" s="20"/>
      <c r="L402" s="21">
        <f t="shared" si="76"/>
        <v>0</v>
      </c>
      <c r="M402" s="5">
        <f t="shared" si="77"/>
        <v>0</v>
      </c>
      <c r="N402" s="5">
        <f t="shared" si="78"/>
        <v>0</v>
      </c>
      <c r="O402" s="182">
        <f t="shared" si="79"/>
        <v>0</v>
      </c>
      <c r="P402" s="2"/>
      <c r="Q402" s="100" t="str">
        <f t="shared" si="80"/>
        <v/>
      </c>
      <c r="R402" s="182">
        <f t="shared" si="81"/>
        <v>0</v>
      </c>
      <c r="S402" s="22">
        <f t="shared" si="82"/>
        <v>0</v>
      </c>
      <c r="T402" s="7" t="str">
        <f t="shared" si="83"/>
        <v>heure</v>
      </c>
      <c r="U402" s="98">
        <f t="shared" si="84"/>
        <v>0</v>
      </c>
      <c r="V402" s="19"/>
      <c r="W402" s="5"/>
      <c r="X402" s="95">
        <f t="shared" si="85"/>
        <v>0</v>
      </c>
    </row>
    <row r="403" spans="1:24">
      <c r="A403" s="25">
        <v>399</v>
      </c>
      <c r="B403" s="109"/>
      <c r="C403" s="109"/>
      <c r="D403" s="190"/>
      <c r="E403" s="115"/>
      <c r="F403" s="208" t="str">
        <f t="shared" si="75"/>
        <v/>
      </c>
      <c r="G403" s="181"/>
      <c r="H403" s="111"/>
      <c r="I403" s="25" t="s">
        <v>6</v>
      </c>
      <c r="J403" s="214">
        <f t="shared" si="74"/>
        <v>0</v>
      </c>
      <c r="K403" s="20"/>
      <c r="L403" s="21">
        <f t="shared" si="76"/>
        <v>0</v>
      </c>
      <c r="M403" s="5">
        <f t="shared" si="77"/>
        <v>0</v>
      </c>
      <c r="N403" s="5">
        <f t="shared" si="78"/>
        <v>0</v>
      </c>
      <c r="O403" s="182">
        <f t="shared" si="79"/>
        <v>0</v>
      </c>
      <c r="P403" s="2"/>
      <c r="Q403" s="100" t="str">
        <f t="shared" si="80"/>
        <v/>
      </c>
      <c r="R403" s="182">
        <f t="shared" si="81"/>
        <v>0</v>
      </c>
      <c r="S403" s="22">
        <f t="shared" si="82"/>
        <v>0</v>
      </c>
      <c r="T403" s="7" t="str">
        <f t="shared" si="83"/>
        <v>heure</v>
      </c>
      <c r="U403" s="98">
        <f t="shared" si="84"/>
        <v>0</v>
      </c>
      <c r="V403" s="19"/>
      <c r="W403" s="5"/>
      <c r="X403" s="95">
        <f t="shared" si="85"/>
        <v>0</v>
      </c>
    </row>
    <row r="404" spans="1:24">
      <c r="A404" s="25">
        <v>400</v>
      </c>
      <c r="B404" s="109"/>
      <c r="C404" s="109"/>
      <c r="D404" s="190"/>
      <c r="E404" s="115"/>
      <c r="F404" s="208" t="str">
        <f t="shared" si="75"/>
        <v/>
      </c>
      <c r="G404" s="181"/>
      <c r="H404" s="111"/>
      <c r="I404" s="25" t="s">
        <v>6</v>
      </c>
      <c r="J404" s="214">
        <f t="shared" si="74"/>
        <v>0</v>
      </c>
      <c r="K404" s="20"/>
      <c r="L404" s="21">
        <f t="shared" si="76"/>
        <v>0</v>
      </c>
      <c r="M404" s="5">
        <f t="shared" si="77"/>
        <v>0</v>
      </c>
      <c r="N404" s="5">
        <f t="shared" si="78"/>
        <v>0</v>
      </c>
      <c r="O404" s="182">
        <f t="shared" si="79"/>
        <v>0</v>
      </c>
      <c r="P404" s="2"/>
      <c r="Q404" s="100" t="str">
        <f t="shared" si="80"/>
        <v/>
      </c>
      <c r="R404" s="182">
        <f t="shared" si="81"/>
        <v>0</v>
      </c>
      <c r="S404" s="22">
        <f t="shared" si="82"/>
        <v>0</v>
      </c>
      <c r="T404" s="7" t="str">
        <f t="shared" si="83"/>
        <v>heure</v>
      </c>
      <c r="U404" s="98">
        <f t="shared" si="84"/>
        <v>0</v>
      </c>
      <c r="V404" s="19"/>
      <c r="W404" s="5"/>
      <c r="X404" s="95">
        <f t="shared" si="85"/>
        <v>0</v>
      </c>
    </row>
    <row r="405" spans="1:24">
      <c r="A405" s="25">
        <v>401</v>
      </c>
      <c r="B405" s="109"/>
      <c r="C405" s="109"/>
      <c r="D405" s="190"/>
      <c r="E405" s="115"/>
      <c r="F405" s="208" t="str">
        <f t="shared" si="75"/>
        <v/>
      </c>
      <c r="G405" s="181"/>
      <c r="H405" s="111"/>
      <c r="I405" s="25" t="s">
        <v>6</v>
      </c>
      <c r="J405" s="214">
        <f t="shared" si="74"/>
        <v>0</v>
      </c>
      <c r="K405" s="20"/>
      <c r="L405" s="21">
        <f t="shared" si="76"/>
        <v>0</v>
      </c>
      <c r="M405" s="5">
        <f t="shared" si="77"/>
        <v>0</v>
      </c>
      <c r="N405" s="5">
        <f t="shared" si="78"/>
        <v>0</v>
      </c>
      <c r="O405" s="182">
        <f t="shared" si="79"/>
        <v>0</v>
      </c>
      <c r="P405" s="2"/>
      <c r="Q405" s="100" t="str">
        <f t="shared" si="80"/>
        <v/>
      </c>
      <c r="R405" s="182">
        <f t="shared" si="81"/>
        <v>0</v>
      </c>
      <c r="S405" s="22">
        <f t="shared" si="82"/>
        <v>0</v>
      </c>
      <c r="T405" s="7" t="str">
        <f t="shared" si="83"/>
        <v>heure</v>
      </c>
      <c r="U405" s="98">
        <f t="shared" si="84"/>
        <v>0</v>
      </c>
      <c r="V405" s="19"/>
      <c r="W405" s="5"/>
      <c r="X405" s="95">
        <f t="shared" si="85"/>
        <v>0</v>
      </c>
    </row>
    <row r="406" spans="1:24">
      <c r="A406" s="25">
        <v>402</v>
      </c>
      <c r="B406" s="109"/>
      <c r="C406" s="109"/>
      <c r="D406" s="190"/>
      <c r="E406" s="115"/>
      <c r="F406" s="208" t="str">
        <f t="shared" si="75"/>
        <v/>
      </c>
      <c r="G406" s="181"/>
      <c r="H406" s="111"/>
      <c r="I406" s="25" t="s">
        <v>6</v>
      </c>
      <c r="J406" s="214">
        <f t="shared" si="74"/>
        <v>0</v>
      </c>
      <c r="K406" s="20"/>
      <c r="L406" s="21">
        <f t="shared" si="76"/>
        <v>0</v>
      </c>
      <c r="M406" s="5">
        <f t="shared" si="77"/>
        <v>0</v>
      </c>
      <c r="N406" s="5">
        <f t="shared" si="78"/>
        <v>0</v>
      </c>
      <c r="O406" s="182">
        <f t="shared" si="79"/>
        <v>0</v>
      </c>
      <c r="P406" s="2"/>
      <c r="Q406" s="100" t="str">
        <f t="shared" si="80"/>
        <v/>
      </c>
      <c r="R406" s="182">
        <f t="shared" si="81"/>
        <v>0</v>
      </c>
      <c r="S406" s="22">
        <f t="shared" si="82"/>
        <v>0</v>
      </c>
      <c r="T406" s="7" t="str">
        <f t="shared" si="83"/>
        <v>heure</v>
      </c>
      <c r="U406" s="98">
        <f t="shared" si="84"/>
        <v>0</v>
      </c>
      <c r="V406" s="19"/>
      <c r="W406" s="5"/>
      <c r="X406" s="95">
        <f t="shared" si="85"/>
        <v>0</v>
      </c>
    </row>
    <row r="407" spans="1:24">
      <c r="A407" s="25">
        <v>403</v>
      </c>
      <c r="B407" s="109"/>
      <c r="C407" s="109"/>
      <c r="D407" s="190"/>
      <c r="E407" s="115"/>
      <c r="F407" s="208" t="str">
        <f t="shared" si="75"/>
        <v/>
      </c>
      <c r="G407" s="181"/>
      <c r="H407" s="111"/>
      <c r="I407" s="25" t="s">
        <v>6</v>
      </c>
      <c r="J407" s="214">
        <f t="shared" si="74"/>
        <v>0</v>
      </c>
      <c r="K407" s="20"/>
      <c r="L407" s="21">
        <f t="shared" si="76"/>
        <v>0</v>
      </c>
      <c r="M407" s="5">
        <f t="shared" si="77"/>
        <v>0</v>
      </c>
      <c r="N407" s="5">
        <f t="shared" si="78"/>
        <v>0</v>
      </c>
      <c r="O407" s="182">
        <f t="shared" si="79"/>
        <v>0</v>
      </c>
      <c r="P407" s="2"/>
      <c r="Q407" s="100" t="str">
        <f t="shared" si="80"/>
        <v/>
      </c>
      <c r="R407" s="182">
        <f t="shared" si="81"/>
        <v>0</v>
      </c>
      <c r="S407" s="22">
        <f t="shared" si="82"/>
        <v>0</v>
      </c>
      <c r="T407" s="7" t="str">
        <f t="shared" si="83"/>
        <v>heure</v>
      </c>
      <c r="U407" s="98">
        <f t="shared" si="84"/>
        <v>0</v>
      </c>
      <c r="V407" s="19"/>
      <c r="W407" s="5"/>
      <c r="X407" s="95">
        <f t="shared" si="85"/>
        <v>0</v>
      </c>
    </row>
    <row r="408" spans="1:24">
      <c r="A408" s="25">
        <v>404</v>
      </c>
      <c r="B408" s="109"/>
      <c r="C408" s="109"/>
      <c r="D408" s="190"/>
      <c r="E408" s="115"/>
      <c r="F408" s="208" t="str">
        <f t="shared" si="75"/>
        <v/>
      </c>
      <c r="G408" s="181"/>
      <c r="H408" s="111"/>
      <c r="I408" s="25" t="s">
        <v>6</v>
      </c>
      <c r="J408" s="214">
        <f t="shared" si="74"/>
        <v>0</v>
      </c>
      <c r="K408" s="20"/>
      <c r="L408" s="21">
        <f t="shared" si="76"/>
        <v>0</v>
      </c>
      <c r="M408" s="5">
        <f t="shared" si="77"/>
        <v>0</v>
      </c>
      <c r="N408" s="5">
        <f t="shared" si="78"/>
        <v>0</v>
      </c>
      <c r="O408" s="182">
        <f t="shared" si="79"/>
        <v>0</v>
      </c>
      <c r="P408" s="2"/>
      <c r="Q408" s="100" t="str">
        <f t="shared" si="80"/>
        <v/>
      </c>
      <c r="R408" s="182">
        <f t="shared" si="81"/>
        <v>0</v>
      </c>
      <c r="S408" s="22">
        <f t="shared" si="82"/>
        <v>0</v>
      </c>
      <c r="T408" s="7" t="str">
        <f t="shared" si="83"/>
        <v>heure</v>
      </c>
      <c r="U408" s="98">
        <f t="shared" si="84"/>
        <v>0</v>
      </c>
      <c r="V408" s="19"/>
      <c r="W408" s="5"/>
      <c r="X408" s="95">
        <f t="shared" si="85"/>
        <v>0</v>
      </c>
    </row>
    <row r="409" spans="1:24">
      <c r="A409" s="25">
        <v>405</v>
      </c>
      <c r="B409" s="109"/>
      <c r="C409" s="109"/>
      <c r="D409" s="190"/>
      <c r="E409" s="115"/>
      <c r="F409" s="208" t="str">
        <f t="shared" si="75"/>
        <v/>
      </c>
      <c r="G409" s="181"/>
      <c r="H409" s="111"/>
      <c r="I409" s="25" t="s">
        <v>6</v>
      </c>
      <c r="J409" s="214">
        <f t="shared" si="74"/>
        <v>0</v>
      </c>
      <c r="K409" s="20"/>
      <c r="L409" s="21">
        <f t="shared" si="76"/>
        <v>0</v>
      </c>
      <c r="M409" s="5">
        <f t="shared" si="77"/>
        <v>0</v>
      </c>
      <c r="N409" s="5">
        <f t="shared" si="78"/>
        <v>0</v>
      </c>
      <c r="O409" s="182">
        <f t="shared" si="79"/>
        <v>0</v>
      </c>
      <c r="P409" s="2"/>
      <c r="Q409" s="100" t="str">
        <f t="shared" si="80"/>
        <v/>
      </c>
      <c r="R409" s="182">
        <f t="shared" si="81"/>
        <v>0</v>
      </c>
      <c r="S409" s="22">
        <f t="shared" si="82"/>
        <v>0</v>
      </c>
      <c r="T409" s="7" t="str">
        <f t="shared" si="83"/>
        <v>heure</v>
      </c>
      <c r="U409" s="98">
        <f t="shared" si="84"/>
        <v>0</v>
      </c>
      <c r="V409" s="19"/>
      <c r="W409" s="5"/>
      <c r="X409" s="95">
        <f t="shared" si="85"/>
        <v>0</v>
      </c>
    </row>
    <row r="410" spans="1:24">
      <c r="A410" s="25">
        <v>406</v>
      </c>
      <c r="B410" s="109"/>
      <c r="C410" s="109"/>
      <c r="D410" s="190"/>
      <c r="E410" s="115"/>
      <c r="F410" s="208" t="str">
        <f t="shared" si="75"/>
        <v/>
      </c>
      <c r="G410" s="181"/>
      <c r="H410" s="111"/>
      <c r="I410" s="25" t="s">
        <v>6</v>
      </c>
      <c r="J410" s="214">
        <f t="shared" si="74"/>
        <v>0</v>
      </c>
      <c r="K410" s="20"/>
      <c r="L410" s="21">
        <f t="shared" si="76"/>
        <v>0</v>
      </c>
      <c r="M410" s="5">
        <f t="shared" si="77"/>
        <v>0</v>
      </c>
      <c r="N410" s="5">
        <f t="shared" si="78"/>
        <v>0</v>
      </c>
      <c r="O410" s="182">
        <f t="shared" si="79"/>
        <v>0</v>
      </c>
      <c r="P410" s="2"/>
      <c r="Q410" s="100" t="str">
        <f t="shared" si="80"/>
        <v/>
      </c>
      <c r="R410" s="182">
        <f t="shared" si="81"/>
        <v>0</v>
      </c>
      <c r="S410" s="22">
        <f t="shared" si="82"/>
        <v>0</v>
      </c>
      <c r="T410" s="7" t="str">
        <f t="shared" si="83"/>
        <v>heure</v>
      </c>
      <c r="U410" s="98">
        <f t="shared" si="84"/>
        <v>0</v>
      </c>
      <c r="V410" s="19"/>
      <c r="W410" s="5"/>
      <c r="X410" s="95">
        <f t="shared" si="85"/>
        <v>0</v>
      </c>
    </row>
    <row r="411" spans="1:24">
      <c r="A411" s="25">
        <v>407</v>
      </c>
      <c r="B411" s="109"/>
      <c r="C411" s="109"/>
      <c r="D411" s="190"/>
      <c r="E411" s="115"/>
      <c r="F411" s="208" t="str">
        <f t="shared" si="75"/>
        <v/>
      </c>
      <c r="G411" s="181"/>
      <c r="H411" s="111"/>
      <c r="I411" s="25" t="s">
        <v>6</v>
      </c>
      <c r="J411" s="214">
        <f t="shared" si="74"/>
        <v>0</v>
      </c>
      <c r="K411" s="20"/>
      <c r="L411" s="21">
        <f t="shared" si="76"/>
        <v>0</v>
      </c>
      <c r="M411" s="5">
        <f t="shared" si="77"/>
        <v>0</v>
      </c>
      <c r="N411" s="5">
        <f t="shared" si="78"/>
        <v>0</v>
      </c>
      <c r="O411" s="182">
        <f t="shared" si="79"/>
        <v>0</v>
      </c>
      <c r="P411" s="2"/>
      <c r="Q411" s="100" t="str">
        <f t="shared" si="80"/>
        <v/>
      </c>
      <c r="R411" s="182">
        <f t="shared" si="81"/>
        <v>0</v>
      </c>
      <c r="S411" s="22">
        <f t="shared" si="82"/>
        <v>0</v>
      </c>
      <c r="T411" s="7" t="str">
        <f t="shared" si="83"/>
        <v>heure</v>
      </c>
      <c r="U411" s="98">
        <f t="shared" si="84"/>
        <v>0</v>
      </c>
      <c r="V411" s="19"/>
      <c r="W411" s="5"/>
      <c r="X411" s="95">
        <f t="shared" si="85"/>
        <v>0</v>
      </c>
    </row>
    <row r="412" spans="1:24">
      <c r="A412" s="25">
        <v>408</v>
      </c>
      <c r="B412" s="109"/>
      <c r="C412" s="109"/>
      <c r="D412" s="190"/>
      <c r="E412" s="115"/>
      <c r="F412" s="208" t="str">
        <f t="shared" si="75"/>
        <v/>
      </c>
      <c r="G412" s="181"/>
      <c r="H412" s="111"/>
      <c r="I412" s="25" t="s">
        <v>6</v>
      </c>
      <c r="J412" s="214">
        <f t="shared" si="74"/>
        <v>0</v>
      </c>
      <c r="K412" s="20"/>
      <c r="L412" s="21">
        <f t="shared" si="76"/>
        <v>0</v>
      </c>
      <c r="M412" s="5">
        <f t="shared" si="77"/>
        <v>0</v>
      </c>
      <c r="N412" s="5">
        <f t="shared" si="78"/>
        <v>0</v>
      </c>
      <c r="O412" s="182">
        <f t="shared" si="79"/>
        <v>0</v>
      </c>
      <c r="P412" s="2"/>
      <c r="Q412" s="100" t="str">
        <f t="shared" si="80"/>
        <v/>
      </c>
      <c r="R412" s="182">
        <f t="shared" si="81"/>
        <v>0</v>
      </c>
      <c r="S412" s="22">
        <f t="shared" si="82"/>
        <v>0</v>
      </c>
      <c r="T412" s="7" t="str">
        <f t="shared" si="83"/>
        <v>heure</v>
      </c>
      <c r="U412" s="98">
        <f t="shared" si="84"/>
        <v>0</v>
      </c>
      <c r="V412" s="19"/>
      <c r="W412" s="5"/>
      <c r="X412" s="95">
        <f t="shared" si="85"/>
        <v>0</v>
      </c>
    </row>
    <row r="413" spans="1:24">
      <c r="A413" s="25">
        <v>409</v>
      </c>
      <c r="B413" s="109"/>
      <c r="C413" s="109"/>
      <c r="D413" s="190"/>
      <c r="E413" s="115"/>
      <c r="F413" s="208" t="str">
        <f t="shared" si="75"/>
        <v/>
      </c>
      <c r="G413" s="181"/>
      <c r="H413" s="111"/>
      <c r="I413" s="25" t="s">
        <v>6</v>
      </c>
      <c r="J413" s="214">
        <f t="shared" si="74"/>
        <v>0</v>
      </c>
      <c r="K413" s="20"/>
      <c r="L413" s="21">
        <f t="shared" si="76"/>
        <v>0</v>
      </c>
      <c r="M413" s="5">
        <f t="shared" si="77"/>
        <v>0</v>
      </c>
      <c r="N413" s="5">
        <f t="shared" si="78"/>
        <v>0</v>
      </c>
      <c r="O413" s="182">
        <f t="shared" si="79"/>
        <v>0</v>
      </c>
      <c r="P413" s="2"/>
      <c r="Q413" s="100" t="str">
        <f t="shared" si="80"/>
        <v/>
      </c>
      <c r="R413" s="182">
        <f t="shared" si="81"/>
        <v>0</v>
      </c>
      <c r="S413" s="22">
        <f t="shared" si="82"/>
        <v>0</v>
      </c>
      <c r="T413" s="7" t="str">
        <f t="shared" si="83"/>
        <v>heure</v>
      </c>
      <c r="U413" s="98">
        <f t="shared" si="84"/>
        <v>0</v>
      </c>
      <c r="V413" s="19"/>
      <c r="W413" s="5"/>
      <c r="X413" s="95">
        <f t="shared" si="85"/>
        <v>0</v>
      </c>
    </row>
    <row r="414" spans="1:24">
      <c r="A414" s="25">
        <v>410</v>
      </c>
      <c r="B414" s="109"/>
      <c r="C414" s="109"/>
      <c r="D414" s="190"/>
      <c r="E414" s="115"/>
      <c r="F414" s="208" t="str">
        <f t="shared" si="75"/>
        <v/>
      </c>
      <c r="G414" s="181"/>
      <c r="H414" s="111"/>
      <c r="I414" s="25" t="s">
        <v>6</v>
      </c>
      <c r="J414" s="214">
        <f t="shared" si="74"/>
        <v>0</v>
      </c>
      <c r="K414" s="20"/>
      <c r="L414" s="21">
        <f t="shared" si="76"/>
        <v>0</v>
      </c>
      <c r="M414" s="5">
        <f t="shared" si="77"/>
        <v>0</v>
      </c>
      <c r="N414" s="5">
        <f t="shared" si="78"/>
        <v>0</v>
      </c>
      <c r="O414" s="182">
        <f t="shared" si="79"/>
        <v>0</v>
      </c>
      <c r="P414" s="2"/>
      <c r="Q414" s="100" t="str">
        <f t="shared" si="80"/>
        <v/>
      </c>
      <c r="R414" s="182">
        <f t="shared" si="81"/>
        <v>0</v>
      </c>
      <c r="S414" s="22">
        <f t="shared" si="82"/>
        <v>0</v>
      </c>
      <c r="T414" s="7" t="str">
        <f t="shared" si="83"/>
        <v>heure</v>
      </c>
      <c r="U414" s="98">
        <f t="shared" si="84"/>
        <v>0</v>
      </c>
      <c r="V414" s="19"/>
      <c r="W414" s="5"/>
      <c r="X414" s="95">
        <f t="shared" si="85"/>
        <v>0</v>
      </c>
    </row>
    <row r="415" spans="1:24">
      <c r="A415" s="25">
        <v>411</v>
      </c>
      <c r="B415" s="109"/>
      <c r="C415" s="109"/>
      <c r="D415" s="190"/>
      <c r="E415" s="115"/>
      <c r="F415" s="208" t="str">
        <f t="shared" si="75"/>
        <v/>
      </c>
      <c r="G415" s="181"/>
      <c r="H415" s="111"/>
      <c r="I415" s="25" t="s">
        <v>6</v>
      </c>
      <c r="J415" s="214">
        <f t="shared" si="74"/>
        <v>0</v>
      </c>
      <c r="K415" s="20"/>
      <c r="L415" s="21">
        <f t="shared" si="76"/>
        <v>0</v>
      </c>
      <c r="M415" s="5">
        <f t="shared" si="77"/>
        <v>0</v>
      </c>
      <c r="N415" s="5">
        <f t="shared" si="78"/>
        <v>0</v>
      </c>
      <c r="O415" s="182">
        <f t="shared" si="79"/>
        <v>0</v>
      </c>
      <c r="P415" s="2"/>
      <c r="Q415" s="100" t="str">
        <f t="shared" si="80"/>
        <v/>
      </c>
      <c r="R415" s="182">
        <f t="shared" si="81"/>
        <v>0</v>
      </c>
      <c r="S415" s="22">
        <f t="shared" si="82"/>
        <v>0</v>
      </c>
      <c r="T415" s="7" t="str">
        <f t="shared" si="83"/>
        <v>heure</v>
      </c>
      <c r="U415" s="98">
        <f t="shared" si="84"/>
        <v>0</v>
      </c>
      <c r="V415" s="19"/>
      <c r="W415" s="5"/>
      <c r="X415" s="95">
        <f t="shared" si="85"/>
        <v>0</v>
      </c>
    </row>
    <row r="416" spans="1:24">
      <c r="A416" s="25">
        <v>412</v>
      </c>
      <c r="B416" s="109"/>
      <c r="C416" s="109"/>
      <c r="D416" s="190"/>
      <c r="E416" s="115"/>
      <c r="F416" s="208" t="str">
        <f t="shared" si="75"/>
        <v/>
      </c>
      <c r="G416" s="181"/>
      <c r="H416" s="111"/>
      <c r="I416" s="25" t="s">
        <v>6</v>
      </c>
      <c r="J416" s="214">
        <f t="shared" si="74"/>
        <v>0</v>
      </c>
      <c r="K416" s="20"/>
      <c r="L416" s="21">
        <f t="shared" si="76"/>
        <v>0</v>
      </c>
      <c r="M416" s="5">
        <f t="shared" si="77"/>
        <v>0</v>
      </c>
      <c r="N416" s="5">
        <f t="shared" si="78"/>
        <v>0</v>
      </c>
      <c r="O416" s="182">
        <f t="shared" si="79"/>
        <v>0</v>
      </c>
      <c r="P416" s="2"/>
      <c r="Q416" s="100" t="str">
        <f t="shared" si="80"/>
        <v/>
      </c>
      <c r="R416" s="182">
        <f t="shared" si="81"/>
        <v>0</v>
      </c>
      <c r="S416" s="22">
        <f t="shared" si="82"/>
        <v>0</v>
      </c>
      <c r="T416" s="7" t="str">
        <f t="shared" si="83"/>
        <v>heure</v>
      </c>
      <c r="U416" s="98">
        <f t="shared" si="84"/>
        <v>0</v>
      </c>
      <c r="V416" s="19"/>
      <c r="W416" s="5"/>
      <c r="X416" s="95">
        <f t="shared" si="85"/>
        <v>0</v>
      </c>
    </row>
    <row r="417" spans="1:24">
      <c r="A417" s="25">
        <v>413</v>
      </c>
      <c r="B417" s="109"/>
      <c r="C417" s="109"/>
      <c r="D417" s="190"/>
      <c r="E417" s="115"/>
      <c r="F417" s="208" t="str">
        <f t="shared" si="75"/>
        <v/>
      </c>
      <c r="G417" s="181"/>
      <c r="H417" s="111"/>
      <c r="I417" s="25" t="s">
        <v>6</v>
      </c>
      <c r="J417" s="214">
        <f t="shared" si="74"/>
        <v>0</v>
      </c>
      <c r="K417" s="20"/>
      <c r="L417" s="21">
        <f t="shared" si="76"/>
        <v>0</v>
      </c>
      <c r="M417" s="5">
        <f t="shared" si="77"/>
        <v>0</v>
      </c>
      <c r="N417" s="5">
        <f t="shared" si="78"/>
        <v>0</v>
      </c>
      <c r="O417" s="182">
        <f t="shared" si="79"/>
        <v>0</v>
      </c>
      <c r="P417" s="2"/>
      <c r="Q417" s="100" t="str">
        <f t="shared" si="80"/>
        <v/>
      </c>
      <c r="R417" s="182">
        <f t="shared" si="81"/>
        <v>0</v>
      </c>
      <c r="S417" s="22">
        <f t="shared" si="82"/>
        <v>0</v>
      </c>
      <c r="T417" s="7" t="str">
        <f t="shared" si="83"/>
        <v>heure</v>
      </c>
      <c r="U417" s="98">
        <f t="shared" si="84"/>
        <v>0</v>
      </c>
      <c r="V417" s="19"/>
      <c r="W417" s="5"/>
      <c r="X417" s="95">
        <f t="shared" si="85"/>
        <v>0</v>
      </c>
    </row>
    <row r="418" spans="1:24">
      <c r="A418" s="25">
        <v>414</v>
      </c>
      <c r="B418" s="109"/>
      <c r="C418" s="109"/>
      <c r="D418" s="190"/>
      <c r="E418" s="115"/>
      <c r="F418" s="208" t="str">
        <f t="shared" si="75"/>
        <v/>
      </c>
      <c r="G418" s="181"/>
      <c r="H418" s="111"/>
      <c r="I418" s="25" t="s">
        <v>6</v>
      </c>
      <c r="J418" s="214">
        <f t="shared" si="74"/>
        <v>0</v>
      </c>
      <c r="K418" s="20"/>
      <c r="L418" s="21">
        <f t="shared" si="76"/>
        <v>0</v>
      </c>
      <c r="M418" s="5">
        <f t="shared" si="77"/>
        <v>0</v>
      </c>
      <c r="N418" s="5">
        <f t="shared" si="78"/>
        <v>0</v>
      </c>
      <c r="O418" s="182">
        <f t="shared" si="79"/>
        <v>0</v>
      </c>
      <c r="P418" s="2"/>
      <c r="Q418" s="100" t="str">
        <f t="shared" si="80"/>
        <v/>
      </c>
      <c r="R418" s="182">
        <f t="shared" si="81"/>
        <v>0</v>
      </c>
      <c r="S418" s="22">
        <f t="shared" si="82"/>
        <v>0</v>
      </c>
      <c r="T418" s="7" t="str">
        <f t="shared" si="83"/>
        <v>heure</v>
      </c>
      <c r="U418" s="98">
        <f t="shared" si="84"/>
        <v>0</v>
      </c>
      <c r="V418" s="19"/>
      <c r="W418" s="5"/>
      <c r="X418" s="95">
        <f t="shared" si="85"/>
        <v>0</v>
      </c>
    </row>
    <row r="419" spans="1:24">
      <c r="A419" s="25">
        <v>415</v>
      </c>
      <c r="B419" s="109"/>
      <c r="C419" s="109"/>
      <c r="D419" s="190"/>
      <c r="E419" s="115"/>
      <c r="F419" s="208" t="str">
        <f t="shared" si="75"/>
        <v/>
      </c>
      <c r="G419" s="181"/>
      <c r="H419" s="111"/>
      <c r="I419" s="25" t="s">
        <v>6</v>
      </c>
      <c r="J419" s="214">
        <f t="shared" si="74"/>
        <v>0</v>
      </c>
      <c r="K419" s="20"/>
      <c r="L419" s="21">
        <f t="shared" si="76"/>
        <v>0</v>
      </c>
      <c r="M419" s="5">
        <f t="shared" si="77"/>
        <v>0</v>
      </c>
      <c r="N419" s="5">
        <f t="shared" si="78"/>
        <v>0</v>
      </c>
      <c r="O419" s="182">
        <f t="shared" si="79"/>
        <v>0</v>
      </c>
      <c r="P419" s="2"/>
      <c r="Q419" s="100" t="str">
        <f t="shared" si="80"/>
        <v/>
      </c>
      <c r="R419" s="182">
        <f t="shared" si="81"/>
        <v>0</v>
      </c>
      <c r="S419" s="22">
        <f t="shared" si="82"/>
        <v>0</v>
      </c>
      <c r="T419" s="7" t="str">
        <f t="shared" si="83"/>
        <v>heure</v>
      </c>
      <c r="U419" s="98">
        <f t="shared" si="84"/>
        <v>0</v>
      </c>
      <c r="V419" s="19"/>
      <c r="W419" s="5"/>
      <c r="X419" s="95">
        <f t="shared" si="85"/>
        <v>0</v>
      </c>
    </row>
    <row r="420" spans="1:24">
      <c r="A420" s="25">
        <v>416</v>
      </c>
      <c r="B420" s="109"/>
      <c r="C420" s="109"/>
      <c r="D420" s="190"/>
      <c r="E420" s="115"/>
      <c r="F420" s="208" t="str">
        <f t="shared" si="75"/>
        <v/>
      </c>
      <c r="G420" s="181"/>
      <c r="H420" s="111"/>
      <c r="I420" s="25" t="s">
        <v>6</v>
      </c>
      <c r="J420" s="214">
        <f t="shared" si="74"/>
        <v>0</v>
      </c>
      <c r="K420" s="20"/>
      <c r="L420" s="21">
        <f t="shared" si="76"/>
        <v>0</v>
      </c>
      <c r="M420" s="5">
        <f t="shared" si="77"/>
        <v>0</v>
      </c>
      <c r="N420" s="5">
        <f t="shared" si="78"/>
        <v>0</v>
      </c>
      <c r="O420" s="182">
        <f t="shared" si="79"/>
        <v>0</v>
      </c>
      <c r="P420" s="2"/>
      <c r="Q420" s="100" t="str">
        <f t="shared" si="80"/>
        <v/>
      </c>
      <c r="R420" s="182">
        <f t="shared" si="81"/>
        <v>0</v>
      </c>
      <c r="S420" s="22">
        <f t="shared" si="82"/>
        <v>0</v>
      </c>
      <c r="T420" s="7" t="str">
        <f t="shared" si="83"/>
        <v>heure</v>
      </c>
      <c r="U420" s="98">
        <f t="shared" si="84"/>
        <v>0</v>
      </c>
      <c r="V420" s="19"/>
      <c r="W420" s="5"/>
      <c r="X420" s="95">
        <f t="shared" si="85"/>
        <v>0</v>
      </c>
    </row>
    <row r="421" spans="1:24">
      <c r="A421" s="25">
        <v>417</v>
      </c>
      <c r="B421" s="109"/>
      <c r="C421" s="109"/>
      <c r="D421" s="190"/>
      <c r="E421" s="115"/>
      <c r="F421" s="208" t="str">
        <f t="shared" si="75"/>
        <v/>
      </c>
      <c r="G421" s="181"/>
      <c r="H421" s="111"/>
      <c r="I421" s="25" t="s">
        <v>6</v>
      </c>
      <c r="J421" s="214">
        <f t="shared" si="74"/>
        <v>0</v>
      </c>
      <c r="K421" s="20"/>
      <c r="L421" s="21">
        <f t="shared" si="76"/>
        <v>0</v>
      </c>
      <c r="M421" s="5">
        <f t="shared" si="77"/>
        <v>0</v>
      </c>
      <c r="N421" s="5">
        <f t="shared" si="78"/>
        <v>0</v>
      </c>
      <c r="O421" s="182">
        <f t="shared" si="79"/>
        <v>0</v>
      </c>
      <c r="P421" s="2"/>
      <c r="Q421" s="100" t="str">
        <f t="shared" si="80"/>
        <v/>
      </c>
      <c r="R421" s="182">
        <f t="shared" si="81"/>
        <v>0</v>
      </c>
      <c r="S421" s="22">
        <f t="shared" si="82"/>
        <v>0</v>
      </c>
      <c r="T421" s="7" t="str">
        <f t="shared" si="83"/>
        <v>heure</v>
      </c>
      <c r="U421" s="98">
        <f t="shared" si="84"/>
        <v>0</v>
      </c>
      <c r="V421" s="19"/>
      <c r="W421" s="5"/>
      <c r="X421" s="95">
        <f t="shared" si="85"/>
        <v>0</v>
      </c>
    </row>
    <row r="422" spans="1:24">
      <c r="A422" s="25">
        <v>418</v>
      </c>
      <c r="B422" s="109"/>
      <c r="C422" s="109"/>
      <c r="D422" s="190"/>
      <c r="E422" s="115"/>
      <c r="F422" s="208" t="str">
        <f t="shared" si="75"/>
        <v/>
      </c>
      <c r="G422" s="181"/>
      <c r="H422" s="111"/>
      <c r="I422" s="25" t="s">
        <v>6</v>
      </c>
      <c r="J422" s="214">
        <f t="shared" si="74"/>
        <v>0</v>
      </c>
      <c r="K422" s="20"/>
      <c r="L422" s="21">
        <f t="shared" si="76"/>
        <v>0</v>
      </c>
      <c r="M422" s="5">
        <f t="shared" si="77"/>
        <v>0</v>
      </c>
      <c r="N422" s="5">
        <f t="shared" si="78"/>
        <v>0</v>
      </c>
      <c r="O422" s="182">
        <f t="shared" si="79"/>
        <v>0</v>
      </c>
      <c r="P422" s="2"/>
      <c r="Q422" s="100" t="str">
        <f t="shared" si="80"/>
        <v/>
      </c>
      <c r="R422" s="182">
        <f t="shared" si="81"/>
        <v>0</v>
      </c>
      <c r="S422" s="22">
        <f t="shared" si="82"/>
        <v>0</v>
      </c>
      <c r="T422" s="7" t="str">
        <f t="shared" si="83"/>
        <v>heure</v>
      </c>
      <c r="U422" s="98">
        <f t="shared" si="84"/>
        <v>0</v>
      </c>
      <c r="V422" s="19"/>
      <c r="W422" s="5"/>
      <c r="X422" s="95">
        <f t="shared" si="85"/>
        <v>0</v>
      </c>
    </row>
    <row r="423" spans="1:24">
      <c r="A423" s="25">
        <v>419</v>
      </c>
      <c r="B423" s="109"/>
      <c r="C423" s="109"/>
      <c r="D423" s="190"/>
      <c r="E423" s="115"/>
      <c r="F423" s="208" t="str">
        <f t="shared" si="75"/>
        <v/>
      </c>
      <c r="G423" s="181"/>
      <c r="H423" s="111"/>
      <c r="I423" s="25" t="s">
        <v>6</v>
      </c>
      <c r="J423" s="214">
        <f t="shared" si="74"/>
        <v>0</v>
      </c>
      <c r="K423" s="20"/>
      <c r="L423" s="21">
        <f t="shared" si="76"/>
        <v>0</v>
      </c>
      <c r="M423" s="5">
        <f t="shared" si="77"/>
        <v>0</v>
      </c>
      <c r="N423" s="5">
        <f t="shared" si="78"/>
        <v>0</v>
      </c>
      <c r="O423" s="182">
        <f t="shared" si="79"/>
        <v>0</v>
      </c>
      <c r="P423" s="2"/>
      <c r="Q423" s="100" t="str">
        <f t="shared" si="80"/>
        <v/>
      </c>
      <c r="R423" s="182">
        <f t="shared" si="81"/>
        <v>0</v>
      </c>
      <c r="S423" s="22">
        <f t="shared" si="82"/>
        <v>0</v>
      </c>
      <c r="T423" s="7" t="str">
        <f t="shared" si="83"/>
        <v>heure</v>
      </c>
      <c r="U423" s="98">
        <f t="shared" si="84"/>
        <v>0</v>
      </c>
      <c r="V423" s="19"/>
      <c r="W423" s="5"/>
      <c r="X423" s="95">
        <f t="shared" si="85"/>
        <v>0</v>
      </c>
    </row>
    <row r="424" spans="1:24">
      <c r="A424" s="25">
        <v>420</v>
      </c>
      <c r="B424" s="109"/>
      <c r="C424" s="109"/>
      <c r="D424" s="190"/>
      <c r="E424" s="115"/>
      <c r="F424" s="208" t="str">
        <f t="shared" si="75"/>
        <v/>
      </c>
      <c r="G424" s="181"/>
      <c r="H424" s="111"/>
      <c r="I424" s="25" t="s">
        <v>6</v>
      </c>
      <c r="J424" s="214">
        <f t="shared" si="74"/>
        <v>0</v>
      </c>
      <c r="K424" s="20"/>
      <c r="L424" s="21">
        <f t="shared" si="76"/>
        <v>0</v>
      </c>
      <c r="M424" s="5">
        <f t="shared" si="77"/>
        <v>0</v>
      </c>
      <c r="N424" s="5">
        <f t="shared" si="78"/>
        <v>0</v>
      </c>
      <c r="O424" s="182">
        <f t="shared" si="79"/>
        <v>0</v>
      </c>
      <c r="P424" s="2"/>
      <c r="Q424" s="100" t="str">
        <f t="shared" si="80"/>
        <v/>
      </c>
      <c r="R424" s="182">
        <f t="shared" si="81"/>
        <v>0</v>
      </c>
      <c r="S424" s="22">
        <f t="shared" si="82"/>
        <v>0</v>
      </c>
      <c r="T424" s="7" t="str">
        <f t="shared" si="83"/>
        <v>heure</v>
      </c>
      <c r="U424" s="98">
        <f t="shared" si="84"/>
        <v>0</v>
      </c>
      <c r="V424" s="19"/>
      <c r="W424" s="5"/>
      <c r="X424" s="95">
        <f t="shared" si="85"/>
        <v>0</v>
      </c>
    </row>
    <row r="425" spans="1:24">
      <c r="A425" s="25">
        <v>421</v>
      </c>
      <c r="B425" s="109"/>
      <c r="C425" s="109"/>
      <c r="D425" s="190"/>
      <c r="E425" s="115"/>
      <c r="F425" s="208" t="str">
        <f t="shared" si="75"/>
        <v/>
      </c>
      <c r="G425" s="181"/>
      <c r="H425" s="111"/>
      <c r="I425" s="25" t="s">
        <v>6</v>
      </c>
      <c r="J425" s="214">
        <f t="shared" si="74"/>
        <v>0</v>
      </c>
      <c r="K425" s="20"/>
      <c r="L425" s="21">
        <f t="shared" si="76"/>
        <v>0</v>
      </c>
      <c r="M425" s="5">
        <f t="shared" si="77"/>
        <v>0</v>
      </c>
      <c r="N425" s="5">
        <f t="shared" si="78"/>
        <v>0</v>
      </c>
      <c r="O425" s="182">
        <f t="shared" si="79"/>
        <v>0</v>
      </c>
      <c r="P425" s="2"/>
      <c r="Q425" s="100" t="str">
        <f t="shared" si="80"/>
        <v/>
      </c>
      <c r="R425" s="182">
        <f t="shared" si="81"/>
        <v>0</v>
      </c>
      <c r="S425" s="22">
        <f t="shared" si="82"/>
        <v>0</v>
      </c>
      <c r="T425" s="7" t="str">
        <f t="shared" si="83"/>
        <v>heure</v>
      </c>
      <c r="U425" s="98">
        <f t="shared" si="84"/>
        <v>0</v>
      </c>
      <c r="V425" s="19"/>
      <c r="W425" s="5"/>
      <c r="X425" s="95">
        <f t="shared" si="85"/>
        <v>0</v>
      </c>
    </row>
    <row r="426" spans="1:24">
      <c r="A426" s="25">
        <v>422</v>
      </c>
      <c r="B426" s="109"/>
      <c r="C426" s="109"/>
      <c r="D426" s="190"/>
      <c r="E426" s="115"/>
      <c r="F426" s="208" t="str">
        <f t="shared" si="75"/>
        <v/>
      </c>
      <c r="G426" s="181"/>
      <c r="H426" s="111"/>
      <c r="I426" s="25" t="s">
        <v>6</v>
      </c>
      <c r="J426" s="214">
        <f t="shared" si="74"/>
        <v>0</v>
      </c>
      <c r="K426" s="20"/>
      <c r="L426" s="21">
        <f t="shared" si="76"/>
        <v>0</v>
      </c>
      <c r="M426" s="5">
        <f t="shared" si="77"/>
        <v>0</v>
      </c>
      <c r="N426" s="5">
        <f t="shared" si="78"/>
        <v>0</v>
      </c>
      <c r="O426" s="182">
        <f t="shared" si="79"/>
        <v>0</v>
      </c>
      <c r="P426" s="2"/>
      <c r="Q426" s="100" t="str">
        <f t="shared" si="80"/>
        <v/>
      </c>
      <c r="R426" s="182">
        <f t="shared" si="81"/>
        <v>0</v>
      </c>
      <c r="S426" s="22">
        <f t="shared" si="82"/>
        <v>0</v>
      </c>
      <c r="T426" s="7" t="str">
        <f t="shared" si="83"/>
        <v>heure</v>
      </c>
      <c r="U426" s="98">
        <f t="shared" si="84"/>
        <v>0</v>
      </c>
      <c r="V426" s="19"/>
      <c r="W426" s="5"/>
      <c r="X426" s="95">
        <f t="shared" si="85"/>
        <v>0</v>
      </c>
    </row>
    <row r="427" spans="1:24">
      <c r="A427" s="25">
        <v>423</v>
      </c>
      <c r="B427" s="109"/>
      <c r="C427" s="109"/>
      <c r="D427" s="190"/>
      <c r="E427" s="115"/>
      <c r="F427" s="208" t="str">
        <f t="shared" si="75"/>
        <v/>
      </c>
      <c r="G427" s="181"/>
      <c r="H427" s="111"/>
      <c r="I427" s="25" t="s">
        <v>6</v>
      </c>
      <c r="J427" s="214">
        <f t="shared" si="74"/>
        <v>0</v>
      </c>
      <c r="K427" s="20"/>
      <c r="L427" s="21">
        <f t="shared" si="76"/>
        <v>0</v>
      </c>
      <c r="M427" s="5">
        <f t="shared" si="77"/>
        <v>0</v>
      </c>
      <c r="N427" s="5">
        <f t="shared" si="78"/>
        <v>0</v>
      </c>
      <c r="O427" s="182">
        <f t="shared" si="79"/>
        <v>0</v>
      </c>
      <c r="P427" s="2"/>
      <c r="Q427" s="100" t="str">
        <f t="shared" si="80"/>
        <v/>
      </c>
      <c r="R427" s="182">
        <f t="shared" si="81"/>
        <v>0</v>
      </c>
      <c r="S427" s="22">
        <f t="shared" si="82"/>
        <v>0</v>
      </c>
      <c r="T427" s="7" t="str">
        <f t="shared" si="83"/>
        <v>heure</v>
      </c>
      <c r="U427" s="98">
        <f t="shared" si="84"/>
        <v>0</v>
      </c>
      <c r="V427" s="19"/>
      <c r="W427" s="5"/>
      <c r="X427" s="95">
        <f t="shared" si="85"/>
        <v>0</v>
      </c>
    </row>
    <row r="428" spans="1:24">
      <c r="A428" s="25">
        <v>424</v>
      </c>
      <c r="B428" s="109"/>
      <c r="C428" s="109"/>
      <c r="D428" s="190"/>
      <c r="E428" s="115"/>
      <c r="F428" s="208" t="str">
        <f t="shared" si="75"/>
        <v/>
      </c>
      <c r="G428" s="181"/>
      <c r="H428" s="111"/>
      <c r="I428" s="25" t="s">
        <v>6</v>
      </c>
      <c r="J428" s="214">
        <f t="shared" si="74"/>
        <v>0</v>
      </c>
      <c r="K428" s="20"/>
      <c r="L428" s="21">
        <f t="shared" si="76"/>
        <v>0</v>
      </c>
      <c r="M428" s="5">
        <f t="shared" si="77"/>
        <v>0</v>
      </c>
      <c r="N428" s="5">
        <f t="shared" si="78"/>
        <v>0</v>
      </c>
      <c r="O428" s="182">
        <f t="shared" si="79"/>
        <v>0</v>
      </c>
      <c r="P428" s="2"/>
      <c r="Q428" s="100" t="str">
        <f t="shared" si="80"/>
        <v/>
      </c>
      <c r="R428" s="182">
        <f t="shared" si="81"/>
        <v>0</v>
      </c>
      <c r="S428" s="22">
        <f t="shared" si="82"/>
        <v>0</v>
      </c>
      <c r="T428" s="7" t="str">
        <f t="shared" si="83"/>
        <v>heure</v>
      </c>
      <c r="U428" s="98">
        <f t="shared" si="84"/>
        <v>0</v>
      </c>
      <c r="V428" s="19"/>
      <c r="W428" s="5"/>
      <c r="X428" s="95">
        <f t="shared" si="85"/>
        <v>0</v>
      </c>
    </row>
    <row r="429" spans="1:24">
      <c r="A429" s="25">
        <v>425</v>
      </c>
      <c r="B429" s="109"/>
      <c r="C429" s="109"/>
      <c r="D429" s="190"/>
      <c r="E429" s="115"/>
      <c r="F429" s="208" t="str">
        <f t="shared" si="75"/>
        <v/>
      </c>
      <c r="G429" s="181"/>
      <c r="H429" s="111"/>
      <c r="I429" s="25" t="s">
        <v>6</v>
      </c>
      <c r="J429" s="214">
        <f t="shared" si="74"/>
        <v>0</v>
      </c>
      <c r="K429" s="20"/>
      <c r="L429" s="21">
        <f t="shared" si="76"/>
        <v>0</v>
      </c>
      <c r="M429" s="5">
        <f t="shared" si="77"/>
        <v>0</v>
      </c>
      <c r="N429" s="5">
        <f t="shared" si="78"/>
        <v>0</v>
      </c>
      <c r="O429" s="182">
        <f t="shared" si="79"/>
        <v>0</v>
      </c>
      <c r="P429" s="2"/>
      <c r="Q429" s="100" t="str">
        <f t="shared" si="80"/>
        <v/>
      </c>
      <c r="R429" s="182">
        <f t="shared" si="81"/>
        <v>0</v>
      </c>
      <c r="S429" s="22">
        <f t="shared" si="82"/>
        <v>0</v>
      </c>
      <c r="T429" s="7" t="str">
        <f t="shared" si="83"/>
        <v>heure</v>
      </c>
      <c r="U429" s="98">
        <f t="shared" si="84"/>
        <v>0</v>
      </c>
      <c r="V429" s="19"/>
      <c r="W429" s="5"/>
      <c r="X429" s="95">
        <f t="shared" si="85"/>
        <v>0</v>
      </c>
    </row>
    <row r="430" spans="1:24">
      <c r="A430" s="25">
        <v>426</v>
      </c>
      <c r="B430" s="109"/>
      <c r="C430" s="109"/>
      <c r="D430" s="190"/>
      <c r="E430" s="115"/>
      <c r="F430" s="208" t="str">
        <f t="shared" si="75"/>
        <v/>
      </c>
      <c r="G430" s="181"/>
      <c r="H430" s="111"/>
      <c r="I430" s="25" t="s">
        <v>6</v>
      </c>
      <c r="J430" s="214">
        <f t="shared" si="74"/>
        <v>0</v>
      </c>
      <c r="K430" s="20"/>
      <c r="L430" s="21">
        <f t="shared" si="76"/>
        <v>0</v>
      </c>
      <c r="M430" s="5">
        <f t="shared" si="77"/>
        <v>0</v>
      </c>
      <c r="N430" s="5">
        <f t="shared" si="78"/>
        <v>0</v>
      </c>
      <c r="O430" s="182">
        <f t="shared" si="79"/>
        <v>0</v>
      </c>
      <c r="P430" s="2"/>
      <c r="Q430" s="100" t="str">
        <f t="shared" si="80"/>
        <v/>
      </c>
      <c r="R430" s="182">
        <f t="shared" si="81"/>
        <v>0</v>
      </c>
      <c r="S430" s="22">
        <f t="shared" si="82"/>
        <v>0</v>
      </c>
      <c r="T430" s="7" t="str">
        <f t="shared" si="83"/>
        <v>heure</v>
      </c>
      <c r="U430" s="98">
        <f t="shared" si="84"/>
        <v>0</v>
      </c>
      <c r="V430" s="19"/>
      <c r="W430" s="5"/>
      <c r="X430" s="95">
        <f t="shared" si="85"/>
        <v>0</v>
      </c>
    </row>
    <row r="431" spans="1:24">
      <c r="A431" s="25">
        <v>427</v>
      </c>
      <c r="B431" s="109"/>
      <c r="C431" s="109"/>
      <c r="D431" s="190"/>
      <c r="E431" s="115"/>
      <c r="F431" s="208" t="str">
        <f t="shared" si="75"/>
        <v/>
      </c>
      <c r="G431" s="181"/>
      <c r="H431" s="111"/>
      <c r="I431" s="25" t="s">
        <v>6</v>
      </c>
      <c r="J431" s="214">
        <f t="shared" si="74"/>
        <v>0</v>
      </c>
      <c r="K431" s="20"/>
      <c r="L431" s="21">
        <f t="shared" si="76"/>
        <v>0</v>
      </c>
      <c r="M431" s="5">
        <f t="shared" si="77"/>
        <v>0</v>
      </c>
      <c r="N431" s="5">
        <f t="shared" si="78"/>
        <v>0</v>
      </c>
      <c r="O431" s="182">
        <f t="shared" si="79"/>
        <v>0</v>
      </c>
      <c r="P431" s="2"/>
      <c r="Q431" s="100" t="str">
        <f t="shared" si="80"/>
        <v/>
      </c>
      <c r="R431" s="182">
        <f t="shared" si="81"/>
        <v>0</v>
      </c>
      <c r="S431" s="22">
        <f t="shared" si="82"/>
        <v>0</v>
      </c>
      <c r="T431" s="7" t="str">
        <f t="shared" si="83"/>
        <v>heure</v>
      </c>
      <c r="U431" s="98">
        <f t="shared" si="84"/>
        <v>0</v>
      </c>
      <c r="V431" s="19"/>
      <c r="W431" s="5"/>
      <c r="X431" s="95">
        <f t="shared" si="85"/>
        <v>0</v>
      </c>
    </row>
    <row r="432" spans="1:24">
      <c r="A432" s="25">
        <v>428</v>
      </c>
      <c r="B432" s="109"/>
      <c r="C432" s="109"/>
      <c r="D432" s="190"/>
      <c r="E432" s="115"/>
      <c r="F432" s="208" t="str">
        <f t="shared" si="75"/>
        <v/>
      </c>
      <c r="G432" s="181"/>
      <c r="H432" s="111"/>
      <c r="I432" s="25" t="s">
        <v>6</v>
      </c>
      <c r="J432" s="214">
        <f t="shared" si="74"/>
        <v>0</v>
      </c>
      <c r="K432" s="20"/>
      <c r="L432" s="21">
        <f t="shared" si="76"/>
        <v>0</v>
      </c>
      <c r="M432" s="5">
        <f t="shared" si="77"/>
        <v>0</v>
      </c>
      <c r="N432" s="5">
        <f t="shared" si="78"/>
        <v>0</v>
      </c>
      <c r="O432" s="182">
        <f t="shared" si="79"/>
        <v>0</v>
      </c>
      <c r="P432" s="2"/>
      <c r="Q432" s="100" t="str">
        <f t="shared" si="80"/>
        <v/>
      </c>
      <c r="R432" s="182">
        <f t="shared" si="81"/>
        <v>0</v>
      </c>
      <c r="S432" s="22">
        <f t="shared" si="82"/>
        <v>0</v>
      </c>
      <c r="T432" s="7" t="str">
        <f t="shared" si="83"/>
        <v>heure</v>
      </c>
      <c r="U432" s="98">
        <f t="shared" si="84"/>
        <v>0</v>
      </c>
      <c r="V432" s="19"/>
      <c r="W432" s="5"/>
      <c r="X432" s="95">
        <f t="shared" si="85"/>
        <v>0</v>
      </c>
    </row>
    <row r="433" spans="1:24">
      <c r="A433" s="25">
        <v>429</v>
      </c>
      <c r="B433" s="109"/>
      <c r="C433" s="109"/>
      <c r="D433" s="190"/>
      <c r="E433" s="115"/>
      <c r="F433" s="208" t="str">
        <f t="shared" si="75"/>
        <v/>
      </c>
      <c r="G433" s="181"/>
      <c r="H433" s="111"/>
      <c r="I433" s="25" t="s">
        <v>6</v>
      </c>
      <c r="J433" s="214">
        <f t="shared" si="74"/>
        <v>0</v>
      </c>
      <c r="K433" s="20"/>
      <c r="L433" s="21">
        <f t="shared" si="76"/>
        <v>0</v>
      </c>
      <c r="M433" s="5">
        <f t="shared" si="77"/>
        <v>0</v>
      </c>
      <c r="N433" s="5">
        <f t="shared" si="78"/>
        <v>0</v>
      </c>
      <c r="O433" s="182">
        <f t="shared" si="79"/>
        <v>0</v>
      </c>
      <c r="P433" s="2"/>
      <c r="Q433" s="100" t="str">
        <f t="shared" si="80"/>
        <v/>
      </c>
      <c r="R433" s="182">
        <f t="shared" si="81"/>
        <v>0</v>
      </c>
      <c r="S433" s="22">
        <f t="shared" si="82"/>
        <v>0</v>
      </c>
      <c r="T433" s="7" t="str">
        <f t="shared" si="83"/>
        <v>heure</v>
      </c>
      <c r="U433" s="98">
        <f t="shared" si="84"/>
        <v>0</v>
      </c>
      <c r="V433" s="19"/>
      <c r="W433" s="5"/>
      <c r="X433" s="95">
        <f t="shared" si="85"/>
        <v>0</v>
      </c>
    </row>
    <row r="434" spans="1:24">
      <c r="A434" s="25">
        <v>430</v>
      </c>
      <c r="B434" s="109"/>
      <c r="C434" s="109"/>
      <c r="D434" s="190"/>
      <c r="E434" s="115"/>
      <c r="F434" s="208" t="str">
        <f t="shared" si="75"/>
        <v/>
      </c>
      <c r="G434" s="181"/>
      <c r="H434" s="111"/>
      <c r="I434" s="25" t="s">
        <v>6</v>
      </c>
      <c r="J434" s="214">
        <f t="shared" ref="J434:J454" si="86">IFERROR(F434*H434,0)</f>
        <v>0</v>
      </c>
      <c r="K434" s="20"/>
      <c r="L434" s="21">
        <f t="shared" si="76"/>
        <v>0</v>
      </c>
      <c r="M434" s="5">
        <f t="shared" si="77"/>
        <v>0</v>
      </c>
      <c r="N434" s="5">
        <f t="shared" si="78"/>
        <v>0</v>
      </c>
      <c r="O434" s="182">
        <f t="shared" si="79"/>
        <v>0</v>
      </c>
      <c r="P434" s="2"/>
      <c r="Q434" s="100" t="str">
        <f t="shared" si="80"/>
        <v/>
      </c>
      <c r="R434" s="182">
        <f t="shared" si="81"/>
        <v>0</v>
      </c>
      <c r="S434" s="22">
        <f t="shared" si="82"/>
        <v>0</v>
      </c>
      <c r="T434" s="7" t="str">
        <f t="shared" si="83"/>
        <v>heure</v>
      </c>
      <c r="U434" s="98">
        <f t="shared" si="84"/>
        <v>0</v>
      </c>
      <c r="V434" s="19"/>
      <c r="W434" s="5"/>
      <c r="X434" s="95">
        <f t="shared" si="85"/>
        <v>0</v>
      </c>
    </row>
    <row r="435" spans="1:24">
      <c r="A435" s="25">
        <v>431</v>
      </c>
      <c r="B435" s="109"/>
      <c r="C435" s="109"/>
      <c r="D435" s="190"/>
      <c r="E435" s="115"/>
      <c r="F435" s="208" t="str">
        <f t="shared" si="75"/>
        <v/>
      </c>
      <c r="G435" s="181"/>
      <c r="H435" s="111"/>
      <c r="I435" s="25" t="s">
        <v>6</v>
      </c>
      <c r="J435" s="214">
        <f t="shared" si="86"/>
        <v>0</v>
      </c>
      <c r="K435" s="20"/>
      <c r="L435" s="21">
        <f t="shared" si="76"/>
        <v>0</v>
      </c>
      <c r="M435" s="5">
        <f t="shared" si="77"/>
        <v>0</v>
      </c>
      <c r="N435" s="5">
        <f t="shared" si="78"/>
        <v>0</v>
      </c>
      <c r="O435" s="182">
        <f t="shared" si="79"/>
        <v>0</v>
      </c>
      <c r="P435" s="2"/>
      <c r="Q435" s="100" t="str">
        <f t="shared" si="80"/>
        <v/>
      </c>
      <c r="R435" s="182">
        <f t="shared" si="81"/>
        <v>0</v>
      </c>
      <c r="S435" s="22">
        <f t="shared" si="82"/>
        <v>0</v>
      </c>
      <c r="T435" s="7" t="str">
        <f t="shared" si="83"/>
        <v>heure</v>
      </c>
      <c r="U435" s="98">
        <f t="shared" si="84"/>
        <v>0</v>
      </c>
      <c r="V435" s="19"/>
      <c r="W435" s="5"/>
      <c r="X435" s="95">
        <f t="shared" si="85"/>
        <v>0</v>
      </c>
    </row>
    <row r="436" spans="1:24">
      <c r="A436" s="25">
        <v>432</v>
      </c>
      <c r="B436" s="109"/>
      <c r="C436" s="109"/>
      <c r="D436" s="190"/>
      <c r="E436" s="115"/>
      <c r="F436" s="208" t="str">
        <f t="shared" si="75"/>
        <v/>
      </c>
      <c r="G436" s="181"/>
      <c r="H436" s="111"/>
      <c r="I436" s="25" t="s">
        <v>6</v>
      </c>
      <c r="J436" s="214">
        <f t="shared" si="86"/>
        <v>0</v>
      </c>
      <c r="K436" s="20"/>
      <c r="L436" s="21">
        <f t="shared" si="76"/>
        <v>0</v>
      </c>
      <c r="M436" s="5">
        <f t="shared" si="77"/>
        <v>0</v>
      </c>
      <c r="N436" s="5">
        <f t="shared" si="78"/>
        <v>0</v>
      </c>
      <c r="O436" s="182">
        <f t="shared" si="79"/>
        <v>0</v>
      </c>
      <c r="P436" s="2"/>
      <c r="Q436" s="100" t="str">
        <f t="shared" si="80"/>
        <v/>
      </c>
      <c r="R436" s="182">
        <f t="shared" si="81"/>
        <v>0</v>
      </c>
      <c r="S436" s="22">
        <f t="shared" si="82"/>
        <v>0</v>
      </c>
      <c r="T436" s="7" t="str">
        <f t="shared" si="83"/>
        <v>heure</v>
      </c>
      <c r="U436" s="98">
        <f t="shared" si="84"/>
        <v>0</v>
      </c>
      <c r="V436" s="19"/>
      <c r="W436" s="5"/>
      <c r="X436" s="95">
        <f t="shared" si="85"/>
        <v>0</v>
      </c>
    </row>
    <row r="437" spans="1:24">
      <c r="A437" s="25">
        <v>433</v>
      </c>
      <c r="B437" s="109"/>
      <c r="C437" s="109"/>
      <c r="D437" s="190"/>
      <c r="E437" s="115"/>
      <c r="F437" s="208" t="str">
        <f t="shared" si="75"/>
        <v/>
      </c>
      <c r="G437" s="181"/>
      <c r="H437" s="111"/>
      <c r="I437" s="25" t="s">
        <v>6</v>
      </c>
      <c r="J437" s="214">
        <f t="shared" si="86"/>
        <v>0</v>
      </c>
      <c r="K437" s="20"/>
      <c r="L437" s="21">
        <f t="shared" si="76"/>
        <v>0</v>
      </c>
      <c r="M437" s="5">
        <f t="shared" si="77"/>
        <v>0</v>
      </c>
      <c r="N437" s="5">
        <f t="shared" si="78"/>
        <v>0</v>
      </c>
      <c r="O437" s="182">
        <f t="shared" si="79"/>
        <v>0</v>
      </c>
      <c r="P437" s="2"/>
      <c r="Q437" s="100" t="str">
        <f t="shared" si="80"/>
        <v/>
      </c>
      <c r="R437" s="182">
        <f t="shared" si="81"/>
        <v>0</v>
      </c>
      <c r="S437" s="22">
        <f t="shared" si="82"/>
        <v>0</v>
      </c>
      <c r="T437" s="7" t="str">
        <f t="shared" si="83"/>
        <v>heure</v>
      </c>
      <c r="U437" s="98">
        <f t="shared" si="84"/>
        <v>0</v>
      </c>
      <c r="V437" s="19"/>
      <c r="W437" s="5"/>
      <c r="X437" s="95">
        <f t="shared" si="85"/>
        <v>0</v>
      </c>
    </row>
    <row r="438" spans="1:24">
      <c r="A438" s="25">
        <v>434</v>
      </c>
      <c r="B438" s="109"/>
      <c r="C438" s="109"/>
      <c r="D438" s="190"/>
      <c r="E438" s="115"/>
      <c r="F438" s="208" t="str">
        <f t="shared" si="75"/>
        <v/>
      </c>
      <c r="G438" s="181"/>
      <c r="H438" s="111"/>
      <c r="I438" s="25" t="s">
        <v>6</v>
      </c>
      <c r="J438" s="214">
        <f t="shared" si="86"/>
        <v>0</v>
      </c>
      <c r="K438" s="20"/>
      <c r="L438" s="21">
        <f t="shared" si="76"/>
        <v>0</v>
      </c>
      <c r="M438" s="5">
        <f t="shared" si="77"/>
        <v>0</v>
      </c>
      <c r="N438" s="5">
        <f t="shared" si="78"/>
        <v>0</v>
      </c>
      <c r="O438" s="182">
        <f t="shared" si="79"/>
        <v>0</v>
      </c>
      <c r="P438" s="2"/>
      <c r="Q438" s="100" t="str">
        <f t="shared" si="80"/>
        <v/>
      </c>
      <c r="R438" s="182">
        <f t="shared" si="81"/>
        <v>0</v>
      </c>
      <c r="S438" s="22">
        <f t="shared" si="82"/>
        <v>0</v>
      </c>
      <c r="T438" s="7" t="str">
        <f t="shared" si="83"/>
        <v>heure</v>
      </c>
      <c r="U438" s="98">
        <f t="shared" si="84"/>
        <v>0</v>
      </c>
      <c r="V438" s="19"/>
      <c r="W438" s="5"/>
      <c r="X438" s="95">
        <f t="shared" si="85"/>
        <v>0</v>
      </c>
    </row>
    <row r="439" spans="1:24">
      <c r="A439" s="25">
        <v>435</v>
      </c>
      <c r="B439" s="109"/>
      <c r="C439" s="109"/>
      <c r="D439" s="190"/>
      <c r="E439" s="115"/>
      <c r="F439" s="208" t="str">
        <f t="shared" si="75"/>
        <v/>
      </c>
      <c r="G439" s="181"/>
      <c r="H439" s="111"/>
      <c r="I439" s="25" t="s">
        <v>6</v>
      </c>
      <c r="J439" s="214">
        <f t="shared" si="86"/>
        <v>0</v>
      </c>
      <c r="K439" s="20"/>
      <c r="L439" s="21">
        <f t="shared" si="76"/>
        <v>0</v>
      </c>
      <c r="M439" s="5">
        <f t="shared" si="77"/>
        <v>0</v>
      </c>
      <c r="N439" s="5">
        <f t="shared" si="78"/>
        <v>0</v>
      </c>
      <c r="O439" s="182">
        <f t="shared" si="79"/>
        <v>0</v>
      </c>
      <c r="P439" s="2"/>
      <c r="Q439" s="100" t="str">
        <f t="shared" si="80"/>
        <v/>
      </c>
      <c r="R439" s="182">
        <f t="shared" si="81"/>
        <v>0</v>
      </c>
      <c r="S439" s="22">
        <f t="shared" si="82"/>
        <v>0</v>
      </c>
      <c r="T439" s="7" t="str">
        <f t="shared" si="83"/>
        <v>heure</v>
      </c>
      <c r="U439" s="98">
        <f t="shared" si="84"/>
        <v>0</v>
      </c>
      <c r="V439" s="19"/>
      <c r="W439" s="5"/>
      <c r="X439" s="95">
        <f t="shared" si="85"/>
        <v>0</v>
      </c>
    </row>
    <row r="440" spans="1:24">
      <c r="A440" s="25">
        <v>436</v>
      </c>
      <c r="B440" s="109"/>
      <c r="C440" s="109"/>
      <c r="D440" s="190"/>
      <c r="E440" s="115"/>
      <c r="F440" s="208" t="str">
        <f t="shared" si="75"/>
        <v/>
      </c>
      <c r="G440" s="181"/>
      <c r="H440" s="111"/>
      <c r="I440" s="25" t="s">
        <v>6</v>
      </c>
      <c r="J440" s="214">
        <f t="shared" si="86"/>
        <v>0</v>
      </c>
      <c r="K440" s="20"/>
      <c r="L440" s="21">
        <f t="shared" si="76"/>
        <v>0</v>
      </c>
      <c r="M440" s="5">
        <f t="shared" si="77"/>
        <v>0</v>
      </c>
      <c r="N440" s="5">
        <f t="shared" si="78"/>
        <v>0</v>
      </c>
      <c r="O440" s="182">
        <f t="shared" si="79"/>
        <v>0</v>
      </c>
      <c r="P440" s="2"/>
      <c r="Q440" s="100" t="str">
        <f t="shared" si="80"/>
        <v/>
      </c>
      <c r="R440" s="182">
        <f t="shared" si="81"/>
        <v>0</v>
      </c>
      <c r="S440" s="22">
        <f t="shared" si="82"/>
        <v>0</v>
      </c>
      <c r="T440" s="7" t="str">
        <f t="shared" si="83"/>
        <v>heure</v>
      </c>
      <c r="U440" s="98">
        <f t="shared" si="84"/>
        <v>0</v>
      </c>
      <c r="V440" s="19"/>
      <c r="W440" s="5"/>
      <c r="X440" s="95">
        <f t="shared" si="85"/>
        <v>0</v>
      </c>
    </row>
    <row r="441" spans="1:24">
      <c r="A441" s="25">
        <v>437</v>
      </c>
      <c r="B441" s="109"/>
      <c r="C441" s="109"/>
      <c r="D441" s="190"/>
      <c r="E441" s="115"/>
      <c r="F441" s="208" t="str">
        <f t="shared" si="75"/>
        <v/>
      </c>
      <c r="G441" s="181"/>
      <c r="H441" s="111"/>
      <c r="I441" s="25" t="s">
        <v>6</v>
      </c>
      <c r="J441" s="214">
        <f t="shared" si="86"/>
        <v>0</v>
      </c>
      <c r="K441" s="20"/>
      <c r="L441" s="21">
        <f t="shared" si="76"/>
        <v>0</v>
      </c>
      <c r="M441" s="5">
        <f t="shared" si="77"/>
        <v>0</v>
      </c>
      <c r="N441" s="5">
        <f t="shared" si="78"/>
        <v>0</v>
      </c>
      <c r="O441" s="182">
        <f t="shared" si="79"/>
        <v>0</v>
      </c>
      <c r="P441" s="2"/>
      <c r="Q441" s="100" t="str">
        <f t="shared" si="80"/>
        <v/>
      </c>
      <c r="R441" s="182">
        <f t="shared" si="81"/>
        <v>0</v>
      </c>
      <c r="S441" s="22">
        <f t="shared" si="82"/>
        <v>0</v>
      </c>
      <c r="T441" s="7" t="str">
        <f t="shared" si="83"/>
        <v>heure</v>
      </c>
      <c r="U441" s="98">
        <f t="shared" si="84"/>
        <v>0</v>
      </c>
      <c r="V441" s="19"/>
      <c r="W441" s="5"/>
      <c r="X441" s="95">
        <f t="shared" si="85"/>
        <v>0</v>
      </c>
    </row>
    <row r="442" spans="1:24">
      <c r="A442" s="25">
        <v>438</v>
      </c>
      <c r="B442" s="109"/>
      <c r="C442" s="109"/>
      <c r="D442" s="190"/>
      <c r="E442" s="115"/>
      <c r="F442" s="208" t="str">
        <f t="shared" si="75"/>
        <v/>
      </c>
      <c r="G442" s="181"/>
      <c r="H442" s="111"/>
      <c r="I442" s="25" t="s">
        <v>6</v>
      </c>
      <c r="J442" s="214">
        <f t="shared" si="86"/>
        <v>0</v>
      </c>
      <c r="K442" s="20"/>
      <c r="L442" s="21">
        <f t="shared" si="76"/>
        <v>0</v>
      </c>
      <c r="M442" s="5">
        <f t="shared" si="77"/>
        <v>0</v>
      </c>
      <c r="N442" s="5">
        <f t="shared" si="78"/>
        <v>0</v>
      </c>
      <c r="O442" s="182">
        <f t="shared" si="79"/>
        <v>0</v>
      </c>
      <c r="P442" s="2"/>
      <c r="Q442" s="100" t="str">
        <f t="shared" si="80"/>
        <v/>
      </c>
      <c r="R442" s="182">
        <f t="shared" si="81"/>
        <v>0</v>
      </c>
      <c r="S442" s="22">
        <f t="shared" si="82"/>
        <v>0</v>
      </c>
      <c r="T442" s="7" t="str">
        <f t="shared" si="83"/>
        <v>heure</v>
      </c>
      <c r="U442" s="98">
        <f t="shared" si="84"/>
        <v>0</v>
      </c>
      <c r="V442" s="19"/>
      <c r="W442" s="5"/>
      <c r="X442" s="95">
        <f t="shared" si="85"/>
        <v>0</v>
      </c>
    </row>
    <row r="443" spans="1:24">
      <c r="A443" s="25">
        <v>439</v>
      </c>
      <c r="B443" s="109"/>
      <c r="C443" s="109"/>
      <c r="D443" s="190"/>
      <c r="E443" s="115"/>
      <c r="F443" s="208" t="str">
        <f t="shared" si="75"/>
        <v/>
      </c>
      <c r="G443" s="181"/>
      <c r="H443" s="111"/>
      <c r="I443" s="25" t="s">
        <v>6</v>
      </c>
      <c r="J443" s="214">
        <f t="shared" si="86"/>
        <v>0</v>
      </c>
      <c r="K443" s="20"/>
      <c r="L443" s="21">
        <f t="shared" si="76"/>
        <v>0</v>
      </c>
      <c r="M443" s="5">
        <f t="shared" si="77"/>
        <v>0</v>
      </c>
      <c r="N443" s="5">
        <f t="shared" si="78"/>
        <v>0</v>
      </c>
      <c r="O443" s="182">
        <f t="shared" si="79"/>
        <v>0</v>
      </c>
      <c r="P443" s="2"/>
      <c r="Q443" s="100" t="str">
        <f t="shared" si="80"/>
        <v/>
      </c>
      <c r="R443" s="182">
        <f t="shared" si="81"/>
        <v>0</v>
      </c>
      <c r="S443" s="22">
        <f t="shared" si="82"/>
        <v>0</v>
      </c>
      <c r="T443" s="7" t="str">
        <f t="shared" si="83"/>
        <v>heure</v>
      </c>
      <c r="U443" s="98">
        <f t="shared" si="84"/>
        <v>0</v>
      </c>
      <c r="V443" s="19"/>
      <c r="W443" s="5"/>
      <c r="X443" s="95">
        <f t="shared" si="85"/>
        <v>0</v>
      </c>
    </row>
    <row r="444" spans="1:24">
      <c r="A444" s="25">
        <v>440</v>
      </c>
      <c r="B444" s="109"/>
      <c r="C444" s="109"/>
      <c r="D444" s="190"/>
      <c r="E444" s="115"/>
      <c r="F444" s="208" t="str">
        <f t="shared" si="75"/>
        <v/>
      </c>
      <c r="G444" s="181"/>
      <c r="H444" s="111"/>
      <c r="I444" s="25" t="s">
        <v>6</v>
      </c>
      <c r="J444" s="214">
        <f t="shared" si="86"/>
        <v>0</v>
      </c>
      <c r="K444" s="20"/>
      <c r="L444" s="21">
        <f t="shared" si="76"/>
        <v>0</v>
      </c>
      <c r="M444" s="5">
        <f t="shared" si="77"/>
        <v>0</v>
      </c>
      <c r="N444" s="5">
        <f t="shared" si="78"/>
        <v>0</v>
      </c>
      <c r="O444" s="182">
        <f t="shared" si="79"/>
        <v>0</v>
      </c>
      <c r="P444" s="2"/>
      <c r="Q444" s="100" t="str">
        <f t="shared" si="80"/>
        <v/>
      </c>
      <c r="R444" s="182">
        <f t="shared" si="81"/>
        <v>0</v>
      </c>
      <c r="S444" s="22">
        <f t="shared" si="82"/>
        <v>0</v>
      </c>
      <c r="T444" s="7" t="str">
        <f t="shared" si="83"/>
        <v>heure</v>
      </c>
      <c r="U444" s="98">
        <f t="shared" si="84"/>
        <v>0</v>
      </c>
      <c r="V444" s="19"/>
      <c r="W444" s="5"/>
      <c r="X444" s="95">
        <f t="shared" si="85"/>
        <v>0</v>
      </c>
    </row>
    <row r="445" spans="1:24">
      <c r="A445" s="25">
        <v>441</v>
      </c>
      <c r="B445" s="109"/>
      <c r="C445" s="109"/>
      <c r="D445" s="190"/>
      <c r="E445" s="115"/>
      <c r="F445" s="208" t="str">
        <f t="shared" si="75"/>
        <v/>
      </c>
      <c r="G445" s="181"/>
      <c r="H445" s="111"/>
      <c r="I445" s="25" t="s">
        <v>6</v>
      </c>
      <c r="J445" s="214">
        <f t="shared" si="86"/>
        <v>0</v>
      </c>
      <c r="K445" s="20"/>
      <c r="L445" s="21">
        <f t="shared" si="76"/>
        <v>0</v>
      </c>
      <c r="M445" s="5">
        <f t="shared" si="77"/>
        <v>0</v>
      </c>
      <c r="N445" s="5">
        <f t="shared" si="78"/>
        <v>0</v>
      </c>
      <c r="O445" s="182">
        <f t="shared" si="79"/>
        <v>0</v>
      </c>
      <c r="P445" s="2"/>
      <c r="Q445" s="100" t="str">
        <f t="shared" si="80"/>
        <v/>
      </c>
      <c r="R445" s="182">
        <f t="shared" si="81"/>
        <v>0</v>
      </c>
      <c r="S445" s="22">
        <f t="shared" si="82"/>
        <v>0</v>
      </c>
      <c r="T445" s="7" t="str">
        <f t="shared" si="83"/>
        <v>heure</v>
      </c>
      <c r="U445" s="98">
        <f t="shared" si="84"/>
        <v>0</v>
      </c>
      <c r="V445" s="19"/>
      <c r="W445" s="5"/>
      <c r="X445" s="95">
        <f t="shared" si="85"/>
        <v>0</v>
      </c>
    </row>
    <row r="446" spans="1:24">
      <c r="A446" s="25">
        <v>442</v>
      </c>
      <c r="B446" s="109"/>
      <c r="C446" s="109"/>
      <c r="D446" s="190"/>
      <c r="E446" s="115"/>
      <c r="F446" s="208" t="str">
        <f t="shared" si="75"/>
        <v/>
      </c>
      <c r="G446" s="181"/>
      <c r="H446" s="111"/>
      <c r="I446" s="25" t="s">
        <v>6</v>
      </c>
      <c r="J446" s="214">
        <f t="shared" si="86"/>
        <v>0</v>
      </c>
      <c r="K446" s="20"/>
      <c r="L446" s="21">
        <f t="shared" si="76"/>
        <v>0</v>
      </c>
      <c r="M446" s="5">
        <f t="shared" si="77"/>
        <v>0</v>
      </c>
      <c r="N446" s="5">
        <f t="shared" si="78"/>
        <v>0</v>
      </c>
      <c r="O446" s="182">
        <f t="shared" si="79"/>
        <v>0</v>
      </c>
      <c r="P446" s="2"/>
      <c r="Q446" s="100" t="str">
        <f t="shared" si="80"/>
        <v/>
      </c>
      <c r="R446" s="182">
        <f t="shared" si="81"/>
        <v>0</v>
      </c>
      <c r="S446" s="22">
        <f t="shared" si="82"/>
        <v>0</v>
      </c>
      <c r="T446" s="7" t="str">
        <f t="shared" si="83"/>
        <v>heure</v>
      </c>
      <c r="U446" s="98">
        <f t="shared" si="84"/>
        <v>0</v>
      </c>
      <c r="V446" s="19"/>
      <c r="W446" s="5"/>
      <c r="X446" s="95">
        <f t="shared" si="85"/>
        <v>0</v>
      </c>
    </row>
    <row r="447" spans="1:24">
      <c r="A447" s="25">
        <v>443</v>
      </c>
      <c r="B447" s="109"/>
      <c r="C447" s="109"/>
      <c r="D447" s="190"/>
      <c r="E447" s="115"/>
      <c r="F447" s="208" t="str">
        <f t="shared" si="75"/>
        <v/>
      </c>
      <c r="G447" s="181"/>
      <c r="H447" s="111"/>
      <c r="I447" s="25" t="s">
        <v>6</v>
      </c>
      <c r="J447" s="214">
        <f t="shared" si="86"/>
        <v>0</v>
      </c>
      <c r="K447" s="20"/>
      <c r="L447" s="21">
        <f t="shared" si="76"/>
        <v>0</v>
      </c>
      <c r="M447" s="5">
        <f t="shared" si="77"/>
        <v>0</v>
      </c>
      <c r="N447" s="5">
        <f t="shared" si="78"/>
        <v>0</v>
      </c>
      <c r="O447" s="182">
        <f t="shared" si="79"/>
        <v>0</v>
      </c>
      <c r="P447" s="2"/>
      <c r="Q447" s="100" t="str">
        <f t="shared" si="80"/>
        <v/>
      </c>
      <c r="R447" s="182">
        <f t="shared" si="81"/>
        <v>0</v>
      </c>
      <c r="S447" s="22">
        <f t="shared" si="82"/>
        <v>0</v>
      </c>
      <c r="T447" s="7" t="str">
        <f t="shared" si="83"/>
        <v>heure</v>
      </c>
      <c r="U447" s="98">
        <f t="shared" si="84"/>
        <v>0</v>
      </c>
      <c r="V447" s="19"/>
      <c r="W447" s="5"/>
      <c r="X447" s="95">
        <f t="shared" si="85"/>
        <v>0</v>
      </c>
    </row>
    <row r="448" spans="1:24">
      <c r="A448" s="25">
        <v>444</v>
      </c>
      <c r="B448" s="109"/>
      <c r="C448" s="109"/>
      <c r="D448" s="190"/>
      <c r="E448" s="115"/>
      <c r="F448" s="208" t="str">
        <f t="shared" si="75"/>
        <v/>
      </c>
      <c r="G448" s="181"/>
      <c r="H448" s="111"/>
      <c r="I448" s="25" t="s">
        <v>6</v>
      </c>
      <c r="J448" s="214">
        <f t="shared" si="86"/>
        <v>0</v>
      </c>
      <c r="K448" s="20"/>
      <c r="L448" s="21">
        <f t="shared" si="76"/>
        <v>0</v>
      </c>
      <c r="M448" s="5">
        <f t="shared" si="77"/>
        <v>0</v>
      </c>
      <c r="N448" s="5">
        <f t="shared" si="78"/>
        <v>0</v>
      </c>
      <c r="O448" s="182">
        <f t="shared" si="79"/>
        <v>0</v>
      </c>
      <c r="P448" s="2"/>
      <c r="Q448" s="100" t="str">
        <f t="shared" si="80"/>
        <v/>
      </c>
      <c r="R448" s="182">
        <f t="shared" si="81"/>
        <v>0</v>
      </c>
      <c r="S448" s="22">
        <f t="shared" si="82"/>
        <v>0</v>
      </c>
      <c r="T448" s="7" t="str">
        <f t="shared" si="83"/>
        <v>heure</v>
      </c>
      <c r="U448" s="98">
        <f t="shared" si="84"/>
        <v>0</v>
      </c>
      <c r="V448" s="19"/>
      <c r="W448" s="5"/>
      <c r="X448" s="95">
        <f t="shared" si="85"/>
        <v>0</v>
      </c>
    </row>
    <row r="449" spans="1:24">
      <c r="A449" s="25">
        <v>445</v>
      </c>
      <c r="B449" s="109"/>
      <c r="C449" s="109"/>
      <c r="D449" s="190"/>
      <c r="E449" s="115"/>
      <c r="F449" s="208" t="str">
        <f t="shared" si="75"/>
        <v/>
      </c>
      <c r="G449" s="181"/>
      <c r="H449" s="111"/>
      <c r="I449" s="25" t="s">
        <v>6</v>
      </c>
      <c r="J449" s="214">
        <f t="shared" si="86"/>
        <v>0</v>
      </c>
      <c r="K449" s="20"/>
      <c r="L449" s="21">
        <f t="shared" si="76"/>
        <v>0</v>
      </c>
      <c r="M449" s="5">
        <f t="shared" si="77"/>
        <v>0</v>
      </c>
      <c r="N449" s="5">
        <f t="shared" si="78"/>
        <v>0</v>
      </c>
      <c r="O449" s="182">
        <f t="shared" si="79"/>
        <v>0</v>
      </c>
      <c r="P449" s="2"/>
      <c r="Q449" s="100" t="str">
        <f t="shared" si="80"/>
        <v/>
      </c>
      <c r="R449" s="182">
        <f t="shared" si="81"/>
        <v>0</v>
      </c>
      <c r="S449" s="22">
        <f t="shared" si="82"/>
        <v>0</v>
      </c>
      <c r="T449" s="7" t="str">
        <f t="shared" si="83"/>
        <v>heure</v>
      </c>
      <c r="U449" s="98">
        <f t="shared" si="84"/>
        <v>0</v>
      </c>
      <c r="V449" s="19"/>
      <c r="W449" s="5"/>
      <c r="X449" s="95">
        <f t="shared" si="85"/>
        <v>0</v>
      </c>
    </row>
    <row r="450" spans="1:24">
      <c r="A450" s="25">
        <v>446</v>
      </c>
      <c r="B450" s="109"/>
      <c r="C450" s="109"/>
      <c r="D450" s="190"/>
      <c r="E450" s="115"/>
      <c r="F450" s="208" t="str">
        <f t="shared" si="75"/>
        <v/>
      </c>
      <c r="G450" s="181"/>
      <c r="H450" s="111"/>
      <c r="I450" s="25" t="s">
        <v>6</v>
      </c>
      <c r="J450" s="214">
        <f t="shared" si="86"/>
        <v>0</v>
      </c>
      <c r="K450" s="20"/>
      <c r="L450" s="21">
        <f t="shared" si="76"/>
        <v>0</v>
      </c>
      <c r="M450" s="5">
        <f t="shared" si="77"/>
        <v>0</v>
      </c>
      <c r="N450" s="5">
        <f t="shared" si="78"/>
        <v>0</v>
      </c>
      <c r="O450" s="182">
        <f t="shared" si="79"/>
        <v>0</v>
      </c>
      <c r="P450" s="2"/>
      <c r="Q450" s="100" t="str">
        <f t="shared" si="80"/>
        <v/>
      </c>
      <c r="R450" s="182">
        <f t="shared" si="81"/>
        <v>0</v>
      </c>
      <c r="S450" s="22">
        <f t="shared" si="82"/>
        <v>0</v>
      </c>
      <c r="T450" s="7" t="str">
        <f t="shared" si="83"/>
        <v>heure</v>
      </c>
      <c r="U450" s="98">
        <f t="shared" si="84"/>
        <v>0</v>
      </c>
      <c r="V450" s="19"/>
      <c r="W450" s="5"/>
      <c r="X450" s="95">
        <f t="shared" si="85"/>
        <v>0</v>
      </c>
    </row>
    <row r="451" spans="1:24">
      <c r="A451" s="25">
        <v>447</v>
      </c>
      <c r="B451" s="109"/>
      <c r="C451" s="109"/>
      <c r="D451" s="190"/>
      <c r="E451" s="115"/>
      <c r="F451" s="208" t="str">
        <f t="shared" si="75"/>
        <v/>
      </c>
      <c r="G451" s="181"/>
      <c r="H451" s="111"/>
      <c r="I451" s="25" t="s">
        <v>6</v>
      </c>
      <c r="J451" s="214">
        <f t="shared" si="86"/>
        <v>0</v>
      </c>
      <c r="K451" s="20"/>
      <c r="L451" s="21">
        <f t="shared" si="76"/>
        <v>0</v>
      </c>
      <c r="M451" s="5">
        <f t="shared" si="77"/>
        <v>0</v>
      </c>
      <c r="N451" s="5">
        <f t="shared" si="78"/>
        <v>0</v>
      </c>
      <c r="O451" s="182">
        <f t="shared" si="79"/>
        <v>0</v>
      </c>
      <c r="P451" s="2"/>
      <c r="Q451" s="100" t="str">
        <f t="shared" si="80"/>
        <v/>
      </c>
      <c r="R451" s="182">
        <f t="shared" si="81"/>
        <v>0</v>
      </c>
      <c r="S451" s="22">
        <f t="shared" si="82"/>
        <v>0</v>
      </c>
      <c r="T451" s="7" t="str">
        <f t="shared" si="83"/>
        <v>heure</v>
      </c>
      <c r="U451" s="98">
        <f t="shared" si="84"/>
        <v>0</v>
      </c>
      <c r="V451" s="19"/>
      <c r="W451" s="5"/>
      <c r="X451" s="95">
        <f t="shared" si="85"/>
        <v>0</v>
      </c>
    </row>
    <row r="452" spans="1:24">
      <c r="A452" s="25">
        <v>448</v>
      </c>
      <c r="B452" s="109"/>
      <c r="C452" s="109"/>
      <c r="D452" s="190"/>
      <c r="E452" s="115"/>
      <c r="F452" s="208" t="str">
        <f t="shared" si="75"/>
        <v/>
      </c>
      <c r="G452" s="181"/>
      <c r="H452" s="111"/>
      <c r="I452" s="25" t="s">
        <v>6</v>
      </c>
      <c r="J452" s="214">
        <f t="shared" si="86"/>
        <v>0</v>
      </c>
      <c r="K452" s="20"/>
      <c r="L452" s="21">
        <f t="shared" si="76"/>
        <v>0</v>
      </c>
      <c r="M452" s="5">
        <f t="shared" si="77"/>
        <v>0</v>
      </c>
      <c r="N452" s="5">
        <f t="shared" si="78"/>
        <v>0</v>
      </c>
      <c r="O452" s="182">
        <f t="shared" si="79"/>
        <v>0</v>
      </c>
      <c r="P452" s="2"/>
      <c r="Q452" s="100" t="str">
        <f t="shared" si="80"/>
        <v/>
      </c>
      <c r="R452" s="182">
        <f t="shared" si="81"/>
        <v>0</v>
      </c>
      <c r="S452" s="22">
        <f t="shared" si="82"/>
        <v>0</v>
      </c>
      <c r="T452" s="7" t="str">
        <f t="shared" si="83"/>
        <v>heure</v>
      </c>
      <c r="U452" s="98">
        <f t="shared" si="84"/>
        <v>0</v>
      </c>
      <c r="V452" s="19"/>
      <c r="W452" s="5"/>
      <c r="X452" s="95">
        <f t="shared" si="85"/>
        <v>0</v>
      </c>
    </row>
    <row r="453" spans="1:24">
      <c r="A453" s="25">
        <v>449</v>
      </c>
      <c r="B453" s="109"/>
      <c r="C453" s="109"/>
      <c r="D453" s="190"/>
      <c r="E453" s="115"/>
      <c r="F453" s="208" t="str">
        <f t="shared" si="75"/>
        <v/>
      </c>
      <c r="G453" s="181"/>
      <c r="H453" s="111"/>
      <c r="I453" s="25" t="s">
        <v>6</v>
      </c>
      <c r="J453" s="214">
        <f t="shared" si="86"/>
        <v>0</v>
      </c>
      <c r="K453" s="20"/>
      <c r="L453" s="21">
        <f t="shared" si="76"/>
        <v>0</v>
      </c>
      <c r="M453" s="5">
        <f t="shared" si="77"/>
        <v>0</v>
      </c>
      <c r="N453" s="5">
        <f t="shared" si="78"/>
        <v>0</v>
      </c>
      <c r="O453" s="182">
        <f t="shared" si="79"/>
        <v>0</v>
      </c>
      <c r="P453" s="2"/>
      <c r="Q453" s="100" t="str">
        <f t="shared" si="80"/>
        <v/>
      </c>
      <c r="R453" s="182">
        <f t="shared" si="81"/>
        <v>0</v>
      </c>
      <c r="S453" s="22">
        <f t="shared" si="82"/>
        <v>0</v>
      </c>
      <c r="T453" s="7" t="str">
        <f t="shared" si="83"/>
        <v>heure</v>
      </c>
      <c r="U453" s="98">
        <f t="shared" si="84"/>
        <v>0</v>
      </c>
      <c r="V453" s="19"/>
      <c r="W453" s="5"/>
      <c r="X453" s="95">
        <f t="shared" si="85"/>
        <v>0</v>
      </c>
    </row>
    <row r="454" spans="1:24">
      <c r="A454" s="25">
        <v>450</v>
      </c>
      <c r="B454" s="109"/>
      <c r="C454" s="109"/>
      <c r="D454" s="190"/>
      <c r="E454" s="115"/>
      <c r="F454" s="208" t="str">
        <f t="shared" ref="F454" si="87">IF(D454="","",IF(D454="Salarié",35.47,IF(D454="Stagiaire",4.35,IF(D454="Apprenti",7.11,0))))</f>
        <v/>
      </c>
      <c r="G454" s="181"/>
      <c r="H454" s="111"/>
      <c r="I454" s="25" t="s">
        <v>6</v>
      </c>
      <c r="J454" s="214">
        <f t="shared" si="86"/>
        <v>0</v>
      </c>
      <c r="K454" s="20"/>
      <c r="L454" s="21">
        <f t="shared" ref="L454:L517" si="88">B454</f>
        <v>0</v>
      </c>
      <c r="M454" s="5">
        <f t="shared" ref="M454:M517" si="89">C454</f>
        <v>0</v>
      </c>
      <c r="N454" s="5">
        <f t="shared" ref="N454:N517" si="90">D454</f>
        <v>0</v>
      </c>
      <c r="O454" s="182">
        <f t="shared" ref="O454:O517" si="91">E454</f>
        <v>0</v>
      </c>
      <c r="P454" s="2"/>
      <c r="Q454" s="100" t="str">
        <f t="shared" ref="Q454:Q517" si="92">F454</f>
        <v/>
      </c>
      <c r="R454" s="182">
        <f t="shared" ref="R454:R517" si="93">G454</f>
        <v>0</v>
      </c>
      <c r="S454" s="22">
        <f t="shared" ref="S454:S517" si="94">H454</f>
        <v>0</v>
      </c>
      <c r="T454" s="7" t="str">
        <f t="shared" ref="T454:T517" si="95">I454</f>
        <v>heure</v>
      </c>
      <c r="U454" s="98">
        <f t="shared" ref="U454:U517" si="96">IFERROR(S454*Q454,0)</f>
        <v>0</v>
      </c>
      <c r="V454" s="19"/>
      <c r="W454" s="5"/>
      <c r="X454" s="95">
        <f t="shared" ref="X454:X517" si="97">J454-U454</f>
        <v>0</v>
      </c>
    </row>
    <row r="455" spans="1:24" hidden="1">
      <c r="A455" s="25">
        <v>451</v>
      </c>
      <c r="B455" s="109"/>
      <c r="C455" s="109"/>
      <c r="D455" s="10"/>
      <c r="E455" s="115"/>
      <c r="F455" s="208" t="str">
        <f t="shared" ref="F455:F517" si="98">IF(D455="","",IF(D455="Salarié",35.47,IF(D455="Stagiaire",4.35,IF(D455="Apprenti",11.65,0))))</f>
        <v/>
      </c>
      <c r="G455" s="181"/>
      <c r="H455" s="111"/>
      <c r="I455" s="25" t="s">
        <v>6</v>
      </c>
      <c r="J455" s="214">
        <f t="shared" ref="J455:J517" si="99">IFERROR(F455*H455,0)</f>
        <v>0</v>
      </c>
      <c r="K455" s="20"/>
      <c r="L455" s="21">
        <f t="shared" si="88"/>
        <v>0</v>
      </c>
      <c r="M455" s="5">
        <f t="shared" si="89"/>
        <v>0</v>
      </c>
      <c r="N455" s="5">
        <f t="shared" si="90"/>
        <v>0</v>
      </c>
      <c r="O455" s="182">
        <f t="shared" si="91"/>
        <v>0</v>
      </c>
      <c r="P455" s="2"/>
      <c r="Q455" s="100" t="str">
        <f t="shared" si="92"/>
        <v/>
      </c>
      <c r="R455" s="182">
        <f t="shared" si="93"/>
        <v>0</v>
      </c>
      <c r="S455" s="22">
        <f t="shared" si="94"/>
        <v>0</v>
      </c>
      <c r="T455" s="7" t="str">
        <f t="shared" si="95"/>
        <v>heure</v>
      </c>
      <c r="U455" s="98">
        <f t="shared" si="96"/>
        <v>0</v>
      </c>
      <c r="V455" s="19"/>
      <c r="W455" s="5"/>
      <c r="X455" s="95">
        <f t="shared" si="97"/>
        <v>0</v>
      </c>
    </row>
    <row r="456" spans="1:24" hidden="1">
      <c r="A456" s="25">
        <v>452</v>
      </c>
      <c r="B456" s="109"/>
      <c r="C456" s="109"/>
      <c r="D456" s="10"/>
      <c r="E456" s="115"/>
      <c r="F456" s="208" t="str">
        <f t="shared" si="98"/>
        <v/>
      </c>
      <c r="G456" s="181"/>
      <c r="H456" s="111"/>
      <c r="I456" s="25" t="s">
        <v>6</v>
      </c>
      <c r="J456" s="214">
        <f t="shared" si="99"/>
        <v>0</v>
      </c>
      <c r="K456" s="20"/>
      <c r="L456" s="21">
        <f t="shared" si="88"/>
        <v>0</v>
      </c>
      <c r="M456" s="5">
        <f t="shared" si="89"/>
        <v>0</v>
      </c>
      <c r="N456" s="5">
        <f t="shared" si="90"/>
        <v>0</v>
      </c>
      <c r="O456" s="182">
        <f t="shared" si="91"/>
        <v>0</v>
      </c>
      <c r="P456" s="2"/>
      <c r="Q456" s="100" t="str">
        <f t="shared" si="92"/>
        <v/>
      </c>
      <c r="R456" s="182">
        <f t="shared" si="93"/>
        <v>0</v>
      </c>
      <c r="S456" s="22">
        <f t="shared" si="94"/>
        <v>0</v>
      </c>
      <c r="T456" s="7" t="str">
        <f t="shared" si="95"/>
        <v>heure</v>
      </c>
      <c r="U456" s="98">
        <f t="shared" si="96"/>
        <v>0</v>
      </c>
      <c r="V456" s="19"/>
      <c r="W456" s="5"/>
      <c r="X456" s="95">
        <f t="shared" si="97"/>
        <v>0</v>
      </c>
    </row>
    <row r="457" spans="1:24" hidden="1">
      <c r="A457" s="25">
        <v>453</v>
      </c>
      <c r="B457" s="109"/>
      <c r="C457" s="109"/>
      <c r="D457" s="10"/>
      <c r="E457" s="115"/>
      <c r="F457" s="208" t="str">
        <f t="shared" si="98"/>
        <v/>
      </c>
      <c r="G457" s="181"/>
      <c r="H457" s="111"/>
      <c r="I457" s="25" t="s">
        <v>6</v>
      </c>
      <c r="J457" s="214">
        <f t="shared" si="99"/>
        <v>0</v>
      </c>
      <c r="K457" s="20"/>
      <c r="L457" s="21">
        <f t="shared" si="88"/>
        <v>0</v>
      </c>
      <c r="M457" s="5">
        <f t="shared" si="89"/>
        <v>0</v>
      </c>
      <c r="N457" s="5">
        <f t="shared" si="90"/>
        <v>0</v>
      </c>
      <c r="O457" s="182">
        <f t="shared" si="91"/>
        <v>0</v>
      </c>
      <c r="P457" s="2"/>
      <c r="Q457" s="100" t="str">
        <f t="shared" si="92"/>
        <v/>
      </c>
      <c r="R457" s="182">
        <f t="shared" si="93"/>
        <v>0</v>
      </c>
      <c r="S457" s="22">
        <f t="shared" si="94"/>
        <v>0</v>
      </c>
      <c r="T457" s="7" t="str">
        <f t="shared" si="95"/>
        <v>heure</v>
      </c>
      <c r="U457" s="98">
        <f t="shared" si="96"/>
        <v>0</v>
      </c>
      <c r="V457" s="19"/>
      <c r="W457" s="5"/>
      <c r="X457" s="95">
        <f t="shared" si="97"/>
        <v>0</v>
      </c>
    </row>
    <row r="458" spans="1:24" hidden="1">
      <c r="A458" s="25">
        <v>454</v>
      </c>
      <c r="B458" s="109"/>
      <c r="C458" s="109"/>
      <c r="D458" s="10"/>
      <c r="E458" s="115"/>
      <c r="F458" s="208" t="str">
        <f t="shared" si="98"/>
        <v/>
      </c>
      <c r="G458" s="181"/>
      <c r="H458" s="111"/>
      <c r="I458" s="25" t="s">
        <v>6</v>
      </c>
      <c r="J458" s="214">
        <f t="shared" si="99"/>
        <v>0</v>
      </c>
      <c r="K458" s="20"/>
      <c r="L458" s="21">
        <f t="shared" si="88"/>
        <v>0</v>
      </c>
      <c r="M458" s="5">
        <f t="shared" si="89"/>
        <v>0</v>
      </c>
      <c r="N458" s="5">
        <f t="shared" si="90"/>
        <v>0</v>
      </c>
      <c r="O458" s="182">
        <f t="shared" si="91"/>
        <v>0</v>
      </c>
      <c r="P458" s="2"/>
      <c r="Q458" s="100" t="str">
        <f t="shared" si="92"/>
        <v/>
      </c>
      <c r="R458" s="182">
        <f t="shared" si="93"/>
        <v>0</v>
      </c>
      <c r="S458" s="22">
        <f t="shared" si="94"/>
        <v>0</v>
      </c>
      <c r="T458" s="7" t="str">
        <f t="shared" si="95"/>
        <v>heure</v>
      </c>
      <c r="U458" s="98">
        <f t="shared" si="96"/>
        <v>0</v>
      </c>
      <c r="V458" s="19"/>
      <c r="W458" s="5"/>
      <c r="X458" s="95">
        <f t="shared" si="97"/>
        <v>0</v>
      </c>
    </row>
    <row r="459" spans="1:24" hidden="1">
      <c r="A459" s="25">
        <v>455</v>
      </c>
      <c r="B459" s="109"/>
      <c r="C459" s="109"/>
      <c r="D459" s="10"/>
      <c r="E459" s="115"/>
      <c r="F459" s="208" t="str">
        <f t="shared" si="98"/>
        <v/>
      </c>
      <c r="G459" s="181"/>
      <c r="H459" s="111"/>
      <c r="I459" s="25" t="s">
        <v>6</v>
      </c>
      <c r="J459" s="214">
        <f t="shared" si="99"/>
        <v>0</v>
      </c>
      <c r="K459" s="20"/>
      <c r="L459" s="21">
        <f t="shared" si="88"/>
        <v>0</v>
      </c>
      <c r="M459" s="5">
        <f t="shared" si="89"/>
        <v>0</v>
      </c>
      <c r="N459" s="5">
        <f t="shared" si="90"/>
        <v>0</v>
      </c>
      <c r="O459" s="182">
        <f t="shared" si="91"/>
        <v>0</v>
      </c>
      <c r="P459" s="2"/>
      <c r="Q459" s="100" t="str">
        <f t="shared" si="92"/>
        <v/>
      </c>
      <c r="R459" s="182">
        <f t="shared" si="93"/>
        <v>0</v>
      </c>
      <c r="S459" s="22">
        <f t="shared" si="94"/>
        <v>0</v>
      </c>
      <c r="T459" s="7" t="str">
        <f t="shared" si="95"/>
        <v>heure</v>
      </c>
      <c r="U459" s="98">
        <f t="shared" si="96"/>
        <v>0</v>
      </c>
      <c r="V459" s="19"/>
      <c r="W459" s="5"/>
      <c r="X459" s="95">
        <f t="shared" si="97"/>
        <v>0</v>
      </c>
    </row>
    <row r="460" spans="1:24" hidden="1">
      <c r="A460" s="25">
        <v>456</v>
      </c>
      <c r="B460" s="109"/>
      <c r="C460" s="109"/>
      <c r="D460" s="10"/>
      <c r="E460" s="115"/>
      <c r="F460" s="208" t="str">
        <f t="shared" si="98"/>
        <v/>
      </c>
      <c r="G460" s="181"/>
      <c r="H460" s="111"/>
      <c r="I460" s="25" t="s">
        <v>6</v>
      </c>
      <c r="J460" s="214">
        <f t="shared" si="99"/>
        <v>0</v>
      </c>
      <c r="K460" s="20"/>
      <c r="L460" s="21">
        <f t="shared" si="88"/>
        <v>0</v>
      </c>
      <c r="M460" s="5">
        <f t="shared" si="89"/>
        <v>0</v>
      </c>
      <c r="N460" s="5">
        <f t="shared" si="90"/>
        <v>0</v>
      </c>
      <c r="O460" s="182">
        <f t="shared" si="91"/>
        <v>0</v>
      </c>
      <c r="P460" s="2"/>
      <c r="Q460" s="100" t="str">
        <f t="shared" si="92"/>
        <v/>
      </c>
      <c r="R460" s="182">
        <f t="shared" si="93"/>
        <v>0</v>
      </c>
      <c r="S460" s="22">
        <f t="shared" si="94"/>
        <v>0</v>
      </c>
      <c r="T460" s="7" t="str">
        <f t="shared" si="95"/>
        <v>heure</v>
      </c>
      <c r="U460" s="98">
        <f t="shared" si="96"/>
        <v>0</v>
      </c>
      <c r="V460" s="19"/>
      <c r="W460" s="5"/>
      <c r="X460" s="95">
        <f t="shared" si="97"/>
        <v>0</v>
      </c>
    </row>
    <row r="461" spans="1:24" hidden="1">
      <c r="A461" s="25">
        <v>457</v>
      </c>
      <c r="B461" s="109"/>
      <c r="C461" s="109"/>
      <c r="D461" s="10"/>
      <c r="E461" s="115"/>
      <c r="F461" s="208" t="str">
        <f t="shared" si="98"/>
        <v/>
      </c>
      <c r="G461" s="181"/>
      <c r="H461" s="111"/>
      <c r="I461" s="25" t="s">
        <v>6</v>
      </c>
      <c r="J461" s="214">
        <f t="shared" si="99"/>
        <v>0</v>
      </c>
      <c r="K461" s="20"/>
      <c r="L461" s="21">
        <f t="shared" si="88"/>
        <v>0</v>
      </c>
      <c r="M461" s="5">
        <f t="shared" si="89"/>
        <v>0</v>
      </c>
      <c r="N461" s="5">
        <f t="shared" si="90"/>
        <v>0</v>
      </c>
      <c r="O461" s="182">
        <f t="shared" si="91"/>
        <v>0</v>
      </c>
      <c r="P461" s="2"/>
      <c r="Q461" s="100" t="str">
        <f t="shared" si="92"/>
        <v/>
      </c>
      <c r="R461" s="182">
        <f t="shared" si="93"/>
        <v>0</v>
      </c>
      <c r="S461" s="22">
        <f t="shared" si="94"/>
        <v>0</v>
      </c>
      <c r="T461" s="7" t="str">
        <f t="shared" si="95"/>
        <v>heure</v>
      </c>
      <c r="U461" s="98">
        <f t="shared" si="96"/>
        <v>0</v>
      </c>
      <c r="V461" s="19"/>
      <c r="W461" s="5"/>
      <c r="X461" s="95">
        <f t="shared" si="97"/>
        <v>0</v>
      </c>
    </row>
    <row r="462" spans="1:24" hidden="1">
      <c r="A462" s="25">
        <v>458</v>
      </c>
      <c r="B462" s="109"/>
      <c r="C462" s="109"/>
      <c r="D462" s="10"/>
      <c r="E462" s="115"/>
      <c r="F462" s="208" t="str">
        <f t="shared" si="98"/>
        <v/>
      </c>
      <c r="G462" s="181"/>
      <c r="H462" s="111"/>
      <c r="I462" s="25" t="s">
        <v>6</v>
      </c>
      <c r="J462" s="214">
        <f t="shared" si="99"/>
        <v>0</v>
      </c>
      <c r="K462" s="20"/>
      <c r="L462" s="21">
        <f t="shared" si="88"/>
        <v>0</v>
      </c>
      <c r="M462" s="5">
        <f t="shared" si="89"/>
        <v>0</v>
      </c>
      <c r="N462" s="5">
        <f t="shared" si="90"/>
        <v>0</v>
      </c>
      <c r="O462" s="182">
        <f t="shared" si="91"/>
        <v>0</v>
      </c>
      <c r="P462" s="2"/>
      <c r="Q462" s="100" t="str">
        <f t="shared" si="92"/>
        <v/>
      </c>
      <c r="R462" s="182">
        <f t="shared" si="93"/>
        <v>0</v>
      </c>
      <c r="S462" s="22">
        <f t="shared" si="94"/>
        <v>0</v>
      </c>
      <c r="T462" s="7" t="str">
        <f t="shared" si="95"/>
        <v>heure</v>
      </c>
      <c r="U462" s="98">
        <f t="shared" si="96"/>
        <v>0</v>
      </c>
      <c r="V462" s="19"/>
      <c r="W462" s="5"/>
      <c r="X462" s="95">
        <f t="shared" si="97"/>
        <v>0</v>
      </c>
    </row>
    <row r="463" spans="1:24" hidden="1">
      <c r="A463" s="25">
        <v>459</v>
      </c>
      <c r="B463" s="109"/>
      <c r="C463" s="109"/>
      <c r="D463" s="10"/>
      <c r="E463" s="115"/>
      <c r="F463" s="208" t="str">
        <f t="shared" si="98"/>
        <v/>
      </c>
      <c r="G463" s="181"/>
      <c r="H463" s="111"/>
      <c r="I463" s="25" t="s">
        <v>6</v>
      </c>
      <c r="J463" s="214">
        <f t="shared" si="99"/>
        <v>0</v>
      </c>
      <c r="K463" s="20"/>
      <c r="L463" s="21">
        <f t="shared" si="88"/>
        <v>0</v>
      </c>
      <c r="M463" s="5">
        <f t="shared" si="89"/>
        <v>0</v>
      </c>
      <c r="N463" s="5">
        <f t="shared" si="90"/>
        <v>0</v>
      </c>
      <c r="O463" s="182">
        <f t="shared" si="91"/>
        <v>0</v>
      </c>
      <c r="P463" s="2"/>
      <c r="Q463" s="100" t="str">
        <f t="shared" si="92"/>
        <v/>
      </c>
      <c r="R463" s="182">
        <f t="shared" si="93"/>
        <v>0</v>
      </c>
      <c r="S463" s="22">
        <f t="shared" si="94"/>
        <v>0</v>
      </c>
      <c r="T463" s="7" t="str">
        <f t="shared" si="95"/>
        <v>heure</v>
      </c>
      <c r="U463" s="98">
        <f t="shared" si="96"/>
        <v>0</v>
      </c>
      <c r="V463" s="19"/>
      <c r="W463" s="5"/>
      <c r="X463" s="95">
        <f t="shared" si="97"/>
        <v>0</v>
      </c>
    </row>
    <row r="464" spans="1:24" hidden="1">
      <c r="A464" s="25">
        <v>460</v>
      </c>
      <c r="B464" s="109"/>
      <c r="C464" s="109"/>
      <c r="D464" s="10"/>
      <c r="E464" s="115"/>
      <c r="F464" s="208" t="str">
        <f t="shared" si="98"/>
        <v/>
      </c>
      <c r="G464" s="181"/>
      <c r="H464" s="111"/>
      <c r="I464" s="25" t="s">
        <v>6</v>
      </c>
      <c r="J464" s="214">
        <f t="shared" si="99"/>
        <v>0</v>
      </c>
      <c r="K464" s="20"/>
      <c r="L464" s="21">
        <f t="shared" si="88"/>
        <v>0</v>
      </c>
      <c r="M464" s="5">
        <f t="shared" si="89"/>
        <v>0</v>
      </c>
      <c r="N464" s="5">
        <f t="shared" si="90"/>
        <v>0</v>
      </c>
      <c r="O464" s="182">
        <f t="shared" si="91"/>
        <v>0</v>
      </c>
      <c r="P464" s="2"/>
      <c r="Q464" s="100" t="str">
        <f t="shared" si="92"/>
        <v/>
      </c>
      <c r="R464" s="182">
        <f t="shared" si="93"/>
        <v>0</v>
      </c>
      <c r="S464" s="22">
        <f t="shared" si="94"/>
        <v>0</v>
      </c>
      <c r="T464" s="7" t="str">
        <f t="shared" si="95"/>
        <v>heure</v>
      </c>
      <c r="U464" s="98">
        <f t="shared" si="96"/>
        <v>0</v>
      </c>
      <c r="V464" s="19"/>
      <c r="W464" s="5"/>
      <c r="X464" s="95">
        <f t="shared" si="97"/>
        <v>0</v>
      </c>
    </row>
    <row r="465" spans="1:24" hidden="1">
      <c r="A465" s="25">
        <v>461</v>
      </c>
      <c r="B465" s="109"/>
      <c r="C465" s="109"/>
      <c r="D465" s="10"/>
      <c r="E465" s="115"/>
      <c r="F465" s="208" t="str">
        <f t="shared" si="98"/>
        <v/>
      </c>
      <c r="G465" s="181"/>
      <c r="H465" s="111"/>
      <c r="I465" s="25" t="s">
        <v>6</v>
      </c>
      <c r="J465" s="214">
        <f t="shared" si="99"/>
        <v>0</v>
      </c>
      <c r="K465" s="20"/>
      <c r="L465" s="21">
        <f t="shared" si="88"/>
        <v>0</v>
      </c>
      <c r="M465" s="5">
        <f t="shared" si="89"/>
        <v>0</v>
      </c>
      <c r="N465" s="5">
        <f t="shared" si="90"/>
        <v>0</v>
      </c>
      <c r="O465" s="182">
        <f t="shared" si="91"/>
        <v>0</v>
      </c>
      <c r="P465" s="2"/>
      <c r="Q465" s="100" t="str">
        <f t="shared" si="92"/>
        <v/>
      </c>
      <c r="R465" s="182">
        <f t="shared" si="93"/>
        <v>0</v>
      </c>
      <c r="S465" s="22">
        <f t="shared" si="94"/>
        <v>0</v>
      </c>
      <c r="T465" s="7" t="str">
        <f t="shared" si="95"/>
        <v>heure</v>
      </c>
      <c r="U465" s="98">
        <f t="shared" si="96"/>
        <v>0</v>
      </c>
      <c r="V465" s="19"/>
      <c r="W465" s="5"/>
      <c r="X465" s="95">
        <f t="shared" si="97"/>
        <v>0</v>
      </c>
    </row>
    <row r="466" spans="1:24" hidden="1">
      <c r="A466" s="25">
        <v>462</v>
      </c>
      <c r="B466" s="109"/>
      <c r="C466" s="109"/>
      <c r="D466" s="10"/>
      <c r="E466" s="115"/>
      <c r="F466" s="208" t="str">
        <f t="shared" si="98"/>
        <v/>
      </c>
      <c r="G466" s="181"/>
      <c r="H466" s="111"/>
      <c r="I466" s="25" t="s">
        <v>6</v>
      </c>
      <c r="J466" s="214">
        <f t="shared" si="99"/>
        <v>0</v>
      </c>
      <c r="K466" s="20"/>
      <c r="L466" s="21">
        <f t="shared" si="88"/>
        <v>0</v>
      </c>
      <c r="M466" s="5">
        <f t="shared" si="89"/>
        <v>0</v>
      </c>
      <c r="N466" s="5">
        <f t="shared" si="90"/>
        <v>0</v>
      </c>
      <c r="O466" s="182">
        <f t="shared" si="91"/>
        <v>0</v>
      </c>
      <c r="P466" s="2"/>
      <c r="Q466" s="100" t="str">
        <f t="shared" si="92"/>
        <v/>
      </c>
      <c r="R466" s="182">
        <f t="shared" si="93"/>
        <v>0</v>
      </c>
      <c r="S466" s="22">
        <f t="shared" si="94"/>
        <v>0</v>
      </c>
      <c r="T466" s="7" t="str">
        <f t="shared" si="95"/>
        <v>heure</v>
      </c>
      <c r="U466" s="98">
        <f t="shared" si="96"/>
        <v>0</v>
      </c>
      <c r="V466" s="19"/>
      <c r="W466" s="5"/>
      <c r="X466" s="95">
        <f t="shared" si="97"/>
        <v>0</v>
      </c>
    </row>
    <row r="467" spans="1:24" hidden="1">
      <c r="A467" s="25">
        <v>463</v>
      </c>
      <c r="B467" s="109"/>
      <c r="C467" s="109"/>
      <c r="D467" s="10"/>
      <c r="E467" s="115"/>
      <c r="F467" s="208" t="str">
        <f t="shared" si="98"/>
        <v/>
      </c>
      <c r="G467" s="181"/>
      <c r="H467" s="111"/>
      <c r="I467" s="25" t="s">
        <v>6</v>
      </c>
      <c r="J467" s="214">
        <f t="shared" si="99"/>
        <v>0</v>
      </c>
      <c r="K467" s="20"/>
      <c r="L467" s="21">
        <f t="shared" si="88"/>
        <v>0</v>
      </c>
      <c r="M467" s="5">
        <f t="shared" si="89"/>
        <v>0</v>
      </c>
      <c r="N467" s="5">
        <f t="shared" si="90"/>
        <v>0</v>
      </c>
      <c r="O467" s="182">
        <f t="shared" si="91"/>
        <v>0</v>
      </c>
      <c r="P467" s="2"/>
      <c r="Q467" s="100" t="str">
        <f t="shared" si="92"/>
        <v/>
      </c>
      <c r="R467" s="182">
        <f t="shared" si="93"/>
        <v>0</v>
      </c>
      <c r="S467" s="22">
        <f t="shared" si="94"/>
        <v>0</v>
      </c>
      <c r="T467" s="7" t="str">
        <f t="shared" si="95"/>
        <v>heure</v>
      </c>
      <c r="U467" s="98">
        <f t="shared" si="96"/>
        <v>0</v>
      </c>
      <c r="V467" s="19"/>
      <c r="W467" s="5"/>
      <c r="X467" s="95">
        <f t="shared" si="97"/>
        <v>0</v>
      </c>
    </row>
    <row r="468" spans="1:24" hidden="1">
      <c r="A468" s="25">
        <v>464</v>
      </c>
      <c r="B468" s="109"/>
      <c r="C468" s="109"/>
      <c r="D468" s="10"/>
      <c r="E468" s="115"/>
      <c r="F468" s="208" t="str">
        <f t="shared" si="98"/>
        <v/>
      </c>
      <c r="G468" s="181"/>
      <c r="H468" s="111"/>
      <c r="I468" s="25" t="s">
        <v>6</v>
      </c>
      <c r="J468" s="214">
        <f t="shared" si="99"/>
        <v>0</v>
      </c>
      <c r="K468" s="20"/>
      <c r="L468" s="21">
        <f t="shared" si="88"/>
        <v>0</v>
      </c>
      <c r="M468" s="5">
        <f t="shared" si="89"/>
        <v>0</v>
      </c>
      <c r="N468" s="5">
        <f t="shared" si="90"/>
        <v>0</v>
      </c>
      <c r="O468" s="182">
        <f t="shared" si="91"/>
        <v>0</v>
      </c>
      <c r="P468" s="2"/>
      <c r="Q468" s="100" t="str">
        <f t="shared" si="92"/>
        <v/>
      </c>
      <c r="R468" s="182">
        <f t="shared" si="93"/>
        <v>0</v>
      </c>
      <c r="S468" s="22">
        <f t="shared" si="94"/>
        <v>0</v>
      </c>
      <c r="T468" s="7" t="str">
        <f t="shared" si="95"/>
        <v>heure</v>
      </c>
      <c r="U468" s="98">
        <f t="shared" si="96"/>
        <v>0</v>
      </c>
      <c r="V468" s="19"/>
      <c r="W468" s="5"/>
      <c r="X468" s="95">
        <f t="shared" si="97"/>
        <v>0</v>
      </c>
    </row>
    <row r="469" spans="1:24" hidden="1">
      <c r="A469" s="25">
        <v>465</v>
      </c>
      <c r="B469" s="109"/>
      <c r="C469" s="109"/>
      <c r="D469" s="10"/>
      <c r="E469" s="115"/>
      <c r="F469" s="208" t="str">
        <f t="shared" si="98"/>
        <v/>
      </c>
      <c r="G469" s="181"/>
      <c r="H469" s="111"/>
      <c r="I469" s="25" t="s">
        <v>6</v>
      </c>
      <c r="J469" s="214">
        <f t="shared" si="99"/>
        <v>0</v>
      </c>
      <c r="K469" s="20"/>
      <c r="L469" s="21">
        <f t="shared" si="88"/>
        <v>0</v>
      </c>
      <c r="M469" s="5">
        <f t="shared" si="89"/>
        <v>0</v>
      </c>
      <c r="N469" s="5">
        <f t="shared" si="90"/>
        <v>0</v>
      </c>
      <c r="O469" s="182">
        <f t="shared" si="91"/>
        <v>0</v>
      </c>
      <c r="P469" s="2"/>
      <c r="Q469" s="100" t="str">
        <f t="shared" si="92"/>
        <v/>
      </c>
      <c r="R469" s="182">
        <f t="shared" si="93"/>
        <v>0</v>
      </c>
      <c r="S469" s="22">
        <f t="shared" si="94"/>
        <v>0</v>
      </c>
      <c r="T469" s="7" t="str">
        <f t="shared" si="95"/>
        <v>heure</v>
      </c>
      <c r="U469" s="98">
        <f t="shared" si="96"/>
        <v>0</v>
      </c>
      <c r="V469" s="19"/>
      <c r="W469" s="5"/>
      <c r="X469" s="95">
        <f t="shared" si="97"/>
        <v>0</v>
      </c>
    </row>
    <row r="470" spans="1:24" hidden="1">
      <c r="A470" s="25">
        <v>466</v>
      </c>
      <c r="B470" s="109"/>
      <c r="C470" s="109"/>
      <c r="D470" s="10"/>
      <c r="E470" s="115"/>
      <c r="F470" s="208" t="str">
        <f t="shared" si="98"/>
        <v/>
      </c>
      <c r="G470" s="181"/>
      <c r="H470" s="111"/>
      <c r="I470" s="25" t="s">
        <v>6</v>
      </c>
      <c r="J470" s="214">
        <f t="shared" si="99"/>
        <v>0</v>
      </c>
      <c r="K470" s="20"/>
      <c r="L470" s="21">
        <f t="shared" si="88"/>
        <v>0</v>
      </c>
      <c r="M470" s="5">
        <f t="shared" si="89"/>
        <v>0</v>
      </c>
      <c r="N470" s="5">
        <f t="shared" si="90"/>
        <v>0</v>
      </c>
      <c r="O470" s="182">
        <f t="shared" si="91"/>
        <v>0</v>
      </c>
      <c r="P470" s="2"/>
      <c r="Q470" s="100" t="str">
        <f t="shared" si="92"/>
        <v/>
      </c>
      <c r="R470" s="182">
        <f t="shared" si="93"/>
        <v>0</v>
      </c>
      <c r="S470" s="22">
        <f t="shared" si="94"/>
        <v>0</v>
      </c>
      <c r="T470" s="7" t="str">
        <f t="shared" si="95"/>
        <v>heure</v>
      </c>
      <c r="U470" s="98">
        <f t="shared" si="96"/>
        <v>0</v>
      </c>
      <c r="V470" s="19"/>
      <c r="W470" s="5"/>
      <c r="X470" s="95">
        <f t="shared" si="97"/>
        <v>0</v>
      </c>
    </row>
    <row r="471" spans="1:24" hidden="1">
      <c r="A471" s="25">
        <v>467</v>
      </c>
      <c r="B471" s="109"/>
      <c r="C471" s="109"/>
      <c r="D471" s="10"/>
      <c r="E471" s="115"/>
      <c r="F471" s="208" t="str">
        <f t="shared" si="98"/>
        <v/>
      </c>
      <c r="G471" s="181"/>
      <c r="H471" s="111"/>
      <c r="I471" s="25" t="s">
        <v>6</v>
      </c>
      <c r="J471" s="214">
        <f t="shared" si="99"/>
        <v>0</v>
      </c>
      <c r="K471" s="20"/>
      <c r="L471" s="21">
        <f t="shared" si="88"/>
        <v>0</v>
      </c>
      <c r="M471" s="5">
        <f t="shared" si="89"/>
        <v>0</v>
      </c>
      <c r="N471" s="5">
        <f t="shared" si="90"/>
        <v>0</v>
      </c>
      <c r="O471" s="182">
        <f t="shared" si="91"/>
        <v>0</v>
      </c>
      <c r="P471" s="2"/>
      <c r="Q471" s="100" t="str">
        <f t="shared" si="92"/>
        <v/>
      </c>
      <c r="R471" s="182">
        <f t="shared" si="93"/>
        <v>0</v>
      </c>
      <c r="S471" s="22">
        <f t="shared" si="94"/>
        <v>0</v>
      </c>
      <c r="T471" s="7" t="str">
        <f t="shared" si="95"/>
        <v>heure</v>
      </c>
      <c r="U471" s="98">
        <f t="shared" si="96"/>
        <v>0</v>
      </c>
      <c r="V471" s="19"/>
      <c r="W471" s="5"/>
      <c r="X471" s="95">
        <f t="shared" si="97"/>
        <v>0</v>
      </c>
    </row>
    <row r="472" spans="1:24" hidden="1">
      <c r="A472" s="25">
        <v>468</v>
      </c>
      <c r="B472" s="109"/>
      <c r="C472" s="109"/>
      <c r="D472" s="10"/>
      <c r="E472" s="115"/>
      <c r="F472" s="208" t="str">
        <f t="shared" si="98"/>
        <v/>
      </c>
      <c r="G472" s="181"/>
      <c r="H472" s="111"/>
      <c r="I472" s="25" t="s">
        <v>6</v>
      </c>
      <c r="J472" s="214">
        <f t="shared" si="99"/>
        <v>0</v>
      </c>
      <c r="K472" s="20"/>
      <c r="L472" s="21">
        <f t="shared" si="88"/>
        <v>0</v>
      </c>
      <c r="M472" s="5">
        <f t="shared" si="89"/>
        <v>0</v>
      </c>
      <c r="N472" s="5">
        <f t="shared" si="90"/>
        <v>0</v>
      </c>
      <c r="O472" s="182">
        <f t="shared" si="91"/>
        <v>0</v>
      </c>
      <c r="P472" s="2"/>
      <c r="Q472" s="100" t="str">
        <f t="shared" si="92"/>
        <v/>
      </c>
      <c r="R472" s="182">
        <f t="shared" si="93"/>
        <v>0</v>
      </c>
      <c r="S472" s="22">
        <f t="shared" si="94"/>
        <v>0</v>
      </c>
      <c r="T472" s="7" t="str">
        <f t="shared" si="95"/>
        <v>heure</v>
      </c>
      <c r="U472" s="98">
        <f t="shared" si="96"/>
        <v>0</v>
      </c>
      <c r="V472" s="19"/>
      <c r="W472" s="5"/>
      <c r="X472" s="95">
        <f t="shared" si="97"/>
        <v>0</v>
      </c>
    </row>
    <row r="473" spans="1:24" hidden="1">
      <c r="A473" s="25">
        <v>469</v>
      </c>
      <c r="B473" s="109"/>
      <c r="C473" s="109"/>
      <c r="D473" s="10"/>
      <c r="E473" s="115"/>
      <c r="F473" s="208" t="str">
        <f t="shared" si="98"/>
        <v/>
      </c>
      <c r="G473" s="181"/>
      <c r="H473" s="111"/>
      <c r="I473" s="25" t="s">
        <v>6</v>
      </c>
      <c r="J473" s="214">
        <f t="shared" si="99"/>
        <v>0</v>
      </c>
      <c r="K473" s="20"/>
      <c r="L473" s="21">
        <f t="shared" si="88"/>
        <v>0</v>
      </c>
      <c r="M473" s="5">
        <f t="shared" si="89"/>
        <v>0</v>
      </c>
      <c r="N473" s="5">
        <f t="shared" si="90"/>
        <v>0</v>
      </c>
      <c r="O473" s="182">
        <f t="shared" si="91"/>
        <v>0</v>
      </c>
      <c r="P473" s="2"/>
      <c r="Q473" s="100" t="str">
        <f t="shared" si="92"/>
        <v/>
      </c>
      <c r="R473" s="182">
        <f t="shared" si="93"/>
        <v>0</v>
      </c>
      <c r="S473" s="22">
        <f t="shared" si="94"/>
        <v>0</v>
      </c>
      <c r="T473" s="7" t="str">
        <f t="shared" si="95"/>
        <v>heure</v>
      </c>
      <c r="U473" s="98">
        <f t="shared" si="96"/>
        <v>0</v>
      </c>
      <c r="V473" s="19"/>
      <c r="W473" s="5"/>
      <c r="X473" s="95">
        <f t="shared" si="97"/>
        <v>0</v>
      </c>
    </row>
    <row r="474" spans="1:24" hidden="1">
      <c r="A474" s="25">
        <v>470</v>
      </c>
      <c r="B474" s="109"/>
      <c r="C474" s="109"/>
      <c r="D474" s="10"/>
      <c r="E474" s="115"/>
      <c r="F474" s="208" t="str">
        <f t="shared" si="98"/>
        <v/>
      </c>
      <c r="G474" s="181"/>
      <c r="H474" s="111"/>
      <c r="I474" s="25" t="s">
        <v>6</v>
      </c>
      <c r="J474" s="214">
        <f t="shared" si="99"/>
        <v>0</v>
      </c>
      <c r="K474" s="20"/>
      <c r="L474" s="21">
        <f t="shared" si="88"/>
        <v>0</v>
      </c>
      <c r="M474" s="5">
        <f t="shared" si="89"/>
        <v>0</v>
      </c>
      <c r="N474" s="5">
        <f t="shared" si="90"/>
        <v>0</v>
      </c>
      <c r="O474" s="182">
        <f t="shared" si="91"/>
        <v>0</v>
      </c>
      <c r="P474" s="2"/>
      <c r="Q474" s="100" t="str">
        <f t="shared" si="92"/>
        <v/>
      </c>
      <c r="R474" s="182">
        <f t="shared" si="93"/>
        <v>0</v>
      </c>
      <c r="S474" s="22">
        <f t="shared" si="94"/>
        <v>0</v>
      </c>
      <c r="T474" s="7" t="str">
        <f t="shared" si="95"/>
        <v>heure</v>
      </c>
      <c r="U474" s="98">
        <f t="shared" si="96"/>
        <v>0</v>
      </c>
      <c r="V474" s="19"/>
      <c r="W474" s="5"/>
      <c r="X474" s="95">
        <f t="shared" si="97"/>
        <v>0</v>
      </c>
    </row>
    <row r="475" spans="1:24" hidden="1">
      <c r="A475" s="25">
        <v>471</v>
      </c>
      <c r="B475" s="109"/>
      <c r="C475" s="109"/>
      <c r="D475" s="10"/>
      <c r="E475" s="115"/>
      <c r="F475" s="208" t="str">
        <f t="shared" si="98"/>
        <v/>
      </c>
      <c r="G475" s="181"/>
      <c r="H475" s="111"/>
      <c r="I475" s="25" t="s">
        <v>6</v>
      </c>
      <c r="J475" s="214">
        <f t="shared" si="99"/>
        <v>0</v>
      </c>
      <c r="K475" s="20"/>
      <c r="L475" s="21">
        <f t="shared" si="88"/>
        <v>0</v>
      </c>
      <c r="M475" s="5">
        <f t="shared" si="89"/>
        <v>0</v>
      </c>
      <c r="N475" s="5">
        <f t="shared" si="90"/>
        <v>0</v>
      </c>
      <c r="O475" s="182">
        <f t="shared" si="91"/>
        <v>0</v>
      </c>
      <c r="P475" s="2"/>
      <c r="Q475" s="100" t="str">
        <f t="shared" si="92"/>
        <v/>
      </c>
      <c r="R475" s="182">
        <f t="shared" si="93"/>
        <v>0</v>
      </c>
      <c r="S475" s="22">
        <f t="shared" si="94"/>
        <v>0</v>
      </c>
      <c r="T475" s="7" t="str">
        <f t="shared" si="95"/>
        <v>heure</v>
      </c>
      <c r="U475" s="98">
        <f t="shared" si="96"/>
        <v>0</v>
      </c>
      <c r="V475" s="19"/>
      <c r="W475" s="5"/>
      <c r="X475" s="95">
        <f t="shared" si="97"/>
        <v>0</v>
      </c>
    </row>
    <row r="476" spans="1:24" hidden="1">
      <c r="A476" s="25">
        <v>472</v>
      </c>
      <c r="B476" s="109"/>
      <c r="C476" s="109"/>
      <c r="D476" s="10"/>
      <c r="E476" s="115"/>
      <c r="F476" s="208" t="str">
        <f t="shared" si="98"/>
        <v/>
      </c>
      <c r="G476" s="181"/>
      <c r="H476" s="111"/>
      <c r="I476" s="25" t="s">
        <v>6</v>
      </c>
      <c r="J476" s="214">
        <f t="shared" si="99"/>
        <v>0</v>
      </c>
      <c r="K476" s="20"/>
      <c r="L476" s="21">
        <f t="shared" si="88"/>
        <v>0</v>
      </c>
      <c r="M476" s="5">
        <f t="shared" si="89"/>
        <v>0</v>
      </c>
      <c r="N476" s="5">
        <f t="shared" si="90"/>
        <v>0</v>
      </c>
      <c r="O476" s="182">
        <f t="shared" si="91"/>
        <v>0</v>
      </c>
      <c r="P476" s="2"/>
      <c r="Q476" s="100" t="str">
        <f t="shared" si="92"/>
        <v/>
      </c>
      <c r="R476" s="182">
        <f t="shared" si="93"/>
        <v>0</v>
      </c>
      <c r="S476" s="22">
        <f t="shared" si="94"/>
        <v>0</v>
      </c>
      <c r="T476" s="7" t="str">
        <f t="shared" si="95"/>
        <v>heure</v>
      </c>
      <c r="U476" s="98">
        <f t="shared" si="96"/>
        <v>0</v>
      </c>
      <c r="V476" s="19"/>
      <c r="W476" s="5"/>
      <c r="X476" s="95">
        <f t="shared" si="97"/>
        <v>0</v>
      </c>
    </row>
    <row r="477" spans="1:24" hidden="1">
      <c r="A477" s="25">
        <v>473</v>
      </c>
      <c r="B477" s="109"/>
      <c r="C477" s="109"/>
      <c r="D477" s="10"/>
      <c r="E477" s="115"/>
      <c r="F477" s="208" t="str">
        <f t="shared" si="98"/>
        <v/>
      </c>
      <c r="G477" s="181"/>
      <c r="H477" s="111"/>
      <c r="I477" s="25" t="s">
        <v>6</v>
      </c>
      <c r="J477" s="214">
        <f t="shared" si="99"/>
        <v>0</v>
      </c>
      <c r="K477" s="20"/>
      <c r="L477" s="21">
        <f t="shared" si="88"/>
        <v>0</v>
      </c>
      <c r="M477" s="5">
        <f t="shared" si="89"/>
        <v>0</v>
      </c>
      <c r="N477" s="5">
        <f t="shared" si="90"/>
        <v>0</v>
      </c>
      <c r="O477" s="182">
        <f t="shared" si="91"/>
        <v>0</v>
      </c>
      <c r="P477" s="2"/>
      <c r="Q477" s="100" t="str">
        <f t="shared" si="92"/>
        <v/>
      </c>
      <c r="R477" s="182">
        <f t="shared" si="93"/>
        <v>0</v>
      </c>
      <c r="S477" s="22">
        <f t="shared" si="94"/>
        <v>0</v>
      </c>
      <c r="T477" s="7" t="str">
        <f t="shared" si="95"/>
        <v>heure</v>
      </c>
      <c r="U477" s="98">
        <f t="shared" si="96"/>
        <v>0</v>
      </c>
      <c r="V477" s="19"/>
      <c r="W477" s="5"/>
      <c r="X477" s="95">
        <f t="shared" si="97"/>
        <v>0</v>
      </c>
    </row>
    <row r="478" spans="1:24" hidden="1">
      <c r="A478" s="25">
        <v>474</v>
      </c>
      <c r="B478" s="109"/>
      <c r="C478" s="109"/>
      <c r="D478" s="10"/>
      <c r="E478" s="115"/>
      <c r="F478" s="208" t="str">
        <f t="shared" si="98"/>
        <v/>
      </c>
      <c r="G478" s="181"/>
      <c r="H478" s="111"/>
      <c r="I478" s="25" t="s">
        <v>6</v>
      </c>
      <c r="J478" s="214">
        <f t="shared" si="99"/>
        <v>0</v>
      </c>
      <c r="K478" s="20"/>
      <c r="L478" s="21">
        <f t="shared" si="88"/>
        <v>0</v>
      </c>
      <c r="M478" s="5">
        <f t="shared" si="89"/>
        <v>0</v>
      </c>
      <c r="N478" s="5">
        <f t="shared" si="90"/>
        <v>0</v>
      </c>
      <c r="O478" s="182">
        <f t="shared" si="91"/>
        <v>0</v>
      </c>
      <c r="P478" s="2"/>
      <c r="Q478" s="100" t="str">
        <f t="shared" si="92"/>
        <v/>
      </c>
      <c r="R478" s="182">
        <f t="shared" si="93"/>
        <v>0</v>
      </c>
      <c r="S478" s="22">
        <f t="shared" si="94"/>
        <v>0</v>
      </c>
      <c r="T478" s="7" t="str">
        <f t="shared" si="95"/>
        <v>heure</v>
      </c>
      <c r="U478" s="98">
        <f t="shared" si="96"/>
        <v>0</v>
      </c>
      <c r="V478" s="19"/>
      <c r="W478" s="5"/>
      <c r="X478" s="95">
        <f t="shared" si="97"/>
        <v>0</v>
      </c>
    </row>
    <row r="479" spans="1:24" hidden="1">
      <c r="A479" s="25">
        <v>475</v>
      </c>
      <c r="B479" s="109"/>
      <c r="C479" s="109"/>
      <c r="D479" s="10"/>
      <c r="E479" s="115"/>
      <c r="F479" s="208" t="str">
        <f t="shared" si="98"/>
        <v/>
      </c>
      <c r="G479" s="181"/>
      <c r="H479" s="111"/>
      <c r="I479" s="25" t="s">
        <v>6</v>
      </c>
      <c r="J479" s="214">
        <f t="shared" si="99"/>
        <v>0</v>
      </c>
      <c r="K479" s="20"/>
      <c r="L479" s="21">
        <f t="shared" si="88"/>
        <v>0</v>
      </c>
      <c r="M479" s="5">
        <f t="shared" si="89"/>
        <v>0</v>
      </c>
      <c r="N479" s="5">
        <f t="shared" si="90"/>
        <v>0</v>
      </c>
      <c r="O479" s="182">
        <f t="shared" si="91"/>
        <v>0</v>
      </c>
      <c r="P479" s="2"/>
      <c r="Q479" s="100" t="str">
        <f t="shared" si="92"/>
        <v/>
      </c>
      <c r="R479" s="182">
        <f t="shared" si="93"/>
        <v>0</v>
      </c>
      <c r="S479" s="22">
        <f t="shared" si="94"/>
        <v>0</v>
      </c>
      <c r="T479" s="7" t="str">
        <f t="shared" si="95"/>
        <v>heure</v>
      </c>
      <c r="U479" s="98">
        <f t="shared" si="96"/>
        <v>0</v>
      </c>
      <c r="V479" s="19"/>
      <c r="W479" s="5"/>
      <c r="X479" s="95">
        <f t="shared" si="97"/>
        <v>0</v>
      </c>
    </row>
    <row r="480" spans="1:24" hidden="1">
      <c r="A480" s="25">
        <v>476</v>
      </c>
      <c r="B480" s="109"/>
      <c r="C480" s="109"/>
      <c r="D480" s="10"/>
      <c r="E480" s="115"/>
      <c r="F480" s="208" t="str">
        <f t="shared" si="98"/>
        <v/>
      </c>
      <c r="G480" s="181"/>
      <c r="H480" s="111"/>
      <c r="I480" s="25" t="s">
        <v>6</v>
      </c>
      <c r="J480" s="214">
        <f t="shared" si="99"/>
        <v>0</v>
      </c>
      <c r="K480" s="20"/>
      <c r="L480" s="21">
        <f t="shared" si="88"/>
        <v>0</v>
      </c>
      <c r="M480" s="5">
        <f t="shared" si="89"/>
        <v>0</v>
      </c>
      <c r="N480" s="5">
        <f t="shared" si="90"/>
        <v>0</v>
      </c>
      <c r="O480" s="182">
        <f t="shared" si="91"/>
        <v>0</v>
      </c>
      <c r="P480" s="2"/>
      <c r="Q480" s="100" t="str">
        <f t="shared" si="92"/>
        <v/>
      </c>
      <c r="R480" s="182">
        <f t="shared" si="93"/>
        <v>0</v>
      </c>
      <c r="S480" s="22">
        <f t="shared" si="94"/>
        <v>0</v>
      </c>
      <c r="T480" s="7" t="str">
        <f t="shared" si="95"/>
        <v>heure</v>
      </c>
      <c r="U480" s="98">
        <f t="shared" si="96"/>
        <v>0</v>
      </c>
      <c r="V480" s="19"/>
      <c r="W480" s="5"/>
      <c r="X480" s="95">
        <f t="shared" si="97"/>
        <v>0</v>
      </c>
    </row>
    <row r="481" spans="1:24" hidden="1">
      <c r="A481" s="25">
        <v>477</v>
      </c>
      <c r="B481" s="109"/>
      <c r="C481" s="109"/>
      <c r="D481" s="10"/>
      <c r="E481" s="115"/>
      <c r="F481" s="208" t="str">
        <f t="shared" si="98"/>
        <v/>
      </c>
      <c r="G481" s="181"/>
      <c r="H481" s="111"/>
      <c r="I481" s="25" t="s">
        <v>6</v>
      </c>
      <c r="J481" s="214">
        <f t="shared" si="99"/>
        <v>0</v>
      </c>
      <c r="K481" s="20"/>
      <c r="L481" s="21">
        <f t="shared" si="88"/>
        <v>0</v>
      </c>
      <c r="M481" s="5">
        <f t="shared" si="89"/>
        <v>0</v>
      </c>
      <c r="N481" s="5">
        <f t="shared" si="90"/>
        <v>0</v>
      </c>
      <c r="O481" s="182">
        <f t="shared" si="91"/>
        <v>0</v>
      </c>
      <c r="P481" s="2"/>
      <c r="Q481" s="100" t="str">
        <f t="shared" si="92"/>
        <v/>
      </c>
      <c r="R481" s="182">
        <f t="shared" si="93"/>
        <v>0</v>
      </c>
      <c r="S481" s="22">
        <f t="shared" si="94"/>
        <v>0</v>
      </c>
      <c r="T481" s="7" t="str">
        <f t="shared" si="95"/>
        <v>heure</v>
      </c>
      <c r="U481" s="98">
        <f t="shared" si="96"/>
        <v>0</v>
      </c>
      <c r="V481" s="19"/>
      <c r="W481" s="5"/>
      <c r="X481" s="95">
        <f t="shared" si="97"/>
        <v>0</v>
      </c>
    </row>
    <row r="482" spans="1:24" hidden="1">
      <c r="A482" s="25">
        <v>478</v>
      </c>
      <c r="B482" s="109"/>
      <c r="C482" s="109"/>
      <c r="D482" s="10"/>
      <c r="E482" s="115"/>
      <c r="F482" s="208" t="str">
        <f t="shared" si="98"/>
        <v/>
      </c>
      <c r="G482" s="181"/>
      <c r="H482" s="111"/>
      <c r="I482" s="25" t="s">
        <v>6</v>
      </c>
      <c r="J482" s="214">
        <f t="shared" si="99"/>
        <v>0</v>
      </c>
      <c r="K482" s="20"/>
      <c r="L482" s="21">
        <f t="shared" si="88"/>
        <v>0</v>
      </c>
      <c r="M482" s="5">
        <f t="shared" si="89"/>
        <v>0</v>
      </c>
      <c r="N482" s="5">
        <f t="shared" si="90"/>
        <v>0</v>
      </c>
      <c r="O482" s="182">
        <f t="shared" si="91"/>
        <v>0</v>
      </c>
      <c r="P482" s="2"/>
      <c r="Q482" s="100" t="str">
        <f t="shared" si="92"/>
        <v/>
      </c>
      <c r="R482" s="182">
        <f t="shared" si="93"/>
        <v>0</v>
      </c>
      <c r="S482" s="22">
        <f t="shared" si="94"/>
        <v>0</v>
      </c>
      <c r="T482" s="7" t="str">
        <f t="shared" si="95"/>
        <v>heure</v>
      </c>
      <c r="U482" s="98">
        <f t="shared" si="96"/>
        <v>0</v>
      </c>
      <c r="V482" s="19"/>
      <c r="W482" s="5"/>
      <c r="X482" s="95">
        <f t="shared" si="97"/>
        <v>0</v>
      </c>
    </row>
    <row r="483" spans="1:24" hidden="1">
      <c r="A483" s="25">
        <v>479</v>
      </c>
      <c r="B483" s="109"/>
      <c r="C483" s="109"/>
      <c r="D483" s="10"/>
      <c r="E483" s="115"/>
      <c r="F483" s="208" t="str">
        <f t="shared" si="98"/>
        <v/>
      </c>
      <c r="G483" s="181"/>
      <c r="H483" s="111"/>
      <c r="I483" s="25" t="s">
        <v>6</v>
      </c>
      <c r="J483" s="214">
        <f t="shared" si="99"/>
        <v>0</v>
      </c>
      <c r="K483" s="20"/>
      <c r="L483" s="21">
        <f t="shared" si="88"/>
        <v>0</v>
      </c>
      <c r="M483" s="5">
        <f t="shared" si="89"/>
        <v>0</v>
      </c>
      <c r="N483" s="5">
        <f t="shared" si="90"/>
        <v>0</v>
      </c>
      <c r="O483" s="182">
        <f t="shared" si="91"/>
        <v>0</v>
      </c>
      <c r="P483" s="2"/>
      <c r="Q483" s="100" t="str">
        <f t="shared" si="92"/>
        <v/>
      </c>
      <c r="R483" s="182">
        <f t="shared" si="93"/>
        <v>0</v>
      </c>
      <c r="S483" s="22">
        <f t="shared" si="94"/>
        <v>0</v>
      </c>
      <c r="T483" s="7" t="str">
        <f t="shared" si="95"/>
        <v>heure</v>
      </c>
      <c r="U483" s="98">
        <f t="shared" si="96"/>
        <v>0</v>
      </c>
      <c r="V483" s="19"/>
      <c r="W483" s="5"/>
      <c r="X483" s="95">
        <f t="shared" si="97"/>
        <v>0</v>
      </c>
    </row>
    <row r="484" spans="1:24" hidden="1">
      <c r="A484" s="25">
        <v>480</v>
      </c>
      <c r="B484" s="109"/>
      <c r="C484" s="109"/>
      <c r="D484" s="10"/>
      <c r="E484" s="115"/>
      <c r="F484" s="208" t="str">
        <f t="shared" si="98"/>
        <v/>
      </c>
      <c r="G484" s="181"/>
      <c r="H484" s="111"/>
      <c r="I484" s="25" t="s">
        <v>6</v>
      </c>
      <c r="J484" s="214">
        <f t="shared" si="99"/>
        <v>0</v>
      </c>
      <c r="K484" s="20"/>
      <c r="L484" s="21">
        <f t="shared" si="88"/>
        <v>0</v>
      </c>
      <c r="M484" s="5">
        <f t="shared" si="89"/>
        <v>0</v>
      </c>
      <c r="N484" s="5">
        <f t="shared" si="90"/>
        <v>0</v>
      </c>
      <c r="O484" s="182">
        <f t="shared" si="91"/>
        <v>0</v>
      </c>
      <c r="P484" s="2"/>
      <c r="Q484" s="100" t="str">
        <f t="shared" si="92"/>
        <v/>
      </c>
      <c r="R484" s="182">
        <f t="shared" si="93"/>
        <v>0</v>
      </c>
      <c r="S484" s="22">
        <f t="shared" si="94"/>
        <v>0</v>
      </c>
      <c r="T484" s="7" t="str">
        <f t="shared" si="95"/>
        <v>heure</v>
      </c>
      <c r="U484" s="98">
        <f t="shared" si="96"/>
        <v>0</v>
      </c>
      <c r="V484" s="19"/>
      <c r="W484" s="5"/>
      <c r="X484" s="95">
        <f t="shared" si="97"/>
        <v>0</v>
      </c>
    </row>
    <row r="485" spans="1:24" hidden="1">
      <c r="A485" s="25">
        <v>481</v>
      </c>
      <c r="B485" s="109"/>
      <c r="C485" s="109"/>
      <c r="D485" s="10"/>
      <c r="E485" s="115"/>
      <c r="F485" s="208" t="str">
        <f t="shared" si="98"/>
        <v/>
      </c>
      <c r="G485" s="181"/>
      <c r="H485" s="111"/>
      <c r="I485" s="25" t="s">
        <v>6</v>
      </c>
      <c r="J485" s="214">
        <f t="shared" si="99"/>
        <v>0</v>
      </c>
      <c r="K485" s="20"/>
      <c r="L485" s="21">
        <f t="shared" si="88"/>
        <v>0</v>
      </c>
      <c r="M485" s="5">
        <f t="shared" si="89"/>
        <v>0</v>
      </c>
      <c r="N485" s="5">
        <f t="shared" si="90"/>
        <v>0</v>
      </c>
      <c r="O485" s="182">
        <f t="shared" si="91"/>
        <v>0</v>
      </c>
      <c r="P485" s="2"/>
      <c r="Q485" s="100" t="str">
        <f t="shared" si="92"/>
        <v/>
      </c>
      <c r="R485" s="182">
        <f t="shared" si="93"/>
        <v>0</v>
      </c>
      <c r="S485" s="22">
        <f t="shared" si="94"/>
        <v>0</v>
      </c>
      <c r="T485" s="7" t="str">
        <f t="shared" si="95"/>
        <v>heure</v>
      </c>
      <c r="U485" s="98">
        <f t="shared" si="96"/>
        <v>0</v>
      </c>
      <c r="V485" s="19"/>
      <c r="W485" s="5"/>
      <c r="X485" s="95">
        <f t="shared" si="97"/>
        <v>0</v>
      </c>
    </row>
    <row r="486" spans="1:24" hidden="1">
      <c r="A486" s="25">
        <v>482</v>
      </c>
      <c r="B486" s="109"/>
      <c r="C486" s="109"/>
      <c r="D486" s="10"/>
      <c r="E486" s="115"/>
      <c r="F486" s="208" t="str">
        <f t="shared" si="98"/>
        <v/>
      </c>
      <c r="G486" s="181"/>
      <c r="H486" s="111"/>
      <c r="I486" s="25" t="s">
        <v>6</v>
      </c>
      <c r="J486" s="214">
        <f t="shared" si="99"/>
        <v>0</v>
      </c>
      <c r="K486" s="20"/>
      <c r="L486" s="21">
        <f t="shared" si="88"/>
        <v>0</v>
      </c>
      <c r="M486" s="5">
        <f t="shared" si="89"/>
        <v>0</v>
      </c>
      <c r="N486" s="5">
        <f t="shared" si="90"/>
        <v>0</v>
      </c>
      <c r="O486" s="182">
        <f t="shared" si="91"/>
        <v>0</v>
      </c>
      <c r="P486" s="2"/>
      <c r="Q486" s="100" t="str">
        <f t="shared" si="92"/>
        <v/>
      </c>
      <c r="R486" s="182">
        <f t="shared" si="93"/>
        <v>0</v>
      </c>
      <c r="S486" s="22">
        <f t="shared" si="94"/>
        <v>0</v>
      </c>
      <c r="T486" s="7" t="str">
        <f t="shared" si="95"/>
        <v>heure</v>
      </c>
      <c r="U486" s="98">
        <f t="shared" si="96"/>
        <v>0</v>
      </c>
      <c r="V486" s="19"/>
      <c r="W486" s="5"/>
      <c r="X486" s="95">
        <f t="shared" si="97"/>
        <v>0</v>
      </c>
    </row>
    <row r="487" spans="1:24" hidden="1">
      <c r="A487" s="25">
        <v>483</v>
      </c>
      <c r="B487" s="109"/>
      <c r="C487" s="109"/>
      <c r="D487" s="10"/>
      <c r="E487" s="115"/>
      <c r="F487" s="208" t="str">
        <f t="shared" si="98"/>
        <v/>
      </c>
      <c r="G487" s="181"/>
      <c r="H487" s="111"/>
      <c r="I487" s="25" t="s">
        <v>6</v>
      </c>
      <c r="J487" s="214">
        <f t="shared" si="99"/>
        <v>0</v>
      </c>
      <c r="K487" s="20"/>
      <c r="L487" s="21">
        <f t="shared" si="88"/>
        <v>0</v>
      </c>
      <c r="M487" s="5">
        <f t="shared" si="89"/>
        <v>0</v>
      </c>
      <c r="N487" s="5">
        <f t="shared" si="90"/>
        <v>0</v>
      </c>
      <c r="O487" s="182">
        <f t="shared" si="91"/>
        <v>0</v>
      </c>
      <c r="P487" s="2"/>
      <c r="Q487" s="100" t="str">
        <f t="shared" si="92"/>
        <v/>
      </c>
      <c r="R487" s="182">
        <f t="shared" si="93"/>
        <v>0</v>
      </c>
      <c r="S487" s="22">
        <f t="shared" si="94"/>
        <v>0</v>
      </c>
      <c r="T487" s="7" t="str">
        <f t="shared" si="95"/>
        <v>heure</v>
      </c>
      <c r="U487" s="98">
        <f t="shared" si="96"/>
        <v>0</v>
      </c>
      <c r="V487" s="19"/>
      <c r="W487" s="5"/>
      <c r="X487" s="95">
        <f t="shared" si="97"/>
        <v>0</v>
      </c>
    </row>
    <row r="488" spans="1:24" hidden="1">
      <c r="A488" s="25">
        <v>484</v>
      </c>
      <c r="B488" s="109"/>
      <c r="C488" s="109"/>
      <c r="D488" s="10"/>
      <c r="E488" s="115"/>
      <c r="F488" s="208" t="str">
        <f t="shared" si="98"/>
        <v/>
      </c>
      <c r="G488" s="181"/>
      <c r="H488" s="111"/>
      <c r="I488" s="25" t="s">
        <v>6</v>
      </c>
      <c r="J488" s="214">
        <f t="shared" si="99"/>
        <v>0</v>
      </c>
      <c r="K488" s="20"/>
      <c r="L488" s="21">
        <f t="shared" si="88"/>
        <v>0</v>
      </c>
      <c r="M488" s="5">
        <f t="shared" si="89"/>
        <v>0</v>
      </c>
      <c r="N488" s="5">
        <f t="shared" si="90"/>
        <v>0</v>
      </c>
      <c r="O488" s="182">
        <f t="shared" si="91"/>
        <v>0</v>
      </c>
      <c r="P488" s="2"/>
      <c r="Q488" s="100" t="str">
        <f t="shared" si="92"/>
        <v/>
      </c>
      <c r="R488" s="182">
        <f t="shared" si="93"/>
        <v>0</v>
      </c>
      <c r="S488" s="22">
        <f t="shared" si="94"/>
        <v>0</v>
      </c>
      <c r="T488" s="7" t="str">
        <f t="shared" si="95"/>
        <v>heure</v>
      </c>
      <c r="U488" s="98">
        <f t="shared" si="96"/>
        <v>0</v>
      </c>
      <c r="V488" s="19"/>
      <c r="W488" s="5"/>
      <c r="X488" s="95">
        <f t="shared" si="97"/>
        <v>0</v>
      </c>
    </row>
    <row r="489" spans="1:24" hidden="1">
      <c r="A489" s="25">
        <v>485</v>
      </c>
      <c r="B489" s="109"/>
      <c r="C489" s="109"/>
      <c r="D489" s="10"/>
      <c r="E489" s="115"/>
      <c r="F489" s="208" t="str">
        <f t="shared" si="98"/>
        <v/>
      </c>
      <c r="G489" s="181"/>
      <c r="H489" s="111"/>
      <c r="I489" s="25" t="s">
        <v>6</v>
      </c>
      <c r="J489" s="214">
        <f t="shared" si="99"/>
        <v>0</v>
      </c>
      <c r="K489" s="20"/>
      <c r="L489" s="21">
        <f t="shared" si="88"/>
        <v>0</v>
      </c>
      <c r="M489" s="5">
        <f t="shared" si="89"/>
        <v>0</v>
      </c>
      <c r="N489" s="5">
        <f t="shared" si="90"/>
        <v>0</v>
      </c>
      <c r="O489" s="182">
        <f t="shared" si="91"/>
        <v>0</v>
      </c>
      <c r="P489" s="2"/>
      <c r="Q489" s="100" t="str">
        <f t="shared" si="92"/>
        <v/>
      </c>
      <c r="R489" s="182">
        <f t="shared" si="93"/>
        <v>0</v>
      </c>
      <c r="S489" s="22">
        <f t="shared" si="94"/>
        <v>0</v>
      </c>
      <c r="T489" s="7" t="str">
        <f t="shared" si="95"/>
        <v>heure</v>
      </c>
      <c r="U489" s="98">
        <f t="shared" si="96"/>
        <v>0</v>
      </c>
      <c r="V489" s="19"/>
      <c r="W489" s="5"/>
      <c r="X489" s="95">
        <f t="shared" si="97"/>
        <v>0</v>
      </c>
    </row>
    <row r="490" spans="1:24" hidden="1">
      <c r="A490" s="25">
        <v>486</v>
      </c>
      <c r="B490" s="109"/>
      <c r="C490" s="109"/>
      <c r="D490" s="10"/>
      <c r="E490" s="115"/>
      <c r="F490" s="208" t="str">
        <f t="shared" si="98"/>
        <v/>
      </c>
      <c r="G490" s="181"/>
      <c r="H490" s="111"/>
      <c r="I490" s="25" t="s">
        <v>6</v>
      </c>
      <c r="J490" s="214">
        <f t="shared" si="99"/>
        <v>0</v>
      </c>
      <c r="K490" s="20"/>
      <c r="L490" s="21">
        <f t="shared" si="88"/>
        <v>0</v>
      </c>
      <c r="M490" s="5">
        <f t="shared" si="89"/>
        <v>0</v>
      </c>
      <c r="N490" s="5">
        <f t="shared" si="90"/>
        <v>0</v>
      </c>
      <c r="O490" s="182">
        <f t="shared" si="91"/>
        <v>0</v>
      </c>
      <c r="P490" s="2"/>
      <c r="Q490" s="100" t="str">
        <f t="shared" si="92"/>
        <v/>
      </c>
      <c r="R490" s="182">
        <f t="shared" si="93"/>
        <v>0</v>
      </c>
      <c r="S490" s="22">
        <f t="shared" si="94"/>
        <v>0</v>
      </c>
      <c r="T490" s="7" t="str">
        <f t="shared" si="95"/>
        <v>heure</v>
      </c>
      <c r="U490" s="98">
        <f t="shared" si="96"/>
        <v>0</v>
      </c>
      <c r="V490" s="19"/>
      <c r="W490" s="5"/>
      <c r="X490" s="95">
        <f t="shared" si="97"/>
        <v>0</v>
      </c>
    </row>
    <row r="491" spans="1:24" hidden="1">
      <c r="A491" s="25">
        <v>487</v>
      </c>
      <c r="B491" s="109"/>
      <c r="C491" s="109"/>
      <c r="D491" s="10"/>
      <c r="E491" s="115"/>
      <c r="F491" s="208" t="str">
        <f t="shared" si="98"/>
        <v/>
      </c>
      <c r="G491" s="181"/>
      <c r="H491" s="111"/>
      <c r="I491" s="25" t="s">
        <v>6</v>
      </c>
      <c r="J491" s="214">
        <f t="shared" si="99"/>
        <v>0</v>
      </c>
      <c r="K491" s="20"/>
      <c r="L491" s="21">
        <f t="shared" si="88"/>
        <v>0</v>
      </c>
      <c r="M491" s="5">
        <f t="shared" si="89"/>
        <v>0</v>
      </c>
      <c r="N491" s="5">
        <f t="shared" si="90"/>
        <v>0</v>
      </c>
      <c r="O491" s="182">
        <f t="shared" si="91"/>
        <v>0</v>
      </c>
      <c r="P491" s="2"/>
      <c r="Q491" s="100" t="str">
        <f t="shared" si="92"/>
        <v/>
      </c>
      <c r="R491" s="182">
        <f t="shared" si="93"/>
        <v>0</v>
      </c>
      <c r="S491" s="22">
        <f t="shared" si="94"/>
        <v>0</v>
      </c>
      <c r="T491" s="7" t="str">
        <f t="shared" si="95"/>
        <v>heure</v>
      </c>
      <c r="U491" s="98">
        <f t="shared" si="96"/>
        <v>0</v>
      </c>
      <c r="V491" s="19"/>
      <c r="W491" s="5"/>
      <c r="X491" s="95">
        <f t="shared" si="97"/>
        <v>0</v>
      </c>
    </row>
    <row r="492" spans="1:24" hidden="1">
      <c r="A492" s="25">
        <v>488</v>
      </c>
      <c r="B492" s="109"/>
      <c r="C492" s="109"/>
      <c r="D492" s="10"/>
      <c r="E492" s="115"/>
      <c r="F492" s="208" t="str">
        <f t="shared" si="98"/>
        <v/>
      </c>
      <c r="G492" s="181"/>
      <c r="H492" s="111"/>
      <c r="I492" s="25" t="s">
        <v>6</v>
      </c>
      <c r="J492" s="214">
        <f t="shared" si="99"/>
        <v>0</v>
      </c>
      <c r="K492" s="20"/>
      <c r="L492" s="21">
        <f t="shared" si="88"/>
        <v>0</v>
      </c>
      <c r="M492" s="5">
        <f t="shared" si="89"/>
        <v>0</v>
      </c>
      <c r="N492" s="5">
        <f t="shared" si="90"/>
        <v>0</v>
      </c>
      <c r="O492" s="182">
        <f t="shared" si="91"/>
        <v>0</v>
      </c>
      <c r="P492" s="2"/>
      <c r="Q492" s="100" t="str">
        <f t="shared" si="92"/>
        <v/>
      </c>
      <c r="R492" s="182">
        <f t="shared" si="93"/>
        <v>0</v>
      </c>
      <c r="S492" s="22">
        <f t="shared" si="94"/>
        <v>0</v>
      </c>
      <c r="T492" s="7" t="str">
        <f t="shared" si="95"/>
        <v>heure</v>
      </c>
      <c r="U492" s="98">
        <f t="shared" si="96"/>
        <v>0</v>
      </c>
      <c r="V492" s="19"/>
      <c r="W492" s="5"/>
      <c r="X492" s="95">
        <f t="shared" si="97"/>
        <v>0</v>
      </c>
    </row>
    <row r="493" spans="1:24" hidden="1">
      <c r="A493" s="25">
        <v>489</v>
      </c>
      <c r="B493" s="109"/>
      <c r="C493" s="109"/>
      <c r="D493" s="10"/>
      <c r="E493" s="115"/>
      <c r="F493" s="208" t="str">
        <f t="shared" si="98"/>
        <v/>
      </c>
      <c r="G493" s="181"/>
      <c r="H493" s="111"/>
      <c r="I493" s="25" t="s">
        <v>6</v>
      </c>
      <c r="J493" s="214">
        <f t="shared" si="99"/>
        <v>0</v>
      </c>
      <c r="K493" s="20"/>
      <c r="L493" s="21">
        <f t="shared" si="88"/>
        <v>0</v>
      </c>
      <c r="M493" s="5">
        <f t="shared" si="89"/>
        <v>0</v>
      </c>
      <c r="N493" s="5">
        <f t="shared" si="90"/>
        <v>0</v>
      </c>
      <c r="O493" s="182">
        <f t="shared" si="91"/>
        <v>0</v>
      </c>
      <c r="P493" s="2"/>
      <c r="Q493" s="100" t="str">
        <f t="shared" si="92"/>
        <v/>
      </c>
      <c r="R493" s="182">
        <f t="shared" si="93"/>
        <v>0</v>
      </c>
      <c r="S493" s="22">
        <f t="shared" si="94"/>
        <v>0</v>
      </c>
      <c r="T493" s="7" t="str">
        <f t="shared" si="95"/>
        <v>heure</v>
      </c>
      <c r="U493" s="98">
        <f t="shared" si="96"/>
        <v>0</v>
      </c>
      <c r="V493" s="19"/>
      <c r="W493" s="5"/>
      <c r="X493" s="95">
        <f t="shared" si="97"/>
        <v>0</v>
      </c>
    </row>
    <row r="494" spans="1:24" hidden="1">
      <c r="A494" s="25">
        <v>490</v>
      </c>
      <c r="B494" s="109"/>
      <c r="C494" s="109"/>
      <c r="D494" s="10"/>
      <c r="E494" s="115"/>
      <c r="F494" s="208" t="str">
        <f t="shared" si="98"/>
        <v/>
      </c>
      <c r="G494" s="181"/>
      <c r="H494" s="111"/>
      <c r="I494" s="25" t="s">
        <v>6</v>
      </c>
      <c r="J494" s="214">
        <f t="shared" si="99"/>
        <v>0</v>
      </c>
      <c r="K494" s="20"/>
      <c r="L494" s="21">
        <f t="shared" si="88"/>
        <v>0</v>
      </c>
      <c r="M494" s="5">
        <f t="shared" si="89"/>
        <v>0</v>
      </c>
      <c r="N494" s="5">
        <f t="shared" si="90"/>
        <v>0</v>
      </c>
      <c r="O494" s="182">
        <f t="shared" si="91"/>
        <v>0</v>
      </c>
      <c r="P494" s="2"/>
      <c r="Q494" s="100" t="str">
        <f t="shared" si="92"/>
        <v/>
      </c>
      <c r="R494" s="182">
        <f t="shared" si="93"/>
        <v>0</v>
      </c>
      <c r="S494" s="22">
        <f t="shared" si="94"/>
        <v>0</v>
      </c>
      <c r="T494" s="7" t="str">
        <f t="shared" si="95"/>
        <v>heure</v>
      </c>
      <c r="U494" s="98">
        <f t="shared" si="96"/>
        <v>0</v>
      </c>
      <c r="V494" s="19"/>
      <c r="W494" s="5"/>
      <c r="X494" s="95">
        <f t="shared" si="97"/>
        <v>0</v>
      </c>
    </row>
    <row r="495" spans="1:24" hidden="1">
      <c r="A495" s="25">
        <v>491</v>
      </c>
      <c r="B495" s="109"/>
      <c r="C495" s="109"/>
      <c r="D495" s="10"/>
      <c r="E495" s="115"/>
      <c r="F495" s="208" t="str">
        <f t="shared" si="98"/>
        <v/>
      </c>
      <c r="G495" s="181"/>
      <c r="H495" s="111"/>
      <c r="I495" s="25" t="s">
        <v>6</v>
      </c>
      <c r="J495" s="214">
        <f t="shared" si="99"/>
        <v>0</v>
      </c>
      <c r="K495" s="20"/>
      <c r="L495" s="21">
        <f t="shared" si="88"/>
        <v>0</v>
      </c>
      <c r="M495" s="5">
        <f t="shared" si="89"/>
        <v>0</v>
      </c>
      <c r="N495" s="5">
        <f t="shared" si="90"/>
        <v>0</v>
      </c>
      <c r="O495" s="182">
        <f t="shared" si="91"/>
        <v>0</v>
      </c>
      <c r="P495" s="2"/>
      <c r="Q495" s="100" t="str">
        <f t="shared" si="92"/>
        <v/>
      </c>
      <c r="R495" s="182">
        <f t="shared" si="93"/>
        <v>0</v>
      </c>
      <c r="S495" s="22">
        <f t="shared" si="94"/>
        <v>0</v>
      </c>
      <c r="T495" s="7" t="str">
        <f t="shared" si="95"/>
        <v>heure</v>
      </c>
      <c r="U495" s="98">
        <f t="shared" si="96"/>
        <v>0</v>
      </c>
      <c r="V495" s="19"/>
      <c r="W495" s="5"/>
      <c r="X495" s="95">
        <f t="shared" si="97"/>
        <v>0</v>
      </c>
    </row>
    <row r="496" spans="1:24" hidden="1">
      <c r="A496" s="25">
        <v>492</v>
      </c>
      <c r="B496" s="109"/>
      <c r="C496" s="109"/>
      <c r="D496" s="10"/>
      <c r="E496" s="115"/>
      <c r="F496" s="208" t="str">
        <f t="shared" si="98"/>
        <v/>
      </c>
      <c r="G496" s="181"/>
      <c r="H496" s="111"/>
      <c r="I496" s="25" t="s">
        <v>6</v>
      </c>
      <c r="J496" s="214">
        <f t="shared" si="99"/>
        <v>0</v>
      </c>
      <c r="K496" s="20"/>
      <c r="L496" s="21">
        <f t="shared" si="88"/>
        <v>0</v>
      </c>
      <c r="M496" s="5">
        <f t="shared" si="89"/>
        <v>0</v>
      </c>
      <c r="N496" s="5">
        <f t="shared" si="90"/>
        <v>0</v>
      </c>
      <c r="O496" s="182">
        <f t="shared" si="91"/>
        <v>0</v>
      </c>
      <c r="P496" s="2"/>
      <c r="Q496" s="100" t="str">
        <f t="shared" si="92"/>
        <v/>
      </c>
      <c r="R496" s="182">
        <f t="shared" si="93"/>
        <v>0</v>
      </c>
      <c r="S496" s="22">
        <f t="shared" si="94"/>
        <v>0</v>
      </c>
      <c r="T496" s="7" t="str">
        <f t="shared" si="95"/>
        <v>heure</v>
      </c>
      <c r="U496" s="98">
        <f t="shared" si="96"/>
        <v>0</v>
      </c>
      <c r="V496" s="19"/>
      <c r="W496" s="5"/>
      <c r="X496" s="95">
        <f t="shared" si="97"/>
        <v>0</v>
      </c>
    </row>
    <row r="497" spans="1:24" hidden="1">
      <c r="A497" s="25">
        <v>493</v>
      </c>
      <c r="B497" s="109"/>
      <c r="C497" s="109"/>
      <c r="D497" s="10"/>
      <c r="E497" s="115"/>
      <c r="F497" s="208" t="str">
        <f t="shared" si="98"/>
        <v/>
      </c>
      <c r="G497" s="181"/>
      <c r="H497" s="111"/>
      <c r="I497" s="25" t="s">
        <v>6</v>
      </c>
      <c r="J497" s="214">
        <f t="shared" si="99"/>
        <v>0</v>
      </c>
      <c r="K497" s="20"/>
      <c r="L497" s="21">
        <f t="shared" si="88"/>
        <v>0</v>
      </c>
      <c r="M497" s="5">
        <f t="shared" si="89"/>
        <v>0</v>
      </c>
      <c r="N497" s="5">
        <f t="shared" si="90"/>
        <v>0</v>
      </c>
      <c r="O497" s="182">
        <f t="shared" si="91"/>
        <v>0</v>
      </c>
      <c r="P497" s="2"/>
      <c r="Q497" s="100" t="str">
        <f t="shared" si="92"/>
        <v/>
      </c>
      <c r="R497" s="182">
        <f t="shared" si="93"/>
        <v>0</v>
      </c>
      <c r="S497" s="22">
        <f t="shared" si="94"/>
        <v>0</v>
      </c>
      <c r="T497" s="7" t="str">
        <f t="shared" si="95"/>
        <v>heure</v>
      </c>
      <c r="U497" s="98">
        <f t="shared" si="96"/>
        <v>0</v>
      </c>
      <c r="V497" s="19"/>
      <c r="W497" s="5"/>
      <c r="X497" s="95">
        <f t="shared" si="97"/>
        <v>0</v>
      </c>
    </row>
    <row r="498" spans="1:24" hidden="1">
      <c r="A498" s="25">
        <v>494</v>
      </c>
      <c r="B498" s="109"/>
      <c r="C498" s="109"/>
      <c r="D498" s="10"/>
      <c r="E498" s="115"/>
      <c r="F498" s="208" t="str">
        <f t="shared" si="98"/>
        <v/>
      </c>
      <c r="G498" s="181"/>
      <c r="H498" s="111"/>
      <c r="I498" s="25" t="s">
        <v>6</v>
      </c>
      <c r="J498" s="214">
        <f t="shared" si="99"/>
        <v>0</v>
      </c>
      <c r="K498" s="20"/>
      <c r="L498" s="21">
        <f t="shared" si="88"/>
        <v>0</v>
      </c>
      <c r="M498" s="5">
        <f t="shared" si="89"/>
        <v>0</v>
      </c>
      <c r="N498" s="5">
        <f t="shared" si="90"/>
        <v>0</v>
      </c>
      <c r="O498" s="182">
        <f t="shared" si="91"/>
        <v>0</v>
      </c>
      <c r="P498" s="2"/>
      <c r="Q498" s="100" t="str">
        <f t="shared" si="92"/>
        <v/>
      </c>
      <c r="R498" s="182">
        <f t="shared" si="93"/>
        <v>0</v>
      </c>
      <c r="S498" s="22">
        <f t="shared" si="94"/>
        <v>0</v>
      </c>
      <c r="T498" s="7" t="str">
        <f t="shared" si="95"/>
        <v>heure</v>
      </c>
      <c r="U498" s="98">
        <f t="shared" si="96"/>
        <v>0</v>
      </c>
      <c r="V498" s="19"/>
      <c r="W498" s="5"/>
      <c r="X498" s="95">
        <f t="shared" si="97"/>
        <v>0</v>
      </c>
    </row>
    <row r="499" spans="1:24" hidden="1">
      <c r="A499" s="25">
        <v>495</v>
      </c>
      <c r="B499" s="109"/>
      <c r="C499" s="109"/>
      <c r="D499" s="10"/>
      <c r="E499" s="115"/>
      <c r="F499" s="208" t="str">
        <f t="shared" si="98"/>
        <v/>
      </c>
      <c r="G499" s="181"/>
      <c r="H499" s="111"/>
      <c r="I499" s="25" t="s">
        <v>6</v>
      </c>
      <c r="J499" s="214">
        <f t="shared" si="99"/>
        <v>0</v>
      </c>
      <c r="K499" s="20"/>
      <c r="L499" s="21">
        <f t="shared" si="88"/>
        <v>0</v>
      </c>
      <c r="M499" s="5">
        <f t="shared" si="89"/>
        <v>0</v>
      </c>
      <c r="N499" s="5">
        <f t="shared" si="90"/>
        <v>0</v>
      </c>
      <c r="O499" s="182">
        <f t="shared" si="91"/>
        <v>0</v>
      </c>
      <c r="P499" s="2"/>
      <c r="Q499" s="100" t="str">
        <f t="shared" si="92"/>
        <v/>
      </c>
      <c r="R499" s="182">
        <f t="shared" si="93"/>
        <v>0</v>
      </c>
      <c r="S499" s="22">
        <f t="shared" si="94"/>
        <v>0</v>
      </c>
      <c r="T499" s="7" t="str">
        <f t="shared" si="95"/>
        <v>heure</v>
      </c>
      <c r="U499" s="98">
        <f t="shared" si="96"/>
        <v>0</v>
      </c>
      <c r="V499" s="19"/>
      <c r="W499" s="5"/>
      <c r="X499" s="95">
        <f t="shared" si="97"/>
        <v>0</v>
      </c>
    </row>
    <row r="500" spans="1:24" hidden="1">
      <c r="A500" s="25">
        <v>496</v>
      </c>
      <c r="B500" s="109"/>
      <c r="C500" s="109"/>
      <c r="D500" s="10"/>
      <c r="E500" s="115"/>
      <c r="F500" s="208" t="str">
        <f t="shared" si="98"/>
        <v/>
      </c>
      <c r="G500" s="181"/>
      <c r="H500" s="111"/>
      <c r="I500" s="25" t="s">
        <v>6</v>
      </c>
      <c r="J500" s="214">
        <f t="shared" si="99"/>
        <v>0</v>
      </c>
      <c r="K500" s="20"/>
      <c r="L500" s="21">
        <f t="shared" si="88"/>
        <v>0</v>
      </c>
      <c r="M500" s="5">
        <f t="shared" si="89"/>
        <v>0</v>
      </c>
      <c r="N500" s="5">
        <f t="shared" si="90"/>
        <v>0</v>
      </c>
      <c r="O500" s="182">
        <f t="shared" si="91"/>
        <v>0</v>
      </c>
      <c r="P500" s="2"/>
      <c r="Q500" s="100" t="str">
        <f t="shared" si="92"/>
        <v/>
      </c>
      <c r="R500" s="182">
        <f t="shared" si="93"/>
        <v>0</v>
      </c>
      <c r="S500" s="22">
        <f t="shared" si="94"/>
        <v>0</v>
      </c>
      <c r="T500" s="7" t="str">
        <f t="shared" si="95"/>
        <v>heure</v>
      </c>
      <c r="U500" s="98">
        <f t="shared" si="96"/>
        <v>0</v>
      </c>
      <c r="V500" s="19"/>
      <c r="W500" s="5"/>
      <c r="X500" s="95">
        <f t="shared" si="97"/>
        <v>0</v>
      </c>
    </row>
    <row r="501" spans="1:24" hidden="1">
      <c r="A501" s="25">
        <v>497</v>
      </c>
      <c r="B501" s="109"/>
      <c r="C501" s="109"/>
      <c r="D501" s="10"/>
      <c r="E501" s="115"/>
      <c r="F501" s="208" t="str">
        <f t="shared" si="98"/>
        <v/>
      </c>
      <c r="G501" s="181"/>
      <c r="H501" s="111"/>
      <c r="I501" s="25" t="s">
        <v>6</v>
      </c>
      <c r="J501" s="214">
        <f t="shared" si="99"/>
        <v>0</v>
      </c>
      <c r="K501" s="20"/>
      <c r="L501" s="21">
        <f t="shared" si="88"/>
        <v>0</v>
      </c>
      <c r="M501" s="5">
        <f t="shared" si="89"/>
        <v>0</v>
      </c>
      <c r="N501" s="5">
        <f t="shared" si="90"/>
        <v>0</v>
      </c>
      <c r="O501" s="182">
        <f t="shared" si="91"/>
        <v>0</v>
      </c>
      <c r="P501" s="2"/>
      <c r="Q501" s="100" t="str">
        <f t="shared" si="92"/>
        <v/>
      </c>
      <c r="R501" s="182">
        <f t="shared" si="93"/>
        <v>0</v>
      </c>
      <c r="S501" s="22">
        <f t="shared" si="94"/>
        <v>0</v>
      </c>
      <c r="T501" s="7" t="str">
        <f t="shared" si="95"/>
        <v>heure</v>
      </c>
      <c r="U501" s="98">
        <f t="shared" si="96"/>
        <v>0</v>
      </c>
      <c r="V501" s="19"/>
      <c r="W501" s="5"/>
      <c r="X501" s="95">
        <f t="shared" si="97"/>
        <v>0</v>
      </c>
    </row>
    <row r="502" spans="1:24" hidden="1">
      <c r="A502" s="25">
        <v>498</v>
      </c>
      <c r="B502" s="109"/>
      <c r="C502" s="109"/>
      <c r="D502" s="10"/>
      <c r="E502" s="115"/>
      <c r="F502" s="208" t="str">
        <f t="shared" si="98"/>
        <v/>
      </c>
      <c r="G502" s="181"/>
      <c r="H502" s="111"/>
      <c r="I502" s="25" t="s">
        <v>6</v>
      </c>
      <c r="J502" s="214">
        <f t="shared" si="99"/>
        <v>0</v>
      </c>
      <c r="K502" s="20"/>
      <c r="L502" s="21">
        <f t="shared" si="88"/>
        <v>0</v>
      </c>
      <c r="M502" s="5">
        <f t="shared" si="89"/>
        <v>0</v>
      </c>
      <c r="N502" s="5">
        <f t="shared" si="90"/>
        <v>0</v>
      </c>
      <c r="O502" s="182">
        <f t="shared" si="91"/>
        <v>0</v>
      </c>
      <c r="P502" s="2"/>
      <c r="Q502" s="100" t="str">
        <f t="shared" si="92"/>
        <v/>
      </c>
      <c r="R502" s="182">
        <f t="shared" si="93"/>
        <v>0</v>
      </c>
      <c r="S502" s="22">
        <f t="shared" si="94"/>
        <v>0</v>
      </c>
      <c r="T502" s="7" t="str">
        <f t="shared" si="95"/>
        <v>heure</v>
      </c>
      <c r="U502" s="98">
        <f t="shared" si="96"/>
        <v>0</v>
      </c>
      <c r="V502" s="19"/>
      <c r="W502" s="5"/>
      <c r="X502" s="95">
        <f t="shared" si="97"/>
        <v>0</v>
      </c>
    </row>
    <row r="503" spans="1:24" hidden="1">
      <c r="A503" s="25">
        <v>499</v>
      </c>
      <c r="B503" s="109"/>
      <c r="C503" s="109"/>
      <c r="D503" s="10"/>
      <c r="E503" s="115"/>
      <c r="F503" s="208" t="str">
        <f t="shared" si="98"/>
        <v/>
      </c>
      <c r="G503" s="181"/>
      <c r="H503" s="111"/>
      <c r="I503" s="25" t="s">
        <v>6</v>
      </c>
      <c r="J503" s="214">
        <f t="shared" si="99"/>
        <v>0</v>
      </c>
      <c r="K503" s="20"/>
      <c r="L503" s="21">
        <f t="shared" si="88"/>
        <v>0</v>
      </c>
      <c r="M503" s="5">
        <f t="shared" si="89"/>
        <v>0</v>
      </c>
      <c r="N503" s="5">
        <f t="shared" si="90"/>
        <v>0</v>
      </c>
      <c r="O503" s="182">
        <f t="shared" si="91"/>
        <v>0</v>
      </c>
      <c r="P503" s="2"/>
      <c r="Q503" s="100" t="str">
        <f t="shared" si="92"/>
        <v/>
      </c>
      <c r="R503" s="182">
        <f t="shared" si="93"/>
        <v>0</v>
      </c>
      <c r="S503" s="22">
        <f t="shared" si="94"/>
        <v>0</v>
      </c>
      <c r="T503" s="7" t="str">
        <f t="shared" si="95"/>
        <v>heure</v>
      </c>
      <c r="U503" s="98">
        <f t="shared" si="96"/>
        <v>0</v>
      </c>
      <c r="V503" s="19"/>
      <c r="W503" s="5"/>
      <c r="X503" s="95">
        <f t="shared" si="97"/>
        <v>0</v>
      </c>
    </row>
    <row r="504" spans="1:24" hidden="1">
      <c r="A504" s="25">
        <v>500</v>
      </c>
      <c r="B504" s="109"/>
      <c r="C504" s="109"/>
      <c r="D504" s="10"/>
      <c r="E504" s="115"/>
      <c r="F504" s="208" t="str">
        <f t="shared" si="98"/>
        <v/>
      </c>
      <c r="G504" s="181"/>
      <c r="H504" s="111"/>
      <c r="I504" s="25" t="s">
        <v>6</v>
      </c>
      <c r="J504" s="214">
        <f t="shared" si="99"/>
        <v>0</v>
      </c>
      <c r="K504" s="20"/>
      <c r="L504" s="21">
        <f t="shared" si="88"/>
        <v>0</v>
      </c>
      <c r="M504" s="5">
        <f t="shared" si="89"/>
        <v>0</v>
      </c>
      <c r="N504" s="5">
        <f t="shared" si="90"/>
        <v>0</v>
      </c>
      <c r="O504" s="182">
        <f t="shared" si="91"/>
        <v>0</v>
      </c>
      <c r="P504" s="2"/>
      <c r="Q504" s="100" t="str">
        <f t="shared" si="92"/>
        <v/>
      </c>
      <c r="R504" s="182">
        <f t="shared" si="93"/>
        <v>0</v>
      </c>
      <c r="S504" s="22">
        <f t="shared" si="94"/>
        <v>0</v>
      </c>
      <c r="T504" s="7" t="str">
        <f t="shared" si="95"/>
        <v>heure</v>
      </c>
      <c r="U504" s="98">
        <f t="shared" si="96"/>
        <v>0</v>
      </c>
      <c r="V504" s="19"/>
      <c r="W504" s="5"/>
      <c r="X504" s="95">
        <f t="shared" si="97"/>
        <v>0</v>
      </c>
    </row>
    <row r="505" spans="1:24" hidden="1">
      <c r="A505" s="25">
        <v>501</v>
      </c>
      <c r="B505" s="109"/>
      <c r="C505" s="109"/>
      <c r="D505" s="10"/>
      <c r="E505" s="115"/>
      <c r="F505" s="208" t="str">
        <f t="shared" si="98"/>
        <v/>
      </c>
      <c r="G505" s="181"/>
      <c r="H505" s="111"/>
      <c r="I505" s="25" t="s">
        <v>6</v>
      </c>
      <c r="J505" s="214">
        <f t="shared" si="99"/>
        <v>0</v>
      </c>
      <c r="K505" s="20"/>
      <c r="L505" s="21">
        <f t="shared" si="88"/>
        <v>0</v>
      </c>
      <c r="M505" s="5">
        <f t="shared" si="89"/>
        <v>0</v>
      </c>
      <c r="N505" s="5">
        <f t="shared" si="90"/>
        <v>0</v>
      </c>
      <c r="O505" s="182">
        <f t="shared" si="91"/>
        <v>0</v>
      </c>
      <c r="P505" s="2"/>
      <c r="Q505" s="100" t="str">
        <f t="shared" si="92"/>
        <v/>
      </c>
      <c r="R505" s="182">
        <f t="shared" si="93"/>
        <v>0</v>
      </c>
      <c r="S505" s="22">
        <f t="shared" si="94"/>
        <v>0</v>
      </c>
      <c r="T505" s="7" t="str">
        <f t="shared" si="95"/>
        <v>heure</v>
      </c>
      <c r="U505" s="98">
        <f t="shared" si="96"/>
        <v>0</v>
      </c>
      <c r="V505" s="19"/>
      <c r="W505" s="5"/>
      <c r="X505" s="95">
        <f t="shared" si="97"/>
        <v>0</v>
      </c>
    </row>
    <row r="506" spans="1:24" hidden="1">
      <c r="A506" s="25">
        <v>502</v>
      </c>
      <c r="B506" s="109"/>
      <c r="C506" s="109"/>
      <c r="D506" s="10"/>
      <c r="E506" s="115"/>
      <c r="F506" s="208" t="str">
        <f t="shared" si="98"/>
        <v/>
      </c>
      <c r="G506" s="181"/>
      <c r="H506" s="111"/>
      <c r="I506" s="25" t="s">
        <v>6</v>
      </c>
      <c r="J506" s="214">
        <f t="shared" si="99"/>
        <v>0</v>
      </c>
      <c r="K506" s="20"/>
      <c r="L506" s="21">
        <f t="shared" si="88"/>
        <v>0</v>
      </c>
      <c r="M506" s="5">
        <f t="shared" si="89"/>
        <v>0</v>
      </c>
      <c r="N506" s="5">
        <f t="shared" si="90"/>
        <v>0</v>
      </c>
      <c r="O506" s="182">
        <f t="shared" si="91"/>
        <v>0</v>
      </c>
      <c r="P506" s="2"/>
      <c r="Q506" s="100" t="str">
        <f t="shared" si="92"/>
        <v/>
      </c>
      <c r="R506" s="182">
        <f t="shared" si="93"/>
        <v>0</v>
      </c>
      <c r="S506" s="22">
        <f t="shared" si="94"/>
        <v>0</v>
      </c>
      <c r="T506" s="7" t="str">
        <f t="shared" si="95"/>
        <v>heure</v>
      </c>
      <c r="U506" s="98">
        <f t="shared" si="96"/>
        <v>0</v>
      </c>
      <c r="V506" s="19"/>
      <c r="W506" s="5"/>
      <c r="X506" s="95">
        <f t="shared" si="97"/>
        <v>0</v>
      </c>
    </row>
    <row r="507" spans="1:24" hidden="1">
      <c r="A507" s="25">
        <v>503</v>
      </c>
      <c r="B507" s="109"/>
      <c r="C507" s="109"/>
      <c r="D507" s="10"/>
      <c r="E507" s="115"/>
      <c r="F507" s="208" t="str">
        <f t="shared" si="98"/>
        <v/>
      </c>
      <c r="G507" s="181"/>
      <c r="H507" s="111"/>
      <c r="I507" s="25" t="s">
        <v>6</v>
      </c>
      <c r="J507" s="214">
        <f t="shared" si="99"/>
        <v>0</v>
      </c>
      <c r="K507" s="20"/>
      <c r="L507" s="21">
        <f t="shared" si="88"/>
        <v>0</v>
      </c>
      <c r="M507" s="5">
        <f t="shared" si="89"/>
        <v>0</v>
      </c>
      <c r="N507" s="5">
        <f t="shared" si="90"/>
        <v>0</v>
      </c>
      <c r="O507" s="182">
        <f t="shared" si="91"/>
        <v>0</v>
      </c>
      <c r="P507" s="2"/>
      <c r="Q507" s="100" t="str">
        <f t="shared" si="92"/>
        <v/>
      </c>
      <c r="R507" s="182">
        <f t="shared" si="93"/>
        <v>0</v>
      </c>
      <c r="S507" s="22">
        <f t="shared" si="94"/>
        <v>0</v>
      </c>
      <c r="T507" s="7" t="str">
        <f t="shared" si="95"/>
        <v>heure</v>
      </c>
      <c r="U507" s="98">
        <f t="shared" si="96"/>
        <v>0</v>
      </c>
      <c r="V507" s="19"/>
      <c r="W507" s="5"/>
      <c r="X507" s="95">
        <f t="shared" si="97"/>
        <v>0</v>
      </c>
    </row>
    <row r="508" spans="1:24" hidden="1">
      <c r="A508" s="25">
        <v>504</v>
      </c>
      <c r="B508" s="109"/>
      <c r="C508" s="109"/>
      <c r="D508" s="10"/>
      <c r="E508" s="115"/>
      <c r="F508" s="208" t="str">
        <f t="shared" si="98"/>
        <v/>
      </c>
      <c r="G508" s="181"/>
      <c r="H508" s="111"/>
      <c r="I508" s="25" t="s">
        <v>6</v>
      </c>
      <c r="J508" s="214">
        <f t="shared" si="99"/>
        <v>0</v>
      </c>
      <c r="K508" s="20"/>
      <c r="L508" s="21">
        <f t="shared" si="88"/>
        <v>0</v>
      </c>
      <c r="M508" s="5">
        <f t="shared" si="89"/>
        <v>0</v>
      </c>
      <c r="N508" s="5">
        <f t="shared" si="90"/>
        <v>0</v>
      </c>
      <c r="O508" s="182">
        <f t="shared" si="91"/>
        <v>0</v>
      </c>
      <c r="P508" s="2"/>
      <c r="Q508" s="100" t="str">
        <f t="shared" si="92"/>
        <v/>
      </c>
      <c r="R508" s="182">
        <f t="shared" si="93"/>
        <v>0</v>
      </c>
      <c r="S508" s="22">
        <f t="shared" si="94"/>
        <v>0</v>
      </c>
      <c r="T508" s="7" t="str">
        <f t="shared" si="95"/>
        <v>heure</v>
      </c>
      <c r="U508" s="98">
        <f t="shared" si="96"/>
        <v>0</v>
      </c>
      <c r="V508" s="19"/>
      <c r="W508" s="5"/>
      <c r="X508" s="95">
        <f t="shared" si="97"/>
        <v>0</v>
      </c>
    </row>
    <row r="509" spans="1:24" hidden="1">
      <c r="A509" s="25">
        <v>505</v>
      </c>
      <c r="B509" s="109"/>
      <c r="C509" s="109"/>
      <c r="D509" s="10"/>
      <c r="E509" s="115"/>
      <c r="F509" s="208" t="str">
        <f t="shared" si="98"/>
        <v/>
      </c>
      <c r="G509" s="181"/>
      <c r="H509" s="111"/>
      <c r="I509" s="25" t="s">
        <v>6</v>
      </c>
      <c r="J509" s="214">
        <f t="shared" si="99"/>
        <v>0</v>
      </c>
      <c r="K509" s="20"/>
      <c r="L509" s="21">
        <f t="shared" si="88"/>
        <v>0</v>
      </c>
      <c r="M509" s="5">
        <f t="shared" si="89"/>
        <v>0</v>
      </c>
      <c r="N509" s="5">
        <f t="shared" si="90"/>
        <v>0</v>
      </c>
      <c r="O509" s="182">
        <f t="shared" si="91"/>
        <v>0</v>
      </c>
      <c r="P509" s="2"/>
      <c r="Q509" s="100" t="str">
        <f t="shared" si="92"/>
        <v/>
      </c>
      <c r="R509" s="182">
        <f t="shared" si="93"/>
        <v>0</v>
      </c>
      <c r="S509" s="22">
        <f t="shared" si="94"/>
        <v>0</v>
      </c>
      <c r="T509" s="7" t="str">
        <f t="shared" si="95"/>
        <v>heure</v>
      </c>
      <c r="U509" s="98">
        <f t="shared" si="96"/>
        <v>0</v>
      </c>
      <c r="V509" s="19"/>
      <c r="W509" s="5"/>
      <c r="X509" s="95">
        <f t="shared" si="97"/>
        <v>0</v>
      </c>
    </row>
    <row r="510" spans="1:24" hidden="1">
      <c r="A510" s="25">
        <v>506</v>
      </c>
      <c r="B510" s="109"/>
      <c r="C510" s="109"/>
      <c r="D510" s="10"/>
      <c r="E510" s="115"/>
      <c r="F510" s="208" t="str">
        <f t="shared" si="98"/>
        <v/>
      </c>
      <c r="G510" s="181"/>
      <c r="H510" s="111"/>
      <c r="I510" s="25" t="s">
        <v>6</v>
      </c>
      <c r="J510" s="214">
        <f t="shared" si="99"/>
        <v>0</v>
      </c>
      <c r="K510" s="20"/>
      <c r="L510" s="21">
        <f t="shared" si="88"/>
        <v>0</v>
      </c>
      <c r="M510" s="5">
        <f t="shared" si="89"/>
        <v>0</v>
      </c>
      <c r="N510" s="5">
        <f t="shared" si="90"/>
        <v>0</v>
      </c>
      <c r="O510" s="182">
        <f t="shared" si="91"/>
        <v>0</v>
      </c>
      <c r="P510" s="2"/>
      <c r="Q510" s="100" t="str">
        <f t="shared" si="92"/>
        <v/>
      </c>
      <c r="R510" s="182">
        <f t="shared" si="93"/>
        <v>0</v>
      </c>
      <c r="S510" s="22">
        <f t="shared" si="94"/>
        <v>0</v>
      </c>
      <c r="T510" s="7" t="str">
        <f t="shared" si="95"/>
        <v>heure</v>
      </c>
      <c r="U510" s="98">
        <f t="shared" si="96"/>
        <v>0</v>
      </c>
      <c r="V510" s="19"/>
      <c r="W510" s="5"/>
      <c r="X510" s="95">
        <f t="shared" si="97"/>
        <v>0</v>
      </c>
    </row>
    <row r="511" spans="1:24" hidden="1">
      <c r="A511" s="25">
        <v>507</v>
      </c>
      <c r="B511" s="109"/>
      <c r="C511" s="109"/>
      <c r="D511" s="10"/>
      <c r="E511" s="115"/>
      <c r="F511" s="208" t="str">
        <f t="shared" si="98"/>
        <v/>
      </c>
      <c r="G511" s="181"/>
      <c r="H511" s="111"/>
      <c r="I511" s="25" t="s">
        <v>6</v>
      </c>
      <c r="J511" s="214">
        <f t="shared" si="99"/>
        <v>0</v>
      </c>
      <c r="K511" s="20"/>
      <c r="L511" s="21">
        <f t="shared" si="88"/>
        <v>0</v>
      </c>
      <c r="M511" s="5">
        <f t="shared" si="89"/>
        <v>0</v>
      </c>
      <c r="N511" s="5">
        <f t="shared" si="90"/>
        <v>0</v>
      </c>
      <c r="O511" s="182">
        <f t="shared" si="91"/>
        <v>0</v>
      </c>
      <c r="P511" s="2"/>
      <c r="Q511" s="100" t="str">
        <f t="shared" si="92"/>
        <v/>
      </c>
      <c r="R511" s="182">
        <f t="shared" si="93"/>
        <v>0</v>
      </c>
      <c r="S511" s="22">
        <f t="shared" si="94"/>
        <v>0</v>
      </c>
      <c r="T511" s="7" t="str">
        <f t="shared" si="95"/>
        <v>heure</v>
      </c>
      <c r="U511" s="98">
        <f t="shared" si="96"/>
        <v>0</v>
      </c>
      <c r="V511" s="19"/>
      <c r="W511" s="5"/>
      <c r="X511" s="95">
        <f t="shared" si="97"/>
        <v>0</v>
      </c>
    </row>
    <row r="512" spans="1:24" hidden="1">
      <c r="A512" s="25">
        <v>508</v>
      </c>
      <c r="B512" s="109"/>
      <c r="C512" s="109"/>
      <c r="D512" s="10"/>
      <c r="E512" s="115"/>
      <c r="F512" s="208" t="str">
        <f t="shared" si="98"/>
        <v/>
      </c>
      <c r="G512" s="181"/>
      <c r="H512" s="111"/>
      <c r="I512" s="25" t="s">
        <v>6</v>
      </c>
      <c r="J512" s="214">
        <f t="shared" si="99"/>
        <v>0</v>
      </c>
      <c r="K512" s="20"/>
      <c r="L512" s="21">
        <f t="shared" si="88"/>
        <v>0</v>
      </c>
      <c r="M512" s="5">
        <f t="shared" si="89"/>
        <v>0</v>
      </c>
      <c r="N512" s="5">
        <f t="shared" si="90"/>
        <v>0</v>
      </c>
      <c r="O512" s="182">
        <f t="shared" si="91"/>
        <v>0</v>
      </c>
      <c r="P512" s="2"/>
      <c r="Q512" s="100" t="str">
        <f t="shared" si="92"/>
        <v/>
      </c>
      <c r="R512" s="182">
        <f t="shared" si="93"/>
        <v>0</v>
      </c>
      <c r="S512" s="22">
        <f t="shared" si="94"/>
        <v>0</v>
      </c>
      <c r="T512" s="7" t="str">
        <f t="shared" si="95"/>
        <v>heure</v>
      </c>
      <c r="U512" s="98">
        <f t="shared" si="96"/>
        <v>0</v>
      </c>
      <c r="V512" s="19"/>
      <c r="W512" s="5"/>
      <c r="X512" s="95">
        <f t="shared" si="97"/>
        <v>0</v>
      </c>
    </row>
    <row r="513" spans="1:24" hidden="1">
      <c r="A513" s="25">
        <v>509</v>
      </c>
      <c r="B513" s="109"/>
      <c r="C513" s="109"/>
      <c r="D513" s="10"/>
      <c r="E513" s="115"/>
      <c r="F513" s="208" t="str">
        <f t="shared" si="98"/>
        <v/>
      </c>
      <c r="G513" s="181"/>
      <c r="H513" s="111"/>
      <c r="I513" s="25" t="s">
        <v>6</v>
      </c>
      <c r="J513" s="214">
        <f t="shared" si="99"/>
        <v>0</v>
      </c>
      <c r="K513" s="20"/>
      <c r="L513" s="21">
        <f t="shared" si="88"/>
        <v>0</v>
      </c>
      <c r="M513" s="5">
        <f t="shared" si="89"/>
        <v>0</v>
      </c>
      <c r="N513" s="5">
        <f t="shared" si="90"/>
        <v>0</v>
      </c>
      <c r="O513" s="182">
        <f t="shared" si="91"/>
        <v>0</v>
      </c>
      <c r="P513" s="2"/>
      <c r="Q513" s="100" t="str">
        <f t="shared" si="92"/>
        <v/>
      </c>
      <c r="R513" s="182">
        <f t="shared" si="93"/>
        <v>0</v>
      </c>
      <c r="S513" s="22">
        <f t="shared" si="94"/>
        <v>0</v>
      </c>
      <c r="T513" s="7" t="str">
        <f t="shared" si="95"/>
        <v>heure</v>
      </c>
      <c r="U513" s="98">
        <f t="shared" si="96"/>
        <v>0</v>
      </c>
      <c r="V513" s="19"/>
      <c r="W513" s="5"/>
      <c r="X513" s="95">
        <f t="shared" si="97"/>
        <v>0</v>
      </c>
    </row>
    <row r="514" spans="1:24" hidden="1">
      <c r="A514" s="25">
        <v>510</v>
      </c>
      <c r="B514" s="109"/>
      <c r="C514" s="109"/>
      <c r="D514" s="10"/>
      <c r="E514" s="115"/>
      <c r="F514" s="208" t="str">
        <f t="shared" si="98"/>
        <v/>
      </c>
      <c r="G514" s="181"/>
      <c r="H514" s="111"/>
      <c r="I514" s="25" t="s">
        <v>6</v>
      </c>
      <c r="J514" s="214">
        <f t="shared" si="99"/>
        <v>0</v>
      </c>
      <c r="K514" s="20"/>
      <c r="L514" s="21">
        <f t="shared" si="88"/>
        <v>0</v>
      </c>
      <c r="M514" s="5">
        <f t="shared" si="89"/>
        <v>0</v>
      </c>
      <c r="N514" s="5">
        <f t="shared" si="90"/>
        <v>0</v>
      </c>
      <c r="O514" s="182">
        <f t="shared" si="91"/>
        <v>0</v>
      </c>
      <c r="P514" s="2"/>
      <c r="Q514" s="100" t="str">
        <f t="shared" si="92"/>
        <v/>
      </c>
      <c r="R514" s="182">
        <f t="shared" si="93"/>
        <v>0</v>
      </c>
      <c r="S514" s="22">
        <f t="shared" si="94"/>
        <v>0</v>
      </c>
      <c r="T514" s="7" t="str">
        <f t="shared" si="95"/>
        <v>heure</v>
      </c>
      <c r="U514" s="98">
        <f t="shared" si="96"/>
        <v>0</v>
      </c>
      <c r="V514" s="19"/>
      <c r="W514" s="5"/>
      <c r="X514" s="95">
        <f t="shared" si="97"/>
        <v>0</v>
      </c>
    </row>
    <row r="515" spans="1:24" hidden="1">
      <c r="A515" s="25">
        <v>511</v>
      </c>
      <c r="B515" s="109"/>
      <c r="C515" s="109"/>
      <c r="D515" s="10"/>
      <c r="E515" s="115"/>
      <c r="F515" s="208" t="str">
        <f t="shared" si="98"/>
        <v/>
      </c>
      <c r="G515" s="181"/>
      <c r="H515" s="111"/>
      <c r="I515" s="25" t="s">
        <v>6</v>
      </c>
      <c r="J515" s="214">
        <f t="shared" si="99"/>
        <v>0</v>
      </c>
      <c r="K515" s="20"/>
      <c r="L515" s="21">
        <f t="shared" si="88"/>
        <v>0</v>
      </c>
      <c r="M515" s="5">
        <f t="shared" si="89"/>
        <v>0</v>
      </c>
      <c r="N515" s="5">
        <f t="shared" si="90"/>
        <v>0</v>
      </c>
      <c r="O515" s="182">
        <f t="shared" si="91"/>
        <v>0</v>
      </c>
      <c r="P515" s="2"/>
      <c r="Q515" s="100" t="str">
        <f t="shared" si="92"/>
        <v/>
      </c>
      <c r="R515" s="182">
        <f t="shared" si="93"/>
        <v>0</v>
      </c>
      <c r="S515" s="22">
        <f t="shared" si="94"/>
        <v>0</v>
      </c>
      <c r="T515" s="7" t="str">
        <f t="shared" si="95"/>
        <v>heure</v>
      </c>
      <c r="U515" s="98">
        <f t="shared" si="96"/>
        <v>0</v>
      </c>
      <c r="V515" s="19"/>
      <c r="W515" s="5"/>
      <c r="X515" s="95">
        <f t="shared" si="97"/>
        <v>0</v>
      </c>
    </row>
    <row r="516" spans="1:24" hidden="1">
      <c r="A516" s="25">
        <v>512</v>
      </c>
      <c r="B516" s="109"/>
      <c r="C516" s="109"/>
      <c r="D516" s="10"/>
      <c r="E516" s="115"/>
      <c r="F516" s="208" t="str">
        <f t="shared" si="98"/>
        <v/>
      </c>
      <c r="G516" s="181"/>
      <c r="H516" s="111"/>
      <c r="I516" s="25" t="s">
        <v>6</v>
      </c>
      <c r="J516" s="214">
        <f t="shared" si="99"/>
        <v>0</v>
      </c>
      <c r="K516" s="20"/>
      <c r="L516" s="21">
        <f t="shared" si="88"/>
        <v>0</v>
      </c>
      <c r="M516" s="5">
        <f t="shared" si="89"/>
        <v>0</v>
      </c>
      <c r="N516" s="5">
        <f t="shared" si="90"/>
        <v>0</v>
      </c>
      <c r="O516" s="182">
        <f t="shared" si="91"/>
        <v>0</v>
      </c>
      <c r="P516" s="2"/>
      <c r="Q516" s="100" t="str">
        <f t="shared" si="92"/>
        <v/>
      </c>
      <c r="R516" s="182">
        <f t="shared" si="93"/>
        <v>0</v>
      </c>
      <c r="S516" s="22">
        <f t="shared" si="94"/>
        <v>0</v>
      </c>
      <c r="T516" s="7" t="str">
        <f t="shared" si="95"/>
        <v>heure</v>
      </c>
      <c r="U516" s="98">
        <f t="shared" si="96"/>
        <v>0</v>
      </c>
      <c r="V516" s="19"/>
      <c r="W516" s="5"/>
      <c r="X516" s="95">
        <f t="shared" si="97"/>
        <v>0</v>
      </c>
    </row>
    <row r="517" spans="1:24" hidden="1">
      <c r="A517" s="25">
        <v>513</v>
      </c>
      <c r="B517" s="109"/>
      <c r="C517" s="109"/>
      <c r="D517" s="10"/>
      <c r="E517" s="115"/>
      <c r="F517" s="208" t="str">
        <f t="shared" si="98"/>
        <v/>
      </c>
      <c r="G517" s="181"/>
      <c r="H517" s="111"/>
      <c r="I517" s="25" t="s">
        <v>6</v>
      </c>
      <c r="J517" s="214">
        <f t="shared" si="99"/>
        <v>0</v>
      </c>
      <c r="K517" s="20"/>
      <c r="L517" s="21">
        <f t="shared" si="88"/>
        <v>0</v>
      </c>
      <c r="M517" s="5">
        <f t="shared" si="89"/>
        <v>0</v>
      </c>
      <c r="N517" s="5">
        <f t="shared" si="90"/>
        <v>0</v>
      </c>
      <c r="O517" s="182">
        <f t="shared" si="91"/>
        <v>0</v>
      </c>
      <c r="P517" s="2"/>
      <c r="Q517" s="100" t="str">
        <f t="shared" si="92"/>
        <v/>
      </c>
      <c r="R517" s="182">
        <f t="shared" si="93"/>
        <v>0</v>
      </c>
      <c r="S517" s="22">
        <f t="shared" si="94"/>
        <v>0</v>
      </c>
      <c r="T517" s="7" t="str">
        <f t="shared" si="95"/>
        <v>heure</v>
      </c>
      <c r="U517" s="98">
        <f t="shared" si="96"/>
        <v>0</v>
      </c>
      <c r="V517" s="19"/>
      <c r="W517" s="5"/>
      <c r="X517" s="95">
        <f t="shared" si="97"/>
        <v>0</v>
      </c>
    </row>
    <row r="518" spans="1:24" hidden="1">
      <c r="A518" s="25">
        <v>514</v>
      </c>
      <c r="B518" s="109"/>
      <c r="C518" s="109"/>
      <c r="D518" s="10"/>
      <c r="E518" s="115"/>
      <c r="F518" s="208" t="str">
        <f t="shared" ref="F518:F581" si="100">IF(D518="","",IF(D518="Salarié",35.47,IF(D518="Stagiaire",4.35,IF(D518="Apprenti",11.65,0))))</f>
        <v/>
      </c>
      <c r="G518" s="181"/>
      <c r="H518" s="111"/>
      <c r="I518" s="25" t="s">
        <v>6</v>
      </c>
      <c r="J518" s="214">
        <f t="shared" ref="J518:J581" si="101">IFERROR(F518*H518,0)</f>
        <v>0</v>
      </c>
      <c r="K518" s="20"/>
      <c r="L518" s="21">
        <f t="shared" ref="L518:L581" si="102">B518</f>
        <v>0</v>
      </c>
      <c r="M518" s="5">
        <f t="shared" ref="M518:M581" si="103">C518</f>
        <v>0</v>
      </c>
      <c r="N518" s="5">
        <f t="shared" ref="N518:N581" si="104">D518</f>
        <v>0</v>
      </c>
      <c r="O518" s="182">
        <f t="shared" ref="O518:O581" si="105">E518</f>
        <v>0</v>
      </c>
      <c r="P518" s="2"/>
      <c r="Q518" s="100" t="str">
        <f t="shared" ref="Q518:Q581" si="106">F518</f>
        <v/>
      </c>
      <c r="R518" s="182">
        <f t="shared" ref="R518:R581" si="107">G518</f>
        <v>0</v>
      </c>
      <c r="S518" s="22">
        <f t="shared" ref="S518:S581" si="108">H518</f>
        <v>0</v>
      </c>
      <c r="T518" s="7" t="str">
        <f t="shared" ref="T518:T581" si="109">I518</f>
        <v>heure</v>
      </c>
      <c r="U518" s="98">
        <f t="shared" ref="U518:U581" si="110">IFERROR(S518*Q518,0)</f>
        <v>0</v>
      </c>
      <c r="V518" s="19"/>
      <c r="W518" s="5"/>
      <c r="X518" s="95">
        <f t="shared" ref="X518:X581" si="111">J518-U518</f>
        <v>0</v>
      </c>
    </row>
    <row r="519" spans="1:24" hidden="1">
      <c r="A519" s="25">
        <v>515</v>
      </c>
      <c r="B519" s="109"/>
      <c r="C519" s="109"/>
      <c r="D519" s="10"/>
      <c r="E519" s="115"/>
      <c r="F519" s="208" t="str">
        <f t="shared" si="100"/>
        <v/>
      </c>
      <c r="G519" s="181"/>
      <c r="H519" s="111"/>
      <c r="I519" s="25" t="s">
        <v>6</v>
      </c>
      <c r="J519" s="214">
        <f t="shared" si="101"/>
        <v>0</v>
      </c>
      <c r="K519" s="20"/>
      <c r="L519" s="21">
        <f t="shared" si="102"/>
        <v>0</v>
      </c>
      <c r="M519" s="5">
        <f t="shared" si="103"/>
        <v>0</v>
      </c>
      <c r="N519" s="5">
        <f t="shared" si="104"/>
        <v>0</v>
      </c>
      <c r="O519" s="182">
        <f t="shared" si="105"/>
        <v>0</v>
      </c>
      <c r="P519" s="2"/>
      <c r="Q519" s="100" t="str">
        <f t="shared" si="106"/>
        <v/>
      </c>
      <c r="R519" s="182">
        <f t="shared" si="107"/>
        <v>0</v>
      </c>
      <c r="S519" s="22">
        <f t="shared" si="108"/>
        <v>0</v>
      </c>
      <c r="T519" s="7" t="str">
        <f t="shared" si="109"/>
        <v>heure</v>
      </c>
      <c r="U519" s="98">
        <f t="shared" si="110"/>
        <v>0</v>
      </c>
      <c r="V519" s="19"/>
      <c r="W519" s="5"/>
      <c r="X519" s="95">
        <f t="shared" si="111"/>
        <v>0</v>
      </c>
    </row>
    <row r="520" spans="1:24" hidden="1">
      <c r="A520" s="25">
        <v>516</v>
      </c>
      <c r="B520" s="109"/>
      <c r="C520" s="109"/>
      <c r="D520" s="10"/>
      <c r="E520" s="115"/>
      <c r="F520" s="208" t="str">
        <f t="shared" si="100"/>
        <v/>
      </c>
      <c r="G520" s="181"/>
      <c r="H520" s="111"/>
      <c r="I520" s="25" t="s">
        <v>6</v>
      </c>
      <c r="J520" s="214">
        <f t="shared" si="101"/>
        <v>0</v>
      </c>
      <c r="K520" s="20"/>
      <c r="L520" s="21">
        <f t="shared" si="102"/>
        <v>0</v>
      </c>
      <c r="M520" s="5">
        <f t="shared" si="103"/>
        <v>0</v>
      </c>
      <c r="N520" s="5">
        <f t="shared" si="104"/>
        <v>0</v>
      </c>
      <c r="O520" s="182">
        <f t="shared" si="105"/>
        <v>0</v>
      </c>
      <c r="P520" s="2"/>
      <c r="Q520" s="100" t="str">
        <f t="shared" si="106"/>
        <v/>
      </c>
      <c r="R520" s="182">
        <f t="shared" si="107"/>
        <v>0</v>
      </c>
      <c r="S520" s="22">
        <f t="shared" si="108"/>
        <v>0</v>
      </c>
      <c r="T520" s="7" t="str">
        <f t="shared" si="109"/>
        <v>heure</v>
      </c>
      <c r="U520" s="98">
        <f t="shared" si="110"/>
        <v>0</v>
      </c>
      <c r="V520" s="19"/>
      <c r="W520" s="5"/>
      <c r="X520" s="95">
        <f t="shared" si="111"/>
        <v>0</v>
      </c>
    </row>
    <row r="521" spans="1:24" hidden="1">
      <c r="A521" s="25">
        <v>517</v>
      </c>
      <c r="B521" s="109"/>
      <c r="C521" s="109"/>
      <c r="D521" s="10"/>
      <c r="E521" s="115"/>
      <c r="F521" s="208" t="str">
        <f t="shared" si="100"/>
        <v/>
      </c>
      <c r="G521" s="181"/>
      <c r="H521" s="111"/>
      <c r="I521" s="25" t="s">
        <v>6</v>
      </c>
      <c r="J521" s="214">
        <f t="shared" si="101"/>
        <v>0</v>
      </c>
      <c r="K521" s="20"/>
      <c r="L521" s="21">
        <f t="shared" si="102"/>
        <v>0</v>
      </c>
      <c r="M521" s="5">
        <f t="shared" si="103"/>
        <v>0</v>
      </c>
      <c r="N521" s="5">
        <f t="shared" si="104"/>
        <v>0</v>
      </c>
      <c r="O521" s="182">
        <f t="shared" si="105"/>
        <v>0</v>
      </c>
      <c r="P521" s="2"/>
      <c r="Q521" s="100" t="str">
        <f t="shared" si="106"/>
        <v/>
      </c>
      <c r="R521" s="182">
        <f t="shared" si="107"/>
        <v>0</v>
      </c>
      <c r="S521" s="22">
        <f t="shared" si="108"/>
        <v>0</v>
      </c>
      <c r="T521" s="7" t="str">
        <f t="shared" si="109"/>
        <v>heure</v>
      </c>
      <c r="U521" s="98">
        <f t="shared" si="110"/>
        <v>0</v>
      </c>
      <c r="V521" s="19"/>
      <c r="W521" s="5"/>
      <c r="X521" s="95">
        <f t="shared" si="111"/>
        <v>0</v>
      </c>
    </row>
    <row r="522" spans="1:24" hidden="1">
      <c r="A522" s="25">
        <v>518</v>
      </c>
      <c r="B522" s="109"/>
      <c r="C522" s="109"/>
      <c r="D522" s="10"/>
      <c r="E522" s="115"/>
      <c r="F522" s="208" t="str">
        <f t="shared" si="100"/>
        <v/>
      </c>
      <c r="G522" s="181"/>
      <c r="H522" s="111"/>
      <c r="I522" s="25" t="s">
        <v>6</v>
      </c>
      <c r="J522" s="214">
        <f t="shared" si="101"/>
        <v>0</v>
      </c>
      <c r="K522" s="20"/>
      <c r="L522" s="21">
        <f t="shared" si="102"/>
        <v>0</v>
      </c>
      <c r="M522" s="5">
        <f t="shared" si="103"/>
        <v>0</v>
      </c>
      <c r="N522" s="5">
        <f t="shared" si="104"/>
        <v>0</v>
      </c>
      <c r="O522" s="182">
        <f t="shared" si="105"/>
        <v>0</v>
      </c>
      <c r="P522" s="2"/>
      <c r="Q522" s="100" t="str">
        <f t="shared" si="106"/>
        <v/>
      </c>
      <c r="R522" s="182">
        <f t="shared" si="107"/>
        <v>0</v>
      </c>
      <c r="S522" s="22">
        <f t="shared" si="108"/>
        <v>0</v>
      </c>
      <c r="T522" s="7" t="str">
        <f t="shared" si="109"/>
        <v>heure</v>
      </c>
      <c r="U522" s="98">
        <f t="shared" si="110"/>
        <v>0</v>
      </c>
      <c r="V522" s="19"/>
      <c r="W522" s="5"/>
      <c r="X522" s="95">
        <f t="shared" si="111"/>
        <v>0</v>
      </c>
    </row>
    <row r="523" spans="1:24" hidden="1">
      <c r="A523" s="25">
        <v>519</v>
      </c>
      <c r="B523" s="109"/>
      <c r="C523" s="109"/>
      <c r="D523" s="10"/>
      <c r="E523" s="115"/>
      <c r="F523" s="208" t="str">
        <f t="shared" si="100"/>
        <v/>
      </c>
      <c r="G523" s="181"/>
      <c r="H523" s="111"/>
      <c r="I523" s="25" t="s">
        <v>6</v>
      </c>
      <c r="J523" s="214">
        <f t="shared" si="101"/>
        <v>0</v>
      </c>
      <c r="K523" s="20"/>
      <c r="L523" s="21">
        <f t="shared" si="102"/>
        <v>0</v>
      </c>
      <c r="M523" s="5">
        <f t="shared" si="103"/>
        <v>0</v>
      </c>
      <c r="N523" s="5">
        <f t="shared" si="104"/>
        <v>0</v>
      </c>
      <c r="O523" s="182">
        <f t="shared" si="105"/>
        <v>0</v>
      </c>
      <c r="P523" s="2"/>
      <c r="Q523" s="100" t="str">
        <f t="shared" si="106"/>
        <v/>
      </c>
      <c r="R523" s="182">
        <f t="shared" si="107"/>
        <v>0</v>
      </c>
      <c r="S523" s="22">
        <f t="shared" si="108"/>
        <v>0</v>
      </c>
      <c r="T523" s="7" t="str">
        <f t="shared" si="109"/>
        <v>heure</v>
      </c>
      <c r="U523" s="98">
        <f t="shared" si="110"/>
        <v>0</v>
      </c>
      <c r="V523" s="19"/>
      <c r="W523" s="5"/>
      <c r="X523" s="95">
        <f t="shared" si="111"/>
        <v>0</v>
      </c>
    </row>
    <row r="524" spans="1:24" hidden="1">
      <c r="A524" s="25">
        <v>520</v>
      </c>
      <c r="B524" s="109"/>
      <c r="C524" s="109"/>
      <c r="D524" s="10"/>
      <c r="E524" s="115"/>
      <c r="F524" s="208" t="str">
        <f t="shared" si="100"/>
        <v/>
      </c>
      <c r="G524" s="181"/>
      <c r="H524" s="111"/>
      <c r="I524" s="25" t="s">
        <v>6</v>
      </c>
      <c r="J524" s="214">
        <f t="shared" si="101"/>
        <v>0</v>
      </c>
      <c r="K524" s="20"/>
      <c r="L524" s="21">
        <f t="shared" si="102"/>
        <v>0</v>
      </c>
      <c r="M524" s="5">
        <f t="shared" si="103"/>
        <v>0</v>
      </c>
      <c r="N524" s="5">
        <f t="shared" si="104"/>
        <v>0</v>
      </c>
      <c r="O524" s="182">
        <f t="shared" si="105"/>
        <v>0</v>
      </c>
      <c r="P524" s="2"/>
      <c r="Q524" s="100" t="str">
        <f t="shared" si="106"/>
        <v/>
      </c>
      <c r="R524" s="182">
        <f t="shared" si="107"/>
        <v>0</v>
      </c>
      <c r="S524" s="22">
        <f t="shared" si="108"/>
        <v>0</v>
      </c>
      <c r="T524" s="7" t="str">
        <f t="shared" si="109"/>
        <v>heure</v>
      </c>
      <c r="U524" s="98">
        <f t="shared" si="110"/>
        <v>0</v>
      </c>
      <c r="V524" s="19"/>
      <c r="W524" s="5"/>
      <c r="X524" s="95">
        <f t="shared" si="111"/>
        <v>0</v>
      </c>
    </row>
    <row r="525" spans="1:24" hidden="1">
      <c r="A525" s="25">
        <v>521</v>
      </c>
      <c r="B525" s="109"/>
      <c r="C525" s="109"/>
      <c r="D525" s="10"/>
      <c r="E525" s="115"/>
      <c r="F525" s="208" t="str">
        <f t="shared" si="100"/>
        <v/>
      </c>
      <c r="G525" s="181"/>
      <c r="H525" s="111"/>
      <c r="I525" s="25" t="s">
        <v>6</v>
      </c>
      <c r="J525" s="214">
        <f t="shared" si="101"/>
        <v>0</v>
      </c>
      <c r="K525" s="20"/>
      <c r="L525" s="21">
        <f t="shared" si="102"/>
        <v>0</v>
      </c>
      <c r="M525" s="5">
        <f t="shared" si="103"/>
        <v>0</v>
      </c>
      <c r="N525" s="5">
        <f t="shared" si="104"/>
        <v>0</v>
      </c>
      <c r="O525" s="182">
        <f t="shared" si="105"/>
        <v>0</v>
      </c>
      <c r="P525" s="2"/>
      <c r="Q525" s="100" t="str">
        <f t="shared" si="106"/>
        <v/>
      </c>
      <c r="R525" s="182">
        <f t="shared" si="107"/>
        <v>0</v>
      </c>
      <c r="S525" s="22">
        <f t="shared" si="108"/>
        <v>0</v>
      </c>
      <c r="T525" s="7" t="str">
        <f t="shared" si="109"/>
        <v>heure</v>
      </c>
      <c r="U525" s="98">
        <f t="shared" si="110"/>
        <v>0</v>
      </c>
      <c r="V525" s="19"/>
      <c r="W525" s="5"/>
      <c r="X525" s="95">
        <f t="shared" si="111"/>
        <v>0</v>
      </c>
    </row>
    <row r="526" spans="1:24" hidden="1">
      <c r="A526" s="25">
        <v>522</v>
      </c>
      <c r="B526" s="109"/>
      <c r="C526" s="109"/>
      <c r="D526" s="10"/>
      <c r="E526" s="115"/>
      <c r="F526" s="208" t="str">
        <f t="shared" si="100"/>
        <v/>
      </c>
      <c r="G526" s="181"/>
      <c r="H526" s="111"/>
      <c r="I526" s="25" t="s">
        <v>6</v>
      </c>
      <c r="J526" s="214">
        <f t="shared" si="101"/>
        <v>0</v>
      </c>
      <c r="K526" s="20"/>
      <c r="L526" s="21">
        <f t="shared" si="102"/>
        <v>0</v>
      </c>
      <c r="M526" s="5">
        <f t="shared" si="103"/>
        <v>0</v>
      </c>
      <c r="N526" s="5">
        <f t="shared" si="104"/>
        <v>0</v>
      </c>
      <c r="O526" s="182">
        <f t="shared" si="105"/>
        <v>0</v>
      </c>
      <c r="P526" s="2"/>
      <c r="Q526" s="100" t="str">
        <f t="shared" si="106"/>
        <v/>
      </c>
      <c r="R526" s="182">
        <f t="shared" si="107"/>
        <v>0</v>
      </c>
      <c r="S526" s="22">
        <f t="shared" si="108"/>
        <v>0</v>
      </c>
      <c r="T526" s="7" t="str">
        <f t="shared" si="109"/>
        <v>heure</v>
      </c>
      <c r="U526" s="98">
        <f t="shared" si="110"/>
        <v>0</v>
      </c>
      <c r="V526" s="19"/>
      <c r="W526" s="5"/>
      <c r="X526" s="95">
        <f t="shared" si="111"/>
        <v>0</v>
      </c>
    </row>
    <row r="527" spans="1:24" hidden="1">
      <c r="A527" s="25">
        <v>523</v>
      </c>
      <c r="B527" s="109"/>
      <c r="C527" s="109"/>
      <c r="D527" s="10"/>
      <c r="E527" s="115"/>
      <c r="F527" s="208" t="str">
        <f t="shared" si="100"/>
        <v/>
      </c>
      <c r="G527" s="181"/>
      <c r="H527" s="111"/>
      <c r="I527" s="25" t="s">
        <v>6</v>
      </c>
      <c r="J527" s="214">
        <f t="shared" si="101"/>
        <v>0</v>
      </c>
      <c r="K527" s="20"/>
      <c r="L527" s="21">
        <f t="shared" si="102"/>
        <v>0</v>
      </c>
      <c r="M527" s="5">
        <f t="shared" si="103"/>
        <v>0</v>
      </c>
      <c r="N527" s="5">
        <f t="shared" si="104"/>
        <v>0</v>
      </c>
      <c r="O527" s="182">
        <f t="shared" si="105"/>
        <v>0</v>
      </c>
      <c r="P527" s="2"/>
      <c r="Q527" s="100" t="str">
        <f t="shared" si="106"/>
        <v/>
      </c>
      <c r="R527" s="182">
        <f t="shared" si="107"/>
        <v>0</v>
      </c>
      <c r="S527" s="22">
        <f t="shared" si="108"/>
        <v>0</v>
      </c>
      <c r="T527" s="7" t="str">
        <f t="shared" si="109"/>
        <v>heure</v>
      </c>
      <c r="U527" s="98">
        <f t="shared" si="110"/>
        <v>0</v>
      </c>
      <c r="V527" s="19"/>
      <c r="W527" s="5"/>
      <c r="X527" s="95">
        <f t="shared" si="111"/>
        <v>0</v>
      </c>
    </row>
    <row r="528" spans="1:24" hidden="1">
      <c r="A528" s="25">
        <v>524</v>
      </c>
      <c r="B528" s="109"/>
      <c r="C528" s="109"/>
      <c r="D528" s="10"/>
      <c r="E528" s="115"/>
      <c r="F528" s="208" t="str">
        <f t="shared" si="100"/>
        <v/>
      </c>
      <c r="G528" s="181"/>
      <c r="H528" s="111"/>
      <c r="I528" s="25" t="s">
        <v>6</v>
      </c>
      <c r="J528" s="214">
        <f t="shared" si="101"/>
        <v>0</v>
      </c>
      <c r="K528" s="20"/>
      <c r="L528" s="21">
        <f t="shared" si="102"/>
        <v>0</v>
      </c>
      <c r="M528" s="5">
        <f t="shared" si="103"/>
        <v>0</v>
      </c>
      <c r="N528" s="5">
        <f t="shared" si="104"/>
        <v>0</v>
      </c>
      <c r="O528" s="182">
        <f t="shared" si="105"/>
        <v>0</v>
      </c>
      <c r="P528" s="2"/>
      <c r="Q528" s="100" t="str">
        <f t="shared" si="106"/>
        <v/>
      </c>
      <c r="R528" s="182">
        <f t="shared" si="107"/>
        <v>0</v>
      </c>
      <c r="S528" s="22">
        <f t="shared" si="108"/>
        <v>0</v>
      </c>
      <c r="T528" s="7" t="str">
        <f t="shared" si="109"/>
        <v>heure</v>
      </c>
      <c r="U528" s="98">
        <f t="shared" si="110"/>
        <v>0</v>
      </c>
      <c r="V528" s="19"/>
      <c r="W528" s="5"/>
      <c r="X528" s="95">
        <f t="shared" si="111"/>
        <v>0</v>
      </c>
    </row>
    <row r="529" spans="1:24" hidden="1">
      <c r="A529" s="25">
        <v>525</v>
      </c>
      <c r="B529" s="109"/>
      <c r="C529" s="109"/>
      <c r="D529" s="10"/>
      <c r="E529" s="115"/>
      <c r="F529" s="208" t="str">
        <f t="shared" si="100"/>
        <v/>
      </c>
      <c r="G529" s="181"/>
      <c r="H529" s="111"/>
      <c r="I529" s="25" t="s">
        <v>6</v>
      </c>
      <c r="J529" s="214">
        <f t="shared" si="101"/>
        <v>0</v>
      </c>
      <c r="K529" s="20"/>
      <c r="L529" s="21">
        <f t="shared" si="102"/>
        <v>0</v>
      </c>
      <c r="M529" s="5">
        <f t="shared" si="103"/>
        <v>0</v>
      </c>
      <c r="N529" s="5">
        <f t="shared" si="104"/>
        <v>0</v>
      </c>
      <c r="O529" s="182">
        <f t="shared" si="105"/>
        <v>0</v>
      </c>
      <c r="P529" s="2"/>
      <c r="Q529" s="100" t="str">
        <f t="shared" si="106"/>
        <v/>
      </c>
      <c r="R529" s="182">
        <f t="shared" si="107"/>
        <v>0</v>
      </c>
      <c r="S529" s="22">
        <f t="shared" si="108"/>
        <v>0</v>
      </c>
      <c r="T529" s="7" t="str">
        <f t="shared" si="109"/>
        <v>heure</v>
      </c>
      <c r="U529" s="98">
        <f t="shared" si="110"/>
        <v>0</v>
      </c>
      <c r="V529" s="19"/>
      <c r="W529" s="5"/>
      <c r="X529" s="95">
        <f t="shared" si="111"/>
        <v>0</v>
      </c>
    </row>
    <row r="530" spans="1:24" hidden="1">
      <c r="A530" s="25">
        <v>526</v>
      </c>
      <c r="B530" s="109"/>
      <c r="C530" s="109"/>
      <c r="D530" s="10"/>
      <c r="E530" s="115"/>
      <c r="F530" s="208" t="str">
        <f t="shared" si="100"/>
        <v/>
      </c>
      <c r="G530" s="181"/>
      <c r="H530" s="111"/>
      <c r="I530" s="25" t="s">
        <v>6</v>
      </c>
      <c r="J530" s="214">
        <f t="shared" si="101"/>
        <v>0</v>
      </c>
      <c r="K530" s="20"/>
      <c r="L530" s="21">
        <f t="shared" si="102"/>
        <v>0</v>
      </c>
      <c r="M530" s="5">
        <f t="shared" si="103"/>
        <v>0</v>
      </c>
      <c r="N530" s="5">
        <f t="shared" si="104"/>
        <v>0</v>
      </c>
      <c r="O530" s="182">
        <f t="shared" si="105"/>
        <v>0</v>
      </c>
      <c r="P530" s="2"/>
      <c r="Q530" s="100" t="str">
        <f t="shared" si="106"/>
        <v/>
      </c>
      <c r="R530" s="182">
        <f t="shared" si="107"/>
        <v>0</v>
      </c>
      <c r="S530" s="22">
        <f t="shared" si="108"/>
        <v>0</v>
      </c>
      <c r="T530" s="7" t="str">
        <f t="shared" si="109"/>
        <v>heure</v>
      </c>
      <c r="U530" s="98">
        <f t="shared" si="110"/>
        <v>0</v>
      </c>
      <c r="V530" s="19"/>
      <c r="W530" s="5"/>
      <c r="X530" s="95">
        <f t="shared" si="111"/>
        <v>0</v>
      </c>
    </row>
    <row r="531" spans="1:24" hidden="1">
      <c r="A531" s="25">
        <v>527</v>
      </c>
      <c r="B531" s="109"/>
      <c r="C531" s="109"/>
      <c r="D531" s="10"/>
      <c r="E531" s="115"/>
      <c r="F531" s="208" t="str">
        <f t="shared" si="100"/>
        <v/>
      </c>
      <c r="G531" s="181"/>
      <c r="H531" s="111"/>
      <c r="I531" s="25" t="s">
        <v>6</v>
      </c>
      <c r="J531" s="214">
        <f t="shared" si="101"/>
        <v>0</v>
      </c>
      <c r="K531" s="20"/>
      <c r="L531" s="21">
        <f t="shared" si="102"/>
        <v>0</v>
      </c>
      <c r="M531" s="5">
        <f t="shared" si="103"/>
        <v>0</v>
      </c>
      <c r="N531" s="5">
        <f t="shared" si="104"/>
        <v>0</v>
      </c>
      <c r="O531" s="182">
        <f t="shared" si="105"/>
        <v>0</v>
      </c>
      <c r="P531" s="2"/>
      <c r="Q531" s="100" t="str">
        <f t="shared" si="106"/>
        <v/>
      </c>
      <c r="R531" s="182">
        <f t="shared" si="107"/>
        <v>0</v>
      </c>
      <c r="S531" s="22">
        <f t="shared" si="108"/>
        <v>0</v>
      </c>
      <c r="T531" s="7" t="str">
        <f t="shared" si="109"/>
        <v>heure</v>
      </c>
      <c r="U531" s="98">
        <f t="shared" si="110"/>
        <v>0</v>
      </c>
      <c r="V531" s="19"/>
      <c r="W531" s="5"/>
      <c r="X531" s="95">
        <f t="shared" si="111"/>
        <v>0</v>
      </c>
    </row>
    <row r="532" spans="1:24" hidden="1">
      <c r="A532" s="25">
        <v>528</v>
      </c>
      <c r="B532" s="109"/>
      <c r="C532" s="109"/>
      <c r="D532" s="10"/>
      <c r="E532" s="115"/>
      <c r="F532" s="208" t="str">
        <f t="shared" si="100"/>
        <v/>
      </c>
      <c r="G532" s="181"/>
      <c r="H532" s="111"/>
      <c r="I532" s="25" t="s">
        <v>6</v>
      </c>
      <c r="J532" s="214">
        <f t="shared" si="101"/>
        <v>0</v>
      </c>
      <c r="K532" s="20"/>
      <c r="L532" s="21">
        <f t="shared" si="102"/>
        <v>0</v>
      </c>
      <c r="M532" s="5">
        <f t="shared" si="103"/>
        <v>0</v>
      </c>
      <c r="N532" s="5">
        <f t="shared" si="104"/>
        <v>0</v>
      </c>
      <c r="O532" s="182">
        <f t="shared" si="105"/>
        <v>0</v>
      </c>
      <c r="P532" s="2"/>
      <c r="Q532" s="100" t="str">
        <f t="shared" si="106"/>
        <v/>
      </c>
      <c r="R532" s="182">
        <f t="shared" si="107"/>
        <v>0</v>
      </c>
      <c r="S532" s="22">
        <f t="shared" si="108"/>
        <v>0</v>
      </c>
      <c r="T532" s="7" t="str">
        <f t="shared" si="109"/>
        <v>heure</v>
      </c>
      <c r="U532" s="98">
        <f t="shared" si="110"/>
        <v>0</v>
      </c>
      <c r="V532" s="19"/>
      <c r="W532" s="5"/>
      <c r="X532" s="95">
        <f t="shared" si="111"/>
        <v>0</v>
      </c>
    </row>
    <row r="533" spans="1:24" hidden="1">
      <c r="A533" s="25">
        <v>529</v>
      </c>
      <c r="B533" s="109"/>
      <c r="C533" s="109"/>
      <c r="D533" s="10"/>
      <c r="E533" s="115"/>
      <c r="F533" s="208" t="str">
        <f t="shared" si="100"/>
        <v/>
      </c>
      <c r="G533" s="181"/>
      <c r="H533" s="111"/>
      <c r="I533" s="25" t="s">
        <v>6</v>
      </c>
      <c r="J533" s="214">
        <f t="shared" si="101"/>
        <v>0</v>
      </c>
      <c r="K533" s="20"/>
      <c r="L533" s="21">
        <f t="shared" si="102"/>
        <v>0</v>
      </c>
      <c r="M533" s="5">
        <f t="shared" si="103"/>
        <v>0</v>
      </c>
      <c r="N533" s="5">
        <f t="shared" si="104"/>
        <v>0</v>
      </c>
      <c r="O533" s="182">
        <f t="shared" si="105"/>
        <v>0</v>
      </c>
      <c r="P533" s="2"/>
      <c r="Q533" s="100" t="str">
        <f t="shared" si="106"/>
        <v/>
      </c>
      <c r="R533" s="182">
        <f t="shared" si="107"/>
        <v>0</v>
      </c>
      <c r="S533" s="22">
        <f t="shared" si="108"/>
        <v>0</v>
      </c>
      <c r="T533" s="7" t="str">
        <f t="shared" si="109"/>
        <v>heure</v>
      </c>
      <c r="U533" s="98">
        <f t="shared" si="110"/>
        <v>0</v>
      </c>
      <c r="V533" s="19"/>
      <c r="W533" s="5"/>
      <c r="X533" s="95">
        <f t="shared" si="111"/>
        <v>0</v>
      </c>
    </row>
    <row r="534" spans="1:24" hidden="1">
      <c r="A534" s="25">
        <v>530</v>
      </c>
      <c r="B534" s="109"/>
      <c r="C534" s="109"/>
      <c r="D534" s="10"/>
      <c r="E534" s="115"/>
      <c r="F534" s="208" t="str">
        <f t="shared" si="100"/>
        <v/>
      </c>
      <c r="G534" s="181"/>
      <c r="H534" s="111"/>
      <c r="I534" s="25" t="s">
        <v>6</v>
      </c>
      <c r="J534" s="214">
        <f t="shared" si="101"/>
        <v>0</v>
      </c>
      <c r="K534" s="20"/>
      <c r="L534" s="21">
        <f t="shared" si="102"/>
        <v>0</v>
      </c>
      <c r="M534" s="5">
        <f t="shared" si="103"/>
        <v>0</v>
      </c>
      <c r="N534" s="5">
        <f t="shared" si="104"/>
        <v>0</v>
      </c>
      <c r="O534" s="182">
        <f t="shared" si="105"/>
        <v>0</v>
      </c>
      <c r="P534" s="2"/>
      <c r="Q534" s="100" t="str">
        <f t="shared" si="106"/>
        <v/>
      </c>
      <c r="R534" s="182">
        <f t="shared" si="107"/>
        <v>0</v>
      </c>
      <c r="S534" s="22">
        <f t="shared" si="108"/>
        <v>0</v>
      </c>
      <c r="T534" s="7" t="str">
        <f t="shared" si="109"/>
        <v>heure</v>
      </c>
      <c r="U534" s="98">
        <f t="shared" si="110"/>
        <v>0</v>
      </c>
      <c r="V534" s="19"/>
      <c r="W534" s="5"/>
      <c r="X534" s="95">
        <f t="shared" si="111"/>
        <v>0</v>
      </c>
    </row>
    <row r="535" spans="1:24" hidden="1">
      <c r="A535" s="25">
        <v>531</v>
      </c>
      <c r="B535" s="109"/>
      <c r="C535" s="109"/>
      <c r="D535" s="10"/>
      <c r="E535" s="115"/>
      <c r="F535" s="208" t="str">
        <f t="shared" si="100"/>
        <v/>
      </c>
      <c r="G535" s="181"/>
      <c r="H535" s="111"/>
      <c r="I535" s="25" t="s">
        <v>6</v>
      </c>
      <c r="J535" s="214">
        <f t="shared" si="101"/>
        <v>0</v>
      </c>
      <c r="K535" s="20"/>
      <c r="L535" s="21">
        <f t="shared" si="102"/>
        <v>0</v>
      </c>
      <c r="M535" s="5">
        <f t="shared" si="103"/>
        <v>0</v>
      </c>
      <c r="N535" s="5">
        <f t="shared" si="104"/>
        <v>0</v>
      </c>
      <c r="O535" s="182">
        <f t="shared" si="105"/>
        <v>0</v>
      </c>
      <c r="P535" s="2"/>
      <c r="Q535" s="100" t="str">
        <f t="shared" si="106"/>
        <v/>
      </c>
      <c r="R535" s="182">
        <f t="shared" si="107"/>
        <v>0</v>
      </c>
      <c r="S535" s="22">
        <f t="shared" si="108"/>
        <v>0</v>
      </c>
      <c r="T535" s="7" t="str">
        <f t="shared" si="109"/>
        <v>heure</v>
      </c>
      <c r="U535" s="98">
        <f t="shared" si="110"/>
        <v>0</v>
      </c>
      <c r="V535" s="19"/>
      <c r="W535" s="5"/>
      <c r="X535" s="95">
        <f t="shared" si="111"/>
        <v>0</v>
      </c>
    </row>
    <row r="536" spans="1:24" hidden="1">
      <c r="A536" s="25">
        <v>532</v>
      </c>
      <c r="B536" s="109"/>
      <c r="C536" s="109"/>
      <c r="D536" s="10"/>
      <c r="E536" s="115"/>
      <c r="F536" s="208" t="str">
        <f t="shared" si="100"/>
        <v/>
      </c>
      <c r="G536" s="181"/>
      <c r="H536" s="111"/>
      <c r="I536" s="25" t="s">
        <v>6</v>
      </c>
      <c r="J536" s="214">
        <f t="shared" si="101"/>
        <v>0</v>
      </c>
      <c r="K536" s="20"/>
      <c r="L536" s="21">
        <f t="shared" si="102"/>
        <v>0</v>
      </c>
      <c r="M536" s="5">
        <f t="shared" si="103"/>
        <v>0</v>
      </c>
      <c r="N536" s="5">
        <f t="shared" si="104"/>
        <v>0</v>
      </c>
      <c r="O536" s="182">
        <f t="shared" si="105"/>
        <v>0</v>
      </c>
      <c r="P536" s="2"/>
      <c r="Q536" s="100" t="str">
        <f t="shared" si="106"/>
        <v/>
      </c>
      <c r="R536" s="182">
        <f t="shared" si="107"/>
        <v>0</v>
      </c>
      <c r="S536" s="22">
        <f t="shared" si="108"/>
        <v>0</v>
      </c>
      <c r="T536" s="7" t="str">
        <f t="shared" si="109"/>
        <v>heure</v>
      </c>
      <c r="U536" s="98">
        <f t="shared" si="110"/>
        <v>0</v>
      </c>
      <c r="V536" s="19"/>
      <c r="W536" s="5"/>
      <c r="X536" s="95">
        <f t="shared" si="111"/>
        <v>0</v>
      </c>
    </row>
    <row r="537" spans="1:24" hidden="1">
      <c r="A537" s="25">
        <v>533</v>
      </c>
      <c r="B537" s="109"/>
      <c r="C537" s="109"/>
      <c r="D537" s="10"/>
      <c r="E537" s="115"/>
      <c r="F537" s="208" t="str">
        <f t="shared" si="100"/>
        <v/>
      </c>
      <c r="G537" s="181"/>
      <c r="H537" s="111"/>
      <c r="I537" s="25" t="s">
        <v>6</v>
      </c>
      <c r="J537" s="214">
        <f t="shared" si="101"/>
        <v>0</v>
      </c>
      <c r="K537" s="20"/>
      <c r="L537" s="21">
        <f t="shared" si="102"/>
        <v>0</v>
      </c>
      <c r="M537" s="5">
        <f t="shared" si="103"/>
        <v>0</v>
      </c>
      <c r="N537" s="5">
        <f t="shared" si="104"/>
        <v>0</v>
      </c>
      <c r="O537" s="182">
        <f t="shared" si="105"/>
        <v>0</v>
      </c>
      <c r="P537" s="2"/>
      <c r="Q537" s="100" t="str">
        <f t="shared" si="106"/>
        <v/>
      </c>
      <c r="R537" s="182">
        <f t="shared" si="107"/>
        <v>0</v>
      </c>
      <c r="S537" s="22">
        <f t="shared" si="108"/>
        <v>0</v>
      </c>
      <c r="T537" s="7" t="str">
        <f t="shared" si="109"/>
        <v>heure</v>
      </c>
      <c r="U537" s="98">
        <f t="shared" si="110"/>
        <v>0</v>
      </c>
      <c r="V537" s="19"/>
      <c r="W537" s="5"/>
      <c r="X537" s="95">
        <f t="shared" si="111"/>
        <v>0</v>
      </c>
    </row>
    <row r="538" spans="1:24" hidden="1">
      <c r="A538" s="25">
        <v>534</v>
      </c>
      <c r="B538" s="109"/>
      <c r="C538" s="109"/>
      <c r="D538" s="10"/>
      <c r="E538" s="115"/>
      <c r="F538" s="208" t="str">
        <f t="shared" si="100"/>
        <v/>
      </c>
      <c r="G538" s="181"/>
      <c r="H538" s="111"/>
      <c r="I538" s="25" t="s">
        <v>6</v>
      </c>
      <c r="J538" s="214">
        <f t="shared" si="101"/>
        <v>0</v>
      </c>
      <c r="K538" s="20"/>
      <c r="L538" s="21">
        <f t="shared" si="102"/>
        <v>0</v>
      </c>
      <c r="M538" s="5">
        <f t="shared" si="103"/>
        <v>0</v>
      </c>
      <c r="N538" s="5">
        <f t="shared" si="104"/>
        <v>0</v>
      </c>
      <c r="O538" s="182">
        <f t="shared" si="105"/>
        <v>0</v>
      </c>
      <c r="P538" s="2"/>
      <c r="Q538" s="100" t="str">
        <f t="shared" si="106"/>
        <v/>
      </c>
      <c r="R538" s="182">
        <f t="shared" si="107"/>
        <v>0</v>
      </c>
      <c r="S538" s="22">
        <f t="shared" si="108"/>
        <v>0</v>
      </c>
      <c r="T538" s="7" t="str">
        <f t="shared" si="109"/>
        <v>heure</v>
      </c>
      <c r="U538" s="98">
        <f t="shared" si="110"/>
        <v>0</v>
      </c>
      <c r="V538" s="19"/>
      <c r="W538" s="5"/>
      <c r="X538" s="95">
        <f t="shared" si="111"/>
        <v>0</v>
      </c>
    </row>
    <row r="539" spans="1:24" hidden="1">
      <c r="A539" s="25">
        <v>535</v>
      </c>
      <c r="B539" s="109"/>
      <c r="C539" s="109"/>
      <c r="D539" s="10"/>
      <c r="E539" s="115"/>
      <c r="F539" s="208" t="str">
        <f t="shared" si="100"/>
        <v/>
      </c>
      <c r="G539" s="181"/>
      <c r="H539" s="111"/>
      <c r="I539" s="25" t="s">
        <v>6</v>
      </c>
      <c r="J539" s="214">
        <f t="shared" si="101"/>
        <v>0</v>
      </c>
      <c r="K539" s="20"/>
      <c r="L539" s="21">
        <f t="shared" si="102"/>
        <v>0</v>
      </c>
      <c r="M539" s="5">
        <f t="shared" si="103"/>
        <v>0</v>
      </c>
      <c r="N539" s="5">
        <f t="shared" si="104"/>
        <v>0</v>
      </c>
      <c r="O539" s="182">
        <f t="shared" si="105"/>
        <v>0</v>
      </c>
      <c r="P539" s="2"/>
      <c r="Q539" s="100" t="str">
        <f t="shared" si="106"/>
        <v/>
      </c>
      <c r="R539" s="182">
        <f t="shared" si="107"/>
        <v>0</v>
      </c>
      <c r="S539" s="22">
        <f t="shared" si="108"/>
        <v>0</v>
      </c>
      <c r="T539" s="7" t="str">
        <f t="shared" si="109"/>
        <v>heure</v>
      </c>
      <c r="U539" s="98">
        <f t="shared" si="110"/>
        <v>0</v>
      </c>
      <c r="V539" s="19"/>
      <c r="W539" s="5"/>
      <c r="X539" s="95">
        <f t="shared" si="111"/>
        <v>0</v>
      </c>
    </row>
    <row r="540" spans="1:24" hidden="1">
      <c r="A540" s="25">
        <v>536</v>
      </c>
      <c r="B540" s="109"/>
      <c r="C540" s="109"/>
      <c r="D540" s="10"/>
      <c r="E540" s="115"/>
      <c r="F540" s="208" t="str">
        <f t="shared" si="100"/>
        <v/>
      </c>
      <c r="G540" s="181"/>
      <c r="H540" s="111"/>
      <c r="I540" s="25" t="s">
        <v>6</v>
      </c>
      <c r="J540" s="214">
        <f t="shared" si="101"/>
        <v>0</v>
      </c>
      <c r="K540" s="20"/>
      <c r="L540" s="21">
        <f t="shared" si="102"/>
        <v>0</v>
      </c>
      <c r="M540" s="5">
        <f t="shared" si="103"/>
        <v>0</v>
      </c>
      <c r="N540" s="5">
        <f t="shared" si="104"/>
        <v>0</v>
      </c>
      <c r="O540" s="182">
        <f t="shared" si="105"/>
        <v>0</v>
      </c>
      <c r="P540" s="2"/>
      <c r="Q540" s="100" t="str">
        <f t="shared" si="106"/>
        <v/>
      </c>
      <c r="R540" s="182">
        <f t="shared" si="107"/>
        <v>0</v>
      </c>
      <c r="S540" s="22">
        <f t="shared" si="108"/>
        <v>0</v>
      </c>
      <c r="T540" s="7" t="str">
        <f t="shared" si="109"/>
        <v>heure</v>
      </c>
      <c r="U540" s="98">
        <f t="shared" si="110"/>
        <v>0</v>
      </c>
      <c r="V540" s="19"/>
      <c r="W540" s="5"/>
      <c r="X540" s="95">
        <f t="shared" si="111"/>
        <v>0</v>
      </c>
    </row>
    <row r="541" spans="1:24" hidden="1">
      <c r="A541" s="25">
        <v>537</v>
      </c>
      <c r="B541" s="109"/>
      <c r="C541" s="109"/>
      <c r="D541" s="10"/>
      <c r="E541" s="115"/>
      <c r="F541" s="208" t="str">
        <f t="shared" si="100"/>
        <v/>
      </c>
      <c r="G541" s="181"/>
      <c r="H541" s="111"/>
      <c r="I541" s="25" t="s">
        <v>6</v>
      </c>
      <c r="J541" s="214">
        <f t="shared" si="101"/>
        <v>0</v>
      </c>
      <c r="K541" s="20"/>
      <c r="L541" s="21">
        <f t="shared" si="102"/>
        <v>0</v>
      </c>
      <c r="M541" s="5">
        <f t="shared" si="103"/>
        <v>0</v>
      </c>
      <c r="N541" s="5">
        <f t="shared" si="104"/>
        <v>0</v>
      </c>
      <c r="O541" s="182">
        <f t="shared" si="105"/>
        <v>0</v>
      </c>
      <c r="P541" s="2"/>
      <c r="Q541" s="100" t="str">
        <f t="shared" si="106"/>
        <v/>
      </c>
      <c r="R541" s="182">
        <f t="shared" si="107"/>
        <v>0</v>
      </c>
      <c r="S541" s="22">
        <f t="shared" si="108"/>
        <v>0</v>
      </c>
      <c r="T541" s="7" t="str">
        <f t="shared" si="109"/>
        <v>heure</v>
      </c>
      <c r="U541" s="98">
        <f t="shared" si="110"/>
        <v>0</v>
      </c>
      <c r="V541" s="19"/>
      <c r="W541" s="5"/>
      <c r="X541" s="95">
        <f t="shared" si="111"/>
        <v>0</v>
      </c>
    </row>
    <row r="542" spans="1:24" hidden="1">
      <c r="A542" s="25">
        <v>538</v>
      </c>
      <c r="B542" s="109"/>
      <c r="C542" s="109"/>
      <c r="D542" s="10"/>
      <c r="E542" s="115"/>
      <c r="F542" s="208" t="str">
        <f t="shared" si="100"/>
        <v/>
      </c>
      <c r="G542" s="181"/>
      <c r="H542" s="111"/>
      <c r="I542" s="25" t="s">
        <v>6</v>
      </c>
      <c r="J542" s="214">
        <f t="shared" si="101"/>
        <v>0</v>
      </c>
      <c r="K542" s="20"/>
      <c r="L542" s="21">
        <f t="shared" si="102"/>
        <v>0</v>
      </c>
      <c r="M542" s="5">
        <f t="shared" si="103"/>
        <v>0</v>
      </c>
      <c r="N542" s="5">
        <f t="shared" si="104"/>
        <v>0</v>
      </c>
      <c r="O542" s="182">
        <f t="shared" si="105"/>
        <v>0</v>
      </c>
      <c r="P542" s="2"/>
      <c r="Q542" s="100" t="str">
        <f t="shared" si="106"/>
        <v/>
      </c>
      <c r="R542" s="182">
        <f t="shared" si="107"/>
        <v>0</v>
      </c>
      <c r="S542" s="22">
        <f t="shared" si="108"/>
        <v>0</v>
      </c>
      <c r="T542" s="7" t="str">
        <f t="shared" si="109"/>
        <v>heure</v>
      </c>
      <c r="U542" s="98">
        <f t="shared" si="110"/>
        <v>0</v>
      </c>
      <c r="V542" s="19"/>
      <c r="W542" s="5"/>
      <c r="X542" s="95">
        <f t="shared" si="111"/>
        <v>0</v>
      </c>
    </row>
    <row r="543" spans="1:24" hidden="1">
      <c r="A543" s="25">
        <v>539</v>
      </c>
      <c r="B543" s="109"/>
      <c r="C543" s="109"/>
      <c r="D543" s="10"/>
      <c r="E543" s="115"/>
      <c r="F543" s="208" t="str">
        <f t="shared" si="100"/>
        <v/>
      </c>
      <c r="G543" s="181"/>
      <c r="H543" s="111"/>
      <c r="I543" s="25" t="s">
        <v>6</v>
      </c>
      <c r="J543" s="214">
        <f t="shared" si="101"/>
        <v>0</v>
      </c>
      <c r="K543" s="20"/>
      <c r="L543" s="21">
        <f t="shared" si="102"/>
        <v>0</v>
      </c>
      <c r="M543" s="5">
        <f t="shared" si="103"/>
        <v>0</v>
      </c>
      <c r="N543" s="5">
        <f t="shared" si="104"/>
        <v>0</v>
      </c>
      <c r="O543" s="182">
        <f t="shared" si="105"/>
        <v>0</v>
      </c>
      <c r="P543" s="2"/>
      <c r="Q543" s="100" t="str">
        <f t="shared" si="106"/>
        <v/>
      </c>
      <c r="R543" s="182">
        <f t="shared" si="107"/>
        <v>0</v>
      </c>
      <c r="S543" s="22">
        <f t="shared" si="108"/>
        <v>0</v>
      </c>
      <c r="T543" s="7" t="str">
        <f t="shared" si="109"/>
        <v>heure</v>
      </c>
      <c r="U543" s="98">
        <f t="shared" si="110"/>
        <v>0</v>
      </c>
      <c r="V543" s="19"/>
      <c r="W543" s="5"/>
      <c r="X543" s="95">
        <f t="shared" si="111"/>
        <v>0</v>
      </c>
    </row>
    <row r="544" spans="1:24" hidden="1">
      <c r="A544" s="25">
        <v>540</v>
      </c>
      <c r="B544" s="109"/>
      <c r="C544" s="109"/>
      <c r="D544" s="10"/>
      <c r="E544" s="115"/>
      <c r="F544" s="208" t="str">
        <f t="shared" si="100"/>
        <v/>
      </c>
      <c r="G544" s="181"/>
      <c r="H544" s="111"/>
      <c r="I544" s="25" t="s">
        <v>6</v>
      </c>
      <c r="J544" s="214">
        <f t="shared" si="101"/>
        <v>0</v>
      </c>
      <c r="K544" s="20"/>
      <c r="L544" s="21">
        <f t="shared" si="102"/>
        <v>0</v>
      </c>
      <c r="M544" s="5">
        <f t="shared" si="103"/>
        <v>0</v>
      </c>
      <c r="N544" s="5">
        <f t="shared" si="104"/>
        <v>0</v>
      </c>
      <c r="O544" s="182">
        <f t="shared" si="105"/>
        <v>0</v>
      </c>
      <c r="P544" s="2"/>
      <c r="Q544" s="100" t="str">
        <f t="shared" si="106"/>
        <v/>
      </c>
      <c r="R544" s="182">
        <f t="shared" si="107"/>
        <v>0</v>
      </c>
      <c r="S544" s="22">
        <f t="shared" si="108"/>
        <v>0</v>
      </c>
      <c r="T544" s="7" t="str">
        <f t="shared" si="109"/>
        <v>heure</v>
      </c>
      <c r="U544" s="98">
        <f t="shared" si="110"/>
        <v>0</v>
      </c>
      <c r="V544" s="19"/>
      <c r="W544" s="5"/>
      <c r="X544" s="95">
        <f t="shared" si="111"/>
        <v>0</v>
      </c>
    </row>
    <row r="545" spans="1:24" hidden="1">
      <c r="A545" s="25">
        <v>541</v>
      </c>
      <c r="B545" s="109"/>
      <c r="C545" s="109"/>
      <c r="D545" s="10"/>
      <c r="E545" s="115"/>
      <c r="F545" s="208" t="str">
        <f t="shared" si="100"/>
        <v/>
      </c>
      <c r="G545" s="181"/>
      <c r="H545" s="111"/>
      <c r="I545" s="25" t="s">
        <v>6</v>
      </c>
      <c r="J545" s="214">
        <f t="shared" si="101"/>
        <v>0</v>
      </c>
      <c r="K545" s="20"/>
      <c r="L545" s="21">
        <f t="shared" si="102"/>
        <v>0</v>
      </c>
      <c r="M545" s="5">
        <f t="shared" si="103"/>
        <v>0</v>
      </c>
      <c r="N545" s="5">
        <f t="shared" si="104"/>
        <v>0</v>
      </c>
      <c r="O545" s="182">
        <f t="shared" si="105"/>
        <v>0</v>
      </c>
      <c r="P545" s="2"/>
      <c r="Q545" s="100" t="str">
        <f t="shared" si="106"/>
        <v/>
      </c>
      <c r="R545" s="182">
        <f t="shared" si="107"/>
        <v>0</v>
      </c>
      <c r="S545" s="22">
        <f t="shared" si="108"/>
        <v>0</v>
      </c>
      <c r="T545" s="7" t="str">
        <f t="shared" si="109"/>
        <v>heure</v>
      </c>
      <c r="U545" s="98">
        <f t="shared" si="110"/>
        <v>0</v>
      </c>
      <c r="V545" s="19"/>
      <c r="W545" s="5"/>
      <c r="X545" s="95">
        <f t="shared" si="111"/>
        <v>0</v>
      </c>
    </row>
    <row r="546" spans="1:24" hidden="1">
      <c r="A546" s="25">
        <v>542</v>
      </c>
      <c r="B546" s="109"/>
      <c r="C546" s="109"/>
      <c r="D546" s="10"/>
      <c r="E546" s="115"/>
      <c r="F546" s="208" t="str">
        <f t="shared" si="100"/>
        <v/>
      </c>
      <c r="G546" s="181"/>
      <c r="H546" s="111"/>
      <c r="I546" s="25" t="s">
        <v>6</v>
      </c>
      <c r="J546" s="214">
        <f t="shared" si="101"/>
        <v>0</v>
      </c>
      <c r="K546" s="20"/>
      <c r="L546" s="21">
        <f t="shared" si="102"/>
        <v>0</v>
      </c>
      <c r="M546" s="5">
        <f t="shared" si="103"/>
        <v>0</v>
      </c>
      <c r="N546" s="5">
        <f t="shared" si="104"/>
        <v>0</v>
      </c>
      <c r="O546" s="182">
        <f t="shared" si="105"/>
        <v>0</v>
      </c>
      <c r="P546" s="2"/>
      <c r="Q546" s="100" t="str">
        <f t="shared" si="106"/>
        <v/>
      </c>
      <c r="R546" s="182">
        <f t="shared" si="107"/>
        <v>0</v>
      </c>
      <c r="S546" s="22">
        <f t="shared" si="108"/>
        <v>0</v>
      </c>
      <c r="T546" s="7" t="str">
        <f t="shared" si="109"/>
        <v>heure</v>
      </c>
      <c r="U546" s="98">
        <f t="shared" si="110"/>
        <v>0</v>
      </c>
      <c r="V546" s="19"/>
      <c r="W546" s="5"/>
      <c r="X546" s="95">
        <f t="shared" si="111"/>
        <v>0</v>
      </c>
    </row>
    <row r="547" spans="1:24" hidden="1">
      <c r="A547" s="25">
        <v>543</v>
      </c>
      <c r="B547" s="109"/>
      <c r="C547" s="109"/>
      <c r="D547" s="10"/>
      <c r="E547" s="115"/>
      <c r="F547" s="208" t="str">
        <f t="shared" si="100"/>
        <v/>
      </c>
      <c r="G547" s="181"/>
      <c r="H547" s="111"/>
      <c r="I547" s="25" t="s">
        <v>6</v>
      </c>
      <c r="J547" s="214">
        <f t="shared" si="101"/>
        <v>0</v>
      </c>
      <c r="K547" s="20"/>
      <c r="L547" s="21">
        <f t="shared" si="102"/>
        <v>0</v>
      </c>
      <c r="M547" s="5">
        <f t="shared" si="103"/>
        <v>0</v>
      </c>
      <c r="N547" s="5">
        <f t="shared" si="104"/>
        <v>0</v>
      </c>
      <c r="O547" s="182">
        <f t="shared" si="105"/>
        <v>0</v>
      </c>
      <c r="P547" s="2"/>
      <c r="Q547" s="100" t="str">
        <f t="shared" si="106"/>
        <v/>
      </c>
      <c r="R547" s="182">
        <f t="shared" si="107"/>
        <v>0</v>
      </c>
      <c r="S547" s="22">
        <f t="shared" si="108"/>
        <v>0</v>
      </c>
      <c r="T547" s="7" t="str">
        <f t="shared" si="109"/>
        <v>heure</v>
      </c>
      <c r="U547" s="98">
        <f t="shared" si="110"/>
        <v>0</v>
      </c>
      <c r="V547" s="19"/>
      <c r="W547" s="5"/>
      <c r="X547" s="95">
        <f t="shared" si="111"/>
        <v>0</v>
      </c>
    </row>
    <row r="548" spans="1:24" hidden="1">
      <c r="A548" s="25">
        <v>544</v>
      </c>
      <c r="B548" s="109"/>
      <c r="C548" s="109"/>
      <c r="D548" s="10"/>
      <c r="E548" s="115"/>
      <c r="F548" s="208" t="str">
        <f t="shared" si="100"/>
        <v/>
      </c>
      <c r="G548" s="181"/>
      <c r="H548" s="111"/>
      <c r="I548" s="25" t="s">
        <v>6</v>
      </c>
      <c r="J548" s="214">
        <f t="shared" si="101"/>
        <v>0</v>
      </c>
      <c r="K548" s="20"/>
      <c r="L548" s="21">
        <f t="shared" si="102"/>
        <v>0</v>
      </c>
      <c r="M548" s="5">
        <f t="shared" si="103"/>
        <v>0</v>
      </c>
      <c r="N548" s="5">
        <f t="shared" si="104"/>
        <v>0</v>
      </c>
      <c r="O548" s="182">
        <f t="shared" si="105"/>
        <v>0</v>
      </c>
      <c r="P548" s="2"/>
      <c r="Q548" s="100" t="str">
        <f t="shared" si="106"/>
        <v/>
      </c>
      <c r="R548" s="182">
        <f t="shared" si="107"/>
        <v>0</v>
      </c>
      <c r="S548" s="22">
        <f t="shared" si="108"/>
        <v>0</v>
      </c>
      <c r="T548" s="7" t="str">
        <f t="shared" si="109"/>
        <v>heure</v>
      </c>
      <c r="U548" s="98">
        <f t="shared" si="110"/>
        <v>0</v>
      </c>
      <c r="V548" s="19"/>
      <c r="W548" s="5"/>
      <c r="X548" s="95">
        <f t="shared" si="111"/>
        <v>0</v>
      </c>
    </row>
    <row r="549" spans="1:24" hidden="1">
      <c r="A549" s="25">
        <v>545</v>
      </c>
      <c r="B549" s="109"/>
      <c r="C549" s="109"/>
      <c r="D549" s="10"/>
      <c r="E549" s="115"/>
      <c r="F549" s="208" t="str">
        <f t="shared" si="100"/>
        <v/>
      </c>
      <c r="G549" s="181"/>
      <c r="H549" s="111"/>
      <c r="I549" s="25" t="s">
        <v>6</v>
      </c>
      <c r="J549" s="214">
        <f t="shared" si="101"/>
        <v>0</v>
      </c>
      <c r="K549" s="20"/>
      <c r="L549" s="21">
        <f t="shared" si="102"/>
        <v>0</v>
      </c>
      <c r="M549" s="5">
        <f t="shared" si="103"/>
        <v>0</v>
      </c>
      <c r="N549" s="5">
        <f t="shared" si="104"/>
        <v>0</v>
      </c>
      <c r="O549" s="182">
        <f t="shared" si="105"/>
        <v>0</v>
      </c>
      <c r="P549" s="2"/>
      <c r="Q549" s="100" t="str">
        <f t="shared" si="106"/>
        <v/>
      </c>
      <c r="R549" s="182">
        <f t="shared" si="107"/>
        <v>0</v>
      </c>
      <c r="S549" s="22">
        <f t="shared" si="108"/>
        <v>0</v>
      </c>
      <c r="T549" s="7" t="str">
        <f t="shared" si="109"/>
        <v>heure</v>
      </c>
      <c r="U549" s="98">
        <f t="shared" si="110"/>
        <v>0</v>
      </c>
      <c r="V549" s="19"/>
      <c r="W549" s="5"/>
      <c r="X549" s="95">
        <f t="shared" si="111"/>
        <v>0</v>
      </c>
    </row>
    <row r="550" spans="1:24" hidden="1">
      <c r="A550" s="25">
        <v>546</v>
      </c>
      <c r="B550" s="109"/>
      <c r="C550" s="109"/>
      <c r="D550" s="10"/>
      <c r="E550" s="115"/>
      <c r="F550" s="208" t="str">
        <f t="shared" si="100"/>
        <v/>
      </c>
      <c r="G550" s="181"/>
      <c r="H550" s="111"/>
      <c r="I550" s="25" t="s">
        <v>6</v>
      </c>
      <c r="J550" s="214">
        <f t="shared" si="101"/>
        <v>0</v>
      </c>
      <c r="K550" s="20"/>
      <c r="L550" s="21">
        <f t="shared" si="102"/>
        <v>0</v>
      </c>
      <c r="M550" s="5">
        <f t="shared" si="103"/>
        <v>0</v>
      </c>
      <c r="N550" s="5">
        <f t="shared" si="104"/>
        <v>0</v>
      </c>
      <c r="O550" s="182">
        <f t="shared" si="105"/>
        <v>0</v>
      </c>
      <c r="P550" s="2"/>
      <c r="Q550" s="100" t="str">
        <f t="shared" si="106"/>
        <v/>
      </c>
      <c r="R550" s="182">
        <f t="shared" si="107"/>
        <v>0</v>
      </c>
      <c r="S550" s="22">
        <f t="shared" si="108"/>
        <v>0</v>
      </c>
      <c r="T550" s="7" t="str">
        <f t="shared" si="109"/>
        <v>heure</v>
      </c>
      <c r="U550" s="98">
        <f t="shared" si="110"/>
        <v>0</v>
      </c>
      <c r="V550" s="19"/>
      <c r="W550" s="5"/>
      <c r="X550" s="95">
        <f t="shared" si="111"/>
        <v>0</v>
      </c>
    </row>
    <row r="551" spans="1:24" hidden="1">
      <c r="A551" s="25">
        <v>547</v>
      </c>
      <c r="B551" s="109"/>
      <c r="C551" s="109"/>
      <c r="D551" s="10"/>
      <c r="E551" s="115"/>
      <c r="F551" s="208" t="str">
        <f t="shared" si="100"/>
        <v/>
      </c>
      <c r="G551" s="181"/>
      <c r="H551" s="111"/>
      <c r="I551" s="25" t="s">
        <v>6</v>
      </c>
      <c r="J551" s="214">
        <f t="shared" si="101"/>
        <v>0</v>
      </c>
      <c r="K551" s="20"/>
      <c r="L551" s="21">
        <f t="shared" si="102"/>
        <v>0</v>
      </c>
      <c r="M551" s="5">
        <f t="shared" si="103"/>
        <v>0</v>
      </c>
      <c r="N551" s="5">
        <f t="shared" si="104"/>
        <v>0</v>
      </c>
      <c r="O551" s="182">
        <f t="shared" si="105"/>
        <v>0</v>
      </c>
      <c r="P551" s="2"/>
      <c r="Q551" s="100" t="str">
        <f t="shared" si="106"/>
        <v/>
      </c>
      <c r="R551" s="182">
        <f t="shared" si="107"/>
        <v>0</v>
      </c>
      <c r="S551" s="22">
        <f t="shared" si="108"/>
        <v>0</v>
      </c>
      <c r="T551" s="7" t="str">
        <f t="shared" si="109"/>
        <v>heure</v>
      </c>
      <c r="U551" s="98">
        <f t="shared" si="110"/>
        <v>0</v>
      </c>
      <c r="V551" s="19"/>
      <c r="W551" s="5"/>
      <c r="X551" s="95">
        <f t="shared" si="111"/>
        <v>0</v>
      </c>
    </row>
    <row r="552" spans="1:24" hidden="1">
      <c r="A552" s="25">
        <v>548</v>
      </c>
      <c r="B552" s="109"/>
      <c r="C552" s="109"/>
      <c r="D552" s="10"/>
      <c r="E552" s="115"/>
      <c r="F552" s="208" t="str">
        <f t="shared" si="100"/>
        <v/>
      </c>
      <c r="G552" s="181"/>
      <c r="H552" s="111"/>
      <c r="I552" s="25" t="s">
        <v>6</v>
      </c>
      <c r="J552" s="214">
        <f t="shared" si="101"/>
        <v>0</v>
      </c>
      <c r="K552" s="20"/>
      <c r="L552" s="21">
        <f t="shared" si="102"/>
        <v>0</v>
      </c>
      <c r="M552" s="5">
        <f t="shared" si="103"/>
        <v>0</v>
      </c>
      <c r="N552" s="5">
        <f t="shared" si="104"/>
        <v>0</v>
      </c>
      <c r="O552" s="182">
        <f t="shared" si="105"/>
        <v>0</v>
      </c>
      <c r="P552" s="2"/>
      <c r="Q552" s="100" t="str">
        <f t="shared" si="106"/>
        <v/>
      </c>
      <c r="R552" s="182">
        <f t="shared" si="107"/>
        <v>0</v>
      </c>
      <c r="S552" s="22">
        <f t="shared" si="108"/>
        <v>0</v>
      </c>
      <c r="T552" s="7" t="str">
        <f t="shared" si="109"/>
        <v>heure</v>
      </c>
      <c r="U552" s="98">
        <f t="shared" si="110"/>
        <v>0</v>
      </c>
      <c r="V552" s="19"/>
      <c r="W552" s="5"/>
      <c r="X552" s="95">
        <f t="shared" si="111"/>
        <v>0</v>
      </c>
    </row>
    <row r="553" spans="1:24" hidden="1">
      <c r="A553" s="25">
        <v>549</v>
      </c>
      <c r="B553" s="109"/>
      <c r="C553" s="109"/>
      <c r="D553" s="10"/>
      <c r="E553" s="115"/>
      <c r="F553" s="208" t="str">
        <f t="shared" si="100"/>
        <v/>
      </c>
      <c r="G553" s="181"/>
      <c r="H553" s="111"/>
      <c r="I553" s="25" t="s">
        <v>6</v>
      </c>
      <c r="J553" s="214">
        <f t="shared" si="101"/>
        <v>0</v>
      </c>
      <c r="K553" s="20"/>
      <c r="L553" s="21">
        <f t="shared" si="102"/>
        <v>0</v>
      </c>
      <c r="M553" s="5">
        <f t="shared" si="103"/>
        <v>0</v>
      </c>
      <c r="N553" s="5">
        <f t="shared" si="104"/>
        <v>0</v>
      </c>
      <c r="O553" s="182">
        <f t="shared" si="105"/>
        <v>0</v>
      </c>
      <c r="P553" s="2"/>
      <c r="Q553" s="100" t="str">
        <f t="shared" si="106"/>
        <v/>
      </c>
      <c r="R553" s="182">
        <f t="shared" si="107"/>
        <v>0</v>
      </c>
      <c r="S553" s="22">
        <f t="shared" si="108"/>
        <v>0</v>
      </c>
      <c r="T553" s="7" t="str">
        <f t="shared" si="109"/>
        <v>heure</v>
      </c>
      <c r="U553" s="98">
        <f t="shared" si="110"/>
        <v>0</v>
      </c>
      <c r="V553" s="19"/>
      <c r="W553" s="5"/>
      <c r="X553" s="95">
        <f t="shared" si="111"/>
        <v>0</v>
      </c>
    </row>
    <row r="554" spans="1:24" hidden="1">
      <c r="A554" s="25">
        <v>550</v>
      </c>
      <c r="B554" s="109"/>
      <c r="C554" s="109"/>
      <c r="D554" s="10"/>
      <c r="E554" s="115"/>
      <c r="F554" s="208" t="str">
        <f t="shared" si="100"/>
        <v/>
      </c>
      <c r="G554" s="181"/>
      <c r="H554" s="111"/>
      <c r="I554" s="25" t="s">
        <v>6</v>
      </c>
      <c r="J554" s="214">
        <f t="shared" si="101"/>
        <v>0</v>
      </c>
      <c r="K554" s="20"/>
      <c r="L554" s="21">
        <f t="shared" si="102"/>
        <v>0</v>
      </c>
      <c r="M554" s="5">
        <f t="shared" si="103"/>
        <v>0</v>
      </c>
      <c r="N554" s="5">
        <f t="shared" si="104"/>
        <v>0</v>
      </c>
      <c r="O554" s="182">
        <f t="shared" si="105"/>
        <v>0</v>
      </c>
      <c r="P554" s="2"/>
      <c r="Q554" s="100" t="str">
        <f t="shared" si="106"/>
        <v/>
      </c>
      <c r="R554" s="182">
        <f t="shared" si="107"/>
        <v>0</v>
      </c>
      <c r="S554" s="22">
        <f t="shared" si="108"/>
        <v>0</v>
      </c>
      <c r="T554" s="7" t="str">
        <f t="shared" si="109"/>
        <v>heure</v>
      </c>
      <c r="U554" s="98">
        <f t="shared" si="110"/>
        <v>0</v>
      </c>
      <c r="V554" s="19"/>
      <c r="W554" s="5"/>
      <c r="X554" s="95">
        <f t="shared" si="111"/>
        <v>0</v>
      </c>
    </row>
    <row r="555" spans="1:24" hidden="1">
      <c r="A555" s="25">
        <v>551</v>
      </c>
      <c r="B555" s="109"/>
      <c r="C555" s="109"/>
      <c r="D555" s="10"/>
      <c r="E555" s="115"/>
      <c r="F555" s="208" t="str">
        <f t="shared" si="100"/>
        <v/>
      </c>
      <c r="G555" s="181"/>
      <c r="H555" s="111"/>
      <c r="I555" s="25" t="s">
        <v>6</v>
      </c>
      <c r="J555" s="214">
        <f t="shared" si="101"/>
        <v>0</v>
      </c>
      <c r="K555" s="20"/>
      <c r="L555" s="21">
        <f t="shared" si="102"/>
        <v>0</v>
      </c>
      <c r="M555" s="5">
        <f t="shared" si="103"/>
        <v>0</v>
      </c>
      <c r="N555" s="5">
        <f t="shared" si="104"/>
        <v>0</v>
      </c>
      <c r="O555" s="182">
        <f t="shared" si="105"/>
        <v>0</v>
      </c>
      <c r="P555" s="2"/>
      <c r="Q555" s="100" t="str">
        <f t="shared" si="106"/>
        <v/>
      </c>
      <c r="R555" s="182">
        <f t="shared" si="107"/>
        <v>0</v>
      </c>
      <c r="S555" s="22">
        <f t="shared" si="108"/>
        <v>0</v>
      </c>
      <c r="T555" s="7" t="str">
        <f t="shared" si="109"/>
        <v>heure</v>
      </c>
      <c r="U555" s="98">
        <f t="shared" si="110"/>
        <v>0</v>
      </c>
      <c r="V555" s="19"/>
      <c r="W555" s="5"/>
      <c r="X555" s="95">
        <f t="shared" si="111"/>
        <v>0</v>
      </c>
    </row>
    <row r="556" spans="1:24" hidden="1">
      <c r="A556" s="25">
        <v>552</v>
      </c>
      <c r="B556" s="109"/>
      <c r="C556" s="109"/>
      <c r="D556" s="10"/>
      <c r="E556" s="115"/>
      <c r="F556" s="208" t="str">
        <f t="shared" si="100"/>
        <v/>
      </c>
      <c r="G556" s="181"/>
      <c r="H556" s="111"/>
      <c r="I556" s="25" t="s">
        <v>6</v>
      </c>
      <c r="J556" s="214">
        <f t="shared" si="101"/>
        <v>0</v>
      </c>
      <c r="K556" s="20"/>
      <c r="L556" s="21">
        <f t="shared" si="102"/>
        <v>0</v>
      </c>
      <c r="M556" s="5">
        <f t="shared" si="103"/>
        <v>0</v>
      </c>
      <c r="N556" s="5">
        <f t="shared" si="104"/>
        <v>0</v>
      </c>
      <c r="O556" s="182">
        <f t="shared" si="105"/>
        <v>0</v>
      </c>
      <c r="P556" s="2"/>
      <c r="Q556" s="100" t="str">
        <f t="shared" si="106"/>
        <v/>
      </c>
      <c r="R556" s="182">
        <f t="shared" si="107"/>
        <v>0</v>
      </c>
      <c r="S556" s="22">
        <f t="shared" si="108"/>
        <v>0</v>
      </c>
      <c r="T556" s="7" t="str">
        <f t="shared" si="109"/>
        <v>heure</v>
      </c>
      <c r="U556" s="98">
        <f t="shared" si="110"/>
        <v>0</v>
      </c>
      <c r="V556" s="19"/>
      <c r="W556" s="5"/>
      <c r="X556" s="95">
        <f t="shared" si="111"/>
        <v>0</v>
      </c>
    </row>
    <row r="557" spans="1:24" hidden="1">
      <c r="A557" s="25">
        <v>553</v>
      </c>
      <c r="B557" s="109"/>
      <c r="C557" s="109"/>
      <c r="D557" s="10"/>
      <c r="E557" s="115"/>
      <c r="F557" s="208" t="str">
        <f t="shared" si="100"/>
        <v/>
      </c>
      <c r="G557" s="181"/>
      <c r="H557" s="111"/>
      <c r="I557" s="25" t="s">
        <v>6</v>
      </c>
      <c r="J557" s="214">
        <f t="shared" si="101"/>
        <v>0</v>
      </c>
      <c r="K557" s="20"/>
      <c r="L557" s="21">
        <f t="shared" si="102"/>
        <v>0</v>
      </c>
      <c r="M557" s="5">
        <f t="shared" si="103"/>
        <v>0</v>
      </c>
      <c r="N557" s="5">
        <f t="shared" si="104"/>
        <v>0</v>
      </c>
      <c r="O557" s="182">
        <f t="shared" si="105"/>
        <v>0</v>
      </c>
      <c r="P557" s="2"/>
      <c r="Q557" s="100" t="str">
        <f t="shared" si="106"/>
        <v/>
      </c>
      <c r="R557" s="182">
        <f t="shared" si="107"/>
        <v>0</v>
      </c>
      <c r="S557" s="22">
        <f t="shared" si="108"/>
        <v>0</v>
      </c>
      <c r="T557" s="7" t="str">
        <f t="shared" si="109"/>
        <v>heure</v>
      </c>
      <c r="U557" s="98">
        <f t="shared" si="110"/>
        <v>0</v>
      </c>
      <c r="V557" s="19"/>
      <c r="W557" s="5"/>
      <c r="X557" s="95">
        <f t="shared" si="111"/>
        <v>0</v>
      </c>
    </row>
    <row r="558" spans="1:24" hidden="1">
      <c r="A558" s="25">
        <v>554</v>
      </c>
      <c r="B558" s="109"/>
      <c r="C558" s="109"/>
      <c r="D558" s="10"/>
      <c r="E558" s="115"/>
      <c r="F558" s="208" t="str">
        <f t="shared" si="100"/>
        <v/>
      </c>
      <c r="G558" s="181"/>
      <c r="H558" s="111"/>
      <c r="I558" s="25" t="s">
        <v>6</v>
      </c>
      <c r="J558" s="214">
        <f t="shared" si="101"/>
        <v>0</v>
      </c>
      <c r="K558" s="20"/>
      <c r="L558" s="21">
        <f t="shared" si="102"/>
        <v>0</v>
      </c>
      <c r="M558" s="5">
        <f t="shared" si="103"/>
        <v>0</v>
      </c>
      <c r="N558" s="5">
        <f t="shared" si="104"/>
        <v>0</v>
      </c>
      <c r="O558" s="182">
        <f t="shared" si="105"/>
        <v>0</v>
      </c>
      <c r="P558" s="2"/>
      <c r="Q558" s="100" t="str">
        <f t="shared" si="106"/>
        <v/>
      </c>
      <c r="R558" s="182">
        <f t="shared" si="107"/>
        <v>0</v>
      </c>
      <c r="S558" s="22">
        <f t="shared" si="108"/>
        <v>0</v>
      </c>
      <c r="T558" s="7" t="str">
        <f t="shared" si="109"/>
        <v>heure</v>
      </c>
      <c r="U558" s="98">
        <f t="shared" si="110"/>
        <v>0</v>
      </c>
      <c r="V558" s="19"/>
      <c r="W558" s="5"/>
      <c r="X558" s="95">
        <f t="shared" si="111"/>
        <v>0</v>
      </c>
    </row>
    <row r="559" spans="1:24" hidden="1">
      <c r="A559" s="25">
        <v>555</v>
      </c>
      <c r="B559" s="109"/>
      <c r="C559" s="109"/>
      <c r="D559" s="10"/>
      <c r="E559" s="115"/>
      <c r="F559" s="208" t="str">
        <f t="shared" si="100"/>
        <v/>
      </c>
      <c r="G559" s="181"/>
      <c r="H559" s="111"/>
      <c r="I559" s="25" t="s">
        <v>6</v>
      </c>
      <c r="J559" s="214">
        <f t="shared" si="101"/>
        <v>0</v>
      </c>
      <c r="K559" s="20"/>
      <c r="L559" s="21">
        <f t="shared" si="102"/>
        <v>0</v>
      </c>
      <c r="M559" s="5">
        <f t="shared" si="103"/>
        <v>0</v>
      </c>
      <c r="N559" s="5">
        <f t="shared" si="104"/>
        <v>0</v>
      </c>
      <c r="O559" s="182">
        <f t="shared" si="105"/>
        <v>0</v>
      </c>
      <c r="P559" s="2"/>
      <c r="Q559" s="100" t="str">
        <f t="shared" si="106"/>
        <v/>
      </c>
      <c r="R559" s="182">
        <f t="shared" si="107"/>
        <v>0</v>
      </c>
      <c r="S559" s="22">
        <f t="shared" si="108"/>
        <v>0</v>
      </c>
      <c r="T559" s="7" t="str">
        <f t="shared" si="109"/>
        <v>heure</v>
      </c>
      <c r="U559" s="98">
        <f t="shared" si="110"/>
        <v>0</v>
      </c>
      <c r="V559" s="19"/>
      <c r="W559" s="5"/>
      <c r="X559" s="95">
        <f t="shared" si="111"/>
        <v>0</v>
      </c>
    </row>
    <row r="560" spans="1:24" hidden="1">
      <c r="A560" s="25">
        <v>556</v>
      </c>
      <c r="B560" s="109"/>
      <c r="C560" s="109"/>
      <c r="D560" s="10"/>
      <c r="E560" s="115"/>
      <c r="F560" s="208" t="str">
        <f t="shared" si="100"/>
        <v/>
      </c>
      <c r="G560" s="181"/>
      <c r="H560" s="111"/>
      <c r="I560" s="25" t="s">
        <v>6</v>
      </c>
      <c r="J560" s="214">
        <f t="shared" si="101"/>
        <v>0</v>
      </c>
      <c r="K560" s="20"/>
      <c r="L560" s="21">
        <f t="shared" si="102"/>
        <v>0</v>
      </c>
      <c r="M560" s="5">
        <f t="shared" si="103"/>
        <v>0</v>
      </c>
      <c r="N560" s="5">
        <f t="shared" si="104"/>
        <v>0</v>
      </c>
      <c r="O560" s="182">
        <f t="shared" si="105"/>
        <v>0</v>
      </c>
      <c r="P560" s="2"/>
      <c r="Q560" s="100" t="str">
        <f t="shared" si="106"/>
        <v/>
      </c>
      <c r="R560" s="182">
        <f t="shared" si="107"/>
        <v>0</v>
      </c>
      <c r="S560" s="22">
        <f t="shared" si="108"/>
        <v>0</v>
      </c>
      <c r="T560" s="7" t="str">
        <f t="shared" si="109"/>
        <v>heure</v>
      </c>
      <c r="U560" s="98">
        <f t="shared" si="110"/>
        <v>0</v>
      </c>
      <c r="V560" s="19"/>
      <c r="W560" s="5"/>
      <c r="X560" s="95">
        <f t="shared" si="111"/>
        <v>0</v>
      </c>
    </row>
    <row r="561" spans="1:24" hidden="1">
      <c r="A561" s="25">
        <v>557</v>
      </c>
      <c r="B561" s="109"/>
      <c r="C561" s="109"/>
      <c r="D561" s="10"/>
      <c r="E561" s="115"/>
      <c r="F561" s="208" t="str">
        <f t="shared" si="100"/>
        <v/>
      </c>
      <c r="G561" s="181"/>
      <c r="H561" s="111"/>
      <c r="I561" s="25" t="s">
        <v>6</v>
      </c>
      <c r="J561" s="214">
        <f t="shared" si="101"/>
        <v>0</v>
      </c>
      <c r="K561" s="20"/>
      <c r="L561" s="21">
        <f t="shared" si="102"/>
        <v>0</v>
      </c>
      <c r="M561" s="5">
        <f t="shared" si="103"/>
        <v>0</v>
      </c>
      <c r="N561" s="5">
        <f t="shared" si="104"/>
        <v>0</v>
      </c>
      <c r="O561" s="182">
        <f t="shared" si="105"/>
        <v>0</v>
      </c>
      <c r="P561" s="2"/>
      <c r="Q561" s="100" t="str">
        <f t="shared" si="106"/>
        <v/>
      </c>
      <c r="R561" s="182">
        <f t="shared" si="107"/>
        <v>0</v>
      </c>
      <c r="S561" s="22">
        <f t="shared" si="108"/>
        <v>0</v>
      </c>
      <c r="T561" s="7" t="str">
        <f t="shared" si="109"/>
        <v>heure</v>
      </c>
      <c r="U561" s="98">
        <f t="shared" si="110"/>
        <v>0</v>
      </c>
      <c r="V561" s="19"/>
      <c r="W561" s="5"/>
      <c r="X561" s="95">
        <f t="shared" si="111"/>
        <v>0</v>
      </c>
    </row>
    <row r="562" spans="1:24" hidden="1">
      <c r="A562" s="25">
        <v>558</v>
      </c>
      <c r="B562" s="109"/>
      <c r="C562" s="109"/>
      <c r="D562" s="10"/>
      <c r="E562" s="115"/>
      <c r="F562" s="208" t="str">
        <f t="shared" si="100"/>
        <v/>
      </c>
      <c r="G562" s="181"/>
      <c r="H562" s="111"/>
      <c r="I562" s="25" t="s">
        <v>6</v>
      </c>
      <c r="J562" s="214">
        <f t="shared" si="101"/>
        <v>0</v>
      </c>
      <c r="K562" s="20"/>
      <c r="L562" s="21">
        <f t="shared" si="102"/>
        <v>0</v>
      </c>
      <c r="M562" s="5">
        <f t="shared" si="103"/>
        <v>0</v>
      </c>
      <c r="N562" s="5">
        <f t="shared" si="104"/>
        <v>0</v>
      </c>
      <c r="O562" s="182">
        <f t="shared" si="105"/>
        <v>0</v>
      </c>
      <c r="P562" s="2"/>
      <c r="Q562" s="100" t="str">
        <f t="shared" si="106"/>
        <v/>
      </c>
      <c r="R562" s="182">
        <f t="shared" si="107"/>
        <v>0</v>
      </c>
      <c r="S562" s="22">
        <f t="shared" si="108"/>
        <v>0</v>
      </c>
      <c r="T562" s="7" t="str">
        <f t="shared" si="109"/>
        <v>heure</v>
      </c>
      <c r="U562" s="98">
        <f t="shared" si="110"/>
        <v>0</v>
      </c>
      <c r="V562" s="19"/>
      <c r="W562" s="5"/>
      <c r="X562" s="95">
        <f t="shared" si="111"/>
        <v>0</v>
      </c>
    </row>
    <row r="563" spans="1:24" hidden="1">
      <c r="A563" s="25">
        <v>559</v>
      </c>
      <c r="B563" s="109"/>
      <c r="C563" s="109"/>
      <c r="D563" s="10"/>
      <c r="E563" s="115"/>
      <c r="F563" s="208" t="str">
        <f t="shared" si="100"/>
        <v/>
      </c>
      <c r="G563" s="181"/>
      <c r="H563" s="111"/>
      <c r="I563" s="25" t="s">
        <v>6</v>
      </c>
      <c r="J563" s="214">
        <f t="shared" si="101"/>
        <v>0</v>
      </c>
      <c r="K563" s="20"/>
      <c r="L563" s="21">
        <f t="shared" si="102"/>
        <v>0</v>
      </c>
      <c r="M563" s="5">
        <f t="shared" si="103"/>
        <v>0</v>
      </c>
      <c r="N563" s="5">
        <f t="shared" si="104"/>
        <v>0</v>
      </c>
      <c r="O563" s="182">
        <f t="shared" si="105"/>
        <v>0</v>
      </c>
      <c r="P563" s="2"/>
      <c r="Q563" s="100" t="str">
        <f t="shared" si="106"/>
        <v/>
      </c>
      <c r="R563" s="182">
        <f t="shared" si="107"/>
        <v>0</v>
      </c>
      <c r="S563" s="22">
        <f t="shared" si="108"/>
        <v>0</v>
      </c>
      <c r="T563" s="7" t="str">
        <f t="shared" si="109"/>
        <v>heure</v>
      </c>
      <c r="U563" s="98">
        <f t="shared" si="110"/>
        <v>0</v>
      </c>
      <c r="V563" s="19"/>
      <c r="W563" s="5"/>
      <c r="X563" s="95">
        <f t="shared" si="111"/>
        <v>0</v>
      </c>
    </row>
    <row r="564" spans="1:24" hidden="1">
      <c r="A564" s="25">
        <v>560</v>
      </c>
      <c r="B564" s="109"/>
      <c r="C564" s="109"/>
      <c r="D564" s="10"/>
      <c r="E564" s="115"/>
      <c r="F564" s="208" t="str">
        <f t="shared" si="100"/>
        <v/>
      </c>
      <c r="G564" s="181"/>
      <c r="H564" s="111"/>
      <c r="I564" s="25" t="s">
        <v>6</v>
      </c>
      <c r="J564" s="214">
        <f t="shared" si="101"/>
        <v>0</v>
      </c>
      <c r="K564" s="20"/>
      <c r="L564" s="21">
        <f t="shared" si="102"/>
        <v>0</v>
      </c>
      <c r="M564" s="5">
        <f t="shared" si="103"/>
        <v>0</v>
      </c>
      <c r="N564" s="5">
        <f t="shared" si="104"/>
        <v>0</v>
      </c>
      <c r="O564" s="182">
        <f t="shared" si="105"/>
        <v>0</v>
      </c>
      <c r="P564" s="2"/>
      <c r="Q564" s="100" t="str">
        <f t="shared" si="106"/>
        <v/>
      </c>
      <c r="R564" s="182">
        <f t="shared" si="107"/>
        <v>0</v>
      </c>
      <c r="S564" s="22">
        <f t="shared" si="108"/>
        <v>0</v>
      </c>
      <c r="T564" s="7" t="str">
        <f t="shared" si="109"/>
        <v>heure</v>
      </c>
      <c r="U564" s="98">
        <f t="shared" si="110"/>
        <v>0</v>
      </c>
      <c r="V564" s="19"/>
      <c r="W564" s="5"/>
      <c r="X564" s="95">
        <f t="shared" si="111"/>
        <v>0</v>
      </c>
    </row>
    <row r="565" spans="1:24" hidden="1">
      <c r="A565" s="25">
        <v>561</v>
      </c>
      <c r="B565" s="109"/>
      <c r="C565" s="109"/>
      <c r="D565" s="10"/>
      <c r="E565" s="115"/>
      <c r="F565" s="208" t="str">
        <f t="shared" si="100"/>
        <v/>
      </c>
      <c r="G565" s="181"/>
      <c r="H565" s="111"/>
      <c r="I565" s="25" t="s">
        <v>6</v>
      </c>
      <c r="J565" s="214">
        <f t="shared" si="101"/>
        <v>0</v>
      </c>
      <c r="K565" s="20"/>
      <c r="L565" s="21">
        <f t="shared" si="102"/>
        <v>0</v>
      </c>
      <c r="M565" s="5">
        <f t="shared" si="103"/>
        <v>0</v>
      </c>
      <c r="N565" s="5">
        <f t="shared" si="104"/>
        <v>0</v>
      </c>
      <c r="O565" s="182">
        <f t="shared" si="105"/>
        <v>0</v>
      </c>
      <c r="P565" s="2"/>
      <c r="Q565" s="100" t="str">
        <f t="shared" si="106"/>
        <v/>
      </c>
      <c r="R565" s="182">
        <f t="shared" si="107"/>
        <v>0</v>
      </c>
      <c r="S565" s="22">
        <f t="shared" si="108"/>
        <v>0</v>
      </c>
      <c r="T565" s="7" t="str">
        <f t="shared" si="109"/>
        <v>heure</v>
      </c>
      <c r="U565" s="98">
        <f t="shared" si="110"/>
        <v>0</v>
      </c>
      <c r="V565" s="19"/>
      <c r="W565" s="5"/>
      <c r="X565" s="95">
        <f t="shared" si="111"/>
        <v>0</v>
      </c>
    </row>
    <row r="566" spans="1:24" hidden="1">
      <c r="A566" s="25">
        <v>562</v>
      </c>
      <c r="B566" s="109"/>
      <c r="C566" s="109"/>
      <c r="D566" s="10"/>
      <c r="E566" s="115"/>
      <c r="F566" s="208" t="str">
        <f t="shared" si="100"/>
        <v/>
      </c>
      <c r="G566" s="181"/>
      <c r="H566" s="111"/>
      <c r="I566" s="25" t="s">
        <v>6</v>
      </c>
      <c r="J566" s="214">
        <f t="shared" si="101"/>
        <v>0</v>
      </c>
      <c r="K566" s="20"/>
      <c r="L566" s="21">
        <f t="shared" si="102"/>
        <v>0</v>
      </c>
      <c r="M566" s="5">
        <f t="shared" si="103"/>
        <v>0</v>
      </c>
      <c r="N566" s="5">
        <f t="shared" si="104"/>
        <v>0</v>
      </c>
      <c r="O566" s="182">
        <f t="shared" si="105"/>
        <v>0</v>
      </c>
      <c r="P566" s="2"/>
      <c r="Q566" s="100" t="str">
        <f t="shared" si="106"/>
        <v/>
      </c>
      <c r="R566" s="182">
        <f t="shared" si="107"/>
        <v>0</v>
      </c>
      <c r="S566" s="22">
        <f t="shared" si="108"/>
        <v>0</v>
      </c>
      <c r="T566" s="7" t="str">
        <f t="shared" si="109"/>
        <v>heure</v>
      </c>
      <c r="U566" s="98">
        <f t="shared" si="110"/>
        <v>0</v>
      </c>
      <c r="V566" s="19"/>
      <c r="W566" s="5"/>
      <c r="X566" s="95">
        <f t="shared" si="111"/>
        <v>0</v>
      </c>
    </row>
    <row r="567" spans="1:24" hidden="1">
      <c r="A567" s="25">
        <v>563</v>
      </c>
      <c r="B567" s="109"/>
      <c r="C567" s="109"/>
      <c r="D567" s="10"/>
      <c r="E567" s="115"/>
      <c r="F567" s="208" t="str">
        <f t="shared" si="100"/>
        <v/>
      </c>
      <c r="G567" s="181"/>
      <c r="H567" s="111"/>
      <c r="I567" s="25" t="s">
        <v>6</v>
      </c>
      <c r="J567" s="214">
        <f t="shared" si="101"/>
        <v>0</v>
      </c>
      <c r="K567" s="20"/>
      <c r="L567" s="21">
        <f t="shared" si="102"/>
        <v>0</v>
      </c>
      <c r="M567" s="5">
        <f t="shared" si="103"/>
        <v>0</v>
      </c>
      <c r="N567" s="5">
        <f t="shared" si="104"/>
        <v>0</v>
      </c>
      <c r="O567" s="182">
        <f t="shared" si="105"/>
        <v>0</v>
      </c>
      <c r="P567" s="2"/>
      <c r="Q567" s="100" t="str">
        <f t="shared" si="106"/>
        <v/>
      </c>
      <c r="R567" s="182">
        <f t="shared" si="107"/>
        <v>0</v>
      </c>
      <c r="S567" s="22">
        <f t="shared" si="108"/>
        <v>0</v>
      </c>
      <c r="T567" s="7" t="str">
        <f t="shared" si="109"/>
        <v>heure</v>
      </c>
      <c r="U567" s="98">
        <f t="shared" si="110"/>
        <v>0</v>
      </c>
      <c r="V567" s="19"/>
      <c r="W567" s="5"/>
      <c r="X567" s="95">
        <f t="shared" si="111"/>
        <v>0</v>
      </c>
    </row>
    <row r="568" spans="1:24" hidden="1">
      <c r="A568" s="25">
        <v>564</v>
      </c>
      <c r="B568" s="109"/>
      <c r="C568" s="109"/>
      <c r="D568" s="10"/>
      <c r="E568" s="115"/>
      <c r="F568" s="208" t="str">
        <f t="shared" si="100"/>
        <v/>
      </c>
      <c r="G568" s="181"/>
      <c r="H568" s="111"/>
      <c r="I568" s="25" t="s">
        <v>6</v>
      </c>
      <c r="J568" s="214">
        <f t="shared" si="101"/>
        <v>0</v>
      </c>
      <c r="K568" s="20"/>
      <c r="L568" s="21">
        <f t="shared" si="102"/>
        <v>0</v>
      </c>
      <c r="M568" s="5">
        <f t="shared" si="103"/>
        <v>0</v>
      </c>
      <c r="N568" s="5">
        <f t="shared" si="104"/>
        <v>0</v>
      </c>
      <c r="O568" s="182">
        <f t="shared" si="105"/>
        <v>0</v>
      </c>
      <c r="P568" s="2"/>
      <c r="Q568" s="100" t="str">
        <f t="shared" si="106"/>
        <v/>
      </c>
      <c r="R568" s="182">
        <f t="shared" si="107"/>
        <v>0</v>
      </c>
      <c r="S568" s="22">
        <f t="shared" si="108"/>
        <v>0</v>
      </c>
      <c r="T568" s="7" t="str">
        <f t="shared" si="109"/>
        <v>heure</v>
      </c>
      <c r="U568" s="98">
        <f t="shared" si="110"/>
        <v>0</v>
      </c>
      <c r="V568" s="19"/>
      <c r="W568" s="5"/>
      <c r="X568" s="95">
        <f t="shared" si="111"/>
        <v>0</v>
      </c>
    </row>
    <row r="569" spans="1:24" hidden="1">
      <c r="A569" s="25">
        <v>565</v>
      </c>
      <c r="B569" s="109"/>
      <c r="C569" s="109"/>
      <c r="D569" s="10"/>
      <c r="E569" s="115"/>
      <c r="F569" s="208" t="str">
        <f t="shared" si="100"/>
        <v/>
      </c>
      <c r="G569" s="181"/>
      <c r="H569" s="111"/>
      <c r="I569" s="25" t="s">
        <v>6</v>
      </c>
      <c r="J569" s="214">
        <f t="shared" si="101"/>
        <v>0</v>
      </c>
      <c r="K569" s="20"/>
      <c r="L569" s="21">
        <f t="shared" si="102"/>
        <v>0</v>
      </c>
      <c r="M569" s="5">
        <f t="shared" si="103"/>
        <v>0</v>
      </c>
      <c r="N569" s="5">
        <f t="shared" si="104"/>
        <v>0</v>
      </c>
      <c r="O569" s="182">
        <f t="shared" si="105"/>
        <v>0</v>
      </c>
      <c r="P569" s="2"/>
      <c r="Q569" s="100" t="str">
        <f t="shared" si="106"/>
        <v/>
      </c>
      <c r="R569" s="182">
        <f t="shared" si="107"/>
        <v>0</v>
      </c>
      <c r="S569" s="22">
        <f t="shared" si="108"/>
        <v>0</v>
      </c>
      <c r="T569" s="7" t="str">
        <f t="shared" si="109"/>
        <v>heure</v>
      </c>
      <c r="U569" s="98">
        <f t="shared" si="110"/>
        <v>0</v>
      </c>
      <c r="V569" s="19"/>
      <c r="W569" s="5"/>
      <c r="X569" s="95">
        <f t="shared" si="111"/>
        <v>0</v>
      </c>
    </row>
    <row r="570" spans="1:24" hidden="1">
      <c r="A570" s="25">
        <v>566</v>
      </c>
      <c r="B570" s="109"/>
      <c r="C570" s="109"/>
      <c r="D570" s="10"/>
      <c r="E570" s="115"/>
      <c r="F570" s="208" t="str">
        <f t="shared" si="100"/>
        <v/>
      </c>
      <c r="G570" s="181"/>
      <c r="H570" s="111"/>
      <c r="I570" s="25" t="s">
        <v>6</v>
      </c>
      <c r="J570" s="214">
        <f t="shared" si="101"/>
        <v>0</v>
      </c>
      <c r="K570" s="20"/>
      <c r="L570" s="21">
        <f t="shared" si="102"/>
        <v>0</v>
      </c>
      <c r="M570" s="5">
        <f t="shared" si="103"/>
        <v>0</v>
      </c>
      <c r="N570" s="5">
        <f t="shared" si="104"/>
        <v>0</v>
      </c>
      <c r="O570" s="182">
        <f t="shared" si="105"/>
        <v>0</v>
      </c>
      <c r="P570" s="2"/>
      <c r="Q570" s="100" t="str">
        <f t="shared" si="106"/>
        <v/>
      </c>
      <c r="R570" s="182">
        <f t="shared" si="107"/>
        <v>0</v>
      </c>
      <c r="S570" s="22">
        <f t="shared" si="108"/>
        <v>0</v>
      </c>
      <c r="T570" s="7" t="str">
        <f t="shared" si="109"/>
        <v>heure</v>
      </c>
      <c r="U570" s="98">
        <f t="shared" si="110"/>
        <v>0</v>
      </c>
      <c r="V570" s="19"/>
      <c r="W570" s="5"/>
      <c r="X570" s="95">
        <f t="shared" si="111"/>
        <v>0</v>
      </c>
    </row>
    <row r="571" spans="1:24" hidden="1">
      <c r="A571" s="25">
        <v>567</v>
      </c>
      <c r="B571" s="109"/>
      <c r="C571" s="109"/>
      <c r="D571" s="10"/>
      <c r="E571" s="115"/>
      <c r="F571" s="208" t="str">
        <f t="shared" si="100"/>
        <v/>
      </c>
      <c r="G571" s="181"/>
      <c r="H571" s="111"/>
      <c r="I571" s="25" t="s">
        <v>6</v>
      </c>
      <c r="J571" s="214">
        <f t="shared" si="101"/>
        <v>0</v>
      </c>
      <c r="K571" s="20"/>
      <c r="L571" s="21">
        <f t="shared" si="102"/>
        <v>0</v>
      </c>
      <c r="M571" s="5">
        <f t="shared" si="103"/>
        <v>0</v>
      </c>
      <c r="N571" s="5">
        <f t="shared" si="104"/>
        <v>0</v>
      </c>
      <c r="O571" s="182">
        <f t="shared" si="105"/>
        <v>0</v>
      </c>
      <c r="P571" s="2"/>
      <c r="Q571" s="100" t="str">
        <f t="shared" si="106"/>
        <v/>
      </c>
      <c r="R571" s="182">
        <f t="shared" si="107"/>
        <v>0</v>
      </c>
      <c r="S571" s="22">
        <f t="shared" si="108"/>
        <v>0</v>
      </c>
      <c r="T571" s="7" t="str">
        <f t="shared" si="109"/>
        <v>heure</v>
      </c>
      <c r="U571" s="98">
        <f t="shared" si="110"/>
        <v>0</v>
      </c>
      <c r="V571" s="19"/>
      <c r="W571" s="5"/>
      <c r="X571" s="95">
        <f t="shared" si="111"/>
        <v>0</v>
      </c>
    </row>
    <row r="572" spans="1:24" hidden="1">
      <c r="A572" s="25">
        <v>568</v>
      </c>
      <c r="B572" s="109"/>
      <c r="C572" s="109"/>
      <c r="D572" s="10"/>
      <c r="E572" s="115"/>
      <c r="F572" s="208" t="str">
        <f t="shared" si="100"/>
        <v/>
      </c>
      <c r="G572" s="181"/>
      <c r="H572" s="111"/>
      <c r="I572" s="25" t="s">
        <v>6</v>
      </c>
      <c r="J572" s="214">
        <f t="shared" si="101"/>
        <v>0</v>
      </c>
      <c r="K572" s="20"/>
      <c r="L572" s="21">
        <f t="shared" si="102"/>
        <v>0</v>
      </c>
      <c r="M572" s="5">
        <f t="shared" si="103"/>
        <v>0</v>
      </c>
      <c r="N572" s="5">
        <f t="shared" si="104"/>
        <v>0</v>
      </c>
      <c r="O572" s="182">
        <f t="shared" si="105"/>
        <v>0</v>
      </c>
      <c r="P572" s="2"/>
      <c r="Q572" s="100" t="str">
        <f t="shared" si="106"/>
        <v/>
      </c>
      <c r="R572" s="182">
        <f t="shared" si="107"/>
        <v>0</v>
      </c>
      <c r="S572" s="22">
        <f t="shared" si="108"/>
        <v>0</v>
      </c>
      <c r="T572" s="7" t="str">
        <f t="shared" si="109"/>
        <v>heure</v>
      </c>
      <c r="U572" s="98">
        <f t="shared" si="110"/>
        <v>0</v>
      </c>
      <c r="V572" s="19"/>
      <c r="W572" s="5"/>
      <c r="X572" s="95">
        <f t="shared" si="111"/>
        <v>0</v>
      </c>
    </row>
    <row r="573" spans="1:24" hidden="1">
      <c r="A573" s="25">
        <v>569</v>
      </c>
      <c r="B573" s="109"/>
      <c r="C573" s="109"/>
      <c r="D573" s="10"/>
      <c r="E573" s="115"/>
      <c r="F573" s="208" t="str">
        <f t="shared" si="100"/>
        <v/>
      </c>
      <c r="G573" s="181"/>
      <c r="H573" s="111"/>
      <c r="I573" s="25" t="s">
        <v>6</v>
      </c>
      <c r="J573" s="214">
        <f t="shared" si="101"/>
        <v>0</v>
      </c>
      <c r="K573" s="20"/>
      <c r="L573" s="21">
        <f t="shared" si="102"/>
        <v>0</v>
      </c>
      <c r="M573" s="5">
        <f t="shared" si="103"/>
        <v>0</v>
      </c>
      <c r="N573" s="5">
        <f t="shared" si="104"/>
        <v>0</v>
      </c>
      <c r="O573" s="182">
        <f t="shared" si="105"/>
        <v>0</v>
      </c>
      <c r="P573" s="2"/>
      <c r="Q573" s="100" t="str">
        <f t="shared" si="106"/>
        <v/>
      </c>
      <c r="R573" s="182">
        <f t="shared" si="107"/>
        <v>0</v>
      </c>
      <c r="S573" s="22">
        <f t="shared" si="108"/>
        <v>0</v>
      </c>
      <c r="T573" s="7" t="str">
        <f t="shared" si="109"/>
        <v>heure</v>
      </c>
      <c r="U573" s="98">
        <f t="shared" si="110"/>
        <v>0</v>
      </c>
      <c r="V573" s="19"/>
      <c r="W573" s="5"/>
      <c r="X573" s="95">
        <f t="shared" si="111"/>
        <v>0</v>
      </c>
    </row>
    <row r="574" spans="1:24" hidden="1">
      <c r="A574" s="25">
        <v>570</v>
      </c>
      <c r="B574" s="109"/>
      <c r="C574" s="109"/>
      <c r="D574" s="10"/>
      <c r="E574" s="115"/>
      <c r="F574" s="208" t="str">
        <f t="shared" si="100"/>
        <v/>
      </c>
      <c r="G574" s="181"/>
      <c r="H574" s="111"/>
      <c r="I574" s="25" t="s">
        <v>6</v>
      </c>
      <c r="J574" s="214">
        <f t="shared" si="101"/>
        <v>0</v>
      </c>
      <c r="K574" s="20"/>
      <c r="L574" s="21">
        <f t="shared" si="102"/>
        <v>0</v>
      </c>
      <c r="M574" s="5">
        <f t="shared" si="103"/>
        <v>0</v>
      </c>
      <c r="N574" s="5">
        <f t="shared" si="104"/>
        <v>0</v>
      </c>
      <c r="O574" s="182">
        <f t="shared" si="105"/>
        <v>0</v>
      </c>
      <c r="P574" s="2"/>
      <c r="Q574" s="100" t="str">
        <f t="shared" si="106"/>
        <v/>
      </c>
      <c r="R574" s="182">
        <f t="shared" si="107"/>
        <v>0</v>
      </c>
      <c r="S574" s="22">
        <f t="shared" si="108"/>
        <v>0</v>
      </c>
      <c r="T574" s="7" t="str">
        <f t="shared" si="109"/>
        <v>heure</v>
      </c>
      <c r="U574" s="98">
        <f t="shared" si="110"/>
        <v>0</v>
      </c>
      <c r="V574" s="19"/>
      <c r="W574" s="5"/>
      <c r="X574" s="95">
        <f t="shared" si="111"/>
        <v>0</v>
      </c>
    </row>
    <row r="575" spans="1:24" hidden="1">
      <c r="A575" s="25">
        <v>571</v>
      </c>
      <c r="B575" s="109"/>
      <c r="C575" s="109"/>
      <c r="D575" s="10"/>
      <c r="E575" s="115"/>
      <c r="F575" s="208" t="str">
        <f t="shared" si="100"/>
        <v/>
      </c>
      <c r="G575" s="181"/>
      <c r="H575" s="111"/>
      <c r="I575" s="25" t="s">
        <v>6</v>
      </c>
      <c r="J575" s="214">
        <f t="shared" si="101"/>
        <v>0</v>
      </c>
      <c r="K575" s="20"/>
      <c r="L575" s="21">
        <f t="shared" si="102"/>
        <v>0</v>
      </c>
      <c r="M575" s="5">
        <f t="shared" si="103"/>
        <v>0</v>
      </c>
      <c r="N575" s="5">
        <f t="shared" si="104"/>
        <v>0</v>
      </c>
      <c r="O575" s="182">
        <f t="shared" si="105"/>
        <v>0</v>
      </c>
      <c r="P575" s="2"/>
      <c r="Q575" s="100" t="str">
        <f t="shared" si="106"/>
        <v/>
      </c>
      <c r="R575" s="182">
        <f t="shared" si="107"/>
        <v>0</v>
      </c>
      <c r="S575" s="22">
        <f t="shared" si="108"/>
        <v>0</v>
      </c>
      <c r="T575" s="7" t="str">
        <f t="shared" si="109"/>
        <v>heure</v>
      </c>
      <c r="U575" s="98">
        <f t="shared" si="110"/>
        <v>0</v>
      </c>
      <c r="V575" s="19"/>
      <c r="W575" s="5"/>
      <c r="X575" s="95">
        <f t="shared" si="111"/>
        <v>0</v>
      </c>
    </row>
    <row r="576" spans="1:24" hidden="1">
      <c r="A576" s="25">
        <v>572</v>
      </c>
      <c r="B576" s="109"/>
      <c r="C576" s="109"/>
      <c r="D576" s="10"/>
      <c r="E576" s="115"/>
      <c r="F576" s="208" t="str">
        <f t="shared" si="100"/>
        <v/>
      </c>
      <c r="G576" s="181"/>
      <c r="H576" s="111"/>
      <c r="I576" s="25" t="s">
        <v>6</v>
      </c>
      <c r="J576" s="214">
        <f t="shared" si="101"/>
        <v>0</v>
      </c>
      <c r="K576" s="20"/>
      <c r="L576" s="21">
        <f t="shared" si="102"/>
        <v>0</v>
      </c>
      <c r="M576" s="5">
        <f t="shared" si="103"/>
        <v>0</v>
      </c>
      <c r="N576" s="5">
        <f t="shared" si="104"/>
        <v>0</v>
      </c>
      <c r="O576" s="182">
        <f t="shared" si="105"/>
        <v>0</v>
      </c>
      <c r="P576" s="2"/>
      <c r="Q576" s="100" t="str">
        <f t="shared" si="106"/>
        <v/>
      </c>
      <c r="R576" s="182">
        <f t="shared" si="107"/>
        <v>0</v>
      </c>
      <c r="S576" s="22">
        <f t="shared" si="108"/>
        <v>0</v>
      </c>
      <c r="T576" s="7" t="str">
        <f t="shared" si="109"/>
        <v>heure</v>
      </c>
      <c r="U576" s="98">
        <f t="shared" si="110"/>
        <v>0</v>
      </c>
      <c r="V576" s="19"/>
      <c r="W576" s="5"/>
      <c r="X576" s="95">
        <f t="shared" si="111"/>
        <v>0</v>
      </c>
    </row>
    <row r="577" spans="1:24" hidden="1">
      <c r="A577" s="25">
        <v>573</v>
      </c>
      <c r="B577" s="109"/>
      <c r="C577" s="109"/>
      <c r="D577" s="10"/>
      <c r="E577" s="115"/>
      <c r="F577" s="208" t="str">
        <f t="shared" si="100"/>
        <v/>
      </c>
      <c r="G577" s="181"/>
      <c r="H577" s="111"/>
      <c r="I577" s="25" t="s">
        <v>6</v>
      </c>
      <c r="J577" s="214">
        <f t="shared" si="101"/>
        <v>0</v>
      </c>
      <c r="K577" s="20"/>
      <c r="L577" s="21">
        <f t="shared" si="102"/>
        <v>0</v>
      </c>
      <c r="M577" s="5">
        <f t="shared" si="103"/>
        <v>0</v>
      </c>
      <c r="N577" s="5">
        <f t="shared" si="104"/>
        <v>0</v>
      </c>
      <c r="O577" s="182">
        <f t="shared" si="105"/>
        <v>0</v>
      </c>
      <c r="P577" s="2"/>
      <c r="Q577" s="100" t="str">
        <f t="shared" si="106"/>
        <v/>
      </c>
      <c r="R577" s="182">
        <f t="shared" si="107"/>
        <v>0</v>
      </c>
      <c r="S577" s="22">
        <f t="shared" si="108"/>
        <v>0</v>
      </c>
      <c r="T577" s="7" t="str">
        <f t="shared" si="109"/>
        <v>heure</v>
      </c>
      <c r="U577" s="98">
        <f t="shared" si="110"/>
        <v>0</v>
      </c>
      <c r="V577" s="19"/>
      <c r="W577" s="5"/>
      <c r="X577" s="95">
        <f t="shared" si="111"/>
        <v>0</v>
      </c>
    </row>
    <row r="578" spans="1:24" hidden="1">
      <c r="A578" s="25">
        <v>574</v>
      </c>
      <c r="B578" s="109"/>
      <c r="C578" s="109"/>
      <c r="D578" s="10"/>
      <c r="E578" s="115"/>
      <c r="F578" s="208" t="str">
        <f t="shared" si="100"/>
        <v/>
      </c>
      <c r="G578" s="181"/>
      <c r="H578" s="111"/>
      <c r="I578" s="25" t="s">
        <v>6</v>
      </c>
      <c r="J578" s="214">
        <f t="shared" si="101"/>
        <v>0</v>
      </c>
      <c r="K578" s="20"/>
      <c r="L578" s="21">
        <f t="shared" si="102"/>
        <v>0</v>
      </c>
      <c r="M578" s="5">
        <f t="shared" si="103"/>
        <v>0</v>
      </c>
      <c r="N578" s="5">
        <f t="shared" si="104"/>
        <v>0</v>
      </c>
      <c r="O578" s="182">
        <f t="shared" si="105"/>
        <v>0</v>
      </c>
      <c r="P578" s="2"/>
      <c r="Q578" s="100" t="str">
        <f t="shared" si="106"/>
        <v/>
      </c>
      <c r="R578" s="182">
        <f t="shared" si="107"/>
        <v>0</v>
      </c>
      <c r="S578" s="22">
        <f t="shared" si="108"/>
        <v>0</v>
      </c>
      <c r="T578" s="7" t="str">
        <f t="shared" si="109"/>
        <v>heure</v>
      </c>
      <c r="U578" s="98">
        <f t="shared" si="110"/>
        <v>0</v>
      </c>
      <c r="V578" s="19"/>
      <c r="W578" s="5"/>
      <c r="X578" s="95">
        <f t="shared" si="111"/>
        <v>0</v>
      </c>
    </row>
    <row r="579" spans="1:24" hidden="1">
      <c r="A579" s="25">
        <v>575</v>
      </c>
      <c r="B579" s="109"/>
      <c r="C579" s="109"/>
      <c r="D579" s="10"/>
      <c r="E579" s="115"/>
      <c r="F579" s="208" t="str">
        <f t="shared" si="100"/>
        <v/>
      </c>
      <c r="G579" s="181"/>
      <c r="H579" s="111"/>
      <c r="I579" s="25" t="s">
        <v>6</v>
      </c>
      <c r="J579" s="214">
        <f t="shared" si="101"/>
        <v>0</v>
      </c>
      <c r="K579" s="20"/>
      <c r="L579" s="21">
        <f t="shared" si="102"/>
        <v>0</v>
      </c>
      <c r="M579" s="5">
        <f t="shared" si="103"/>
        <v>0</v>
      </c>
      <c r="N579" s="5">
        <f t="shared" si="104"/>
        <v>0</v>
      </c>
      <c r="O579" s="182">
        <f t="shared" si="105"/>
        <v>0</v>
      </c>
      <c r="P579" s="2"/>
      <c r="Q579" s="100" t="str">
        <f t="shared" si="106"/>
        <v/>
      </c>
      <c r="R579" s="182">
        <f t="shared" si="107"/>
        <v>0</v>
      </c>
      <c r="S579" s="22">
        <f t="shared" si="108"/>
        <v>0</v>
      </c>
      <c r="T579" s="7" t="str">
        <f t="shared" si="109"/>
        <v>heure</v>
      </c>
      <c r="U579" s="98">
        <f t="shared" si="110"/>
        <v>0</v>
      </c>
      <c r="V579" s="19"/>
      <c r="W579" s="5"/>
      <c r="X579" s="95">
        <f t="shared" si="111"/>
        <v>0</v>
      </c>
    </row>
    <row r="580" spans="1:24" hidden="1">
      <c r="A580" s="25">
        <v>576</v>
      </c>
      <c r="B580" s="109"/>
      <c r="C580" s="109"/>
      <c r="D580" s="10"/>
      <c r="E580" s="115"/>
      <c r="F580" s="208" t="str">
        <f t="shared" si="100"/>
        <v/>
      </c>
      <c r="G580" s="181"/>
      <c r="H580" s="111"/>
      <c r="I580" s="25" t="s">
        <v>6</v>
      </c>
      <c r="J580" s="214">
        <f t="shared" si="101"/>
        <v>0</v>
      </c>
      <c r="K580" s="20"/>
      <c r="L580" s="21">
        <f t="shared" si="102"/>
        <v>0</v>
      </c>
      <c r="M580" s="5">
        <f t="shared" si="103"/>
        <v>0</v>
      </c>
      <c r="N580" s="5">
        <f t="shared" si="104"/>
        <v>0</v>
      </c>
      <c r="O580" s="182">
        <f t="shared" si="105"/>
        <v>0</v>
      </c>
      <c r="P580" s="2"/>
      <c r="Q580" s="100" t="str">
        <f t="shared" si="106"/>
        <v/>
      </c>
      <c r="R580" s="182">
        <f t="shared" si="107"/>
        <v>0</v>
      </c>
      <c r="S580" s="22">
        <f t="shared" si="108"/>
        <v>0</v>
      </c>
      <c r="T580" s="7" t="str">
        <f t="shared" si="109"/>
        <v>heure</v>
      </c>
      <c r="U580" s="98">
        <f t="shared" si="110"/>
        <v>0</v>
      </c>
      <c r="V580" s="19"/>
      <c r="W580" s="5"/>
      <c r="X580" s="95">
        <f t="shared" si="111"/>
        <v>0</v>
      </c>
    </row>
    <row r="581" spans="1:24" hidden="1">
      <c r="A581" s="25">
        <v>577</v>
      </c>
      <c r="B581" s="109"/>
      <c r="C581" s="109"/>
      <c r="D581" s="10"/>
      <c r="E581" s="115"/>
      <c r="F581" s="208" t="str">
        <f t="shared" si="100"/>
        <v/>
      </c>
      <c r="G581" s="181"/>
      <c r="H581" s="111"/>
      <c r="I581" s="25" t="s">
        <v>6</v>
      </c>
      <c r="J581" s="214">
        <f t="shared" si="101"/>
        <v>0</v>
      </c>
      <c r="K581" s="20"/>
      <c r="L581" s="21">
        <f t="shared" si="102"/>
        <v>0</v>
      </c>
      <c r="M581" s="5">
        <f t="shared" si="103"/>
        <v>0</v>
      </c>
      <c r="N581" s="5">
        <f t="shared" si="104"/>
        <v>0</v>
      </c>
      <c r="O581" s="182">
        <f t="shared" si="105"/>
        <v>0</v>
      </c>
      <c r="P581" s="2"/>
      <c r="Q581" s="100" t="str">
        <f t="shared" si="106"/>
        <v/>
      </c>
      <c r="R581" s="182">
        <f t="shared" si="107"/>
        <v>0</v>
      </c>
      <c r="S581" s="22">
        <f t="shared" si="108"/>
        <v>0</v>
      </c>
      <c r="T581" s="7" t="str">
        <f t="shared" si="109"/>
        <v>heure</v>
      </c>
      <c r="U581" s="98">
        <f t="shared" si="110"/>
        <v>0</v>
      </c>
      <c r="V581" s="19"/>
      <c r="W581" s="5"/>
      <c r="X581" s="95">
        <f t="shared" si="111"/>
        <v>0</v>
      </c>
    </row>
    <row r="582" spans="1:24" hidden="1">
      <c r="A582" s="25">
        <v>578</v>
      </c>
      <c r="B582" s="109"/>
      <c r="C582" s="109"/>
      <c r="D582" s="10"/>
      <c r="E582" s="115"/>
      <c r="F582" s="208" t="str">
        <f t="shared" ref="F582:F604" si="112">IF(D582="","",IF(D582="Salarié",35.47,IF(D582="Stagiaire",4.35,IF(D582="Apprenti",11.65,0))))</f>
        <v/>
      </c>
      <c r="G582" s="181"/>
      <c r="H582" s="111"/>
      <c r="I582" s="25" t="s">
        <v>6</v>
      </c>
      <c r="J582" s="214">
        <f t="shared" ref="J582:J604" si="113">IFERROR(F582*H582,0)</f>
        <v>0</v>
      </c>
      <c r="K582" s="20"/>
      <c r="L582" s="21">
        <f t="shared" ref="L582:L604" si="114">B582</f>
        <v>0</v>
      </c>
      <c r="M582" s="5">
        <f t="shared" ref="M582:M604" si="115">C582</f>
        <v>0</v>
      </c>
      <c r="N582" s="5">
        <f t="shared" ref="N582:N604" si="116">D582</f>
        <v>0</v>
      </c>
      <c r="O582" s="182">
        <f t="shared" ref="O582:O604" si="117">E582</f>
        <v>0</v>
      </c>
      <c r="P582" s="2"/>
      <c r="Q582" s="100" t="str">
        <f t="shared" ref="Q582:Q604" si="118">F582</f>
        <v/>
      </c>
      <c r="R582" s="182">
        <f t="shared" ref="R582:R604" si="119">G582</f>
        <v>0</v>
      </c>
      <c r="S582" s="22">
        <f t="shared" ref="S582:S604" si="120">H582</f>
        <v>0</v>
      </c>
      <c r="T582" s="7" t="str">
        <f t="shared" ref="T582:T604" si="121">I582</f>
        <v>heure</v>
      </c>
      <c r="U582" s="98">
        <f t="shared" ref="U582:U604" si="122">IFERROR(S582*Q582,0)</f>
        <v>0</v>
      </c>
      <c r="V582" s="19"/>
      <c r="W582" s="5"/>
      <c r="X582" s="95">
        <f t="shared" ref="X582:X604" si="123">J582-U582</f>
        <v>0</v>
      </c>
    </row>
    <row r="583" spans="1:24" hidden="1">
      <c r="A583" s="25">
        <v>579</v>
      </c>
      <c r="B583" s="109"/>
      <c r="C583" s="109"/>
      <c r="D583" s="10"/>
      <c r="E583" s="115"/>
      <c r="F583" s="208" t="str">
        <f t="shared" si="112"/>
        <v/>
      </c>
      <c r="G583" s="181"/>
      <c r="H583" s="111"/>
      <c r="I583" s="25" t="s">
        <v>6</v>
      </c>
      <c r="J583" s="214">
        <f t="shared" si="113"/>
        <v>0</v>
      </c>
      <c r="K583" s="20"/>
      <c r="L583" s="21">
        <f t="shared" si="114"/>
        <v>0</v>
      </c>
      <c r="M583" s="5">
        <f t="shared" si="115"/>
        <v>0</v>
      </c>
      <c r="N583" s="5">
        <f t="shared" si="116"/>
        <v>0</v>
      </c>
      <c r="O583" s="182">
        <f t="shared" si="117"/>
        <v>0</v>
      </c>
      <c r="P583" s="2"/>
      <c r="Q583" s="100" t="str">
        <f t="shared" si="118"/>
        <v/>
      </c>
      <c r="R583" s="182">
        <f t="shared" si="119"/>
        <v>0</v>
      </c>
      <c r="S583" s="22">
        <f t="shared" si="120"/>
        <v>0</v>
      </c>
      <c r="T583" s="7" t="str">
        <f t="shared" si="121"/>
        <v>heure</v>
      </c>
      <c r="U583" s="98">
        <f t="shared" si="122"/>
        <v>0</v>
      </c>
      <c r="V583" s="19"/>
      <c r="W583" s="5"/>
      <c r="X583" s="95">
        <f t="shared" si="123"/>
        <v>0</v>
      </c>
    </row>
    <row r="584" spans="1:24" hidden="1">
      <c r="A584" s="25">
        <v>580</v>
      </c>
      <c r="B584" s="109"/>
      <c r="C584" s="109"/>
      <c r="D584" s="10"/>
      <c r="E584" s="115"/>
      <c r="F584" s="208" t="str">
        <f t="shared" si="112"/>
        <v/>
      </c>
      <c r="G584" s="181"/>
      <c r="H584" s="111"/>
      <c r="I584" s="25" t="s">
        <v>6</v>
      </c>
      <c r="J584" s="214">
        <f t="shared" si="113"/>
        <v>0</v>
      </c>
      <c r="K584" s="20"/>
      <c r="L584" s="21">
        <f t="shared" si="114"/>
        <v>0</v>
      </c>
      <c r="M584" s="5">
        <f t="shared" si="115"/>
        <v>0</v>
      </c>
      <c r="N584" s="5">
        <f t="shared" si="116"/>
        <v>0</v>
      </c>
      <c r="O584" s="182">
        <f t="shared" si="117"/>
        <v>0</v>
      </c>
      <c r="P584" s="2"/>
      <c r="Q584" s="100" t="str">
        <f t="shared" si="118"/>
        <v/>
      </c>
      <c r="R584" s="182">
        <f t="shared" si="119"/>
        <v>0</v>
      </c>
      <c r="S584" s="22">
        <f t="shared" si="120"/>
        <v>0</v>
      </c>
      <c r="T584" s="7" t="str">
        <f t="shared" si="121"/>
        <v>heure</v>
      </c>
      <c r="U584" s="98">
        <f t="shared" si="122"/>
        <v>0</v>
      </c>
      <c r="V584" s="19"/>
      <c r="W584" s="5"/>
      <c r="X584" s="95">
        <f t="shared" si="123"/>
        <v>0</v>
      </c>
    </row>
    <row r="585" spans="1:24" hidden="1">
      <c r="A585" s="25">
        <v>581</v>
      </c>
      <c r="B585" s="109"/>
      <c r="C585" s="109"/>
      <c r="D585" s="10"/>
      <c r="E585" s="115"/>
      <c r="F585" s="208" t="str">
        <f t="shared" si="112"/>
        <v/>
      </c>
      <c r="G585" s="181"/>
      <c r="H585" s="111"/>
      <c r="I585" s="25" t="s">
        <v>6</v>
      </c>
      <c r="J585" s="214">
        <f t="shared" si="113"/>
        <v>0</v>
      </c>
      <c r="K585" s="20"/>
      <c r="L585" s="21">
        <f t="shared" si="114"/>
        <v>0</v>
      </c>
      <c r="M585" s="5">
        <f t="shared" si="115"/>
        <v>0</v>
      </c>
      <c r="N585" s="5">
        <f t="shared" si="116"/>
        <v>0</v>
      </c>
      <c r="O585" s="182">
        <f t="shared" si="117"/>
        <v>0</v>
      </c>
      <c r="P585" s="2"/>
      <c r="Q585" s="100" t="str">
        <f t="shared" si="118"/>
        <v/>
      </c>
      <c r="R585" s="182">
        <f t="shared" si="119"/>
        <v>0</v>
      </c>
      <c r="S585" s="22">
        <f t="shared" si="120"/>
        <v>0</v>
      </c>
      <c r="T585" s="7" t="str">
        <f t="shared" si="121"/>
        <v>heure</v>
      </c>
      <c r="U585" s="98">
        <f t="shared" si="122"/>
        <v>0</v>
      </c>
      <c r="V585" s="19"/>
      <c r="W585" s="5"/>
      <c r="X585" s="95">
        <f t="shared" si="123"/>
        <v>0</v>
      </c>
    </row>
    <row r="586" spans="1:24" hidden="1">
      <c r="A586" s="25">
        <v>582</v>
      </c>
      <c r="B586" s="109"/>
      <c r="C586" s="109"/>
      <c r="D586" s="10"/>
      <c r="E586" s="115"/>
      <c r="F586" s="208" t="str">
        <f t="shared" si="112"/>
        <v/>
      </c>
      <c r="G586" s="181"/>
      <c r="H586" s="111"/>
      <c r="I586" s="25" t="s">
        <v>6</v>
      </c>
      <c r="J586" s="214">
        <f t="shared" si="113"/>
        <v>0</v>
      </c>
      <c r="K586" s="20"/>
      <c r="L586" s="21">
        <f t="shared" si="114"/>
        <v>0</v>
      </c>
      <c r="M586" s="5">
        <f t="shared" si="115"/>
        <v>0</v>
      </c>
      <c r="N586" s="5">
        <f t="shared" si="116"/>
        <v>0</v>
      </c>
      <c r="O586" s="182">
        <f t="shared" si="117"/>
        <v>0</v>
      </c>
      <c r="P586" s="2"/>
      <c r="Q586" s="100" t="str">
        <f t="shared" si="118"/>
        <v/>
      </c>
      <c r="R586" s="182">
        <f t="shared" si="119"/>
        <v>0</v>
      </c>
      <c r="S586" s="22">
        <f t="shared" si="120"/>
        <v>0</v>
      </c>
      <c r="T586" s="7" t="str">
        <f t="shared" si="121"/>
        <v>heure</v>
      </c>
      <c r="U586" s="98">
        <f t="shared" si="122"/>
        <v>0</v>
      </c>
      <c r="V586" s="19"/>
      <c r="W586" s="5"/>
      <c r="X586" s="95">
        <f t="shared" si="123"/>
        <v>0</v>
      </c>
    </row>
    <row r="587" spans="1:24" hidden="1">
      <c r="A587" s="25">
        <v>583</v>
      </c>
      <c r="B587" s="109"/>
      <c r="C587" s="109"/>
      <c r="D587" s="10"/>
      <c r="E587" s="115"/>
      <c r="F587" s="208" t="str">
        <f t="shared" si="112"/>
        <v/>
      </c>
      <c r="G587" s="181"/>
      <c r="H587" s="111"/>
      <c r="I587" s="25" t="s">
        <v>6</v>
      </c>
      <c r="J587" s="214">
        <f t="shared" si="113"/>
        <v>0</v>
      </c>
      <c r="K587" s="20"/>
      <c r="L587" s="21">
        <f t="shared" si="114"/>
        <v>0</v>
      </c>
      <c r="M587" s="5">
        <f t="shared" si="115"/>
        <v>0</v>
      </c>
      <c r="N587" s="5">
        <f t="shared" si="116"/>
        <v>0</v>
      </c>
      <c r="O587" s="182">
        <f t="shared" si="117"/>
        <v>0</v>
      </c>
      <c r="P587" s="2"/>
      <c r="Q587" s="100" t="str">
        <f t="shared" si="118"/>
        <v/>
      </c>
      <c r="R587" s="182">
        <f t="shared" si="119"/>
        <v>0</v>
      </c>
      <c r="S587" s="22">
        <f t="shared" si="120"/>
        <v>0</v>
      </c>
      <c r="T587" s="7" t="str">
        <f t="shared" si="121"/>
        <v>heure</v>
      </c>
      <c r="U587" s="98">
        <f t="shared" si="122"/>
        <v>0</v>
      </c>
      <c r="V587" s="19"/>
      <c r="W587" s="5"/>
      <c r="X587" s="95">
        <f t="shared" si="123"/>
        <v>0</v>
      </c>
    </row>
    <row r="588" spans="1:24" hidden="1">
      <c r="A588" s="25">
        <v>584</v>
      </c>
      <c r="B588" s="109"/>
      <c r="C588" s="109"/>
      <c r="D588" s="10"/>
      <c r="E588" s="115"/>
      <c r="F588" s="208" t="str">
        <f t="shared" si="112"/>
        <v/>
      </c>
      <c r="G588" s="181"/>
      <c r="H588" s="111"/>
      <c r="I588" s="25" t="s">
        <v>6</v>
      </c>
      <c r="J588" s="214">
        <f t="shared" si="113"/>
        <v>0</v>
      </c>
      <c r="K588" s="20"/>
      <c r="L588" s="21">
        <f t="shared" si="114"/>
        <v>0</v>
      </c>
      <c r="M588" s="5">
        <f t="shared" si="115"/>
        <v>0</v>
      </c>
      <c r="N588" s="5">
        <f t="shared" si="116"/>
        <v>0</v>
      </c>
      <c r="O588" s="182">
        <f t="shared" si="117"/>
        <v>0</v>
      </c>
      <c r="P588" s="2"/>
      <c r="Q588" s="100" t="str">
        <f t="shared" si="118"/>
        <v/>
      </c>
      <c r="R588" s="182">
        <f t="shared" si="119"/>
        <v>0</v>
      </c>
      <c r="S588" s="22">
        <f t="shared" si="120"/>
        <v>0</v>
      </c>
      <c r="T588" s="7" t="str">
        <f t="shared" si="121"/>
        <v>heure</v>
      </c>
      <c r="U588" s="98">
        <f t="shared" si="122"/>
        <v>0</v>
      </c>
      <c r="V588" s="19"/>
      <c r="W588" s="5"/>
      <c r="X588" s="95">
        <f t="shared" si="123"/>
        <v>0</v>
      </c>
    </row>
    <row r="589" spans="1:24" hidden="1">
      <c r="A589" s="25">
        <v>585</v>
      </c>
      <c r="B589" s="109"/>
      <c r="C589" s="109"/>
      <c r="D589" s="10"/>
      <c r="E589" s="115"/>
      <c r="F589" s="208" t="str">
        <f t="shared" si="112"/>
        <v/>
      </c>
      <c r="G589" s="181"/>
      <c r="H589" s="111"/>
      <c r="I589" s="25" t="s">
        <v>6</v>
      </c>
      <c r="J589" s="214">
        <f t="shared" si="113"/>
        <v>0</v>
      </c>
      <c r="K589" s="20"/>
      <c r="L589" s="21">
        <f t="shared" si="114"/>
        <v>0</v>
      </c>
      <c r="M589" s="5">
        <f t="shared" si="115"/>
        <v>0</v>
      </c>
      <c r="N589" s="5">
        <f t="shared" si="116"/>
        <v>0</v>
      </c>
      <c r="O589" s="182">
        <f t="shared" si="117"/>
        <v>0</v>
      </c>
      <c r="P589" s="2"/>
      <c r="Q589" s="100" t="str">
        <f t="shared" si="118"/>
        <v/>
      </c>
      <c r="R589" s="182">
        <f t="shared" si="119"/>
        <v>0</v>
      </c>
      <c r="S589" s="22">
        <f t="shared" si="120"/>
        <v>0</v>
      </c>
      <c r="T589" s="7" t="str">
        <f t="shared" si="121"/>
        <v>heure</v>
      </c>
      <c r="U589" s="98">
        <f t="shared" si="122"/>
        <v>0</v>
      </c>
      <c r="V589" s="19"/>
      <c r="W589" s="5"/>
      <c r="X589" s="95">
        <f t="shared" si="123"/>
        <v>0</v>
      </c>
    </row>
    <row r="590" spans="1:24" hidden="1">
      <c r="A590" s="25">
        <v>586</v>
      </c>
      <c r="B590" s="109"/>
      <c r="C590" s="109"/>
      <c r="D590" s="10"/>
      <c r="E590" s="115"/>
      <c r="F590" s="208" t="str">
        <f t="shared" si="112"/>
        <v/>
      </c>
      <c r="G590" s="181"/>
      <c r="H590" s="111"/>
      <c r="I590" s="25" t="s">
        <v>6</v>
      </c>
      <c r="J590" s="214">
        <f t="shared" si="113"/>
        <v>0</v>
      </c>
      <c r="K590" s="20"/>
      <c r="L590" s="21">
        <f t="shared" si="114"/>
        <v>0</v>
      </c>
      <c r="M590" s="5">
        <f t="shared" si="115"/>
        <v>0</v>
      </c>
      <c r="N590" s="5">
        <f t="shared" si="116"/>
        <v>0</v>
      </c>
      <c r="O590" s="182">
        <f t="shared" si="117"/>
        <v>0</v>
      </c>
      <c r="P590" s="2"/>
      <c r="Q590" s="100" t="str">
        <f t="shared" si="118"/>
        <v/>
      </c>
      <c r="R590" s="182">
        <f t="shared" si="119"/>
        <v>0</v>
      </c>
      <c r="S590" s="22">
        <f t="shared" si="120"/>
        <v>0</v>
      </c>
      <c r="T590" s="7" t="str">
        <f t="shared" si="121"/>
        <v>heure</v>
      </c>
      <c r="U590" s="98">
        <f t="shared" si="122"/>
        <v>0</v>
      </c>
      <c r="V590" s="19"/>
      <c r="W590" s="5"/>
      <c r="X590" s="95">
        <f t="shared" si="123"/>
        <v>0</v>
      </c>
    </row>
    <row r="591" spans="1:24" hidden="1">
      <c r="A591" s="25">
        <v>587</v>
      </c>
      <c r="B591" s="109"/>
      <c r="C591" s="109"/>
      <c r="D591" s="10"/>
      <c r="E591" s="115"/>
      <c r="F591" s="208" t="str">
        <f t="shared" si="112"/>
        <v/>
      </c>
      <c r="G591" s="181"/>
      <c r="H591" s="111"/>
      <c r="I591" s="25" t="s">
        <v>6</v>
      </c>
      <c r="J591" s="214">
        <f t="shared" si="113"/>
        <v>0</v>
      </c>
      <c r="K591" s="20"/>
      <c r="L591" s="21">
        <f t="shared" si="114"/>
        <v>0</v>
      </c>
      <c r="M591" s="5">
        <f t="shared" si="115"/>
        <v>0</v>
      </c>
      <c r="N591" s="5">
        <f t="shared" si="116"/>
        <v>0</v>
      </c>
      <c r="O591" s="182">
        <f t="shared" si="117"/>
        <v>0</v>
      </c>
      <c r="P591" s="2"/>
      <c r="Q591" s="100" t="str">
        <f t="shared" si="118"/>
        <v/>
      </c>
      <c r="R591" s="182">
        <f t="shared" si="119"/>
        <v>0</v>
      </c>
      <c r="S591" s="22">
        <f t="shared" si="120"/>
        <v>0</v>
      </c>
      <c r="T591" s="7" t="str">
        <f t="shared" si="121"/>
        <v>heure</v>
      </c>
      <c r="U591" s="98">
        <f t="shared" si="122"/>
        <v>0</v>
      </c>
      <c r="V591" s="19"/>
      <c r="W591" s="5"/>
      <c r="X591" s="95">
        <f t="shared" si="123"/>
        <v>0</v>
      </c>
    </row>
    <row r="592" spans="1:24" hidden="1">
      <c r="A592" s="25">
        <v>588</v>
      </c>
      <c r="B592" s="109"/>
      <c r="C592" s="109"/>
      <c r="D592" s="10"/>
      <c r="E592" s="115"/>
      <c r="F592" s="208" t="str">
        <f t="shared" si="112"/>
        <v/>
      </c>
      <c r="G592" s="181"/>
      <c r="H592" s="111"/>
      <c r="I592" s="25" t="s">
        <v>6</v>
      </c>
      <c r="J592" s="214">
        <f t="shared" si="113"/>
        <v>0</v>
      </c>
      <c r="K592" s="20"/>
      <c r="L592" s="21">
        <f t="shared" si="114"/>
        <v>0</v>
      </c>
      <c r="M592" s="5">
        <f t="shared" si="115"/>
        <v>0</v>
      </c>
      <c r="N592" s="5">
        <f t="shared" si="116"/>
        <v>0</v>
      </c>
      <c r="O592" s="182">
        <f t="shared" si="117"/>
        <v>0</v>
      </c>
      <c r="P592" s="2"/>
      <c r="Q592" s="100" t="str">
        <f t="shared" si="118"/>
        <v/>
      </c>
      <c r="R592" s="182">
        <f t="shared" si="119"/>
        <v>0</v>
      </c>
      <c r="S592" s="22">
        <f t="shared" si="120"/>
        <v>0</v>
      </c>
      <c r="T592" s="7" t="str">
        <f t="shared" si="121"/>
        <v>heure</v>
      </c>
      <c r="U592" s="98">
        <f t="shared" si="122"/>
        <v>0</v>
      </c>
      <c r="V592" s="19"/>
      <c r="W592" s="5"/>
      <c r="X592" s="95">
        <f t="shared" si="123"/>
        <v>0</v>
      </c>
    </row>
    <row r="593" spans="1:24" hidden="1">
      <c r="A593" s="25">
        <v>589</v>
      </c>
      <c r="B593" s="109"/>
      <c r="C593" s="109"/>
      <c r="D593" s="10"/>
      <c r="E593" s="115"/>
      <c r="F593" s="208" t="str">
        <f t="shared" si="112"/>
        <v/>
      </c>
      <c r="G593" s="181"/>
      <c r="H593" s="111"/>
      <c r="I593" s="25" t="s">
        <v>6</v>
      </c>
      <c r="J593" s="214">
        <f t="shared" si="113"/>
        <v>0</v>
      </c>
      <c r="K593" s="20"/>
      <c r="L593" s="21">
        <f t="shared" si="114"/>
        <v>0</v>
      </c>
      <c r="M593" s="5">
        <f t="shared" si="115"/>
        <v>0</v>
      </c>
      <c r="N593" s="5">
        <f t="shared" si="116"/>
        <v>0</v>
      </c>
      <c r="O593" s="182">
        <f t="shared" si="117"/>
        <v>0</v>
      </c>
      <c r="P593" s="2"/>
      <c r="Q593" s="100" t="str">
        <f t="shared" si="118"/>
        <v/>
      </c>
      <c r="R593" s="182">
        <f t="shared" si="119"/>
        <v>0</v>
      </c>
      <c r="S593" s="22">
        <f t="shared" si="120"/>
        <v>0</v>
      </c>
      <c r="T593" s="7" t="str">
        <f t="shared" si="121"/>
        <v>heure</v>
      </c>
      <c r="U593" s="98">
        <f t="shared" si="122"/>
        <v>0</v>
      </c>
      <c r="V593" s="19"/>
      <c r="W593" s="5"/>
      <c r="X593" s="95">
        <f t="shared" si="123"/>
        <v>0</v>
      </c>
    </row>
    <row r="594" spans="1:24" hidden="1">
      <c r="A594" s="25">
        <v>590</v>
      </c>
      <c r="B594" s="109"/>
      <c r="C594" s="109"/>
      <c r="D594" s="10"/>
      <c r="E594" s="115"/>
      <c r="F594" s="208" t="str">
        <f t="shared" si="112"/>
        <v/>
      </c>
      <c r="G594" s="181"/>
      <c r="H594" s="111"/>
      <c r="I594" s="25" t="s">
        <v>6</v>
      </c>
      <c r="J594" s="214">
        <f t="shared" si="113"/>
        <v>0</v>
      </c>
      <c r="K594" s="20"/>
      <c r="L594" s="21">
        <f t="shared" si="114"/>
        <v>0</v>
      </c>
      <c r="M594" s="5">
        <f t="shared" si="115"/>
        <v>0</v>
      </c>
      <c r="N594" s="5">
        <f t="shared" si="116"/>
        <v>0</v>
      </c>
      <c r="O594" s="182">
        <f t="shared" si="117"/>
        <v>0</v>
      </c>
      <c r="P594" s="2"/>
      <c r="Q594" s="100" t="str">
        <f t="shared" si="118"/>
        <v/>
      </c>
      <c r="R594" s="182">
        <f t="shared" si="119"/>
        <v>0</v>
      </c>
      <c r="S594" s="22">
        <f t="shared" si="120"/>
        <v>0</v>
      </c>
      <c r="T594" s="7" t="str">
        <f t="shared" si="121"/>
        <v>heure</v>
      </c>
      <c r="U594" s="98">
        <f t="shared" si="122"/>
        <v>0</v>
      </c>
      <c r="V594" s="19"/>
      <c r="W594" s="5"/>
      <c r="X594" s="95">
        <f t="shared" si="123"/>
        <v>0</v>
      </c>
    </row>
    <row r="595" spans="1:24" hidden="1">
      <c r="A595" s="25">
        <v>591</v>
      </c>
      <c r="B595" s="109"/>
      <c r="C595" s="109"/>
      <c r="D595" s="10"/>
      <c r="E595" s="115"/>
      <c r="F595" s="208" t="str">
        <f t="shared" si="112"/>
        <v/>
      </c>
      <c r="G595" s="181"/>
      <c r="H595" s="111"/>
      <c r="I595" s="25" t="s">
        <v>6</v>
      </c>
      <c r="J595" s="214">
        <f t="shared" si="113"/>
        <v>0</v>
      </c>
      <c r="K595" s="20"/>
      <c r="L595" s="21">
        <f t="shared" si="114"/>
        <v>0</v>
      </c>
      <c r="M595" s="5">
        <f t="shared" si="115"/>
        <v>0</v>
      </c>
      <c r="N595" s="5">
        <f t="shared" si="116"/>
        <v>0</v>
      </c>
      <c r="O595" s="182">
        <f t="shared" si="117"/>
        <v>0</v>
      </c>
      <c r="P595" s="2"/>
      <c r="Q595" s="100" t="str">
        <f t="shared" si="118"/>
        <v/>
      </c>
      <c r="R595" s="182">
        <f t="shared" si="119"/>
        <v>0</v>
      </c>
      <c r="S595" s="22">
        <f t="shared" si="120"/>
        <v>0</v>
      </c>
      <c r="T595" s="7" t="str">
        <f t="shared" si="121"/>
        <v>heure</v>
      </c>
      <c r="U595" s="98">
        <f t="shared" si="122"/>
        <v>0</v>
      </c>
      <c r="V595" s="19"/>
      <c r="W595" s="5"/>
      <c r="X595" s="95">
        <f t="shared" si="123"/>
        <v>0</v>
      </c>
    </row>
    <row r="596" spans="1:24" hidden="1">
      <c r="A596" s="25">
        <v>592</v>
      </c>
      <c r="B596" s="109"/>
      <c r="C596" s="109"/>
      <c r="D596" s="10"/>
      <c r="E596" s="115"/>
      <c r="F596" s="208" t="str">
        <f t="shared" si="112"/>
        <v/>
      </c>
      <c r="G596" s="181"/>
      <c r="H596" s="111"/>
      <c r="I596" s="25" t="s">
        <v>6</v>
      </c>
      <c r="J596" s="214">
        <f t="shared" si="113"/>
        <v>0</v>
      </c>
      <c r="K596" s="20"/>
      <c r="L596" s="21">
        <f t="shared" si="114"/>
        <v>0</v>
      </c>
      <c r="M596" s="5">
        <f t="shared" si="115"/>
        <v>0</v>
      </c>
      <c r="N596" s="5">
        <f t="shared" si="116"/>
        <v>0</v>
      </c>
      <c r="O596" s="182">
        <f t="shared" si="117"/>
        <v>0</v>
      </c>
      <c r="P596" s="2"/>
      <c r="Q596" s="100" t="str">
        <f t="shared" si="118"/>
        <v/>
      </c>
      <c r="R596" s="182">
        <f t="shared" si="119"/>
        <v>0</v>
      </c>
      <c r="S596" s="22">
        <f t="shared" si="120"/>
        <v>0</v>
      </c>
      <c r="T596" s="7" t="str">
        <f t="shared" si="121"/>
        <v>heure</v>
      </c>
      <c r="U596" s="98">
        <f t="shared" si="122"/>
        <v>0</v>
      </c>
      <c r="V596" s="19"/>
      <c r="W596" s="5"/>
      <c r="X596" s="95">
        <f t="shared" si="123"/>
        <v>0</v>
      </c>
    </row>
    <row r="597" spans="1:24" hidden="1">
      <c r="A597" s="25">
        <v>593</v>
      </c>
      <c r="B597" s="109"/>
      <c r="C597" s="109"/>
      <c r="D597" s="10"/>
      <c r="E597" s="115"/>
      <c r="F597" s="208" t="str">
        <f t="shared" si="112"/>
        <v/>
      </c>
      <c r="G597" s="181"/>
      <c r="H597" s="111"/>
      <c r="I597" s="25" t="s">
        <v>6</v>
      </c>
      <c r="J597" s="214">
        <f t="shared" si="113"/>
        <v>0</v>
      </c>
      <c r="K597" s="20"/>
      <c r="L597" s="21">
        <f t="shared" si="114"/>
        <v>0</v>
      </c>
      <c r="M597" s="5">
        <f t="shared" si="115"/>
        <v>0</v>
      </c>
      <c r="N597" s="5">
        <f t="shared" si="116"/>
        <v>0</v>
      </c>
      <c r="O597" s="182">
        <f t="shared" si="117"/>
        <v>0</v>
      </c>
      <c r="P597" s="2"/>
      <c r="Q597" s="100" t="str">
        <f t="shared" si="118"/>
        <v/>
      </c>
      <c r="R597" s="182">
        <f t="shared" si="119"/>
        <v>0</v>
      </c>
      <c r="S597" s="22">
        <f t="shared" si="120"/>
        <v>0</v>
      </c>
      <c r="T597" s="7" t="str">
        <f t="shared" si="121"/>
        <v>heure</v>
      </c>
      <c r="U597" s="98">
        <f t="shared" si="122"/>
        <v>0</v>
      </c>
      <c r="V597" s="19"/>
      <c r="W597" s="5"/>
      <c r="X597" s="95">
        <f t="shared" si="123"/>
        <v>0</v>
      </c>
    </row>
    <row r="598" spans="1:24" hidden="1">
      <c r="A598" s="25">
        <v>594</v>
      </c>
      <c r="B598" s="109"/>
      <c r="C598" s="109"/>
      <c r="D598" s="10"/>
      <c r="E598" s="115"/>
      <c r="F598" s="208" t="str">
        <f t="shared" si="112"/>
        <v/>
      </c>
      <c r="G598" s="181"/>
      <c r="H598" s="111"/>
      <c r="I598" s="25" t="s">
        <v>6</v>
      </c>
      <c r="J598" s="214">
        <f t="shared" si="113"/>
        <v>0</v>
      </c>
      <c r="K598" s="20"/>
      <c r="L598" s="21">
        <f t="shared" si="114"/>
        <v>0</v>
      </c>
      <c r="M598" s="5">
        <f t="shared" si="115"/>
        <v>0</v>
      </c>
      <c r="N598" s="5">
        <f t="shared" si="116"/>
        <v>0</v>
      </c>
      <c r="O598" s="182">
        <f t="shared" si="117"/>
        <v>0</v>
      </c>
      <c r="P598" s="2"/>
      <c r="Q598" s="100" t="str">
        <f t="shared" si="118"/>
        <v/>
      </c>
      <c r="R598" s="182">
        <f t="shared" si="119"/>
        <v>0</v>
      </c>
      <c r="S598" s="22">
        <f t="shared" si="120"/>
        <v>0</v>
      </c>
      <c r="T598" s="7" t="str">
        <f t="shared" si="121"/>
        <v>heure</v>
      </c>
      <c r="U598" s="98">
        <f t="shared" si="122"/>
        <v>0</v>
      </c>
      <c r="V598" s="19"/>
      <c r="W598" s="5"/>
      <c r="X598" s="95">
        <f t="shared" si="123"/>
        <v>0</v>
      </c>
    </row>
    <row r="599" spans="1:24" hidden="1">
      <c r="A599" s="25">
        <v>595</v>
      </c>
      <c r="B599" s="109"/>
      <c r="C599" s="109"/>
      <c r="D599" s="10"/>
      <c r="E599" s="115"/>
      <c r="F599" s="208" t="str">
        <f t="shared" si="112"/>
        <v/>
      </c>
      <c r="G599" s="181"/>
      <c r="H599" s="111"/>
      <c r="I599" s="25" t="s">
        <v>6</v>
      </c>
      <c r="J599" s="214">
        <f t="shared" si="113"/>
        <v>0</v>
      </c>
      <c r="K599" s="20"/>
      <c r="L599" s="21">
        <f t="shared" si="114"/>
        <v>0</v>
      </c>
      <c r="M599" s="5">
        <f t="shared" si="115"/>
        <v>0</v>
      </c>
      <c r="N599" s="5">
        <f t="shared" si="116"/>
        <v>0</v>
      </c>
      <c r="O599" s="182">
        <f t="shared" si="117"/>
        <v>0</v>
      </c>
      <c r="P599" s="2"/>
      <c r="Q599" s="100" t="str">
        <f t="shared" si="118"/>
        <v/>
      </c>
      <c r="R599" s="182">
        <f t="shared" si="119"/>
        <v>0</v>
      </c>
      <c r="S599" s="22">
        <f t="shared" si="120"/>
        <v>0</v>
      </c>
      <c r="T599" s="7" t="str">
        <f t="shared" si="121"/>
        <v>heure</v>
      </c>
      <c r="U599" s="98">
        <f t="shared" si="122"/>
        <v>0</v>
      </c>
      <c r="V599" s="19"/>
      <c r="W599" s="5"/>
      <c r="X599" s="95">
        <f t="shared" si="123"/>
        <v>0</v>
      </c>
    </row>
    <row r="600" spans="1:24" hidden="1">
      <c r="A600" s="25">
        <v>596</v>
      </c>
      <c r="B600" s="109"/>
      <c r="C600" s="109"/>
      <c r="D600" s="10"/>
      <c r="E600" s="115"/>
      <c r="F600" s="208" t="str">
        <f t="shared" si="112"/>
        <v/>
      </c>
      <c r="G600" s="181"/>
      <c r="H600" s="111"/>
      <c r="I600" s="25" t="s">
        <v>6</v>
      </c>
      <c r="J600" s="214">
        <f t="shared" si="113"/>
        <v>0</v>
      </c>
      <c r="K600" s="20"/>
      <c r="L600" s="21">
        <f t="shared" si="114"/>
        <v>0</v>
      </c>
      <c r="M600" s="5">
        <f t="shared" si="115"/>
        <v>0</v>
      </c>
      <c r="N600" s="5">
        <f t="shared" si="116"/>
        <v>0</v>
      </c>
      <c r="O600" s="182">
        <f t="shared" si="117"/>
        <v>0</v>
      </c>
      <c r="P600" s="2"/>
      <c r="Q600" s="100" t="str">
        <f t="shared" si="118"/>
        <v/>
      </c>
      <c r="R600" s="182">
        <f t="shared" si="119"/>
        <v>0</v>
      </c>
      <c r="S600" s="22">
        <f t="shared" si="120"/>
        <v>0</v>
      </c>
      <c r="T600" s="7" t="str">
        <f t="shared" si="121"/>
        <v>heure</v>
      </c>
      <c r="U600" s="98">
        <f t="shared" si="122"/>
        <v>0</v>
      </c>
      <c r="V600" s="19"/>
      <c r="W600" s="5"/>
      <c r="X600" s="95">
        <f t="shared" si="123"/>
        <v>0</v>
      </c>
    </row>
    <row r="601" spans="1:24" hidden="1">
      <c r="A601" s="25">
        <v>597</v>
      </c>
      <c r="B601" s="109"/>
      <c r="C601" s="109"/>
      <c r="D601" s="10"/>
      <c r="E601" s="115"/>
      <c r="F601" s="208" t="str">
        <f t="shared" si="112"/>
        <v/>
      </c>
      <c r="G601" s="181"/>
      <c r="H601" s="111"/>
      <c r="I601" s="25" t="s">
        <v>6</v>
      </c>
      <c r="J601" s="214">
        <f t="shared" si="113"/>
        <v>0</v>
      </c>
      <c r="K601" s="20"/>
      <c r="L601" s="21">
        <f t="shared" si="114"/>
        <v>0</v>
      </c>
      <c r="M601" s="5">
        <f t="shared" si="115"/>
        <v>0</v>
      </c>
      <c r="N601" s="5">
        <f t="shared" si="116"/>
        <v>0</v>
      </c>
      <c r="O601" s="182">
        <f t="shared" si="117"/>
        <v>0</v>
      </c>
      <c r="P601" s="2"/>
      <c r="Q601" s="100" t="str">
        <f t="shared" si="118"/>
        <v/>
      </c>
      <c r="R601" s="182">
        <f t="shared" si="119"/>
        <v>0</v>
      </c>
      <c r="S601" s="22">
        <f t="shared" si="120"/>
        <v>0</v>
      </c>
      <c r="T601" s="7" t="str">
        <f t="shared" si="121"/>
        <v>heure</v>
      </c>
      <c r="U601" s="98">
        <f t="shared" si="122"/>
        <v>0</v>
      </c>
      <c r="V601" s="19"/>
      <c r="W601" s="5"/>
      <c r="X601" s="95">
        <f t="shared" si="123"/>
        <v>0</v>
      </c>
    </row>
    <row r="602" spans="1:24" hidden="1">
      <c r="A602" s="25">
        <v>598</v>
      </c>
      <c r="B602" s="109"/>
      <c r="C602" s="109"/>
      <c r="D602" s="10"/>
      <c r="E602" s="115"/>
      <c r="F602" s="208" t="str">
        <f t="shared" si="112"/>
        <v/>
      </c>
      <c r="G602" s="181"/>
      <c r="H602" s="111"/>
      <c r="I602" s="25" t="s">
        <v>6</v>
      </c>
      <c r="J602" s="214">
        <f t="shared" si="113"/>
        <v>0</v>
      </c>
      <c r="K602" s="20"/>
      <c r="L602" s="21">
        <f t="shared" si="114"/>
        <v>0</v>
      </c>
      <c r="M602" s="5">
        <f t="shared" si="115"/>
        <v>0</v>
      </c>
      <c r="N602" s="5">
        <f t="shared" si="116"/>
        <v>0</v>
      </c>
      <c r="O602" s="182">
        <f t="shared" si="117"/>
        <v>0</v>
      </c>
      <c r="P602" s="2"/>
      <c r="Q602" s="100" t="str">
        <f t="shared" si="118"/>
        <v/>
      </c>
      <c r="R602" s="182">
        <f t="shared" si="119"/>
        <v>0</v>
      </c>
      <c r="S602" s="22">
        <f t="shared" si="120"/>
        <v>0</v>
      </c>
      <c r="T602" s="7" t="str">
        <f t="shared" si="121"/>
        <v>heure</v>
      </c>
      <c r="U602" s="98">
        <f t="shared" si="122"/>
        <v>0</v>
      </c>
      <c r="V602" s="19"/>
      <c r="W602" s="5"/>
      <c r="X602" s="95">
        <f t="shared" si="123"/>
        <v>0</v>
      </c>
    </row>
    <row r="603" spans="1:24" hidden="1">
      <c r="A603" s="25">
        <v>599</v>
      </c>
      <c r="B603" s="109"/>
      <c r="C603" s="109"/>
      <c r="D603" s="10"/>
      <c r="E603" s="115"/>
      <c r="F603" s="208" t="str">
        <f t="shared" si="112"/>
        <v/>
      </c>
      <c r="G603" s="181"/>
      <c r="H603" s="111"/>
      <c r="I603" s="25" t="s">
        <v>6</v>
      </c>
      <c r="J603" s="214">
        <f t="shared" si="113"/>
        <v>0</v>
      </c>
      <c r="K603" s="20"/>
      <c r="L603" s="21">
        <f t="shared" si="114"/>
        <v>0</v>
      </c>
      <c r="M603" s="5">
        <f t="shared" si="115"/>
        <v>0</v>
      </c>
      <c r="N603" s="5">
        <f t="shared" si="116"/>
        <v>0</v>
      </c>
      <c r="O603" s="182">
        <f t="shared" si="117"/>
        <v>0</v>
      </c>
      <c r="P603" s="2"/>
      <c r="Q603" s="100" t="str">
        <f t="shared" si="118"/>
        <v/>
      </c>
      <c r="R603" s="182">
        <f t="shared" si="119"/>
        <v>0</v>
      </c>
      <c r="S603" s="22">
        <f t="shared" si="120"/>
        <v>0</v>
      </c>
      <c r="T603" s="7" t="str">
        <f t="shared" si="121"/>
        <v>heure</v>
      </c>
      <c r="U603" s="98">
        <f t="shared" si="122"/>
        <v>0</v>
      </c>
      <c r="V603" s="19"/>
      <c r="W603" s="5"/>
      <c r="X603" s="95">
        <f t="shared" si="123"/>
        <v>0</v>
      </c>
    </row>
    <row r="604" spans="1:24" hidden="1">
      <c r="A604" s="25">
        <v>600</v>
      </c>
      <c r="B604" s="109"/>
      <c r="C604" s="109"/>
      <c r="D604" s="10"/>
      <c r="E604" s="115"/>
      <c r="F604" s="208" t="str">
        <f t="shared" si="112"/>
        <v/>
      </c>
      <c r="G604" s="181"/>
      <c r="H604" s="111"/>
      <c r="I604" s="25" t="s">
        <v>6</v>
      </c>
      <c r="J604" s="214">
        <f t="shared" si="113"/>
        <v>0</v>
      </c>
      <c r="K604" s="20"/>
      <c r="L604" s="21">
        <f t="shared" si="114"/>
        <v>0</v>
      </c>
      <c r="M604" s="5">
        <f t="shared" si="115"/>
        <v>0</v>
      </c>
      <c r="N604" s="5">
        <f t="shared" si="116"/>
        <v>0</v>
      </c>
      <c r="O604" s="182">
        <f t="shared" si="117"/>
        <v>0</v>
      </c>
      <c r="P604" s="2"/>
      <c r="Q604" s="100" t="str">
        <f t="shared" si="118"/>
        <v/>
      </c>
      <c r="R604" s="182">
        <f t="shared" si="119"/>
        <v>0</v>
      </c>
      <c r="S604" s="22">
        <f t="shared" si="120"/>
        <v>0</v>
      </c>
      <c r="T604" s="7" t="str">
        <f t="shared" si="121"/>
        <v>heure</v>
      </c>
      <c r="U604" s="98">
        <f t="shared" si="122"/>
        <v>0</v>
      </c>
      <c r="V604" s="19"/>
      <c r="W604" s="5"/>
      <c r="X604" s="95">
        <f t="shared" si="123"/>
        <v>0</v>
      </c>
    </row>
    <row r="605" spans="1:24">
      <c r="A605" s="358" t="s">
        <v>1</v>
      </c>
      <c r="B605" s="359"/>
      <c r="C605" s="359"/>
      <c r="D605" s="359"/>
      <c r="E605" s="359"/>
      <c r="F605" s="359"/>
      <c r="G605" s="359"/>
      <c r="H605" s="359"/>
      <c r="I605" s="373"/>
      <c r="J605" s="24">
        <f>SUM(J5:J604)</f>
        <v>0</v>
      </c>
      <c r="K605" s="29"/>
      <c r="L605" s="376" t="s">
        <v>221</v>
      </c>
      <c r="M605" s="377"/>
      <c r="N605" s="377"/>
      <c r="O605" s="377"/>
      <c r="P605" s="377"/>
      <c r="Q605" s="377"/>
      <c r="R605" s="377"/>
      <c r="S605" s="377"/>
      <c r="T605" s="377"/>
      <c r="U605" s="24">
        <f>SUM(U5:U604)</f>
        <v>0</v>
      </c>
      <c r="V605" s="370"/>
      <c r="W605" s="371"/>
      <c r="X605" s="24">
        <f>SUM(X5:X604)</f>
        <v>0</v>
      </c>
    </row>
  </sheetData>
  <sheetProtection algorithmName="SHA-512" hashValue="gNkDXHH7XVZ1vRqSV8dP4Y6Vo58cv5fDsLRZyF6p/bUeI3YoQUxaNE3vYQEye5NrHi3YxOHOM5eNozVntd0WIA==" saltValue="ZcTGncJLXRRX04XUipZ9Rw==" spinCount="100000" sheet="1" objects="1" scenarios="1"/>
  <mergeCells count="8">
    <mergeCell ref="A2:A3"/>
    <mergeCell ref="A605:I605"/>
    <mergeCell ref="A1:K1"/>
    <mergeCell ref="L605:T605"/>
    <mergeCell ref="L1:X1"/>
    <mergeCell ref="L3:T3"/>
    <mergeCell ref="L4:X4"/>
    <mergeCell ref="V605:W605"/>
  </mergeCells>
  <dataValidations count="2">
    <dataValidation type="list" allowBlank="1" showInputMessage="1" showErrorMessage="1" sqref="V5:V604">
      <formula1>"OUI,NON,SO"</formula1>
    </dataValidation>
    <dataValidation type="list" allowBlank="1" showInputMessage="1" showErrorMessage="1" sqref="D5:D454">
      <formula1>"Salarié,Stagiaire,Apprenti"</formula1>
    </dataValidation>
  </dataValidation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'Paramétrage V2'!$A$3:$A$102</xm:f>
          </x14:formula1>
          <xm:sqref>P305:P604</xm:sqref>
        </x14:dataValidation>
        <x14:dataValidation type="list" allowBlank="1" showInputMessage="1" showErrorMessage="1">
          <x14:formula1>
            <xm:f>'Paramétrage V2'!$B$3:$B$102</xm:f>
          </x14:formula1>
          <xm:sqref>T5:T604 I4</xm:sqref>
        </x14:dataValidation>
        <x14:dataValidation type="list" allowBlank="1" showInputMessage="1" showErrorMessage="1">
          <x14:formula1>
            <xm:f>'Paramétrage V2'!$B$3</xm:f>
          </x14:formula1>
          <xm:sqref>I5:I604</xm:sqref>
        </x14:dataValidation>
        <x14:dataValidation type="list" allowBlank="1" showInputMessage="1" showErrorMessage="1">
          <x14:formula1>
            <xm:f>'Paramétrage V2'!$I$3:$I$27</xm:f>
          </x14:formula1>
          <xm:sqref>O5:O304 E4</xm:sqref>
        </x14:dataValidation>
        <x14:dataValidation type="list" allowBlank="1" showInputMessage="1" showErrorMessage="1">
          <x14:formula1>
            <xm:f>'Paramétrage V2'!$A$3:$A$7</xm:f>
          </x14:formula1>
          <xm:sqref>P5:P304</xm:sqref>
        </x14:dataValidation>
        <x14:dataValidation type="list" allowBlank="1" showInputMessage="1" showErrorMessage="1">
          <x14:formula1>
            <xm:f>'Paramétrage V2'!$I$3:$I$32</xm:f>
          </x14:formula1>
          <xm:sqref>E5:E604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Z605"/>
  <sheetViews>
    <sheetView zoomScale="80" zoomScaleNormal="80" workbookViewId="0">
      <pane ySplit="4" topLeftCell="A5" activePane="bottomLeft" state="frozen"/>
      <selection activeCell="D32" sqref="D32"/>
      <selection pane="bottomLeft" activeCell="D32" sqref="D32"/>
    </sheetView>
  </sheetViews>
  <sheetFormatPr baseColWidth="10" defaultColWidth="11.453125" defaultRowHeight="14.5" outlineLevelCol="1"/>
  <cols>
    <col min="1" max="1" width="11.81640625" style="6" customWidth="1"/>
    <col min="2" max="3" width="27.54296875" style="6" customWidth="1"/>
    <col min="4" max="4" width="27.54296875" style="26" customWidth="1"/>
    <col min="5" max="7" width="19.54296875" style="6" customWidth="1"/>
    <col min="8" max="8" width="23.54296875" style="6" customWidth="1"/>
    <col min="9" max="9" width="23.81640625" style="6" customWidth="1"/>
    <col min="10" max="10" width="19.54296875" style="1" customWidth="1"/>
    <col min="11" max="11" width="50.54296875" style="6" customWidth="1"/>
    <col min="12" max="14" width="27.54296875" style="6" customWidth="1" outlineLevel="1"/>
    <col min="15" max="21" width="19.54296875" style="6" customWidth="1" outlineLevel="1"/>
    <col min="22" max="22" width="50.54296875" style="6" customWidth="1" outlineLevel="1"/>
    <col min="23" max="23" width="80.54296875" style="6" customWidth="1" outlineLevel="1"/>
    <col min="24" max="24" width="19.54296875" style="6" customWidth="1" outlineLevel="1"/>
    <col min="25" max="25" width="25.1796875" style="6" customWidth="1"/>
    <col min="26" max="16384" width="11.453125" style="6"/>
  </cols>
  <sheetData>
    <row r="1" spans="1:25" ht="51" customHeight="1">
      <c r="A1" s="356" t="s">
        <v>296</v>
      </c>
      <c r="B1" s="356"/>
      <c r="C1" s="356"/>
      <c r="D1" s="356"/>
      <c r="E1" s="356"/>
      <c r="F1" s="356"/>
      <c r="G1" s="356"/>
      <c r="H1" s="356"/>
      <c r="I1" s="356"/>
      <c r="J1" s="356"/>
      <c r="K1" s="357"/>
      <c r="L1" s="361" t="s">
        <v>300</v>
      </c>
      <c r="M1" s="362"/>
      <c r="N1" s="362"/>
      <c r="O1" s="362"/>
      <c r="P1" s="362"/>
      <c r="Q1" s="362"/>
      <c r="R1" s="362"/>
      <c r="S1" s="362"/>
      <c r="T1" s="362"/>
      <c r="U1" s="362"/>
      <c r="V1" s="362"/>
      <c r="W1" s="362"/>
      <c r="X1" s="363"/>
    </row>
    <row r="2" spans="1:25" s="158" customFormat="1" ht="29">
      <c r="A2" s="374" t="s">
        <v>24</v>
      </c>
      <c r="B2" s="131" t="s">
        <v>39</v>
      </c>
      <c r="C2" s="131" t="s">
        <v>32</v>
      </c>
      <c r="D2" s="150" t="s">
        <v>41</v>
      </c>
      <c r="E2" s="131" t="s">
        <v>233</v>
      </c>
      <c r="F2" s="150" t="s">
        <v>14</v>
      </c>
      <c r="G2" s="150" t="s">
        <v>5</v>
      </c>
      <c r="H2" s="131" t="s">
        <v>64</v>
      </c>
      <c r="I2" s="150" t="s">
        <v>13</v>
      </c>
      <c r="J2" s="131" t="s">
        <v>12</v>
      </c>
      <c r="K2" s="132" t="s">
        <v>34</v>
      </c>
      <c r="L2" s="151" t="s">
        <v>39</v>
      </c>
      <c r="M2" s="134" t="s">
        <v>32</v>
      </c>
      <c r="N2" s="134" t="s">
        <v>7</v>
      </c>
      <c r="O2" s="134" t="s">
        <v>233</v>
      </c>
      <c r="P2" s="134" t="s">
        <v>14</v>
      </c>
      <c r="Q2" s="134" t="s">
        <v>5</v>
      </c>
      <c r="R2" s="134" t="s">
        <v>64</v>
      </c>
      <c r="S2" s="134" t="s">
        <v>13</v>
      </c>
      <c r="T2" s="134" t="s">
        <v>258</v>
      </c>
      <c r="U2" s="134" t="s">
        <v>301</v>
      </c>
      <c r="V2" s="134" t="s">
        <v>34</v>
      </c>
      <c r="W2" s="134" t="s">
        <v>298</v>
      </c>
      <c r="X2" s="134" t="s">
        <v>240</v>
      </c>
    </row>
    <row r="3" spans="1:25" s="158" customFormat="1" ht="105" customHeight="1">
      <c r="A3" s="375"/>
      <c r="B3" s="152" t="s">
        <v>104</v>
      </c>
      <c r="C3" s="135" t="s">
        <v>90</v>
      </c>
      <c r="D3" s="152" t="s">
        <v>295</v>
      </c>
      <c r="E3" s="135" t="s">
        <v>110</v>
      </c>
      <c r="F3" s="135" t="s">
        <v>18</v>
      </c>
      <c r="G3" s="135" t="s">
        <v>17</v>
      </c>
      <c r="H3" s="135" t="s">
        <v>91</v>
      </c>
      <c r="I3" s="152" t="s">
        <v>92</v>
      </c>
      <c r="J3" s="135" t="s">
        <v>33</v>
      </c>
      <c r="K3" s="136" t="s">
        <v>29</v>
      </c>
      <c r="L3" s="367" t="s">
        <v>218</v>
      </c>
      <c r="M3" s="368"/>
      <c r="N3" s="368"/>
      <c r="O3" s="368"/>
      <c r="P3" s="368"/>
      <c r="Q3" s="368"/>
      <c r="R3" s="368"/>
      <c r="S3" s="369"/>
      <c r="T3" s="137" t="s">
        <v>219</v>
      </c>
      <c r="U3" s="138" t="s">
        <v>299</v>
      </c>
      <c r="V3" s="137" t="s">
        <v>220</v>
      </c>
      <c r="W3" s="137" t="s">
        <v>236</v>
      </c>
      <c r="X3" s="137" t="s">
        <v>33</v>
      </c>
    </row>
    <row r="4" spans="1:25" s="149" customFormat="1" ht="29">
      <c r="A4" s="147" t="s">
        <v>26</v>
      </c>
      <c r="B4" s="140" t="s">
        <v>61</v>
      </c>
      <c r="C4" s="140" t="s">
        <v>62</v>
      </c>
      <c r="D4" s="140" t="s">
        <v>44</v>
      </c>
      <c r="E4" s="140" t="s">
        <v>120</v>
      </c>
      <c r="F4" s="142">
        <v>1</v>
      </c>
      <c r="G4" s="142" t="s">
        <v>9</v>
      </c>
      <c r="H4" s="142">
        <v>1204</v>
      </c>
      <c r="I4" s="143">
        <v>0.27</v>
      </c>
      <c r="J4" s="143">
        <f>H4*I4</f>
        <v>325.08000000000004</v>
      </c>
      <c r="K4" s="162" t="s">
        <v>63</v>
      </c>
      <c r="L4" s="364"/>
      <c r="M4" s="365"/>
      <c r="N4" s="365"/>
      <c r="O4" s="365"/>
      <c r="P4" s="365"/>
      <c r="Q4" s="365"/>
      <c r="R4" s="365"/>
      <c r="S4" s="365"/>
      <c r="T4" s="365"/>
      <c r="U4" s="365"/>
      <c r="V4" s="365"/>
      <c r="W4" s="365"/>
      <c r="X4" s="366"/>
    </row>
    <row r="5" spans="1:25">
      <c r="A5" s="25">
        <v>1</v>
      </c>
      <c r="B5" s="5"/>
      <c r="C5" s="5"/>
      <c r="D5" s="5"/>
      <c r="E5" s="2"/>
      <c r="F5" s="11">
        <v>1</v>
      </c>
      <c r="G5" s="7" t="s">
        <v>9</v>
      </c>
      <c r="H5" s="12"/>
      <c r="I5" s="99"/>
      <c r="J5" s="98">
        <f>H5*I5</f>
        <v>0</v>
      </c>
      <c r="K5" s="31"/>
      <c r="L5" s="21">
        <f t="shared" ref="L5:S5" si="0">B5</f>
        <v>0</v>
      </c>
      <c r="M5" s="5">
        <f t="shared" si="0"/>
        <v>0</v>
      </c>
      <c r="N5" s="5">
        <f t="shared" si="0"/>
        <v>0</v>
      </c>
      <c r="O5" s="2">
        <f t="shared" si="0"/>
        <v>0</v>
      </c>
      <c r="P5" s="11">
        <f t="shared" si="0"/>
        <v>1</v>
      </c>
      <c r="Q5" s="7" t="str">
        <f t="shared" si="0"/>
        <v>euro</v>
      </c>
      <c r="R5" s="22">
        <f t="shared" si="0"/>
        <v>0</v>
      </c>
      <c r="S5" s="99">
        <f t="shared" si="0"/>
        <v>0</v>
      </c>
      <c r="T5" s="98">
        <f>S5*R5</f>
        <v>0</v>
      </c>
      <c r="U5" s="19"/>
      <c r="V5" s="12"/>
      <c r="W5" s="37" t="str" cm="1">
        <f t="array" ref="W5">_xlfn.IFS(T5&gt;J5,"KO : Le montant retenu est supérieur au montant présenté. Merci de revoir la ligne de dépense ou plafonner son montant.",J5=0,"",T5=J5,"OK",T5&lt;J5,"Montant instruit inférieur au montant présenté.")</f>
        <v/>
      </c>
      <c r="X5" s="95">
        <f>J5-T5</f>
        <v>0</v>
      </c>
      <c r="Y5" s="55" t="s">
        <v>271</v>
      </c>
    </row>
    <row r="6" spans="1:25">
      <c r="A6" s="25">
        <v>2</v>
      </c>
      <c r="B6" s="5"/>
      <c r="C6" s="5"/>
      <c r="D6" s="5"/>
      <c r="E6" s="2"/>
      <c r="F6" s="11">
        <v>1</v>
      </c>
      <c r="G6" s="7" t="s">
        <v>9</v>
      </c>
      <c r="H6" s="12"/>
      <c r="I6" s="99"/>
      <c r="J6" s="98">
        <f t="shared" ref="J6:J69" si="1">H6*I6</f>
        <v>0</v>
      </c>
      <c r="K6" s="31"/>
      <c r="L6" s="21">
        <f t="shared" ref="L6:L69" si="2">B6</f>
        <v>0</v>
      </c>
      <c r="M6" s="5">
        <f t="shared" ref="M6:M69" si="3">C6</f>
        <v>0</v>
      </c>
      <c r="N6" s="5">
        <f t="shared" ref="N6:N69" si="4">D6</f>
        <v>0</v>
      </c>
      <c r="O6" s="2">
        <f t="shared" ref="O6:O69" si="5">E6</f>
        <v>0</v>
      </c>
      <c r="P6" s="11">
        <f t="shared" ref="P6:P69" si="6">F6</f>
        <v>1</v>
      </c>
      <c r="Q6" s="7" t="str">
        <f t="shared" ref="Q6:Q69" si="7">G6</f>
        <v>euro</v>
      </c>
      <c r="R6" s="22">
        <f t="shared" ref="R6:R69" si="8">H6</f>
        <v>0</v>
      </c>
      <c r="S6" s="99">
        <f t="shared" ref="S6:S69" si="9">I6</f>
        <v>0</v>
      </c>
      <c r="T6" s="98">
        <f t="shared" ref="T6:T69" si="10">S6*R6</f>
        <v>0</v>
      </c>
      <c r="U6" s="19"/>
      <c r="V6" s="12"/>
      <c r="W6" s="37" t="str" cm="1">
        <f t="array" ref="W6">_xlfn.IFS(T6&gt;J6,"KO : Le montant retenu est supérieur au montant présenté. Merci de revoir la ligne de dépense ou plafonner son montant.",J6=0,"",T6=J6,"OK",T6&lt;J6,"Montant instruit inférieur au montant présenté.")</f>
        <v/>
      </c>
      <c r="X6" s="95">
        <f t="shared" ref="X6:X69" si="11">J6-T6</f>
        <v>0</v>
      </c>
      <c r="Y6" s="54" t="s">
        <v>268</v>
      </c>
    </row>
    <row r="7" spans="1:25">
      <c r="A7" s="25">
        <v>3</v>
      </c>
      <c r="B7" s="5"/>
      <c r="C7" s="5"/>
      <c r="D7" s="5"/>
      <c r="E7" s="2"/>
      <c r="F7" s="11">
        <v>1</v>
      </c>
      <c r="G7" s="7" t="s">
        <v>9</v>
      </c>
      <c r="H7" s="12"/>
      <c r="I7" s="99"/>
      <c r="J7" s="98">
        <f t="shared" si="1"/>
        <v>0</v>
      </c>
      <c r="K7" s="31"/>
      <c r="L7" s="21">
        <f t="shared" si="2"/>
        <v>0</v>
      </c>
      <c r="M7" s="5">
        <f t="shared" si="3"/>
        <v>0</v>
      </c>
      <c r="N7" s="5">
        <f t="shared" si="4"/>
        <v>0</v>
      </c>
      <c r="O7" s="2">
        <f t="shared" si="5"/>
        <v>0</v>
      </c>
      <c r="P7" s="11">
        <f t="shared" si="6"/>
        <v>1</v>
      </c>
      <c r="Q7" s="7" t="str">
        <f t="shared" si="7"/>
        <v>euro</v>
      </c>
      <c r="R7" s="22">
        <f t="shared" si="8"/>
        <v>0</v>
      </c>
      <c r="S7" s="99">
        <f t="shared" si="9"/>
        <v>0</v>
      </c>
      <c r="T7" s="98">
        <f t="shared" si="10"/>
        <v>0</v>
      </c>
      <c r="U7" s="19"/>
      <c r="V7" s="12"/>
      <c r="W7" s="37" t="str" cm="1">
        <f t="array" ref="W7">_xlfn.IFS(T7&gt;J7,"KO : Le montant retenu est supérieur au montant présenté. Merci de revoir la ligne de dépense ou plafonner son montant.",J7=0,"",T7=J7,"OK",T7&lt;J7,"Montant instruit inférieur au montant présenté.")</f>
        <v/>
      </c>
      <c r="X7" s="95">
        <f t="shared" si="11"/>
        <v>0</v>
      </c>
      <c r="Y7" s="54" t="s">
        <v>23</v>
      </c>
    </row>
    <row r="8" spans="1:25">
      <c r="A8" s="25">
        <v>4</v>
      </c>
      <c r="B8" s="5"/>
      <c r="C8" s="5"/>
      <c r="D8" s="5"/>
      <c r="E8" s="2"/>
      <c r="F8" s="11">
        <v>1</v>
      </c>
      <c r="G8" s="7" t="s">
        <v>9</v>
      </c>
      <c r="H8" s="12"/>
      <c r="I8" s="99"/>
      <c r="J8" s="98">
        <f t="shared" si="1"/>
        <v>0</v>
      </c>
      <c r="K8" s="31"/>
      <c r="L8" s="21">
        <f t="shared" si="2"/>
        <v>0</v>
      </c>
      <c r="M8" s="5">
        <f t="shared" si="3"/>
        <v>0</v>
      </c>
      <c r="N8" s="5">
        <f t="shared" si="4"/>
        <v>0</v>
      </c>
      <c r="O8" s="2">
        <f t="shared" si="5"/>
        <v>0</v>
      </c>
      <c r="P8" s="11">
        <f t="shared" si="6"/>
        <v>1</v>
      </c>
      <c r="Q8" s="7" t="str">
        <f t="shared" si="7"/>
        <v>euro</v>
      </c>
      <c r="R8" s="22">
        <f t="shared" si="8"/>
        <v>0</v>
      </c>
      <c r="S8" s="99">
        <f t="shared" si="9"/>
        <v>0</v>
      </c>
      <c r="T8" s="98">
        <f t="shared" si="10"/>
        <v>0</v>
      </c>
      <c r="U8" s="19"/>
      <c r="V8" s="12"/>
      <c r="W8" s="37" t="str" cm="1">
        <f t="array" ref="W8">_xlfn.IFS(T8&gt;J8,"KO : Le montant retenu est supérieur au montant présenté. Merci de revoir la ligne de dépense ou plafonner son montant.",J8=0,"",T8=J8,"OK",T8&lt;J8,"Montant instruit inférieur au montant présenté.")</f>
        <v/>
      </c>
      <c r="X8" s="95">
        <f t="shared" si="11"/>
        <v>0</v>
      </c>
      <c r="Y8" s="54" t="s">
        <v>269</v>
      </c>
    </row>
    <row r="9" spans="1:25">
      <c r="A9" s="25">
        <v>5</v>
      </c>
      <c r="B9" s="5"/>
      <c r="C9" s="5"/>
      <c r="D9" s="5"/>
      <c r="E9" s="2"/>
      <c r="F9" s="11">
        <v>1</v>
      </c>
      <c r="G9" s="7" t="s">
        <v>9</v>
      </c>
      <c r="H9" s="12"/>
      <c r="I9" s="99"/>
      <c r="J9" s="98">
        <f t="shared" si="1"/>
        <v>0</v>
      </c>
      <c r="K9" s="31"/>
      <c r="L9" s="21">
        <f t="shared" si="2"/>
        <v>0</v>
      </c>
      <c r="M9" s="5">
        <f t="shared" si="3"/>
        <v>0</v>
      </c>
      <c r="N9" s="5">
        <f t="shared" si="4"/>
        <v>0</v>
      </c>
      <c r="O9" s="2">
        <f t="shared" si="5"/>
        <v>0</v>
      </c>
      <c r="P9" s="11">
        <f t="shared" si="6"/>
        <v>1</v>
      </c>
      <c r="Q9" s="7" t="str">
        <f t="shared" si="7"/>
        <v>euro</v>
      </c>
      <c r="R9" s="22">
        <f t="shared" si="8"/>
        <v>0</v>
      </c>
      <c r="S9" s="99">
        <f t="shared" si="9"/>
        <v>0</v>
      </c>
      <c r="T9" s="98">
        <f t="shared" si="10"/>
        <v>0</v>
      </c>
      <c r="U9" s="19"/>
      <c r="V9" s="12"/>
      <c r="W9" s="37" t="str" cm="1">
        <f t="array" ref="W9">_xlfn.IFS(T9&gt;J9,"KO : Le montant retenu est supérieur au montant présenté. Merci de revoir la ligne de dépense ou plafonner son montant.",J9=0,"",T9=J9,"OK",T9&lt;J9,"Montant instruit inférieur au montant présenté.")</f>
        <v/>
      </c>
      <c r="X9" s="95">
        <f t="shared" si="11"/>
        <v>0</v>
      </c>
      <c r="Y9" s="54" t="s">
        <v>270</v>
      </c>
    </row>
    <row r="10" spans="1:25">
      <c r="A10" s="25">
        <v>6</v>
      </c>
      <c r="B10" s="5"/>
      <c r="C10" s="5"/>
      <c r="D10" s="5"/>
      <c r="E10" s="2"/>
      <c r="F10" s="11">
        <v>1</v>
      </c>
      <c r="G10" s="7" t="s">
        <v>9</v>
      </c>
      <c r="H10" s="12"/>
      <c r="I10" s="99"/>
      <c r="J10" s="98">
        <f t="shared" si="1"/>
        <v>0</v>
      </c>
      <c r="K10" s="31"/>
      <c r="L10" s="21">
        <f t="shared" si="2"/>
        <v>0</v>
      </c>
      <c r="M10" s="5">
        <f t="shared" si="3"/>
        <v>0</v>
      </c>
      <c r="N10" s="5">
        <f t="shared" si="4"/>
        <v>0</v>
      </c>
      <c r="O10" s="2">
        <f t="shared" si="5"/>
        <v>0</v>
      </c>
      <c r="P10" s="11">
        <f t="shared" si="6"/>
        <v>1</v>
      </c>
      <c r="Q10" s="7" t="str">
        <f t="shared" si="7"/>
        <v>euro</v>
      </c>
      <c r="R10" s="22">
        <f t="shared" si="8"/>
        <v>0</v>
      </c>
      <c r="S10" s="99">
        <f t="shared" si="9"/>
        <v>0</v>
      </c>
      <c r="T10" s="98">
        <f t="shared" si="10"/>
        <v>0</v>
      </c>
      <c r="U10" s="19"/>
      <c r="V10" s="12"/>
      <c r="W10" s="37" t="str" cm="1">
        <f t="array" ref="W10">_xlfn.IFS(T10&gt;J10,"KO : Le montant retenu est supérieur au montant présenté. Merci de revoir la ligne de dépense ou plafonner son montant.",J10=0,"",T10=J10,"OK",T10&lt;J10,"Montant instruit inférieur au montant présenté.")</f>
        <v/>
      </c>
      <c r="X10" s="95">
        <f t="shared" si="11"/>
        <v>0</v>
      </c>
      <c r="Y10" s="54" t="s">
        <v>8</v>
      </c>
    </row>
    <row r="11" spans="1:25">
      <c r="A11" s="25">
        <v>7</v>
      </c>
      <c r="B11" s="5"/>
      <c r="C11" s="5"/>
      <c r="D11" s="5"/>
      <c r="E11" s="2"/>
      <c r="F11" s="11">
        <v>1</v>
      </c>
      <c r="G11" s="7" t="s">
        <v>9</v>
      </c>
      <c r="H11" s="12"/>
      <c r="I11" s="99"/>
      <c r="J11" s="98">
        <f t="shared" si="1"/>
        <v>0</v>
      </c>
      <c r="K11" s="31"/>
      <c r="L11" s="21">
        <f t="shared" si="2"/>
        <v>0</v>
      </c>
      <c r="M11" s="5">
        <f t="shared" si="3"/>
        <v>0</v>
      </c>
      <c r="N11" s="5">
        <f t="shared" si="4"/>
        <v>0</v>
      </c>
      <c r="O11" s="2">
        <f t="shared" si="5"/>
        <v>0</v>
      </c>
      <c r="P11" s="11">
        <f t="shared" si="6"/>
        <v>1</v>
      </c>
      <c r="Q11" s="7" t="str">
        <f t="shared" si="7"/>
        <v>euro</v>
      </c>
      <c r="R11" s="22">
        <f t="shared" si="8"/>
        <v>0</v>
      </c>
      <c r="S11" s="99">
        <f t="shared" si="9"/>
        <v>0</v>
      </c>
      <c r="T11" s="98">
        <f t="shared" si="10"/>
        <v>0</v>
      </c>
      <c r="U11" s="19"/>
      <c r="V11" s="12"/>
      <c r="W11" s="37" t="str" cm="1">
        <f t="array" ref="W11">_xlfn.IFS(T11&gt;J11,"KO : Le montant retenu est supérieur au montant présenté. Merci de revoir la ligne de dépense ou plafonner son montant.",J11=0,"",T11=J11,"OK",T11&lt;J11,"Montant instruit inférieur au montant présenté.")</f>
        <v/>
      </c>
      <c r="X11" s="95">
        <f t="shared" si="11"/>
        <v>0</v>
      </c>
      <c r="Y11" s="54" t="s">
        <v>21</v>
      </c>
    </row>
    <row r="12" spans="1:25">
      <c r="A12" s="25">
        <v>8</v>
      </c>
      <c r="B12" s="5"/>
      <c r="C12" s="5"/>
      <c r="D12" s="5"/>
      <c r="E12" s="2"/>
      <c r="F12" s="11">
        <v>1</v>
      </c>
      <c r="G12" s="7" t="s">
        <v>9</v>
      </c>
      <c r="H12" s="12"/>
      <c r="I12" s="99"/>
      <c r="J12" s="98">
        <f t="shared" si="1"/>
        <v>0</v>
      </c>
      <c r="K12" s="31"/>
      <c r="L12" s="21">
        <f t="shared" si="2"/>
        <v>0</v>
      </c>
      <c r="M12" s="5">
        <f t="shared" si="3"/>
        <v>0</v>
      </c>
      <c r="N12" s="5">
        <f t="shared" si="4"/>
        <v>0</v>
      </c>
      <c r="O12" s="2">
        <f t="shared" si="5"/>
        <v>0</v>
      </c>
      <c r="P12" s="11">
        <f t="shared" si="6"/>
        <v>1</v>
      </c>
      <c r="Q12" s="7" t="str">
        <f t="shared" si="7"/>
        <v>euro</v>
      </c>
      <c r="R12" s="22">
        <f t="shared" si="8"/>
        <v>0</v>
      </c>
      <c r="S12" s="99">
        <f t="shared" si="9"/>
        <v>0</v>
      </c>
      <c r="T12" s="98">
        <f t="shared" si="10"/>
        <v>0</v>
      </c>
      <c r="U12" s="19"/>
      <c r="V12" s="12"/>
      <c r="W12" s="37" t="str" cm="1">
        <f t="array" ref="W12">_xlfn.IFS(T12&gt;J12,"KO : Le montant retenu est supérieur au montant présenté. Merci de revoir la ligne de dépense ou plafonner son montant.",J12=0,"",T12=J12,"OK",T12&lt;J12,"Montant instruit inférieur au montant présenté.")</f>
        <v/>
      </c>
      <c r="X12" s="95">
        <f t="shared" si="11"/>
        <v>0</v>
      </c>
      <c r="Y12" s="54" t="s">
        <v>20</v>
      </c>
    </row>
    <row r="13" spans="1:25">
      <c r="A13" s="25">
        <v>9</v>
      </c>
      <c r="B13" s="5"/>
      <c r="C13" s="5"/>
      <c r="D13" s="5"/>
      <c r="E13" s="2"/>
      <c r="F13" s="11">
        <v>1</v>
      </c>
      <c r="G13" s="7" t="s">
        <v>9</v>
      </c>
      <c r="H13" s="12"/>
      <c r="I13" s="99"/>
      <c r="J13" s="98">
        <f t="shared" si="1"/>
        <v>0</v>
      </c>
      <c r="K13" s="31"/>
      <c r="L13" s="21">
        <f t="shared" si="2"/>
        <v>0</v>
      </c>
      <c r="M13" s="5">
        <f t="shared" si="3"/>
        <v>0</v>
      </c>
      <c r="N13" s="5">
        <f t="shared" si="4"/>
        <v>0</v>
      </c>
      <c r="O13" s="2">
        <f t="shared" si="5"/>
        <v>0</v>
      </c>
      <c r="P13" s="11">
        <f t="shared" si="6"/>
        <v>1</v>
      </c>
      <c r="Q13" s="7" t="str">
        <f t="shared" si="7"/>
        <v>euro</v>
      </c>
      <c r="R13" s="22">
        <f t="shared" si="8"/>
        <v>0</v>
      </c>
      <c r="S13" s="99">
        <f t="shared" si="9"/>
        <v>0</v>
      </c>
      <c r="T13" s="98">
        <f t="shared" si="10"/>
        <v>0</v>
      </c>
      <c r="U13" s="19"/>
      <c r="V13" s="12"/>
      <c r="W13" s="37" t="str" cm="1">
        <f t="array" ref="W13">_xlfn.IFS(T13&gt;J13,"KO : Le montant retenu est supérieur au montant présenté. Merci de revoir la ligne de dépense ou plafonner son montant.",J13=0,"",T13=J13,"OK",T13&lt;J13,"Montant instruit inférieur au montant présenté.")</f>
        <v/>
      </c>
      <c r="X13" s="95">
        <f t="shared" si="11"/>
        <v>0</v>
      </c>
      <c r="Y13" s="54" t="s">
        <v>273</v>
      </c>
    </row>
    <row r="14" spans="1:25">
      <c r="A14" s="25">
        <v>10</v>
      </c>
      <c r="B14" s="5"/>
      <c r="C14" s="5"/>
      <c r="D14" s="5"/>
      <c r="E14" s="2"/>
      <c r="F14" s="11">
        <v>1</v>
      </c>
      <c r="G14" s="7" t="s">
        <v>9</v>
      </c>
      <c r="H14" s="12"/>
      <c r="I14" s="99"/>
      <c r="J14" s="98">
        <f t="shared" si="1"/>
        <v>0</v>
      </c>
      <c r="K14" s="31"/>
      <c r="L14" s="21">
        <f t="shared" si="2"/>
        <v>0</v>
      </c>
      <c r="M14" s="5">
        <f t="shared" si="3"/>
        <v>0</v>
      </c>
      <c r="N14" s="5">
        <f t="shared" si="4"/>
        <v>0</v>
      </c>
      <c r="O14" s="2">
        <f t="shared" si="5"/>
        <v>0</v>
      </c>
      <c r="P14" s="11">
        <f t="shared" si="6"/>
        <v>1</v>
      </c>
      <c r="Q14" s="7" t="str">
        <f t="shared" si="7"/>
        <v>euro</v>
      </c>
      <c r="R14" s="22">
        <f t="shared" si="8"/>
        <v>0</v>
      </c>
      <c r="S14" s="99">
        <f t="shared" si="9"/>
        <v>0</v>
      </c>
      <c r="T14" s="98">
        <f t="shared" si="10"/>
        <v>0</v>
      </c>
      <c r="U14" s="19"/>
      <c r="V14" s="12"/>
      <c r="W14" s="37" t="str" cm="1">
        <f t="array" ref="W14">_xlfn.IFS(T14&gt;J14,"KO : Le montant retenu est supérieur au montant présenté. Merci de revoir la ligne de dépense ou plafonner son montant.",J14=0,"",T14=J14,"OK",T14&lt;J14,"Montant instruit inférieur au montant présenté.")</f>
        <v/>
      </c>
      <c r="X14" s="95">
        <f t="shared" si="11"/>
        <v>0</v>
      </c>
      <c r="Y14" s="57" t="s">
        <v>274</v>
      </c>
    </row>
    <row r="15" spans="1:25">
      <c r="A15" s="25">
        <v>11</v>
      </c>
      <c r="B15" s="5"/>
      <c r="C15" s="5"/>
      <c r="D15" s="5"/>
      <c r="E15" s="2"/>
      <c r="F15" s="11">
        <v>1</v>
      </c>
      <c r="G15" s="7" t="s">
        <v>9</v>
      </c>
      <c r="H15" s="12"/>
      <c r="I15" s="99"/>
      <c r="J15" s="98">
        <f t="shared" si="1"/>
        <v>0</v>
      </c>
      <c r="K15" s="31"/>
      <c r="L15" s="21">
        <f t="shared" si="2"/>
        <v>0</v>
      </c>
      <c r="M15" s="5">
        <f t="shared" si="3"/>
        <v>0</v>
      </c>
      <c r="N15" s="5">
        <f t="shared" si="4"/>
        <v>0</v>
      </c>
      <c r="O15" s="2">
        <f t="shared" si="5"/>
        <v>0</v>
      </c>
      <c r="P15" s="11">
        <f t="shared" si="6"/>
        <v>1</v>
      </c>
      <c r="Q15" s="7" t="str">
        <f t="shared" si="7"/>
        <v>euro</v>
      </c>
      <c r="R15" s="22">
        <f t="shared" si="8"/>
        <v>0</v>
      </c>
      <c r="S15" s="99">
        <f t="shared" si="9"/>
        <v>0</v>
      </c>
      <c r="T15" s="98">
        <f t="shared" si="10"/>
        <v>0</v>
      </c>
      <c r="U15" s="19"/>
      <c r="V15" s="12"/>
      <c r="W15" s="37" t="str" cm="1">
        <f t="array" ref="W15">_xlfn.IFS(T15&gt;J15,"KO : Le montant retenu est supérieur au montant présenté. Merci de revoir la ligne de dépense ou plafonner son montant.",J15=0,"",T15=J15,"OK",T15&lt;J15,"Montant instruit inférieur au montant présenté.")</f>
        <v/>
      </c>
      <c r="X15" s="95">
        <f t="shared" si="11"/>
        <v>0</v>
      </c>
      <c r="Y15" s="57" t="s">
        <v>73</v>
      </c>
    </row>
    <row r="16" spans="1:25">
      <c r="A16" s="25">
        <v>12</v>
      </c>
      <c r="B16" s="5"/>
      <c r="C16" s="5"/>
      <c r="D16" s="5"/>
      <c r="E16" s="2"/>
      <c r="F16" s="11">
        <v>1</v>
      </c>
      <c r="G16" s="7" t="s">
        <v>9</v>
      </c>
      <c r="H16" s="12"/>
      <c r="I16" s="99"/>
      <c r="J16" s="98">
        <f t="shared" si="1"/>
        <v>0</v>
      </c>
      <c r="K16" s="31"/>
      <c r="L16" s="21">
        <f t="shared" si="2"/>
        <v>0</v>
      </c>
      <c r="M16" s="5">
        <f t="shared" si="3"/>
        <v>0</v>
      </c>
      <c r="N16" s="5">
        <f t="shared" si="4"/>
        <v>0</v>
      </c>
      <c r="O16" s="2">
        <f t="shared" si="5"/>
        <v>0</v>
      </c>
      <c r="P16" s="11">
        <f t="shared" si="6"/>
        <v>1</v>
      </c>
      <c r="Q16" s="7" t="str">
        <f t="shared" si="7"/>
        <v>euro</v>
      </c>
      <c r="R16" s="22">
        <f t="shared" si="8"/>
        <v>0</v>
      </c>
      <c r="S16" s="99">
        <f t="shared" si="9"/>
        <v>0</v>
      </c>
      <c r="T16" s="98">
        <f t="shared" si="10"/>
        <v>0</v>
      </c>
      <c r="U16" s="19"/>
      <c r="V16" s="12"/>
      <c r="W16" s="37" t="str" cm="1">
        <f t="array" ref="W16">_xlfn.IFS(T16&gt;J16,"KO : Le montant retenu est supérieur au montant présenté. Merci de revoir la ligne de dépense ou plafonner son montant.",J16=0,"",T16=J16,"OK",T16&lt;J16,"Montant instruit inférieur au montant présenté.")</f>
        <v/>
      </c>
      <c r="X16" s="95">
        <f t="shared" si="11"/>
        <v>0</v>
      </c>
      <c r="Y16" s="57" t="s">
        <v>275</v>
      </c>
    </row>
    <row r="17" spans="1:26">
      <c r="A17" s="25">
        <v>13</v>
      </c>
      <c r="B17" s="5"/>
      <c r="C17" s="5"/>
      <c r="D17" s="5"/>
      <c r="E17" s="2"/>
      <c r="F17" s="11">
        <v>1</v>
      </c>
      <c r="G17" s="7" t="s">
        <v>9</v>
      </c>
      <c r="H17" s="12"/>
      <c r="I17" s="99"/>
      <c r="J17" s="98">
        <f t="shared" si="1"/>
        <v>0</v>
      </c>
      <c r="K17" s="31"/>
      <c r="L17" s="21">
        <f t="shared" si="2"/>
        <v>0</v>
      </c>
      <c r="M17" s="5">
        <f t="shared" si="3"/>
        <v>0</v>
      </c>
      <c r="N17" s="5">
        <f t="shared" si="4"/>
        <v>0</v>
      </c>
      <c r="O17" s="2">
        <f t="shared" si="5"/>
        <v>0</v>
      </c>
      <c r="P17" s="11">
        <f t="shared" si="6"/>
        <v>1</v>
      </c>
      <c r="Q17" s="7" t="str">
        <f t="shared" si="7"/>
        <v>euro</v>
      </c>
      <c r="R17" s="22">
        <f t="shared" si="8"/>
        <v>0</v>
      </c>
      <c r="S17" s="99">
        <f t="shared" si="9"/>
        <v>0</v>
      </c>
      <c r="T17" s="98">
        <f t="shared" si="10"/>
        <v>0</v>
      </c>
      <c r="U17" s="19"/>
      <c r="V17" s="12"/>
      <c r="W17" s="37" t="str" cm="1">
        <f t="array" ref="W17">_xlfn.IFS(T17&gt;J17,"KO : Le montant retenu est supérieur au montant présenté. Merci de revoir la ligne de dépense ou plafonner son montant.",J17=0,"",T17=J17,"OK",T17&lt;J17,"Montant instruit inférieur au montant présenté.")</f>
        <v/>
      </c>
      <c r="X17" s="95">
        <f t="shared" si="11"/>
        <v>0</v>
      </c>
      <c r="Y17" s="57" t="s">
        <v>276</v>
      </c>
    </row>
    <row r="18" spans="1:26" ht="18.5">
      <c r="A18" s="25">
        <v>14</v>
      </c>
      <c r="B18" s="5"/>
      <c r="C18" s="5"/>
      <c r="D18" s="5"/>
      <c r="E18" s="2"/>
      <c r="F18" s="11">
        <v>1</v>
      </c>
      <c r="G18" s="7" t="s">
        <v>9</v>
      </c>
      <c r="H18" s="12"/>
      <c r="I18" s="99"/>
      <c r="J18" s="98">
        <f t="shared" si="1"/>
        <v>0</v>
      </c>
      <c r="K18" s="31"/>
      <c r="L18" s="21">
        <f t="shared" si="2"/>
        <v>0</v>
      </c>
      <c r="M18" s="5">
        <f t="shared" si="3"/>
        <v>0</v>
      </c>
      <c r="N18" s="5">
        <f t="shared" si="4"/>
        <v>0</v>
      </c>
      <c r="O18" s="2">
        <f t="shared" si="5"/>
        <v>0</v>
      </c>
      <c r="P18" s="11">
        <f t="shared" si="6"/>
        <v>1</v>
      </c>
      <c r="Q18" s="7" t="str">
        <f t="shared" si="7"/>
        <v>euro</v>
      </c>
      <c r="R18" s="22">
        <f t="shared" si="8"/>
        <v>0</v>
      </c>
      <c r="S18" s="99">
        <f t="shared" si="9"/>
        <v>0</v>
      </c>
      <c r="T18" s="98">
        <f t="shared" si="10"/>
        <v>0</v>
      </c>
      <c r="U18" s="19"/>
      <c r="V18" s="12"/>
      <c r="W18" s="37" t="str" cm="1">
        <f t="array" ref="W18">_xlfn.IFS(T18&gt;J18,"KO : Le montant retenu est supérieur au montant présenté. Merci de revoir la ligne de dépense ou plafonner son montant.",J18=0,"",T18=J18,"OK",T18&lt;J18,"Montant instruit inférieur au montant présenté.")</f>
        <v/>
      </c>
      <c r="X18" s="95">
        <f t="shared" si="11"/>
        <v>0</v>
      </c>
      <c r="Y18" s="54" t="s">
        <v>272</v>
      </c>
      <c r="Z18" s="34"/>
    </row>
    <row r="19" spans="1:26">
      <c r="A19" s="25">
        <v>15</v>
      </c>
      <c r="B19" s="5"/>
      <c r="C19" s="5"/>
      <c r="D19" s="5"/>
      <c r="E19" s="2"/>
      <c r="F19" s="11">
        <v>1</v>
      </c>
      <c r="G19" s="7" t="s">
        <v>9</v>
      </c>
      <c r="H19" s="12"/>
      <c r="I19" s="99"/>
      <c r="J19" s="98">
        <f t="shared" si="1"/>
        <v>0</v>
      </c>
      <c r="K19" s="31"/>
      <c r="L19" s="21">
        <f t="shared" si="2"/>
        <v>0</v>
      </c>
      <c r="M19" s="5">
        <f t="shared" si="3"/>
        <v>0</v>
      </c>
      <c r="N19" s="5">
        <f t="shared" si="4"/>
        <v>0</v>
      </c>
      <c r="O19" s="2">
        <f t="shared" si="5"/>
        <v>0</v>
      </c>
      <c r="P19" s="11">
        <f t="shared" si="6"/>
        <v>1</v>
      </c>
      <c r="Q19" s="7" t="str">
        <f t="shared" si="7"/>
        <v>euro</v>
      </c>
      <c r="R19" s="22">
        <f t="shared" si="8"/>
        <v>0</v>
      </c>
      <c r="S19" s="99">
        <f t="shared" si="9"/>
        <v>0</v>
      </c>
      <c r="T19" s="98">
        <f t="shared" si="10"/>
        <v>0</v>
      </c>
      <c r="U19" s="19"/>
      <c r="V19" s="12"/>
      <c r="W19" s="37" t="str" cm="1">
        <f t="array" ref="W19">_xlfn.IFS(T19&gt;J19,"KO : Le montant retenu est supérieur au montant présenté. Merci de revoir la ligne de dépense ou plafonner son montant.",J19=0,"",T19=J19,"OK",T19&lt;J19,"Montant instruit inférieur au montant présenté.")</f>
        <v/>
      </c>
      <c r="X19" s="95">
        <f t="shared" si="11"/>
        <v>0</v>
      </c>
    </row>
    <row r="20" spans="1:26" ht="18.5">
      <c r="A20" s="25">
        <v>16</v>
      </c>
      <c r="B20" s="5"/>
      <c r="C20" s="5"/>
      <c r="D20" s="5"/>
      <c r="E20" s="2"/>
      <c r="F20" s="11">
        <v>1</v>
      </c>
      <c r="G20" s="7" t="s">
        <v>9</v>
      </c>
      <c r="H20" s="12"/>
      <c r="I20" s="99"/>
      <c r="J20" s="98">
        <f t="shared" si="1"/>
        <v>0</v>
      </c>
      <c r="K20" s="31"/>
      <c r="L20" s="21">
        <f t="shared" si="2"/>
        <v>0</v>
      </c>
      <c r="M20" s="5">
        <f t="shared" si="3"/>
        <v>0</v>
      </c>
      <c r="N20" s="5">
        <f t="shared" si="4"/>
        <v>0</v>
      </c>
      <c r="O20" s="2">
        <f t="shared" si="5"/>
        <v>0</v>
      </c>
      <c r="P20" s="11">
        <f t="shared" si="6"/>
        <v>1</v>
      </c>
      <c r="Q20" s="7" t="str">
        <f t="shared" si="7"/>
        <v>euro</v>
      </c>
      <c r="R20" s="22">
        <f t="shared" si="8"/>
        <v>0</v>
      </c>
      <c r="S20" s="99">
        <f t="shared" si="9"/>
        <v>0</v>
      </c>
      <c r="T20" s="98">
        <f t="shared" si="10"/>
        <v>0</v>
      </c>
      <c r="U20" s="19"/>
      <c r="V20" s="12"/>
      <c r="W20" s="37" t="str" cm="1">
        <f t="array" ref="W20">_xlfn.IFS(T20&gt;J20,"KO : Le montant retenu est supérieur au montant présenté. Merci de revoir la ligne de dépense ou plafonner son montant.",J20=0,"",T20=J20,"OK",T20&lt;J20,"Montant instruit inférieur au montant présenté.")</f>
        <v/>
      </c>
      <c r="X20" s="95">
        <f t="shared" si="11"/>
        <v>0</v>
      </c>
      <c r="Y20" s="54"/>
      <c r="Z20" s="34"/>
    </row>
    <row r="21" spans="1:26">
      <c r="A21" s="25">
        <v>17</v>
      </c>
      <c r="B21" s="5"/>
      <c r="C21" s="5"/>
      <c r="D21" s="5"/>
      <c r="E21" s="2"/>
      <c r="F21" s="11">
        <v>1</v>
      </c>
      <c r="G21" s="7" t="s">
        <v>9</v>
      </c>
      <c r="H21" s="12"/>
      <c r="I21" s="99"/>
      <c r="J21" s="98">
        <f t="shared" si="1"/>
        <v>0</v>
      </c>
      <c r="K21" s="31"/>
      <c r="L21" s="21">
        <f t="shared" si="2"/>
        <v>0</v>
      </c>
      <c r="M21" s="5">
        <f t="shared" si="3"/>
        <v>0</v>
      </c>
      <c r="N21" s="5">
        <f t="shared" si="4"/>
        <v>0</v>
      </c>
      <c r="O21" s="2">
        <f t="shared" si="5"/>
        <v>0</v>
      </c>
      <c r="P21" s="11">
        <f t="shared" si="6"/>
        <v>1</v>
      </c>
      <c r="Q21" s="7" t="str">
        <f t="shared" si="7"/>
        <v>euro</v>
      </c>
      <c r="R21" s="22">
        <f t="shared" si="8"/>
        <v>0</v>
      </c>
      <c r="S21" s="99">
        <f t="shared" si="9"/>
        <v>0</v>
      </c>
      <c r="T21" s="98">
        <f t="shared" si="10"/>
        <v>0</v>
      </c>
      <c r="U21" s="19"/>
      <c r="V21" s="12"/>
      <c r="W21" s="37" t="str" cm="1">
        <f t="array" ref="W21">_xlfn.IFS(T21&gt;J21,"KO : Le montant retenu est supérieur au montant présenté. Merci de revoir la ligne de dépense ou plafonner son montant.",J21=0,"",T21=J21,"OK",T21&lt;J21,"Montant instruit inférieur au montant présenté.")</f>
        <v/>
      </c>
      <c r="X21" s="95">
        <f t="shared" si="11"/>
        <v>0</v>
      </c>
    </row>
    <row r="22" spans="1:26">
      <c r="A22" s="25">
        <v>18</v>
      </c>
      <c r="B22" s="5"/>
      <c r="C22" s="5"/>
      <c r="D22" s="5"/>
      <c r="E22" s="2"/>
      <c r="F22" s="11">
        <v>1</v>
      </c>
      <c r="G22" s="7" t="s">
        <v>9</v>
      </c>
      <c r="H22" s="12"/>
      <c r="I22" s="99"/>
      <c r="J22" s="98">
        <f t="shared" si="1"/>
        <v>0</v>
      </c>
      <c r="K22" s="31"/>
      <c r="L22" s="21">
        <f t="shared" si="2"/>
        <v>0</v>
      </c>
      <c r="M22" s="5">
        <f t="shared" si="3"/>
        <v>0</v>
      </c>
      <c r="N22" s="5">
        <f t="shared" si="4"/>
        <v>0</v>
      </c>
      <c r="O22" s="2">
        <f t="shared" si="5"/>
        <v>0</v>
      </c>
      <c r="P22" s="11">
        <f t="shared" si="6"/>
        <v>1</v>
      </c>
      <c r="Q22" s="7" t="str">
        <f t="shared" si="7"/>
        <v>euro</v>
      </c>
      <c r="R22" s="22">
        <f t="shared" si="8"/>
        <v>0</v>
      </c>
      <c r="S22" s="99">
        <f t="shared" si="9"/>
        <v>0</v>
      </c>
      <c r="T22" s="98">
        <f t="shared" si="10"/>
        <v>0</v>
      </c>
      <c r="U22" s="19"/>
      <c r="V22" s="12"/>
      <c r="W22" s="37" t="str" cm="1">
        <f t="array" ref="W22">_xlfn.IFS(T22&gt;J22,"KO : Le montant retenu est supérieur au montant présenté. Merci de revoir la ligne de dépense ou plafonner son montant.",J22=0,"",T22=J22,"OK",T22&lt;J22,"Montant instruit inférieur au montant présenté.")</f>
        <v/>
      </c>
      <c r="X22" s="95">
        <f t="shared" si="11"/>
        <v>0</v>
      </c>
    </row>
    <row r="23" spans="1:26">
      <c r="A23" s="25">
        <v>19</v>
      </c>
      <c r="B23" s="5"/>
      <c r="C23" s="5"/>
      <c r="D23" s="5"/>
      <c r="E23" s="2"/>
      <c r="F23" s="11">
        <v>1</v>
      </c>
      <c r="G23" s="7" t="s">
        <v>9</v>
      </c>
      <c r="H23" s="12"/>
      <c r="I23" s="99"/>
      <c r="J23" s="98">
        <f t="shared" si="1"/>
        <v>0</v>
      </c>
      <c r="K23" s="31"/>
      <c r="L23" s="21">
        <f t="shared" si="2"/>
        <v>0</v>
      </c>
      <c r="M23" s="5">
        <f t="shared" si="3"/>
        <v>0</v>
      </c>
      <c r="N23" s="5">
        <f t="shared" si="4"/>
        <v>0</v>
      </c>
      <c r="O23" s="2">
        <f t="shared" si="5"/>
        <v>0</v>
      </c>
      <c r="P23" s="11">
        <f t="shared" si="6"/>
        <v>1</v>
      </c>
      <c r="Q23" s="7" t="str">
        <f t="shared" si="7"/>
        <v>euro</v>
      </c>
      <c r="R23" s="22">
        <f t="shared" si="8"/>
        <v>0</v>
      </c>
      <c r="S23" s="99">
        <f t="shared" si="9"/>
        <v>0</v>
      </c>
      <c r="T23" s="98">
        <f t="shared" si="10"/>
        <v>0</v>
      </c>
      <c r="U23" s="19"/>
      <c r="V23" s="12"/>
      <c r="W23" s="37" t="str" cm="1">
        <f t="array" ref="W23">_xlfn.IFS(T23&gt;J23,"KO : Le montant retenu est supérieur au montant présenté. Merci de revoir la ligne de dépense ou plafonner son montant.",J23=0,"",T23=J23,"OK",T23&lt;J23,"Montant instruit inférieur au montant présenté.")</f>
        <v/>
      </c>
      <c r="X23" s="95">
        <f t="shared" si="11"/>
        <v>0</v>
      </c>
    </row>
    <row r="24" spans="1:26">
      <c r="A24" s="25">
        <v>20</v>
      </c>
      <c r="B24" s="5"/>
      <c r="C24" s="5"/>
      <c r="D24" s="5"/>
      <c r="E24" s="2"/>
      <c r="F24" s="11">
        <v>1</v>
      </c>
      <c r="G24" s="7" t="s">
        <v>9</v>
      </c>
      <c r="H24" s="12"/>
      <c r="I24" s="99"/>
      <c r="J24" s="98">
        <f t="shared" si="1"/>
        <v>0</v>
      </c>
      <c r="K24" s="31"/>
      <c r="L24" s="21">
        <f t="shared" si="2"/>
        <v>0</v>
      </c>
      <c r="M24" s="5">
        <f t="shared" si="3"/>
        <v>0</v>
      </c>
      <c r="N24" s="5">
        <f t="shared" si="4"/>
        <v>0</v>
      </c>
      <c r="O24" s="2">
        <f t="shared" si="5"/>
        <v>0</v>
      </c>
      <c r="P24" s="11">
        <f t="shared" si="6"/>
        <v>1</v>
      </c>
      <c r="Q24" s="7" t="str">
        <f t="shared" si="7"/>
        <v>euro</v>
      </c>
      <c r="R24" s="22">
        <f t="shared" si="8"/>
        <v>0</v>
      </c>
      <c r="S24" s="99">
        <f t="shared" si="9"/>
        <v>0</v>
      </c>
      <c r="T24" s="98">
        <f t="shared" si="10"/>
        <v>0</v>
      </c>
      <c r="U24" s="19"/>
      <c r="V24" s="12"/>
      <c r="W24" s="37" t="str" cm="1">
        <f t="array" ref="W24">_xlfn.IFS(T24&gt;J24,"KO : Le montant retenu est supérieur au montant présenté. Merci de revoir la ligne de dépense ou plafonner son montant.",J24=0,"",T24=J24,"OK",T24&lt;J24,"Montant instruit inférieur au montant présenté.")</f>
        <v/>
      </c>
      <c r="X24" s="95">
        <f t="shared" si="11"/>
        <v>0</v>
      </c>
    </row>
    <row r="25" spans="1:26">
      <c r="A25" s="25">
        <v>21</v>
      </c>
      <c r="B25" s="5"/>
      <c r="C25" s="5"/>
      <c r="D25" s="5"/>
      <c r="E25" s="2"/>
      <c r="F25" s="11">
        <v>1</v>
      </c>
      <c r="G25" s="7" t="s">
        <v>9</v>
      </c>
      <c r="H25" s="12"/>
      <c r="I25" s="99"/>
      <c r="J25" s="98">
        <f t="shared" si="1"/>
        <v>0</v>
      </c>
      <c r="K25" s="31"/>
      <c r="L25" s="21">
        <f t="shared" si="2"/>
        <v>0</v>
      </c>
      <c r="M25" s="5">
        <f t="shared" si="3"/>
        <v>0</v>
      </c>
      <c r="N25" s="5">
        <f t="shared" si="4"/>
        <v>0</v>
      </c>
      <c r="O25" s="2">
        <f t="shared" si="5"/>
        <v>0</v>
      </c>
      <c r="P25" s="11">
        <f t="shared" si="6"/>
        <v>1</v>
      </c>
      <c r="Q25" s="7" t="str">
        <f t="shared" si="7"/>
        <v>euro</v>
      </c>
      <c r="R25" s="22">
        <f t="shared" si="8"/>
        <v>0</v>
      </c>
      <c r="S25" s="99">
        <f t="shared" si="9"/>
        <v>0</v>
      </c>
      <c r="T25" s="98">
        <f t="shared" si="10"/>
        <v>0</v>
      </c>
      <c r="U25" s="19"/>
      <c r="V25" s="12"/>
      <c r="W25" s="37" t="str" cm="1">
        <f t="array" ref="W25">_xlfn.IFS(T25&gt;J25,"KO : Le montant retenu est supérieur au montant présenté. Merci de revoir la ligne de dépense ou plafonner son montant.",J25=0,"",T25=J25,"OK",T25&lt;J25,"Montant instruit inférieur au montant présenté.")</f>
        <v/>
      </c>
      <c r="X25" s="95">
        <f t="shared" si="11"/>
        <v>0</v>
      </c>
    </row>
    <row r="26" spans="1:26">
      <c r="A26" s="25">
        <v>22</v>
      </c>
      <c r="B26" s="5"/>
      <c r="C26" s="5"/>
      <c r="D26" s="5"/>
      <c r="E26" s="2"/>
      <c r="F26" s="11">
        <v>1</v>
      </c>
      <c r="G26" s="7" t="s">
        <v>9</v>
      </c>
      <c r="H26" s="12"/>
      <c r="I26" s="99"/>
      <c r="J26" s="98">
        <f t="shared" si="1"/>
        <v>0</v>
      </c>
      <c r="K26" s="31"/>
      <c r="L26" s="21">
        <f t="shared" si="2"/>
        <v>0</v>
      </c>
      <c r="M26" s="5">
        <f t="shared" si="3"/>
        <v>0</v>
      </c>
      <c r="N26" s="5">
        <f t="shared" si="4"/>
        <v>0</v>
      </c>
      <c r="O26" s="2">
        <f t="shared" si="5"/>
        <v>0</v>
      </c>
      <c r="P26" s="11">
        <f t="shared" si="6"/>
        <v>1</v>
      </c>
      <c r="Q26" s="7" t="str">
        <f t="shared" si="7"/>
        <v>euro</v>
      </c>
      <c r="R26" s="22">
        <f t="shared" si="8"/>
        <v>0</v>
      </c>
      <c r="S26" s="99">
        <f t="shared" si="9"/>
        <v>0</v>
      </c>
      <c r="T26" s="98">
        <f t="shared" si="10"/>
        <v>0</v>
      </c>
      <c r="U26" s="19"/>
      <c r="V26" s="12"/>
      <c r="W26" s="37" t="str" cm="1">
        <f t="array" ref="W26">_xlfn.IFS(T26&gt;J26,"KO : Le montant retenu est supérieur au montant présenté. Merci de revoir la ligne de dépense ou plafonner son montant.",J26=0,"",T26=J26,"OK",T26&lt;J26,"Montant instruit inférieur au montant présenté.")</f>
        <v/>
      </c>
      <c r="X26" s="95">
        <f t="shared" si="11"/>
        <v>0</v>
      </c>
    </row>
    <row r="27" spans="1:26">
      <c r="A27" s="25">
        <v>23</v>
      </c>
      <c r="B27" s="5"/>
      <c r="C27" s="5"/>
      <c r="D27" s="5"/>
      <c r="E27" s="2"/>
      <c r="F27" s="11">
        <v>1</v>
      </c>
      <c r="G27" s="7" t="s">
        <v>9</v>
      </c>
      <c r="H27" s="12"/>
      <c r="I27" s="99"/>
      <c r="J27" s="98">
        <f t="shared" si="1"/>
        <v>0</v>
      </c>
      <c r="K27" s="31"/>
      <c r="L27" s="21">
        <f t="shared" si="2"/>
        <v>0</v>
      </c>
      <c r="M27" s="5">
        <f t="shared" si="3"/>
        <v>0</v>
      </c>
      <c r="N27" s="5">
        <f t="shared" si="4"/>
        <v>0</v>
      </c>
      <c r="O27" s="2">
        <f t="shared" si="5"/>
        <v>0</v>
      </c>
      <c r="P27" s="11">
        <f t="shared" si="6"/>
        <v>1</v>
      </c>
      <c r="Q27" s="7" t="str">
        <f t="shared" si="7"/>
        <v>euro</v>
      </c>
      <c r="R27" s="22">
        <f t="shared" si="8"/>
        <v>0</v>
      </c>
      <c r="S27" s="99">
        <f t="shared" si="9"/>
        <v>0</v>
      </c>
      <c r="T27" s="98">
        <f t="shared" si="10"/>
        <v>0</v>
      </c>
      <c r="U27" s="19"/>
      <c r="V27" s="12"/>
      <c r="W27" s="37" t="str" cm="1">
        <f t="array" ref="W27">_xlfn.IFS(T27&gt;J27,"KO : Le montant retenu est supérieur au montant présenté. Merci de revoir la ligne de dépense ou plafonner son montant.",J27=0,"",T27=J27,"OK",T27&lt;J27,"Montant instruit inférieur au montant présenté.")</f>
        <v/>
      </c>
      <c r="X27" s="95">
        <f t="shared" si="11"/>
        <v>0</v>
      </c>
    </row>
    <row r="28" spans="1:26">
      <c r="A28" s="25">
        <v>24</v>
      </c>
      <c r="B28" s="5"/>
      <c r="C28" s="5"/>
      <c r="D28" s="5"/>
      <c r="E28" s="2"/>
      <c r="F28" s="11">
        <v>1</v>
      </c>
      <c r="G28" s="7" t="s">
        <v>9</v>
      </c>
      <c r="H28" s="12"/>
      <c r="I28" s="99"/>
      <c r="J28" s="98">
        <f t="shared" si="1"/>
        <v>0</v>
      </c>
      <c r="K28" s="31"/>
      <c r="L28" s="21">
        <f t="shared" si="2"/>
        <v>0</v>
      </c>
      <c r="M28" s="5">
        <f t="shared" si="3"/>
        <v>0</v>
      </c>
      <c r="N28" s="5">
        <f t="shared" si="4"/>
        <v>0</v>
      </c>
      <c r="O28" s="2">
        <f t="shared" si="5"/>
        <v>0</v>
      </c>
      <c r="P28" s="11">
        <f t="shared" si="6"/>
        <v>1</v>
      </c>
      <c r="Q28" s="7" t="str">
        <f t="shared" si="7"/>
        <v>euro</v>
      </c>
      <c r="R28" s="22">
        <f t="shared" si="8"/>
        <v>0</v>
      </c>
      <c r="S28" s="99">
        <f t="shared" si="9"/>
        <v>0</v>
      </c>
      <c r="T28" s="98">
        <f t="shared" si="10"/>
        <v>0</v>
      </c>
      <c r="U28" s="19"/>
      <c r="V28" s="12"/>
      <c r="W28" s="37" t="str" cm="1">
        <f t="array" ref="W28">_xlfn.IFS(T28&gt;J28,"KO : Le montant retenu est supérieur au montant présenté. Merci de revoir la ligne de dépense ou plafonner son montant.",J28=0,"",T28=J28,"OK",T28&lt;J28,"Montant instruit inférieur au montant présenté.")</f>
        <v/>
      </c>
      <c r="X28" s="95">
        <f t="shared" si="11"/>
        <v>0</v>
      </c>
    </row>
    <row r="29" spans="1:26">
      <c r="A29" s="25">
        <v>25</v>
      </c>
      <c r="B29" s="5"/>
      <c r="C29" s="5"/>
      <c r="D29" s="5"/>
      <c r="E29" s="2"/>
      <c r="F29" s="11">
        <v>1</v>
      </c>
      <c r="G29" s="7" t="s">
        <v>9</v>
      </c>
      <c r="H29" s="12"/>
      <c r="I29" s="99"/>
      <c r="J29" s="98">
        <f t="shared" si="1"/>
        <v>0</v>
      </c>
      <c r="K29" s="31"/>
      <c r="L29" s="21">
        <f t="shared" si="2"/>
        <v>0</v>
      </c>
      <c r="M29" s="5">
        <f t="shared" si="3"/>
        <v>0</v>
      </c>
      <c r="N29" s="5">
        <f t="shared" si="4"/>
        <v>0</v>
      </c>
      <c r="O29" s="2">
        <f t="shared" si="5"/>
        <v>0</v>
      </c>
      <c r="P29" s="11">
        <f t="shared" si="6"/>
        <v>1</v>
      </c>
      <c r="Q29" s="7" t="str">
        <f t="shared" si="7"/>
        <v>euro</v>
      </c>
      <c r="R29" s="22">
        <f t="shared" si="8"/>
        <v>0</v>
      </c>
      <c r="S29" s="99">
        <f t="shared" si="9"/>
        <v>0</v>
      </c>
      <c r="T29" s="98">
        <f t="shared" si="10"/>
        <v>0</v>
      </c>
      <c r="U29" s="19"/>
      <c r="V29" s="12"/>
      <c r="W29" s="37" t="str" cm="1">
        <f t="array" ref="W29">_xlfn.IFS(T29&gt;J29,"KO : Le montant retenu est supérieur au montant présenté. Merci de revoir la ligne de dépense ou plafonner son montant.",J29=0,"",T29=J29,"OK",T29&lt;J29,"Montant instruit inférieur au montant présenté.")</f>
        <v/>
      </c>
      <c r="X29" s="95">
        <f t="shared" si="11"/>
        <v>0</v>
      </c>
    </row>
    <row r="30" spans="1:26">
      <c r="A30" s="25">
        <v>26</v>
      </c>
      <c r="B30" s="5"/>
      <c r="C30" s="5"/>
      <c r="D30" s="5"/>
      <c r="E30" s="2"/>
      <c r="F30" s="11">
        <v>1</v>
      </c>
      <c r="G30" s="7" t="s">
        <v>9</v>
      </c>
      <c r="H30" s="12"/>
      <c r="I30" s="99"/>
      <c r="J30" s="98">
        <f t="shared" si="1"/>
        <v>0</v>
      </c>
      <c r="K30" s="31"/>
      <c r="L30" s="21">
        <f t="shared" si="2"/>
        <v>0</v>
      </c>
      <c r="M30" s="5">
        <f t="shared" si="3"/>
        <v>0</v>
      </c>
      <c r="N30" s="5">
        <f t="shared" si="4"/>
        <v>0</v>
      </c>
      <c r="O30" s="2">
        <f t="shared" si="5"/>
        <v>0</v>
      </c>
      <c r="P30" s="11">
        <f t="shared" si="6"/>
        <v>1</v>
      </c>
      <c r="Q30" s="7" t="str">
        <f t="shared" si="7"/>
        <v>euro</v>
      </c>
      <c r="R30" s="22">
        <f t="shared" si="8"/>
        <v>0</v>
      </c>
      <c r="S30" s="99">
        <f t="shared" si="9"/>
        <v>0</v>
      </c>
      <c r="T30" s="98">
        <f t="shared" si="10"/>
        <v>0</v>
      </c>
      <c r="U30" s="19"/>
      <c r="V30" s="12"/>
      <c r="W30" s="37" t="str" cm="1">
        <f t="array" ref="W30">_xlfn.IFS(T30&gt;J30,"KO : Le montant retenu est supérieur au montant présenté. Merci de revoir la ligne de dépense ou plafonner son montant.",J30=0,"",T30=J30,"OK",T30&lt;J30,"Montant instruit inférieur au montant présenté.")</f>
        <v/>
      </c>
      <c r="X30" s="95">
        <f t="shared" si="11"/>
        <v>0</v>
      </c>
    </row>
    <row r="31" spans="1:26">
      <c r="A31" s="25">
        <v>27</v>
      </c>
      <c r="B31" s="5"/>
      <c r="C31" s="5"/>
      <c r="D31" s="5"/>
      <c r="E31" s="2"/>
      <c r="F31" s="11">
        <v>1</v>
      </c>
      <c r="G31" s="7" t="s">
        <v>9</v>
      </c>
      <c r="H31" s="12"/>
      <c r="I31" s="99"/>
      <c r="J31" s="98">
        <f t="shared" si="1"/>
        <v>0</v>
      </c>
      <c r="K31" s="31"/>
      <c r="L31" s="21">
        <f t="shared" si="2"/>
        <v>0</v>
      </c>
      <c r="M31" s="5">
        <f t="shared" si="3"/>
        <v>0</v>
      </c>
      <c r="N31" s="5">
        <f t="shared" si="4"/>
        <v>0</v>
      </c>
      <c r="O31" s="2">
        <f t="shared" si="5"/>
        <v>0</v>
      </c>
      <c r="P31" s="11">
        <f t="shared" si="6"/>
        <v>1</v>
      </c>
      <c r="Q31" s="7" t="str">
        <f t="shared" si="7"/>
        <v>euro</v>
      </c>
      <c r="R31" s="22">
        <f t="shared" si="8"/>
        <v>0</v>
      </c>
      <c r="S31" s="99">
        <f t="shared" si="9"/>
        <v>0</v>
      </c>
      <c r="T31" s="98">
        <f t="shared" si="10"/>
        <v>0</v>
      </c>
      <c r="U31" s="19"/>
      <c r="V31" s="12"/>
      <c r="W31" s="37" t="str" cm="1">
        <f t="array" ref="W31">_xlfn.IFS(T31&gt;J31,"KO : Le montant retenu est supérieur au montant présenté. Merci de revoir la ligne de dépense ou plafonner son montant.",J31=0,"",T31=J31,"OK",T31&lt;J31,"Montant instruit inférieur au montant présenté.")</f>
        <v/>
      </c>
      <c r="X31" s="95">
        <f t="shared" si="11"/>
        <v>0</v>
      </c>
    </row>
    <row r="32" spans="1:26">
      <c r="A32" s="25">
        <v>28</v>
      </c>
      <c r="B32" s="5"/>
      <c r="C32" s="5"/>
      <c r="D32" s="5"/>
      <c r="E32" s="2"/>
      <c r="F32" s="11">
        <v>1</v>
      </c>
      <c r="G32" s="7" t="s">
        <v>9</v>
      </c>
      <c r="H32" s="12"/>
      <c r="I32" s="99"/>
      <c r="J32" s="98">
        <f t="shared" si="1"/>
        <v>0</v>
      </c>
      <c r="K32" s="31"/>
      <c r="L32" s="21">
        <f t="shared" si="2"/>
        <v>0</v>
      </c>
      <c r="M32" s="5">
        <f t="shared" si="3"/>
        <v>0</v>
      </c>
      <c r="N32" s="5">
        <f t="shared" si="4"/>
        <v>0</v>
      </c>
      <c r="O32" s="2">
        <f t="shared" si="5"/>
        <v>0</v>
      </c>
      <c r="P32" s="11">
        <f t="shared" si="6"/>
        <v>1</v>
      </c>
      <c r="Q32" s="7" t="str">
        <f t="shared" si="7"/>
        <v>euro</v>
      </c>
      <c r="R32" s="22">
        <f t="shared" si="8"/>
        <v>0</v>
      </c>
      <c r="S32" s="99">
        <f t="shared" si="9"/>
        <v>0</v>
      </c>
      <c r="T32" s="98">
        <f t="shared" si="10"/>
        <v>0</v>
      </c>
      <c r="U32" s="19"/>
      <c r="V32" s="12"/>
      <c r="W32" s="37" t="str" cm="1">
        <f t="array" ref="W32">_xlfn.IFS(T32&gt;J32,"KO : Le montant retenu est supérieur au montant présenté. Merci de revoir la ligne de dépense ou plafonner son montant.",J32=0,"",T32=J32,"OK",T32&lt;J32,"Montant instruit inférieur au montant présenté.")</f>
        <v/>
      </c>
      <c r="X32" s="95">
        <f t="shared" si="11"/>
        <v>0</v>
      </c>
    </row>
    <row r="33" spans="1:24">
      <c r="A33" s="25">
        <v>29</v>
      </c>
      <c r="B33" s="5"/>
      <c r="C33" s="5"/>
      <c r="D33" s="5"/>
      <c r="E33" s="2"/>
      <c r="F33" s="11">
        <v>1</v>
      </c>
      <c r="G33" s="7" t="s">
        <v>9</v>
      </c>
      <c r="H33" s="12"/>
      <c r="I33" s="99"/>
      <c r="J33" s="98">
        <f t="shared" si="1"/>
        <v>0</v>
      </c>
      <c r="K33" s="31"/>
      <c r="L33" s="21">
        <f t="shared" si="2"/>
        <v>0</v>
      </c>
      <c r="M33" s="5">
        <f t="shared" si="3"/>
        <v>0</v>
      </c>
      <c r="N33" s="5">
        <f t="shared" si="4"/>
        <v>0</v>
      </c>
      <c r="O33" s="2">
        <f t="shared" si="5"/>
        <v>0</v>
      </c>
      <c r="P33" s="11">
        <f t="shared" si="6"/>
        <v>1</v>
      </c>
      <c r="Q33" s="7" t="str">
        <f t="shared" si="7"/>
        <v>euro</v>
      </c>
      <c r="R33" s="22">
        <f t="shared" si="8"/>
        <v>0</v>
      </c>
      <c r="S33" s="99">
        <f t="shared" si="9"/>
        <v>0</v>
      </c>
      <c r="T33" s="98">
        <f t="shared" si="10"/>
        <v>0</v>
      </c>
      <c r="U33" s="19"/>
      <c r="V33" s="12"/>
      <c r="W33" s="37" t="str" cm="1">
        <f t="array" ref="W33">_xlfn.IFS(T33&gt;J33,"KO : Le montant retenu est supérieur au montant présenté. Merci de revoir la ligne de dépense ou plafonner son montant.",J33=0,"",T33=J33,"OK",T33&lt;J33,"Montant instruit inférieur au montant présenté.")</f>
        <v/>
      </c>
      <c r="X33" s="95">
        <f t="shared" si="11"/>
        <v>0</v>
      </c>
    </row>
    <row r="34" spans="1:24">
      <c r="A34" s="25">
        <v>30</v>
      </c>
      <c r="B34" s="5"/>
      <c r="C34" s="5"/>
      <c r="D34" s="5"/>
      <c r="E34" s="2"/>
      <c r="F34" s="11">
        <v>1</v>
      </c>
      <c r="G34" s="7" t="s">
        <v>9</v>
      </c>
      <c r="H34" s="12"/>
      <c r="I34" s="99"/>
      <c r="J34" s="98">
        <f t="shared" si="1"/>
        <v>0</v>
      </c>
      <c r="K34" s="31"/>
      <c r="L34" s="21">
        <f t="shared" si="2"/>
        <v>0</v>
      </c>
      <c r="M34" s="5">
        <f t="shared" si="3"/>
        <v>0</v>
      </c>
      <c r="N34" s="5">
        <f t="shared" si="4"/>
        <v>0</v>
      </c>
      <c r="O34" s="2">
        <f t="shared" si="5"/>
        <v>0</v>
      </c>
      <c r="P34" s="11">
        <f t="shared" si="6"/>
        <v>1</v>
      </c>
      <c r="Q34" s="7" t="str">
        <f t="shared" si="7"/>
        <v>euro</v>
      </c>
      <c r="R34" s="22">
        <f t="shared" si="8"/>
        <v>0</v>
      </c>
      <c r="S34" s="99">
        <f t="shared" si="9"/>
        <v>0</v>
      </c>
      <c r="T34" s="98">
        <f t="shared" si="10"/>
        <v>0</v>
      </c>
      <c r="U34" s="19"/>
      <c r="V34" s="12"/>
      <c r="W34" s="37" t="str" cm="1">
        <f t="array" ref="W34">_xlfn.IFS(T34&gt;J34,"KO : Le montant retenu est supérieur au montant présenté. Merci de revoir la ligne de dépense ou plafonner son montant.",J34=0,"",T34=J34,"OK",T34&lt;J34,"Montant instruit inférieur au montant présenté.")</f>
        <v/>
      </c>
      <c r="X34" s="95">
        <f t="shared" si="11"/>
        <v>0</v>
      </c>
    </row>
    <row r="35" spans="1:24">
      <c r="A35" s="25">
        <v>31</v>
      </c>
      <c r="B35" s="5"/>
      <c r="C35" s="5"/>
      <c r="D35" s="5"/>
      <c r="E35" s="2"/>
      <c r="F35" s="11">
        <v>1</v>
      </c>
      <c r="G35" s="7" t="s">
        <v>9</v>
      </c>
      <c r="H35" s="12"/>
      <c r="I35" s="99"/>
      <c r="J35" s="98">
        <f t="shared" si="1"/>
        <v>0</v>
      </c>
      <c r="K35" s="31"/>
      <c r="L35" s="21">
        <f t="shared" si="2"/>
        <v>0</v>
      </c>
      <c r="M35" s="5">
        <f t="shared" si="3"/>
        <v>0</v>
      </c>
      <c r="N35" s="5">
        <f t="shared" si="4"/>
        <v>0</v>
      </c>
      <c r="O35" s="2">
        <f t="shared" si="5"/>
        <v>0</v>
      </c>
      <c r="P35" s="11">
        <f t="shared" si="6"/>
        <v>1</v>
      </c>
      <c r="Q35" s="7" t="str">
        <f t="shared" si="7"/>
        <v>euro</v>
      </c>
      <c r="R35" s="22">
        <f t="shared" si="8"/>
        <v>0</v>
      </c>
      <c r="S35" s="99">
        <f t="shared" si="9"/>
        <v>0</v>
      </c>
      <c r="T35" s="98">
        <f t="shared" si="10"/>
        <v>0</v>
      </c>
      <c r="U35" s="19"/>
      <c r="V35" s="12"/>
      <c r="W35" s="37" t="str" cm="1">
        <f t="array" ref="W35">_xlfn.IFS(T35&gt;J35,"KO : Le montant retenu est supérieur au montant présenté. Merci de revoir la ligne de dépense ou plafonner son montant.",J35=0,"",T35=J35,"OK",T35&lt;J35,"Montant instruit inférieur au montant présenté.")</f>
        <v/>
      </c>
      <c r="X35" s="95">
        <f t="shared" si="11"/>
        <v>0</v>
      </c>
    </row>
    <row r="36" spans="1:24">
      <c r="A36" s="25">
        <v>32</v>
      </c>
      <c r="B36" s="5"/>
      <c r="C36" s="5"/>
      <c r="D36" s="5"/>
      <c r="E36" s="2"/>
      <c r="F36" s="11">
        <v>1</v>
      </c>
      <c r="G36" s="7" t="s">
        <v>9</v>
      </c>
      <c r="H36" s="12"/>
      <c r="I36" s="99"/>
      <c r="J36" s="98">
        <f t="shared" si="1"/>
        <v>0</v>
      </c>
      <c r="K36" s="31"/>
      <c r="L36" s="21">
        <f t="shared" si="2"/>
        <v>0</v>
      </c>
      <c r="M36" s="5">
        <f t="shared" si="3"/>
        <v>0</v>
      </c>
      <c r="N36" s="5">
        <f t="shared" si="4"/>
        <v>0</v>
      </c>
      <c r="O36" s="2">
        <f t="shared" si="5"/>
        <v>0</v>
      </c>
      <c r="P36" s="11">
        <f t="shared" si="6"/>
        <v>1</v>
      </c>
      <c r="Q36" s="7" t="str">
        <f t="shared" si="7"/>
        <v>euro</v>
      </c>
      <c r="R36" s="22">
        <f t="shared" si="8"/>
        <v>0</v>
      </c>
      <c r="S36" s="99">
        <f t="shared" si="9"/>
        <v>0</v>
      </c>
      <c r="T36" s="98">
        <f t="shared" si="10"/>
        <v>0</v>
      </c>
      <c r="U36" s="19"/>
      <c r="V36" s="12"/>
      <c r="W36" s="37" t="str" cm="1">
        <f t="array" ref="W36">_xlfn.IFS(T36&gt;J36,"KO : Le montant retenu est supérieur au montant présenté. Merci de revoir la ligne de dépense ou plafonner son montant.",J36=0,"",T36=J36,"OK",T36&lt;J36,"Montant instruit inférieur au montant présenté.")</f>
        <v/>
      </c>
      <c r="X36" s="95">
        <f t="shared" si="11"/>
        <v>0</v>
      </c>
    </row>
    <row r="37" spans="1:24">
      <c r="A37" s="25">
        <v>33</v>
      </c>
      <c r="B37" s="5"/>
      <c r="C37" s="5"/>
      <c r="D37" s="5"/>
      <c r="E37" s="2"/>
      <c r="F37" s="11">
        <v>1</v>
      </c>
      <c r="G37" s="7" t="s">
        <v>9</v>
      </c>
      <c r="H37" s="12"/>
      <c r="I37" s="99"/>
      <c r="J37" s="98">
        <f t="shared" si="1"/>
        <v>0</v>
      </c>
      <c r="K37" s="31"/>
      <c r="L37" s="21">
        <f t="shared" si="2"/>
        <v>0</v>
      </c>
      <c r="M37" s="5">
        <f t="shared" si="3"/>
        <v>0</v>
      </c>
      <c r="N37" s="5">
        <f t="shared" si="4"/>
        <v>0</v>
      </c>
      <c r="O37" s="2">
        <f t="shared" si="5"/>
        <v>0</v>
      </c>
      <c r="P37" s="11">
        <f t="shared" si="6"/>
        <v>1</v>
      </c>
      <c r="Q37" s="7" t="str">
        <f t="shared" si="7"/>
        <v>euro</v>
      </c>
      <c r="R37" s="22">
        <f t="shared" si="8"/>
        <v>0</v>
      </c>
      <c r="S37" s="99">
        <f t="shared" si="9"/>
        <v>0</v>
      </c>
      <c r="T37" s="98">
        <f t="shared" si="10"/>
        <v>0</v>
      </c>
      <c r="U37" s="19"/>
      <c r="V37" s="12"/>
      <c r="W37" s="37" t="str" cm="1">
        <f t="array" ref="W37">_xlfn.IFS(T37&gt;J37,"KO : Le montant retenu est supérieur au montant présenté. Merci de revoir la ligne de dépense ou plafonner son montant.",J37=0,"",T37=J37,"OK",T37&lt;J37,"Montant instruit inférieur au montant présenté.")</f>
        <v/>
      </c>
      <c r="X37" s="95">
        <f t="shared" si="11"/>
        <v>0</v>
      </c>
    </row>
    <row r="38" spans="1:24">
      <c r="A38" s="25">
        <v>34</v>
      </c>
      <c r="B38" s="5"/>
      <c r="C38" s="5"/>
      <c r="D38" s="5"/>
      <c r="E38" s="2"/>
      <c r="F38" s="11">
        <v>1</v>
      </c>
      <c r="G38" s="7" t="s">
        <v>9</v>
      </c>
      <c r="H38" s="12"/>
      <c r="I38" s="99"/>
      <c r="J38" s="98">
        <f t="shared" si="1"/>
        <v>0</v>
      </c>
      <c r="K38" s="31"/>
      <c r="L38" s="21">
        <f t="shared" si="2"/>
        <v>0</v>
      </c>
      <c r="M38" s="5">
        <f t="shared" si="3"/>
        <v>0</v>
      </c>
      <c r="N38" s="5">
        <f t="shared" si="4"/>
        <v>0</v>
      </c>
      <c r="O38" s="2">
        <f t="shared" si="5"/>
        <v>0</v>
      </c>
      <c r="P38" s="11">
        <f t="shared" si="6"/>
        <v>1</v>
      </c>
      <c r="Q38" s="7" t="str">
        <f t="shared" si="7"/>
        <v>euro</v>
      </c>
      <c r="R38" s="22">
        <f t="shared" si="8"/>
        <v>0</v>
      </c>
      <c r="S38" s="99">
        <f t="shared" si="9"/>
        <v>0</v>
      </c>
      <c r="T38" s="98">
        <f t="shared" si="10"/>
        <v>0</v>
      </c>
      <c r="U38" s="19"/>
      <c r="V38" s="12"/>
      <c r="W38" s="37" t="str" cm="1">
        <f t="array" ref="W38">_xlfn.IFS(T38&gt;J38,"KO : Le montant retenu est supérieur au montant présenté. Merci de revoir la ligne de dépense ou plafonner son montant.",J38=0,"",T38=J38,"OK",T38&lt;J38,"Montant instruit inférieur au montant présenté.")</f>
        <v/>
      </c>
      <c r="X38" s="95">
        <f t="shared" si="11"/>
        <v>0</v>
      </c>
    </row>
    <row r="39" spans="1:24">
      <c r="A39" s="25">
        <v>35</v>
      </c>
      <c r="B39" s="5"/>
      <c r="C39" s="5"/>
      <c r="D39" s="5"/>
      <c r="E39" s="2"/>
      <c r="F39" s="11">
        <v>1</v>
      </c>
      <c r="G39" s="7" t="s">
        <v>9</v>
      </c>
      <c r="H39" s="12"/>
      <c r="I39" s="99"/>
      <c r="J39" s="98">
        <f t="shared" si="1"/>
        <v>0</v>
      </c>
      <c r="K39" s="31"/>
      <c r="L39" s="21">
        <f t="shared" si="2"/>
        <v>0</v>
      </c>
      <c r="M39" s="5">
        <f t="shared" si="3"/>
        <v>0</v>
      </c>
      <c r="N39" s="5">
        <f t="shared" si="4"/>
        <v>0</v>
      </c>
      <c r="O39" s="2">
        <f t="shared" si="5"/>
        <v>0</v>
      </c>
      <c r="P39" s="11">
        <f t="shared" si="6"/>
        <v>1</v>
      </c>
      <c r="Q39" s="7" t="str">
        <f t="shared" si="7"/>
        <v>euro</v>
      </c>
      <c r="R39" s="22">
        <f t="shared" si="8"/>
        <v>0</v>
      </c>
      <c r="S39" s="99">
        <f t="shared" si="9"/>
        <v>0</v>
      </c>
      <c r="T39" s="98">
        <f t="shared" si="10"/>
        <v>0</v>
      </c>
      <c r="U39" s="19"/>
      <c r="V39" s="12"/>
      <c r="W39" s="37" t="str" cm="1">
        <f t="array" ref="W39">_xlfn.IFS(T39&gt;J39,"KO : Le montant retenu est supérieur au montant présenté. Merci de revoir la ligne de dépense ou plafonner son montant.",J39=0,"",T39=J39,"OK",T39&lt;J39,"Montant instruit inférieur au montant présenté.")</f>
        <v/>
      </c>
      <c r="X39" s="95">
        <f t="shared" si="11"/>
        <v>0</v>
      </c>
    </row>
    <row r="40" spans="1:24">
      <c r="A40" s="25">
        <v>36</v>
      </c>
      <c r="B40" s="5"/>
      <c r="C40" s="5"/>
      <c r="D40" s="5"/>
      <c r="E40" s="2"/>
      <c r="F40" s="11">
        <v>1</v>
      </c>
      <c r="G40" s="7" t="s">
        <v>9</v>
      </c>
      <c r="H40" s="12"/>
      <c r="I40" s="99"/>
      <c r="J40" s="98">
        <f t="shared" si="1"/>
        <v>0</v>
      </c>
      <c r="K40" s="31"/>
      <c r="L40" s="21">
        <f t="shared" si="2"/>
        <v>0</v>
      </c>
      <c r="M40" s="5">
        <f t="shared" si="3"/>
        <v>0</v>
      </c>
      <c r="N40" s="5">
        <f t="shared" si="4"/>
        <v>0</v>
      </c>
      <c r="O40" s="2">
        <f t="shared" si="5"/>
        <v>0</v>
      </c>
      <c r="P40" s="11">
        <f t="shared" si="6"/>
        <v>1</v>
      </c>
      <c r="Q40" s="7" t="str">
        <f t="shared" si="7"/>
        <v>euro</v>
      </c>
      <c r="R40" s="22">
        <f t="shared" si="8"/>
        <v>0</v>
      </c>
      <c r="S40" s="99">
        <f t="shared" si="9"/>
        <v>0</v>
      </c>
      <c r="T40" s="98">
        <f t="shared" si="10"/>
        <v>0</v>
      </c>
      <c r="U40" s="19"/>
      <c r="V40" s="12"/>
      <c r="W40" s="37" t="str" cm="1">
        <f t="array" ref="W40">_xlfn.IFS(T40&gt;J40,"KO : Le montant retenu est supérieur au montant présenté. Merci de revoir la ligne de dépense ou plafonner son montant.",J40=0,"",T40=J40,"OK",T40&lt;J40,"Montant instruit inférieur au montant présenté.")</f>
        <v/>
      </c>
      <c r="X40" s="95">
        <f t="shared" si="11"/>
        <v>0</v>
      </c>
    </row>
    <row r="41" spans="1:24">
      <c r="A41" s="25">
        <v>37</v>
      </c>
      <c r="B41" s="5"/>
      <c r="C41" s="5"/>
      <c r="D41" s="5"/>
      <c r="E41" s="2"/>
      <c r="F41" s="11">
        <v>1</v>
      </c>
      <c r="G41" s="7" t="s">
        <v>9</v>
      </c>
      <c r="H41" s="12"/>
      <c r="I41" s="99"/>
      <c r="J41" s="98">
        <f t="shared" si="1"/>
        <v>0</v>
      </c>
      <c r="K41" s="31"/>
      <c r="L41" s="21">
        <f t="shared" si="2"/>
        <v>0</v>
      </c>
      <c r="M41" s="5">
        <f t="shared" si="3"/>
        <v>0</v>
      </c>
      <c r="N41" s="5">
        <f t="shared" si="4"/>
        <v>0</v>
      </c>
      <c r="O41" s="2">
        <f t="shared" si="5"/>
        <v>0</v>
      </c>
      <c r="P41" s="11">
        <f t="shared" si="6"/>
        <v>1</v>
      </c>
      <c r="Q41" s="7" t="str">
        <f t="shared" si="7"/>
        <v>euro</v>
      </c>
      <c r="R41" s="22">
        <f t="shared" si="8"/>
        <v>0</v>
      </c>
      <c r="S41" s="99">
        <f t="shared" si="9"/>
        <v>0</v>
      </c>
      <c r="T41" s="98">
        <f t="shared" si="10"/>
        <v>0</v>
      </c>
      <c r="U41" s="19"/>
      <c r="V41" s="12"/>
      <c r="W41" s="37" t="str" cm="1">
        <f t="array" ref="W41">_xlfn.IFS(T41&gt;J41,"KO : Le montant retenu est supérieur au montant présenté. Merci de revoir la ligne de dépense ou plafonner son montant.",J41=0,"",T41=J41,"OK",T41&lt;J41,"Montant instruit inférieur au montant présenté.")</f>
        <v/>
      </c>
      <c r="X41" s="95">
        <f t="shared" si="11"/>
        <v>0</v>
      </c>
    </row>
    <row r="42" spans="1:24">
      <c r="A42" s="25">
        <v>38</v>
      </c>
      <c r="B42" s="5"/>
      <c r="C42" s="5"/>
      <c r="D42" s="5"/>
      <c r="E42" s="2"/>
      <c r="F42" s="11">
        <v>1</v>
      </c>
      <c r="G42" s="7" t="s">
        <v>9</v>
      </c>
      <c r="H42" s="12"/>
      <c r="I42" s="99"/>
      <c r="J42" s="98">
        <f t="shared" si="1"/>
        <v>0</v>
      </c>
      <c r="K42" s="31"/>
      <c r="L42" s="21">
        <f t="shared" si="2"/>
        <v>0</v>
      </c>
      <c r="M42" s="5">
        <f t="shared" si="3"/>
        <v>0</v>
      </c>
      <c r="N42" s="5">
        <f t="shared" si="4"/>
        <v>0</v>
      </c>
      <c r="O42" s="2">
        <f t="shared" si="5"/>
        <v>0</v>
      </c>
      <c r="P42" s="11">
        <f t="shared" si="6"/>
        <v>1</v>
      </c>
      <c r="Q42" s="7" t="str">
        <f t="shared" si="7"/>
        <v>euro</v>
      </c>
      <c r="R42" s="22">
        <f t="shared" si="8"/>
        <v>0</v>
      </c>
      <c r="S42" s="99">
        <f t="shared" si="9"/>
        <v>0</v>
      </c>
      <c r="T42" s="98">
        <f t="shared" si="10"/>
        <v>0</v>
      </c>
      <c r="U42" s="19"/>
      <c r="V42" s="12"/>
      <c r="W42" s="37" t="str" cm="1">
        <f t="array" ref="W42">_xlfn.IFS(T42&gt;J42,"KO : Le montant retenu est supérieur au montant présenté. Merci de revoir la ligne de dépense ou plafonner son montant.",J42=0,"",T42=J42,"OK",T42&lt;J42,"Montant instruit inférieur au montant présenté.")</f>
        <v/>
      </c>
      <c r="X42" s="95">
        <f t="shared" si="11"/>
        <v>0</v>
      </c>
    </row>
    <row r="43" spans="1:24">
      <c r="A43" s="25">
        <v>39</v>
      </c>
      <c r="B43" s="5"/>
      <c r="C43" s="5"/>
      <c r="D43" s="5"/>
      <c r="E43" s="2"/>
      <c r="F43" s="11">
        <v>1</v>
      </c>
      <c r="G43" s="7" t="s">
        <v>9</v>
      </c>
      <c r="H43" s="12"/>
      <c r="I43" s="99"/>
      <c r="J43" s="98">
        <f t="shared" si="1"/>
        <v>0</v>
      </c>
      <c r="K43" s="31"/>
      <c r="L43" s="21">
        <f t="shared" si="2"/>
        <v>0</v>
      </c>
      <c r="M43" s="5">
        <f t="shared" si="3"/>
        <v>0</v>
      </c>
      <c r="N43" s="5">
        <f t="shared" si="4"/>
        <v>0</v>
      </c>
      <c r="O43" s="2">
        <f t="shared" si="5"/>
        <v>0</v>
      </c>
      <c r="P43" s="11">
        <f t="shared" si="6"/>
        <v>1</v>
      </c>
      <c r="Q43" s="7" t="str">
        <f t="shared" si="7"/>
        <v>euro</v>
      </c>
      <c r="R43" s="22">
        <f t="shared" si="8"/>
        <v>0</v>
      </c>
      <c r="S43" s="99">
        <f t="shared" si="9"/>
        <v>0</v>
      </c>
      <c r="T43" s="98">
        <f t="shared" si="10"/>
        <v>0</v>
      </c>
      <c r="U43" s="19"/>
      <c r="V43" s="12"/>
      <c r="W43" s="37" t="str" cm="1">
        <f t="array" ref="W43">_xlfn.IFS(T43&gt;J43,"KO : Le montant retenu est supérieur au montant présenté. Merci de revoir la ligne de dépense ou plafonner son montant.",J43=0,"",T43=J43,"OK",T43&lt;J43,"Montant instruit inférieur au montant présenté.")</f>
        <v/>
      </c>
      <c r="X43" s="95">
        <f t="shared" si="11"/>
        <v>0</v>
      </c>
    </row>
    <row r="44" spans="1:24">
      <c r="A44" s="25">
        <v>40</v>
      </c>
      <c r="B44" s="5"/>
      <c r="C44" s="5"/>
      <c r="D44" s="5"/>
      <c r="E44" s="2"/>
      <c r="F44" s="11">
        <v>1</v>
      </c>
      <c r="G44" s="7" t="s">
        <v>9</v>
      </c>
      <c r="H44" s="12"/>
      <c r="I44" s="99"/>
      <c r="J44" s="98">
        <f t="shared" si="1"/>
        <v>0</v>
      </c>
      <c r="K44" s="31"/>
      <c r="L44" s="21">
        <f t="shared" si="2"/>
        <v>0</v>
      </c>
      <c r="M44" s="5">
        <f t="shared" si="3"/>
        <v>0</v>
      </c>
      <c r="N44" s="5">
        <f t="shared" si="4"/>
        <v>0</v>
      </c>
      <c r="O44" s="2">
        <f t="shared" si="5"/>
        <v>0</v>
      </c>
      <c r="P44" s="11">
        <f t="shared" si="6"/>
        <v>1</v>
      </c>
      <c r="Q44" s="7" t="str">
        <f t="shared" si="7"/>
        <v>euro</v>
      </c>
      <c r="R44" s="22">
        <f t="shared" si="8"/>
        <v>0</v>
      </c>
      <c r="S44" s="99">
        <f t="shared" si="9"/>
        <v>0</v>
      </c>
      <c r="T44" s="98">
        <f t="shared" si="10"/>
        <v>0</v>
      </c>
      <c r="U44" s="19"/>
      <c r="V44" s="12"/>
      <c r="W44" s="37" t="str" cm="1">
        <f t="array" ref="W44">_xlfn.IFS(T44&gt;J44,"KO : Le montant retenu est supérieur au montant présenté. Merci de revoir la ligne de dépense ou plafonner son montant.",J44=0,"",T44=J44,"OK",T44&lt;J44,"Montant instruit inférieur au montant présenté.")</f>
        <v/>
      </c>
      <c r="X44" s="95">
        <f t="shared" si="11"/>
        <v>0</v>
      </c>
    </row>
    <row r="45" spans="1:24">
      <c r="A45" s="25">
        <v>41</v>
      </c>
      <c r="B45" s="5"/>
      <c r="C45" s="5"/>
      <c r="D45" s="5"/>
      <c r="E45" s="2"/>
      <c r="F45" s="11">
        <v>1</v>
      </c>
      <c r="G45" s="7" t="s">
        <v>9</v>
      </c>
      <c r="H45" s="12"/>
      <c r="I45" s="99"/>
      <c r="J45" s="98">
        <f t="shared" si="1"/>
        <v>0</v>
      </c>
      <c r="K45" s="31"/>
      <c r="L45" s="21">
        <f t="shared" si="2"/>
        <v>0</v>
      </c>
      <c r="M45" s="5">
        <f t="shared" si="3"/>
        <v>0</v>
      </c>
      <c r="N45" s="5">
        <f t="shared" si="4"/>
        <v>0</v>
      </c>
      <c r="O45" s="2">
        <f t="shared" si="5"/>
        <v>0</v>
      </c>
      <c r="P45" s="11">
        <f t="shared" si="6"/>
        <v>1</v>
      </c>
      <c r="Q45" s="7" t="str">
        <f t="shared" si="7"/>
        <v>euro</v>
      </c>
      <c r="R45" s="22">
        <f t="shared" si="8"/>
        <v>0</v>
      </c>
      <c r="S45" s="99">
        <f t="shared" si="9"/>
        <v>0</v>
      </c>
      <c r="T45" s="98">
        <f t="shared" si="10"/>
        <v>0</v>
      </c>
      <c r="U45" s="19"/>
      <c r="V45" s="12"/>
      <c r="W45" s="37" t="str" cm="1">
        <f t="array" ref="W45">_xlfn.IFS(T45&gt;J45,"KO : Le montant retenu est supérieur au montant présenté. Merci de revoir la ligne de dépense ou plafonner son montant.",J45=0,"",T45=J45,"OK",T45&lt;J45,"Montant instruit inférieur au montant présenté.")</f>
        <v/>
      </c>
      <c r="X45" s="95">
        <f t="shared" si="11"/>
        <v>0</v>
      </c>
    </row>
    <row r="46" spans="1:24">
      <c r="A46" s="25">
        <v>42</v>
      </c>
      <c r="B46" s="5"/>
      <c r="C46" s="5"/>
      <c r="D46" s="5"/>
      <c r="E46" s="2"/>
      <c r="F46" s="11">
        <v>1</v>
      </c>
      <c r="G46" s="7" t="s">
        <v>9</v>
      </c>
      <c r="H46" s="12"/>
      <c r="I46" s="99"/>
      <c r="J46" s="98">
        <f t="shared" si="1"/>
        <v>0</v>
      </c>
      <c r="K46" s="31"/>
      <c r="L46" s="21">
        <f t="shared" si="2"/>
        <v>0</v>
      </c>
      <c r="M46" s="5">
        <f t="shared" si="3"/>
        <v>0</v>
      </c>
      <c r="N46" s="5">
        <f t="shared" si="4"/>
        <v>0</v>
      </c>
      <c r="O46" s="2">
        <f t="shared" si="5"/>
        <v>0</v>
      </c>
      <c r="P46" s="11">
        <f t="shared" si="6"/>
        <v>1</v>
      </c>
      <c r="Q46" s="7" t="str">
        <f t="shared" si="7"/>
        <v>euro</v>
      </c>
      <c r="R46" s="22">
        <f t="shared" si="8"/>
        <v>0</v>
      </c>
      <c r="S46" s="99">
        <f t="shared" si="9"/>
        <v>0</v>
      </c>
      <c r="T46" s="98">
        <f t="shared" si="10"/>
        <v>0</v>
      </c>
      <c r="U46" s="19"/>
      <c r="V46" s="12"/>
      <c r="W46" s="37" t="str" cm="1">
        <f t="array" ref="W46">_xlfn.IFS(T46&gt;J46,"KO : Le montant retenu est supérieur au montant présenté. Merci de revoir la ligne de dépense ou plafonner son montant.",J46=0,"",T46=J46,"OK",T46&lt;J46,"Montant instruit inférieur au montant présenté.")</f>
        <v/>
      </c>
      <c r="X46" s="95">
        <f t="shared" si="11"/>
        <v>0</v>
      </c>
    </row>
    <row r="47" spans="1:24">
      <c r="A47" s="25">
        <v>43</v>
      </c>
      <c r="B47" s="5"/>
      <c r="C47" s="5"/>
      <c r="D47" s="5"/>
      <c r="E47" s="2"/>
      <c r="F47" s="11">
        <v>1</v>
      </c>
      <c r="G47" s="7" t="s">
        <v>9</v>
      </c>
      <c r="H47" s="12"/>
      <c r="I47" s="99"/>
      <c r="J47" s="98">
        <f t="shared" si="1"/>
        <v>0</v>
      </c>
      <c r="K47" s="31"/>
      <c r="L47" s="21">
        <f t="shared" si="2"/>
        <v>0</v>
      </c>
      <c r="M47" s="5">
        <f t="shared" si="3"/>
        <v>0</v>
      </c>
      <c r="N47" s="5">
        <f t="shared" si="4"/>
        <v>0</v>
      </c>
      <c r="O47" s="2">
        <f t="shared" si="5"/>
        <v>0</v>
      </c>
      <c r="P47" s="11">
        <f t="shared" si="6"/>
        <v>1</v>
      </c>
      <c r="Q47" s="7" t="str">
        <f t="shared" si="7"/>
        <v>euro</v>
      </c>
      <c r="R47" s="22">
        <f t="shared" si="8"/>
        <v>0</v>
      </c>
      <c r="S47" s="99">
        <f t="shared" si="9"/>
        <v>0</v>
      </c>
      <c r="T47" s="98">
        <f t="shared" si="10"/>
        <v>0</v>
      </c>
      <c r="U47" s="19"/>
      <c r="V47" s="12"/>
      <c r="W47" s="37" t="str" cm="1">
        <f t="array" ref="W47">_xlfn.IFS(T47&gt;J47,"KO : Le montant retenu est supérieur au montant présenté. Merci de revoir la ligne de dépense ou plafonner son montant.",J47=0,"",T47=J47,"OK",T47&lt;J47,"Montant instruit inférieur au montant présenté.")</f>
        <v/>
      </c>
      <c r="X47" s="95">
        <f t="shared" si="11"/>
        <v>0</v>
      </c>
    </row>
    <row r="48" spans="1:24">
      <c r="A48" s="25">
        <v>44</v>
      </c>
      <c r="B48" s="5"/>
      <c r="C48" s="5"/>
      <c r="D48" s="5"/>
      <c r="E48" s="2"/>
      <c r="F48" s="11">
        <v>1</v>
      </c>
      <c r="G48" s="7" t="s">
        <v>9</v>
      </c>
      <c r="H48" s="12"/>
      <c r="I48" s="99"/>
      <c r="J48" s="98">
        <f t="shared" si="1"/>
        <v>0</v>
      </c>
      <c r="K48" s="31"/>
      <c r="L48" s="21">
        <f t="shared" si="2"/>
        <v>0</v>
      </c>
      <c r="M48" s="5">
        <f t="shared" si="3"/>
        <v>0</v>
      </c>
      <c r="N48" s="5">
        <f t="shared" si="4"/>
        <v>0</v>
      </c>
      <c r="O48" s="2">
        <f t="shared" si="5"/>
        <v>0</v>
      </c>
      <c r="P48" s="11">
        <f t="shared" si="6"/>
        <v>1</v>
      </c>
      <c r="Q48" s="7" t="str">
        <f t="shared" si="7"/>
        <v>euro</v>
      </c>
      <c r="R48" s="22">
        <f t="shared" si="8"/>
        <v>0</v>
      </c>
      <c r="S48" s="99">
        <f t="shared" si="9"/>
        <v>0</v>
      </c>
      <c r="T48" s="98">
        <f t="shared" si="10"/>
        <v>0</v>
      </c>
      <c r="U48" s="19"/>
      <c r="V48" s="12"/>
      <c r="W48" s="37" t="str" cm="1">
        <f t="array" ref="W48">_xlfn.IFS(T48&gt;J48,"KO : Le montant retenu est supérieur au montant présenté. Merci de revoir la ligne de dépense ou plafonner son montant.",J48=0,"",T48=J48,"OK",T48&lt;J48,"Montant instruit inférieur au montant présenté.")</f>
        <v/>
      </c>
      <c r="X48" s="95">
        <f t="shared" si="11"/>
        <v>0</v>
      </c>
    </row>
    <row r="49" spans="1:24">
      <c r="A49" s="25">
        <v>45</v>
      </c>
      <c r="B49" s="5"/>
      <c r="C49" s="5"/>
      <c r="D49" s="5"/>
      <c r="E49" s="2"/>
      <c r="F49" s="11">
        <v>1</v>
      </c>
      <c r="G49" s="7" t="s">
        <v>9</v>
      </c>
      <c r="H49" s="12"/>
      <c r="I49" s="99"/>
      <c r="J49" s="98">
        <f t="shared" si="1"/>
        <v>0</v>
      </c>
      <c r="K49" s="31"/>
      <c r="L49" s="21">
        <f t="shared" si="2"/>
        <v>0</v>
      </c>
      <c r="M49" s="5">
        <f t="shared" si="3"/>
        <v>0</v>
      </c>
      <c r="N49" s="5">
        <f t="shared" si="4"/>
        <v>0</v>
      </c>
      <c r="O49" s="2">
        <f t="shared" si="5"/>
        <v>0</v>
      </c>
      <c r="P49" s="11">
        <f t="shared" si="6"/>
        <v>1</v>
      </c>
      <c r="Q49" s="7" t="str">
        <f t="shared" si="7"/>
        <v>euro</v>
      </c>
      <c r="R49" s="22">
        <f t="shared" si="8"/>
        <v>0</v>
      </c>
      <c r="S49" s="99">
        <f t="shared" si="9"/>
        <v>0</v>
      </c>
      <c r="T49" s="98">
        <f t="shared" si="10"/>
        <v>0</v>
      </c>
      <c r="U49" s="19"/>
      <c r="V49" s="12"/>
      <c r="W49" s="37" t="str" cm="1">
        <f t="array" ref="W49">_xlfn.IFS(T49&gt;J49,"KO : Le montant retenu est supérieur au montant présenté. Merci de revoir la ligne de dépense ou plafonner son montant.",J49=0,"",T49=J49,"OK",T49&lt;J49,"Montant instruit inférieur au montant présenté.")</f>
        <v/>
      </c>
      <c r="X49" s="95">
        <f t="shared" si="11"/>
        <v>0</v>
      </c>
    </row>
    <row r="50" spans="1:24">
      <c r="A50" s="25">
        <v>46</v>
      </c>
      <c r="B50" s="5"/>
      <c r="C50" s="5"/>
      <c r="D50" s="5"/>
      <c r="E50" s="2"/>
      <c r="F50" s="11">
        <v>1</v>
      </c>
      <c r="G50" s="7" t="s">
        <v>9</v>
      </c>
      <c r="H50" s="12"/>
      <c r="I50" s="99"/>
      <c r="J50" s="98">
        <f t="shared" si="1"/>
        <v>0</v>
      </c>
      <c r="K50" s="31"/>
      <c r="L50" s="21">
        <f t="shared" si="2"/>
        <v>0</v>
      </c>
      <c r="M50" s="5">
        <f t="shared" si="3"/>
        <v>0</v>
      </c>
      <c r="N50" s="5">
        <f t="shared" si="4"/>
        <v>0</v>
      </c>
      <c r="O50" s="2">
        <f t="shared" si="5"/>
        <v>0</v>
      </c>
      <c r="P50" s="11">
        <f t="shared" si="6"/>
        <v>1</v>
      </c>
      <c r="Q50" s="7" t="str">
        <f t="shared" si="7"/>
        <v>euro</v>
      </c>
      <c r="R50" s="22">
        <f t="shared" si="8"/>
        <v>0</v>
      </c>
      <c r="S50" s="99">
        <f t="shared" si="9"/>
        <v>0</v>
      </c>
      <c r="T50" s="98">
        <f t="shared" si="10"/>
        <v>0</v>
      </c>
      <c r="U50" s="19"/>
      <c r="V50" s="12"/>
      <c r="W50" s="37" t="str" cm="1">
        <f t="array" ref="W50">_xlfn.IFS(T50&gt;J50,"KO : Le montant retenu est supérieur au montant présenté. Merci de revoir la ligne de dépense ou plafonner son montant.",J50=0,"",T50=J50,"OK",T50&lt;J50,"Montant instruit inférieur au montant présenté.")</f>
        <v/>
      </c>
      <c r="X50" s="95">
        <f t="shared" si="11"/>
        <v>0</v>
      </c>
    </row>
    <row r="51" spans="1:24">
      <c r="A51" s="25">
        <v>47</v>
      </c>
      <c r="B51" s="5"/>
      <c r="C51" s="5"/>
      <c r="D51" s="5"/>
      <c r="E51" s="2"/>
      <c r="F51" s="11">
        <v>1</v>
      </c>
      <c r="G51" s="7" t="s">
        <v>9</v>
      </c>
      <c r="H51" s="12"/>
      <c r="I51" s="99"/>
      <c r="J51" s="98">
        <f t="shared" si="1"/>
        <v>0</v>
      </c>
      <c r="K51" s="31"/>
      <c r="L51" s="21">
        <f t="shared" si="2"/>
        <v>0</v>
      </c>
      <c r="M51" s="5">
        <f t="shared" si="3"/>
        <v>0</v>
      </c>
      <c r="N51" s="5">
        <f t="shared" si="4"/>
        <v>0</v>
      </c>
      <c r="O51" s="2">
        <f t="shared" si="5"/>
        <v>0</v>
      </c>
      <c r="P51" s="11">
        <f t="shared" si="6"/>
        <v>1</v>
      </c>
      <c r="Q51" s="7" t="str">
        <f t="shared" si="7"/>
        <v>euro</v>
      </c>
      <c r="R51" s="22">
        <f t="shared" si="8"/>
        <v>0</v>
      </c>
      <c r="S51" s="99">
        <f t="shared" si="9"/>
        <v>0</v>
      </c>
      <c r="T51" s="98">
        <f t="shared" si="10"/>
        <v>0</v>
      </c>
      <c r="U51" s="19"/>
      <c r="V51" s="12"/>
      <c r="W51" s="37" t="str" cm="1">
        <f t="array" ref="W51">_xlfn.IFS(T51&gt;J51,"KO : Le montant retenu est supérieur au montant présenté. Merci de revoir la ligne de dépense ou plafonner son montant.",J51=0,"",T51=J51,"OK",T51&lt;J51,"Montant instruit inférieur au montant présenté.")</f>
        <v/>
      </c>
      <c r="X51" s="95">
        <f t="shared" si="11"/>
        <v>0</v>
      </c>
    </row>
    <row r="52" spans="1:24">
      <c r="A52" s="25">
        <v>48</v>
      </c>
      <c r="B52" s="5"/>
      <c r="C52" s="5"/>
      <c r="D52" s="5"/>
      <c r="E52" s="2"/>
      <c r="F52" s="11">
        <v>1</v>
      </c>
      <c r="G52" s="7" t="s">
        <v>9</v>
      </c>
      <c r="H52" s="12"/>
      <c r="I52" s="99"/>
      <c r="J52" s="98">
        <f t="shared" si="1"/>
        <v>0</v>
      </c>
      <c r="K52" s="31"/>
      <c r="L52" s="21">
        <f t="shared" si="2"/>
        <v>0</v>
      </c>
      <c r="M52" s="5">
        <f t="shared" si="3"/>
        <v>0</v>
      </c>
      <c r="N52" s="5">
        <f t="shared" si="4"/>
        <v>0</v>
      </c>
      <c r="O52" s="2">
        <f t="shared" si="5"/>
        <v>0</v>
      </c>
      <c r="P52" s="11">
        <f t="shared" si="6"/>
        <v>1</v>
      </c>
      <c r="Q52" s="7" t="str">
        <f t="shared" si="7"/>
        <v>euro</v>
      </c>
      <c r="R52" s="22">
        <f t="shared" si="8"/>
        <v>0</v>
      </c>
      <c r="S52" s="99">
        <f t="shared" si="9"/>
        <v>0</v>
      </c>
      <c r="T52" s="98">
        <f t="shared" si="10"/>
        <v>0</v>
      </c>
      <c r="U52" s="19"/>
      <c r="V52" s="12"/>
      <c r="W52" s="37" t="str" cm="1">
        <f t="array" ref="W52">_xlfn.IFS(T52&gt;J52,"KO : Le montant retenu est supérieur au montant présenté. Merci de revoir la ligne de dépense ou plafonner son montant.",J52=0,"",T52=J52,"OK",T52&lt;J52,"Montant instruit inférieur au montant présenté.")</f>
        <v/>
      </c>
      <c r="X52" s="95">
        <f t="shared" si="11"/>
        <v>0</v>
      </c>
    </row>
    <row r="53" spans="1:24">
      <c r="A53" s="25">
        <v>49</v>
      </c>
      <c r="B53" s="5"/>
      <c r="C53" s="5"/>
      <c r="D53" s="5"/>
      <c r="E53" s="2"/>
      <c r="F53" s="11">
        <v>1</v>
      </c>
      <c r="G53" s="7" t="s">
        <v>9</v>
      </c>
      <c r="H53" s="12"/>
      <c r="I53" s="99"/>
      <c r="J53" s="98">
        <f t="shared" si="1"/>
        <v>0</v>
      </c>
      <c r="K53" s="31"/>
      <c r="L53" s="21">
        <f t="shared" si="2"/>
        <v>0</v>
      </c>
      <c r="M53" s="5">
        <f t="shared" si="3"/>
        <v>0</v>
      </c>
      <c r="N53" s="5">
        <f t="shared" si="4"/>
        <v>0</v>
      </c>
      <c r="O53" s="2">
        <f t="shared" si="5"/>
        <v>0</v>
      </c>
      <c r="P53" s="11">
        <f t="shared" si="6"/>
        <v>1</v>
      </c>
      <c r="Q53" s="7" t="str">
        <f t="shared" si="7"/>
        <v>euro</v>
      </c>
      <c r="R53" s="22">
        <f t="shared" si="8"/>
        <v>0</v>
      </c>
      <c r="S53" s="99">
        <f t="shared" si="9"/>
        <v>0</v>
      </c>
      <c r="T53" s="98">
        <f t="shared" si="10"/>
        <v>0</v>
      </c>
      <c r="U53" s="19"/>
      <c r="V53" s="12"/>
      <c r="W53" s="37" t="str" cm="1">
        <f t="array" ref="W53">_xlfn.IFS(T53&gt;J53,"KO : Le montant retenu est supérieur au montant présenté. Merci de revoir la ligne de dépense ou plafonner son montant.",J53=0,"",T53=J53,"OK",T53&lt;J53,"Montant instruit inférieur au montant présenté.")</f>
        <v/>
      </c>
      <c r="X53" s="95">
        <f t="shared" si="11"/>
        <v>0</v>
      </c>
    </row>
    <row r="54" spans="1:24">
      <c r="A54" s="25">
        <v>50</v>
      </c>
      <c r="B54" s="5"/>
      <c r="C54" s="5"/>
      <c r="D54" s="5"/>
      <c r="E54" s="2"/>
      <c r="F54" s="11">
        <v>1</v>
      </c>
      <c r="G54" s="7" t="s">
        <v>9</v>
      </c>
      <c r="H54" s="12"/>
      <c r="I54" s="99"/>
      <c r="J54" s="98">
        <f t="shared" si="1"/>
        <v>0</v>
      </c>
      <c r="K54" s="31"/>
      <c r="L54" s="21">
        <f t="shared" si="2"/>
        <v>0</v>
      </c>
      <c r="M54" s="5">
        <f t="shared" si="3"/>
        <v>0</v>
      </c>
      <c r="N54" s="5">
        <f t="shared" si="4"/>
        <v>0</v>
      </c>
      <c r="O54" s="2">
        <f t="shared" si="5"/>
        <v>0</v>
      </c>
      <c r="P54" s="11">
        <f t="shared" si="6"/>
        <v>1</v>
      </c>
      <c r="Q54" s="7" t="str">
        <f t="shared" si="7"/>
        <v>euro</v>
      </c>
      <c r="R54" s="22">
        <f t="shared" si="8"/>
        <v>0</v>
      </c>
      <c r="S54" s="99">
        <f t="shared" si="9"/>
        <v>0</v>
      </c>
      <c r="T54" s="98">
        <f t="shared" si="10"/>
        <v>0</v>
      </c>
      <c r="U54" s="19"/>
      <c r="V54" s="12"/>
      <c r="W54" s="37" t="str" cm="1">
        <f t="array" ref="W54">_xlfn.IFS(T54&gt;J54,"KO : Le montant retenu est supérieur au montant présenté. Merci de revoir la ligne de dépense ou plafonner son montant.",J54=0,"",T54=J54,"OK",T54&lt;J54,"Montant instruit inférieur au montant présenté.")</f>
        <v/>
      </c>
      <c r="X54" s="95">
        <f t="shared" si="11"/>
        <v>0</v>
      </c>
    </row>
    <row r="55" spans="1:24">
      <c r="A55" s="25">
        <v>51</v>
      </c>
      <c r="B55" s="5"/>
      <c r="C55" s="5"/>
      <c r="D55" s="5"/>
      <c r="E55" s="2"/>
      <c r="F55" s="11">
        <v>1</v>
      </c>
      <c r="G55" s="7" t="s">
        <v>9</v>
      </c>
      <c r="H55" s="12"/>
      <c r="I55" s="99"/>
      <c r="J55" s="98">
        <f t="shared" si="1"/>
        <v>0</v>
      </c>
      <c r="K55" s="31"/>
      <c r="L55" s="21">
        <f t="shared" si="2"/>
        <v>0</v>
      </c>
      <c r="M55" s="5">
        <f t="shared" si="3"/>
        <v>0</v>
      </c>
      <c r="N55" s="5">
        <f t="shared" si="4"/>
        <v>0</v>
      </c>
      <c r="O55" s="2">
        <f t="shared" si="5"/>
        <v>0</v>
      </c>
      <c r="P55" s="11">
        <f t="shared" si="6"/>
        <v>1</v>
      </c>
      <c r="Q55" s="7" t="str">
        <f t="shared" si="7"/>
        <v>euro</v>
      </c>
      <c r="R55" s="22">
        <f t="shared" si="8"/>
        <v>0</v>
      </c>
      <c r="S55" s="99">
        <f t="shared" si="9"/>
        <v>0</v>
      </c>
      <c r="T55" s="98">
        <f t="shared" si="10"/>
        <v>0</v>
      </c>
      <c r="U55" s="19"/>
      <c r="V55" s="12"/>
      <c r="W55" s="37" t="str" cm="1">
        <f t="array" ref="W55">_xlfn.IFS(T55&gt;J55,"KO : Le montant retenu est supérieur au montant présenté. Merci de revoir la ligne de dépense ou plafonner son montant.",J55=0,"",T55=J55,"OK",T55&lt;J55,"Montant instruit inférieur au montant présenté.")</f>
        <v/>
      </c>
      <c r="X55" s="95">
        <f t="shared" si="11"/>
        <v>0</v>
      </c>
    </row>
    <row r="56" spans="1:24">
      <c r="A56" s="25">
        <v>52</v>
      </c>
      <c r="B56" s="5"/>
      <c r="C56" s="5"/>
      <c r="D56" s="5"/>
      <c r="E56" s="2"/>
      <c r="F56" s="11">
        <v>1</v>
      </c>
      <c r="G56" s="7" t="s">
        <v>9</v>
      </c>
      <c r="H56" s="12"/>
      <c r="I56" s="99"/>
      <c r="J56" s="98">
        <f t="shared" si="1"/>
        <v>0</v>
      </c>
      <c r="K56" s="31"/>
      <c r="L56" s="21">
        <f t="shared" si="2"/>
        <v>0</v>
      </c>
      <c r="M56" s="5">
        <f t="shared" si="3"/>
        <v>0</v>
      </c>
      <c r="N56" s="5">
        <f t="shared" si="4"/>
        <v>0</v>
      </c>
      <c r="O56" s="2">
        <f t="shared" si="5"/>
        <v>0</v>
      </c>
      <c r="P56" s="11">
        <f t="shared" si="6"/>
        <v>1</v>
      </c>
      <c r="Q56" s="7" t="str">
        <f t="shared" si="7"/>
        <v>euro</v>
      </c>
      <c r="R56" s="22">
        <f t="shared" si="8"/>
        <v>0</v>
      </c>
      <c r="S56" s="99">
        <f t="shared" si="9"/>
        <v>0</v>
      </c>
      <c r="T56" s="98">
        <f t="shared" si="10"/>
        <v>0</v>
      </c>
      <c r="U56" s="19"/>
      <c r="V56" s="12"/>
      <c r="W56" s="37" t="str" cm="1">
        <f t="array" ref="W56">_xlfn.IFS(T56&gt;J56,"KO : Le montant retenu est supérieur au montant présenté. Merci de revoir la ligne de dépense ou plafonner son montant.",J56=0,"",T56=J56,"OK",T56&lt;J56,"Montant instruit inférieur au montant présenté.")</f>
        <v/>
      </c>
      <c r="X56" s="95">
        <f t="shared" si="11"/>
        <v>0</v>
      </c>
    </row>
    <row r="57" spans="1:24">
      <c r="A57" s="25">
        <v>53</v>
      </c>
      <c r="B57" s="5"/>
      <c r="C57" s="5"/>
      <c r="D57" s="5"/>
      <c r="E57" s="2"/>
      <c r="F57" s="11">
        <v>1</v>
      </c>
      <c r="G57" s="7" t="s">
        <v>9</v>
      </c>
      <c r="H57" s="12"/>
      <c r="I57" s="99"/>
      <c r="J57" s="98">
        <f t="shared" si="1"/>
        <v>0</v>
      </c>
      <c r="K57" s="31"/>
      <c r="L57" s="21">
        <f t="shared" si="2"/>
        <v>0</v>
      </c>
      <c r="M57" s="5">
        <f t="shared" si="3"/>
        <v>0</v>
      </c>
      <c r="N57" s="5">
        <f t="shared" si="4"/>
        <v>0</v>
      </c>
      <c r="O57" s="2">
        <f t="shared" si="5"/>
        <v>0</v>
      </c>
      <c r="P57" s="11">
        <f t="shared" si="6"/>
        <v>1</v>
      </c>
      <c r="Q57" s="7" t="str">
        <f t="shared" si="7"/>
        <v>euro</v>
      </c>
      <c r="R57" s="22">
        <f t="shared" si="8"/>
        <v>0</v>
      </c>
      <c r="S57" s="99">
        <f t="shared" si="9"/>
        <v>0</v>
      </c>
      <c r="T57" s="98">
        <f t="shared" si="10"/>
        <v>0</v>
      </c>
      <c r="U57" s="19"/>
      <c r="V57" s="12"/>
      <c r="W57" s="37" t="str" cm="1">
        <f t="array" ref="W57">_xlfn.IFS(T57&gt;J57,"KO : Le montant retenu est supérieur au montant présenté. Merci de revoir la ligne de dépense ou plafonner son montant.",J57=0,"",T57=J57,"OK",T57&lt;J57,"Montant instruit inférieur au montant présenté.")</f>
        <v/>
      </c>
      <c r="X57" s="95">
        <f t="shared" si="11"/>
        <v>0</v>
      </c>
    </row>
    <row r="58" spans="1:24">
      <c r="A58" s="25">
        <v>54</v>
      </c>
      <c r="B58" s="5"/>
      <c r="C58" s="5"/>
      <c r="D58" s="5"/>
      <c r="E58" s="2"/>
      <c r="F58" s="11">
        <v>1</v>
      </c>
      <c r="G58" s="7" t="s">
        <v>9</v>
      </c>
      <c r="H58" s="12"/>
      <c r="I58" s="99"/>
      <c r="J58" s="98">
        <f t="shared" si="1"/>
        <v>0</v>
      </c>
      <c r="K58" s="31"/>
      <c r="L58" s="21">
        <f t="shared" si="2"/>
        <v>0</v>
      </c>
      <c r="M58" s="5">
        <f t="shared" si="3"/>
        <v>0</v>
      </c>
      <c r="N58" s="5">
        <f t="shared" si="4"/>
        <v>0</v>
      </c>
      <c r="O58" s="2">
        <f t="shared" si="5"/>
        <v>0</v>
      </c>
      <c r="P58" s="11">
        <f t="shared" si="6"/>
        <v>1</v>
      </c>
      <c r="Q58" s="7" t="str">
        <f t="shared" si="7"/>
        <v>euro</v>
      </c>
      <c r="R58" s="22">
        <f t="shared" si="8"/>
        <v>0</v>
      </c>
      <c r="S58" s="99">
        <f t="shared" si="9"/>
        <v>0</v>
      </c>
      <c r="T58" s="98">
        <f t="shared" si="10"/>
        <v>0</v>
      </c>
      <c r="U58" s="19"/>
      <c r="V58" s="12"/>
      <c r="W58" s="37" t="str" cm="1">
        <f t="array" ref="W58">_xlfn.IFS(T58&gt;J58,"KO : Le montant retenu est supérieur au montant présenté. Merci de revoir la ligne de dépense ou plafonner son montant.",J58=0,"",T58=J58,"OK",T58&lt;J58,"Montant instruit inférieur au montant présenté.")</f>
        <v/>
      </c>
      <c r="X58" s="95">
        <f t="shared" si="11"/>
        <v>0</v>
      </c>
    </row>
    <row r="59" spans="1:24">
      <c r="A59" s="25">
        <v>55</v>
      </c>
      <c r="B59" s="5"/>
      <c r="C59" s="5"/>
      <c r="D59" s="5"/>
      <c r="E59" s="2"/>
      <c r="F59" s="11">
        <v>1</v>
      </c>
      <c r="G59" s="7" t="s">
        <v>9</v>
      </c>
      <c r="H59" s="12"/>
      <c r="I59" s="99"/>
      <c r="J59" s="98">
        <f t="shared" si="1"/>
        <v>0</v>
      </c>
      <c r="K59" s="31"/>
      <c r="L59" s="21">
        <f t="shared" si="2"/>
        <v>0</v>
      </c>
      <c r="M59" s="5">
        <f t="shared" si="3"/>
        <v>0</v>
      </c>
      <c r="N59" s="5">
        <f t="shared" si="4"/>
        <v>0</v>
      </c>
      <c r="O59" s="2">
        <f t="shared" si="5"/>
        <v>0</v>
      </c>
      <c r="P59" s="11">
        <f t="shared" si="6"/>
        <v>1</v>
      </c>
      <c r="Q59" s="7" t="str">
        <f t="shared" si="7"/>
        <v>euro</v>
      </c>
      <c r="R59" s="22">
        <f t="shared" si="8"/>
        <v>0</v>
      </c>
      <c r="S59" s="99">
        <f t="shared" si="9"/>
        <v>0</v>
      </c>
      <c r="T59" s="98">
        <f t="shared" si="10"/>
        <v>0</v>
      </c>
      <c r="U59" s="19"/>
      <c r="V59" s="12"/>
      <c r="W59" s="37" t="str" cm="1">
        <f t="array" ref="W59">_xlfn.IFS(T59&gt;J59,"KO : Le montant retenu est supérieur au montant présenté. Merci de revoir la ligne de dépense ou plafonner son montant.",J59=0,"",T59=J59,"OK",T59&lt;J59,"Montant instruit inférieur au montant présenté.")</f>
        <v/>
      </c>
      <c r="X59" s="95">
        <f t="shared" si="11"/>
        <v>0</v>
      </c>
    </row>
    <row r="60" spans="1:24">
      <c r="A60" s="25">
        <v>56</v>
      </c>
      <c r="B60" s="5"/>
      <c r="C60" s="5"/>
      <c r="D60" s="5"/>
      <c r="E60" s="2"/>
      <c r="F60" s="11">
        <v>1</v>
      </c>
      <c r="G60" s="7" t="s">
        <v>9</v>
      </c>
      <c r="H60" s="12"/>
      <c r="I60" s="99"/>
      <c r="J60" s="98">
        <f t="shared" si="1"/>
        <v>0</v>
      </c>
      <c r="K60" s="31"/>
      <c r="L60" s="21">
        <f t="shared" si="2"/>
        <v>0</v>
      </c>
      <c r="M60" s="5">
        <f t="shared" si="3"/>
        <v>0</v>
      </c>
      <c r="N60" s="5">
        <f t="shared" si="4"/>
        <v>0</v>
      </c>
      <c r="O60" s="2">
        <f t="shared" si="5"/>
        <v>0</v>
      </c>
      <c r="P60" s="11">
        <f t="shared" si="6"/>
        <v>1</v>
      </c>
      <c r="Q60" s="7" t="str">
        <f t="shared" si="7"/>
        <v>euro</v>
      </c>
      <c r="R60" s="22">
        <f t="shared" si="8"/>
        <v>0</v>
      </c>
      <c r="S60" s="99">
        <f t="shared" si="9"/>
        <v>0</v>
      </c>
      <c r="T60" s="98">
        <f t="shared" si="10"/>
        <v>0</v>
      </c>
      <c r="U60" s="19"/>
      <c r="V60" s="12"/>
      <c r="W60" s="37" t="str" cm="1">
        <f t="array" ref="W60">_xlfn.IFS(T60&gt;J60,"KO : Le montant retenu est supérieur au montant présenté. Merci de revoir la ligne de dépense ou plafonner son montant.",J60=0,"",T60=J60,"OK",T60&lt;J60,"Montant instruit inférieur au montant présenté.")</f>
        <v/>
      </c>
      <c r="X60" s="95">
        <f t="shared" si="11"/>
        <v>0</v>
      </c>
    </row>
    <row r="61" spans="1:24">
      <c r="A61" s="25">
        <v>57</v>
      </c>
      <c r="B61" s="5"/>
      <c r="C61" s="5"/>
      <c r="D61" s="5"/>
      <c r="E61" s="2"/>
      <c r="F61" s="11">
        <v>1</v>
      </c>
      <c r="G61" s="7" t="s">
        <v>9</v>
      </c>
      <c r="H61" s="12"/>
      <c r="I61" s="99"/>
      <c r="J61" s="98">
        <f t="shared" si="1"/>
        <v>0</v>
      </c>
      <c r="K61" s="31"/>
      <c r="L61" s="21">
        <f t="shared" si="2"/>
        <v>0</v>
      </c>
      <c r="M61" s="5">
        <f t="shared" si="3"/>
        <v>0</v>
      </c>
      <c r="N61" s="5">
        <f t="shared" si="4"/>
        <v>0</v>
      </c>
      <c r="O61" s="2">
        <f t="shared" si="5"/>
        <v>0</v>
      </c>
      <c r="P61" s="11">
        <f t="shared" si="6"/>
        <v>1</v>
      </c>
      <c r="Q61" s="7" t="str">
        <f t="shared" si="7"/>
        <v>euro</v>
      </c>
      <c r="R61" s="22">
        <f t="shared" si="8"/>
        <v>0</v>
      </c>
      <c r="S61" s="99">
        <f t="shared" si="9"/>
        <v>0</v>
      </c>
      <c r="T61" s="98">
        <f t="shared" si="10"/>
        <v>0</v>
      </c>
      <c r="U61" s="19"/>
      <c r="V61" s="12"/>
      <c r="W61" s="37" t="str" cm="1">
        <f t="array" ref="W61">_xlfn.IFS(T61&gt;J61,"KO : Le montant retenu est supérieur au montant présenté. Merci de revoir la ligne de dépense ou plafonner son montant.",J61=0,"",T61=J61,"OK",T61&lt;J61,"Montant instruit inférieur au montant présenté.")</f>
        <v/>
      </c>
      <c r="X61" s="95">
        <f t="shared" si="11"/>
        <v>0</v>
      </c>
    </row>
    <row r="62" spans="1:24">
      <c r="A62" s="25">
        <v>58</v>
      </c>
      <c r="B62" s="5"/>
      <c r="C62" s="5"/>
      <c r="D62" s="5"/>
      <c r="E62" s="2"/>
      <c r="F62" s="11">
        <v>1</v>
      </c>
      <c r="G62" s="7" t="s">
        <v>9</v>
      </c>
      <c r="H62" s="12"/>
      <c r="I62" s="99"/>
      <c r="J62" s="98">
        <f t="shared" si="1"/>
        <v>0</v>
      </c>
      <c r="K62" s="31"/>
      <c r="L62" s="21">
        <f t="shared" si="2"/>
        <v>0</v>
      </c>
      <c r="M62" s="5">
        <f t="shared" si="3"/>
        <v>0</v>
      </c>
      <c r="N62" s="5">
        <f t="shared" si="4"/>
        <v>0</v>
      </c>
      <c r="O62" s="2">
        <f t="shared" si="5"/>
        <v>0</v>
      </c>
      <c r="P62" s="11">
        <f t="shared" si="6"/>
        <v>1</v>
      </c>
      <c r="Q62" s="7" t="str">
        <f t="shared" si="7"/>
        <v>euro</v>
      </c>
      <c r="R62" s="22">
        <f t="shared" si="8"/>
        <v>0</v>
      </c>
      <c r="S62" s="99">
        <f t="shared" si="9"/>
        <v>0</v>
      </c>
      <c r="T62" s="98">
        <f t="shared" si="10"/>
        <v>0</v>
      </c>
      <c r="U62" s="19"/>
      <c r="V62" s="12"/>
      <c r="W62" s="37" t="str" cm="1">
        <f t="array" ref="W62">_xlfn.IFS(T62&gt;J62,"KO : Le montant retenu est supérieur au montant présenté. Merci de revoir la ligne de dépense ou plafonner son montant.",J62=0,"",T62=J62,"OK",T62&lt;J62,"Montant instruit inférieur au montant présenté.")</f>
        <v/>
      </c>
      <c r="X62" s="95">
        <f t="shared" si="11"/>
        <v>0</v>
      </c>
    </row>
    <row r="63" spans="1:24">
      <c r="A63" s="25">
        <v>59</v>
      </c>
      <c r="B63" s="5"/>
      <c r="C63" s="5"/>
      <c r="D63" s="5"/>
      <c r="E63" s="2"/>
      <c r="F63" s="11">
        <v>1</v>
      </c>
      <c r="G63" s="7" t="s">
        <v>9</v>
      </c>
      <c r="H63" s="12"/>
      <c r="I63" s="99"/>
      <c r="J63" s="98">
        <f t="shared" si="1"/>
        <v>0</v>
      </c>
      <c r="K63" s="31"/>
      <c r="L63" s="21">
        <f t="shared" si="2"/>
        <v>0</v>
      </c>
      <c r="M63" s="5">
        <f t="shared" si="3"/>
        <v>0</v>
      </c>
      <c r="N63" s="5">
        <f t="shared" si="4"/>
        <v>0</v>
      </c>
      <c r="O63" s="2">
        <f t="shared" si="5"/>
        <v>0</v>
      </c>
      <c r="P63" s="11">
        <f t="shared" si="6"/>
        <v>1</v>
      </c>
      <c r="Q63" s="7" t="str">
        <f t="shared" si="7"/>
        <v>euro</v>
      </c>
      <c r="R63" s="22">
        <f t="shared" si="8"/>
        <v>0</v>
      </c>
      <c r="S63" s="99">
        <f t="shared" si="9"/>
        <v>0</v>
      </c>
      <c r="T63" s="98">
        <f t="shared" si="10"/>
        <v>0</v>
      </c>
      <c r="U63" s="19"/>
      <c r="V63" s="12"/>
      <c r="W63" s="37" t="str" cm="1">
        <f t="array" ref="W63">_xlfn.IFS(T63&gt;J63,"KO : Le montant retenu est supérieur au montant présenté. Merci de revoir la ligne de dépense ou plafonner son montant.",J63=0,"",T63=J63,"OK",T63&lt;J63,"Montant instruit inférieur au montant présenté.")</f>
        <v/>
      </c>
      <c r="X63" s="95">
        <f t="shared" si="11"/>
        <v>0</v>
      </c>
    </row>
    <row r="64" spans="1:24">
      <c r="A64" s="25">
        <v>60</v>
      </c>
      <c r="B64" s="5"/>
      <c r="C64" s="5"/>
      <c r="D64" s="5"/>
      <c r="E64" s="2"/>
      <c r="F64" s="11">
        <v>1</v>
      </c>
      <c r="G64" s="7" t="s">
        <v>9</v>
      </c>
      <c r="H64" s="12"/>
      <c r="I64" s="99"/>
      <c r="J64" s="98">
        <f t="shared" si="1"/>
        <v>0</v>
      </c>
      <c r="K64" s="31"/>
      <c r="L64" s="21">
        <f t="shared" si="2"/>
        <v>0</v>
      </c>
      <c r="M64" s="5">
        <f t="shared" si="3"/>
        <v>0</v>
      </c>
      <c r="N64" s="5">
        <f t="shared" si="4"/>
        <v>0</v>
      </c>
      <c r="O64" s="2">
        <f t="shared" si="5"/>
        <v>0</v>
      </c>
      <c r="P64" s="11">
        <f t="shared" si="6"/>
        <v>1</v>
      </c>
      <c r="Q64" s="7" t="str">
        <f t="shared" si="7"/>
        <v>euro</v>
      </c>
      <c r="R64" s="22">
        <f t="shared" si="8"/>
        <v>0</v>
      </c>
      <c r="S64" s="99">
        <f t="shared" si="9"/>
        <v>0</v>
      </c>
      <c r="T64" s="98">
        <f t="shared" si="10"/>
        <v>0</v>
      </c>
      <c r="U64" s="19"/>
      <c r="V64" s="12"/>
      <c r="W64" s="37" t="str" cm="1">
        <f t="array" ref="W64">_xlfn.IFS(T64&gt;J64,"KO : Le montant retenu est supérieur au montant présenté. Merci de revoir la ligne de dépense ou plafonner son montant.",J64=0,"",T64=J64,"OK",T64&lt;J64,"Montant instruit inférieur au montant présenté.")</f>
        <v/>
      </c>
      <c r="X64" s="95">
        <f t="shared" si="11"/>
        <v>0</v>
      </c>
    </row>
    <row r="65" spans="1:24">
      <c r="A65" s="25">
        <v>61</v>
      </c>
      <c r="B65" s="5"/>
      <c r="C65" s="5"/>
      <c r="D65" s="5"/>
      <c r="E65" s="2"/>
      <c r="F65" s="11">
        <v>1</v>
      </c>
      <c r="G65" s="7" t="s">
        <v>9</v>
      </c>
      <c r="H65" s="12"/>
      <c r="I65" s="99"/>
      <c r="J65" s="98">
        <f t="shared" si="1"/>
        <v>0</v>
      </c>
      <c r="K65" s="31"/>
      <c r="L65" s="21">
        <f t="shared" si="2"/>
        <v>0</v>
      </c>
      <c r="M65" s="5">
        <f t="shared" si="3"/>
        <v>0</v>
      </c>
      <c r="N65" s="5">
        <f t="shared" si="4"/>
        <v>0</v>
      </c>
      <c r="O65" s="2">
        <f t="shared" si="5"/>
        <v>0</v>
      </c>
      <c r="P65" s="11">
        <f t="shared" si="6"/>
        <v>1</v>
      </c>
      <c r="Q65" s="7" t="str">
        <f t="shared" si="7"/>
        <v>euro</v>
      </c>
      <c r="R65" s="22">
        <f t="shared" si="8"/>
        <v>0</v>
      </c>
      <c r="S65" s="99">
        <f t="shared" si="9"/>
        <v>0</v>
      </c>
      <c r="T65" s="98">
        <f t="shared" si="10"/>
        <v>0</v>
      </c>
      <c r="U65" s="19"/>
      <c r="V65" s="12"/>
      <c r="W65" s="37" t="str" cm="1">
        <f t="array" ref="W65">_xlfn.IFS(T65&gt;J65,"KO : Le montant retenu est supérieur au montant présenté. Merci de revoir la ligne de dépense ou plafonner son montant.",J65=0,"",T65=J65,"OK",T65&lt;J65,"Montant instruit inférieur au montant présenté.")</f>
        <v/>
      </c>
      <c r="X65" s="95">
        <f t="shared" si="11"/>
        <v>0</v>
      </c>
    </row>
    <row r="66" spans="1:24">
      <c r="A66" s="25">
        <v>62</v>
      </c>
      <c r="B66" s="5"/>
      <c r="C66" s="5"/>
      <c r="D66" s="5"/>
      <c r="E66" s="2"/>
      <c r="F66" s="11">
        <v>1</v>
      </c>
      <c r="G66" s="7" t="s">
        <v>9</v>
      </c>
      <c r="H66" s="12"/>
      <c r="I66" s="99"/>
      <c r="J66" s="98">
        <f t="shared" si="1"/>
        <v>0</v>
      </c>
      <c r="K66" s="31"/>
      <c r="L66" s="21">
        <f t="shared" si="2"/>
        <v>0</v>
      </c>
      <c r="M66" s="5">
        <f t="shared" si="3"/>
        <v>0</v>
      </c>
      <c r="N66" s="5">
        <f t="shared" si="4"/>
        <v>0</v>
      </c>
      <c r="O66" s="2">
        <f t="shared" si="5"/>
        <v>0</v>
      </c>
      <c r="P66" s="11">
        <f t="shared" si="6"/>
        <v>1</v>
      </c>
      <c r="Q66" s="7" t="str">
        <f t="shared" si="7"/>
        <v>euro</v>
      </c>
      <c r="R66" s="22">
        <f t="shared" si="8"/>
        <v>0</v>
      </c>
      <c r="S66" s="99">
        <f t="shared" si="9"/>
        <v>0</v>
      </c>
      <c r="T66" s="98">
        <f t="shared" si="10"/>
        <v>0</v>
      </c>
      <c r="U66" s="19"/>
      <c r="V66" s="12"/>
      <c r="W66" s="37" t="str" cm="1">
        <f t="array" ref="W66">_xlfn.IFS(T66&gt;J66,"KO : Le montant retenu est supérieur au montant présenté. Merci de revoir la ligne de dépense ou plafonner son montant.",J66=0,"",T66=J66,"OK",T66&lt;J66,"Montant instruit inférieur au montant présenté.")</f>
        <v/>
      </c>
      <c r="X66" s="95">
        <f t="shared" si="11"/>
        <v>0</v>
      </c>
    </row>
    <row r="67" spans="1:24">
      <c r="A67" s="25">
        <v>63</v>
      </c>
      <c r="B67" s="5"/>
      <c r="C67" s="5"/>
      <c r="D67" s="5"/>
      <c r="E67" s="2"/>
      <c r="F67" s="11">
        <v>1</v>
      </c>
      <c r="G67" s="7" t="s">
        <v>9</v>
      </c>
      <c r="H67" s="12"/>
      <c r="I67" s="99"/>
      <c r="J67" s="98">
        <f t="shared" si="1"/>
        <v>0</v>
      </c>
      <c r="K67" s="31"/>
      <c r="L67" s="21">
        <f t="shared" si="2"/>
        <v>0</v>
      </c>
      <c r="M67" s="5">
        <f t="shared" si="3"/>
        <v>0</v>
      </c>
      <c r="N67" s="5">
        <f t="shared" si="4"/>
        <v>0</v>
      </c>
      <c r="O67" s="2">
        <f t="shared" si="5"/>
        <v>0</v>
      </c>
      <c r="P67" s="11">
        <f t="shared" si="6"/>
        <v>1</v>
      </c>
      <c r="Q67" s="7" t="str">
        <f t="shared" si="7"/>
        <v>euro</v>
      </c>
      <c r="R67" s="22">
        <f t="shared" si="8"/>
        <v>0</v>
      </c>
      <c r="S67" s="99">
        <f t="shared" si="9"/>
        <v>0</v>
      </c>
      <c r="T67" s="98">
        <f t="shared" si="10"/>
        <v>0</v>
      </c>
      <c r="U67" s="19"/>
      <c r="V67" s="12"/>
      <c r="W67" s="37" t="str" cm="1">
        <f t="array" ref="W67">_xlfn.IFS(T67&gt;J67,"KO : Le montant retenu est supérieur au montant présenté. Merci de revoir la ligne de dépense ou plafonner son montant.",J67=0,"",T67=J67,"OK",T67&lt;J67,"Montant instruit inférieur au montant présenté.")</f>
        <v/>
      </c>
      <c r="X67" s="95">
        <f t="shared" si="11"/>
        <v>0</v>
      </c>
    </row>
    <row r="68" spans="1:24">
      <c r="A68" s="25">
        <v>64</v>
      </c>
      <c r="B68" s="5"/>
      <c r="C68" s="5"/>
      <c r="D68" s="5"/>
      <c r="E68" s="2"/>
      <c r="F68" s="11">
        <v>1</v>
      </c>
      <c r="G68" s="7" t="s">
        <v>9</v>
      </c>
      <c r="H68" s="12"/>
      <c r="I68" s="99"/>
      <c r="J68" s="98">
        <f t="shared" si="1"/>
        <v>0</v>
      </c>
      <c r="K68" s="31"/>
      <c r="L68" s="21">
        <f t="shared" si="2"/>
        <v>0</v>
      </c>
      <c r="M68" s="5">
        <f t="shared" si="3"/>
        <v>0</v>
      </c>
      <c r="N68" s="5">
        <f t="shared" si="4"/>
        <v>0</v>
      </c>
      <c r="O68" s="2">
        <f t="shared" si="5"/>
        <v>0</v>
      </c>
      <c r="P68" s="11">
        <f t="shared" si="6"/>
        <v>1</v>
      </c>
      <c r="Q68" s="7" t="str">
        <f t="shared" si="7"/>
        <v>euro</v>
      </c>
      <c r="R68" s="22">
        <f t="shared" si="8"/>
        <v>0</v>
      </c>
      <c r="S68" s="99">
        <f t="shared" si="9"/>
        <v>0</v>
      </c>
      <c r="T68" s="98">
        <f t="shared" si="10"/>
        <v>0</v>
      </c>
      <c r="U68" s="19"/>
      <c r="V68" s="12"/>
      <c r="W68" s="37" t="str" cm="1">
        <f t="array" ref="W68">_xlfn.IFS(T68&gt;J68,"KO : Le montant retenu est supérieur au montant présenté. Merci de revoir la ligne de dépense ou plafonner son montant.",J68=0,"",T68=J68,"OK",T68&lt;J68,"Montant instruit inférieur au montant présenté.")</f>
        <v/>
      </c>
      <c r="X68" s="95">
        <f t="shared" si="11"/>
        <v>0</v>
      </c>
    </row>
    <row r="69" spans="1:24">
      <c r="A69" s="25">
        <v>65</v>
      </c>
      <c r="B69" s="5"/>
      <c r="C69" s="5"/>
      <c r="D69" s="5"/>
      <c r="E69" s="2"/>
      <c r="F69" s="11">
        <v>1</v>
      </c>
      <c r="G69" s="7" t="s">
        <v>9</v>
      </c>
      <c r="H69" s="12"/>
      <c r="I69" s="99"/>
      <c r="J69" s="98">
        <f t="shared" si="1"/>
        <v>0</v>
      </c>
      <c r="K69" s="31"/>
      <c r="L69" s="21">
        <f t="shared" si="2"/>
        <v>0</v>
      </c>
      <c r="M69" s="5">
        <f t="shared" si="3"/>
        <v>0</v>
      </c>
      <c r="N69" s="5">
        <f t="shared" si="4"/>
        <v>0</v>
      </c>
      <c r="O69" s="2">
        <f t="shared" si="5"/>
        <v>0</v>
      </c>
      <c r="P69" s="11">
        <f t="shared" si="6"/>
        <v>1</v>
      </c>
      <c r="Q69" s="7" t="str">
        <f t="shared" si="7"/>
        <v>euro</v>
      </c>
      <c r="R69" s="22">
        <f t="shared" si="8"/>
        <v>0</v>
      </c>
      <c r="S69" s="99">
        <f t="shared" si="9"/>
        <v>0</v>
      </c>
      <c r="T69" s="98">
        <f t="shared" si="10"/>
        <v>0</v>
      </c>
      <c r="U69" s="19"/>
      <c r="V69" s="12"/>
      <c r="W69" s="37" t="str" cm="1">
        <f t="array" ref="W69">_xlfn.IFS(T69&gt;J69,"KO : Le montant retenu est supérieur au montant présenté. Merci de revoir la ligne de dépense ou plafonner son montant.",J69=0,"",T69=J69,"OK",T69&lt;J69,"Montant instruit inférieur au montant présenté.")</f>
        <v/>
      </c>
      <c r="X69" s="95">
        <f t="shared" si="11"/>
        <v>0</v>
      </c>
    </row>
    <row r="70" spans="1:24">
      <c r="A70" s="25">
        <v>66</v>
      </c>
      <c r="B70" s="5"/>
      <c r="C70" s="5"/>
      <c r="D70" s="5"/>
      <c r="E70" s="2"/>
      <c r="F70" s="11">
        <v>1</v>
      </c>
      <c r="G70" s="7" t="s">
        <v>9</v>
      </c>
      <c r="H70" s="12"/>
      <c r="I70" s="99"/>
      <c r="J70" s="98">
        <f t="shared" ref="J70:J133" si="12">H70*I70</f>
        <v>0</v>
      </c>
      <c r="K70" s="31"/>
      <c r="L70" s="21">
        <f t="shared" ref="L70:L133" si="13">B70</f>
        <v>0</v>
      </c>
      <c r="M70" s="5">
        <f t="shared" ref="M70:M133" si="14">C70</f>
        <v>0</v>
      </c>
      <c r="N70" s="5">
        <f t="shared" ref="N70:N133" si="15">D70</f>
        <v>0</v>
      </c>
      <c r="O70" s="2">
        <f t="shared" ref="O70:O133" si="16">E70</f>
        <v>0</v>
      </c>
      <c r="P70" s="11">
        <f t="shared" ref="P70:P133" si="17">F70</f>
        <v>1</v>
      </c>
      <c r="Q70" s="7" t="str">
        <f t="shared" ref="Q70:Q133" si="18">G70</f>
        <v>euro</v>
      </c>
      <c r="R70" s="22">
        <f t="shared" ref="R70:R133" si="19">H70</f>
        <v>0</v>
      </c>
      <c r="S70" s="99">
        <f t="shared" ref="S70:S133" si="20">I70</f>
        <v>0</v>
      </c>
      <c r="T70" s="98">
        <f t="shared" ref="T70:T133" si="21">S70*R70</f>
        <v>0</v>
      </c>
      <c r="U70" s="19"/>
      <c r="V70" s="12"/>
      <c r="W70" s="37" t="str" cm="1">
        <f t="array" ref="W70">_xlfn.IFS(T70&gt;J70,"KO : Le montant retenu est supérieur au montant présenté. Merci de revoir la ligne de dépense ou plafonner son montant.",J70=0,"",T70=J70,"OK",T70&lt;J70,"Montant instruit inférieur au montant présenté.")</f>
        <v/>
      </c>
      <c r="X70" s="95">
        <f t="shared" ref="X70:X133" si="22">J70-T70</f>
        <v>0</v>
      </c>
    </row>
    <row r="71" spans="1:24">
      <c r="A71" s="25">
        <v>67</v>
      </c>
      <c r="B71" s="5"/>
      <c r="C71" s="5"/>
      <c r="D71" s="5"/>
      <c r="E71" s="2"/>
      <c r="F71" s="11">
        <v>1</v>
      </c>
      <c r="G71" s="7" t="s">
        <v>9</v>
      </c>
      <c r="H71" s="12"/>
      <c r="I71" s="99"/>
      <c r="J71" s="98">
        <f t="shared" si="12"/>
        <v>0</v>
      </c>
      <c r="K71" s="31"/>
      <c r="L71" s="21">
        <f t="shared" si="13"/>
        <v>0</v>
      </c>
      <c r="M71" s="5">
        <f t="shared" si="14"/>
        <v>0</v>
      </c>
      <c r="N71" s="5">
        <f t="shared" si="15"/>
        <v>0</v>
      </c>
      <c r="O71" s="2">
        <f t="shared" si="16"/>
        <v>0</v>
      </c>
      <c r="P71" s="11">
        <f t="shared" si="17"/>
        <v>1</v>
      </c>
      <c r="Q71" s="7" t="str">
        <f t="shared" si="18"/>
        <v>euro</v>
      </c>
      <c r="R71" s="22">
        <f t="shared" si="19"/>
        <v>0</v>
      </c>
      <c r="S71" s="99">
        <f t="shared" si="20"/>
        <v>0</v>
      </c>
      <c r="T71" s="98">
        <f t="shared" si="21"/>
        <v>0</v>
      </c>
      <c r="U71" s="19"/>
      <c r="V71" s="12"/>
      <c r="W71" s="37" t="str" cm="1">
        <f t="array" ref="W71">_xlfn.IFS(T71&gt;J71,"KO : Le montant retenu est supérieur au montant présenté. Merci de revoir la ligne de dépense ou plafonner son montant.",J71=0,"",T71=J71,"OK",T71&lt;J71,"Montant instruit inférieur au montant présenté.")</f>
        <v/>
      </c>
      <c r="X71" s="95">
        <f t="shared" si="22"/>
        <v>0</v>
      </c>
    </row>
    <row r="72" spans="1:24">
      <c r="A72" s="25">
        <v>68</v>
      </c>
      <c r="B72" s="5"/>
      <c r="C72" s="5"/>
      <c r="D72" s="5"/>
      <c r="E72" s="2"/>
      <c r="F72" s="11">
        <v>1</v>
      </c>
      <c r="G72" s="7" t="s">
        <v>9</v>
      </c>
      <c r="H72" s="12"/>
      <c r="I72" s="99"/>
      <c r="J72" s="98">
        <f t="shared" si="12"/>
        <v>0</v>
      </c>
      <c r="K72" s="31"/>
      <c r="L72" s="21">
        <f t="shared" si="13"/>
        <v>0</v>
      </c>
      <c r="M72" s="5">
        <f t="shared" si="14"/>
        <v>0</v>
      </c>
      <c r="N72" s="5">
        <f t="shared" si="15"/>
        <v>0</v>
      </c>
      <c r="O72" s="2">
        <f t="shared" si="16"/>
        <v>0</v>
      </c>
      <c r="P72" s="11">
        <f t="shared" si="17"/>
        <v>1</v>
      </c>
      <c r="Q72" s="7" t="str">
        <f t="shared" si="18"/>
        <v>euro</v>
      </c>
      <c r="R72" s="22">
        <f t="shared" si="19"/>
        <v>0</v>
      </c>
      <c r="S72" s="99">
        <f t="shared" si="20"/>
        <v>0</v>
      </c>
      <c r="T72" s="98">
        <f t="shared" si="21"/>
        <v>0</v>
      </c>
      <c r="U72" s="19"/>
      <c r="V72" s="12"/>
      <c r="W72" s="37" t="str" cm="1">
        <f t="array" ref="W72">_xlfn.IFS(T72&gt;J72,"KO : Le montant retenu est supérieur au montant présenté. Merci de revoir la ligne de dépense ou plafonner son montant.",J72=0,"",T72=J72,"OK",T72&lt;J72,"Montant instruit inférieur au montant présenté.")</f>
        <v/>
      </c>
      <c r="X72" s="95">
        <f t="shared" si="22"/>
        <v>0</v>
      </c>
    </row>
    <row r="73" spans="1:24">
      <c r="A73" s="25">
        <v>69</v>
      </c>
      <c r="B73" s="5"/>
      <c r="C73" s="5"/>
      <c r="D73" s="5"/>
      <c r="E73" s="2"/>
      <c r="F73" s="11">
        <v>1</v>
      </c>
      <c r="G73" s="7" t="s">
        <v>9</v>
      </c>
      <c r="H73" s="12"/>
      <c r="I73" s="99"/>
      <c r="J73" s="98">
        <f t="shared" si="12"/>
        <v>0</v>
      </c>
      <c r="K73" s="31"/>
      <c r="L73" s="21">
        <f t="shared" si="13"/>
        <v>0</v>
      </c>
      <c r="M73" s="5">
        <f t="shared" si="14"/>
        <v>0</v>
      </c>
      <c r="N73" s="5">
        <f t="shared" si="15"/>
        <v>0</v>
      </c>
      <c r="O73" s="2">
        <f t="shared" si="16"/>
        <v>0</v>
      </c>
      <c r="P73" s="11">
        <f t="shared" si="17"/>
        <v>1</v>
      </c>
      <c r="Q73" s="7" t="str">
        <f t="shared" si="18"/>
        <v>euro</v>
      </c>
      <c r="R73" s="22">
        <f t="shared" si="19"/>
        <v>0</v>
      </c>
      <c r="S73" s="99">
        <f t="shared" si="20"/>
        <v>0</v>
      </c>
      <c r="T73" s="98">
        <f t="shared" si="21"/>
        <v>0</v>
      </c>
      <c r="U73" s="19"/>
      <c r="V73" s="12"/>
      <c r="W73" s="37" t="str" cm="1">
        <f t="array" ref="W73">_xlfn.IFS(T73&gt;J73,"KO : Le montant retenu est supérieur au montant présenté. Merci de revoir la ligne de dépense ou plafonner son montant.",J73=0,"",T73=J73,"OK",T73&lt;J73,"Montant instruit inférieur au montant présenté.")</f>
        <v/>
      </c>
      <c r="X73" s="95">
        <f t="shared" si="22"/>
        <v>0</v>
      </c>
    </row>
    <row r="74" spans="1:24">
      <c r="A74" s="25">
        <v>70</v>
      </c>
      <c r="B74" s="5"/>
      <c r="C74" s="5"/>
      <c r="D74" s="5"/>
      <c r="E74" s="2"/>
      <c r="F74" s="11">
        <v>1</v>
      </c>
      <c r="G74" s="7" t="s">
        <v>9</v>
      </c>
      <c r="H74" s="12"/>
      <c r="I74" s="99"/>
      <c r="J74" s="98">
        <f t="shared" si="12"/>
        <v>0</v>
      </c>
      <c r="K74" s="31"/>
      <c r="L74" s="21">
        <f t="shared" si="13"/>
        <v>0</v>
      </c>
      <c r="M74" s="5">
        <f t="shared" si="14"/>
        <v>0</v>
      </c>
      <c r="N74" s="5">
        <f t="shared" si="15"/>
        <v>0</v>
      </c>
      <c r="O74" s="2">
        <f t="shared" si="16"/>
        <v>0</v>
      </c>
      <c r="P74" s="11">
        <f t="shared" si="17"/>
        <v>1</v>
      </c>
      <c r="Q74" s="7" t="str">
        <f t="shared" si="18"/>
        <v>euro</v>
      </c>
      <c r="R74" s="22">
        <f t="shared" si="19"/>
        <v>0</v>
      </c>
      <c r="S74" s="99">
        <f t="shared" si="20"/>
        <v>0</v>
      </c>
      <c r="T74" s="98">
        <f t="shared" si="21"/>
        <v>0</v>
      </c>
      <c r="U74" s="19"/>
      <c r="V74" s="12"/>
      <c r="W74" s="37" t="str" cm="1">
        <f t="array" ref="W74">_xlfn.IFS(T74&gt;J74,"KO : Le montant retenu est supérieur au montant présenté. Merci de revoir la ligne de dépense ou plafonner son montant.",J74=0,"",T74=J74,"OK",T74&lt;J74,"Montant instruit inférieur au montant présenté.")</f>
        <v/>
      </c>
      <c r="X74" s="95">
        <f t="shared" si="22"/>
        <v>0</v>
      </c>
    </row>
    <row r="75" spans="1:24">
      <c r="A75" s="25">
        <v>71</v>
      </c>
      <c r="B75" s="5"/>
      <c r="C75" s="5"/>
      <c r="D75" s="5"/>
      <c r="E75" s="2"/>
      <c r="F75" s="11">
        <v>1</v>
      </c>
      <c r="G75" s="7" t="s">
        <v>9</v>
      </c>
      <c r="H75" s="12"/>
      <c r="I75" s="99"/>
      <c r="J75" s="98">
        <f t="shared" si="12"/>
        <v>0</v>
      </c>
      <c r="K75" s="31"/>
      <c r="L75" s="21">
        <f t="shared" si="13"/>
        <v>0</v>
      </c>
      <c r="M75" s="5">
        <f t="shared" si="14"/>
        <v>0</v>
      </c>
      <c r="N75" s="5">
        <f t="shared" si="15"/>
        <v>0</v>
      </c>
      <c r="O75" s="2">
        <f t="shared" si="16"/>
        <v>0</v>
      </c>
      <c r="P75" s="11">
        <f t="shared" si="17"/>
        <v>1</v>
      </c>
      <c r="Q75" s="7" t="str">
        <f t="shared" si="18"/>
        <v>euro</v>
      </c>
      <c r="R75" s="22">
        <f t="shared" si="19"/>
        <v>0</v>
      </c>
      <c r="S75" s="99">
        <f t="shared" si="20"/>
        <v>0</v>
      </c>
      <c r="T75" s="98">
        <f t="shared" si="21"/>
        <v>0</v>
      </c>
      <c r="U75" s="19"/>
      <c r="V75" s="12"/>
      <c r="W75" s="37" t="str" cm="1">
        <f t="array" ref="W75">_xlfn.IFS(T75&gt;J75,"KO : Le montant retenu est supérieur au montant présenté. Merci de revoir la ligne de dépense ou plafonner son montant.",J75=0,"",T75=J75,"OK",T75&lt;J75,"Montant instruit inférieur au montant présenté.")</f>
        <v/>
      </c>
      <c r="X75" s="95">
        <f t="shared" si="22"/>
        <v>0</v>
      </c>
    </row>
    <row r="76" spans="1:24">
      <c r="A76" s="25">
        <v>72</v>
      </c>
      <c r="B76" s="5"/>
      <c r="C76" s="5"/>
      <c r="D76" s="5"/>
      <c r="E76" s="2"/>
      <c r="F76" s="11">
        <v>1</v>
      </c>
      <c r="G76" s="7" t="s">
        <v>9</v>
      </c>
      <c r="H76" s="12"/>
      <c r="I76" s="99"/>
      <c r="J76" s="98">
        <f t="shared" si="12"/>
        <v>0</v>
      </c>
      <c r="K76" s="31"/>
      <c r="L76" s="21">
        <f t="shared" si="13"/>
        <v>0</v>
      </c>
      <c r="M76" s="5">
        <f t="shared" si="14"/>
        <v>0</v>
      </c>
      <c r="N76" s="5">
        <f t="shared" si="15"/>
        <v>0</v>
      </c>
      <c r="O76" s="2">
        <f t="shared" si="16"/>
        <v>0</v>
      </c>
      <c r="P76" s="11">
        <f t="shared" si="17"/>
        <v>1</v>
      </c>
      <c r="Q76" s="7" t="str">
        <f t="shared" si="18"/>
        <v>euro</v>
      </c>
      <c r="R76" s="22">
        <f t="shared" si="19"/>
        <v>0</v>
      </c>
      <c r="S76" s="99">
        <f t="shared" si="20"/>
        <v>0</v>
      </c>
      <c r="T76" s="98">
        <f t="shared" si="21"/>
        <v>0</v>
      </c>
      <c r="U76" s="19"/>
      <c r="V76" s="12"/>
      <c r="W76" s="37" t="str" cm="1">
        <f t="array" ref="W76">_xlfn.IFS(T76&gt;J76,"KO : Le montant retenu est supérieur au montant présenté. Merci de revoir la ligne de dépense ou plafonner son montant.",J76=0,"",T76=J76,"OK",T76&lt;J76,"Montant instruit inférieur au montant présenté.")</f>
        <v/>
      </c>
      <c r="X76" s="95">
        <f t="shared" si="22"/>
        <v>0</v>
      </c>
    </row>
    <row r="77" spans="1:24">
      <c r="A77" s="25">
        <v>73</v>
      </c>
      <c r="B77" s="5"/>
      <c r="C77" s="5"/>
      <c r="D77" s="5"/>
      <c r="E77" s="2"/>
      <c r="F77" s="11">
        <v>1</v>
      </c>
      <c r="G77" s="7" t="s">
        <v>9</v>
      </c>
      <c r="H77" s="12"/>
      <c r="I77" s="99"/>
      <c r="J77" s="98">
        <f t="shared" si="12"/>
        <v>0</v>
      </c>
      <c r="K77" s="31"/>
      <c r="L77" s="21">
        <f t="shared" si="13"/>
        <v>0</v>
      </c>
      <c r="M77" s="5">
        <f t="shared" si="14"/>
        <v>0</v>
      </c>
      <c r="N77" s="5">
        <f t="shared" si="15"/>
        <v>0</v>
      </c>
      <c r="O77" s="2">
        <f t="shared" si="16"/>
        <v>0</v>
      </c>
      <c r="P77" s="11">
        <f t="shared" si="17"/>
        <v>1</v>
      </c>
      <c r="Q77" s="7" t="str">
        <f t="shared" si="18"/>
        <v>euro</v>
      </c>
      <c r="R77" s="22">
        <f t="shared" si="19"/>
        <v>0</v>
      </c>
      <c r="S77" s="99">
        <f t="shared" si="20"/>
        <v>0</v>
      </c>
      <c r="T77" s="98">
        <f t="shared" si="21"/>
        <v>0</v>
      </c>
      <c r="U77" s="19"/>
      <c r="V77" s="12"/>
      <c r="W77" s="37" t="str" cm="1">
        <f t="array" ref="W77">_xlfn.IFS(T77&gt;J77,"KO : Le montant retenu est supérieur au montant présenté. Merci de revoir la ligne de dépense ou plafonner son montant.",J77=0,"",T77=J77,"OK",T77&lt;J77,"Montant instruit inférieur au montant présenté.")</f>
        <v/>
      </c>
      <c r="X77" s="95">
        <f t="shared" si="22"/>
        <v>0</v>
      </c>
    </row>
    <row r="78" spans="1:24">
      <c r="A78" s="25">
        <v>74</v>
      </c>
      <c r="B78" s="5"/>
      <c r="C78" s="5"/>
      <c r="D78" s="5"/>
      <c r="E78" s="2"/>
      <c r="F78" s="11">
        <v>1</v>
      </c>
      <c r="G78" s="7" t="s">
        <v>9</v>
      </c>
      <c r="H78" s="12"/>
      <c r="I78" s="99"/>
      <c r="J78" s="98">
        <f t="shared" si="12"/>
        <v>0</v>
      </c>
      <c r="K78" s="31"/>
      <c r="L78" s="21">
        <f t="shared" si="13"/>
        <v>0</v>
      </c>
      <c r="M78" s="5">
        <f t="shared" si="14"/>
        <v>0</v>
      </c>
      <c r="N78" s="5">
        <f t="shared" si="15"/>
        <v>0</v>
      </c>
      <c r="O78" s="2">
        <f t="shared" si="16"/>
        <v>0</v>
      </c>
      <c r="P78" s="11">
        <f t="shared" si="17"/>
        <v>1</v>
      </c>
      <c r="Q78" s="7" t="str">
        <f t="shared" si="18"/>
        <v>euro</v>
      </c>
      <c r="R78" s="22">
        <f t="shared" si="19"/>
        <v>0</v>
      </c>
      <c r="S78" s="99">
        <f t="shared" si="20"/>
        <v>0</v>
      </c>
      <c r="T78" s="98">
        <f t="shared" si="21"/>
        <v>0</v>
      </c>
      <c r="U78" s="19"/>
      <c r="V78" s="12"/>
      <c r="W78" s="37" t="str" cm="1">
        <f t="array" ref="W78">_xlfn.IFS(T78&gt;J78,"KO : Le montant retenu est supérieur au montant présenté. Merci de revoir la ligne de dépense ou plafonner son montant.",J78=0,"",T78=J78,"OK",T78&lt;J78,"Montant instruit inférieur au montant présenté.")</f>
        <v/>
      </c>
      <c r="X78" s="95">
        <f t="shared" si="22"/>
        <v>0</v>
      </c>
    </row>
    <row r="79" spans="1:24">
      <c r="A79" s="25">
        <v>75</v>
      </c>
      <c r="B79" s="5"/>
      <c r="C79" s="5"/>
      <c r="D79" s="5"/>
      <c r="E79" s="2"/>
      <c r="F79" s="11">
        <v>1</v>
      </c>
      <c r="G79" s="7" t="s">
        <v>9</v>
      </c>
      <c r="H79" s="12"/>
      <c r="I79" s="99"/>
      <c r="J79" s="98">
        <f t="shared" si="12"/>
        <v>0</v>
      </c>
      <c r="K79" s="31"/>
      <c r="L79" s="21">
        <f t="shared" si="13"/>
        <v>0</v>
      </c>
      <c r="M79" s="5">
        <f t="shared" si="14"/>
        <v>0</v>
      </c>
      <c r="N79" s="5">
        <f t="shared" si="15"/>
        <v>0</v>
      </c>
      <c r="O79" s="2">
        <f t="shared" si="16"/>
        <v>0</v>
      </c>
      <c r="P79" s="11">
        <f t="shared" si="17"/>
        <v>1</v>
      </c>
      <c r="Q79" s="7" t="str">
        <f t="shared" si="18"/>
        <v>euro</v>
      </c>
      <c r="R79" s="22">
        <f t="shared" si="19"/>
        <v>0</v>
      </c>
      <c r="S79" s="99">
        <f t="shared" si="20"/>
        <v>0</v>
      </c>
      <c r="T79" s="98">
        <f t="shared" si="21"/>
        <v>0</v>
      </c>
      <c r="U79" s="19"/>
      <c r="V79" s="12"/>
      <c r="W79" s="37" t="str" cm="1">
        <f t="array" ref="W79">_xlfn.IFS(T79&gt;J79,"KO : Le montant retenu est supérieur au montant présenté. Merci de revoir la ligne de dépense ou plafonner son montant.",J79=0,"",T79=J79,"OK",T79&lt;J79,"Montant instruit inférieur au montant présenté.")</f>
        <v/>
      </c>
      <c r="X79" s="95">
        <f t="shared" si="22"/>
        <v>0</v>
      </c>
    </row>
    <row r="80" spans="1:24">
      <c r="A80" s="25">
        <v>76</v>
      </c>
      <c r="B80" s="5"/>
      <c r="C80" s="5"/>
      <c r="D80" s="5"/>
      <c r="E80" s="2"/>
      <c r="F80" s="11">
        <v>1</v>
      </c>
      <c r="G80" s="7" t="s">
        <v>9</v>
      </c>
      <c r="H80" s="12"/>
      <c r="I80" s="99"/>
      <c r="J80" s="98">
        <f t="shared" si="12"/>
        <v>0</v>
      </c>
      <c r="K80" s="31"/>
      <c r="L80" s="21">
        <f t="shared" si="13"/>
        <v>0</v>
      </c>
      <c r="M80" s="5">
        <f t="shared" si="14"/>
        <v>0</v>
      </c>
      <c r="N80" s="5">
        <f t="shared" si="15"/>
        <v>0</v>
      </c>
      <c r="O80" s="2">
        <f t="shared" si="16"/>
        <v>0</v>
      </c>
      <c r="P80" s="11">
        <f t="shared" si="17"/>
        <v>1</v>
      </c>
      <c r="Q80" s="7" t="str">
        <f t="shared" si="18"/>
        <v>euro</v>
      </c>
      <c r="R80" s="22">
        <f t="shared" si="19"/>
        <v>0</v>
      </c>
      <c r="S80" s="99">
        <f t="shared" si="20"/>
        <v>0</v>
      </c>
      <c r="T80" s="98">
        <f t="shared" si="21"/>
        <v>0</v>
      </c>
      <c r="U80" s="19"/>
      <c r="V80" s="12"/>
      <c r="W80" s="37" t="str" cm="1">
        <f t="array" ref="W80">_xlfn.IFS(T80&gt;J80,"KO : Le montant retenu est supérieur au montant présenté. Merci de revoir la ligne de dépense ou plafonner son montant.",J80=0,"",T80=J80,"OK",T80&lt;J80,"Montant instruit inférieur au montant présenté.")</f>
        <v/>
      </c>
      <c r="X80" s="95">
        <f t="shared" si="22"/>
        <v>0</v>
      </c>
    </row>
    <row r="81" spans="1:24">
      <c r="A81" s="25">
        <v>77</v>
      </c>
      <c r="B81" s="5"/>
      <c r="C81" s="5"/>
      <c r="D81" s="5"/>
      <c r="E81" s="2"/>
      <c r="F81" s="11">
        <v>1</v>
      </c>
      <c r="G81" s="7" t="s">
        <v>9</v>
      </c>
      <c r="H81" s="12"/>
      <c r="I81" s="99"/>
      <c r="J81" s="98">
        <f t="shared" si="12"/>
        <v>0</v>
      </c>
      <c r="K81" s="31"/>
      <c r="L81" s="21">
        <f t="shared" si="13"/>
        <v>0</v>
      </c>
      <c r="M81" s="5">
        <f t="shared" si="14"/>
        <v>0</v>
      </c>
      <c r="N81" s="5">
        <f t="shared" si="15"/>
        <v>0</v>
      </c>
      <c r="O81" s="2">
        <f t="shared" si="16"/>
        <v>0</v>
      </c>
      <c r="P81" s="11">
        <f t="shared" si="17"/>
        <v>1</v>
      </c>
      <c r="Q81" s="7" t="str">
        <f t="shared" si="18"/>
        <v>euro</v>
      </c>
      <c r="R81" s="22">
        <f t="shared" si="19"/>
        <v>0</v>
      </c>
      <c r="S81" s="99">
        <f t="shared" si="20"/>
        <v>0</v>
      </c>
      <c r="T81" s="98">
        <f t="shared" si="21"/>
        <v>0</v>
      </c>
      <c r="U81" s="19"/>
      <c r="V81" s="12"/>
      <c r="W81" s="37" t="str" cm="1">
        <f t="array" ref="W81">_xlfn.IFS(T81&gt;J81,"KO : Le montant retenu est supérieur au montant présenté. Merci de revoir la ligne de dépense ou plafonner son montant.",J81=0,"",T81=J81,"OK",T81&lt;J81,"Montant instruit inférieur au montant présenté.")</f>
        <v/>
      </c>
      <c r="X81" s="95">
        <f t="shared" si="22"/>
        <v>0</v>
      </c>
    </row>
    <row r="82" spans="1:24">
      <c r="A82" s="25">
        <v>78</v>
      </c>
      <c r="B82" s="5"/>
      <c r="C82" s="5"/>
      <c r="D82" s="5"/>
      <c r="E82" s="2"/>
      <c r="F82" s="11">
        <v>1</v>
      </c>
      <c r="G82" s="7" t="s">
        <v>9</v>
      </c>
      <c r="H82" s="12"/>
      <c r="I82" s="99"/>
      <c r="J82" s="98">
        <f t="shared" si="12"/>
        <v>0</v>
      </c>
      <c r="K82" s="31"/>
      <c r="L82" s="21">
        <f t="shared" si="13"/>
        <v>0</v>
      </c>
      <c r="M82" s="5">
        <f t="shared" si="14"/>
        <v>0</v>
      </c>
      <c r="N82" s="5">
        <f t="shared" si="15"/>
        <v>0</v>
      </c>
      <c r="O82" s="2">
        <f t="shared" si="16"/>
        <v>0</v>
      </c>
      <c r="P82" s="11">
        <f t="shared" si="17"/>
        <v>1</v>
      </c>
      <c r="Q82" s="7" t="str">
        <f t="shared" si="18"/>
        <v>euro</v>
      </c>
      <c r="R82" s="22">
        <f t="shared" si="19"/>
        <v>0</v>
      </c>
      <c r="S82" s="99">
        <f t="shared" si="20"/>
        <v>0</v>
      </c>
      <c r="T82" s="98">
        <f t="shared" si="21"/>
        <v>0</v>
      </c>
      <c r="U82" s="19"/>
      <c r="V82" s="12"/>
      <c r="W82" s="37" t="str" cm="1">
        <f t="array" ref="W82">_xlfn.IFS(T82&gt;J82,"KO : Le montant retenu est supérieur au montant présenté. Merci de revoir la ligne de dépense ou plafonner son montant.",J82=0,"",T82=J82,"OK",T82&lt;J82,"Montant instruit inférieur au montant présenté.")</f>
        <v/>
      </c>
      <c r="X82" s="95">
        <f t="shared" si="22"/>
        <v>0</v>
      </c>
    </row>
    <row r="83" spans="1:24">
      <c r="A83" s="25">
        <v>79</v>
      </c>
      <c r="B83" s="5"/>
      <c r="C83" s="5"/>
      <c r="D83" s="5"/>
      <c r="E83" s="2"/>
      <c r="F83" s="11">
        <v>1</v>
      </c>
      <c r="G83" s="7" t="s">
        <v>9</v>
      </c>
      <c r="H83" s="12"/>
      <c r="I83" s="99"/>
      <c r="J83" s="98">
        <f t="shared" si="12"/>
        <v>0</v>
      </c>
      <c r="K83" s="31"/>
      <c r="L83" s="21">
        <f t="shared" si="13"/>
        <v>0</v>
      </c>
      <c r="M83" s="5">
        <f t="shared" si="14"/>
        <v>0</v>
      </c>
      <c r="N83" s="5">
        <f t="shared" si="15"/>
        <v>0</v>
      </c>
      <c r="O83" s="2">
        <f t="shared" si="16"/>
        <v>0</v>
      </c>
      <c r="P83" s="11">
        <f t="shared" si="17"/>
        <v>1</v>
      </c>
      <c r="Q83" s="7" t="str">
        <f t="shared" si="18"/>
        <v>euro</v>
      </c>
      <c r="R83" s="22">
        <f t="shared" si="19"/>
        <v>0</v>
      </c>
      <c r="S83" s="99">
        <f t="shared" si="20"/>
        <v>0</v>
      </c>
      <c r="T83" s="98">
        <f t="shared" si="21"/>
        <v>0</v>
      </c>
      <c r="U83" s="19"/>
      <c r="V83" s="12"/>
      <c r="W83" s="37" t="str" cm="1">
        <f t="array" ref="W83">_xlfn.IFS(T83&gt;J83,"KO : Le montant retenu est supérieur au montant présenté. Merci de revoir la ligne de dépense ou plafonner son montant.",J83=0,"",T83=J83,"OK",T83&lt;J83,"Montant instruit inférieur au montant présenté.")</f>
        <v/>
      </c>
      <c r="X83" s="95">
        <f t="shared" si="22"/>
        <v>0</v>
      </c>
    </row>
    <row r="84" spans="1:24">
      <c r="A84" s="25">
        <v>80</v>
      </c>
      <c r="B84" s="5"/>
      <c r="C84" s="5"/>
      <c r="D84" s="5"/>
      <c r="E84" s="2"/>
      <c r="F84" s="11">
        <v>1</v>
      </c>
      <c r="G84" s="7" t="s">
        <v>9</v>
      </c>
      <c r="H84" s="12"/>
      <c r="I84" s="99"/>
      <c r="J84" s="98">
        <f t="shared" si="12"/>
        <v>0</v>
      </c>
      <c r="K84" s="31"/>
      <c r="L84" s="21">
        <f t="shared" si="13"/>
        <v>0</v>
      </c>
      <c r="M84" s="5">
        <f t="shared" si="14"/>
        <v>0</v>
      </c>
      <c r="N84" s="5">
        <f t="shared" si="15"/>
        <v>0</v>
      </c>
      <c r="O84" s="2">
        <f t="shared" si="16"/>
        <v>0</v>
      </c>
      <c r="P84" s="11">
        <f t="shared" si="17"/>
        <v>1</v>
      </c>
      <c r="Q84" s="7" t="str">
        <f t="shared" si="18"/>
        <v>euro</v>
      </c>
      <c r="R84" s="22">
        <f t="shared" si="19"/>
        <v>0</v>
      </c>
      <c r="S84" s="99">
        <f t="shared" si="20"/>
        <v>0</v>
      </c>
      <c r="T84" s="98">
        <f t="shared" si="21"/>
        <v>0</v>
      </c>
      <c r="U84" s="19"/>
      <c r="V84" s="12"/>
      <c r="W84" s="37" t="str" cm="1">
        <f t="array" ref="W84">_xlfn.IFS(T84&gt;J84,"KO : Le montant retenu est supérieur au montant présenté. Merci de revoir la ligne de dépense ou plafonner son montant.",J84=0,"",T84=J84,"OK",T84&lt;J84,"Montant instruit inférieur au montant présenté.")</f>
        <v/>
      </c>
      <c r="X84" s="95">
        <f t="shared" si="22"/>
        <v>0</v>
      </c>
    </row>
    <row r="85" spans="1:24">
      <c r="A85" s="25">
        <v>81</v>
      </c>
      <c r="B85" s="5"/>
      <c r="C85" s="5"/>
      <c r="D85" s="5"/>
      <c r="E85" s="2"/>
      <c r="F85" s="11">
        <v>1</v>
      </c>
      <c r="G85" s="7" t="s">
        <v>9</v>
      </c>
      <c r="H85" s="12"/>
      <c r="I85" s="99"/>
      <c r="J85" s="98">
        <f t="shared" si="12"/>
        <v>0</v>
      </c>
      <c r="K85" s="31"/>
      <c r="L85" s="21">
        <f t="shared" si="13"/>
        <v>0</v>
      </c>
      <c r="M85" s="5">
        <f t="shared" si="14"/>
        <v>0</v>
      </c>
      <c r="N85" s="5">
        <f t="shared" si="15"/>
        <v>0</v>
      </c>
      <c r="O85" s="2">
        <f t="shared" si="16"/>
        <v>0</v>
      </c>
      <c r="P85" s="11">
        <f t="shared" si="17"/>
        <v>1</v>
      </c>
      <c r="Q85" s="7" t="str">
        <f t="shared" si="18"/>
        <v>euro</v>
      </c>
      <c r="R85" s="22">
        <f t="shared" si="19"/>
        <v>0</v>
      </c>
      <c r="S85" s="99">
        <f t="shared" si="20"/>
        <v>0</v>
      </c>
      <c r="T85" s="98">
        <f t="shared" si="21"/>
        <v>0</v>
      </c>
      <c r="U85" s="19"/>
      <c r="V85" s="12"/>
      <c r="W85" s="37" t="str" cm="1">
        <f t="array" ref="W85">_xlfn.IFS(T85&gt;J85,"KO : Le montant retenu est supérieur au montant présenté. Merci de revoir la ligne de dépense ou plafonner son montant.",J85=0,"",T85=J85,"OK",T85&lt;J85,"Montant instruit inférieur au montant présenté.")</f>
        <v/>
      </c>
      <c r="X85" s="95">
        <f t="shared" si="22"/>
        <v>0</v>
      </c>
    </row>
    <row r="86" spans="1:24">
      <c r="A86" s="25">
        <v>82</v>
      </c>
      <c r="B86" s="5"/>
      <c r="C86" s="5"/>
      <c r="D86" s="5"/>
      <c r="E86" s="2"/>
      <c r="F86" s="11">
        <v>1</v>
      </c>
      <c r="G86" s="7" t="s">
        <v>9</v>
      </c>
      <c r="H86" s="12"/>
      <c r="I86" s="99"/>
      <c r="J86" s="98">
        <f t="shared" si="12"/>
        <v>0</v>
      </c>
      <c r="K86" s="31"/>
      <c r="L86" s="21">
        <f t="shared" si="13"/>
        <v>0</v>
      </c>
      <c r="M86" s="5">
        <f t="shared" si="14"/>
        <v>0</v>
      </c>
      <c r="N86" s="5">
        <f t="shared" si="15"/>
        <v>0</v>
      </c>
      <c r="O86" s="2">
        <f t="shared" si="16"/>
        <v>0</v>
      </c>
      <c r="P86" s="11">
        <f t="shared" si="17"/>
        <v>1</v>
      </c>
      <c r="Q86" s="7" t="str">
        <f t="shared" si="18"/>
        <v>euro</v>
      </c>
      <c r="R86" s="22">
        <f t="shared" si="19"/>
        <v>0</v>
      </c>
      <c r="S86" s="99">
        <f t="shared" si="20"/>
        <v>0</v>
      </c>
      <c r="T86" s="98">
        <f t="shared" si="21"/>
        <v>0</v>
      </c>
      <c r="U86" s="19"/>
      <c r="V86" s="12"/>
      <c r="W86" s="37" t="str" cm="1">
        <f t="array" ref="W86">_xlfn.IFS(T86&gt;J86,"KO : Le montant retenu est supérieur au montant présenté. Merci de revoir la ligne de dépense ou plafonner son montant.",J86=0,"",T86=J86,"OK",T86&lt;J86,"Montant instruit inférieur au montant présenté.")</f>
        <v/>
      </c>
      <c r="X86" s="95">
        <f t="shared" si="22"/>
        <v>0</v>
      </c>
    </row>
    <row r="87" spans="1:24">
      <c r="A87" s="25">
        <v>83</v>
      </c>
      <c r="B87" s="5"/>
      <c r="C87" s="5"/>
      <c r="D87" s="5"/>
      <c r="E87" s="2"/>
      <c r="F87" s="11">
        <v>1</v>
      </c>
      <c r="G87" s="7" t="s">
        <v>9</v>
      </c>
      <c r="H87" s="12"/>
      <c r="I87" s="99"/>
      <c r="J87" s="98">
        <f t="shared" si="12"/>
        <v>0</v>
      </c>
      <c r="K87" s="31"/>
      <c r="L87" s="21">
        <f t="shared" si="13"/>
        <v>0</v>
      </c>
      <c r="M87" s="5">
        <f t="shared" si="14"/>
        <v>0</v>
      </c>
      <c r="N87" s="5">
        <f t="shared" si="15"/>
        <v>0</v>
      </c>
      <c r="O87" s="2">
        <f t="shared" si="16"/>
        <v>0</v>
      </c>
      <c r="P87" s="11">
        <f t="shared" si="17"/>
        <v>1</v>
      </c>
      <c r="Q87" s="7" t="str">
        <f t="shared" si="18"/>
        <v>euro</v>
      </c>
      <c r="R87" s="22">
        <f t="shared" si="19"/>
        <v>0</v>
      </c>
      <c r="S87" s="99">
        <f t="shared" si="20"/>
        <v>0</v>
      </c>
      <c r="T87" s="98">
        <f t="shared" si="21"/>
        <v>0</v>
      </c>
      <c r="U87" s="19"/>
      <c r="V87" s="12"/>
      <c r="W87" s="37" t="str" cm="1">
        <f t="array" ref="W87">_xlfn.IFS(T87&gt;J87,"KO : Le montant retenu est supérieur au montant présenté. Merci de revoir la ligne de dépense ou plafonner son montant.",J87=0,"",T87=J87,"OK",T87&lt;J87,"Montant instruit inférieur au montant présenté.")</f>
        <v/>
      </c>
      <c r="X87" s="95">
        <f t="shared" si="22"/>
        <v>0</v>
      </c>
    </row>
    <row r="88" spans="1:24">
      <c r="A88" s="25">
        <v>84</v>
      </c>
      <c r="B88" s="5"/>
      <c r="C88" s="5"/>
      <c r="D88" s="5"/>
      <c r="E88" s="2"/>
      <c r="F88" s="11">
        <v>1</v>
      </c>
      <c r="G88" s="7" t="s">
        <v>9</v>
      </c>
      <c r="H88" s="12"/>
      <c r="I88" s="99"/>
      <c r="J88" s="98">
        <f t="shared" si="12"/>
        <v>0</v>
      </c>
      <c r="K88" s="31"/>
      <c r="L88" s="21">
        <f t="shared" si="13"/>
        <v>0</v>
      </c>
      <c r="M88" s="5">
        <f t="shared" si="14"/>
        <v>0</v>
      </c>
      <c r="N88" s="5">
        <f t="shared" si="15"/>
        <v>0</v>
      </c>
      <c r="O88" s="2">
        <f t="shared" si="16"/>
        <v>0</v>
      </c>
      <c r="P88" s="11">
        <f t="shared" si="17"/>
        <v>1</v>
      </c>
      <c r="Q88" s="7" t="str">
        <f t="shared" si="18"/>
        <v>euro</v>
      </c>
      <c r="R88" s="22">
        <f t="shared" si="19"/>
        <v>0</v>
      </c>
      <c r="S88" s="99">
        <f t="shared" si="20"/>
        <v>0</v>
      </c>
      <c r="T88" s="98">
        <f t="shared" si="21"/>
        <v>0</v>
      </c>
      <c r="U88" s="19"/>
      <c r="V88" s="12"/>
      <c r="W88" s="37" t="str" cm="1">
        <f t="array" ref="W88">_xlfn.IFS(T88&gt;J88,"KO : Le montant retenu est supérieur au montant présenté. Merci de revoir la ligne de dépense ou plafonner son montant.",J88=0,"",T88=J88,"OK",T88&lt;J88,"Montant instruit inférieur au montant présenté.")</f>
        <v/>
      </c>
      <c r="X88" s="95">
        <f t="shared" si="22"/>
        <v>0</v>
      </c>
    </row>
    <row r="89" spans="1:24">
      <c r="A89" s="25">
        <v>85</v>
      </c>
      <c r="B89" s="5"/>
      <c r="C89" s="5"/>
      <c r="D89" s="5"/>
      <c r="E89" s="2"/>
      <c r="F89" s="11">
        <v>1</v>
      </c>
      <c r="G89" s="7" t="s">
        <v>9</v>
      </c>
      <c r="H89" s="12"/>
      <c r="I89" s="99"/>
      <c r="J89" s="98">
        <f t="shared" si="12"/>
        <v>0</v>
      </c>
      <c r="K89" s="31"/>
      <c r="L89" s="21">
        <f t="shared" si="13"/>
        <v>0</v>
      </c>
      <c r="M89" s="5">
        <f t="shared" si="14"/>
        <v>0</v>
      </c>
      <c r="N89" s="5">
        <f t="shared" si="15"/>
        <v>0</v>
      </c>
      <c r="O89" s="2">
        <f t="shared" si="16"/>
        <v>0</v>
      </c>
      <c r="P89" s="11">
        <f t="shared" si="17"/>
        <v>1</v>
      </c>
      <c r="Q89" s="7" t="str">
        <f t="shared" si="18"/>
        <v>euro</v>
      </c>
      <c r="R89" s="22">
        <f t="shared" si="19"/>
        <v>0</v>
      </c>
      <c r="S89" s="99">
        <f t="shared" si="20"/>
        <v>0</v>
      </c>
      <c r="T89" s="98">
        <f t="shared" si="21"/>
        <v>0</v>
      </c>
      <c r="U89" s="19"/>
      <c r="V89" s="12"/>
      <c r="W89" s="37" t="str" cm="1">
        <f t="array" ref="W89">_xlfn.IFS(T89&gt;J89,"KO : Le montant retenu est supérieur au montant présenté. Merci de revoir la ligne de dépense ou plafonner son montant.",J89=0,"",T89=J89,"OK",T89&lt;J89,"Montant instruit inférieur au montant présenté.")</f>
        <v/>
      </c>
      <c r="X89" s="95">
        <f t="shared" si="22"/>
        <v>0</v>
      </c>
    </row>
    <row r="90" spans="1:24">
      <c r="A90" s="25">
        <v>86</v>
      </c>
      <c r="B90" s="5"/>
      <c r="C90" s="5"/>
      <c r="D90" s="5"/>
      <c r="E90" s="2"/>
      <c r="F90" s="11">
        <v>1</v>
      </c>
      <c r="G90" s="7" t="s">
        <v>9</v>
      </c>
      <c r="H90" s="12"/>
      <c r="I90" s="99"/>
      <c r="J90" s="98">
        <f t="shared" si="12"/>
        <v>0</v>
      </c>
      <c r="K90" s="31"/>
      <c r="L90" s="21">
        <f t="shared" si="13"/>
        <v>0</v>
      </c>
      <c r="M90" s="5">
        <f t="shared" si="14"/>
        <v>0</v>
      </c>
      <c r="N90" s="5">
        <f t="shared" si="15"/>
        <v>0</v>
      </c>
      <c r="O90" s="2">
        <f t="shared" si="16"/>
        <v>0</v>
      </c>
      <c r="P90" s="11">
        <f t="shared" si="17"/>
        <v>1</v>
      </c>
      <c r="Q90" s="7" t="str">
        <f t="shared" si="18"/>
        <v>euro</v>
      </c>
      <c r="R90" s="22">
        <f t="shared" si="19"/>
        <v>0</v>
      </c>
      <c r="S90" s="99">
        <f t="shared" si="20"/>
        <v>0</v>
      </c>
      <c r="T90" s="98">
        <f t="shared" si="21"/>
        <v>0</v>
      </c>
      <c r="U90" s="19"/>
      <c r="V90" s="12"/>
      <c r="W90" s="37" t="str" cm="1">
        <f t="array" ref="W90">_xlfn.IFS(T90&gt;J90,"KO : Le montant retenu est supérieur au montant présenté. Merci de revoir la ligne de dépense ou plafonner son montant.",J90=0,"",T90=J90,"OK",T90&lt;J90,"Montant instruit inférieur au montant présenté.")</f>
        <v/>
      </c>
      <c r="X90" s="95">
        <f t="shared" si="22"/>
        <v>0</v>
      </c>
    </row>
    <row r="91" spans="1:24">
      <c r="A91" s="25">
        <v>87</v>
      </c>
      <c r="B91" s="5"/>
      <c r="C91" s="5"/>
      <c r="D91" s="5"/>
      <c r="E91" s="2"/>
      <c r="F91" s="11">
        <v>1</v>
      </c>
      <c r="G91" s="7" t="s">
        <v>9</v>
      </c>
      <c r="H91" s="12"/>
      <c r="I91" s="99"/>
      <c r="J91" s="98">
        <f t="shared" si="12"/>
        <v>0</v>
      </c>
      <c r="K91" s="31"/>
      <c r="L91" s="21">
        <f t="shared" si="13"/>
        <v>0</v>
      </c>
      <c r="M91" s="5">
        <f t="shared" si="14"/>
        <v>0</v>
      </c>
      <c r="N91" s="5">
        <f t="shared" si="15"/>
        <v>0</v>
      </c>
      <c r="O91" s="2">
        <f t="shared" si="16"/>
        <v>0</v>
      </c>
      <c r="P91" s="11">
        <f t="shared" si="17"/>
        <v>1</v>
      </c>
      <c r="Q91" s="7" t="str">
        <f t="shared" si="18"/>
        <v>euro</v>
      </c>
      <c r="R91" s="22">
        <f t="shared" si="19"/>
        <v>0</v>
      </c>
      <c r="S91" s="99">
        <f t="shared" si="20"/>
        <v>0</v>
      </c>
      <c r="T91" s="98">
        <f t="shared" si="21"/>
        <v>0</v>
      </c>
      <c r="U91" s="19"/>
      <c r="V91" s="12"/>
      <c r="W91" s="37" t="str" cm="1">
        <f t="array" ref="W91">_xlfn.IFS(T91&gt;J91,"KO : Le montant retenu est supérieur au montant présenté. Merci de revoir la ligne de dépense ou plafonner son montant.",J91=0,"",T91=J91,"OK",T91&lt;J91,"Montant instruit inférieur au montant présenté.")</f>
        <v/>
      </c>
      <c r="X91" s="95">
        <f t="shared" si="22"/>
        <v>0</v>
      </c>
    </row>
    <row r="92" spans="1:24">
      <c r="A92" s="25">
        <v>88</v>
      </c>
      <c r="B92" s="5"/>
      <c r="C92" s="5"/>
      <c r="D92" s="5"/>
      <c r="E92" s="2"/>
      <c r="F92" s="11">
        <v>1</v>
      </c>
      <c r="G92" s="7" t="s">
        <v>9</v>
      </c>
      <c r="H92" s="12"/>
      <c r="I92" s="99"/>
      <c r="J92" s="98">
        <f t="shared" si="12"/>
        <v>0</v>
      </c>
      <c r="K92" s="31"/>
      <c r="L92" s="21">
        <f t="shared" si="13"/>
        <v>0</v>
      </c>
      <c r="M92" s="5">
        <f t="shared" si="14"/>
        <v>0</v>
      </c>
      <c r="N92" s="5">
        <f t="shared" si="15"/>
        <v>0</v>
      </c>
      <c r="O92" s="2">
        <f t="shared" si="16"/>
        <v>0</v>
      </c>
      <c r="P92" s="11">
        <f t="shared" si="17"/>
        <v>1</v>
      </c>
      <c r="Q92" s="7" t="str">
        <f t="shared" si="18"/>
        <v>euro</v>
      </c>
      <c r="R92" s="22">
        <f t="shared" si="19"/>
        <v>0</v>
      </c>
      <c r="S92" s="99">
        <f t="shared" si="20"/>
        <v>0</v>
      </c>
      <c r="T92" s="98">
        <f t="shared" si="21"/>
        <v>0</v>
      </c>
      <c r="U92" s="19"/>
      <c r="V92" s="12"/>
      <c r="W92" s="37" t="str" cm="1">
        <f t="array" ref="W92">_xlfn.IFS(T92&gt;J92,"KO : Le montant retenu est supérieur au montant présenté. Merci de revoir la ligne de dépense ou plafonner son montant.",J92=0,"",T92=J92,"OK",T92&lt;J92,"Montant instruit inférieur au montant présenté.")</f>
        <v/>
      </c>
      <c r="X92" s="95">
        <f t="shared" si="22"/>
        <v>0</v>
      </c>
    </row>
    <row r="93" spans="1:24">
      <c r="A93" s="25">
        <v>89</v>
      </c>
      <c r="B93" s="5"/>
      <c r="C93" s="5"/>
      <c r="D93" s="5"/>
      <c r="E93" s="2"/>
      <c r="F93" s="11">
        <v>1</v>
      </c>
      <c r="G93" s="7" t="s">
        <v>9</v>
      </c>
      <c r="H93" s="12"/>
      <c r="I93" s="99"/>
      <c r="J93" s="98">
        <f t="shared" si="12"/>
        <v>0</v>
      </c>
      <c r="K93" s="31"/>
      <c r="L93" s="21">
        <f t="shared" si="13"/>
        <v>0</v>
      </c>
      <c r="M93" s="5">
        <f t="shared" si="14"/>
        <v>0</v>
      </c>
      <c r="N93" s="5">
        <f t="shared" si="15"/>
        <v>0</v>
      </c>
      <c r="O93" s="2">
        <f t="shared" si="16"/>
        <v>0</v>
      </c>
      <c r="P93" s="11">
        <f t="shared" si="17"/>
        <v>1</v>
      </c>
      <c r="Q93" s="7" t="str">
        <f t="shared" si="18"/>
        <v>euro</v>
      </c>
      <c r="R93" s="22">
        <f t="shared" si="19"/>
        <v>0</v>
      </c>
      <c r="S93" s="99">
        <f t="shared" si="20"/>
        <v>0</v>
      </c>
      <c r="T93" s="98">
        <f t="shared" si="21"/>
        <v>0</v>
      </c>
      <c r="U93" s="19"/>
      <c r="V93" s="12"/>
      <c r="W93" s="37" t="str" cm="1">
        <f t="array" ref="W93">_xlfn.IFS(T93&gt;J93,"KO : Le montant retenu est supérieur au montant présenté. Merci de revoir la ligne de dépense ou plafonner son montant.",J93=0,"",T93=J93,"OK",T93&lt;J93,"Montant instruit inférieur au montant présenté.")</f>
        <v/>
      </c>
      <c r="X93" s="95">
        <f t="shared" si="22"/>
        <v>0</v>
      </c>
    </row>
    <row r="94" spans="1:24">
      <c r="A94" s="25">
        <v>90</v>
      </c>
      <c r="B94" s="5"/>
      <c r="C94" s="5"/>
      <c r="D94" s="5"/>
      <c r="E94" s="2"/>
      <c r="F94" s="11">
        <v>1</v>
      </c>
      <c r="G94" s="7" t="s">
        <v>9</v>
      </c>
      <c r="H94" s="12"/>
      <c r="I94" s="99"/>
      <c r="J94" s="98">
        <f t="shared" si="12"/>
        <v>0</v>
      </c>
      <c r="K94" s="31"/>
      <c r="L94" s="21">
        <f t="shared" si="13"/>
        <v>0</v>
      </c>
      <c r="M94" s="5">
        <f t="shared" si="14"/>
        <v>0</v>
      </c>
      <c r="N94" s="5">
        <f t="shared" si="15"/>
        <v>0</v>
      </c>
      <c r="O94" s="2">
        <f t="shared" si="16"/>
        <v>0</v>
      </c>
      <c r="P94" s="11">
        <f t="shared" si="17"/>
        <v>1</v>
      </c>
      <c r="Q94" s="7" t="str">
        <f t="shared" si="18"/>
        <v>euro</v>
      </c>
      <c r="R94" s="22">
        <f t="shared" si="19"/>
        <v>0</v>
      </c>
      <c r="S94" s="99">
        <f t="shared" si="20"/>
        <v>0</v>
      </c>
      <c r="T94" s="98">
        <f t="shared" si="21"/>
        <v>0</v>
      </c>
      <c r="U94" s="19"/>
      <c r="V94" s="12"/>
      <c r="W94" s="37" t="str" cm="1">
        <f t="array" ref="W94">_xlfn.IFS(T94&gt;J94,"KO : Le montant retenu est supérieur au montant présenté. Merci de revoir la ligne de dépense ou plafonner son montant.",J94=0,"",T94=J94,"OK",T94&lt;J94,"Montant instruit inférieur au montant présenté.")</f>
        <v/>
      </c>
      <c r="X94" s="95">
        <f t="shared" si="22"/>
        <v>0</v>
      </c>
    </row>
    <row r="95" spans="1:24">
      <c r="A95" s="25">
        <v>91</v>
      </c>
      <c r="B95" s="5"/>
      <c r="C95" s="5"/>
      <c r="D95" s="5"/>
      <c r="E95" s="2"/>
      <c r="F95" s="11">
        <v>1</v>
      </c>
      <c r="G95" s="7" t="s">
        <v>9</v>
      </c>
      <c r="H95" s="12"/>
      <c r="I95" s="99"/>
      <c r="J95" s="98">
        <f t="shared" si="12"/>
        <v>0</v>
      </c>
      <c r="K95" s="31"/>
      <c r="L95" s="21">
        <f t="shared" si="13"/>
        <v>0</v>
      </c>
      <c r="M95" s="5">
        <f t="shared" si="14"/>
        <v>0</v>
      </c>
      <c r="N95" s="5">
        <f t="shared" si="15"/>
        <v>0</v>
      </c>
      <c r="O95" s="2">
        <f t="shared" si="16"/>
        <v>0</v>
      </c>
      <c r="P95" s="11">
        <f t="shared" si="17"/>
        <v>1</v>
      </c>
      <c r="Q95" s="7" t="str">
        <f t="shared" si="18"/>
        <v>euro</v>
      </c>
      <c r="R95" s="22">
        <f t="shared" si="19"/>
        <v>0</v>
      </c>
      <c r="S95" s="99">
        <f t="shared" si="20"/>
        <v>0</v>
      </c>
      <c r="T95" s="98">
        <f t="shared" si="21"/>
        <v>0</v>
      </c>
      <c r="U95" s="19"/>
      <c r="V95" s="12"/>
      <c r="W95" s="37" t="str" cm="1">
        <f t="array" ref="W95">_xlfn.IFS(T95&gt;J95,"KO : Le montant retenu est supérieur au montant présenté. Merci de revoir la ligne de dépense ou plafonner son montant.",J95=0,"",T95=J95,"OK",T95&lt;J95,"Montant instruit inférieur au montant présenté.")</f>
        <v/>
      </c>
      <c r="X95" s="95">
        <f t="shared" si="22"/>
        <v>0</v>
      </c>
    </row>
    <row r="96" spans="1:24">
      <c r="A96" s="25">
        <v>92</v>
      </c>
      <c r="B96" s="5"/>
      <c r="C96" s="5"/>
      <c r="D96" s="5"/>
      <c r="E96" s="2"/>
      <c r="F96" s="11">
        <v>1</v>
      </c>
      <c r="G96" s="7" t="s">
        <v>9</v>
      </c>
      <c r="H96" s="12"/>
      <c r="I96" s="99"/>
      <c r="J96" s="98">
        <f t="shared" si="12"/>
        <v>0</v>
      </c>
      <c r="K96" s="31"/>
      <c r="L96" s="21">
        <f t="shared" si="13"/>
        <v>0</v>
      </c>
      <c r="M96" s="5">
        <f t="shared" si="14"/>
        <v>0</v>
      </c>
      <c r="N96" s="5">
        <f t="shared" si="15"/>
        <v>0</v>
      </c>
      <c r="O96" s="2">
        <f t="shared" si="16"/>
        <v>0</v>
      </c>
      <c r="P96" s="11">
        <f t="shared" si="17"/>
        <v>1</v>
      </c>
      <c r="Q96" s="7" t="str">
        <f t="shared" si="18"/>
        <v>euro</v>
      </c>
      <c r="R96" s="22">
        <f t="shared" si="19"/>
        <v>0</v>
      </c>
      <c r="S96" s="99">
        <f t="shared" si="20"/>
        <v>0</v>
      </c>
      <c r="T96" s="98">
        <f t="shared" si="21"/>
        <v>0</v>
      </c>
      <c r="U96" s="19"/>
      <c r="V96" s="12"/>
      <c r="W96" s="37" t="str" cm="1">
        <f t="array" ref="W96">_xlfn.IFS(T96&gt;J96,"KO : Le montant retenu est supérieur au montant présenté. Merci de revoir la ligne de dépense ou plafonner son montant.",J96=0,"",T96=J96,"OK",T96&lt;J96,"Montant instruit inférieur au montant présenté.")</f>
        <v/>
      </c>
      <c r="X96" s="95">
        <f t="shared" si="22"/>
        <v>0</v>
      </c>
    </row>
    <row r="97" spans="1:24">
      <c r="A97" s="25">
        <v>93</v>
      </c>
      <c r="B97" s="5"/>
      <c r="C97" s="5"/>
      <c r="D97" s="5"/>
      <c r="E97" s="2"/>
      <c r="F97" s="11">
        <v>1</v>
      </c>
      <c r="G97" s="7" t="s">
        <v>9</v>
      </c>
      <c r="H97" s="12"/>
      <c r="I97" s="99"/>
      <c r="J97" s="98">
        <f t="shared" si="12"/>
        <v>0</v>
      </c>
      <c r="K97" s="31"/>
      <c r="L97" s="21">
        <f t="shared" si="13"/>
        <v>0</v>
      </c>
      <c r="M97" s="5">
        <f t="shared" si="14"/>
        <v>0</v>
      </c>
      <c r="N97" s="5">
        <f t="shared" si="15"/>
        <v>0</v>
      </c>
      <c r="O97" s="2">
        <f t="shared" si="16"/>
        <v>0</v>
      </c>
      <c r="P97" s="11">
        <f t="shared" si="17"/>
        <v>1</v>
      </c>
      <c r="Q97" s="7" t="str">
        <f t="shared" si="18"/>
        <v>euro</v>
      </c>
      <c r="R97" s="22">
        <f t="shared" si="19"/>
        <v>0</v>
      </c>
      <c r="S97" s="99">
        <f t="shared" si="20"/>
        <v>0</v>
      </c>
      <c r="T97" s="98">
        <f t="shared" si="21"/>
        <v>0</v>
      </c>
      <c r="U97" s="19"/>
      <c r="V97" s="12"/>
      <c r="W97" s="37" t="str" cm="1">
        <f t="array" ref="W97">_xlfn.IFS(T97&gt;J97,"KO : Le montant retenu est supérieur au montant présenté. Merci de revoir la ligne de dépense ou plafonner son montant.",J97=0,"",T97=J97,"OK",T97&lt;J97,"Montant instruit inférieur au montant présenté.")</f>
        <v/>
      </c>
      <c r="X97" s="95">
        <f t="shared" si="22"/>
        <v>0</v>
      </c>
    </row>
    <row r="98" spans="1:24">
      <c r="A98" s="25">
        <v>94</v>
      </c>
      <c r="B98" s="5"/>
      <c r="C98" s="5"/>
      <c r="D98" s="5"/>
      <c r="E98" s="2"/>
      <c r="F98" s="11">
        <v>1</v>
      </c>
      <c r="G98" s="7" t="s">
        <v>9</v>
      </c>
      <c r="H98" s="12"/>
      <c r="I98" s="99"/>
      <c r="J98" s="98">
        <f t="shared" si="12"/>
        <v>0</v>
      </c>
      <c r="K98" s="31"/>
      <c r="L98" s="21">
        <f t="shared" si="13"/>
        <v>0</v>
      </c>
      <c r="M98" s="5">
        <f t="shared" si="14"/>
        <v>0</v>
      </c>
      <c r="N98" s="5">
        <f t="shared" si="15"/>
        <v>0</v>
      </c>
      <c r="O98" s="2">
        <f t="shared" si="16"/>
        <v>0</v>
      </c>
      <c r="P98" s="11">
        <f t="shared" si="17"/>
        <v>1</v>
      </c>
      <c r="Q98" s="7" t="str">
        <f t="shared" si="18"/>
        <v>euro</v>
      </c>
      <c r="R98" s="22">
        <f t="shared" si="19"/>
        <v>0</v>
      </c>
      <c r="S98" s="99">
        <f t="shared" si="20"/>
        <v>0</v>
      </c>
      <c r="T98" s="98">
        <f t="shared" si="21"/>
        <v>0</v>
      </c>
      <c r="U98" s="19"/>
      <c r="V98" s="12"/>
      <c r="W98" s="37" t="str" cm="1">
        <f t="array" ref="W98">_xlfn.IFS(T98&gt;J98,"KO : Le montant retenu est supérieur au montant présenté. Merci de revoir la ligne de dépense ou plafonner son montant.",J98=0,"",T98=J98,"OK",T98&lt;J98,"Montant instruit inférieur au montant présenté.")</f>
        <v/>
      </c>
      <c r="X98" s="95">
        <f t="shared" si="22"/>
        <v>0</v>
      </c>
    </row>
    <row r="99" spans="1:24">
      <c r="A99" s="25">
        <v>95</v>
      </c>
      <c r="B99" s="5"/>
      <c r="C99" s="5"/>
      <c r="D99" s="5"/>
      <c r="E99" s="2"/>
      <c r="F99" s="11">
        <v>1</v>
      </c>
      <c r="G99" s="7" t="s">
        <v>9</v>
      </c>
      <c r="H99" s="12"/>
      <c r="I99" s="99"/>
      <c r="J99" s="98">
        <f t="shared" si="12"/>
        <v>0</v>
      </c>
      <c r="K99" s="31"/>
      <c r="L99" s="21">
        <f t="shared" si="13"/>
        <v>0</v>
      </c>
      <c r="M99" s="5">
        <f t="shared" si="14"/>
        <v>0</v>
      </c>
      <c r="N99" s="5">
        <f t="shared" si="15"/>
        <v>0</v>
      </c>
      <c r="O99" s="2">
        <f t="shared" si="16"/>
        <v>0</v>
      </c>
      <c r="P99" s="11">
        <f t="shared" si="17"/>
        <v>1</v>
      </c>
      <c r="Q99" s="7" t="str">
        <f t="shared" si="18"/>
        <v>euro</v>
      </c>
      <c r="R99" s="22">
        <f t="shared" si="19"/>
        <v>0</v>
      </c>
      <c r="S99" s="99">
        <f t="shared" si="20"/>
        <v>0</v>
      </c>
      <c r="T99" s="98">
        <f t="shared" si="21"/>
        <v>0</v>
      </c>
      <c r="U99" s="19"/>
      <c r="V99" s="12"/>
      <c r="W99" s="37" t="str" cm="1">
        <f t="array" ref="W99">_xlfn.IFS(T99&gt;J99,"KO : Le montant retenu est supérieur au montant présenté. Merci de revoir la ligne de dépense ou plafonner son montant.",J99=0,"",T99=J99,"OK",T99&lt;J99,"Montant instruit inférieur au montant présenté.")</f>
        <v/>
      </c>
      <c r="X99" s="95">
        <f t="shared" si="22"/>
        <v>0</v>
      </c>
    </row>
    <row r="100" spans="1:24">
      <c r="A100" s="25">
        <v>96</v>
      </c>
      <c r="B100" s="5"/>
      <c r="C100" s="5"/>
      <c r="D100" s="5"/>
      <c r="E100" s="2"/>
      <c r="F100" s="11">
        <v>1</v>
      </c>
      <c r="G100" s="7" t="s">
        <v>9</v>
      </c>
      <c r="H100" s="12"/>
      <c r="I100" s="99"/>
      <c r="J100" s="98">
        <f t="shared" si="12"/>
        <v>0</v>
      </c>
      <c r="K100" s="31"/>
      <c r="L100" s="21">
        <f t="shared" si="13"/>
        <v>0</v>
      </c>
      <c r="M100" s="5">
        <f t="shared" si="14"/>
        <v>0</v>
      </c>
      <c r="N100" s="5">
        <f t="shared" si="15"/>
        <v>0</v>
      </c>
      <c r="O100" s="2">
        <f t="shared" si="16"/>
        <v>0</v>
      </c>
      <c r="P100" s="11">
        <f t="shared" si="17"/>
        <v>1</v>
      </c>
      <c r="Q100" s="7" t="str">
        <f t="shared" si="18"/>
        <v>euro</v>
      </c>
      <c r="R100" s="22">
        <f t="shared" si="19"/>
        <v>0</v>
      </c>
      <c r="S100" s="99">
        <f t="shared" si="20"/>
        <v>0</v>
      </c>
      <c r="T100" s="98">
        <f t="shared" si="21"/>
        <v>0</v>
      </c>
      <c r="U100" s="19"/>
      <c r="V100" s="12"/>
      <c r="W100" s="37" t="str" cm="1">
        <f t="array" ref="W100">_xlfn.IFS(T100&gt;J100,"KO : Le montant retenu est supérieur au montant présenté. Merci de revoir la ligne de dépense ou plafonner son montant.",J100=0,"",T100=J100,"OK",T100&lt;J100,"Montant instruit inférieur au montant présenté.")</f>
        <v/>
      </c>
      <c r="X100" s="95">
        <f t="shared" si="22"/>
        <v>0</v>
      </c>
    </row>
    <row r="101" spans="1:24">
      <c r="A101" s="25">
        <v>97</v>
      </c>
      <c r="B101" s="5"/>
      <c r="C101" s="5"/>
      <c r="D101" s="5"/>
      <c r="E101" s="2"/>
      <c r="F101" s="11">
        <v>1</v>
      </c>
      <c r="G101" s="7" t="s">
        <v>9</v>
      </c>
      <c r="H101" s="12"/>
      <c r="I101" s="99"/>
      <c r="J101" s="98">
        <f t="shared" si="12"/>
        <v>0</v>
      </c>
      <c r="K101" s="31"/>
      <c r="L101" s="21">
        <f t="shared" si="13"/>
        <v>0</v>
      </c>
      <c r="M101" s="5">
        <f t="shared" si="14"/>
        <v>0</v>
      </c>
      <c r="N101" s="5">
        <f t="shared" si="15"/>
        <v>0</v>
      </c>
      <c r="O101" s="2">
        <f t="shared" si="16"/>
        <v>0</v>
      </c>
      <c r="P101" s="11">
        <f t="shared" si="17"/>
        <v>1</v>
      </c>
      <c r="Q101" s="7" t="str">
        <f t="shared" si="18"/>
        <v>euro</v>
      </c>
      <c r="R101" s="22">
        <f t="shared" si="19"/>
        <v>0</v>
      </c>
      <c r="S101" s="99">
        <f t="shared" si="20"/>
        <v>0</v>
      </c>
      <c r="T101" s="98">
        <f t="shared" si="21"/>
        <v>0</v>
      </c>
      <c r="U101" s="19"/>
      <c r="V101" s="12"/>
      <c r="W101" s="37" t="str" cm="1">
        <f t="array" ref="W101">_xlfn.IFS(T101&gt;J101,"KO : Le montant retenu est supérieur au montant présenté. Merci de revoir la ligne de dépense ou plafonner son montant.",J101=0,"",T101=J101,"OK",T101&lt;J101,"Montant instruit inférieur au montant présenté.")</f>
        <v/>
      </c>
      <c r="X101" s="95">
        <f t="shared" si="22"/>
        <v>0</v>
      </c>
    </row>
    <row r="102" spans="1:24">
      <c r="A102" s="25">
        <v>98</v>
      </c>
      <c r="B102" s="5"/>
      <c r="C102" s="5"/>
      <c r="D102" s="5"/>
      <c r="E102" s="2"/>
      <c r="F102" s="11">
        <v>1</v>
      </c>
      <c r="G102" s="7" t="s">
        <v>9</v>
      </c>
      <c r="H102" s="12"/>
      <c r="I102" s="99"/>
      <c r="J102" s="98">
        <f t="shared" si="12"/>
        <v>0</v>
      </c>
      <c r="K102" s="31"/>
      <c r="L102" s="21">
        <f t="shared" si="13"/>
        <v>0</v>
      </c>
      <c r="M102" s="5">
        <f t="shared" si="14"/>
        <v>0</v>
      </c>
      <c r="N102" s="5">
        <f t="shared" si="15"/>
        <v>0</v>
      </c>
      <c r="O102" s="2">
        <f t="shared" si="16"/>
        <v>0</v>
      </c>
      <c r="P102" s="11">
        <f t="shared" si="17"/>
        <v>1</v>
      </c>
      <c r="Q102" s="7" t="str">
        <f t="shared" si="18"/>
        <v>euro</v>
      </c>
      <c r="R102" s="22">
        <f t="shared" si="19"/>
        <v>0</v>
      </c>
      <c r="S102" s="99">
        <f t="shared" si="20"/>
        <v>0</v>
      </c>
      <c r="T102" s="98">
        <f t="shared" si="21"/>
        <v>0</v>
      </c>
      <c r="U102" s="19"/>
      <c r="V102" s="12"/>
      <c r="W102" s="37" t="str" cm="1">
        <f t="array" ref="W102">_xlfn.IFS(T102&gt;J102,"KO : Le montant retenu est supérieur au montant présenté. Merci de revoir la ligne de dépense ou plafonner son montant.",J102=0,"",T102=J102,"OK",T102&lt;J102,"Montant instruit inférieur au montant présenté.")</f>
        <v/>
      </c>
      <c r="X102" s="95">
        <f t="shared" si="22"/>
        <v>0</v>
      </c>
    </row>
    <row r="103" spans="1:24">
      <c r="A103" s="25">
        <v>99</v>
      </c>
      <c r="B103" s="5"/>
      <c r="C103" s="5"/>
      <c r="D103" s="5"/>
      <c r="E103" s="2"/>
      <c r="F103" s="11">
        <v>1</v>
      </c>
      <c r="G103" s="7" t="s">
        <v>9</v>
      </c>
      <c r="H103" s="12"/>
      <c r="I103" s="99"/>
      <c r="J103" s="98">
        <f t="shared" si="12"/>
        <v>0</v>
      </c>
      <c r="K103" s="31"/>
      <c r="L103" s="21">
        <f t="shared" si="13"/>
        <v>0</v>
      </c>
      <c r="M103" s="5">
        <f t="shared" si="14"/>
        <v>0</v>
      </c>
      <c r="N103" s="5">
        <f t="shared" si="15"/>
        <v>0</v>
      </c>
      <c r="O103" s="2">
        <f t="shared" si="16"/>
        <v>0</v>
      </c>
      <c r="P103" s="11">
        <f t="shared" si="17"/>
        <v>1</v>
      </c>
      <c r="Q103" s="7" t="str">
        <f t="shared" si="18"/>
        <v>euro</v>
      </c>
      <c r="R103" s="22">
        <f t="shared" si="19"/>
        <v>0</v>
      </c>
      <c r="S103" s="99">
        <f t="shared" si="20"/>
        <v>0</v>
      </c>
      <c r="T103" s="98">
        <f t="shared" si="21"/>
        <v>0</v>
      </c>
      <c r="U103" s="19"/>
      <c r="V103" s="12"/>
      <c r="W103" s="37" t="str" cm="1">
        <f t="array" ref="W103">_xlfn.IFS(T103&gt;J103,"KO : Le montant retenu est supérieur au montant présenté. Merci de revoir la ligne de dépense ou plafonner son montant.",J103=0,"",T103=J103,"OK",T103&lt;J103,"Montant instruit inférieur au montant présenté.")</f>
        <v/>
      </c>
      <c r="X103" s="95">
        <f t="shared" si="22"/>
        <v>0</v>
      </c>
    </row>
    <row r="104" spans="1:24">
      <c r="A104" s="25">
        <v>100</v>
      </c>
      <c r="B104" s="5"/>
      <c r="C104" s="5"/>
      <c r="D104" s="5"/>
      <c r="E104" s="2"/>
      <c r="F104" s="11">
        <v>1</v>
      </c>
      <c r="G104" s="7" t="s">
        <v>9</v>
      </c>
      <c r="H104" s="12"/>
      <c r="I104" s="99"/>
      <c r="J104" s="98">
        <f t="shared" si="12"/>
        <v>0</v>
      </c>
      <c r="K104" s="31"/>
      <c r="L104" s="21">
        <f t="shared" si="13"/>
        <v>0</v>
      </c>
      <c r="M104" s="5">
        <f t="shared" si="14"/>
        <v>0</v>
      </c>
      <c r="N104" s="5">
        <f t="shared" si="15"/>
        <v>0</v>
      </c>
      <c r="O104" s="2">
        <f t="shared" si="16"/>
        <v>0</v>
      </c>
      <c r="P104" s="11">
        <f t="shared" si="17"/>
        <v>1</v>
      </c>
      <c r="Q104" s="7" t="str">
        <f t="shared" si="18"/>
        <v>euro</v>
      </c>
      <c r="R104" s="22">
        <f t="shared" si="19"/>
        <v>0</v>
      </c>
      <c r="S104" s="99">
        <f t="shared" si="20"/>
        <v>0</v>
      </c>
      <c r="T104" s="98">
        <f t="shared" si="21"/>
        <v>0</v>
      </c>
      <c r="U104" s="19"/>
      <c r="V104" s="12"/>
      <c r="W104" s="37" t="str" cm="1">
        <f t="array" ref="W104">_xlfn.IFS(T104&gt;J104,"KO : Le montant retenu est supérieur au montant présenté. Merci de revoir la ligne de dépense ou plafonner son montant.",J104=0,"",T104=J104,"OK",T104&lt;J104,"Montant instruit inférieur au montant présenté.")</f>
        <v/>
      </c>
      <c r="X104" s="95">
        <f t="shared" si="22"/>
        <v>0</v>
      </c>
    </row>
    <row r="105" spans="1:24">
      <c r="A105" s="25">
        <v>101</v>
      </c>
      <c r="B105" s="5"/>
      <c r="C105" s="5"/>
      <c r="D105" s="5"/>
      <c r="E105" s="2"/>
      <c r="F105" s="11">
        <v>1</v>
      </c>
      <c r="G105" s="7" t="s">
        <v>9</v>
      </c>
      <c r="H105" s="12"/>
      <c r="I105" s="99"/>
      <c r="J105" s="98">
        <f t="shared" si="12"/>
        <v>0</v>
      </c>
      <c r="K105" s="31"/>
      <c r="L105" s="21">
        <f t="shared" si="13"/>
        <v>0</v>
      </c>
      <c r="M105" s="5">
        <f t="shared" si="14"/>
        <v>0</v>
      </c>
      <c r="N105" s="5">
        <f t="shared" si="15"/>
        <v>0</v>
      </c>
      <c r="O105" s="2">
        <f t="shared" si="16"/>
        <v>0</v>
      </c>
      <c r="P105" s="11">
        <f t="shared" si="17"/>
        <v>1</v>
      </c>
      <c r="Q105" s="7" t="str">
        <f t="shared" si="18"/>
        <v>euro</v>
      </c>
      <c r="R105" s="22">
        <f t="shared" si="19"/>
        <v>0</v>
      </c>
      <c r="S105" s="99">
        <f t="shared" si="20"/>
        <v>0</v>
      </c>
      <c r="T105" s="98">
        <f t="shared" si="21"/>
        <v>0</v>
      </c>
      <c r="U105" s="19"/>
      <c r="V105" s="12"/>
      <c r="W105" s="37" t="str" cm="1">
        <f t="array" ref="W105">_xlfn.IFS(T105&gt;J105,"KO : Le montant retenu est supérieur au montant présenté. Merci de revoir la ligne de dépense ou plafonner son montant.",J105=0,"",T105=J105,"OK",T105&lt;J105,"Montant instruit inférieur au montant présenté.")</f>
        <v/>
      </c>
      <c r="X105" s="95">
        <f t="shared" si="22"/>
        <v>0</v>
      </c>
    </row>
    <row r="106" spans="1:24">
      <c r="A106" s="25">
        <v>102</v>
      </c>
      <c r="B106" s="5"/>
      <c r="C106" s="5"/>
      <c r="D106" s="5"/>
      <c r="E106" s="2"/>
      <c r="F106" s="11">
        <v>1</v>
      </c>
      <c r="G106" s="7" t="s">
        <v>9</v>
      </c>
      <c r="H106" s="12"/>
      <c r="I106" s="99"/>
      <c r="J106" s="98">
        <f t="shared" si="12"/>
        <v>0</v>
      </c>
      <c r="K106" s="31"/>
      <c r="L106" s="21">
        <f t="shared" si="13"/>
        <v>0</v>
      </c>
      <c r="M106" s="5">
        <f t="shared" si="14"/>
        <v>0</v>
      </c>
      <c r="N106" s="5">
        <f t="shared" si="15"/>
        <v>0</v>
      </c>
      <c r="O106" s="2">
        <f t="shared" si="16"/>
        <v>0</v>
      </c>
      <c r="P106" s="11">
        <f t="shared" si="17"/>
        <v>1</v>
      </c>
      <c r="Q106" s="7" t="str">
        <f t="shared" si="18"/>
        <v>euro</v>
      </c>
      <c r="R106" s="22">
        <f t="shared" si="19"/>
        <v>0</v>
      </c>
      <c r="S106" s="99">
        <f t="shared" si="20"/>
        <v>0</v>
      </c>
      <c r="T106" s="98">
        <f t="shared" si="21"/>
        <v>0</v>
      </c>
      <c r="U106" s="19"/>
      <c r="V106" s="12"/>
      <c r="W106" s="37" t="str" cm="1">
        <f t="array" ref="W106">_xlfn.IFS(T106&gt;J106,"KO : Le montant retenu est supérieur au montant présenté. Merci de revoir la ligne de dépense ou plafonner son montant.",J106=0,"",T106=J106,"OK",T106&lt;J106,"Montant instruit inférieur au montant présenté.")</f>
        <v/>
      </c>
      <c r="X106" s="95">
        <f t="shared" si="22"/>
        <v>0</v>
      </c>
    </row>
    <row r="107" spans="1:24">
      <c r="A107" s="25">
        <v>103</v>
      </c>
      <c r="B107" s="5"/>
      <c r="C107" s="5"/>
      <c r="D107" s="5"/>
      <c r="E107" s="2"/>
      <c r="F107" s="11">
        <v>1</v>
      </c>
      <c r="G107" s="7" t="s">
        <v>9</v>
      </c>
      <c r="H107" s="12"/>
      <c r="I107" s="99"/>
      <c r="J107" s="98">
        <f t="shared" si="12"/>
        <v>0</v>
      </c>
      <c r="K107" s="31"/>
      <c r="L107" s="21">
        <f t="shared" si="13"/>
        <v>0</v>
      </c>
      <c r="M107" s="5">
        <f t="shared" si="14"/>
        <v>0</v>
      </c>
      <c r="N107" s="5">
        <f t="shared" si="15"/>
        <v>0</v>
      </c>
      <c r="O107" s="2">
        <f t="shared" si="16"/>
        <v>0</v>
      </c>
      <c r="P107" s="11">
        <f t="shared" si="17"/>
        <v>1</v>
      </c>
      <c r="Q107" s="7" t="str">
        <f t="shared" si="18"/>
        <v>euro</v>
      </c>
      <c r="R107" s="22">
        <f t="shared" si="19"/>
        <v>0</v>
      </c>
      <c r="S107" s="99">
        <f t="shared" si="20"/>
        <v>0</v>
      </c>
      <c r="T107" s="98">
        <f t="shared" si="21"/>
        <v>0</v>
      </c>
      <c r="U107" s="19"/>
      <c r="V107" s="12"/>
      <c r="W107" s="37" t="str" cm="1">
        <f t="array" ref="W107">_xlfn.IFS(T107&gt;J107,"KO : Le montant retenu est supérieur au montant présenté. Merci de revoir la ligne de dépense ou plafonner son montant.",J107=0,"",T107=J107,"OK",T107&lt;J107,"Montant instruit inférieur au montant présenté.")</f>
        <v/>
      </c>
      <c r="X107" s="95">
        <f t="shared" si="22"/>
        <v>0</v>
      </c>
    </row>
    <row r="108" spans="1:24">
      <c r="A108" s="25">
        <v>104</v>
      </c>
      <c r="B108" s="5"/>
      <c r="C108" s="5"/>
      <c r="D108" s="5"/>
      <c r="E108" s="2"/>
      <c r="F108" s="11">
        <v>1</v>
      </c>
      <c r="G108" s="7" t="s">
        <v>9</v>
      </c>
      <c r="H108" s="12"/>
      <c r="I108" s="99"/>
      <c r="J108" s="98">
        <f t="shared" si="12"/>
        <v>0</v>
      </c>
      <c r="K108" s="31"/>
      <c r="L108" s="21">
        <f t="shared" si="13"/>
        <v>0</v>
      </c>
      <c r="M108" s="5">
        <f t="shared" si="14"/>
        <v>0</v>
      </c>
      <c r="N108" s="5">
        <f t="shared" si="15"/>
        <v>0</v>
      </c>
      <c r="O108" s="2">
        <f t="shared" si="16"/>
        <v>0</v>
      </c>
      <c r="P108" s="11">
        <f t="shared" si="17"/>
        <v>1</v>
      </c>
      <c r="Q108" s="7" t="str">
        <f t="shared" si="18"/>
        <v>euro</v>
      </c>
      <c r="R108" s="22">
        <f t="shared" si="19"/>
        <v>0</v>
      </c>
      <c r="S108" s="99">
        <f t="shared" si="20"/>
        <v>0</v>
      </c>
      <c r="T108" s="98">
        <f t="shared" si="21"/>
        <v>0</v>
      </c>
      <c r="U108" s="19"/>
      <c r="V108" s="12"/>
      <c r="W108" s="37" t="str" cm="1">
        <f t="array" ref="W108">_xlfn.IFS(T108&gt;J108,"KO : Le montant retenu est supérieur au montant présenté. Merci de revoir la ligne de dépense ou plafonner son montant.",J108=0,"",T108=J108,"OK",T108&lt;J108,"Montant instruit inférieur au montant présenté.")</f>
        <v/>
      </c>
      <c r="X108" s="95">
        <f t="shared" si="22"/>
        <v>0</v>
      </c>
    </row>
    <row r="109" spans="1:24">
      <c r="A109" s="25">
        <v>105</v>
      </c>
      <c r="B109" s="5"/>
      <c r="C109" s="5"/>
      <c r="D109" s="5"/>
      <c r="E109" s="2"/>
      <c r="F109" s="11">
        <v>1</v>
      </c>
      <c r="G109" s="7" t="s">
        <v>9</v>
      </c>
      <c r="H109" s="12"/>
      <c r="I109" s="99"/>
      <c r="J109" s="98">
        <f t="shared" si="12"/>
        <v>0</v>
      </c>
      <c r="K109" s="31"/>
      <c r="L109" s="21">
        <f t="shared" si="13"/>
        <v>0</v>
      </c>
      <c r="M109" s="5">
        <f t="shared" si="14"/>
        <v>0</v>
      </c>
      <c r="N109" s="5">
        <f t="shared" si="15"/>
        <v>0</v>
      </c>
      <c r="O109" s="2">
        <f t="shared" si="16"/>
        <v>0</v>
      </c>
      <c r="P109" s="11">
        <f t="shared" si="17"/>
        <v>1</v>
      </c>
      <c r="Q109" s="7" t="str">
        <f t="shared" si="18"/>
        <v>euro</v>
      </c>
      <c r="R109" s="22">
        <f t="shared" si="19"/>
        <v>0</v>
      </c>
      <c r="S109" s="99">
        <f t="shared" si="20"/>
        <v>0</v>
      </c>
      <c r="T109" s="98">
        <f t="shared" si="21"/>
        <v>0</v>
      </c>
      <c r="U109" s="19"/>
      <c r="V109" s="12"/>
      <c r="W109" s="37" t="str" cm="1">
        <f t="array" ref="W109">_xlfn.IFS(T109&gt;J109,"KO : Le montant retenu est supérieur au montant présenté. Merci de revoir la ligne de dépense ou plafonner son montant.",J109=0,"",T109=J109,"OK",T109&lt;J109,"Montant instruit inférieur au montant présenté.")</f>
        <v/>
      </c>
      <c r="X109" s="95">
        <f t="shared" si="22"/>
        <v>0</v>
      </c>
    </row>
    <row r="110" spans="1:24">
      <c r="A110" s="25">
        <v>106</v>
      </c>
      <c r="B110" s="5"/>
      <c r="C110" s="5"/>
      <c r="D110" s="5"/>
      <c r="E110" s="2"/>
      <c r="F110" s="11">
        <v>1</v>
      </c>
      <c r="G110" s="7" t="s">
        <v>9</v>
      </c>
      <c r="H110" s="12"/>
      <c r="I110" s="99"/>
      <c r="J110" s="98">
        <f t="shared" si="12"/>
        <v>0</v>
      </c>
      <c r="K110" s="31"/>
      <c r="L110" s="21">
        <f t="shared" si="13"/>
        <v>0</v>
      </c>
      <c r="M110" s="5">
        <f t="shared" si="14"/>
        <v>0</v>
      </c>
      <c r="N110" s="5">
        <f t="shared" si="15"/>
        <v>0</v>
      </c>
      <c r="O110" s="2">
        <f t="shared" si="16"/>
        <v>0</v>
      </c>
      <c r="P110" s="11">
        <f t="shared" si="17"/>
        <v>1</v>
      </c>
      <c r="Q110" s="7" t="str">
        <f t="shared" si="18"/>
        <v>euro</v>
      </c>
      <c r="R110" s="22">
        <f t="shared" si="19"/>
        <v>0</v>
      </c>
      <c r="S110" s="99">
        <f t="shared" si="20"/>
        <v>0</v>
      </c>
      <c r="T110" s="98">
        <f t="shared" si="21"/>
        <v>0</v>
      </c>
      <c r="U110" s="19"/>
      <c r="V110" s="12"/>
      <c r="W110" s="37" t="str" cm="1">
        <f t="array" ref="W110">_xlfn.IFS(T110&gt;J110,"KO : Le montant retenu est supérieur au montant présenté. Merci de revoir la ligne de dépense ou plafonner son montant.",J110=0,"",T110=J110,"OK",T110&lt;J110,"Montant instruit inférieur au montant présenté.")</f>
        <v/>
      </c>
      <c r="X110" s="95">
        <f t="shared" si="22"/>
        <v>0</v>
      </c>
    </row>
    <row r="111" spans="1:24">
      <c r="A111" s="25">
        <v>107</v>
      </c>
      <c r="B111" s="5"/>
      <c r="C111" s="5"/>
      <c r="D111" s="5"/>
      <c r="E111" s="2"/>
      <c r="F111" s="11">
        <v>1</v>
      </c>
      <c r="G111" s="7" t="s">
        <v>9</v>
      </c>
      <c r="H111" s="12"/>
      <c r="I111" s="99"/>
      <c r="J111" s="98">
        <f t="shared" si="12"/>
        <v>0</v>
      </c>
      <c r="K111" s="31"/>
      <c r="L111" s="21">
        <f t="shared" si="13"/>
        <v>0</v>
      </c>
      <c r="M111" s="5">
        <f t="shared" si="14"/>
        <v>0</v>
      </c>
      <c r="N111" s="5">
        <f t="shared" si="15"/>
        <v>0</v>
      </c>
      <c r="O111" s="2">
        <f t="shared" si="16"/>
        <v>0</v>
      </c>
      <c r="P111" s="11">
        <f t="shared" si="17"/>
        <v>1</v>
      </c>
      <c r="Q111" s="7" t="str">
        <f t="shared" si="18"/>
        <v>euro</v>
      </c>
      <c r="R111" s="22">
        <f t="shared" si="19"/>
        <v>0</v>
      </c>
      <c r="S111" s="99">
        <f t="shared" si="20"/>
        <v>0</v>
      </c>
      <c r="T111" s="98">
        <f t="shared" si="21"/>
        <v>0</v>
      </c>
      <c r="U111" s="19"/>
      <c r="V111" s="12"/>
      <c r="W111" s="37" t="str" cm="1">
        <f t="array" ref="W111">_xlfn.IFS(T111&gt;J111,"KO : Le montant retenu est supérieur au montant présenté. Merci de revoir la ligne de dépense ou plafonner son montant.",J111=0,"",T111=J111,"OK",T111&lt;J111,"Montant instruit inférieur au montant présenté.")</f>
        <v/>
      </c>
      <c r="X111" s="95">
        <f t="shared" si="22"/>
        <v>0</v>
      </c>
    </row>
    <row r="112" spans="1:24">
      <c r="A112" s="25">
        <v>108</v>
      </c>
      <c r="B112" s="5"/>
      <c r="C112" s="5"/>
      <c r="D112" s="5"/>
      <c r="E112" s="2"/>
      <c r="F112" s="11">
        <v>1</v>
      </c>
      <c r="G112" s="7" t="s">
        <v>9</v>
      </c>
      <c r="H112" s="12"/>
      <c r="I112" s="99"/>
      <c r="J112" s="98">
        <f t="shared" si="12"/>
        <v>0</v>
      </c>
      <c r="K112" s="31"/>
      <c r="L112" s="21">
        <f t="shared" si="13"/>
        <v>0</v>
      </c>
      <c r="M112" s="5">
        <f t="shared" si="14"/>
        <v>0</v>
      </c>
      <c r="N112" s="5">
        <f t="shared" si="15"/>
        <v>0</v>
      </c>
      <c r="O112" s="2">
        <f t="shared" si="16"/>
        <v>0</v>
      </c>
      <c r="P112" s="11">
        <f t="shared" si="17"/>
        <v>1</v>
      </c>
      <c r="Q112" s="7" t="str">
        <f t="shared" si="18"/>
        <v>euro</v>
      </c>
      <c r="R112" s="22">
        <f t="shared" si="19"/>
        <v>0</v>
      </c>
      <c r="S112" s="99">
        <f t="shared" si="20"/>
        <v>0</v>
      </c>
      <c r="T112" s="98">
        <f t="shared" si="21"/>
        <v>0</v>
      </c>
      <c r="U112" s="19"/>
      <c r="V112" s="12"/>
      <c r="W112" s="37" t="str" cm="1">
        <f t="array" ref="W112">_xlfn.IFS(T112&gt;J112,"KO : Le montant retenu est supérieur au montant présenté. Merci de revoir la ligne de dépense ou plafonner son montant.",J112=0,"",T112=J112,"OK",T112&lt;J112,"Montant instruit inférieur au montant présenté.")</f>
        <v/>
      </c>
      <c r="X112" s="95">
        <f t="shared" si="22"/>
        <v>0</v>
      </c>
    </row>
    <row r="113" spans="1:24">
      <c r="A113" s="25">
        <v>109</v>
      </c>
      <c r="B113" s="5"/>
      <c r="C113" s="5"/>
      <c r="D113" s="5"/>
      <c r="E113" s="2"/>
      <c r="F113" s="11">
        <v>1</v>
      </c>
      <c r="G113" s="7" t="s">
        <v>9</v>
      </c>
      <c r="H113" s="12"/>
      <c r="I113" s="99"/>
      <c r="J113" s="98">
        <f t="shared" si="12"/>
        <v>0</v>
      </c>
      <c r="K113" s="31"/>
      <c r="L113" s="21">
        <f t="shared" si="13"/>
        <v>0</v>
      </c>
      <c r="M113" s="5">
        <f t="shared" si="14"/>
        <v>0</v>
      </c>
      <c r="N113" s="5">
        <f t="shared" si="15"/>
        <v>0</v>
      </c>
      <c r="O113" s="2">
        <f t="shared" si="16"/>
        <v>0</v>
      </c>
      <c r="P113" s="11">
        <f t="shared" si="17"/>
        <v>1</v>
      </c>
      <c r="Q113" s="7" t="str">
        <f t="shared" si="18"/>
        <v>euro</v>
      </c>
      <c r="R113" s="22">
        <f t="shared" si="19"/>
        <v>0</v>
      </c>
      <c r="S113" s="99">
        <f t="shared" si="20"/>
        <v>0</v>
      </c>
      <c r="T113" s="98">
        <f t="shared" si="21"/>
        <v>0</v>
      </c>
      <c r="U113" s="19"/>
      <c r="V113" s="12"/>
      <c r="W113" s="37" t="str" cm="1">
        <f t="array" ref="W113">_xlfn.IFS(T113&gt;J113,"KO : Le montant retenu est supérieur au montant présenté. Merci de revoir la ligne de dépense ou plafonner son montant.",J113=0,"",T113=J113,"OK",T113&lt;J113,"Montant instruit inférieur au montant présenté.")</f>
        <v/>
      </c>
      <c r="X113" s="95">
        <f t="shared" si="22"/>
        <v>0</v>
      </c>
    </row>
    <row r="114" spans="1:24">
      <c r="A114" s="25">
        <v>110</v>
      </c>
      <c r="B114" s="5"/>
      <c r="C114" s="5"/>
      <c r="D114" s="5"/>
      <c r="E114" s="2"/>
      <c r="F114" s="11">
        <v>1</v>
      </c>
      <c r="G114" s="7" t="s">
        <v>9</v>
      </c>
      <c r="H114" s="12"/>
      <c r="I114" s="99"/>
      <c r="J114" s="98">
        <f t="shared" si="12"/>
        <v>0</v>
      </c>
      <c r="K114" s="31"/>
      <c r="L114" s="21">
        <f t="shared" si="13"/>
        <v>0</v>
      </c>
      <c r="M114" s="5">
        <f t="shared" si="14"/>
        <v>0</v>
      </c>
      <c r="N114" s="5">
        <f t="shared" si="15"/>
        <v>0</v>
      </c>
      <c r="O114" s="2">
        <f t="shared" si="16"/>
        <v>0</v>
      </c>
      <c r="P114" s="11">
        <f t="shared" si="17"/>
        <v>1</v>
      </c>
      <c r="Q114" s="7" t="str">
        <f t="shared" si="18"/>
        <v>euro</v>
      </c>
      <c r="R114" s="22">
        <f t="shared" si="19"/>
        <v>0</v>
      </c>
      <c r="S114" s="99">
        <f t="shared" si="20"/>
        <v>0</v>
      </c>
      <c r="T114" s="98">
        <f t="shared" si="21"/>
        <v>0</v>
      </c>
      <c r="U114" s="19"/>
      <c r="V114" s="12"/>
      <c r="W114" s="37" t="str" cm="1">
        <f t="array" ref="W114">_xlfn.IFS(T114&gt;J114,"KO : Le montant retenu est supérieur au montant présenté. Merci de revoir la ligne de dépense ou plafonner son montant.",J114=0,"",T114=J114,"OK",T114&lt;J114,"Montant instruit inférieur au montant présenté.")</f>
        <v/>
      </c>
      <c r="X114" s="95">
        <f t="shared" si="22"/>
        <v>0</v>
      </c>
    </row>
    <row r="115" spans="1:24">
      <c r="A115" s="25">
        <v>111</v>
      </c>
      <c r="B115" s="5"/>
      <c r="C115" s="5"/>
      <c r="D115" s="5"/>
      <c r="E115" s="2"/>
      <c r="F115" s="11">
        <v>1</v>
      </c>
      <c r="G115" s="7" t="s">
        <v>9</v>
      </c>
      <c r="H115" s="12"/>
      <c r="I115" s="99"/>
      <c r="J115" s="98">
        <f t="shared" si="12"/>
        <v>0</v>
      </c>
      <c r="K115" s="31"/>
      <c r="L115" s="21">
        <f t="shared" si="13"/>
        <v>0</v>
      </c>
      <c r="M115" s="5">
        <f t="shared" si="14"/>
        <v>0</v>
      </c>
      <c r="N115" s="5">
        <f t="shared" si="15"/>
        <v>0</v>
      </c>
      <c r="O115" s="2">
        <f t="shared" si="16"/>
        <v>0</v>
      </c>
      <c r="P115" s="11">
        <f t="shared" si="17"/>
        <v>1</v>
      </c>
      <c r="Q115" s="7" t="str">
        <f t="shared" si="18"/>
        <v>euro</v>
      </c>
      <c r="R115" s="22">
        <f t="shared" si="19"/>
        <v>0</v>
      </c>
      <c r="S115" s="99">
        <f t="shared" si="20"/>
        <v>0</v>
      </c>
      <c r="T115" s="98">
        <f t="shared" si="21"/>
        <v>0</v>
      </c>
      <c r="U115" s="19"/>
      <c r="V115" s="12"/>
      <c r="W115" s="37" t="str" cm="1">
        <f t="array" ref="W115">_xlfn.IFS(T115&gt;J115,"KO : Le montant retenu est supérieur au montant présenté. Merci de revoir la ligne de dépense ou plafonner son montant.",J115=0,"",T115=J115,"OK",T115&lt;J115,"Montant instruit inférieur au montant présenté.")</f>
        <v/>
      </c>
      <c r="X115" s="95">
        <f t="shared" si="22"/>
        <v>0</v>
      </c>
    </row>
    <row r="116" spans="1:24">
      <c r="A116" s="25">
        <v>112</v>
      </c>
      <c r="B116" s="5"/>
      <c r="C116" s="5"/>
      <c r="D116" s="5"/>
      <c r="E116" s="2"/>
      <c r="F116" s="11">
        <v>1</v>
      </c>
      <c r="G116" s="7" t="s">
        <v>9</v>
      </c>
      <c r="H116" s="12"/>
      <c r="I116" s="99"/>
      <c r="J116" s="98">
        <f t="shared" si="12"/>
        <v>0</v>
      </c>
      <c r="K116" s="31"/>
      <c r="L116" s="21">
        <f t="shared" si="13"/>
        <v>0</v>
      </c>
      <c r="M116" s="5">
        <f t="shared" si="14"/>
        <v>0</v>
      </c>
      <c r="N116" s="5">
        <f t="shared" si="15"/>
        <v>0</v>
      </c>
      <c r="O116" s="2">
        <f t="shared" si="16"/>
        <v>0</v>
      </c>
      <c r="P116" s="11">
        <f t="shared" si="17"/>
        <v>1</v>
      </c>
      <c r="Q116" s="7" t="str">
        <f t="shared" si="18"/>
        <v>euro</v>
      </c>
      <c r="R116" s="22">
        <f t="shared" si="19"/>
        <v>0</v>
      </c>
      <c r="S116" s="99">
        <f t="shared" si="20"/>
        <v>0</v>
      </c>
      <c r="T116" s="98">
        <f t="shared" si="21"/>
        <v>0</v>
      </c>
      <c r="U116" s="19"/>
      <c r="V116" s="12"/>
      <c r="W116" s="37" t="str" cm="1">
        <f t="array" ref="W116">_xlfn.IFS(T116&gt;J116,"KO : Le montant retenu est supérieur au montant présenté. Merci de revoir la ligne de dépense ou plafonner son montant.",J116=0,"",T116=J116,"OK",T116&lt;J116,"Montant instruit inférieur au montant présenté.")</f>
        <v/>
      </c>
      <c r="X116" s="95">
        <f t="shared" si="22"/>
        <v>0</v>
      </c>
    </row>
    <row r="117" spans="1:24">
      <c r="A117" s="25">
        <v>113</v>
      </c>
      <c r="B117" s="5"/>
      <c r="C117" s="5"/>
      <c r="D117" s="5"/>
      <c r="E117" s="2"/>
      <c r="F117" s="11">
        <v>1</v>
      </c>
      <c r="G117" s="7" t="s">
        <v>9</v>
      </c>
      <c r="H117" s="12"/>
      <c r="I117" s="99"/>
      <c r="J117" s="98">
        <f t="shared" si="12"/>
        <v>0</v>
      </c>
      <c r="K117" s="31"/>
      <c r="L117" s="21">
        <f t="shared" si="13"/>
        <v>0</v>
      </c>
      <c r="M117" s="5">
        <f t="shared" si="14"/>
        <v>0</v>
      </c>
      <c r="N117" s="5">
        <f t="shared" si="15"/>
        <v>0</v>
      </c>
      <c r="O117" s="2">
        <f t="shared" si="16"/>
        <v>0</v>
      </c>
      <c r="P117" s="11">
        <f t="shared" si="17"/>
        <v>1</v>
      </c>
      <c r="Q117" s="7" t="str">
        <f t="shared" si="18"/>
        <v>euro</v>
      </c>
      <c r="R117" s="22">
        <f t="shared" si="19"/>
        <v>0</v>
      </c>
      <c r="S117" s="99">
        <f t="shared" si="20"/>
        <v>0</v>
      </c>
      <c r="T117" s="98">
        <f t="shared" si="21"/>
        <v>0</v>
      </c>
      <c r="U117" s="19"/>
      <c r="V117" s="12"/>
      <c r="W117" s="37" t="str" cm="1">
        <f t="array" ref="W117">_xlfn.IFS(T117&gt;J117,"KO : Le montant retenu est supérieur au montant présenté. Merci de revoir la ligne de dépense ou plafonner son montant.",J117=0,"",T117=J117,"OK",T117&lt;J117,"Montant instruit inférieur au montant présenté.")</f>
        <v/>
      </c>
      <c r="X117" s="95">
        <f t="shared" si="22"/>
        <v>0</v>
      </c>
    </row>
    <row r="118" spans="1:24">
      <c r="A118" s="25">
        <v>114</v>
      </c>
      <c r="B118" s="5"/>
      <c r="C118" s="5"/>
      <c r="D118" s="5"/>
      <c r="E118" s="2"/>
      <c r="F118" s="11">
        <v>1</v>
      </c>
      <c r="G118" s="7" t="s">
        <v>9</v>
      </c>
      <c r="H118" s="12"/>
      <c r="I118" s="99"/>
      <c r="J118" s="98">
        <f t="shared" si="12"/>
        <v>0</v>
      </c>
      <c r="K118" s="31"/>
      <c r="L118" s="21">
        <f t="shared" si="13"/>
        <v>0</v>
      </c>
      <c r="M118" s="5">
        <f t="shared" si="14"/>
        <v>0</v>
      </c>
      <c r="N118" s="5">
        <f t="shared" si="15"/>
        <v>0</v>
      </c>
      <c r="O118" s="2">
        <f t="shared" si="16"/>
        <v>0</v>
      </c>
      <c r="P118" s="11">
        <f t="shared" si="17"/>
        <v>1</v>
      </c>
      <c r="Q118" s="7" t="str">
        <f t="shared" si="18"/>
        <v>euro</v>
      </c>
      <c r="R118" s="22">
        <f t="shared" si="19"/>
        <v>0</v>
      </c>
      <c r="S118" s="99">
        <f t="shared" si="20"/>
        <v>0</v>
      </c>
      <c r="T118" s="98">
        <f t="shared" si="21"/>
        <v>0</v>
      </c>
      <c r="U118" s="19"/>
      <c r="V118" s="12"/>
      <c r="W118" s="37" t="str" cm="1">
        <f t="array" ref="W118">_xlfn.IFS(T118&gt;J118,"KO : Le montant retenu est supérieur au montant présenté. Merci de revoir la ligne de dépense ou plafonner son montant.",J118=0,"",T118=J118,"OK",T118&lt;J118,"Montant instruit inférieur au montant présenté.")</f>
        <v/>
      </c>
      <c r="X118" s="95">
        <f t="shared" si="22"/>
        <v>0</v>
      </c>
    </row>
    <row r="119" spans="1:24">
      <c r="A119" s="25">
        <v>115</v>
      </c>
      <c r="B119" s="5"/>
      <c r="C119" s="5"/>
      <c r="D119" s="5"/>
      <c r="E119" s="2"/>
      <c r="F119" s="11">
        <v>1</v>
      </c>
      <c r="G119" s="7" t="s">
        <v>9</v>
      </c>
      <c r="H119" s="12"/>
      <c r="I119" s="99"/>
      <c r="J119" s="98">
        <f t="shared" si="12"/>
        <v>0</v>
      </c>
      <c r="K119" s="31"/>
      <c r="L119" s="21">
        <f t="shared" si="13"/>
        <v>0</v>
      </c>
      <c r="M119" s="5">
        <f t="shared" si="14"/>
        <v>0</v>
      </c>
      <c r="N119" s="5">
        <f t="shared" si="15"/>
        <v>0</v>
      </c>
      <c r="O119" s="2">
        <f t="shared" si="16"/>
        <v>0</v>
      </c>
      <c r="P119" s="11">
        <f t="shared" si="17"/>
        <v>1</v>
      </c>
      <c r="Q119" s="7" t="str">
        <f t="shared" si="18"/>
        <v>euro</v>
      </c>
      <c r="R119" s="22">
        <f t="shared" si="19"/>
        <v>0</v>
      </c>
      <c r="S119" s="99">
        <f t="shared" si="20"/>
        <v>0</v>
      </c>
      <c r="T119" s="98">
        <f t="shared" si="21"/>
        <v>0</v>
      </c>
      <c r="U119" s="19"/>
      <c r="V119" s="12"/>
      <c r="W119" s="37" t="str" cm="1">
        <f t="array" ref="W119">_xlfn.IFS(T119&gt;J119,"KO : Le montant retenu est supérieur au montant présenté. Merci de revoir la ligne de dépense ou plafonner son montant.",J119=0,"",T119=J119,"OK",T119&lt;J119,"Montant instruit inférieur au montant présenté.")</f>
        <v/>
      </c>
      <c r="X119" s="95">
        <f t="shared" si="22"/>
        <v>0</v>
      </c>
    </row>
    <row r="120" spans="1:24">
      <c r="A120" s="25">
        <v>116</v>
      </c>
      <c r="B120" s="5"/>
      <c r="C120" s="5"/>
      <c r="D120" s="5"/>
      <c r="E120" s="2"/>
      <c r="F120" s="11">
        <v>1</v>
      </c>
      <c r="G120" s="7" t="s">
        <v>9</v>
      </c>
      <c r="H120" s="12"/>
      <c r="I120" s="99"/>
      <c r="J120" s="98">
        <f t="shared" si="12"/>
        <v>0</v>
      </c>
      <c r="K120" s="31"/>
      <c r="L120" s="21">
        <f t="shared" si="13"/>
        <v>0</v>
      </c>
      <c r="M120" s="5">
        <f t="shared" si="14"/>
        <v>0</v>
      </c>
      <c r="N120" s="5">
        <f t="shared" si="15"/>
        <v>0</v>
      </c>
      <c r="O120" s="2">
        <f t="shared" si="16"/>
        <v>0</v>
      </c>
      <c r="P120" s="11">
        <f t="shared" si="17"/>
        <v>1</v>
      </c>
      <c r="Q120" s="7" t="str">
        <f t="shared" si="18"/>
        <v>euro</v>
      </c>
      <c r="R120" s="22">
        <f t="shared" si="19"/>
        <v>0</v>
      </c>
      <c r="S120" s="99">
        <f t="shared" si="20"/>
        <v>0</v>
      </c>
      <c r="T120" s="98">
        <f t="shared" si="21"/>
        <v>0</v>
      </c>
      <c r="U120" s="19"/>
      <c r="V120" s="12"/>
      <c r="W120" s="37" t="str" cm="1">
        <f t="array" ref="W120">_xlfn.IFS(T120&gt;J120,"KO : Le montant retenu est supérieur au montant présenté. Merci de revoir la ligne de dépense ou plafonner son montant.",J120=0,"",T120=J120,"OK",T120&lt;J120,"Montant instruit inférieur au montant présenté.")</f>
        <v/>
      </c>
      <c r="X120" s="95">
        <f t="shared" si="22"/>
        <v>0</v>
      </c>
    </row>
    <row r="121" spans="1:24">
      <c r="A121" s="25">
        <v>117</v>
      </c>
      <c r="B121" s="5"/>
      <c r="C121" s="5"/>
      <c r="D121" s="5"/>
      <c r="E121" s="2"/>
      <c r="F121" s="11">
        <v>1</v>
      </c>
      <c r="G121" s="7" t="s">
        <v>9</v>
      </c>
      <c r="H121" s="12"/>
      <c r="I121" s="99"/>
      <c r="J121" s="98">
        <f t="shared" si="12"/>
        <v>0</v>
      </c>
      <c r="K121" s="31"/>
      <c r="L121" s="21">
        <f t="shared" si="13"/>
        <v>0</v>
      </c>
      <c r="M121" s="5">
        <f t="shared" si="14"/>
        <v>0</v>
      </c>
      <c r="N121" s="5">
        <f t="shared" si="15"/>
        <v>0</v>
      </c>
      <c r="O121" s="2">
        <f t="shared" si="16"/>
        <v>0</v>
      </c>
      <c r="P121" s="11">
        <f t="shared" si="17"/>
        <v>1</v>
      </c>
      <c r="Q121" s="7" t="str">
        <f t="shared" si="18"/>
        <v>euro</v>
      </c>
      <c r="R121" s="22">
        <f t="shared" si="19"/>
        <v>0</v>
      </c>
      <c r="S121" s="99">
        <f t="shared" si="20"/>
        <v>0</v>
      </c>
      <c r="T121" s="98">
        <f t="shared" si="21"/>
        <v>0</v>
      </c>
      <c r="U121" s="19"/>
      <c r="V121" s="12"/>
      <c r="W121" s="37" t="str" cm="1">
        <f t="array" ref="W121">_xlfn.IFS(T121&gt;J121,"KO : Le montant retenu est supérieur au montant présenté. Merci de revoir la ligne de dépense ou plafonner son montant.",J121=0,"",T121=J121,"OK",T121&lt;J121,"Montant instruit inférieur au montant présenté.")</f>
        <v/>
      </c>
      <c r="X121" s="95">
        <f t="shared" si="22"/>
        <v>0</v>
      </c>
    </row>
    <row r="122" spans="1:24">
      <c r="A122" s="25">
        <v>118</v>
      </c>
      <c r="B122" s="5"/>
      <c r="C122" s="5"/>
      <c r="D122" s="5"/>
      <c r="E122" s="2"/>
      <c r="F122" s="11">
        <v>1</v>
      </c>
      <c r="G122" s="7" t="s">
        <v>9</v>
      </c>
      <c r="H122" s="12"/>
      <c r="I122" s="99"/>
      <c r="J122" s="98">
        <f t="shared" si="12"/>
        <v>0</v>
      </c>
      <c r="K122" s="31"/>
      <c r="L122" s="21">
        <f t="shared" si="13"/>
        <v>0</v>
      </c>
      <c r="M122" s="5">
        <f t="shared" si="14"/>
        <v>0</v>
      </c>
      <c r="N122" s="5">
        <f t="shared" si="15"/>
        <v>0</v>
      </c>
      <c r="O122" s="2">
        <f t="shared" si="16"/>
        <v>0</v>
      </c>
      <c r="P122" s="11">
        <f t="shared" si="17"/>
        <v>1</v>
      </c>
      <c r="Q122" s="7" t="str">
        <f t="shared" si="18"/>
        <v>euro</v>
      </c>
      <c r="R122" s="22">
        <f t="shared" si="19"/>
        <v>0</v>
      </c>
      <c r="S122" s="99">
        <f t="shared" si="20"/>
        <v>0</v>
      </c>
      <c r="T122" s="98">
        <f t="shared" si="21"/>
        <v>0</v>
      </c>
      <c r="U122" s="19"/>
      <c r="V122" s="12"/>
      <c r="W122" s="37" t="str" cm="1">
        <f t="array" ref="W122">_xlfn.IFS(T122&gt;J122,"KO : Le montant retenu est supérieur au montant présenté. Merci de revoir la ligne de dépense ou plafonner son montant.",J122=0,"",T122=J122,"OK",T122&lt;J122,"Montant instruit inférieur au montant présenté.")</f>
        <v/>
      </c>
      <c r="X122" s="95">
        <f t="shared" si="22"/>
        <v>0</v>
      </c>
    </row>
    <row r="123" spans="1:24">
      <c r="A123" s="25">
        <v>119</v>
      </c>
      <c r="B123" s="5"/>
      <c r="C123" s="5"/>
      <c r="D123" s="5"/>
      <c r="E123" s="2"/>
      <c r="F123" s="11">
        <v>1</v>
      </c>
      <c r="G123" s="7" t="s">
        <v>9</v>
      </c>
      <c r="H123" s="12"/>
      <c r="I123" s="99"/>
      <c r="J123" s="98">
        <f t="shared" si="12"/>
        <v>0</v>
      </c>
      <c r="K123" s="31"/>
      <c r="L123" s="21">
        <f t="shared" si="13"/>
        <v>0</v>
      </c>
      <c r="M123" s="5">
        <f t="shared" si="14"/>
        <v>0</v>
      </c>
      <c r="N123" s="5">
        <f t="shared" si="15"/>
        <v>0</v>
      </c>
      <c r="O123" s="2">
        <f t="shared" si="16"/>
        <v>0</v>
      </c>
      <c r="P123" s="11">
        <f t="shared" si="17"/>
        <v>1</v>
      </c>
      <c r="Q123" s="7" t="str">
        <f t="shared" si="18"/>
        <v>euro</v>
      </c>
      <c r="R123" s="22">
        <f t="shared" si="19"/>
        <v>0</v>
      </c>
      <c r="S123" s="99">
        <f t="shared" si="20"/>
        <v>0</v>
      </c>
      <c r="T123" s="98">
        <f t="shared" si="21"/>
        <v>0</v>
      </c>
      <c r="U123" s="19"/>
      <c r="V123" s="12"/>
      <c r="W123" s="37" t="str" cm="1">
        <f t="array" ref="W123">_xlfn.IFS(T123&gt;J123,"KO : Le montant retenu est supérieur au montant présenté. Merci de revoir la ligne de dépense ou plafonner son montant.",J123=0,"",T123=J123,"OK",T123&lt;J123,"Montant instruit inférieur au montant présenté.")</f>
        <v/>
      </c>
      <c r="X123" s="95">
        <f t="shared" si="22"/>
        <v>0</v>
      </c>
    </row>
    <row r="124" spans="1:24">
      <c r="A124" s="25">
        <v>120</v>
      </c>
      <c r="B124" s="5"/>
      <c r="C124" s="5"/>
      <c r="D124" s="5"/>
      <c r="E124" s="2"/>
      <c r="F124" s="11">
        <v>1</v>
      </c>
      <c r="G124" s="7" t="s">
        <v>9</v>
      </c>
      <c r="H124" s="12"/>
      <c r="I124" s="99"/>
      <c r="J124" s="98">
        <f t="shared" si="12"/>
        <v>0</v>
      </c>
      <c r="K124" s="31"/>
      <c r="L124" s="21">
        <f t="shared" si="13"/>
        <v>0</v>
      </c>
      <c r="M124" s="5">
        <f t="shared" si="14"/>
        <v>0</v>
      </c>
      <c r="N124" s="5">
        <f t="shared" si="15"/>
        <v>0</v>
      </c>
      <c r="O124" s="2">
        <f t="shared" si="16"/>
        <v>0</v>
      </c>
      <c r="P124" s="11">
        <f t="shared" si="17"/>
        <v>1</v>
      </c>
      <c r="Q124" s="7" t="str">
        <f t="shared" si="18"/>
        <v>euro</v>
      </c>
      <c r="R124" s="22">
        <f t="shared" si="19"/>
        <v>0</v>
      </c>
      <c r="S124" s="99">
        <f t="shared" si="20"/>
        <v>0</v>
      </c>
      <c r="T124" s="98">
        <f t="shared" si="21"/>
        <v>0</v>
      </c>
      <c r="U124" s="19"/>
      <c r="V124" s="12"/>
      <c r="W124" s="37" t="str" cm="1">
        <f t="array" ref="W124">_xlfn.IFS(T124&gt;J124,"KO : Le montant retenu est supérieur au montant présenté. Merci de revoir la ligne de dépense ou plafonner son montant.",J124=0,"",T124=J124,"OK",T124&lt;J124,"Montant instruit inférieur au montant présenté.")</f>
        <v/>
      </c>
      <c r="X124" s="95">
        <f t="shared" si="22"/>
        <v>0</v>
      </c>
    </row>
    <row r="125" spans="1:24">
      <c r="A125" s="25">
        <v>121</v>
      </c>
      <c r="B125" s="5"/>
      <c r="C125" s="5"/>
      <c r="D125" s="5"/>
      <c r="E125" s="2"/>
      <c r="F125" s="11">
        <v>1</v>
      </c>
      <c r="G125" s="7" t="s">
        <v>9</v>
      </c>
      <c r="H125" s="12"/>
      <c r="I125" s="99"/>
      <c r="J125" s="98">
        <f t="shared" si="12"/>
        <v>0</v>
      </c>
      <c r="K125" s="31"/>
      <c r="L125" s="21">
        <f t="shared" si="13"/>
        <v>0</v>
      </c>
      <c r="M125" s="5">
        <f t="shared" si="14"/>
        <v>0</v>
      </c>
      <c r="N125" s="5">
        <f t="shared" si="15"/>
        <v>0</v>
      </c>
      <c r="O125" s="2">
        <f t="shared" si="16"/>
        <v>0</v>
      </c>
      <c r="P125" s="11">
        <f t="shared" si="17"/>
        <v>1</v>
      </c>
      <c r="Q125" s="7" t="str">
        <f t="shared" si="18"/>
        <v>euro</v>
      </c>
      <c r="R125" s="22">
        <f t="shared" si="19"/>
        <v>0</v>
      </c>
      <c r="S125" s="99">
        <f t="shared" si="20"/>
        <v>0</v>
      </c>
      <c r="T125" s="98">
        <f t="shared" si="21"/>
        <v>0</v>
      </c>
      <c r="U125" s="19"/>
      <c r="V125" s="12"/>
      <c r="W125" s="37" t="str" cm="1">
        <f t="array" ref="W125">_xlfn.IFS(T125&gt;J125,"KO : Le montant retenu est supérieur au montant présenté. Merci de revoir la ligne de dépense ou plafonner son montant.",J125=0,"",T125=J125,"OK",T125&lt;J125,"Montant instruit inférieur au montant présenté.")</f>
        <v/>
      </c>
      <c r="X125" s="95">
        <f t="shared" si="22"/>
        <v>0</v>
      </c>
    </row>
    <row r="126" spans="1:24">
      <c r="A126" s="25">
        <v>122</v>
      </c>
      <c r="B126" s="5"/>
      <c r="C126" s="5"/>
      <c r="D126" s="5"/>
      <c r="E126" s="2"/>
      <c r="F126" s="11">
        <v>1</v>
      </c>
      <c r="G126" s="7" t="s">
        <v>9</v>
      </c>
      <c r="H126" s="12"/>
      <c r="I126" s="99"/>
      <c r="J126" s="98">
        <f t="shared" si="12"/>
        <v>0</v>
      </c>
      <c r="K126" s="31"/>
      <c r="L126" s="21">
        <f t="shared" si="13"/>
        <v>0</v>
      </c>
      <c r="M126" s="5">
        <f t="shared" si="14"/>
        <v>0</v>
      </c>
      <c r="N126" s="5">
        <f t="shared" si="15"/>
        <v>0</v>
      </c>
      <c r="O126" s="2">
        <f t="shared" si="16"/>
        <v>0</v>
      </c>
      <c r="P126" s="11">
        <f t="shared" si="17"/>
        <v>1</v>
      </c>
      <c r="Q126" s="7" t="str">
        <f t="shared" si="18"/>
        <v>euro</v>
      </c>
      <c r="R126" s="22">
        <f t="shared" si="19"/>
        <v>0</v>
      </c>
      <c r="S126" s="99">
        <f t="shared" si="20"/>
        <v>0</v>
      </c>
      <c r="T126" s="98">
        <f t="shared" si="21"/>
        <v>0</v>
      </c>
      <c r="U126" s="19"/>
      <c r="V126" s="12"/>
      <c r="W126" s="37" t="str" cm="1">
        <f t="array" ref="W126">_xlfn.IFS(T126&gt;J126,"KO : Le montant retenu est supérieur au montant présenté. Merci de revoir la ligne de dépense ou plafonner son montant.",J126=0,"",T126=J126,"OK",T126&lt;J126,"Montant instruit inférieur au montant présenté.")</f>
        <v/>
      </c>
      <c r="X126" s="95">
        <f t="shared" si="22"/>
        <v>0</v>
      </c>
    </row>
    <row r="127" spans="1:24">
      <c r="A127" s="25">
        <v>123</v>
      </c>
      <c r="B127" s="5"/>
      <c r="C127" s="5"/>
      <c r="D127" s="5"/>
      <c r="E127" s="2"/>
      <c r="F127" s="11">
        <v>1</v>
      </c>
      <c r="G127" s="7" t="s">
        <v>9</v>
      </c>
      <c r="H127" s="12"/>
      <c r="I127" s="99"/>
      <c r="J127" s="98">
        <f t="shared" si="12"/>
        <v>0</v>
      </c>
      <c r="K127" s="31"/>
      <c r="L127" s="21">
        <f t="shared" si="13"/>
        <v>0</v>
      </c>
      <c r="M127" s="5">
        <f t="shared" si="14"/>
        <v>0</v>
      </c>
      <c r="N127" s="5">
        <f t="shared" si="15"/>
        <v>0</v>
      </c>
      <c r="O127" s="2">
        <f t="shared" si="16"/>
        <v>0</v>
      </c>
      <c r="P127" s="11">
        <f t="shared" si="17"/>
        <v>1</v>
      </c>
      <c r="Q127" s="7" t="str">
        <f t="shared" si="18"/>
        <v>euro</v>
      </c>
      <c r="R127" s="22">
        <f t="shared" si="19"/>
        <v>0</v>
      </c>
      <c r="S127" s="99">
        <f t="shared" si="20"/>
        <v>0</v>
      </c>
      <c r="T127" s="98">
        <f t="shared" si="21"/>
        <v>0</v>
      </c>
      <c r="U127" s="19"/>
      <c r="V127" s="12"/>
      <c r="W127" s="37" t="str" cm="1">
        <f t="array" ref="W127">_xlfn.IFS(T127&gt;J127,"KO : Le montant retenu est supérieur au montant présenté. Merci de revoir la ligne de dépense ou plafonner son montant.",J127=0,"",T127=J127,"OK",T127&lt;J127,"Montant instruit inférieur au montant présenté.")</f>
        <v/>
      </c>
      <c r="X127" s="95">
        <f t="shared" si="22"/>
        <v>0</v>
      </c>
    </row>
    <row r="128" spans="1:24">
      <c r="A128" s="25">
        <v>124</v>
      </c>
      <c r="B128" s="5"/>
      <c r="C128" s="5"/>
      <c r="D128" s="5"/>
      <c r="E128" s="2"/>
      <c r="F128" s="11">
        <v>1</v>
      </c>
      <c r="G128" s="7" t="s">
        <v>9</v>
      </c>
      <c r="H128" s="12"/>
      <c r="I128" s="99"/>
      <c r="J128" s="98">
        <f t="shared" si="12"/>
        <v>0</v>
      </c>
      <c r="K128" s="31"/>
      <c r="L128" s="21">
        <f t="shared" si="13"/>
        <v>0</v>
      </c>
      <c r="M128" s="5">
        <f t="shared" si="14"/>
        <v>0</v>
      </c>
      <c r="N128" s="5">
        <f t="shared" si="15"/>
        <v>0</v>
      </c>
      <c r="O128" s="2">
        <f t="shared" si="16"/>
        <v>0</v>
      </c>
      <c r="P128" s="11">
        <f t="shared" si="17"/>
        <v>1</v>
      </c>
      <c r="Q128" s="7" t="str">
        <f t="shared" si="18"/>
        <v>euro</v>
      </c>
      <c r="R128" s="22">
        <f t="shared" si="19"/>
        <v>0</v>
      </c>
      <c r="S128" s="99">
        <f t="shared" si="20"/>
        <v>0</v>
      </c>
      <c r="T128" s="98">
        <f t="shared" si="21"/>
        <v>0</v>
      </c>
      <c r="U128" s="19"/>
      <c r="V128" s="12"/>
      <c r="W128" s="37" t="str" cm="1">
        <f t="array" ref="W128">_xlfn.IFS(T128&gt;J128,"KO : Le montant retenu est supérieur au montant présenté. Merci de revoir la ligne de dépense ou plafonner son montant.",J128=0,"",T128=J128,"OK",T128&lt;J128,"Montant instruit inférieur au montant présenté.")</f>
        <v/>
      </c>
      <c r="X128" s="95">
        <f t="shared" si="22"/>
        <v>0</v>
      </c>
    </row>
    <row r="129" spans="1:24">
      <c r="A129" s="25">
        <v>125</v>
      </c>
      <c r="B129" s="5"/>
      <c r="C129" s="5"/>
      <c r="D129" s="5"/>
      <c r="E129" s="2"/>
      <c r="F129" s="11">
        <v>1</v>
      </c>
      <c r="G129" s="7" t="s">
        <v>9</v>
      </c>
      <c r="H129" s="12"/>
      <c r="I129" s="99"/>
      <c r="J129" s="98">
        <f t="shared" si="12"/>
        <v>0</v>
      </c>
      <c r="K129" s="31"/>
      <c r="L129" s="21">
        <f t="shared" si="13"/>
        <v>0</v>
      </c>
      <c r="M129" s="5">
        <f t="shared" si="14"/>
        <v>0</v>
      </c>
      <c r="N129" s="5">
        <f t="shared" si="15"/>
        <v>0</v>
      </c>
      <c r="O129" s="2">
        <f t="shared" si="16"/>
        <v>0</v>
      </c>
      <c r="P129" s="11">
        <f t="shared" si="17"/>
        <v>1</v>
      </c>
      <c r="Q129" s="7" t="str">
        <f t="shared" si="18"/>
        <v>euro</v>
      </c>
      <c r="R129" s="22">
        <f t="shared" si="19"/>
        <v>0</v>
      </c>
      <c r="S129" s="99">
        <f t="shared" si="20"/>
        <v>0</v>
      </c>
      <c r="T129" s="98">
        <f t="shared" si="21"/>
        <v>0</v>
      </c>
      <c r="U129" s="19"/>
      <c r="V129" s="12"/>
      <c r="W129" s="37" t="str" cm="1">
        <f t="array" ref="W129">_xlfn.IFS(T129&gt;J129,"KO : Le montant retenu est supérieur au montant présenté. Merci de revoir la ligne de dépense ou plafonner son montant.",J129=0,"",T129=J129,"OK",T129&lt;J129,"Montant instruit inférieur au montant présenté.")</f>
        <v/>
      </c>
      <c r="X129" s="95">
        <f t="shared" si="22"/>
        <v>0</v>
      </c>
    </row>
    <row r="130" spans="1:24">
      <c r="A130" s="25">
        <v>126</v>
      </c>
      <c r="B130" s="5"/>
      <c r="C130" s="5"/>
      <c r="D130" s="5"/>
      <c r="E130" s="2"/>
      <c r="F130" s="11">
        <v>1</v>
      </c>
      <c r="G130" s="7" t="s">
        <v>9</v>
      </c>
      <c r="H130" s="12"/>
      <c r="I130" s="99"/>
      <c r="J130" s="98">
        <f t="shared" si="12"/>
        <v>0</v>
      </c>
      <c r="K130" s="31"/>
      <c r="L130" s="21">
        <f t="shared" si="13"/>
        <v>0</v>
      </c>
      <c r="M130" s="5">
        <f t="shared" si="14"/>
        <v>0</v>
      </c>
      <c r="N130" s="5">
        <f t="shared" si="15"/>
        <v>0</v>
      </c>
      <c r="O130" s="2">
        <f t="shared" si="16"/>
        <v>0</v>
      </c>
      <c r="P130" s="11">
        <f t="shared" si="17"/>
        <v>1</v>
      </c>
      <c r="Q130" s="7" t="str">
        <f t="shared" si="18"/>
        <v>euro</v>
      </c>
      <c r="R130" s="22">
        <f t="shared" si="19"/>
        <v>0</v>
      </c>
      <c r="S130" s="99">
        <f t="shared" si="20"/>
        <v>0</v>
      </c>
      <c r="T130" s="98">
        <f t="shared" si="21"/>
        <v>0</v>
      </c>
      <c r="U130" s="19"/>
      <c r="V130" s="12"/>
      <c r="W130" s="37" t="str" cm="1">
        <f t="array" ref="W130">_xlfn.IFS(T130&gt;J130,"KO : Le montant retenu est supérieur au montant présenté. Merci de revoir la ligne de dépense ou plafonner son montant.",J130=0,"",T130=J130,"OK",T130&lt;J130,"Montant instruit inférieur au montant présenté.")</f>
        <v/>
      </c>
      <c r="X130" s="95">
        <f t="shared" si="22"/>
        <v>0</v>
      </c>
    </row>
    <row r="131" spans="1:24">
      <c r="A131" s="25">
        <v>127</v>
      </c>
      <c r="B131" s="5"/>
      <c r="C131" s="5"/>
      <c r="D131" s="5"/>
      <c r="E131" s="2"/>
      <c r="F131" s="11">
        <v>1</v>
      </c>
      <c r="G131" s="7" t="s">
        <v>9</v>
      </c>
      <c r="H131" s="12"/>
      <c r="I131" s="99"/>
      <c r="J131" s="98">
        <f t="shared" si="12"/>
        <v>0</v>
      </c>
      <c r="K131" s="31"/>
      <c r="L131" s="21">
        <f t="shared" si="13"/>
        <v>0</v>
      </c>
      <c r="M131" s="5">
        <f t="shared" si="14"/>
        <v>0</v>
      </c>
      <c r="N131" s="5">
        <f t="shared" si="15"/>
        <v>0</v>
      </c>
      <c r="O131" s="2">
        <f t="shared" si="16"/>
        <v>0</v>
      </c>
      <c r="P131" s="11">
        <f t="shared" si="17"/>
        <v>1</v>
      </c>
      <c r="Q131" s="7" t="str">
        <f t="shared" si="18"/>
        <v>euro</v>
      </c>
      <c r="R131" s="22">
        <f t="shared" si="19"/>
        <v>0</v>
      </c>
      <c r="S131" s="99">
        <f t="shared" si="20"/>
        <v>0</v>
      </c>
      <c r="T131" s="98">
        <f t="shared" si="21"/>
        <v>0</v>
      </c>
      <c r="U131" s="19"/>
      <c r="V131" s="12"/>
      <c r="W131" s="37" t="str" cm="1">
        <f t="array" ref="W131">_xlfn.IFS(T131&gt;J131,"KO : Le montant retenu est supérieur au montant présenté. Merci de revoir la ligne de dépense ou plafonner son montant.",J131=0,"",T131=J131,"OK",T131&lt;J131,"Montant instruit inférieur au montant présenté.")</f>
        <v/>
      </c>
      <c r="X131" s="95">
        <f t="shared" si="22"/>
        <v>0</v>
      </c>
    </row>
    <row r="132" spans="1:24">
      <c r="A132" s="25">
        <v>128</v>
      </c>
      <c r="B132" s="5"/>
      <c r="C132" s="5"/>
      <c r="D132" s="5"/>
      <c r="E132" s="2"/>
      <c r="F132" s="11">
        <v>1</v>
      </c>
      <c r="G132" s="7" t="s">
        <v>9</v>
      </c>
      <c r="H132" s="12"/>
      <c r="I132" s="99"/>
      <c r="J132" s="98">
        <f t="shared" si="12"/>
        <v>0</v>
      </c>
      <c r="K132" s="31"/>
      <c r="L132" s="21">
        <f t="shared" si="13"/>
        <v>0</v>
      </c>
      <c r="M132" s="5">
        <f t="shared" si="14"/>
        <v>0</v>
      </c>
      <c r="N132" s="5">
        <f t="shared" si="15"/>
        <v>0</v>
      </c>
      <c r="O132" s="2">
        <f t="shared" si="16"/>
        <v>0</v>
      </c>
      <c r="P132" s="11">
        <f t="shared" si="17"/>
        <v>1</v>
      </c>
      <c r="Q132" s="7" t="str">
        <f t="shared" si="18"/>
        <v>euro</v>
      </c>
      <c r="R132" s="22">
        <f t="shared" si="19"/>
        <v>0</v>
      </c>
      <c r="S132" s="99">
        <f t="shared" si="20"/>
        <v>0</v>
      </c>
      <c r="T132" s="98">
        <f t="shared" si="21"/>
        <v>0</v>
      </c>
      <c r="U132" s="19"/>
      <c r="V132" s="12"/>
      <c r="W132" s="37" t="str" cm="1">
        <f t="array" ref="W132">_xlfn.IFS(T132&gt;J132,"KO : Le montant retenu est supérieur au montant présenté. Merci de revoir la ligne de dépense ou plafonner son montant.",J132=0,"",T132=J132,"OK",T132&lt;J132,"Montant instruit inférieur au montant présenté.")</f>
        <v/>
      </c>
      <c r="X132" s="95">
        <f t="shared" si="22"/>
        <v>0</v>
      </c>
    </row>
    <row r="133" spans="1:24">
      <c r="A133" s="25">
        <v>129</v>
      </c>
      <c r="B133" s="5"/>
      <c r="C133" s="5"/>
      <c r="D133" s="5"/>
      <c r="E133" s="2"/>
      <c r="F133" s="11">
        <v>1</v>
      </c>
      <c r="G133" s="7" t="s">
        <v>9</v>
      </c>
      <c r="H133" s="12"/>
      <c r="I133" s="99"/>
      <c r="J133" s="98">
        <f t="shared" si="12"/>
        <v>0</v>
      </c>
      <c r="K133" s="31"/>
      <c r="L133" s="21">
        <f t="shared" si="13"/>
        <v>0</v>
      </c>
      <c r="M133" s="5">
        <f t="shared" si="14"/>
        <v>0</v>
      </c>
      <c r="N133" s="5">
        <f t="shared" si="15"/>
        <v>0</v>
      </c>
      <c r="O133" s="2">
        <f t="shared" si="16"/>
        <v>0</v>
      </c>
      <c r="P133" s="11">
        <f t="shared" si="17"/>
        <v>1</v>
      </c>
      <c r="Q133" s="7" t="str">
        <f t="shared" si="18"/>
        <v>euro</v>
      </c>
      <c r="R133" s="22">
        <f t="shared" si="19"/>
        <v>0</v>
      </c>
      <c r="S133" s="99">
        <f t="shared" si="20"/>
        <v>0</v>
      </c>
      <c r="T133" s="98">
        <f t="shared" si="21"/>
        <v>0</v>
      </c>
      <c r="U133" s="19"/>
      <c r="V133" s="12"/>
      <c r="W133" s="37" t="str" cm="1">
        <f t="array" ref="W133">_xlfn.IFS(T133&gt;J133,"KO : Le montant retenu est supérieur au montant présenté. Merci de revoir la ligne de dépense ou plafonner son montant.",J133=0,"",T133=J133,"OK",T133&lt;J133,"Montant instruit inférieur au montant présenté.")</f>
        <v/>
      </c>
      <c r="X133" s="95">
        <f t="shared" si="22"/>
        <v>0</v>
      </c>
    </row>
    <row r="134" spans="1:24">
      <c r="A134" s="25">
        <v>130</v>
      </c>
      <c r="B134" s="5"/>
      <c r="C134" s="5"/>
      <c r="D134" s="5"/>
      <c r="E134" s="2"/>
      <c r="F134" s="11">
        <v>1</v>
      </c>
      <c r="G134" s="7" t="s">
        <v>9</v>
      </c>
      <c r="H134" s="12"/>
      <c r="I134" s="99"/>
      <c r="J134" s="98">
        <f t="shared" ref="J134:J197" si="23">H134*I134</f>
        <v>0</v>
      </c>
      <c r="K134" s="31"/>
      <c r="L134" s="21">
        <f t="shared" ref="L134:L197" si="24">B134</f>
        <v>0</v>
      </c>
      <c r="M134" s="5">
        <f t="shared" ref="M134:M197" si="25">C134</f>
        <v>0</v>
      </c>
      <c r="N134" s="5">
        <f t="shared" ref="N134:N197" si="26">D134</f>
        <v>0</v>
      </c>
      <c r="O134" s="2">
        <f t="shared" ref="O134:O197" si="27">E134</f>
        <v>0</v>
      </c>
      <c r="P134" s="11">
        <f t="shared" ref="P134:P197" si="28">F134</f>
        <v>1</v>
      </c>
      <c r="Q134" s="7" t="str">
        <f t="shared" ref="Q134:Q197" si="29">G134</f>
        <v>euro</v>
      </c>
      <c r="R134" s="22">
        <f t="shared" ref="R134:R197" si="30">H134</f>
        <v>0</v>
      </c>
      <c r="S134" s="99">
        <f t="shared" ref="S134:S197" si="31">I134</f>
        <v>0</v>
      </c>
      <c r="T134" s="98">
        <f t="shared" ref="T134:T197" si="32">S134*R134</f>
        <v>0</v>
      </c>
      <c r="U134" s="19"/>
      <c r="V134" s="12"/>
      <c r="W134" s="37" t="str" cm="1">
        <f t="array" ref="W134">_xlfn.IFS(T134&gt;J134,"KO : Le montant retenu est supérieur au montant présenté. Merci de revoir la ligne de dépense ou plafonner son montant.",J134=0,"",T134=J134,"OK",T134&lt;J134,"Montant instruit inférieur au montant présenté.")</f>
        <v/>
      </c>
      <c r="X134" s="95">
        <f t="shared" ref="X134:X197" si="33">J134-T134</f>
        <v>0</v>
      </c>
    </row>
    <row r="135" spans="1:24">
      <c r="A135" s="25">
        <v>131</v>
      </c>
      <c r="B135" s="5"/>
      <c r="C135" s="5"/>
      <c r="D135" s="5"/>
      <c r="E135" s="2"/>
      <c r="F135" s="11">
        <v>1</v>
      </c>
      <c r="G135" s="7" t="s">
        <v>9</v>
      </c>
      <c r="H135" s="12"/>
      <c r="I135" s="99"/>
      <c r="J135" s="98">
        <f t="shared" si="23"/>
        <v>0</v>
      </c>
      <c r="K135" s="31"/>
      <c r="L135" s="21">
        <f t="shared" si="24"/>
        <v>0</v>
      </c>
      <c r="M135" s="5">
        <f t="shared" si="25"/>
        <v>0</v>
      </c>
      <c r="N135" s="5">
        <f t="shared" si="26"/>
        <v>0</v>
      </c>
      <c r="O135" s="2">
        <f t="shared" si="27"/>
        <v>0</v>
      </c>
      <c r="P135" s="11">
        <f t="shared" si="28"/>
        <v>1</v>
      </c>
      <c r="Q135" s="7" t="str">
        <f t="shared" si="29"/>
        <v>euro</v>
      </c>
      <c r="R135" s="22">
        <f t="shared" si="30"/>
        <v>0</v>
      </c>
      <c r="S135" s="99">
        <f t="shared" si="31"/>
        <v>0</v>
      </c>
      <c r="T135" s="98">
        <f t="shared" si="32"/>
        <v>0</v>
      </c>
      <c r="U135" s="19"/>
      <c r="V135" s="12"/>
      <c r="W135" s="37" t="str" cm="1">
        <f t="array" ref="W135">_xlfn.IFS(T135&gt;J135,"KO : Le montant retenu est supérieur au montant présenté. Merci de revoir la ligne de dépense ou plafonner son montant.",J135=0,"",T135=J135,"OK",T135&lt;J135,"Montant instruit inférieur au montant présenté.")</f>
        <v/>
      </c>
      <c r="X135" s="95">
        <f t="shared" si="33"/>
        <v>0</v>
      </c>
    </row>
    <row r="136" spans="1:24">
      <c r="A136" s="25">
        <v>132</v>
      </c>
      <c r="B136" s="5"/>
      <c r="C136" s="5"/>
      <c r="D136" s="5"/>
      <c r="E136" s="2"/>
      <c r="F136" s="11">
        <v>1</v>
      </c>
      <c r="G136" s="7" t="s">
        <v>9</v>
      </c>
      <c r="H136" s="12"/>
      <c r="I136" s="99"/>
      <c r="J136" s="98">
        <f t="shared" si="23"/>
        <v>0</v>
      </c>
      <c r="K136" s="31"/>
      <c r="L136" s="21">
        <f t="shared" si="24"/>
        <v>0</v>
      </c>
      <c r="M136" s="5">
        <f t="shared" si="25"/>
        <v>0</v>
      </c>
      <c r="N136" s="5">
        <f t="shared" si="26"/>
        <v>0</v>
      </c>
      <c r="O136" s="2">
        <f t="shared" si="27"/>
        <v>0</v>
      </c>
      <c r="P136" s="11">
        <f t="shared" si="28"/>
        <v>1</v>
      </c>
      <c r="Q136" s="7" t="str">
        <f t="shared" si="29"/>
        <v>euro</v>
      </c>
      <c r="R136" s="22">
        <f t="shared" si="30"/>
        <v>0</v>
      </c>
      <c r="S136" s="99">
        <f t="shared" si="31"/>
        <v>0</v>
      </c>
      <c r="T136" s="98">
        <f t="shared" si="32"/>
        <v>0</v>
      </c>
      <c r="U136" s="19"/>
      <c r="V136" s="12"/>
      <c r="W136" s="37" t="str" cm="1">
        <f t="array" ref="W136">_xlfn.IFS(T136&gt;J136,"KO : Le montant retenu est supérieur au montant présenté. Merci de revoir la ligne de dépense ou plafonner son montant.",J136=0,"",T136=J136,"OK",T136&lt;J136,"Montant instruit inférieur au montant présenté.")</f>
        <v/>
      </c>
      <c r="X136" s="95">
        <f t="shared" si="33"/>
        <v>0</v>
      </c>
    </row>
    <row r="137" spans="1:24">
      <c r="A137" s="25">
        <v>133</v>
      </c>
      <c r="B137" s="5"/>
      <c r="C137" s="5"/>
      <c r="D137" s="5"/>
      <c r="E137" s="2"/>
      <c r="F137" s="11">
        <v>1</v>
      </c>
      <c r="G137" s="7" t="s">
        <v>9</v>
      </c>
      <c r="H137" s="12"/>
      <c r="I137" s="99"/>
      <c r="J137" s="98">
        <f t="shared" si="23"/>
        <v>0</v>
      </c>
      <c r="K137" s="31"/>
      <c r="L137" s="21">
        <f t="shared" si="24"/>
        <v>0</v>
      </c>
      <c r="M137" s="5">
        <f t="shared" si="25"/>
        <v>0</v>
      </c>
      <c r="N137" s="5">
        <f t="shared" si="26"/>
        <v>0</v>
      </c>
      <c r="O137" s="2">
        <f t="shared" si="27"/>
        <v>0</v>
      </c>
      <c r="P137" s="11">
        <f t="shared" si="28"/>
        <v>1</v>
      </c>
      <c r="Q137" s="7" t="str">
        <f t="shared" si="29"/>
        <v>euro</v>
      </c>
      <c r="R137" s="22">
        <f t="shared" si="30"/>
        <v>0</v>
      </c>
      <c r="S137" s="99">
        <f t="shared" si="31"/>
        <v>0</v>
      </c>
      <c r="T137" s="98">
        <f t="shared" si="32"/>
        <v>0</v>
      </c>
      <c r="U137" s="19"/>
      <c r="V137" s="12"/>
      <c r="W137" s="37" t="str" cm="1">
        <f t="array" ref="W137">_xlfn.IFS(T137&gt;J137,"KO : Le montant retenu est supérieur au montant présenté. Merci de revoir la ligne de dépense ou plafonner son montant.",J137=0,"",T137=J137,"OK",T137&lt;J137,"Montant instruit inférieur au montant présenté.")</f>
        <v/>
      </c>
      <c r="X137" s="95">
        <f t="shared" si="33"/>
        <v>0</v>
      </c>
    </row>
    <row r="138" spans="1:24">
      <c r="A138" s="25">
        <v>134</v>
      </c>
      <c r="B138" s="5"/>
      <c r="C138" s="5"/>
      <c r="D138" s="5"/>
      <c r="E138" s="2"/>
      <c r="F138" s="11">
        <v>1</v>
      </c>
      <c r="G138" s="7" t="s">
        <v>9</v>
      </c>
      <c r="H138" s="12"/>
      <c r="I138" s="99"/>
      <c r="J138" s="98">
        <f t="shared" si="23"/>
        <v>0</v>
      </c>
      <c r="K138" s="31"/>
      <c r="L138" s="21">
        <f t="shared" si="24"/>
        <v>0</v>
      </c>
      <c r="M138" s="5">
        <f t="shared" si="25"/>
        <v>0</v>
      </c>
      <c r="N138" s="5">
        <f t="shared" si="26"/>
        <v>0</v>
      </c>
      <c r="O138" s="2">
        <f t="shared" si="27"/>
        <v>0</v>
      </c>
      <c r="P138" s="11">
        <f t="shared" si="28"/>
        <v>1</v>
      </c>
      <c r="Q138" s="7" t="str">
        <f t="shared" si="29"/>
        <v>euro</v>
      </c>
      <c r="R138" s="22">
        <f t="shared" si="30"/>
        <v>0</v>
      </c>
      <c r="S138" s="99">
        <f t="shared" si="31"/>
        <v>0</v>
      </c>
      <c r="T138" s="98">
        <f t="shared" si="32"/>
        <v>0</v>
      </c>
      <c r="U138" s="19"/>
      <c r="V138" s="12"/>
      <c r="W138" s="37" t="str" cm="1">
        <f t="array" ref="W138">_xlfn.IFS(T138&gt;J138,"KO : Le montant retenu est supérieur au montant présenté. Merci de revoir la ligne de dépense ou plafonner son montant.",J138=0,"",T138=J138,"OK",T138&lt;J138,"Montant instruit inférieur au montant présenté.")</f>
        <v/>
      </c>
      <c r="X138" s="95">
        <f t="shared" si="33"/>
        <v>0</v>
      </c>
    </row>
    <row r="139" spans="1:24">
      <c r="A139" s="25">
        <v>135</v>
      </c>
      <c r="B139" s="5"/>
      <c r="C139" s="5"/>
      <c r="D139" s="5"/>
      <c r="E139" s="2"/>
      <c r="F139" s="11">
        <v>1</v>
      </c>
      <c r="G139" s="7" t="s">
        <v>9</v>
      </c>
      <c r="H139" s="12"/>
      <c r="I139" s="99"/>
      <c r="J139" s="98">
        <f t="shared" si="23"/>
        <v>0</v>
      </c>
      <c r="K139" s="31"/>
      <c r="L139" s="21">
        <f t="shared" si="24"/>
        <v>0</v>
      </c>
      <c r="M139" s="5">
        <f t="shared" si="25"/>
        <v>0</v>
      </c>
      <c r="N139" s="5">
        <f t="shared" si="26"/>
        <v>0</v>
      </c>
      <c r="O139" s="2">
        <f t="shared" si="27"/>
        <v>0</v>
      </c>
      <c r="P139" s="11">
        <f t="shared" si="28"/>
        <v>1</v>
      </c>
      <c r="Q139" s="7" t="str">
        <f t="shared" si="29"/>
        <v>euro</v>
      </c>
      <c r="R139" s="22">
        <f t="shared" si="30"/>
        <v>0</v>
      </c>
      <c r="S139" s="99">
        <f t="shared" si="31"/>
        <v>0</v>
      </c>
      <c r="T139" s="98">
        <f t="shared" si="32"/>
        <v>0</v>
      </c>
      <c r="U139" s="19"/>
      <c r="V139" s="12"/>
      <c r="W139" s="37" t="str" cm="1">
        <f t="array" ref="W139">_xlfn.IFS(T139&gt;J139,"KO : Le montant retenu est supérieur au montant présenté. Merci de revoir la ligne de dépense ou plafonner son montant.",J139=0,"",T139=J139,"OK",T139&lt;J139,"Montant instruit inférieur au montant présenté.")</f>
        <v/>
      </c>
      <c r="X139" s="95">
        <f t="shared" si="33"/>
        <v>0</v>
      </c>
    </row>
    <row r="140" spans="1:24">
      <c r="A140" s="25">
        <v>136</v>
      </c>
      <c r="B140" s="5"/>
      <c r="C140" s="5"/>
      <c r="D140" s="5"/>
      <c r="E140" s="2"/>
      <c r="F140" s="11">
        <v>1</v>
      </c>
      <c r="G140" s="7" t="s">
        <v>9</v>
      </c>
      <c r="H140" s="12"/>
      <c r="I140" s="99"/>
      <c r="J140" s="98">
        <f t="shared" si="23"/>
        <v>0</v>
      </c>
      <c r="K140" s="31"/>
      <c r="L140" s="21">
        <f t="shared" si="24"/>
        <v>0</v>
      </c>
      <c r="M140" s="5">
        <f t="shared" si="25"/>
        <v>0</v>
      </c>
      <c r="N140" s="5">
        <f t="shared" si="26"/>
        <v>0</v>
      </c>
      <c r="O140" s="2">
        <f t="shared" si="27"/>
        <v>0</v>
      </c>
      <c r="P140" s="11">
        <f t="shared" si="28"/>
        <v>1</v>
      </c>
      <c r="Q140" s="7" t="str">
        <f t="shared" si="29"/>
        <v>euro</v>
      </c>
      <c r="R140" s="22">
        <f t="shared" si="30"/>
        <v>0</v>
      </c>
      <c r="S140" s="99">
        <f t="shared" si="31"/>
        <v>0</v>
      </c>
      <c r="T140" s="98">
        <f t="shared" si="32"/>
        <v>0</v>
      </c>
      <c r="U140" s="19"/>
      <c r="V140" s="12"/>
      <c r="W140" s="37" t="str" cm="1">
        <f t="array" ref="W140">_xlfn.IFS(T140&gt;J140,"KO : Le montant retenu est supérieur au montant présenté. Merci de revoir la ligne de dépense ou plafonner son montant.",J140=0,"",T140=J140,"OK",T140&lt;J140,"Montant instruit inférieur au montant présenté.")</f>
        <v/>
      </c>
      <c r="X140" s="95">
        <f t="shared" si="33"/>
        <v>0</v>
      </c>
    </row>
    <row r="141" spans="1:24">
      <c r="A141" s="25">
        <v>137</v>
      </c>
      <c r="B141" s="5"/>
      <c r="C141" s="5"/>
      <c r="D141" s="5"/>
      <c r="E141" s="2"/>
      <c r="F141" s="11">
        <v>1</v>
      </c>
      <c r="G141" s="7" t="s">
        <v>9</v>
      </c>
      <c r="H141" s="12"/>
      <c r="I141" s="99"/>
      <c r="J141" s="98">
        <f t="shared" si="23"/>
        <v>0</v>
      </c>
      <c r="K141" s="31"/>
      <c r="L141" s="21">
        <f t="shared" si="24"/>
        <v>0</v>
      </c>
      <c r="M141" s="5">
        <f t="shared" si="25"/>
        <v>0</v>
      </c>
      <c r="N141" s="5">
        <f t="shared" si="26"/>
        <v>0</v>
      </c>
      <c r="O141" s="2">
        <f t="shared" si="27"/>
        <v>0</v>
      </c>
      <c r="P141" s="11">
        <f t="shared" si="28"/>
        <v>1</v>
      </c>
      <c r="Q141" s="7" t="str">
        <f t="shared" si="29"/>
        <v>euro</v>
      </c>
      <c r="R141" s="22">
        <f t="shared" si="30"/>
        <v>0</v>
      </c>
      <c r="S141" s="99">
        <f t="shared" si="31"/>
        <v>0</v>
      </c>
      <c r="T141" s="98">
        <f t="shared" si="32"/>
        <v>0</v>
      </c>
      <c r="U141" s="19"/>
      <c r="V141" s="12"/>
      <c r="W141" s="37" t="str" cm="1">
        <f t="array" ref="W141">_xlfn.IFS(T141&gt;J141,"KO : Le montant retenu est supérieur au montant présenté. Merci de revoir la ligne de dépense ou plafonner son montant.",J141=0,"",T141=J141,"OK",T141&lt;J141,"Montant instruit inférieur au montant présenté.")</f>
        <v/>
      </c>
      <c r="X141" s="95">
        <f t="shared" si="33"/>
        <v>0</v>
      </c>
    </row>
    <row r="142" spans="1:24">
      <c r="A142" s="25">
        <v>138</v>
      </c>
      <c r="B142" s="5"/>
      <c r="C142" s="5"/>
      <c r="D142" s="5"/>
      <c r="E142" s="2"/>
      <c r="F142" s="11">
        <v>1</v>
      </c>
      <c r="G142" s="7" t="s">
        <v>9</v>
      </c>
      <c r="H142" s="12"/>
      <c r="I142" s="99"/>
      <c r="J142" s="98">
        <f t="shared" si="23"/>
        <v>0</v>
      </c>
      <c r="K142" s="31"/>
      <c r="L142" s="21">
        <f t="shared" si="24"/>
        <v>0</v>
      </c>
      <c r="M142" s="5">
        <f t="shared" si="25"/>
        <v>0</v>
      </c>
      <c r="N142" s="5">
        <f t="shared" si="26"/>
        <v>0</v>
      </c>
      <c r="O142" s="2">
        <f t="shared" si="27"/>
        <v>0</v>
      </c>
      <c r="P142" s="11">
        <f t="shared" si="28"/>
        <v>1</v>
      </c>
      <c r="Q142" s="7" t="str">
        <f t="shared" si="29"/>
        <v>euro</v>
      </c>
      <c r="R142" s="22">
        <f t="shared" si="30"/>
        <v>0</v>
      </c>
      <c r="S142" s="99">
        <f t="shared" si="31"/>
        <v>0</v>
      </c>
      <c r="T142" s="98">
        <f t="shared" si="32"/>
        <v>0</v>
      </c>
      <c r="U142" s="19"/>
      <c r="V142" s="12"/>
      <c r="W142" s="37" t="str" cm="1">
        <f t="array" ref="W142">_xlfn.IFS(T142&gt;J142,"KO : Le montant retenu est supérieur au montant présenté. Merci de revoir la ligne de dépense ou plafonner son montant.",J142=0,"",T142=J142,"OK",T142&lt;J142,"Montant instruit inférieur au montant présenté.")</f>
        <v/>
      </c>
      <c r="X142" s="95">
        <f t="shared" si="33"/>
        <v>0</v>
      </c>
    </row>
    <row r="143" spans="1:24">
      <c r="A143" s="25">
        <v>139</v>
      </c>
      <c r="B143" s="5"/>
      <c r="C143" s="5"/>
      <c r="D143" s="5"/>
      <c r="E143" s="2"/>
      <c r="F143" s="11">
        <v>1</v>
      </c>
      <c r="G143" s="7" t="s">
        <v>9</v>
      </c>
      <c r="H143" s="12"/>
      <c r="I143" s="99"/>
      <c r="J143" s="98">
        <f t="shared" si="23"/>
        <v>0</v>
      </c>
      <c r="K143" s="31"/>
      <c r="L143" s="21">
        <f t="shared" si="24"/>
        <v>0</v>
      </c>
      <c r="M143" s="5">
        <f t="shared" si="25"/>
        <v>0</v>
      </c>
      <c r="N143" s="5">
        <f t="shared" si="26"/>
        <v>0</v>
      </c>
      <c r="O143" s="2">
        <f t="shared" si="27"/>
        <v>0</v>
      </c>
      <c r="P143" s="11">
        <f t="shared" si="28"/>
        <v>1</v>
      </c>
      <c r="Q143" s="7" t="str">
        <f t="shared" si="29"/>
        <v>euro</v>
      </c>
      <c r="R143" s="22">
        <f t="shared" si="30"/>
        <v>0</v>
      </c>
      <c r="S143" s="99">
        <f t="shared" si="31"/>
        <v>0</v>
      </c>
      <c r="T143" s="98">
        <f t="shared" si="32"/>
        <v>0</v>
      </c>
      <c r="U143" s="19"/>
      <c r="V143" s="12"/>
      <c r="W143" s="37" t="str" cm="1">
        <f t="array" ref="W143">_xlfn.IFS(T143&gt;J143,"KO : Le montant retenu est supérieur au montant présenté. Merci de revoir la ligne de dépense ou plafonner son montant.",J143=0,"",T143=J143,"OK",T143&lt;J143,"Montant instruit inférieur au montant présenté.")</f>
        <v/>
      </c>
      <c r="X143" s="95">
        <f t="shared" si="33"/>
        <v>0</v>
      </c>
    </row>
    <row r="144" spans="1:24">
      <c r="A144" s="25">
        <v>140</v>
      </c>
      <c r="B144" s="5"/>
      <c r="C144" s="5"/>
      <c r="D144" s="5"/>
      <c r="E144" s="2"/>
      <c r="F144" s="11">
        <v>1</v>
      </c>
      <c r="G144" s="7" t="s">
        <v>9</v>
      </c>
      <c r="H144" s="12"/>
      <c r="I144" s="99"/>
      <c r="J144" s="98">
        <f t="shared" si="23"/>
        <v>0</v>
      </c>
      <c r="K144" s="31"/>
      <c r="L144" s="21">
        <f t="shared" si="24"/>
        <v>0</v>
      </c>
      <c r="M144" s="5">
        <f t="shared" si="25"/>
        <v>0</v>
      </c>
      <c r="N144" s="5">
        <f t="shared" si="26"/>
        <v>0</v>
      </c>
      <c r="O144" s="2">
        <f t="shared" si="27"/>
        <v>0</v>
      </c>
      <c r="P144" s="11">
        <f t="shared" si="28"/>
        <v>1</v>
      </c>
      <c r="Q144" s="7" t="str">
        <f t="shared" si="29"/>
        <v>euro</v>
      </c>
      <c r="R144" s="22">
        <f t="shared" si="30"/>
        <v>0</v>
      </c>
      <c r="S144" s="99">
        <f t="shared" si="31"/>
        <v>0</v>
      </c>
      <c r="T144" s="98">
        <f t="shared" si="32"/>
        <v>0</v>
      </c>
      <c r="U144" s="19"/>
      <c r="V144" s="12"/>
      <c r="W144" s="37" t="str" cm="1">
        <f t="array" ref="W144">_xlfn.IFS(T144&gt;J144,"KO : Le montant retenu est supérieur au montant présenté. Merci de revoir la ligne de dépense ou plafonner son montant.",J144=0,"",T144=J144,"OK",T144&lt;J144,"Montant instruit inférieur au montant présenté.")</f>
        <v/>
      </c>
      <c r="X144" s="95">
        <f t="shared" si="33"/>
        <v>0</v>
      </c>
    </row>
    <row r="145" spans="1:24">
      <c r="A145" s="25">
        <v>141</v>
      </c>
      <c r="B145" s="5"/>
      <c r="C145" s="5"/>
      <c r="D145" s="5"/>
      <c r="E145" s="2"/>
      <c r="F145" s="11">
        <v>1</v>
      </c>
      <c r="G145" s="7" t="s">
        <v>9</v>
      </c>
      <c r="H145" s="12"/>
      <c r="I145" s="99"/>
      <c r="J145" s="98">
        <f t="shared" si="23"/>
        <v>0</v>
      </c>
      <c r="K145" s="31"/>
      <c r="L145" s="21">
        <f t="shared" si="24"/>
        <v>0</v>
      </c>
      <c r="M145" s="5">
        <f t="shared" si="25"/>
        <v>0</v>
      </c>
      <c r="N145" s="5">
        <f t="shared" si="26"/>
        <v>0</v>
      </c>
      <c r="O145" s="2">
        <f t="shared" si="27"/>
        <v>0</v>
      </c>
      <c r="P145" s="11">
        <f t="shared" si="28"/>
        <v>1</v>
      </c>
      <c r="Q145" s="7" t="str">
        <f t="shared" si="29"/>
        <v>euro</v>
      </c>
      <c r="R145" s="22">
        <f t="shared" si="30"/>
        <v>0</v>
      </c>
      <c r="S145" s="99">
        <f t="shared" si="31"/>
        <v>0</v>
      </c>
      <c r="T145" s="98">
        <f t="shared" si="32"/>
        <v>0</v>
      </c>
      <c r="U145" s="19"/>
      <c r="V145" s="12"/>
      <c r="W145" s="37" t="str" cm="1">
        <f t="array" ref="W145">_xlfn.IFS(T145&gt;J145,"KO : Le montant retenu est supérieur au montant présenté. Merci de revoir la ligne de dépense ou plafonner son montant.",J145=0,"",T145=J145,"OK",T145&lt;J145,"Montant instruit inférieur au montant présenté.")</f>
        <v/>
      </c>
      <c r="X145" s="95">
        <f t="shared" si="33"/>
        <v>0</v>
      </c>
    </row>
    <row r="146" spans="1:24">
      <c r="A146" s="25">
        <v>142</v>
      </c>
      <c r="B146" s="5"/>
      <c r="C146" s="5"/>
      <c r="D146" s="5"/>
      <c r="E146" s="2"/>
      <c r="F146" s="11">
        <v>1</v>
      </c>
      <c r="G146" s="7" t="s">
        <v>9</v>
      </c>
      <c r="H146" s="12"/>
      <c r="I146" s="99"/>
      <c r="J146" s="98">
        <f t="shared" si="23"/>
        <v>0</v>
      </c>
      <c r="K146" s="31"/>
      <c r="L146" s="21">
        <f t="shared" si="24"/>
        <v>0</v>
      </c>
      <c r="M146" s="5">
        <f t="shared" si="25"/>
        <v>0</v>
      </c>
      <c r="N146" s="5">
        <f t="shared" si="26"/>
        <v>0</v>
      </c>
      <c r="O146" s="2">
        <f t="shared" si="27"/>
        <v>0</v>
      </c>
      <c r="P146" s="11">
        <f t="shared" si="28"/>
        <v>1</v>
      </c>
      <c r="Q146" s="7" t="str">
        <f t="shared" si="29"/>
        <v>euro</v>
      </c>
      <c r="R146" s="22">
        <f t="shared" si="30"/>
        <v>0</v>
      </c>
      <c r="S146" s="99">
        <f t="shared" si="31"/>
        <v>0</v>
      </c>
      <c r="T146" s="98">
        <f t="shared" si="32"/>
        <v>0</v>
      </c>
      <c r="U146" s="19"/>
      <c r="V146" s="12"/>
      <c r="W146" s="37" t="str" cm="1">
        <f t="array" ref="W146">_xlfn.IFS(T146&gt;J146,"KO : Le montant retenu est supérieur au montant présenté. Merci de revoir la ligne de dépense ou plafonner son montant.",J146=0,"",T146=J146,"OK",T146&lt;J146,"Montant instruit inférieur au montant présenté.")</f>
        <v/>
      </c>
      <c r="X146" s="95">
        <f t="shared" si="33"/>
        <v>0</v>
      </c>
    </row>
    <row r="147" spans="1:24">
      <c r="A147" s="25">
        <v>143</v>
      </c>
      <c r="B147" s="5"/>
      <c r="C147" s="5"/>
      <c r="D147" s="5"/>
      <c r="E147" s="2"/>
      <c r="F147" s="11">
        <v>1</v>
      </c>
      <c r="G147" s="7" t="s">
        <v>9</v>
      </c>
      <c r="H147" s="12"/>
      <c r="I147" s="99"/>
      <c r="J147" s="98">
        <f t="shared" si="23"/>
        <v>0</v>
      </c>
      <c r="K147" s="31"/>
      <c r="L147" s="21">
        <f t="shared" si="24"/>
        <v>0</v>
      </c>
      <c r="M147" s="5">
        <f t="shared" si="25"/>
        <v>0</v>
      </c>
      <c r="N147" s="5">
        <f t="shared" si="26"/>
        <v>0</v>
      </c>
      <c r="O147" s="2">
        <f t="shared" si="27"/>
        <v>0</v>
      </c>
      <c r="P147" s="11">
        <f t="shared" si="28"/>
        <v>1</v>
      </c>
      <c r="Q147" s="7" t="str">
        <f t="shared" si="29"/>
        <v>euro</v>
      </c>
      <c r="R147" s="22">
        <f t="shared" si="30"/>
        <v>0</v>
      </c>
      <c r="S147" s="99">
        <f t="shared" si="31"/>
        <v>0</v>
      </c>
      <c r="T147" s="98">
        <f t="shared" si="32"/>
        <v>0</v>
      </c>
      <c r="U147" s="19"/>
      <c r="V147" s="12"/>
      <c r="W147" s="37" t="str" cm="1">
        <f t="array" ref="W147">_xlfn.IFS(T147&gt;J147,"KO : Le montant retenu est supérieur au montant présenté. Merci de revoir la ligne de dépense ou plafonner son montant.",J147=0,"",T147=J147,"OK",T147&lt;J147,"Montant instruit inférieur au montant présenté.")</f>
        <v/>
      </c>
      <c r="X147" s="95">
        <f t="shared" si="33"/>
        <v>0</v>
      </c>
    </row>
    <row r="148" spans="1:24">
      <c r="A148" s="25">
        <v>144</v>
      </c>
      <c r="B148" s="5"/>
      <c r="C148" s="5"/>
      <c r="D148" s="5"/>
      <c r="E148" s="2"/>
      <c r="F148" s="11">
        <v>1</v>
      </c>
      <c r="G148" s="7" t="s">
        <v>9</v>
      </c>
      <c r="H148" s="12"/>
      <c r="I148" s="99"/>
      <c r="J148" s="98">
        <f t="shared" si="23"/>
        <v>0</v>
      </c>
      <c r="K148" s="31"/>
      <c r="L148" s="21">
        <f t="shared" si="24"/>
        <v>0</v>
      </c>
      <c r="M148" s="5">
        <f t="shared" si="25"/>
        <v>0</v>
      </c>
      <c r="N148" s="5">
        <f t="shared" si="26"/>
        <v>0</v>
      </c>
      <c r="O148" s="2">
        <f t="shared" si="27"/>
        <v>0</v>
      </c>
      <c r="P148" s="11">
        <f t="shared" si="28"/>
        <v>1</v>
      </c>
      <c r="Q148" s="7" t="str">
        <f t="shared" si="29"/>
        <v>euro</v>
      </c>
      <c r="R148" s="22">
        <f t="shared" si="30"/>
        <v>0</v>
      </c>
      <c r="S148" s="99">
        <f t="shared" si="31"/>
        <v>0</v>
      </c>
      <c r="T148" s="98">
        <f t="shared" si="32"/>
        <v>0</v>
      </c>
      <c r="U148" s="19"/>
      <c r="V148" s="12"/>
      <c r="W148" s="37" t="str" cm="1">
        <f t="array" ref="W148">_xlfn.IFS(T148&gt;J148,"KO : Le montant retenu est supérieur au montant présenté. Merci de revoir la ligne de dépense ou plafonner son montant.",J148=0,"",T148=J148,"OK",T148&lt;J148,"Montant instruit inférieur au montant présenté.")</f>
        <v/>
      </c>
      <c r="X148" s="95">
        <f t="shared" si="33"/>
        <v>0</v>
      </c>
    </row>
    <row r="149" spans="1:24">
      <c r="A149" s="25">
        <v>145</v>
      </c>
      <c r="B149" s="5"/>
      <c r="C149" s="5"/>
      <c r="D149" s="5"/>
      <c r="E149" s="2"/>
      <c r="F149" s="11">
        <v>1</v>
      </c>
      <c r="G149" s="7" t="s">
        <v>9</v>
      </c>
      <c r="H149" s="12"/>
      <c r="I149" s="99"/>
      <c r="J149" s="98">
        <f t="shared" si="23"/>
        <v>0</v>
      </c>
      <c r="K149" s="31"/>
      <c r="L149" s="21">
        <f t="shared" si="24"/>
        <v>0</v>
      </c>
      <c r="M149" s="5">
        <f t="shared" si="25"/>
        <v>0</v>
      </c>
      <c r="N149" s="5">
        <f t="shared" si="26"/>
        <v>0</v>
      </c>
      <c r="O149" s="2">
        <f t="shared" si="27"/>
        <v>0</v>
      </c>
      <c r="P149" s="11">
        <f t="shared" si="28"/>
        <v>1</v>
      </c>
      <c r="Q149" s="7" t="str">
        <f t="shared" si="29"/>
        <v>euro</v>
      </c>
      <c r="R149" s="22">
        <f t="shared" si="30"/>
        <v>0</v>
      </c>
      <c r="S149" s="99">
        <f t="shared" si="31"/>
        <v>0</v>
      </c>
      <c r="T149" s="98">
        <f t="shared" si="32"/>
        <v>0</v>
      </c>
      <c r="U149" s="19"/>
      <c r="V149" s="12"/>
      <c r="W149" s="37" t="str" cm="1">
        <f t="array" ref="W149">_xlfn.IFS(T149&gt;J149,"KO : Le montant retenu est supérieur au montant présenté. Merci de revoir la ligne de dépense ou plafonner son montant.",J149=0,"",T149=J149,"OK",T149&lt;J149,"Montant instruit inférieur au montant présenté.")</f>
        <v/>
      </c>
      <c r="X149" s="95">
        <f t="shared" si="33"/>
        <v>0</v>
      </c>
    </row>
    <row r="150" spans="1:24">
      <c r="A150" s="25">
        <v>146</v>
      </c>
      <c r="B150" s="5"/>
      <c r="C150" s="5"/>
      <c r="D150" s="5"/>
      <c r="E150" s="2"/>
      <c r="F150" s="11">
        <v>1</v>
      </c>
      <c r="G150" s="7" t="s">
        <v>9</v>
      </c>
      <c r="H150" s="12"/>
      <c r="I150" s="99"/>
      <c r="J150" s="98">
        <f t="shared" si="23"/>
        <v>0</v>
      </c>
      <c r="K150" s="31"/>
      <c r="L150" s="21">
        <f t="shared" si="24"/>
        <v>0</v>
      </c>
      <c r="M150" s="5">
        <f t="shared" si="25"/>
        <v>0</v>
      </c>
      <c r="N150" s="5">
        <f t="shared" si="26"/>
        <v>0</v>
      </c>
      <c r="O150" s="2">
        <f t="shared" si="27"/>
        <v>0</v>
      </c>
      <c r="P150" s="11">
        <f t="shared" si="28"/>
        <v>1</v>
      </c>
      <c r="Q150" s="7" t="str">
        <f t="shared" si="29"/>
        <v>euro</v>
      </c>
      <c r="R150" s="22">
        <f t="shared" si="30"/>
        <v>0</v>
      </c>
      <c r="S150" s="99">
        <f t="shared" si="31"/>
        <v>0</v>
      </c>
      <c r="T150" s="98">
        <f t="shared" si="32"/>
        <v>0</v>
      </c>
      <c r="U150" s="19"/>
      <c r="V150" s="12"/>
      <c r="W150" s="37" t="str" cm="1">
        <f t="array" ref="W150">_xlfn.IFS(T150&gt;J150,"KO : Le montant retenu est supérieur au montant présenté. Merci de revoir la ligne de dépense ou plafonner son montant.",J150=0,"",T150=J150,"OK",T150&lt;J150,"Montant instruit inférieur au montant présenté.")</f>
        <v/>
      </c>
      <c r="X150" s="95">
        <f t="shared" si="33"/>
        <v>0</v>
      </c>
    </row>
    <row r="151" spans="1:24">
      <c r="A151" s="25">
        <v>147</v>
      </c>
      <c r="B151" s="5"/>
      <c r="C151" s="5"/>
      <c r="D151" s="5"/>
      <c r="E151" s="2"/>
      <c r="F151" s="11">
        <v>1</v>
      </c>
      <c r="G151" s="7" t="s">
        <v>9</v>
      </c>
      <c r="H151" s="12"/>
      <c r="I151" s="99"/>
      <c r="J151" s="98">
        <f t="shared" si="23"/>
        <v>0</v>
      </c>
      <c r="K151" s="31"/>
      <c r="L151" s="21">
        <f t="shared" si="24"/>
        <v>0</v>
      </c>
      <c r="M151" s="5">
        <f t="shared" si="25"/>
        <v>0</v>
      </c>
      <c r="N151" s="5">
        <f t="shared" si="26"/>
        <v>0</v>
      </c>
      <c r="O151" s="2">
        <f t="shared" si="27"/>
        <v>0</v>
      </c>
      <c r="P151" s="11">
        <f t="shared" si="28"/>
        <v>1</v>
      </c>
      <c r="Q151" s="7" t="str">
        <f t="shared" si="29"/>
        <v>euro</v>
      </c>
      <c r="R151" s="22">
        <f t="shared" si="30"/>
        <v>0</v>
      </c>
      <c r="S151" s="99">
        <f t="shared" si="31"/>
        <v>0</v>
      </c>
      <c r="T151" s="98">
        <f t="shared" si="32"/>
        <v>0</v>
      </c>
      <c r="U151" s="19"/>
      <c r="V151" s="12"/>
      <c r="W151" s="37" t="str" cm="1">
        <f t="array" ref="W151">_xlfn.IFS(T151&gt;J151,"KO : Le montant retenu est supérieur au montant présenté. Merci de revoir la ligne de dépense ou plafonner son montant.",J151=0,"",T151=J151,"OK",T151&lt;J151,"Montant instruit inférieur au montant présenté.")</f>
        <v/>
      </c>
      <c r="X151" s="95">
        <f t="shared" si="33"/>
        <v>0</v>
      </c>
    </row>
    <row r="152" spans="1:24">
      <c r="A152" s="25">
        <v>148</v>
      </c>
      <c r="B152" s="5"/>
      <c r="C152" s="5"/>
      <c r="D152" s="5"/>
      <c r="E152" s="2"/>
      <c r="F152" s="11">
        <v>1</v>
      </c>
      <c r="G152" s="7" t="s">
        <v>9</v>
      </c>
      <c r="H152" s="12"/>
      <c r="I152" s="99"/>
      <c r="J152" s="98">
        <f t="shared" si="23"/>
        <v>0</v>
      </c>
      <c r="K152" s="31"/>
      <c r="L152" s="21">
        <f t="shared" si="24"/>
        <v>0</v>
      </c>
      <c r="M152" s="5">
        <f t="shared" si="25"/>
        <v>0</v>
      </c>
      <c r="N152" s="5">
        <f t="shared" si="26"/>
        <v>0</v>
      </c>
      <c r="O152" s="2">
        <f t="shared" si="27"/>
        <v>0</v>
      </c>
      <c r="P152" s="11">
        <f t="shared" si="28"/>
        <v>1</v>
      </c>
      <c r="Q152" s="7" t="str">
        <f t="shared" si="29"/>
        <v>euro</v>
      </c>
      <c r="R152" s="22">
        <f t="shared" si="30"/>
        <v>0</v>
      </c>
      <c r="S152" s="99">
        <f t="shared" si="31"/>
        <v>0</v>
      </c>
      <c r="T152" s="98">
        <f t="shared" si="32"/>
        <v>0</v>
      </c>
      <c r="U152" s="19"/>
      <c r="V152" s="12"/>
      <c r="W152" s="37" t="str" cm="1">
        <f t="array" ref="W152">_xlfn.IFS(T152&gt;J152,"KO : Le montant retenu est supérieur au montant présenté. Merci de revoir la ligne de dépense ou plafonner son montant.",J152=0,"",T152=J152,"OK",T152&lt;J152,"Montant instruit inférieur au montant présenté.")</f>
        <v/>
      </c>
      <c r="X152" s="95">
        <f t="shared" si="33"/>
        <v>0</v>
      </c>
    </row>
    <row r="153" spans="1:24">
      <c r="A153" s="25">
        <v>149</v>
      </c>
      <c r="B153" s="5"/>
      <c r="C153" s="5"/>
      <c r="D153" s="5"/>
      <c r="E153" s="2"/>
      <c r="F153" s="11">
        <v>1</v>
      </c>
      <c r="G153" s="7" t="s">
        <v>9</v>
      </c>
      <c r="H153" s="12"/>
      <c r="I153" s="99"/>
      <c r="J153" s="98">
        <f t="shared" si="23"/>
        <v>0</v>
      </c>
      <c r="K153" s="31"/>
      <c r="L153" s="21">
        <f t="shared" si="24"/>
        <v>0</v>
      </c>
      <c r="M153" s="5">
        <f t="shared" si="25"/>
        <v>0</v>
      </c>
      <c r="N153" s="5">
        <f t="shared" si="26"/>
        <v>0</v>
      </c>
      <c r="O153" s="2">
        <f t="shared" si="27"/>
        <v>0</v>
      </c>
      <c r="P153" s="11">
        <f t="shared" si="28"/>
        <v>1</v>
      </c>
      <c r="Q153" s="7" t="str">
        <f t="shared" si="29"/>
        <v>euro</v>
      </c>
      <c r="R153" s="22">
        <f t="shared" si="30"/>
        <v>0</v>
      </c>
      <c r="S153" s="99">
        <f t="shared" si="31"/>
        <v>0</v>
      </c>
      <c r="T153" s="98">
        <f t="shared" si="32"/>
        <v>0</v>
      </c>
      <c r="U153" s="19"/>
      <c r="V153" s="12"/>
      <c r="W153" s="37" t="str" cm="1">
        <f t="array" ref="W153">_xlfn.IFS(T153&gt;J153,"KO : Le montant retenu est supérieur au montant présenté. Merci de revoir la ligne de dépense ou plafonner son montant.",J153=0,"",T153=J153,"OK",T153&lt;J153,"Montant instruit inférieur au montant présenté.")</f>
        <v/>
      </c>
      <c r="X153" s="95">
        <f t="shared" si="33"/>
        <v>0</v>
      </c>
    </row>
    <row r="154" spans="1:24">
      <c r="A154" s="25">
        <v>150</v>
      </c>
      <c r="B154" s="5"/>
      <c r="C154" s="5"/>
      <c r="D154" s="5"/>
      <c r="E154" s="2"/>
      <c r="F154" s="11">
        <v>1</v>
      </c>
      <c r="G154" s="7" t="s">
        <v>9</v>
      </c>
      <c r="H154" s="12"/>
      <c r="I154" s="99"/>
      <c r="J154" s="98">
        <f t="shared" si="23"/>
        <v>0</v>
      </c>
      <c r="K154" s="31"/>
      <c r="L154" s="21">
        <f t="shared" si="24"/>
        <v>0</v>
      </c>
      <c r="M154" s="5">
        <f t="shared" si="25"/>
        <v>0</v>
      </c>
      <c r="N154" s="5">
        <f t="shared" si="26"/>
        <v>0</v>
      </c>
      <c r="O154" s="2">
        <f t="shared" si="27"/>
        <v>0</v>
      </c>
      <c r="P154" s="11">
        <f t="shared" si="28"/>
        <v>1</v>
      </c>
      <c r="Q154" s="7" t="str">
        <f t="shared" si="29"/>
        <v>euro</v>
      </c>
      <c r="R154" s="22">
        <f t="shared" si="30"/>
        <v>0</v>
      </c>
      <c r="S154" s="99">
        <f t="shared" si="31"/>
        <v>0</v>
      </c>
      <c r="T154" s="98">
        <f t="shared" si="32"/>
        <v>0</v>
      </c>
      <c r="U154" s="19"/>
      <c r="V154" s="12"/>
      <c r="W154" s="37" t="str" cm="1">
        <f t="array" ref="W154">_xlfn.IFS(T154&gt;J154,"KO : Le montant retenu est supérieur au montant présenté. Merci de revoir la ligne de dépense ou plafonner son montant.",J154=0,"",T154=J154,"OK",T154&lt;J154,"Montant instruit inférieur au montant présenté.")</f>
        <v/>
      </c>
      <c r="X154" s="95">
        <f t="shared" si="33"/>
        <v>0</v>
      </c>
    </row>
    <row r="155" spans="1:24">
      <c r="A155" s="25">
        <v>151</v>
      </c>
      <c r="B155" s="5"/>
      <c r="C155" s="5"/>
      <c r="D155" s="5"/>
      <c r="E155" s="2"/>
      <c r="F155" s="11">
        <v>1</v>
      </c>
      <c r="G155" s="7" t="s">
        <v>9</v>
      </c>
      <c r="H155" s="12"/>
      <c r="I155" s="99"/>
      <c r="J155" s="98">
        <f t="shared" si="23"/>
        <v>0</v>
      </c>
      <c r="K155" s="31"/>
      <c r="L155" s="21">
        <f t="shared" si="24"/>
        <v>0</v>
      </c>
      <c r="M155" s="5">
        <f t="shared" si="25"/>
        <v>0</v>
      </c>
      <c r="N155" s="5">
        <f t="shared" si="26"/>
        <v>0</v>
      </c>
      <c r="O155" s="2">
        <f t="shared" si="27"/>
        <v>0</v>
      </c>
      <c r="P155" s="11">
        <f t="shared" si="28"/>
        <v>1</v>
      </c>
      <c r="Q155" s="7" t="str">
        <f t="shared" si="29"/>
        <v>euro</v>
      </c>
      <c r="R155" s="22">
        <f t="shared" si="30"/>
        <v>0</v>
      </c>
      <c r="S155" s="99">
        <f t="shared" si="31"/>
        <v>0</v>
      </c>
      <c r="T155" s="98">
        <f t="shared" si="32"/>
        <v>0</v>
      </c>
      <c r="U155" s="19"/>
      <c r="V155" s="12"/>
      <c r="W155" s="37" t="str" cm="1">
        <f t="array" ref="W155">_xlfn.IFS(T155&gt;J155,"KO : Le montant retenu est supérieur au montant présenté. Merci de revoir la ligne de dépense ou plafonner son montant.",J155=0,"",T155=J155,"OK",T155&lt;J155,"Montant instruit inférieur au montant présenté.")</f>
        <v/>
      </c>
      <c r="X155" s="95">
        <f t="shared" si="33"/>
        <v>0</v>
      </c>
    </row>
    <row r="156" spans="1:24">
      <c r="A156" s="25">
        <v>152</v>
      </c>
      <c r="B156" s="5"/>
      <c r="C156" s="5"/>
      <c r="D156" s="5"/>
      <c r="E156" s="2"/>
      <c r="F156" s="11">
        <v>1</v>
      </c>
      <c r="G156" s="7" t="s">
        <v>9</v>
      </c>
      <c r="H156" s="12"/>
      <c r="I156" s="99"/>
      <c r="J156" s="98">
        <f t="shared" si="23"/>
        <v>0</v>
      </c>
      <c r="K156" s="31"/>
      <c r="L156" s="21">
        <f t="shared" si="24"/>
        <v>0</v>
      </c>
      <c r="M156" s="5">
        <f t="shared" si="25"/>
        <v>0</v>
      </c>
      <c r="N156" s="5">
        <f t="shared" si="26"/>
        <v>0</v>
      </c>
      <c r="O156" s="2">
        <f t="shared" si="27"/>
        <v>0</v>
      </c>
      <c r="P156" s="11">
        <f t="shared" si="28"/>
        <v>1</v>
      </c>
      <c r="Q156" s="7" t="str">
        <f t="shared" si="29"/>
        <v>euro</v>
      </c>
      <c r="R156" s="22">
        <f t="shared" si="30"/>
        <v>0</v>
      </c>
      <c r="S156" s="99">
        <f t="shared" si="31"/>
        <v>0</v>
      </c>
      <c r="T156" s="98">
        <f t="shared" si="32"/>
        <v>0</v>
      </c>
      <c r="U156" s="19"/>
      <c r="V156" s="12"/>
      <c r="W156" s="37" t="str" cm="1">
        <f t="array" ref="W156">_xlfn.IFS(T156&gt;J156,"KO : Le montant retenu est supérieur au montant présenté. Merci de revoir la ligne de dépense ou plafonner son montant.",J156=0,"",T156=J156,"OK",T156&lt;J156,"Montant instruit inférieur au montant présenté.")</f>
        <v/>
      </c>
      <c r="X156" s="95">
        <f t="shared" si="33"/>
        <v>0</v>
      </c>
    </row>
    <row r="157" spans="1:24">
      <c r="A157" s="25">
        <v>153</v>
      </c>
      <c r="B157" s="5"/>
      <c r="C157" s="5"/>
      <c r="D157" s="5"/>
      <c r="E157" s="2"/>
      <c r="F157" s="11">
        <v>1</v>
      </c>
      <c r="G157" s="7" t="s">
        <v>9</v>
      </c>
      <c r="H157" s="12"/>
      <c r="I157" s="99"/>
      <c r="J157" s="98">
        <f t="shared" si="23"/>
        <v>0</v>
      </c>
      <c r="K157" s="31"/>
      <c r="L157" s="21">
        <f t="shared" si="24"/>
        <v>0</v>
      </c>
      <c r="M157" s="5">
        <f t="shared" si="25"/>
        <v>0</v>
      </c>
      <c r="N157" s="5">
        <f t="shared" si="26"/>
        <v>0</v>
      </c>
      <c r="O157" s="2">
        <f t="shared" si="27"/>
        <v>0</v>
      </c>
      <c r="P157" s="11">
        <f t="shared" si="28"/>
        <v>1</v>
      </c>
      <c r="Q157" s="7" t="str">
        <f t="shared" si="29"/>
        <v>euro</v>
      </c>
      <c r="R157" s="22">
        <f t="shared" si="30"/>
        <v>0</v>
      </c>
      <c r="S157" s="99">
        <f t="shared" si="31"/>
        <v>0</v>
      </c>
      <c r="T157" s="98">
        <f t="shared" si="32"/>
        <v>0</v>
      </c>
      <c r="U157" s="19"/>
      <c r="V157" s="12"/>
      <c r="W157" s="37" t="str" cm="1">
        <f t="array" ref="W157">_xlfn.IFS(T157&gt;J157,"KO : Le montant retenu est supérieur au montant présenté. Merci de revoir la ligne de dépense ou plafonner son montant.",J157=0,"",T157=J157,"OK",T157&lt;J157,"Montant instruit inférieur au montant présenté.")</f>
        <v/>
      </c>
      <c r="X157" s="95">
        <f t="shared" si="33"/>
        <v>0</v>
      </c>
    </row>
    <row r="158" spans="1:24">
      <c r="A158" s="25">
        <v>154</v>
      </c>
      <c r="B158" s="5"/>
      <c r="C158" s="5"/>
      <c r="D158" s="5"/>
      <c r="E158" s="2"/>
      <c r="F158" s="11">
        <v>1</v>
      </c>
      <c r="G158" s="7" t="s">
        <v>9</v>
      </c>
      <c r="H158" s="12"/>
      <c r="I158" s="99"/>
      <c r="J158" s="98">
        <f t="shared" si="23"/>
        <v>0</v>
      </c>
      <c r="K158" s="31"/>
      <c r="L158" s="21">
        <f t="shared" si="24"/>
        <v>0</v>
      </c>
      <c r="M158" s="5">
        <f t="shared" si="25"/>
        <v>0</v>
      </c>
      <c r="N158" s="5">
        <f t="shared" si="26"/>
        <v>0</v>
      </c>
      <c r="O158" s="2">
        <f t="shared" si="27"/>
        <v>0</v>
      </c>
      <c r="P158" s="11">
        <f t="shared" si="28"/>
        <v>1</v>
      </c>
      <c r="Q158" s="7" t="str">
        <f t="shared" si="29"/>
        <v>euro</v>
      </c>
      <c r="R158" s="22">
        <f t="shared" si="30"/>
        <v>0</v>
      </c>
      <c r="S158" s="99">
        <f t="shared" si="31"/>
        <v>0</v>
      </c>
      <c r="T158" s="98">
        <f t="shared" si="32"/>
        <v>0</v>
      </c>
      <c r="U158" s="19"/>
      <c r="V158" s="12"/>
      <c r="W158" s="37" t="str" cm="1">
        <f t="array" ref="W158">_xlfn.IFS(T158&gt;J158,"KO : Le montant retenu est supérieur au montant présenté. Merci de revoir la ligne de dépense ou plafonner son montant.",J158=0,"",T158=J158,"OK",T158&lt;J158,"Montant instruit inférieur au montant présenté.")</f>
        <v/>
      </c>
      <c r="X158" s="95">
        <f t="shared" si="33"/>
        <v>0</v>
      </c>
    </row>
    <row r="159" spans="1:24">
      <c r="A159" s="25">
        <v>155</v>
      </c>
      <c r="B159" s="5"/>
      <c r="C159" s="5"/>
      <c r="D159" s="5"/>
      <c r="E159" s="2"/>
      <c r="F159" s="11">
        <v>1</v>
      </c>
      <c r="G159" s="7" t="s">
        <v>9</v>
      </c>
      <c r="H159" s="12"/>
      <c r="I159" s="99"/>
      <c r="J159" s="98">
        <f t="shared" si="23"/>
        <v>0</v>
      </c>
      <c r="K159" s="31"/>
      <c r="L159" s="21">
        <f t="shared" si="24"/>
        <v>0</v>
      </c>
      <c r="M159" s="5">
        <f t="shared" si="25"/>
        <v>0</v>
      </c>
      <c r="N159" s="5">
        <f t="shared" si="26"/>
        <v>0</v>
      </c>
      <c r="O159" s="2">
        <f t="shared" si="27"/>
        <v>0</v>
      </c>
      <c r="P159" s="11">
        <f t="shared" si="28"/>
        <v>1</v>
      </c>
      <c r="Q159" s="7" t="str">
        <f t="shared" si="29"/>
        <v>euro</v>
      </c>
      <c r="R159" s="22">
        <f t="shared" si="30"/>
        <v>0</v>
      </c>
      <c r="S159" s="99">
        <f t="shared" si="31"/>
        <v>0</v>
      </c>
      <c r="T159" s="98">
        <f t="shared" si="32"/>
        <v>0</v>
      </c>
      <c r="U159" s="19"/>
      <c r="V159" s="12"/>
      <c r="W159" s="37" t="str" cm="1">
        <f t="array" ref="W159">_xlfn.IFS(T159&gt;J159,"KO : Le montant retenu est supérieur au montant présenté. Merci de revoir la ligne de dépense ou plafonner son montant.",J159=0,"",T159=J159,"OK",T159&lt;J159,"Montant instruit inférieur au montant présenté.")</f>
        <v/>
      </c>
      <c r="X159" s="95">
        <f t="shared" si="33"/>
        <v>0</v>
      </c>
    </row>
    <row r="160" spans="1:24">
      <c r="A160" s="25">
        <v>156</v>
      </c>
      <c r="B160" s="5"/>
      <c r="C160" s="5"/>
      <c r="D160" s="5"/>
      <c r="E160" s="2"/>
      <c r="F160" s="11">
        <v>1</v>
      </c>
      <c r="G160" s="7" t="s">
        <v>9</v>
      </c>
      <c r="H160" s="12"/>
      <c r="I160" s="99"/>
      <c r="J160" s="98">
        <f t="shared" si="23"/>
        <v>0</v>
      </c>
      <c r="K160" s="31"/>
      <c r="L160" s="21">
        <f t="shared" si="24"/>
        <v>0</v>
      </c>
      <c r="M160" s="5">
        <f t="shared" si="25"/>
        <v>0</v>
      </c>
      <c r="N160" s="5">
        <f t="shared" si="26"/>
        <v>0</v>
      </c>
      <c r="O160" s="2">
        <f t="shared" si="27"/>
        <v>0</v>
      </c>
      <c r="P160" s="11">
        <f t="shared" si="28"/>
        <v>1</v>
      </c>
      <c r="Q160" s="7" t="str">
        <f t="shared" si="29"/>
        <v>euro</v>
      </c>
      <c r="R160" s="22">
        <f t="shared" si="30"/>
        <v>0</v>
      </c>
      <c r="S160" s="99">
        <f t="shared" si="31"/>
        <v>0</v>
      </c>
      <c r="T160" s="98">
        <f t="shared" si="32"/>
        <v>0</v>
      </c>
      <c r="U160" s="19"/>
      <c r="V160" s="12"/>
      <c r="W160" s="37" t="str" cm="1">
        <f t="array" ref="W160">_xlfn.IFS(T160&gt;J160,"KO : Le montant retenu est supérieur au montant présenté. Merci de revoir la ligne de dépense ou plafonner son montant.",J160=0,"",T160=J160,"OK",T160&lt;J160,"Montant instruit inférieur au montant présenté.")</f>
        <v/>
      </c>
      <c r="X160" s="95">
        <f t="shared" si="33"/>
        <v>0</v>
      </c>
    </row>
    <row r="161" spans="1:24">
      <c r="A161" s="25">
        <v>157</v>
      </c>
      <c r="B161" s="5"/>
      <c r="C161" s="5"/>
      <c r="D161" s="5"/>
      <c r="E161" s="2"/>
      <c r="F161" s="11">
        <v>1</v>
      </c>
      <c r="G161" s="7" t="s">
        <v>9</v>
      </c>
      <c r="H161" s="12"/>
      <c r="I161" s="99"/>
      <c r="J161" s="98">
        <f t="shared" si="23"/>
        <v>0</v>
      </c>
      <c r="K161" s="31"/>
      <c r="L161" s="21">
        <f t="shared" si="24"/>
        <v>0</v>
      </c>
      <c r="M161" s="5">
        <f t="shared" si="25"/>
        <v>0</v>
      </c>
      <c r="N161" s="5">
        <f t="shared" si="26"/>
        <v>0</v>
      </c>
      <c r="O161" s="2">
        <f t="shared" si="27"/>
        <v>0</v>
      </c>
      <c r="P161" s="11">
        <f t="shared" si="28"/>
        <v>1</v>
      </c>
      <c r="Q161" s="7" t="str">
        <f t="shared" si="29"/>
        <v>euro</v>
      </c>
      <c r="R161" s="22">
        <f t="shared" si="30"/>
        <v>0</v>
      </c>
      <c r="S161" s="99">
        <f t="shared" si="31"/>
        <v>0</v>
      </c>
      <c r="T161" s="98">
        <f t="shared" si="32"/>
        <v>0</v>
      </c>
      <c r="U161" s="19"/>
      <c r="V161" s="12"/>
      <c r="W161" s="37" t="str" cm="1">
        <f t="array" ref="W161">_xlfn.IFS(T161&gt;J161,"KO : Le montant retenu est supérieur au montant présenté. Merci de revoir la ligne de dépense ou plafonner son montant.",J161=0,"",T161=J161,"OK",T161&lt;J161,"Montant instruit inférieur au montant présenté.")</f>
        <v/>
      </c>
      <c r="X161" s="95">
        <f t="shared" si="33"/>
        <v>0</v>
      </c>
    </row>
    <row r="162" spans="1:24">
      <c r="A162" s="25">
        <v>158</v>
      </c>
      <c r="B162" s="5"/>
      <c r="C162" s="5"/>
      <c r="D162" s="5"/>
      <c r="E162" s="2"/>
      <c r="F162" s="11">
        <v>1</v>
      </c>
      <c r="G162" s="7" t="s">
        <v>9</v>
      </c>
      <c r="H162" s="12"/>
      <c r="I162" s="99"/>
      <c r="J162" s="98">
        <f t="shared" si="23"/>
        <v>0</v>
      </c>
      <c r="K162" s="31"/>
      <c r="L162" s="21">
        <f t="shared" si="24"/>
        <v>0</v>
      </c>
      <c r="M162" s="5">
        <f t="shared" si="25"/>
        <v>0</v>
      </c>
      <c r="N162" s="5">
        <f t="shared" si="26"/>
        <v>0</v>
      </c>
      <c r="O162" s="2">
        <f t="shared" si="27"/>
        <v>0</v>
      </c>
      <c r="P162" s="11">
        <f t="shared" si="28"/>
        <v>1</v>
      </c>
      <c r="Q162" s="7" t="str">
        <f t="shared" si="29"/>
        <v>euro</v>
      </c>
      <c r="R162" s="22">
        <f t="shared" si="30"/>
        <v>0</v>
      </c>
      <c r="S162" s="99">
        <f t="shared" si="31"/>
        <v>0</v>
      </c>
      <c r="T162" s="98">
        <f t="shared" si="32"/>
        <v>0</v>
      </c>
      <c r="U162" s="19"/>
      <c r="V162" s="12"/>
      <c r="W162" s="37" t="str" cm="1">
        <f t="array" ref="W162">_xlfn.IFS(T162&gt;J162,"KO : Le montant retenu est supérieur au montant présenté. Merci de revoir la ligne de dépense ou plafonner son montant.",J162=0,"",T162=J162,"OK",T162&lt;J162,"Montant instruit inférieur au montant présenté.")</f>
        <v/>
      </c>
      <c r="X162" s="95">
        <f t="shared" si="33"/>
        <v>0</v>
      </c>
    </row>
    <row r="163" spans="1:24">
      <c r="A163" s="25">
        <v>159</v>
      </c>
      <c r="B163" s="5"/>
      <c r="C163" s="5"/>
      <c r="D163" s="5"/>
      <c r="E163" s="2"/>
      <c r="F163" s="11">
        <v>1</v>
      </c>
      <c r="G163" s="7" t="s">
        <v>9</v>
      </c>
      <c r="H163" s="12"/>
      <c r="I163" s="99"/>
      <c r="J163" s="98">
        <f t="shared" si="23"/>
        <v>0</v>
      </c>
      <c r="K163" s="31"/>
      <c r="L163" s="21">
        <f t="shared" si="24"/>
        <v>0</v>
      </c>
      <c r="M163" s="5">
        <f t="shared" si="25"/>
        <v>0</v>
      </c>
      <c r="N163" s="5">
        <f t="shared" si="26"/>
        <v>0</v>
      </c>
      <c r="O163" s="2">
        <f t="shared" si="27"/>
        <v>0</v>
      </c>
      <c r="P163" s="11">
        <f t="shared" si="28"/>
        <v>1</v>
      </c>
      <c r="Q163" s="7" t="str">
        <f t="shared" si="29"/>
        <v>euro</v>
      </c>
      <c r="R163" s="22">
        <f t="shared" si="30"/>
        <v>0</v>
      </c>
      <c r="S163" s="99">
        <f t="shared" si="31"/>
        <v>0</v>
      </c>
      <c r="T163" s="98">
        <f t="shared" si="32"/>
        <v>0</v>
      </c>
      <c r="U163" s="19"/>
      <c r="V163" s="12"/>
      <c r="W163" s="37" t="str" cm="1">
        <f t="array" ref="W163">_xlfn.IFS(T163&gt;J163,"KO : Le montant retenu est supérieur au montant présenté. Merci de revoir la ligne de dépense ou plafonner son montant.",J163=0,"",T163=J163,"OK",T163&lt;J163,"Montant instruit inférieur au montant présenté.")</f>
        <v/>
      </c>
      <c r="X163" s="95">
        <f t="shared" si="33"/>
        <v>0</v>
      </c>
    </row>
    <row r="164" spans="1:24">
      <c r="A164" s="25">
        <v>160</v>
      </c>
      <c r="B164" s="5"/>
      <c r="C164" s="5"/>
      <c r="D164" s="5"/>
      <c r="E164" s="2"/>
      <c r="F164" s="11">
        <v>1</v>
      </c>
      <c r="G164" s="7" t="s">
        <v>9</v>
      </c>
      <c r="H164" s="12"/>
      <c r="I164" s="99"/>
      <c r="J164" s="98">
        <f t="shared" si="23"/>
        <v>0</v>
      </c>
      <c r="K164" s="31"/>
      <c r="L164" s="21">
        <f t="shared" si="24"/>
        <v>0</v>
      </c>
      <c r="M164" s="5">
        <f t="shared" si="25"/>
        <v>0</v>
      </c>
      <c r="N164" s="5">
        <f t="shared" si="26"/>
        <v>0</v>
      </c>
      <c r="O164" s="2">
        <f t="shared" si="27"/>
        <v>0</v>
      </c>
      <c r="P164" s="11">
        <f t="shared" si="28"/>
        <v>1</v>
      </c>
      <c r="Q164" s="7" t="str">
        <f t="shared" si="29"/>
        <v>euro</v>
      </c>
      <c r="R164" s="22">
        <f t="shared" si="30"/>
        <v>0</v>
      </c>
      <c r="S164" s="99">
        <f t="shared" si="31"/>
        <v>0</v>
      </c>
      <c r="T164" s="98">
        <f t="shared" si="32"/>
        <v>0</v>
      </c>
      <c r="U164" s="19"/>
      <c r="V164" s="12"/>
      <c r="W164" s="37" t="str" cm="1">
        <f t="array" ref="W164">_xlfn.IFS(T164&gt;J164,"KO : Le montant retenu est supérieur au montant présenté. Merci de revoir la ligne de dépense ou plafonner son montant.",J164=0,"",T164=J164,"OK",T164&lt;J164,"Montant instruit inférieur au montant présenté.")</f>
        <v/>
      </c>
      <c r="X164" s="95">
        <f t="shared" si="33"/>
        <v>0</v>
      </c>
    </row>
    <row r="165" spans="1:24">
      <c r="A165" s="25">
        <v>161</v>
      </c>
      <c r="B165" s="5"/>
      <c r="C165" s="5"/>
      <c r="D165" s="5"/>
      <c r="E165" s="2"/>
      <c r="F165" s="11">
        <v>1</v>
      </c>
      <c r="G165" s="7" t="s">
        <v>9</v>
      </c>
      <c r="H165" s="12"/>
      <c r="I165" s="99"/>
      <c r="J165" s="98">
        <f t="shared" si="23"/>
        <v>0</v>
      </c>
      <c r="K165" s="31"/>
      <c r="L165" s="21">
        <f t="shared" si="24"/>
        <v>0</v>
      </c>
      <c r="M165" s="5">
        <f t="shared" si="25"/>
        <v>0</v>
      </c>
      <c r="N165" s="5">
        <f t="shared" si="26"/>
        <v>0</v>
      </c>
      <c r="O165" s="2">
        <f t="shared" si="27"/>
        <v>0</v>
      </c>
      <c r="P165" s="11">
        <f t="shared" si="28"/>
        <v>1</v>
      </c>
      <c r="Q165" s="7" t="str">
        <f t="shared" si="29"/>
        <v>euro</v>
      </c>
      <c r="R165" s="22">
        <f t="shared" si="30"/>
        <v>0</v>
      </c>
      <c r="S165" s="99">
        <f t="shared" si="31"/>
        <v>0</v>
      </c>
      <c r="T165" s="98">
        <f t="shared" si="32"/>
        <v>0</v>
      </c>
      <c r="U165" s="19"/>
      <c r="V165" s="12"/>
      <c r="W165" s="37" t="str" cm="1">
        <f t="array" ref="W165">_xlfn.IFS(T165&gt;J165,"KO : Le montant retenu est supérieur au montant présenté. Merci de revoir la ligne de dépense ou plafonner son montant.",J165=0,"",T165=J165,"OK",T165&lt;J165,"Montant instruit inférieur au montant présenté.")</f>
        <v/>
      </c>
      <c r="X165" s="95">
        <f t="shared" si="33"/>
        <v>0</v>
      </c>
    </row>
    <row r="166" spans="1:24">
      <c r="A166" s="25">
        <v>162</v>
      </c>
      <c r="B166" s="5"/>
      <c r="C166" s="5"/>
      <c r="D166" s="5"/>
      <c r="E166" s="2"/>
      <c r="F166" s="11">
        <v>1</v>
      </c>
      <c r="G166" s="7" t="s">
        <v>9</v>
      </c>
      <c r="H166" s="12"/>
      <c r="I166" s="99"/>
      <c r="J166" s="98">
        <f t="shared" si="23"/>
        <v>0</v>
      </c>
      <c r="K166" s="31"/>
      <c r="L166" s="21">
        <f t="shared" si="24"/>
        <v>0</v>
      </c>
      <c r="M166" s="5">
        <f t="shared" si="25"/>
        <v>0</v>
      </c>
      <c r="N166" s="5">
        <f t="shared" si="26"/>
        <v>0</v>
      </c>
      <c r="O166" s="2">
        <f t="shared" si="27"/>
        <v>0</v>
      </c>
      <c r="P166" s="11">
        <f t="shared" si="28"/>
        <v>1</v>
      </c>
      <c r="Q166" s="7" t="str">
        <f t="shared" si="29"/>
        <v>euro</v>
      </c>
      <c r="R166" s="22">
        <f t="shared" si="30"/>
        <v>0</v>
      </c>
      <c r="S166" s="99">
        <f t="shared" si="31"/>
        <v>0</v>
      </c>
      <c r="T166" s="98">
        <f t="shared" si="32"/>
        <v>0</v>
      </c>
      <c r="U166" s="19"/>
      <c r="V166" s="12"/>
      <c r="W166" s="37" t="str" cm="1">
        <f t="array" ref="W166">_xlfn.IFS(T166&gt;J166,"KO : Le montant retenu est supérieur au montant présenté. Merci de revoir la ligne de dépense ou plafonner son montant.",J166=0,"",T166=J166,"OK",T166&lt;J166,"Montant instruit inférieur au montant présenté.")</f>
        <v/>
      </c>
      <c r="X166" s="95">
        <f t="shared" si="33"/>
        <v>0</v>
      </c>
    </row>
    <row r="167" spans="1:24">
      <c r="A167" s="25">
        <v>163</v>
      </c>
      <c r="B167" s="5"/>
      <c r="C167" s="5"/>
      <c r="D167" s="5"/>
      <c r="E167" s="2"/>
      <c r="F167" s="11">
        <v>1</v>
      </c>
      <c r="G167" s="7" t="s">
        <v>9</v>
      </c>
      <c r="H167" s="12"/>
      <c r="I167" s="99"/>
      <c r="J167" s="98">
        <f t="shared" si="23"/>
        <v>0</v>
      </c>
      <c r="K167" s="31"/>
      <c r="L167" s="21">
        <f t="shared" si="24"/>
        <v>0</v>
      </c>
      <c r="M167" s="5">
        <f t="shared" si="25"/>
        <v>0</v>
      </c>
      <c r="N167" s="5">
        <f t="shared" si="26"/>
        <v>0</v>
      </c>
      <c r="O167" s="2">
        <f t="shared" si="27"/>
        <v>0</v>
      </c>
      <c r="P167" s="11">
        <f t="shared" si="28"/>
        <v>1</v>
      </c>
      <c r="Q167" s="7" t="str">
        <f t="shared" si="29"/>
        <v>euro</v>
      </c>
      <c r="R167" s="22">
        <f t="shared" si="30"/>
        <v>0</v>
      </c>
      <c r="S167" s="99">
        <f t="shared" si="31"/>
        <v>0</v>
      </c>
      <c r="T167" s="98">
        <f t="shared" si="32"/>
        <v>0</v>
      </c>
      <c r="U167" s="19"/>
      <c r="V167" s="12"/>
      <c r="W167" s="37" t="str" cm="1">
        <f t="array" ref="W167">_xlfn.IFS(T167&gt;J167,"KO : Le montant retenu est supérieur au montant présenté. Merci de revoir la ligne de dépense ou plafonner son montant.",J167=0,"",T167=J167,"OK",T167&lt;J167,"Montant instruit inférieur au montant présenté.")</f>
        <v/>
      </c>
      <c r="X167" s="95">
        <f t="shared" si="33"/>
        <v>0</v>
      </c>
    </row>
    <row r="168" spans="1:24">
      <c r="A168" s="25">
        <v>164</v>
      </c>
      <c r="B168" s="5"/>
      <c r="C168" s="5"/>
      <c r="D168" s="5"/>
      <c r="E168" s="2"/>
      <c r="F168" s="11">
        <v>1</v>
      </c>
      <c r="G168" s="7" t="s">
        <v>9</v>
      </c>
      <c r="H168" s="12"/>
      <c r="I168" s="99"/>
      <c r="J168" s="98">
        <f t="shared" si="23"/>
        <v>0</v>
      </c>
      <c r="K168" s="31"/>
      <c r="L168" s="21">
        <f t="shared" si="24"/>
        <v>0</v>
      </c>
      <c r="M168" s="5">
        <f t="shared" si="25"/>
        <v>0</v>
      </c>
      <c r="N168" s="5">
        <f t="shared" si="26"/>
        <v>0</v>
      </c>
      <c r="O168" s="2">
        <f t="shared" si="27"/>
        <v>0</v>
      </c>
      <c r="P168" s="11">
        <f t="shared" si="28"/>
        <v>1</v>
      </c>
      <c r="Q168" s="7" t="str">
        <f t="shared" si="29"/>
        <v>euro</v>
      </c>
      <c r="R168" s="22">
        <f t="shared" si="30"/>
        <v>0</v>
      </c>
      <c r="S168" s="99">
        <f t="shared" si="31"/>
        <v>0</v>
      </c>
      <c r="T168" s="98">
        <f t="shared" si="32"/>
        <v>0</v>
      </c>
      <c r="U168" s="19"/>
      <c r="V168" s="12"/>
      <c r="W168" s="37" t="str" cm="1">
        <f t="array" ref="W168">_xlfn.IFS(T168&gt;J168,"KO : Le montant retenu est supérieur au montant présenté. Merci de revoir la ligne de dépense ou plafonner son montant.",J168=0,"",T168=J168,"OK",T168&lt;J168,"Montant instruit inférieur au montant présenté.")</f>
        <v/>
      </c>
      <c r="X168" s="95">
        <f t="shared" si="33"/>
        <v>0</v>
      </c>
    </row>
    <row r="169" spans="1:24">
      <c r="A169" s="25">
        <v>165</v>
      </c>
      <c r="B169" s="5"/>
      <c r="C169" s="5"/>
      <c r="D169" s="5"/>
      <c r="E169" s="2"/>
      <c r="F169" s="11">
        <v>1</v>
      </c>
      <c r="G169" s="7" t="s">
        <v>9</v>
      </c>
      <c r="H169" s="12"/>
      <c r="I169" s="99"/>
      <c r="J169" s="98">
        <f t="shared" si="23"/>
        <v>0</v>
      </c>
      <c r="K169" s="31"/>
      <c r="L169" s="21">
        <f t="shared" si="24"/>
        <v>0</v>
      </c>
      <c r="M169" s="5">
        <f t="shared" si="25"/>
        <v>0</v>
      </c>
      <c r="N169" s="5">
        <f t="shared" si="26"/>
        <v>0</v>
      </c>
      <c r="O169" s="2">
        <f t="shared" si="27"/>
        <v>0</v>
      </c>
      <c r="P169" s="11">
        <f t="shared" si="28"/>
        <v>1</v>
      </c>
      <c r="Q169" s="7" t="str">
        <f t="shared" si="29"/>
        <v>euro</v>
      </c>
      <c r="R169" s="22">
        <f t="shared" si="30"/>
        <v>0</v>
      </c>
      <c r="S169" s="99">
        <f t="shared" si="31"/>
        <v>0</v>
      </c>
      <c r="T169" s="98">
        <f t="shared" si="32"/>
        <v>0</v>
      </c>
      <c r="U169" s="19"/>
      <c r="V169" s="12"/>
      <c r="W169" s="37" t="str" cm="1">
        <f t="array" ref="W169">_xlfn.IFS(T169&gt;J169,"KO : Le montant retenu est supérieur au montant présenté. Merci de revoir la ligne de dépense ou plafonner son montant.",J169=0,"",T169=J169,"OK",T169&lt;J169,"Montant instruit inférieur au montant présenté.")</f>
        <v/>
      </c>
      <c r="X169" s="95">
        <f t="shared" si="33"/>
        <v>0</v>
      </c>
    </row>
    <row r="170" spans="1:24">
      <c r="A170" s="25">
        <v>166</v>
      </c>
      <c r="B170" s="5"/>
      <c r="C170" s="5"/>
      <c r="D170" s="5"/>
      <c r="E170" s="2"/>
      <c r="F170" s="11">
        <v>1</v>
      </c>
      <c r="G170" s="7" t="s">
        <v>9</v>
      </c>
      <c r="H170" s="12"/>
      <c r="I170" s="99"/>
      <c r="J170" s="98">
        <f t="shared" si="23"/>
        <v>0</v>
      </c>
      <c r="K170" s="31"/>
      <c r="L170" s="21">
        <f t="shared" si="24"/>
        <v>0</v>
      </c>
      <c r="M170" s="5">
        <f t="shared" si="25"/>
        <v>0</v>
      </c>
      <c r="N170" s="5">
        <f t="shared" si="26"/>
        <v>0</v>
      </c>
      <c r="O170" s="2">
        <f t="shared" si="27"/>
        <v>0</v>
      </c>
      <c r="P170" s="11">
        <f t="shared" si="28"/>
        <v>1</v>
      </c>
      <c r="Q170" s="7" t="str">
        <f t="shared" si="29"/>
        <v>euro</v>
      </c>
      <c r="R170" s="22">
        <f t="shared" si="30"/>
        <v>0</v>
      </c>
      <c r="S170" s="99">
        <f t="shared" si="31"/>
        <v>0</v>
      </c>
      <c r="T170" s="98">
        <f t="shared" si="32"/>
        <v>0</v>
      </c>
      <c r="U170" s="19"/>
      <c r="V170" s="12"/>
      <c r="W170" s="37" t="str" cm="1">
        <f t="array" ref="W170">_xlfn.IFS(T170&gt;J170,"KO : Le montant retenu est supérieur au montant présenté. Merci de revoir la ligne de dépense ou plafonner son montant.",J170=0,"",T170=J170,"OK",T170&lt;J170,"Montant instruit inférieur au montant présenté.")</f>
        <v/>
      </c>
      <c r="X170" s="95">
        <f t="shared" si="33"/>
        <v>0</v>
      </c>
    </row>
    <row r="171" spans="1:24">
      <c r="A171" s="25">
        <v>167</v>
      </c>
      <c r="B171" s="5"/>
      <c r="C171" s="5"/>
      <c r="D171" s="5"/>
      <c r="E171" s="2"/>
      <c r="F171" s="11">
        <v>1</v>
      </c>
      <c r="G171" s="7" t="s">
        <v>9</v>
      </c>
      <c r="H171" s="12"/>
      <c r="I171" s="99"/>
      <c r="J171" s="98">
        <f t="shared" si="23"/>
        <v>0</v>
      </c>
      <c r="K171" s="31"/>
      <c r="L171" s="21">
        <f t="shared" si="24"/>
        <v>0</v>
      </c>
      <c r="M171" s="5">
        <f t="shared" si="25"/>
        <v>0</v>
      </c>
      <c r="N171" s="5">
        <f t="shared" si="26"/>
        <v>0</v>
      </c>
      <c r="O171" s="2">
        <f t="shared" si="27"/>
        <v>0</v>
      </c>
      <c r="P171" s="11">
        <f t="shared" si="28"/>
        <v>1</v>
      </c>
      <c r="Q171" s="7" t="str">
        <f t="shared" si="29"/>
        <v>euro</v>
      </c>
      <c r="R171" s="22">
        <f t="shared" si="30"/>
        <v>0</v>
      </c>
      <c r="S171" s="99">
        <f t="shared" si="31"/>
        <v>0</v>
      </c>
      <c r="T171" s="98">
        <f t="shared" si="32"/>
        <v>0</v>
      </c>
      <c r="U171" s="19"/>
      <c r="V171" s="12"/>
      <c r="W171" s="37" t="str" cm="1">
        <f t="array" ref="W171">_xlfn.IFS(T171&gt;J171,"KO : Le montant retenu est supérieur au montant présenté. Merci de revoir la ligne de dépense ou plafonner son montant.",J171=0,"",T171=J171,"OK",T171&lt;J171,"Montant instruit inférieur au montant présenté.")</f>
        <v/>
      </c>
      <c r="X171" s="95">
        <f t="shared" si="33"/>
        <v>0</v>
      </c>
    </row>
    <row r="172" spans="1:24">
      <c r="A172" s="25">
        <v>168</v>
      </c>
      <c r="B172" s="5"/>
      <c r="C172" s="5"/>
      <c r="D172" s="5"/>
      <c r="E172" s="2"/>
      <c r="F172" s="11">
        <v>1</v>
      </c>
      <c r="G172" s="7" t="s">
        <v>9</v>
      </c>
      <c r="H172" s="12"/>
      <c r="I172" s="99"/>
      <c r="J172" s="98">
        <f t="shared" si="23"/>
        <v>0</v>
      </c>
      <c r="K172" s="31"/>
      <c r="L172" s="21">
        <f t="shared" si="24"/>
        <v>0</v>
      </c>
      <c r="M172" s="5">
        <f t="shared" si="25"/>
        <v>0</v>
      </c>
      <c r="N172" s="5">
        <f t="shared" si="26"/>
        <v>0</v>
      </c>
      <c r="O172" s="2">
        <f t="shared" si="27"/>
        <v>0</v>
      </c>
      <c r="P172" s="11">
        <f t="shared" si="28"/>
        <v>1</v>
      </c>
      <c r="Q172" s="7" t="str">
        <f t="shared" si="29"/>
        <v>euro</v>
      </c>
      <c r="R172" s="22">
        <f t="shared" si="30"/>
        <v>0</v>
      </c>
      <c r="S172" s="99">
        <f t="shared" si="31"/>
        <v>0</v>
      </c>
      <c r="T172" s="98">
        <f t="shared" si="32"/>
        <v>0</v>
      </c>
      <c r="U172" s="19"/>
      <c r="V172" s="12"/>
      <c r="W172" s="37" t="str" cm="1">
        <f t="array" ref="W172">_xlfn.IFS(T172&gt;J172,"KO : Le montant retenu est supérieur au montant présenté. Merci de revoir la ligne de dépense ou plafonner son montant.",J172=0,"",T172=J172,"OK",T172&lt;J172,"Montant instruit inférieur au montant présenté.")</f>
        <v/>
      </c>
      <c r="X172" s="95">
        <f t="shared" si="33"/>
        <v>0</v>
      </c>
    </row>
    <row r="173" spans="1:24">
      <c r="A173" s="25">
        <v>169</v>
      </c>
      <c r="B173" s="5"/>
      <c r="C173" s="5"/>
      <c r="D173" s="5"/>
      <c r="E173" s="2"/>
      <c r="F173" s="11">
        <v>1</v>
      </c>
      <c r="G173" s="7" t="s">
        <v>9</v>
      </c>
      <c r="H173" s="12"/>
      <c r="I173" s="99"/>
      <c r="J173" s="98">
        <f t="shared" si="23"/>
        <v>0</v>
      </c>
      <c r="K173" s="31"/>
      <c r="L173" s="21">
        <f t="shared" si="24"/>
        <v>0</v>
      </c>
      <c r="M173" s="5">
        <f t="shared" si="25"/>
        <v>0</v>
      </c>
      <c r="N173" s="5">
        <f t="shared" si="26"/>
        <v>0</v>
      </c>
      <c r="O173" s="2">
        <f t="shared" si="27"/>
        <v>0</v>
      </c>
      <c r="P173" s="11">
        <f t="shared" si="28"/>
        <v>1</v>
      </c>
      <c r="Q173" s="7" t="str">
        <f t="shared" si="29"/>
        <v>euro</v>
      </c>
      <c r="R173" s="22">
        <f t="shared" si="30"/>
        <v>0</v>
      </c>
      <c r="S173" s="99">
        <f t="shared" si="31"/>
        <v>0</v>
      </c>
      <c r="T173" s="98">
        <f t="shared" si="32"/>
        <v>0</v>
      </c>
      <c r="U173" s="19"/>
      <c r="V173" s="12"/>
      <c r="W173" s="37" t="str" cm="1">
        <f t="array" ref="W173">_xlfn.IFS(T173&gt;J173,"KO : Le montant retenu est supérieur au montant présenté. Merci de revoir la ligne de dépense ou plafonner son montant.",J173=0,"",T173=J173,"OK",T173&lt;J173,"Montant instruit inférieur au montant présenté.")</f>
        <v/>
      </c>
      <c r="X173" s="95">
        <f t="shared" si="33"/>
        <v>0</v>
      </c>
    </row>
    <row r="174" spans="1:24">
      <c r="A174" s="25">
        <v>170</v>
      </c>
      <c r="B174" s="5"/>
      <c r="C174" s="5"/>
      <c r="D174" s="5"/>
      <c r="E174" s="2"/>
      <c r="F174" s="11">
        <v>1</v>
      </c>
      <c r="G174" s="7" t="s">
        <v>9</v>
      </c>
      <c r="H174" s="12"/>
      <c r="I174" s="99"/>
      <c r="J174" s="98">
        <f t="shared" si="23"/>
        <v>0</v>
      </c>
      <c r="K174" s="31"/>
      <c r="L174" s="21">
        <f t="shared" si="24"/>
        <v>0</v>
      </c>
      <c r="M174" s="5">
        <f t="shared" si="25"/>
        <v>0</v>
      </c>
      <c r="N174" s="5">
        <f t="shared" si="26"/>
        <v>0</v>
      </c>
      <c r="O174" s="2">
        <f t="shared" si="27"/>
        <v>0</v>
      </c>
      <c r="P174" s="11">
        <f t="shared" si="28"/>
        <v>1</v>
      </c>
      <c r="Q174" s="7" t="str">
        <f t="shared" si="29"/>
        <v>euro</v>
      </c>
      <c r="R174" s="22">
        <f t="shared" si="30"/>
        <v>0</v>
      </c>
      <c r="S174" s="99">
        <f t="shared" si="31"/>
        <v>0</v>
      </c>
      <c r="T174" s="98">
        <f t="shared" si="32"/>
        <v>0</v>
      </c>
      <c r="U174" s="19"/>
      <c r="V174" s="12"/>
      <c r="W174" s="37" t="str" cm="1">
        <f t="array" ref="W174">_xlfn.IFS(T174&gt;J174,"KO : Le montant retenu est supérieur au montant présenté. Merci de revoir la ligne de dépense ou plafonner son montant.",J174=0,"",T174=J174,"OK",T174&lt;J174,"Montant instruit inférieur au montant présenté.")</f>
        <v/>
      </c>
      <c r="X174" s="95">
        <f t="shared" si="33"/>
        <v>0</v>
      </c>
    </row>
    <row r="175" spans="1:24">
      <c r="A175" s="25">
        <v>171</v>
      </c>
      <c r="B175" s="5"/>
      <c r="C175" s="5"/>
      <c r="D175" s="5"/>
      <c r="E175" s="2"/>
      <c r="F175" s="11">
        <v>1</v>
      </c>
      <c r="G175" s="7" t="s">
        <v>9</v>
      </c>
      <c r="H175" s="12"/>
      <c r="I175" s="99"/>
      <c r="J175" s="98">
        <f t="shared" si="23"/>
        <v>0</v>
      </c>
      <c r="K175" s="31"/>
      <c r="L175" s="21">
        <f t="shared" si="24"/>
        <v>0</v>
      </c>
      <c r="M175" s="5">
        <f t="shared" si="25"/>
        <v>0</v>
      </c>
      <c r="N175" s="5">
        <f t="shared" si="26"/>
        <v>0</v>
      </c>
      <c r="O175" s="2">
        <f t="shared" si="27"/>
        <v>0</v>
      </c>
      <c r="P175" s="11">
        <f t="shared" si="28"/>
        <v>1</v>
      </c>
      <c r="Q175" s="7" t="str">
        <f t="shared" si="29"/>
        <v>euro</v>
      </c>
      <c r="R175" s="22">
        <f t="shared" si="30"/>
        <v>0</v>
      </c>
      <c r="S175" s="99">
        <f t="shared" si="31"/>
        <v>0</v>
      </c>
      <c r="T175" s="98">
        <f t="shared" si="32"/>
        <v>0</v>
      </c>
      <c r="U175" s="19"/>
      <c r="V175" s="12"/>
      <c r="W175" s="37" t="str" cm="1">
        <f t="array" ref="W175">_xlfn.IFS(T175&gt;J175,"KO : Le montant retenu est supérieur au montant présenté. Merci de revoir la ligne de dépense ou plafonner son montant.",J175=0,"",T175=J175,"OK",T175&lt;J175,"Montant instruit inférieur au montant présenté.")</f>
        <v/>
      </c>
      <c r="X175" s="95">
        <f t="shared" si="33"/>
        <v>0</v>
      </c>
    </row>
    <row r="176" spans="1:24">
      <c r="A176" s="25">
        <v>172</v>
      </c>
      <c r="B176" s="5"/>
      <c r="C176" s="5"/>
      <c r="D176" s="5"/>
      <c r="E176" s="2"/>
      <c r="F176" s="11">
        <v>1</v>
      </c>
      <c r="G176" s="7" t="s">
        <v>9</v>
      </c>
      <c r="H176" s="12"/>
      <c r="I176" s="99"/>
      <c r="J176" s="98">
        <f t="shared" si="23"/>
        <v>0</v>
      </c>
      <c r="K176" s="31"/>
      <c r="L176" s="21">
        <f t="shared" si="24"/>
        <v>0</v>
      </c>
      <c r="M176" s="5">
        <f t="shared" si="25"/>
        <v>0</v>
      </c>
      <c r="N176" s="5">
        <f t="shared" si="26"/>
        <v>0</v>
      </c>
      <c r="O176" s="2">
        <f t="shared" si="27"/>
        <v>0</v>
      </c>
      <c r="P176" s="11">
        <f t="shared" si="28"/>
        <v>1</v>
      </c>
      <c r="Q176" s="7" t="str">
        <f t="shared" si="29"/>
        <v>euro</v>
      </c>
      <c r="R176" s="22">
        <f t="shared" si="30"/>
        <v>0</v>
      </c>
      <c r="S176" s="99">
        <f t="shared" si="31"/>
        <v>0</v>
      </c>
      <c r="T176" s="98">
        <f t="shared" si="32"/>
        <v>0</v>
      </c>
      <c r="U176" s="19"/>
      <c r="V176" s="12"/>
      <c r="W176" s="37" t="str" cm="1">
        <f t="array" ref="W176">_xlfn.IFS(T176&gt;J176,"KO : Le montant retenu est supérieur au montant présenté. Merci de revoir la ligne de dépense ou plafonner son montant.",J176=0,"",T176=J176,"OK",T176&lt;J176,"Montant instruit inférieur au montant présenté.")</f>
        <v/>
      </c>
      <c r="X176" s="95">
        <f t="shared" si="33"/>
        <v>0</v>
      </c>
    </row>
    <row r="177" spans="1:24">
      <c r="A177" s="25">
        <v>173</v>
      </c>
      <c r="B177" s="5"/>
      <c r="C177" s="5"/>
      <c r="D177" s="5"/>
      <c r="E177" s="2"/>
      <c r="F177" s="11">
        <v>1</v>
      </c>
      <c r="G177" s="7" t="s">
        <v>9</v>
      </c>
      <c r="H177" s="12"/>
      <c r="I177" s="99"/>
      <c r="J177" s="98">
        <f t="shared" si="23"/>
        <v>0</v>
      </c>
      <c r="K177" s="31"/>
      <c r="L177" s="21">
        <f t="shared" si="24"/>
        <v>0</v>
      </c>
      <c r="M177" s="5">
        <f t="shared" si="25"/>
        <v>0</v>
      </c>
      <c r="N177" s="5">
        <f t="shared" si="26"/>
        <v>0</v>
      </c>
      <c r="O177" s="2">
        <f t="shared" si="27"/>
        <v>0</v>
      </c>
      <c r="P177" s="11">
        <f t="shared" si="28"/>
        <v>1</v>
      </c>
      <c r="Q177" s="7" t="str">
        <f t="shared" si="29"/>
        <v>euro</v>
      </c>
      <c r="R177" s="22">
        <f t="shared" si="30"/>
        <v>0</v>
      </c>
      <c r="S177" s="99">
        <f t="shared" si="31"/>
        <v>0</v>
      </c>
      <c r="T177" s="98">
        <f t="shared" si="32"/>
        <v>0</v>
      </c>
      <c r="U177" s="19"/>
      <c r="V177" s="12"/>
      <c r="W177" s="37" t="str" cm="1">
        <f t="array" ref="W177">_xlfn.IFS(T177&gt;J177,"KO : Le montant retenu est supérieur au montant présenté. Merci de revoir la ligne de dépense ou plafonner son montant.",J177=0,"",T177=J177,"OK",T177&lt;J177,"Montant instruit inférieur au montant présenté.")</f>
        <v/>
      </c>
      <c r="X177" s="95">
        <f t="shared" si="33"/>
        <v>0</v>
      </c>
    </row>
    <row r="178" spans="1:24">
      <c r="A178" s="25">
        <v>174</v>
      </c>
      <c r="B178" s="5"/>
      <c r="C178" s="5"/>
      <c r="D178" s="5"/>
      <c r="E178" s="2"/>
      <c r="F178" s="11">
        <v>1</v>
      </c>
      <c r="G178" s="7" t="s">
        <v>9</v>
      </c>
      <c r="H178" s="12"/>
      <c r="I178" s="99"/>
      <c r="J178" s="98">
        <f t="shared" si="23"/>
        <v>0</v>
      </c>
      <c r="K178" s="31"/>
      <c r="L178" s="21">
        <f t="shared" si="24"/>
        <v>0</v>
      </c>
      <c r="M178" s="5">
        <f t="shared" si="25"/>
        <v>0</v>
      </c>
      <c r="N178" s="5">
        <f t="shared" si="26"/>
        <v>0</v>
      </c>
      <c r="O178" s="2">
        <f t="shared" si="27"/>
        <v>0</v>
      </c>
      <c r="P178" s="11">
        <f t="shared" si="28"/>
        <v>1</v>
      </c>
      <c r="Q178" s="7" t="str">
        <f t="shared" si="29"/>
        <v>euro</v>
      </c>
      <c r="R178" s="22">
        <f t="shared" si="30"/>
        <v>0</v>
      </c>
      <c r="S178" s="99">
        <f t="shared" si="31"/>
        <v>0</v>
      </c>
      <c r="T178" s="98">
        <f t="shared" si="32"/>
        <v>0</v>
      </c>
      <c r="U178" s="19"/>
      <c r="V178" s="12"/>
      <c r="W178" s="37" t="str" cm="1">
        <f t="array" ref="W178">_xlfn.IFS(T178&gt;J178,"KO : Le montant retenu est supérieur au montant présenté. Merci de revoir la ligne de dépense ou plafonner son montant.",J178=0,"",T178=J178,"OK",T178&lt;J178,"Montant instruit inférieur au montant présenté.")</f>
        <v/>
      </c>
      <c r="X178" s="95">
        <f t="shared" si="33"/>
        <v>0</v>
      </c>
    </row>
    <row r="179" spans="1:24">
      <c r="A179" s="25">
        <v>175</v>
      </c>
      <c r="B179" s="5"/>
      <c r="C179" s="5"/>
      <c r="D179" s="5"/>
      <c r="E179" s="2"/>
      <c r="F179" s="11">
        <v>1</v>
      </c>
      <c r="G179" s="7" t="s">
        <v>9</v>
      </c>
      <c r="H179" s="12"/>
      <c r="I179" s="99"/>
      <c r="J179" s="98">
        <f t="shared" si="23"/>
        <v>0</v>
      </c>
      <c r="K179" s="31"/>
      <c r="L179" s="21">
        <f t="shared" si="24"/>
        <v>0</v>
      </c>
      <c r="M179" s="5">
        <f t="shared" si="25"/>
        <v>0</v>
      </c>
      <c r="N179" s="5">
        <f t="shared" si="26"/>
        <v>0</v>
      </c>
      <c r="O179" s="2">
        <f t="shared" si="27"/>
        <v>0</v>
      </c>
      <c r="P179" s="11">
        <f t="shared" si="28"/>
        <v>1</v>
      </c>
      <c r="Q179" s="7" t="str">
        <f t="shared" si="29"/>
        <v>euro</v>
      </c>
      <c r="R179" s="22">
        <f t="shared" si="30"/>
        <v>0</v>
      </c>
      <c r="S179" s="99">
        <f t="shared" si="31"/>
        <v>0</v>
      </c>
      <c r="T179" s="98">
        <f t="shared" si="32"/>
        <v>0</v>
      </c>
      <c r="U179" s="19"/>
      <c r="V179" s="12"/>
      <c r="W179" s="37" t="str" cm="1">
        <f t="array" ref="W179">_xlfn.IFS(T179&gt;J179,"KO : Le montant retenu est supérieur au montant présenté. Merci de revoir la ligne de dépense ou plafonner son montant.",J179=0,"",T179=J179,"OK",T179&lt;J179,"Montant instruit inférieur au montant présenté.")</f>
        <v/>
      </c>
      <c r="X179" s="95">
        <f t="shared" si="33"/>
        <v>0</v>
      </c>
    </row>
    <row r="180" spans="1:24">
      <c r="A180" s="25">
        <v>176</v>
      </c>
      <c r="B180" s="5"/>
      <c r="C180" s="5"/>
      <c r="D180" s="5"/>
      <c r="E180" s="2"/>
      <c r="F180" s="11">
        <v>1</v>
      </c>
      <c r="G180" s="7" t="s">
        <v>9</v>
      </c>
      <c r="H180" s="12"/>
      <c r="I180" s="99"/>
      <c r="J180" s="98">
        <f t="shared" si="23"/>
        <v>0</v>
      </c>
      <c r="K180" s="31"/>
      <c r="L180" s="21">
        <f t="shared" si="24"/>
        <v>0</v>
      </c>
      <c r="M180" s="5">
        <f t="shared" si="25"/>
        <v>0</v>
      </c>
      <c r="N180" s="5">
        <f t="shared" si="26"/>
        <v>0</v>
      </c>
      <c r="O180" s="2">
        <f t="shared" si="27"/>
        <v>0</v>
      </c>
      <c r="P180" s="11">
        <f t="shared" si="28"/>
        <v>1</v>
      </c>
      <c r="Q180" s="7" t="str">
        <f t="shared" si="29"/>
        <v>euro</v>
      </c>
      <c r="R180" s="22">
        <f t="shared" si="30"/>
        <v>0</v>
      </c>
      <c r="S180" s="99">
        <f t="shared" si="31"/>
        <v>0</v>
      </c>
      <c r="T180" s="98">
        <f t="shared" si="32"/>
        <v>0</v>
      </c>
      <c r="U180" s="19"/>
      <c r="V180" s="12"/>
      <c r="W180" s="37" t="str" cm="1">
        <f t="array" ref="W180">_xlfn.IFS(T180&gt;J180,"KO : Le montant retenu est supérieur au montant présenté. Merci de revoir la ligne de dépense ou plafonner son montant.",J180=0,"",T180=J180,"OK",T180&lt;J180,"Montant instruit inférieur au montant présenté.")</f>
        <v/>
      </c>
      <c r="X180" s="95">
        <f t="shared" si="33"/>
        <v>0</v>
      </c>
    </row>
    <row r="181" spans="1:24">
      <c r="A181" s="25">
        <v>177</v>
      </c>
      <c r="B181" s="5"/>
      <c r="C181" s="5"/>
      <c r="D181" s="5"/>
      <c r="E181" s="2"/>
      <c r="F181" s="11">
        <v>1</v>
      </c>
      <c r="G181" s="7" t="s">
        <v>9</v>
      </c>
      <c r="H181" s="12"/>
      <c r="I181" s="99"/>
      <c r="J181" s="98">
        <f t="shared" si="23"/>
        <v>0</v>
      </c>
      <c r="K181" s="31"/>
      <c r="L181" s="21">
        <f t="shared" si="24"/>
        <v>0</v>
      </c>
      <c r="M181" s="5">
        <f t="shared" si="25"/>
        <v>0</v>
      </c>
      <c r="N181" s="5">
        <f t="shared" si="26"/>
        <v>0</v>
      </c>
      <c r="O181" s="2">
        <f t="shared" si="27"/>
        <v>0</v>
      </c>
      <c r="P181" s="11">
        <f t="shared" si="28"/>
        <v>1</v>
      </c>
      <c r="Q181" s="7" t="str">
        <f t="shared" si="29"/>
        <v>euro</v>
      </c>
      <c r="R181" s="22">
        <f t="shared" si="30"/>
        <v>0</v>
      </c>
      <c r="S181" s="99">
        <f t="shared" si="31"/>
        <v>0</v>
      </c>
      <c r="T181" s="98">
        <f t="shared" si="32"/>
        <v>0</v>
      </c>
      <c r="U181" s="19"/>
      <c r="V181" s="12"/>
      <c r="W181" s="37" t="str" cm="1">
        <f t="array" ref="W181">_xlfn.IFS(T181&gt;J181,"KO : Le montant retenu est supérieur au montant présenté. Merci de revoir la ligne de dépense ou plafonner son montant.",J181=0,"",T181=J181,"OK",T181&lt;J181,"Montant instruit inférieur au montant présenté.")</f>
        <v/>
      </c>
      <c r="X181" s="95">
        <f t="shared" si="33"/>
        <v>0</v>
      </c>
    </row>
    <row r="182" spans="1:24">
      <c r="A182" s="25">
        <v>178</v>
      </c>
      <c r="B182" s="5"/>
      <c r="C182" s="5"/>
      <c r="D182" s="5"/>
      <c r="E182" s="2"/>
      <c r="F182" s="11">
        <v>1</v>
      </c>
      <c r="G182" s="7" t="s">
        <v>9</v>
      </c>
      <c r="H182" s="12"/>
      <c r="I182" s="99"/>
      <c r="J182" s="98">
        <f t="shared" si="23"/>
        <v>0</v>
      </c>
      <c r="K182" s="31"/>
      <c r="L182" s="21">
        <f t="shared" si="24"/>
        <v>0</v>
      </c>
      <c r="M182" s="5">
        <f t="shared" si="25"/>
        <v>0</v>
      </c>
      <c r="N182" s="5">
        <f t="shared" si="26"/>
        <v>0</v>
      </c>
      <c r="O182" s="2">
        <f t="shared" si="27"/>
        <v>0</v>
      </c>
      <c r="P182" s="11">
        <f t="shared" si="28"/>
        <v>1</v>
      </c>
      <c r="Q182" s="7" t="str">
        <f t="shared" si="29"/>
        <v>euro</v>
      </c>
      <c r="R182" s="22">
        <f t="shared" si="30"/>
        <v>0</v>
      </c>
      <c r="S182" s="99">
        <f t="shared" si="31"/>
        <v>0</v>
      </c>
      <c r="T182" s="98">
        <f t="shared" si="32"/>
        <v>0</v>
      </c>
      <c r="U182" s="19"/>
      <c r="V182" s="12"/>
      <c r="W182" s="37" t="str" cm="1">
        <f t="array" ref="W182">_xlfn.IFS(T182&gt;J182,"KO : Le montant retenu est supérieur au montant présenté. Merci de revoir la ligne de dépense ou plafonner son montant.",J182=0,"",T182=J182,"OK",T182&lt;J182,"Montant instruit inférieur au montant présenté.")</f>
        <v/>
      </c>
      <c r="X182" s="95">
        <f t="shared" si="33"/>
        <v>0</v>
      </c>
    </row>
    <row r="183" spans="1:24">
      <c r="A183" s="25">
        <v>179</v>
      </c>
      <c r="B183" s="5"/>
      <c r="C183" s="5"/>
      <c r="D183" s="5"/>
      <c r="E183" s="2"/>
      <c r="F183" s="11">
        <v>1</v>
      </c>
      <c r="G183" s="7" t="s">
        <v>9</v>
      </c>
      <c r="H183" s="12"/>
      <c r="I183" s="99"/>
      <c r="J183" s="98">
        <f t="shared" si="23"/>
        <v>0</v>
      </c>
      <c r="K183" s="31"/>
      <c r="L183" s="21">
        <f t="shared" si="24"/>
        <v>0</v>
      </c>
      <c r="M183" s="5">
        <f t="shared" si="25"/>
        <v>0</v>
      </c>
      <c r="N183" s="5">
        <f t="shared" si="26"/>
        <v>0</v>
      </c>
      <c r="O183" s="2">
        <f t="shared" si="27"/>
        <v>0</v>
      </c>
      <c r="P183" s="11">
        <f t="shared" si="28"/>
        <v>1</v>
      </c>
      <c r="Q183" s="7" t="str">
        <f t="shared" si="29"/>
        <v>euro</v>
      </c>
      <c r="R183" s="22">
        <f t="shared" si="30"/>
        <v>0</v>
      </c>
      <c r="S183" s="99">
        <f t="shared" si="31"/>
        <v>0</v>
      </c>
      <c r="T183" s="98">
        <f t="shared" si="32"/>
        <v>0</v>
      </c>
      <c r="U183" s="19"/>
      <c r="V183" s="12"/>
      <c r="W183" s="37" t="str" cm="1">
        <f t="array" ref="W183">_xlfn.IFS(T183&gt;J183,"KO : Le montant retenu est supérieur au montant présenté. Merci de revoir la ligne de dépense ou plafonner son montant.",J183=0,"",T183=J183,"OK",T183&lt;J183,"Montant instruit inférieur au montant présenté.")</f>
        <v/>
      </c>
      <c r="X183" s="95">
        <f t="shared" si="33"/>
        <v>0</v>
      </c>
    </row>
    <row r="184" spans="1:24">
      <c r="A184" s="25">
        <v>180</v>
      </c>
      <c r="B184" s="5"/>
      <c r="C184" s="5"/>
      <c r="D184" s="5"/>
      <c r="E184" s="2"/>
      <c r="F184" s="11">
        <v>1</v>
      </c>
      <c r="G184" s="7" t="s">
        <v>9</v>
      </c>
      <c r="H184" s="12"/>
      <c r="I184" s="99"/>
      <c r="J184" s="98">
        <f t="shared" si="23"/>
        <v>0</v>
      </c>
      <c r="K184" s="31"/>
      <c r="L184" s="21">
        <f t="shared" si="24"/>
        <v>0</v>
      </c>
      <c r="M184" s="5">
        <f t="shared" si="25"/>
        <v>0</v>
      </c>
      <c r="N184" s="5">
        <f t="shared" si="26"/>
        <v>0</v>
      </c>
      <c r="O184" s="2">
        <f t="shared" si="27"/>
        <v>0</v>
      </c>
      <c r="P184" s="11">
        <f t="shared" si="28"/>
        <v>1</v>
      </c>
      <c r="Q184" s="7" t="str">
        <f t="shared" si="29"/>
        <v>euro</v>
      </c>
      <c r="R184" s="22">
        <f t="shared" si="30"/>
        <v>0</v>
      </c>
      <c r="S184" s="99">
        <f t="shared" si="31"/>
        <v>0</v>
      </c>
      <c r="T184" s="98">
        <f t="shared" si="32"/>
        <v>0</v>
      </c>
      <c r="U184" s="19"/>
      <c r="V184" s="12"/>
      <c r="W184" s="37" t="str" cm="1">
        <f t="array" ref="W184">_xlfn.IFS(T184&gt;J184,"KO : Le montant retenu est supérieur au montant présenté. Merci de revoir la ligne de dépense ou plafonner son montant.",J184=0,"",T184=J184,"OK",T184&lt;J184,"Montant instruit inférieur au montant présenté.")</f>
        <v/>
      </c>
      <c r="X184" s="95">
        <f t="shared" si="33"/>
        <v>0</v>
      </c>
    </row>
    <row r="185" spans="1:24">
      <c r="A185" s="25">
        <v>181</v>
      </c>
      <c r="B185" s="5"/>
      <c r="C185" s="5"/>
      <c r="D185" s="5"/>
      <c r="E185" s="2"/>
      <c r="F185" s="11">
        <v>1</v>
      </c>
      <c r="G185" s="7" t="s">
        <v>9</v>
      </c>
      <c r="H185" s="12"/>
      <c r="I185" s="99"/>
      <c r="J185" s="98">
        <f t="shared" si="23"/>
        <v>0</v>
      </c>
      <c r="K185" s="31"/>
      <c r="L185" s="21">
        <f t="shared" si="24"/>
        <v>0</v>
      </c>
      <c r="M185" s="5">
        <f t="shared" si="25"/>
        <v>0</v>
      </c>
      <c r="N185" s="5">
        <f t="shared" si="26"/>
        <v>0</v>
      </c>
      <c r="O185" s="2">
        <f t="shared" si="27"/>
        <v>0</v>
      </c>
      <c r="P185" s="11">
        <f t="shared" si="28"/>
        <v>1</v>
      </c>
      <c r="Q185" s="7" t="str">
        <f t="shared" si="29"/>
        <v>euro</v>
      </c>
      <c r="R185" s="22">
        <f t="shared" si="30"/>
        <v>0</v>
      </c>
      <c r="S185" s="99">
        <f t="shared" si="31"/>
        <v>0</v>
      </c>
      <c r="T185" s="98">
        <f t="shared" si="32"/>
        <v>0</v>
      </c>
      <c r="U185" s="19"/>
      <c r="V185" s="12"/>
      <c r="W185" s="37" t="str" cm="1">
        <f t="array" ref="W185">_xlfn.IFS(T185&gt;J185,"KO : Le montant retenu est supérieur au montant présenté. Merci de revoir la ligne de dépense ou plafonner son montant.",J185=0,"",T185=J185,"OK",T185&lt;J185,"Montant instruit inférieur au montant présenté.")</f>
        <v/>
      </c>
      <c r="X185" s="95">
        <f t="shared" si="33"/>
        <v>0</v>
      </c>
    </row>
    <row r="186" spans="1:24">
      <c r="A186" s="25">
        <v>182</v>
      </c>
      <c r="B186" s="5"/>
      <c r="C186" s="5"/>
      <c r="D186" s="5"/>
      <c r="E186" s="2"/>
      <c r="F186" s="11">
        <v>1</v>
      </c>
      <c r="G186" s="7" t="s">
        <v>9</v>
      </c>
      <c r="H186" s="12"/>
      <c r="I186" s="99"/>
      <c r="J186" s="98">
        <f t="shared" si="23"/>
        <v>0</v>
      </c>
      <c r="K186" s="31"/>
      <c r="L186" s="21">
        <f t="shared" si="24"/>
        <v>0</v>
      </c>
      <c r="M186" s="5">
        <f t="shared" si="25"/>
        <v>0</v>
      </c>
      <c r="N186" s="5">
        <f t="shared" si="26"/>
        <v>0</v>
      </c>
      <c r="O186" s="2">
        <f t="shared" si="27"/>
        <v>0</v>
      </c>
      <c r="P186" s="11">
        <f t="shared" si="28"/>
        <v>1</v>
      </c>
      <c r="Q186" s="7" t="str">
        <f t="shared" si="29"/>
        <v>euro</v>
      </c>
      <c r="R186" s="22">
        <f t="shared" si="30"/>
        <v>0</v>
      </c>
      <c r="S186" s="99">
        <f t="shared" si="31"/>
        <v>0</v>
      </c>
      <c r="T186" s="98">
        <f t="shared" si="32"/>
        <v>0</v>
      </c>
      <c r="U186" s="19"/>
      <c r="V186" s="12"/>
      <c r="W186" s="37" t="str" cm="1">
        <f t="array" ref="W186">_xlfn.IFS(T186&gt;J186,"KO : Le montant retenu est supérieur au montant présenté. Merci de revoir la ligne de dépense ou plafonner son montant.",J186=0,"",T186=J186,"OK",T186&lt;J186,"Montant instruit inférieur au montant présenté.")</f>
        <v/>
      </c>
      <c r="X186" s="95">
        <f t="shared" si="33"/>
        <v>0</v>
      </c>
    </row>
    <row r="187" spans="1:24">
      <c r="A187" s="25">
        <v>183</v>
      </c>
      <c r="B187" s="5"/>
      <c r="C187" s="5"/>
      <c r="D187" s="5"/>
      <c r="E187" s="2"/>
      <c r="F187" s="11">
        <v>1</v>
      </c>
      <c r="G187" s="7" t="s">
        <v>9</v>
      </c>
      <c r="H187" s="12"/>
      <c r="I187" s="99"/>
      <c r="J187" s="98">
        <f t="shared" si="23"/>
        <v>0</v>
      </c>
      <c r="K187" s="31"/>
      <c r="L187" s="21">
        <f t="shared" si="24"/>
        <v>0</v>
      </c>
      <c r="M187" s="5">
        <f t="shared" si="25"/>
        <v>0</v>
      </c>
      <c r="N187" s="5">
        <f t="shared" si="26"/>
        <v>0</v>
      </c>
      <c r="O187" s="2">
        <f t="shared" si="27"/>
        <v>0</v>
      </c>
      <c r="P187" s="11">
        <f t="shared" si="28"/>
        <v>1</v>
      </c>
      <c r="Q187" s="7" t="str">
        <f t="shared" si="29"/>
        <v>euro</v>
      </c>
      <c r="R187" s="22">
        <f t="shared" si="30"/>
        <v>0</v>
      </c>
      <c r="S187" s="99">
        <f t="shared" si="31"/>
        <v>0</v>
      </c>
      <c r="T187" s="98">
        <f t="shared" si="32"/>
        <v>0</v>
      </c>
      <c r="U187" s="19"/>
      <c r="V187" s="12"/>
      <c r="W187" s="37" t="str" cm="1">
        <f t="array" ref="W187">_xlfn.IFS(T187&gt;J187,"KO : Le montant retenu est supérieur au montant présenté. Merci de revoir la ligne de dépense ou plafonner son montant.",J187=0,"",T187=J187,"OK",T187&lt;J187,"Montant instruit inférieur au montant présenté.")</f>
        <v/>
      </c>
      <c r="X187" s="95">
        <f t="shared" si="33"/>
        <v>0</v>
      </c>
    </row>
    <row r="188" spans="1:24">
      <c r="A188" s="25">
        <v>184</v>
      </c>
      <c r="B188" s="5"/>
      <c r="C188" s="5"/>
      <c r="D188" s="5"/>
      <c r="E188" s="2"/>
      <c r="F188" s="11">
        <v>1</v>
      </c>
      <c r="G188" s="7" t="s">
        <v>9</v>
      </c>
      <c r="H188" s="12"/>
      <c r="I188" s="99"/>
      <c r="J188" s="98">
        <f t="shared" si="23"/>
        <v>0</v>
      </c>
      <c r="K188" s="31"/>
      <c r="L188" s="21">
        <f t="shared" si="24"/>
        <v>0</v>
      </c>
      <c r="M188" s="5">
        <f t="shared" si="25"/>
        <v>0</v>
      </c>
      <c r="N188" s="5">
        <f t="shared" si="26"/>
        <v>0</v>
      </c>
      <c r="O188" s="2">
        <f t="shared" si="27"/>
        <v>0</v>
      </c>
      <c r="P188" s="11">
        <f t="shared" si="28"/>
        <v>1</v>
      </c>
      <c r="Q188" s="7" t="str">
        <f t="shared" si="29"/>
        <v>euro</v>
      </c>
      <c r="R188" s="22">
        <f t="shared" si="30"/>
        <v>0</v>
      </c>
      <c r="S188" s="99">
        <f t="shared" si="31"/>
        <v>0</v>
      </c>
      <c r="T188" s="98">
        <f t="shared" si="32"/>
        <v>0</v>
      </c>
      <c r="U188" s="19"/>
      <c r="V188" s="12"/>
      <c r="W188" s="37" t="str" cm="1">
        <f t="array" ref="W188">_xlfn.IFS(T188&gt;J188,"KO : Le montant retenu est supérieur au montant présenté. Merci de revoir la ligne de dépense ou plafonner son montant.",J188=0,"",T188=J188,"OK",T188&lt;J188,"Montant instruit inférieur au montant présenté.")</f>
        <v/>
      </c>
      <c r="X188" s="95">
        <f t="shared" si="33"/>
        <v>0</v>
      </c>
    </row>
    <row r="189" spans="1:24">
      <c r="A189" s="25">
        <v>185</v>
      </c>
      <c r="B189" s="5"/>
      <c r="C189" s="5"/>
      <c r="D189" s="5"/>
      <c r="E189" s="2"/>
      <c r="F189" s="11">
        <v>1</v>
      </c>
      <c r="G189" s="7" t="s">
        <v>9</v>
      </c>
      <c r="H189" s="12"/>
      <c r="I189" s="99"/>
      <c r="J189" s="98">
        <f t="shared" si="23"/>
        <v>0</v>
      </c>
      <c r="K189" s="31"/>
      <c r="L189" s="21">
        <f t="shared" si="24"/>
        <v>0</v>
      </c>
      <c r="M189" s="5">
        <f t="shared" si="25"/>
        <v>0</v>
      </c>
      <c r="N189" s="5">
        <f t="shared" si="26"/>
        <v>0</v>
      </c>
      <c r="O189" s="2">
        <f t="shared" si="27"/>
        <v>0</v>
      </c>
      <c r="P189" s="11">
        <f t="shared" si="28"/>
        <v>1</v>
      </c>
      <c r="Q189" s="7" t="str">
        <f t="shared" si="29"/>
        <v>euro</v>
      </c>
      <c r="R189" s="22">
        <f t="shared" si="30"/>
        <v>0</v>
      </c>
      <c r="S189" s="99">
        <f t="shared" si="31"/>
        <v>0</v>
      </c>
      <c r="T189" s="98">
        <f t="shared" si="32"/>
        <v>0</v>
      </c>
      <c r="U189" s="19"/>
      <c r="V189" s="12"/>
      <c r="W189" s="37" t="str" cm="1">
        <f t="array" ref="W189">_xlfn.IFS(T189&gt;J189,"KO : Le montant retenu est supérieur au montant présenté. Merci de revoir la ligne de dépense ou plafonner son montant.",J189=0,"",T189=J189,"OK",T189&lt;J189,"Montant instruit inférieur au montant présenté.")</f>
        <v/>
      </c>
      <c r="X189" s="95">
        <f t="shared" si="33"/>
        <v>0</v>
      </c>
    </row>
    <row r="190" spans="1:24">
      <c r="A190" s="25">
        <v>186</v>
      </c>
      <c r="B190" s="5"/>
      <c r="C190" s="5"/>
      <c r="D190" s="5"/>
      <c r="E190" s="2"/>
      <c r="F190" s="11">
        <v>1</v>
      </c>
      <c r="G190" s="7" t="s">
        <v>9</v>
      </c>
      <c r="H190" s="12"/>
      <c r="I190" s="99"/>
      <c r="J190" s="98">
        <f t="shared" si="23"/>
        <v>0</v>
      </c>
      <c r="K190" s="31"/>
      <c r="L190" s="21">
        <f t="shared" si="24"/>
        <v>0</v>
      </c>
      <c r="M190" s="5">
        <f t="shared" si="25"/>
        <v>0</v>
      </c>
      <c r="N190" s="5">
        <f t="shared" si="26"/>
        <v>0</v>
      </c>
      <c r="O190" s="2">
        <f t="shared" si="27"/>
        <v>0</v>
      </c>
      <c r="P190" s="11">
        <f t="shared" si="28"/>
        <v>1</v>
      </c>
      <c r="Q190" s="7" t="str">
        <f t="shared" si="29"/>
        <v>euro</v>
      </c>
      <c r="R190" s="22">
        <f t="shared" si="30"/>
        <v>0</v>
      </c>
      <c r="S190" s="99">
        <f t="shared" si="31"/>
        <v>0</v>
      </c>
      <c r="T190" s="98">
        <f t="shared" si="32"/>
        <v>0</v>
      </c>
      <c r="U190" s="19"/>
      <c r="V190" s="12"/>
      <c r="W190" s="37" t="str" cm="1">
        <f t="array" ref="W190">_xlfn.IFS(T190&gt;J190,"KO : Le montant retenu est supérieur au montant présenté. Merci de revoir la ligne de dépense ou plafonner son montant.",J190=0,"",T190=J190,"OK",T190&lt;J190,"Montant instruit inférieur au montant présenté.")</f>
        <v/>
      </c>
      <c r="X190" s="95">
        <f t="shared" si="33"/>
        <v>0</v>
      </c>
    </row>
    <row r="191" spans="1:24">
      <c r="A191" s="25">
        <v>187</v>
      </c>
      <c r="B191" s="5"/>
      <c r="C191" s="5"/>
      <c r="D191" s="5"/>
      <c r="E191" s="2"/>
      <c r="F191" s="11">
        <v>1</v>
      </c>
      <c r="G191" s="7" t="s">
        <v>9</v>
      </c>
      <c r="H191" s="12"/>
      <c r="I191" s="99"/>
      <c r="J191" s="98">
        <f t="shared" si="23"/>
        <v>0</v>
      </c>
      <c r="K191" s="31"/>
      <c r="L191" s="21">
        <f t="shared" si="24"/>
        <v>0</v>
      </c>
      <c r="M191" s="5">
        <f t="shared" si="25"/>
        <v>0</v>
      </c>
      <c r="N191" s="5">
        <f t="shared" si="26"/>
        <v>0</v>
      </c>
      <c r="O191" s="2">
        <f t="shared" si="27"/>
        <v>0</v>
      </c>
      <c r="P191" s="11">
        <f t="shared" si="28"/>
        <v>1</v>
      </c>
      <c r="Q191" s="7" t="str">
        <f t="shared" si="29"/>
        <v>euro</v>
      </c>
      <c r="R191" s="22">
        <f t="shared" si="30"/>
        <v>0</v>
      </c>
      <c r="S191" s="99">
        <f t="shared" si="31"/>
        <v>0</v>
      </c>
      <c r="T191" s="98">
        <f t="shared" si="32"/>
        <v>0</v>
      </c>
      <c r="U191" s="19"/>
      <c r="V191" s="12"/>
      <c r="W191" s="37" t="str" cm="1">
        <f t="array" ref="W191">_xlfn.IFS(T191&gt;J191,"KO : Le montant retenu est supérieur au montant présenté. Merci de revoir la ligne de dépense ou plafonner son montant.",J191=0,"",T191=J191,"OK",T191&lt;J191,"Montant instruit inférieur au montant présenté.")</f>
        <v/>
      </c>
      <c r="X191" s="95">
        <f t="shared" si="33"/>
        <v>0</v>
      </c>
    </row>
    <row r="192" spans="1:24">
      <c r="A192" s="25">
        <v>188</v>
      </c>
      <c r="B192" s="5"/>
      <c r="C192" s="5"/>
      <c r="D192" s="5"/>
      <c r="E192" s="2"/>
      <c r="F192" s="11">
        <v>1</v>
      </c>
      <c r="G192" s="7" t="s">
        <v>9</v>
      </c>
      <c r="H192" s="12"/>
      <c r="I192" s="99"/>
      <c r="J192" s="98">
        <f t="shared" si="23"/>
        <v>0</v>
      </c>
      <c r="K192" s="31"/>
      <c r="L192" s="21">
        <f t="shared" si="24"/>
        <v>0</v>
      </c>
      <c r="M192" s="5">
        <f t="shared" si="25"/>
        <v>0</v>
      </c>
      <c r="N192" s="5">
        <f t="shared" si="26"/>
        <v>0</v>
      </c>
      <c r="O192" s="2">
        <f t="shared" si="27"/>
        <v>0</v>
      </c>
      <c r="P192" s="11">
        <f t="shared" si="28"/>
        <v>1</v>
      </c>
      <c r="Q192" s="7" t="str">
        <f t="shared" si="29"/>
        <v>euro</v>
      </c>
      <c r="R192" s="22">
        <f t="shared" si="30"/>
        <v>0</v>
      </c>
      <c r="S192" s="99">
        <f t="shared" si="31"/>
        <v>0</v>
      </c>
      <c r="T192" s="98">
        <f t="shared" si="32"/>
        <v>0</v>
      </c>
      <c r="U192" s="19"/>
      <c r="V192" s="12"/>
      <c r="W192" s="37" t="str" cm="1">
        <f t="array" ref="W192">_xlfn.IFS(T192&gt;J192,"KO : Le montant retenu est supérieur au montant présenté. Merci de revoir la ligne de dépense ou plafonner son montant.",J192=0,"",T192=J192,"OK",T192&lt;J192,"Montant instruit inférieur au montant présenté.")</f>
        <v/>
      </c>
      <c r="X192" s="95">
        <f t="shared" si="33"/>
        <v>0</v>
      </c>
    </row>
    <row r="193" spans="1:24">
      <c r="A193" s="25">
        <v>189</v>
      </c>
      <c r="B193" s="5"/>
      <c r="C193" s="5"/>
      <c r="D193" s="5"/>
      <c r="E193" s="2"/>
      <c r="F193" s="11">
        <v>1</v>
      </c>
      <c r="G193" s="7" t="s">
        <v>9</v>
      </c>
      <c r="H193" s="12"/>
      <c r="I193" s="99"/>
      <c r="J193" s="98">
        <f t="shared" si="23"/>
        <v>0</v>
      </c>
      <c r="K193" s="31"/>
      <c r="L193" s="21">
        <f t="shared" si="24"/>
        <v>0</v>
      </c>
      <c r="M193" s="5">
        <f t="shared" si="25"/>
        <v>0</v>
      </c>
      <c r="N193" s="5">
        <f t="shared" si="26"/>
        <v>0</v>
      </c>
      <c r="O193" s="2">
        <f t="shared" si="27"/>
        <v>0</v>
      </c>
      <c r="P193" s="11">
        <f t="shared" si="28"/>
        <v>1</v>
      </c>
      <c r="Q193" s="7" t="str">
        <f t="shared" si="29"/>
        <v>euro</v>
      </c>
      <c r="R193" s="22">
        <f t="shared" si="30"/>
        <v>0</v>
      </c>
      <c r="S193" s="99">
        <f t="shared" si="31"/>
        <v>0</v>
      </c>
      <c r="T193" s="98">
        <f t="shared" si="32"/>
        <v>0</v>
      </c>
      <c r="U193" s="19"/>
      <c r="V193" s="12"/>
      <c r="W193" s="37" t="str" cm="1">
        <f t="array" ref="W193">_xlfn.IFS(T193&gt;J193,"KO : Le montant retenu est supérieur au montant présenté. Merci de revoir la ligne de dépense ou plafonner son montant.",J193=0,"",T193=J193,"OK",T193&lt;J193,"Montant instruit inférieur au montant présenté.")</f>
        <v/>
      </c>
      <c r="X193" s="95">
        <f t="shared" si="33"/>
        <v>0</v>
      </c>
    </row>
    <row r="194" spans="1:24">
      <c r="A194" s="25">
        <v>190</v>
      </c>
      <c r="B194" s="5"/>
      <c r="C194" s="5"/>
      <c r="D194" s="5"/>
      <c r="E194" s="2"/>
      <c r="F194" s="11">
        <v>1</v>
      </c>
      <c r="G194" s="7" t="s">
        <v>9</v>
      </c>
      <c r="H194" s="12"/>
      <c r="I194" s="99"/>
      <c r="J194" s="98">
        <f t="shared" si="23"/>
        <v>0</v>
      </c>
      <c r="K194" s="31"/>
      <c r="L194" s="21">
        <f t="shared" si="24"/>
        <v>0</v>
      </c>
      <c r="M194" s="5">
        <f t="shared" si="25"/>
        <v>0</v>
      </c>
      <c r="N194" s="5">
        <f t="shared" si="26"/>
        <v>0</v>
      </c>
      <c r="O194" s="2">
        <f t="shared" si="27"/>
        <v>0</v>
      </c>
      <c r="P194" s="11">
        <f t="shared" si="28"/>
        <v>1</v>
      </c>
      <c r="Q194" s="7" t="str">
        <f t="shared" si="29"/>
        <v>euro</v>
      </c>
      <c r="R194" s="22">
        <f t="shared" si="30"/>
        <v>0</v>
      </c>
      <c r="S194" s="99">
        <f t="shared" si="31"/>
        <v>0</v>
      </c>
      <c r="T194" s="98">
        <f t="shared" si="32"/>
        <v>0</v>
      </c>
      <c r="U194" s="19"/>
      <c r="V194" s="12"/>
      <c r="W194" s="37" t="str" cm="1">
        <f t="array" ref="W194">_xlfn.IFS(T194&gt;J194,"KO : Le montant retenu est supérieur au montant présenté. Merci de revoir la ligne de dépense ou plafonner son montant.",J194=0,"",T194=J194,"OK",T194&lt;J194,"Montant instruit inférieur au montant présenté.")</f>
        <v/>
      </c>
      <c r="X194" s="95">
        <f t="shared" si="33"/>
        <v>0</v>
      </c>
    </row>
    <row r="195" spans="1:24">
      <c r="A195" s="25">
        <v>191</v>
      </c>
      <c r="B195" s="5"/>
      <c r="C195" s="5"/>
      <c r="D195" s="5"/>
      <c r="E195" s="2"/>
      <c r="F195" s="11">
        <v>1</v>
      </c>
      <c r="G195" s="7" t="s">
        <v>9</v>
      </c>
      <c r="H195" s="12"/>
      <c r="I195" s="99"/>
      <c r="J195" s="98">
        <f t="shared" si="23"/>
        <v>0</v>
      </c>
      <c r="K195" s="31"/>
      <c r="L195" s="21">
        <f t="shared" si="24"/>
        <v>0</v>
      </c>
      <c r="M195" s="5">
        <f t="shared" si="25"/>
        <v>0</v>
      </c>
      <c r="N195" s="5">
        <f t="shared" si="26"/>
        <v>0</v>
      </c>
      <c r="O195" s="2">
        <f t="shared" si="27"/>
        <v>0</v>
      </c>
      <c r="P195" s="11">
        <f t="shared" si="28"/>
        <v>1</v>
      </c>
      <c r="Q195" s="7" t="str">
        <f t="shared" si="29"/>
        <v>euro</v>
      </c>
      <c r="R195" s="22">
        <f t="shared" si="30"/>
        <v>0</v>
      </c>
      <c r="S195" s="99">
        <f t="shared" si="31"/>
        <v>0</v>
      </c>
      <c r="T195" s="98">
        <f t="shared" si="32"/>
        <v>0</v>
      </c>
      <c r="U195" s="19"/>
      <c r="V195" s="12"/>
      <c r="W195" s="37" t="str" cm="1">
        <f t="array" ref="W195">_xlfn.IFS(T195&gt;J195,"KO : Le montant retenu est supérieur au montant présenté. Merci de revoir la ligne de dépense ou plafonner son montant.",J195=0,"",T195=J195,"OK",T195&lt;J195,"Montant instruit inférieur au montant présenté.")</f>
        <v/>
      </c>
      <c r="X195" s="95">
        <f t="shared" si="33"/>
        <v>0</v>
      </c>
    </row>
    <row r="196" spans="1:24">
      <c r="A196" s="25">
        <v>192</v>
      </c>
      <c r="B196" s="5"/>
      <c r="C196" s="5"/>
      <c r="D196" s="5"/>
      <c r="E196" s="2"/>
      <c r="F196" s="11">
        <v>1</v>
      </c>
      <c r="G196" s="7" t="s">
        <v>9</v>
      </c>
      <c r="H196" s="12"/>
      <c r="I196" s="99"/>
      <c r="J196" s="98">
        <f t="shared" si="23"/>
        <v>0</v>
      </c>
      <c r="K196" s="31"/>
      <c r="L196" s="21">
        <f t="shared" si="24"/>
        <v>0</v>
      </c>
      <c r="M196" s="5">
        <f t="shared" si="25"/>
        <v>0</v>
      </c>
      <c r="N196" s="5">
        <f t="shared" si="26"/>
        <v>0</v>
      </c>
      <c r="O196" s="2">
        <f t="shared" si="27"/>
        <v>0</v>
      </c>
      <c r="P196" s="11">
        <f t="shared" si="28"/>
        <v>1</v>
      </c>
      <c r="Q196" s="7" t="str">
        <f t="shared" si="29"/>
        <v>euro</v>
      </c>
      <c r="R196" s="22">
        <f t="shared" si="30"/>
        <v>0</v>
      </c>
      <c r="S196" s="99">
        <f t="shared" si="31"/>
        <v>0</v>
      </c>
      <c r="T196" s="98">
        <f t="shared" si="32"/>
        <v>0</v>
      </c>
      <c r="U196" s="19"/>
      <c r="V196" s="12"/>
      <c r="W196" s="37" t="str" cm="1">
        <f t="array" ref="W196">_xlfn.IFS(T196&gt;J196,"KO : Le montant retenu est supérieur au montant présenté. Merci de revoir la ligne de dépense ou plafonner son montant.",J196=0,"",T196=J196,"OK",T196&lt;J196,"Montant instruit inférieur au montant présenté.")</f>
        <v/>
      </c>
      <c r="X196" s="95">
        <f t="shared" si="33"/>
        <v>0</v>
      </c>
    </row>
    <row r="197" spans="1:24">
      <c r="A197" s="25">
        <v>193</v>
      </c>
      <c r="B197" s="5"/>
      <c r="C197" s="5"/>
      <c r="D197" s="5"/>
      <c r="E197" s="2"/>
      <c r="F197" s="11">
        <v>1</v>
      </c>
      <c r="G197" s="7" t="s">
        <v>9</v>
      </c>
      <c r="H197" s="12"/>
      <c r="I197" s="99"/>
      <c r="J197" s="98">
        <f t="shared" si="23"/>
        <v>0</v>
      </c>
      <c r="K197" s="31"/>
      <c r="L197" s="21">
        <f t="shared" si="24"/>
        <v>0</v>
      </c>
      <c r="M197" s="5">
        <f t="shared" si="25"/>
        <v>0</v>
      </c>
      <c r="N197" s="5">
        <f t="shared" si="26"/>
        <v>0</v>
      </c>
      <c r="O197" s="2">
        <f t="shared" si="27"/>
        <v>0</v>
      </c>
      <c r="P197" s="11">
        <f t="shared" si="28"/>
        <v>1</v>
      </c>
      <c r="Q197" s="7" t="str">
        <f t="shared" si="29"/>
        <v>euro</v>
      </c>
      <c r="R197" s="22">
        <f t="shared" si="30"/>
        <v>0</v>
      </c>
      <c r="S197" s="99">
        <f t="shared" si="31"/>
        <v>0</v>
      </c>
      <c r="T197" s="98">
        <f t="shared" si="32"/>
        <v>0</v>
      </c>
      <c r="U197" s="19"/>
      <c r="V197" s="12"/>
      <c r="W197" s="37" t="str" cm="1">
        <f t="array" ref="W197">_xlfn.IFS(T197&gt;J197,"KO : Le montant retenu est supérieur au montant présenté. Merci de revoir la ligne de dépense ou plafonner son montant.",J197=0,"",T197=J197,"OK",T197&lt;J197,"Montant instruit inférieur au montant présenté.")</f>
        <v/>
      </c>
      <c r="X197" s="95">
        <f t="shared" si="33"/>
        <v>0</v>
      </c>
    </row>
    <row r="198" spans="1:24">
      <c r="A198" s="25">
        <v>194</v>
      </c>
      <c r="B198" s="5"/>
      <c r="C198" s="5"/>
      <c r="D198" s="5"/>
      <c r="E198" s="2"/>
      <c r="F198" s="11">
        <v>1</v>
      </c>
      <c r="G198" s="7" t="s">
        <v>9</v>
      </c>
      <c r="H198" s="12"/>
      <c r="I198" s="99"/>
      <c r="J198" s="98">
        <f t="shared" ref="J198:J261" si="34">H198*I198</f>
        <v>0</v>
      </c>
      <c r="K198" s="31"/>
      <c r="L198" s="21">
        <f t="shared" ref="L198:L261" si="35">B198</f>
        <v>0</v>
      </c>
      <c r="M198" s="5">
        <f t="shared" ref="M198:M261" si="36">C198</f>
        <v>0</v>
      </c>
      <c r="N198" s="5">
        <f t="shared" ref="N198:N261" si="37">D198</f>
        <v>0</v>
      </c>
      <c r="O198" s="2">
        <f t="shared" ref="O198:O261" si="38">E198</f>
        <v>0</v>
      </c>
      <c r="P198" s="11">
        <f t="shared" ref="P198:P261" si="39">F198</f>
        <v>1</v>
      </c>
      <c r="Q198" s="7" t="str">
        <f t="shared" ref="Q198:Q261" si="40">G198</f>
        <v>euro</v>
      </c>
      <c r="R198" s="22">
        <f t="shared" ref="R198:R261" si="41">H198</f>
        <v>0</v>
      </c>
      <c r="S198" s="99">
        <f t="shared" ref="S198:S261" si="42">I198</f>
        <v>0</v>
      </c>
      <c r="T198" s="98">
        <f t="shared" ref="T198:T261" si="43">S198*R198</f>
        <v>0</v>
      </c>
      <c r="U198" s="19"/>
      <c r="V198" s="12"/>
      <c r="W198" s="37" t="str" cm="1">
        <f t="array" ref="W198">_xlfn.IFS(T198&gt;J198,"KO : Le montant retenu est supérieur au montant présenté. Merci de revoir la ligne de dépense ou plafonner son montant.",J198=0,"",T198=J198,"OK",T198&lt;J198,"Montant instruit inférieur au montant présenté.")</f>
        <v/>
      </c>
      <c r="X198" s="95">
        <f t="shared" ref="X198:X261" si="44">J198-T198</f>
        <v>0</v>
      </c>
    </row>
    <row r="199" spans="1:24">
      <c r="A199" s="25">
        <v>195</v>
      </c>
      <c r="B199" s="5"/>
      <c r="C199" s="5"/>
      <c r="D199" s="5"/>
      <c r="E199" s="2"/>
      <c r="F199" s="11">
        <v>1</v>
      </c>
      <c r="G199" s="7" t="s">
        <v>9</v>
      </c>
      <c r="H199" s="12"/>
      <c r="I199" s="99"/>
      <c r="J199" s="98">
        <f t="shared" si="34"/>
        <v>0</v>
      </c>
      <c r="K199" s="31"/>
      <c r="L199" s="21">
        <f t="shared" si="35"/>
        <v>0</v>
      </c>
      <c r="M199" s="5">
        <f t="shared" si="36"/>
        <v>0</v>
      </c>
      <c r="N199" s="5">
        <f t="shared" si="37"/>
        <v>0</v>
      </c>
      <c r="O199" s="2">
        <f t="shared" si="38"/>
        <v>0</v>
      </c>
      <c r="P199" s="11">
        <f t="shared" si="39"/>
        <v>1</v>
      </c>
      <c r="Q199" s="7" t="str">
        <f t="shared" si="40"/>
        <v>euro</v>
      </c>
      <c r="R199" s="22">
        <f t="shared" si="41"/>
        <v>0</v>
      </c>
      <c r="S199" s="99">
        <f t="shared" si="42"/>
        <v>0</v>
      </c>
      <c r="T199" s="98">
        <f t="shared" si="43"/>
        <v>0</v>
      </c>
      <c r="U199" s="19"/>
      <c r="V199" s="12"/>
      <c r="W199" s="37" t="str" cm="1">
        <f t="array" ref="W199">_xlfn.IFS(T199&gt;J199,"KO : Le montant retenu est supérieur au montant présenté. Merci de revoir la ligne de dépense ou plafonner son montant.",J199=0,"",T199=J199,"OK",T199&lt;J199,"Montant instruit inférieur au montant présenté.")</f>
        <v/>
      </c>
      <c r="X199" s="95">
        <f t="shared" si="44"/>
        <v>0</v>
      </c>
    </row>
    <row r="200" spans="1:24">
      <c r="A200" s="25">
        <v>196</v>
      </c>
      <c r="B200" s="5"/>
      <c r="C200" s="5"/>
      <c r="D200" s="5"/>
      <c r="E200" s="2"/>
      <c r="F200" s="11">
        <v>1</v>
      </c>
      <c r="G200" s="7" t="s">
        <v>9</v>
      </c>
      <c r="H200" s="12"/>
      <c r="I200" s="99"/>
      <c r="J200" s="98">
        <f t="shared" si="34"/>
        <v>0</v>
      </c>
      <c r="K200" s="31"/>
      <c r="L200" s="21">
        <f t="shared" si="35"/>
        <v>0</v>
      </c>
      <c r="M200" s="5">
        <f t="shared" si="36"/>
        <v>0</v>
      </c>
      <c r="N200" s="5">
        <f t="shared" si="37"/>
        <v>0</v>
      </c>
      <c r="O200" s="2">
        <f t="shared" si="38"/>
        <v>0</v>
      </c>
      <c r="P200" s="11">
        <f t="shared" si="39"/>
        <v>1</v>
      </c>
      <c r="Q200" s="7" t="str">
        <f t="shared" si="40"/>
        <v>euro</v>
      </c>
      <c r="R200" s="22">
        <f t="shared" si="41"/>
        <v>0</v>
      </c>
      <c r="S200" s="99">
        <f t="shared" si="42"/>
        <v>0</v>
      </c>
      <c r="T200" s="98">
        <f t="shared" si="43"/>
        <v>0</v>
      </c>
      <c r="U200" s="19"/>
      <c r="V200" s="12"/>
      <c r="W200" s="37" t="str" cm="1">
        <f t="array" ref="W200">_xlfn.IFS(T200&gt;J200,"KO : Le montant retenu est supérieur au montant présenté. Merci de revoir la ligne de dépense ou plafonner son montant.",J200=0,"",T200=J200,"OK",T200&lt;J200,"Montant instruit inférieur au montant présenté.")</f>
        <v/>
      </c>
      <c r="X200" s="95">
        <f t="shared" si="44"/>
        <v>0</v>
      </c>
    </row>
    <row r="201" spans="1:24">
      <c r="A201" s="25">
        <v>197</v>
      </c>
      <c r="B201" s="5"/>
      <c r="C201" s="5"/>
      <c r="D201" s="5"/>
      <c r="E201" s="2"/>
      <c r="F201" s="11">
        <v>1</v>
      </c>
      <c r="G201" s="7" t="s">
        <v>9</v>
      </c>
      <c r="H201" s="12"/>
      <c r="I201" s="99"/>
      <c r="J201" s="98">
        <f t="shared" si="34"/>
        <v>0</v>
      </c>
      <c r="K201" s="31"/>
      <c r="L201" s="21">
        <f t="shared" si="35"/>
        <v>0</v>
      </c>
      <c r="M201" s="5">
        <f t="shared" si="36"/>
        <v>0</v>
      </c>
      <c r="N201" s="5">
        <f t="shared" si="37"/>
        <v>0</v>
      </c>
      <c r="O201" s="2">
        <f t="shared" si="38"/>
        <v>0</v>
      </c>
      <c r="P201" s="11">
        <f t="shared" si="39"/>
        <v>1</v>
      </c>
      <c r="Q201" s="7" t="str">
        <f t="shared" si="40"/>
        <v>euro</v>
      </c>
      <c r="R201" s="22">
        <f t="shared" si="41"/>
        <v>0</v>
      </c>
      <c r="S201" s="99">
        <f t="shared" si="42"/>
        <v>0</v>
      </c>
      <c r="T201" s="98">
        <f t="shared" si="43"/>
        <v>0</v>
      </c>
      <c r="U201" s="19"/>
      <c r="V201" s="12"/>
      <c r="W201" s="37" t="str" cm="1">
        <f t="array" ref="W201">_xlfn.IFS(T201&gt;J201,"KO : Le montant retenu est supérieur au montant présenté. Merci de revoir la ligne de dépense ou plafonner son montant.",J201=0,"",T201=J201,"OK",T201&lt;J201,"Montant instruit inférieur au montant présenté.")</f>
        <v/>
      </c>
      <c r="X201" s="95">
        <f t="shared" si="44"/>
        <v>0</v>
      </c>
    </row>
    <row r="202" spans="1:24">
      <c r="A202" s="25">
        <v>198</v>
      </c>
      <c r="B202" s="5"/>
      <c r="C202" s="5"/>
      <c r="D202" s="5"/>
      <c r="E202" s="2"/>
      <c r="F202" s="11">
        <v>1</v>
      </c>
      <c r="G202" s="7" t="s">
        <v>9</v>
      </c>
      <c r="H202" s="12"/>
      <c r="I202" s="99"/>
      <c r="J202" s="98">
        <f t="shared" si="34"/>
        <v>0</v>
      </c>
      <c r="K202" s="31"/>
      <c r="L202" s="21">
        <f t="shared" si="35"/>
        <v>0</v>
      </c>
      <c r="M202" s="5">
        <f t="shared" si="36"/>
        <v>0</v>
      </c>
      <c r="N202" s="5">
        <f t="shared" si="37"/>
        <v>0</v>
      </c>
      <c r="O202" s="2">
        <f t="shared" si="38"/>
        <v>0</v>
      </c>
      <c r="P202" s="11">
        <f t="shared" si="39"/>
        <v>1</v>
      </c>
      <c r="Q202" s="7" t="str">
        <f t="shared" si="40"/>
        <v>euro</v>
      </c>
      <c r="R202" s="22">
        <f t="shared" si="41"/>
        <v>0</v>
      </c>
      <c r="S202" s="99">
        <f t="shared" si="42"/>
        <v>0</v>
      </c>
      <c r="T202" s="98">
        <f t="shared" si="43"/>
        <v>0</v>
      </c>
      <c r="U202" s="19"/>
      <c r="V202" s="12"/>
      <c r="W202" s="37" t="str" cm="1">
        <f t="array" ref="W202">_xlfn.IFS(T202&gt;J202,"KO : Le montant retenu est supérieur au montant présenté. Merci de revoir la ligne de dépense ou plafonner son montant.",J202=0,"",T202=J202,"OK",T202&lt;J202,"Montant instruit inférieur au montant présenté.")</f>
        <v/>
      </c>
      <c r="X202" s="95">
        <f t="shared" si="44"/>
        <v>0</v>
      </c>
    </row>
    <row r="203" spans="1:24">
      <c r="A203" s="25">
        <v>199</v>
      </c>
      <c r="B203" s="5"/>
      <c r="C203" s="5"/>
      <c r="D203" s="5"/>
      <c r="E203" s="2"/>
      <c r="F203" s="11">
        <v>1</v>
      </c>
      <c r="G203" s="7" t="s">
        <v>9</v>
      </c>
      <c r="H203" s="12"/>
      <c r="I203" s="99"/>
      <c r="J203" s="98">
        <f t="shared" si="34"/>
        <v>0</v>
      </c>
      <c r="K203" s="31"/>
      <c r="L203" s="21">
        <f t="shared" si="35"/>
        <v>0</v>
      </c>
      <c r="M203" s="5">
        <f t="shared" si="36"/>
        <v>0</v>
      </c>
      <c r="N203" s="5">
        <f t="shared" si="37"/>
        <v>0</v>
      </c>
      <c r="O203" s="2">
        <f t="shared" si="38"/>
        <v>0</v>
      </c>
      <c r="P203" s="11">
        <f t="shared" si="39"/>
        <v>1</v>
      </c>
      <c r="Q203" s="7" t="str">
        <f t="shared" si="40"/>
        <v>euro</v>
      </c>
      <c r="R203" s="22">
        <f t="shared" si="41"/>
        <v>0</v>
      </c>
      <c r="S203" s="99">
        <f t="shared" si="42"/>
        <v>0</v>
      </c>
      <c r="T203" s="98">
        <f t="shared" si="43"/>
        <v>0</v>
      </c>
      <c r="U203" s="19"/>
      <c r="V203" s="12"/>
      <c r="W203" s="37" t="str" cm="1">
        <f t="array" ref="W203">_xlfn.IFS(T203&gt;J203,"KO : Le montant retenu est supérieur au montant présenté. Merci de revoir la ligne de dépense ou plafonner son montant.",J203=0,"",T203=J203,"OK",T203&lt;J203,"Montant instruit inférieur au montant présenté.")</f>
        <v/>
      </c>
      <c r="X203" s="95">
        <f t="shared" si="44"/>
        <v>0</v>
      </c>
    </row>
    <row r="204" spans="1:24">
      <c r="A204" s="25">
        <v>200</v>
      </c>
      <c r="B204" s="5"/>
      <c r="C204" s="5"/>
      <c r="D204" s="5"/>
      <c r="E204" s="2"/>
      <c r="F204" s="11">
        <v>1</v>
      </c>
      <c r="G204" s="7" t="s">
        <v>9</v>
      </c>
      <c r="H204" s="12"/>
      <c r="I204" s="99"/>
      <c r="J204" s="98">
        <f t="shared" si="34"/>
        <v>0</v>
      </c>
      <c r="K204" s="31"/>
      <c r="L204" s="21">
        <f t="shared" si="35"/>
        <v>0</v>
      </c>
      <c r="M204" s="5">
        <f t="shared" si="36"/>
        <v>0</v>
      </c>
      <c r="N204" s="5">
        <f t="shared" si="37"/>
        <v>0</v>
      </c>
      <c r="O204" s="2">
        <f t="shared" si="38"/>
        <v>0</v>
      </c>
      <c r="P204" s="11">
        <f t="shared" si="39"/>
        <v>1</v>
      </c>
      <c r="Q204" s="7" t="str">
        <f t="shared" si="40"/>
        <v>euro</v>
      </c>
      <c r="R204" s="22">
        <f t="shared" si="41"/>
        <v>0</v>
      </c>
      <c r="S204" s="99">
        <f t="shared" si="42"/>
        <v>0</v>
      </c>
      <c r="T204" s="98">
        <f t="shared" si="43"/>
        <v>0</v>
      </c>
      <c r="U204" s="19"/>
      <c r="V204" s="12"/>
      <c r="W204" s="37" t="str" cm="1">
        <f t="array" ref="W204">_xlfn.IFS(T204&gt;J204,"KO : Le montant retenu est supérieur au montant présenté. Merci de revoir la ligne de dépense ou plafonner son montant.",J204=0,"",T204=J204,"OK",T204&lt;J204,"Montant instruit inférieur au montant présenté.")</f>
        <v/>
      </c>
      <c r="X204" s="95">
        <f t="shared" si="44"/>
        <v>0</v>
      </c>
    </row>
    <row r="205" spans="1:24">
      <c r="A205" s="25">
        <v>201</v>
      </c>
      <c r="B205" s="5"/>
      <c r="C205" s="5"/>
      <c r="D205" s="5"/>
      <c r="E205" s="2"/>
      <c r="F205" s="11">
        <v>1</v>
      </c>
      <c r="G205" s="7" t="s">
        <v>9</v>
      </c>
      <c r="H205" s="12"/>
      <c r="I205" s="99"/>
      <c r="J205" s="98">
        <f t="shared" si="34"/>
        <v>0</v>
      </c>
      <c r="K205" s="31"/>
      <c r="L205" s="21">
        <f t="shared" si="35"/>
        <v>0</v>
      </c>
      <c r="M205" s="5">
        <f t="shared" si="36"/>
        <v>0</v>
      </c>
      <c r="N205" s="5">
        <f t="shared" si="37"/>
        <v>0</v>
      </c>
      <c r="O205" s="2">
        <f t="shared" si="38"/>
        <v>0</v>
      </c>
      <c r="P205" s="11">
        <f t="shared" si="39"/>
        <v>1</v>
      </c>
      <c r="Q205" s="7" t="str">
        <f t="shared" si="40"/>
        <v>euro</v>
      </c>
      <c r="R205" s="22">
        <f t="shared" si="41"/>
        <v>0</v>
      </c>
      <c r="S205" s="99">
        <f t="shared" si="42"/>
        <v>0</v>
      </c>
      <c r="T205" s="98">
        <f t="shared" si="43"/>
        <v>0</v>
      </c>
      <c r="U205" s="19"/>
      <c r="V205" s="12"/>
      <c r="W205" s="37" t="str" cm="1">
        <f t="array" ref="W205">_xlfn.IFS(T205&gt;J205,"KO : Le montant retenu est supérieur au montant présenté. Merci de revoir la ligne de dépense ou plafonner son montant.",J205=0,"",T205=J205,"OK",T205&lt;J205,"Montant instruit inférieur au montant présenté.")</f>
        <v/>
      </c>
      <c r="X205" s="95">
        <f t="shared" si="44"/>
        <v>0</v>
      </c>
    </row>
    <row r="206" spans="1:24">
      <c r="A206" s="25">
        <v>202</v>
      </c>
      <c r="B206" s="5"/>
      <c r="C206" s="5"/>
      <c r="D206" s="5"/>
      <c r="E206" s="2"/>
      <c r="F206" s="11">
        <v>1</v>
      </c>
      <c r="G206" s="7" t="s">
        <v>9</v>
      </c>
      <c r="H206" s="12"/>
      <c r="I206" s="99"/>
      <c r="J206" s="98">
        <f t="shared" si="34"/>
        <v>0</v>
      </c>
      <c r="K206" s="31"/>
      <c r="L206" s="21">
        <f t="shared" si="35"/>
        <v>0</v>
      </c>
      <c r="M206" s="5">
        <f t="shared" si="36"/>
        <v>0</v>
      </c>
      <c r="N206" s="5">
        <f t="shared" si="37"/>
        <v>0</v>
      </c>
      <c r="O206" s="2">
        <f t="shared" si="38"/>
        <v>0</v>
      </c>
      <c r="P206" s="11">
        <f t="shared" si="39"/>
        <v>1</v>
      </c>
      <c r="Q206" s="7" t="str">
        <f t="shared" si="40"/>
        <v>euro</v>
      </c>
      <c r="R206" s="22">
        <f t="shared" si="41"/>
        <v>0</v>
      </c>
      <c r="S206" s="99">
        <f t="shared" si="42"/>
        <v>0</v>
      </c>
      <c r="T206" s="98">
        <f t="shared" si="43"/>
        <v>0</v>
      </c>
      <c r="U206" s="19"/>
      <c r="V206" s="12"/>
      <c r="W206" s="37" t="str" cm="1">
        <f t="array" ref="W206">_xlfn.IFS(T206&gt;J206,"KO : Le montant retenu est supérieur au montant présenté. Merci de revoir la ligne de dépense ou plafonner son montant.",J206=0,"",T206=J206,"OK",T206&lt;J206,"Montant instruit inférieur au montant présenté.")</f>
        <v/>
      </c>
      <c r="X206" s="95">
        <f t="shared" si="44"/>
        <v>0</v>
      </c>
    </row>
    <row r="207" spans="1:24">
      <c r="A207" s="25">
        <v>203</v>
      </c>
      <c r="B207" s="5"/>
      <c r="C207" s="5"/>
      <c r="D207" s="5"/>
      <c r="E207" s="2"/>
      <c r="F207" s="11">
        <v>1</v>
      </c>
      <c r="G207" s="7" t="s">
        <v>9</v>
      </c>
      <c r="H207" s="12"/>
      <c r="I207" s="99"/>
      <c r="J207" s="98">
        <f t="shared" si="34"/>
        <v>0</v>
      </c>
      <c r="K207" s="31"/>
      <c r="L207" s="21">
        <f t="shared" si="35"/>
        <v>0</v>
      </c>
      <c r="M207" s="5">
        <f t="shared" si="36"/>
        <v>0</v>
      </c>
      <c r="N207" s="5">
        <f t="shared" si="37"/>
        <v>0</v>
      </c>
      <c r="O207" s="2">
        <f t="shared" si="38"/>
        <v>0</v>
      </c>
      <c r="P207" s="11">
        <f t="shared" si="39"/>
        <v>1</v>
      </c>
      <c r="Q207" s="7" t="str">
        <f t="shared" si="40"/>
        <v>euro</v>
      </c>
      <c r="R207" s="22">
        <f t="shared" si="41"/>
        <v>0</v>
      </c>
      <c r="S207" s="99">
        <f t="shared" si="42"/>
        <v>0</v>
      </c>
      <c r="T207" s="98">
        <f t="shared" si="43"/>
        <v>0</v>
      </c>
      <c r="U207" s="19"/>
      <c r="V207" s="12"/>
      <c r="W207" s="37" t="str" cm="1">
        <f t="array" ref="W207">_xlfn.IFS(T207&gt;J207,"KO : Le montant retenu est supérieur au montant présenté. Merci de revoir la ligne de dépense ou plafonner son montant.",J207=0,"",T207=J207,"OK",T207&lt;J207,"Montant instruit inférieur au montant présenté.")</f>
        <v/>
      </c>
      <c r="X207" s="95">
        <f t="shared" si="44"/>
        <v>0</v>
      </c>
    </row>
    <row r="208" spans="1:24">
      <c r="A208" s="25">
        <v>204</v>
      </c>
      <c r="B208" s="5"/>
      <c r="C208" s="5"/>
      <c r="D208" s="5"/>
      <c r="E208" s="2"/>
      <c r="F208" s="11">
        <v>1</v>
      </c>
      <c r="G208" s="7" t="s">
        <v>9</v>
      </c>
      <c r="H208" s="12"/>
      <c r="I208" s="99"/>
      <c r="J208" s="98">
        <f t="shared" si="34"/>
        <v>0</v>
      </c>
      <c r="K208" s="31"/>
      <c r="L208" s="21">
        <f t="shared" si="35"/>
        <v>0</v>
      </c>
      <c r="M208" s="5">
        <f t="shared" si="36"/>
        <v>0</v>
      </c>
      <c r="N208" s="5">
        <f t="shared" si="37"/>
        <v>0</v>
      </c>
      <c r="O208" s="2">
        <f t="shared" si="38"/>
        <v>0</v>
      </c>
      <c r="P208" s="11">
        <f t="shared" si="39"/>
        <v>1</v>
      </c>
      <c r="Q208" s="7" t="str">
        <f t="shared" si="40"/>
        <v>euro</v>
      </c>
      <c r="R208" s="22">
        <f t="shared" si="41"/>
        <v>0</v>
      </c>
      <c r="S208" s="99">
        <f t="shared" si="42"/>
        <v>0</v>
      </c>
      <c r="T208" s="98">
        <f t="shared" si="43"/>
        <v>0</v>
      </c>
      <c r="U208" s="19"/>
      <c r="V208" s="12"/>
      <c r="W208" s="37" t="str" cm="1">
        <f t="array" ref="W208">_xlfn.IFS(T208&gt;J208,"KO : Le montant retenu est supérieur au montant présenté. Merci de revoir la ligne de dépense ou plafonner son montant.",J208=0,"",T208=J208,"OK",T208&lt;J208,"Montant instruit inférieur au montant présenté.")</f>
        <v/>
      </c>
      <c r="X208" s="95">
        <f t="shared" si="44"/>
        <v>0</v>
      </c>
    </row>
    <row r="209" spans="1:24">
      <c r="A209" s="25">
        <v>205</v>
      </c>
      <c r="B209" s="5"/>
      <c r="C209" s="5"/>
      <c r="D209" s="5"/>
      <c r="E209" s="2"/>
      <c r="F209" s="11">
        <v>1</v>
      </c>
      <c r="G209" s="7" t="s">
        <v>9</v>
      </c>
      <c r="H209" s="12"/>
      <c r="I209" s="99"/>
      <c r="J209" s="98">
        <f t="shared" si="34"/>
        <v>0</v>
      </c>
      <c r="K209" s="31"/>
      <c r="L209" s="21">
        <f t="shared" si="35"/>
        <v>0</v>
      </c>
      <c r="M209" s="5">
        <f t="shared" si="36"/>
        <v>0</v>
      </c>
      <c r="N209" s="5">
        <f t="shared" si="37"/>
        <v>0</v>
      </c>
      <c r="O209" s="2">
        <f t="shared" si="38"/>
        <v>0</v>
      </c>
      <c r="P209" s="11">
        <f t="shared" si="39"/>
        <v>1</v>
      </c>
      <c r="Q209" s="7" t="str">
        <f t="shared" si="40"/>
        <v>euro</v>
      </c>
      <c r="R209" s="22">
        <f t="shared" si="41"/>
        <v>0</v>
      </c>
      <c r="S209" s="99">
        <f t="shared" si="42"/>
        <v>0</v>
      </c>
      <c r="T209" s="98">
        <f t="shared" si="43"/>
        <v>0</v>
      </c>
      <c r="U209" s="19"/>
      <c r="V209" s="12"/>
      <c r="W209" s="37" t="str" cm="1">
        <f t="array" ref="W209">_xlfn.IFS(T209&gt;J209,"KO : Le montant retenu est supérieur au montant présenté. Merci de revoir la ligne de dépense ou plafonner son montant.",J209=0,"",T209=J209,"OK",T209&lt;J209,"Montant instruit inférieur au montant présenté.")</f>
        <v/>
      </c>
      <c r="X209" s="95">
        <f t="shared" si="44"/>
        <v>0</v>
      </c>
    </row>
    <row r="210" spans="1:24">
      <c r="A210" s="25">
        <v>206</v>
      </c>
      <c r="B210" s="5"/>
      <c r="C210" s="5"/>
      <c r="D210" s="5"/>
      <c r="E210" s="2"/>
      <c r="F210" s="11">
        <v>1</v>
      </c>
      <c r="G210" s="7" t="s">
        <v>9</v>
      </c>
      <c r="H210" s="12"/>
      <c r="I210" s="99"/>
      <c r="J210" s="98">
        <f t="shared" si="34"/>
        <v>0</v>
      </c>
      <c r="K210" s="31"/>
      <c r="L210" s="21">
        <f t="shared" si="35"/>
        <v>0</v>
      </c>
      <c r="M210" s="5">
        <f t="shared" si="36"/>
        <v>0</v>
      </c>
      <c r="N210" s="5">
        <f t="shared" si="37"/>
        <v>0</v>
      </c>
      <c r="O210" s="2">
        <f t="shared" si="38"/>
        <v>0</v>
      </c>
      <c r="P210" s="11">
        <f t="shared" si="39"/>
        <v>1</v>
      </c>
      <c r="Q210" s="7" t="str">
        <f t="shared" si="40"/>
        <v>euro</v>
      </c>
      <c r="R210" s="22">
        <f t="shared" si="41"/>
        <v>0</v>
      </c>
      <c r="S210" s="99">
        <f t="shared" si="42"/>
        <v>0</v>
      </c>
      <c r="T210" s="98">
        <f t="shared" si="43"/>
        <v>0</v>
      </c>
      <c r="U210" s="19"/>
      <c r="V210" s="12"/>
      <c r="W210" s="37" t="str" cm="1">
        <f t="array" ref="W210">_xlfn.IFS(T210&gt;J210,"KO : Le montant retenu est supérieur au montant présenté. Merci de revoir la ligne de dépense ou plafonner son montant.",J210=0,"",T210=J210,"OK",T210&lt;J210,"Montant instruit inférieur au montant présenté.")</f>
        <v/>
      </c>
      <c r="X210" s="95">
        <f t="shared" si="44"/>
        <v>0</v>
      </c>
    </row>
    <row r="211" spans="1:24">
      <c r="A211" s="25">
        <v>207</v>
      </c>
      <c r="B211" s="5"/>
      <c r="C211" s="5"/>
      <c r="D211" s="5"/>
      <c r="E211" s="2"/>
      <c r="F211" s="11">
        <v>1</v>
      </c>
      <c r="G211" s="7" t="s">
        <v>9</v>
      </c>
      <c r="H211" s="12"/>
      <c r="I211" s="99"/>
      <c r="J211" s="98">
        <f t="shared" si="34"/>
        <v>0</v>
      </c>
      <c r="K211" s="31"/>
      <c r="L211" s="21">
        <f t="shared" si="35"/>
        <v>0</v>
      </c>
      <c r="M211" s="5">
        <f t="shared" si="36"/>
        <v>0</v>
      </c>
      <c r="N211" s="5">
        <f t="shared" si="37"/>
        <v>0</v>
      </c>
      <c r="O211" s="2">
        <f t="shared" si="38"/>
        <v>0</v>
      </c>
      <c r="P211" s="11">
        <f t="shared" si="39"/>
        <v>1</v>
      </c>
      <c r="Q211" s="7" t="str">
        <f t="shared" si="40"/>
        <v>euro</v>
      </c>
      <c r="R211" s="22">
        <f t="shared" si="41"/>
        <v>0</v>
      </c>
      <c r="S211" s="99">
        <f t="shared" si="42"/>
        <v>0</v>
      </c>
      <c r="T211" s="98">
        <f t="shared" si="43"/>
        <v>0</v>
      </c>
      <c r="U211" s="19"/>
      <c r="V211" s="12"/>
      <c r="W211" s="37" t="str" cm="1">
        <f t="array" ref="W211">_xlfn.IFS(T211&gt;J211,"KO : Le montant retenu est supérieur au montant présenté. Merci de revoir la ligne de dépense ou plafonner son montant.",J211=0,"",T211=J211,"OK",T211&lt;J211,"Montant instruit inférieur au montant présenté.")</f>
        <v/>
      </c>
      <c r="X211" s="95">
        <f t="shared" si="44"/>
        <v>0</v>
      </c>
    </row>
    <row r="212" spans="1:24">
      <c r="A212" s="25">
        <v>208</v>
      </c>
      <c r="B212" s="5"/>
      <c r="C212" s="5"/>
      <c r="D212" s="5"/>
      <c r="E212" s="2"/>
      <c r="F212" s="11">
        <v>1</v>
      </c>
      <c r="G212" s="7" t="s">
        <v>9</v>
      </c>
      <c r="H212" s="12"/>
      <c r="I212" s="99"/>
      <c r="J212" s="98">
        <f t="shared" si="34"/>
        <v>0</v>
      </c>
      <c r="K212" s="31"/>
      <c r="L212" s="21">
        <f t="shared" si="35"/>
        <v>0</v>
      </c>
      <c r="M212" s="5">
        <f t="shared" si="36"/>
        <v>0</v>
      </c>
      <c r="N212" s="5">
        <f t="shared" si="37"/>
        <v>0</v>
      </c>
      <c r="O212" s="2">
        <f t="shared" si="38"/>
        <v>0</v>
      </c>
      <c r="P212" s="11">
        <f t="shared" si="39"/>
        <v>1</v>
      </c>
      <c r="Q212" s="7" t="str">
        <f t="shared" si="40"/>
        <v>euro</v>
      </c>
      <c r="R212" s="22">
        <f t="shared" si="41"/>
        <v>0</v>
      </c>
      <c r="S212" s="99">
        <f t="shared" si="42"/>
        <v>0</v>
      </c>
      <c r="T212" s="98">
        <f t="shared" si="43"/>
        <v>0</v>
      </c>
      <c r="U212" s="19"/>
      <c r="V212" s="12"/>
      <c r="W212" s="37" t="str" cm="1">
        <f t="array" ref="W212">_xlfn.IFS(T212&gt;J212,"KO : Le montant retenu est supérieur au montant présenté. Merci de revoir la ligne de dépense ou plafonner son montant.",J212=0,"",T212=J212,"OK",T212&lt;J212,"Montant instruit inférieur au montant présenté.")</f>
        <v/>
      </c>
      <c r="X212" s="95">
        <f t="shared" si="44"/>
        <v>0</v>
      </c>
    </row>
    <row r="213" spans="1:24">
      <c r="A213" s="25">
        <v>209</v>
      </c>
      <c r="B213" s="5"/>
      <c r="C213" s="5"/>
      <c r="D213" s="5"/>
      <c r="E213" s="2"/>
      <c r="F213" s="11">
        <v>1</v>
      </c>
      <c r="G213" s="7" t="s">
        <v>9</v>
      </c>
      <c r="H213" s="12"/>
      <c r="I213" s="99"/>
      <c r="J213" s="98">
        <f t="shared" si="34"/>
        <v>0</v>
      </c>
      <c r="K213" s="31"/>
      <c r="L213" s="21">
        <f t="shared" si="35"/>
        <v>0</v>
      </c>
      <c r="M213" s="5">
        <f t="shared" si="36"/>
        <v>0</v>
      </c>
      <c r="N213" s="5">
        <f t="shared" si="37"/>
        <v>0</v>
      </c>
      <c r="O213" s="2">
        <f t="shared" si="38"/>
        <v>0</v>
      </c>
      <c r="P213" s="11">
        <f t="shared" si="39"/>
        <v>1</v>
      </c>
      <c r="Q213" s="7" t="str">
        <f t="shared" si="40"/>
        <v>euro</v>
      </c>
      <c r="R213" s="22">
        <f t="shared" si="41"/>
        <v>0</v>
      </c>
      <c r="S213" s="99">
        <f t="shared" si="42"/>
        <v>0</v>
      </c>
      <c r="T213" s="98">
        <f t="shared" si="43"/>
        <v>0</v>
      </c>
      <c r="U213" s="19"/>
      <c r="V213" s="12"/>
      <c r="W213" s="37" t="str" cm="1">
        <f t="array" ref="W213">_xlfn.IFS(T213&gt;J213,"KO : Le montant retenu est supérieur au montant présenté. Merci de revoir la ligne de dépense ou plafonner son montant.",J213=0,"",T213=J213,"OK",T213&lt;J213,"Montant instruit inférieur au montant présenté.")</f>
        <v/>
      </c>
      <c r="X213" s="95">
        <f t="shared" si="44"/>
        <v>0</v>
      </c>
    </row>
    <row r="214" spans="1:24">
      <c r="A214" s="25">
        <v>210</v>
      </c>
      <c r="B214" s="5"/>
      <c r="C214" s="5"/>
      <c r="D214" s="5"/>
      <c r="E214" s="2"/>
      <c r="F214" s="11">
        <v>1</v>
      </c>
      <c r="G214" s="7" t="s">
        <v>9</v>
      </c>
      <c r="H214" s="12"/>
      <c r="I214" s="99"/>
      <c r="J214" s="98">
        <f t="shared" si="34"/>
        <v>0</v>
      </c>
      <c r="K214" s="31"/>
      <c r="L214" s="21">
        <f t="shared" si="35"/>
        <v>0</v>
      </c>
      <c r="M214" s="5">
        <f t="shared" si="36"/>
        <v>0</v>
      </c>
      <c r="N214" s="5">
        <f t="shared" si="37"/>
        <v>0</v>
      </c>
      <c r="O214" s="2">
        <f t="shared" si="38"/>
        <v>0</v>
      </c>
      <c r="P214" s="11">
        <f t="shared" si="39"/>
        <v>1</v>
      </c>
      <c r="Q214" s="7" t="str">
        <f t="shared" si="40"/>
        <v>euro</v>
      </c>
      <c r="R214" s="22">
        <f t="shared" si="41"/>
        <v>0</v>
      </c>
      <c r="S214" s="99">
        <f t="shared" si="42"/>
        <v>0</v>
      </c>
      <c r="T214" s="98">
        <f t="shared" si="43"/>
        <v>0</v>
      </c>
      <c r="U214" s="19"/>
      <c r="V214" s="12"/>
      <c r="W214" s="37" t="str" cm="1">
        <f t="array" ref="W214">_xlfn.IFS(T214&gt;J214,"KO : Le montant retenu est supérieur au montant présenté. Merci de revoir la ligne de dépense ou plafonner son montant.",J214=0,"",T214=J214,"OK",T214&lt;J214,"Montant instruit inférieur au montant présenté.")</f>
        <v/>
      </c>
      <c r="X214" s="95">
        <f t="shared" si="44"/>
        <v>0</v>
      </c>
    </row>
    <row r="215" spans="1:24">
      <c r="A215" s="25">
        <v>211</v>
      </c>
      <c r="B215" s="5"/>
      <c r="C215" s="5"/>
      <c r="D215" s="5"/>
      <c r="E215" s="2"/>
      <c r="F215" s="11">
        <v>1</v>
      </c>
      <c r="G215" s="7" t="s">
        <v>9</v>
      </c>
      <c r="H215" s="12"/>
      <c r="I215" s="99"/>
      <c r="J215" s="98">
        <f t="shared" si="34"/>
        <v>0</v>
      </c>
      <c r="K215" s="31"/>
      <c r="L215" s="21">
        <f t="shared" si="35"/>
        <v>0</v>
      </c>
      <c r="M215" s="5">
        <f t="shared" si="36"/>
        <v>0</v>
      </c>
      <c r="N215" s="5">
        <f t="shared" si="37"/>
        <v>0</v>
      </c>
      <c r="O215" s="2">
        <f t="shared" si="38"/>
        <v>0</v>
      </c>
      <c r="P215" s="11">
        <f t="shared" si="39"/>
        <v>1</v>
      </c>
      <c r="Q215" s="7" t="str">
        <f t="shared" si="40"/>
        <v>euro</v>
      </c>
      <c r="R215" s="22">
        <f t="shared" si="41"/>
        <v>0</v>
      </c>
      <c r="S215" s="99">
        <f t="shared" si="42"/>
        <v>0</v>
      </c>
      <c r="T215" s="98">
        <f t="shared" si="43"/>
        <v>0</v>
      </c>
      <c r="U215" s="19"/>
      <c r="V215" s="12"/>
      <c r="W215" s="37" t="str" cm="1">
        <f t="array" ref="W215">_xlfn.IFS(T215&gt;J215,"KO : Le montant retenu est supérieur au montant présenté. Merci de revoir la ligne de dépense ou plafonner son montant.",J215=0,"",T215=J215,"OK",T215&lt;J215,"Montant instruit inférieur au montant présenté.")</f>
        <v/>
      </c>
      <c r="X215" s="95">
        <f t="shared" si="44"/>
        <v>0</v>
      </c>
    </row>
    <row r="216" spans="1:24">
      <c r="A216" s="25">
        <v>212</v>
      </c>
      <c r="B216" s="5"/>
      <c r="C216" s="5"/>
      <c r="D216" s="5"/>
      <c r="E216" s="2"/>
      <c r="F216" s="11">
        <v>1</v>
      </c>
      <c r="G216" s="7" t="s">
        <v>9</v>
      </c>
      <c r="H216" s="12"/>
      <c r="I216" s="99"/>
      <c r="J216" s="98">
        <f t="shared" si="34"/>
        <v>0</v>
      </c>
      <c r="K216" s="31"/>
      <c r="L216" s="21">
        <f t="shared" si="35"/>
        <v>0</v>
      </c>
      <c r="M216" s="5">
        <f t="shared" si="36"/>
        <v>0</v>
      </c>
      <c r="N216" s="5">
        <f t="shared" si="37"/>
        <v>0</v>
      </c>
      <c r="O216" s="2">
        <f t="shared" si="38"/>
        <v>0</v>
      </c>
      <c r="P216" s="11">
        <f t="shared" si="39"/>
        <v>1</v>
      </c>
      <c r="Q216" s="7" t="str">
        <f t="shared" si="40"/>
        <v>euro</v>
      </c>
      <c r="R216" s="22">
        <f t="shared" si="41"/>
        <v>0</v>
      </c>
      <c r="S216" s="99">
        <f t="shared" si="42"/>
        <v>0</v>
      </c>
      <c r="T216" s="98">
        <f t="shared" si="43"/>
        <v>0</v>
      </c>
      <c r="U216" s="19"/>
      <c r="V216" s="12"/>
      <c r="W216" s="37" t="str" cm="1">
        <f t="array" ref="W216">_xlfn.IFS(T216&gt;J216,"KO : Le montant retenu est supérieur au montant présenté. Merci de revoir la ligne de dépense ou plafonner son montant.",J216=0,"",T216=J216,"OK",T216&lt;J216,"Montant instruit inférieur au montant présenté.")</f>
        <v/>
      </c>
      <c r="X216" s="95">
        <f t="shared" si="44"/>
        <v>0</v>
      </c>
    </row>
    <row r="217" spans="1:24">
      <c r="A217" s="25">
        <v>213</v>
      </c>
      <c r="B217" s="5"/>
      <c r="C217" s="5"/>
      <c r="D217" s="5"/>
      <c r="E217" s="2"/>
      <c r="F217" s="11">
        <v>1</v>
      </c>
      <c r="G217" s="7" t="s">
        <v>9</v>
      </c>
      <c r="H217" s="12"/>
      <c r="I217" s="99"/>
      <c r="J217" s="98">
        <f t="shared" si="34"/>
        <v>0</v>
      </c>
      <c r="K217" s="31"/>
      <c r="L217" s="21">
        <f t="shared" si="35"/>
        <v>0</v>
      </c>
      <c r="M217" s="5">
        <f t="shared" si="36"/>
        <v>0</v>
      </c>
      <c r="N217" s="5">
        <f t="shared" si="37"/>
        <v>0</v>
      </c>
      <c r="O217" s="2">
        <f t="shared" si="38"/>
        <v>0</v>
      </c>
      <c r="P217" s="11">
        <f t="shared" si="39"/>
        <v>1</v>
      </c>
      <c r="Q217" s="7" t="str">
        <f t="shared" si="40"/>
        <v>euro</v>
      </c>
      <c r="R217" s="22">
        <f t="shared" si="41"/>
        <v>0</v>
      </c>
      <c r="S217" s="99">
        <f t="shared" si="42"/>
        <v>0</v>
      </c>
      <c r="T217" s="98">
        <f t="shared" si="43"/>
        <v>0</v>
      </c>
      <c r="U217" s="19"/>
      <c r="V217" s="12"/>
      <c r="W217" s="37" t="str" cm="1">
        <f t="array" ref="W217">_xlfn.IFS(T217&gt;J217,"KO : Le montant retenu est supérieur au montant présenté. Merci de revoir la ligne de dépense ou plafonner son montant.",J217=0,"",T217=J217,"OK",T217&lt;J217,"Montant instruit inférieur au montant présenté.")</f>
        <v/>
      </c>
      <c r="X217" s="95">
        <f t="shared" si="44"/>
        <v>0</v>
      </c>
    </row>
    <row r="218" spans="1:24">
      <c r="A218" s="25">
        <v>214</v>
      </c>
      <c r="B218" s="5"/>
      <c r="C218" s="5"/>
      <c r="D218" s="5"/>
      <c r="E218" s="2"/>
      <c r="F218" s="11">
        <v>1</v>
      </c>
      <c r="G218" s="7" t="s">
        <v>9</v>
      </c>
      <c r="H218" s="12"/>
      <c r="I218" s="99"/>
      <c r="J218" s="98">
        <f t="shared" si="34"/>
        <v>0</v>
      </c>
      <c r="K218" s="31"/>
      <c r="L218" s="21">
        <f t="shared" si="35"/>
        <v>0</v>
      </c>
      <c r="M218" s="5">
        <f t="shared" si="36"/>
        <v>0</v>
      </c>
      <c r="N218" s="5">
        <f t="shared" si="37"/>
        <v>0</v>
      </c>
      <c r="O218" s="2">
        <f t="shared" si="38"/>
        <v>0</v>
      </c>
      <c r="P218" s="11">
        <f t="shared" si="39"/>
        <v>1</v>
      </c>
      <c r="Q218" s="7" t="str">
        <f t="shared" si="40"/>
        <v>euro</v>
      </c>
      <c r="R218" s="22">
        <f t="shared" si="41"/>
        <v>0</v>
      </c>
      <c r="S218" s="99">
        <f t="shared" si="42"/>
        <v>0</v>
      </c>
      <c r="T218" s="98">
        <f t="shared" si="43"/>
        <v>0</v>
      </c>
      <c r="U218" s="19"/>
      <c r="V218" s="12"/>
      <c r="W218" s="37" t="str" cm="1">
        <f t="array" ref="W218">_xlfn.IFS(T218&gt;J218,"KO : Le montant retenu est supérieur au montant présenté. Merci de revoir la ligne de dépense ou plafonner son montant.",J218=0,"",T218=J218,"OK",T218&lt;J218,"Montant instruit inférieur au montant présenté.")</f>
        <v/>
      </c>
      <c r="X218" s="95">
        <f t="shared" si="44"/>
        <v>0</v>
      </c>
    </row>
    <row r="219" spans="1:24">
      <c r="A219" s="25">
        <v>215</v>
      </c>
      <c r="B219" s="5"/>
      <c r="C219" s="5"/>
      <c r="D219" s="5"/>
      <c r="E219" s="2"/>
      <c r="F219" s="11">
        <v>1</v>
      </c>
      <c r="G219" s="7" t="s">
        <v>9</v>
      </c>
      <c r="H219" s="12"/>
      <c r="I219" s="99"/>
      <c r="J219" s="98">
        <f t="shared" si="34"/>
        <v>0</v>
      </c>
      <c r="K219" s="31"/>
      <c r="L219" s="21">
        <f t="shared" si="35"/>
        <v>0</v>
      </c>
      <c r="M219" s="5">
        <f t="shared" si="36"/>
        <v>0</v>
      </c>
      <c r="N219" s="5">
        <f t="shared" si="37"/>
        <v>0</v>
      </c>
      <c r="O219" s="2">
        <f t="shared" si="38"/>
        <v>0</v>
      </c>
      <c r="P219" s="11">
        <f t="shared" si="39"/>
        <v>1</v>
      </c>
      <c r="Q219" s="7" t="str">
        <f t="shared" si="40"/>
        <v>euro</v>
      </c>
      <c r="R219" s="22">
        <f t="shared" si="41"/>
        <v>0</v>
      </c>
      <c r="S219" s="99">
        <f t="shared" si="42"/>
        <v>0</v>
      </c>
      <c r="T219" s="98">
        <f t="shared" si="43"/>
        <v>0</v>
      </c>
      <c r="U219" s="19"/>
      <c r="V219" s="12"/>
      <c r="W219" s="37" t="str" cm="1">
        <f t="array" ref="W219">_xlfn.IFS(T219&gt;J219,"KO : Le montant retenu est supérieur au montant présenté. Merci de revoir la ligne de dépense ou plafonner son montant.",J219=0,"",T219=J219,"OK",T219&lt;J219,"Montant instruit inférieur au montant présenté.")</f>
        <v/>
      </c>
      <c r="X219" s="95">
        <f t="shared" si="44"/>
        <v>0</v>
      </c>
    </row>
    <row r="220" spans="1:24">
      <c r="A220" s="25">
        <v>216</v>
      </c>
      <c r="B220" s="5"/>
      <c r="C220" s="5"/>
      <c r="D220" s="5"/>
      <c r="E220" s="2"/>
      <c r="F220" s="11">
        <v>1</v>
      </c>
      <c r="G220" s="7" t="s">
        <v>9</v>
      </c>
      <c r="H220" s="12"/>
      <c r="I220" s="99"/>
      <c r="J220" s="98">
        <f t="shared" si="34"/>
        <v>0</v>
      </c>
      <c r="K220" s="31"/>
      <c r="L220" s="21">
        <f t="shared" si="35"/>
        <v>0</v>
      </c>
      <c r="M220" s="5">
        <f t="shared" si="36"/>
        <v>0</v>
      </c>
      <c r="N220" s="5">
        <f t="shared" si="37"/>
        <v>0</v>
      </c>
      <c r="O220" s="2">
        <f t="shared" si="38"/>
        <v>0</v>
      </c>
      <c r="P220" s="11">
        <f t="shared" si="39"/>
        <v>1</v>
      </c>
      <c r="Q220" s="7" t="str">
        <f t="shared" si="40"/>
        <v>euro</v>
      </c>
      <c r="R220" s="22">
        <f t="shared" si="41"/>
        <v>0</v>
      </c>
      <c r="S220" s="99">
        <f t="shared" si="42"/>
        <v>0</v>
      </c>
      <c r="T220" s="98">
        <f t="shared" si="43"/>
        <v>0</v>
      </c>
      <c r="U220" s="19"/>
      <c r="V220" s="12"/>
      <c r="W220" s="37" t="str" cm="1">
        <f t="array" ref="W220">_xlfn.IFS(T220&gt;J220,"KO : Le montant retenu est supérieur au montant présenté. Merci de revoir la ligne de dépense ou plafonner son montant.",J220=0,"",T220=J220,"OK",T220&lt;J220,"Montant instruit inférieur au montant présenté.")</f>
        <v/>
      </c>
      <c r="X220" s="95">
        <f t="shared" si="44"/>
        <v>0</v>
      </c>
    </row>
    <row r="221" spans="1:24">
      <c r="A221" s="25">
        <v>217</v>
      </c>
      <c r="B221" s="5"/>
      <c r="C221" s="5"/>
      <c r="D221" s="5"/>
      <c r="E221" s="2"/>
      <c r="F221" s="11">
        <v>1</v>
      </c>
      <c r="G221" s="7" t="s">
        <v>9</v>
      </c>
      <c r="H221" s="12"/>
      <c r="I221" s="99"/>
      <c r="J221" s="98">
        <f t="shared" si="34"/>
        <v>0</v>
      </c>
      <c r="K221" s="31"/>
      <c r="L221" s="21">
        <f t="shared" si="35"/>
        <v>0</v>
      </c>
      <c r="M221" s="5">
        <f t="shared" si="36"/>
        <v>0</v>
      </c>
      <c r="N221" s="5">
        <f t="shared" si="37"/>
        <v>0</v>
      </c>
      <c r="O221" s="2">
        <f t="shared" si="38"/>
        <v>0</v>
      </c>
      <c r="P221" s="11">
        <f t="shared" si="39"/>
        <v>1</v>
      </c>
      <c r="Q221" s="7" t="str">
        <f t="shared" si="40"/>
        <v>euro</v>
      </c>
      <c r="R221" s="22">
        <f t="shared" si="41"/>
        <v>0</v>
      </c>
      <c r="S221" s="99">
        <f t="shared" si="42"/>
        <v>0</v>
      </c>
      <c r="T221" s="98">
        <f t="shared" si="43"/>
        <v>0</v>
      </c>
      <c r="U221" s="19"/>
      <c r="V221" s="12"/>
      <c r="W221" s="37" t="str" cm="1">
        <f t="array" ref="W221">_xlfn.IFS(T221&gt;J221,"KO : Le montant retenu est supérieur au montant présenté. Merci de revoir la ligne de dépense ou plafonner son montant.",J221=0,"",T221=J221,"OK",T221&lt;J221,"Montant instruit inférieur au montant présenté.")</f>
        <v/>
      </c>
      <c r="X221" s="95">
        <f t="shared" si="44"/>
        <v>0</v>
      </c>
    </row>
    <row r="222" spans="1:24">
      <c r="A222" s="25">
        <v>218</v>
      </c>
      <c r="B222" s="5"/>
      <c r="C222" s="5"/>
      <c r="D222" s="5"/>
      <c r="E222" s="2"/>
      <c r="F222" s="11">
        <v>1</v>
      </c>
      <c r="G222" s="7" t="s">
        <v>9</v>
      </c>
      <c r="H222" s="12"/>
      <c r="I222" s="99"/>
      <c r="J222" s="98">
        <f t="shared" si="34"/>
        <v>0</v>
      </c>
      <c r="K222" s="31"/>
      <c r="L222" s="21">
        <f t="shared" si="35"/>
        <v>0</v>
      </c>
      <c r="M222" s="5">
        <f t="shared" si="36"/>
        <v>0</v>
      </c>
      <c r="N222" s="5">
        <f t="shared" si="37"/>
        <v>0</v>
      </c>
      <c r="O222" s="2">
        <f t="shared" si="38"/>
        <v>0</v>
      </c>
      <c r="P222" s="11">
        <f t="shared" si="39"/>
        <v>1</v>
      </c>
      <c r="Q222" s="7" t="str">
        <f t="shared" si="40"/>
        <v>euro</v>
      </c>
      <c r="R222" s="22">
        <f t="shared" si="41"/>
        <v>0</v>
      </c>
      <c r="S222" s="99">
        <f t="shared" si="42"/>
        <v>0</v>
      </c>
      <c r="T222" s="98">
        <f t="shared" si="43"/>
        <v>0</v>
      </c>
      <c r="U222" s="19"/>
      <c r="V222" s="12"/>
      <c r="W222" s="37" t="str" cm="1">
        <f t="array" ref="W222">_xlfn.IFS(T222&gt;J222,"KO : Le montant retenu est supérieur au montant présenté. Merci de revoir la ligne de dépense ou plafonner son montant.",J222=0,"",T222=J222,"OK",T222&lt;J222,"Montant instruit inférieur au montant présenté.")</f>
        <v/>
      </c>
      <c r="X222" s="95">
        <f t="shared" si="44"/>
        <v>0</v>
      </c>
    </row>
    <row r="223" spans="1:24">
      <c r="A223" s="25">
        <v>219</v>
      </c>
      <c r="B223" s="5"/>
      <c r="C223" s="5"/>
      <c r="D223" s="5"/>
      <c r="E223" s="2"/>
      <c r="F223" s="11">
        <v>1</v>
      </c>
      <c r="G223" s="7" t="s">
        <v>9</v>
      </c>
      <c r="H223" s="12"/>
      <c r="I223" s="99"/>
      <c r="J223" s="98">
        <f t="shared" si="34"/>
        <v>0</v>
      </c>
      <c r="K223" s="31"/>
      <c r="L223" s="21">
        <f t="shared" si="35"/>
        <v>0</v>
      </c>
      <c r="M223" s="5">
        <f t="shared" si="36"/>
        <v>0</v>
      </c>
      <c r="N223" s="5">
        <f t="shared" si="37"/>
        <v>0</v>
      </c>
      <c r="O223" s="2">
        <f t="shared" si="38"/>
        <v>0</v>
      </c>
      <c r="P223" s="11">
        <f t="shared" si="39"/>
        <v>1</v>
      </c>
      <c r="Q223" s="7" t="str">
        <f t="shared" si="40"/>
        <v>euro</v>
      </c>
      <c r="R223" s="22">
        <f t="shared" si="41"/>
        <v>0</v>
      </c>
      <c r="S223" s="99">
        <f t="shared" si="42"/>
        <v>0</v>
      </c>
      <c r="T223" s="98">
        <f t="shared" si="43"/>
        <v>0</v>
      </c>
      <c r="U223" s="19"/>
      <c r="V223" s="12"/>
      <c r="W223" s="37" t="str" cm="1">
        <f t="array" ref="W223">_xlfn.IFS(T223&gt;J223,"KO : Le montant retenu est supérieur au montant présenté. Merci de revoir la ligne de dépense ou plafonner son montant.",J223=0,"",T223=J223,"OK",T223&lt;J223,"Montant instruit inférieur au montant présenté.")</f>
        <v/>
      </c>
      <c r="X223" s="95">
        <f t="shared" si="44"/>
        <v>0</v>
      </c>
    </row>
    <row r="224" spans="1:24">
      <c r="A224" s="25">
        <v>220</v>
      </c>
      <c r="B224" s="5"/>
      <c r="C224" s="5"/>
      <c r="D224" s="5"/>
      <c r="E224" s="2"/>
      <c r="F224" s="11">
        <v>1</v>
      </c>
      <c r="G224" s="7" t="s">
        <v>9</v>
      </c>
      <c r="H224" s="12"/>
      <c r="I224" s="99"/>
      <c r="J224" s="98">
        <f t="shared" si="34"/>
        <v>0</v>
      </c>
      <c r="K224" s="31"/>
      <c r="L224" s="21">
        <f t="shared" si="35"/>
        <v>0</v>
      </c>
      <c r="M224" s="5">
        <f t="shared" si="36"/>
        <v>0</v>
      </c>
      <c r="N224" s="5">
        <f t="shared" si="37"/>
        <v>0</v>
      </c>
      <c r="O224" s="2">
        <f t="shared" si="38"/>
        <v>0</v>
      </c>
      <c r="P224" s="11">
        <f t="shared" si="39"/>
        <v>1</v>
      </c>
      <c r="Q224" s="7" t="str">
        <f t="shared" si="40"/>
        <v>euro</v>
      </c>
      <c r="R224" s="22">
        <f t="shared" si="41"/>
        <v>0</v>
      </c>
      <c r="S224" s="99">
        <f t="shared" si="42"/>
        <v>0</v>
      </c>
      <c r="T224" s="98">
        <f t="shared" si="43"/>
        <v>0</v>
      </c>
      <c r="U224" s="19"/>
      <c r="V224" s="12"/>
      <c r="W224" s="37" t="str" cm="1">
        <f t="array" ref="W224">_xlfn.IFS(T224&gt;J224,"KO : Le montant retenu est supérieur au montant présenté. Merci de revoir la ligne de dépense ou plafonner son montant.",J224=0,"",T224=J224,"OK",T224&lt;J224,"Montant instruit inférieur au montant présenté.")</f>
        <v/>
      </c>
      <c r="X224" s="95">
        <f t="shared" si="44"/>
        <v>0</v>
      </c>
    </row>
    <row r="225" spans="1:24">
      <c r="A225" s="25">
        <v>221</v>
      </c>
      <c r="B225" s="5"/>
      <c r="C225" s="5"/>
      <c r="D225" s="5"/>
      <c r="E225" s="2"/>
      <c r="F225" s="11">
        <v>1</v>
      </c>
      <c r="G225" s="7" t="s">
        <v>9</v>
      </c>
      <c r="H225" s="12"/>
      <c r="I225" s="99"/>
      <c r="J225" s="98">
        <f t="shared" si="34"/>
        <v>0</v>
      </c>
      <c r="K225" s="31"/>
      <c r="L225" s="21">
        <f t="shared" si="35"/>
        <v>0</v>
      </c>
      <c r="M225" s="5">
        <f t="shared" si="36"/>
        <v>0</v>
      </c>
      <c r="N225" s="5">
        <f t="shared" si="37"/>
        <v>0</v>
      </c>
      <c r="O225" s="2">
        <f t="shared" si="38"/>
        <v>0</v>
      </c>
      <c r="P225" s="11">
        <f t="shared" si="39"/>
        <v>1</v>
      </c>
      <c r="Q225" s="7" t="str">
        <f t="shared" si="40"/>
        <v>euro</v>
      </c>
      <c r="R225" s="22">
        <f t="shared" si="41"/>
        <v>0</v>
      </c>
      <c r="S225" s="99">
        <f t="shared" si="42"/>
        <v>0</v>
      </c>
      <c r="T225" s="98">
        <f t="shared" si="43"/>
        <v>0</v>
      </c>
      <c r="U225" s="19"/>
      <c r="V225" s="12"/>
      <c r="W225" s="37" t="str" cm="1">
        <f t="array" ref="W225">_xlfn.IFS(T225&gt;J225,"KO : Le montant retenu est supérieur au montant présenté. Merci de revoir la ligne de dépense ou plafonner son montant.",J225=0,"",T225=J225,"OK",T225&lt;J225,"Montant instruit inférieur au montant présenté.")</f>
        <v/>
      </c>
      <c r="X225" s="95">
        <f t="shared" si="44"/>
        <v>0</v>
      </c>
    </row>
    <row r="226" spans="1:24">
      <c r="A226" s="25">
        <v>222</v>
      </c>
      <c r="B226" s="5"/>
      <c r="C226" s="5"/>
      <c r="D226" s="5"/>
      <c r="E226" s="2"/>
      <c r="F226" s="11">
        <v>1</v>
      </c>
      <c r="G226" s="7" t="s">
        <v>9</v>
      </c>
      <c r="H226" s="12"/>
      <c r="I226" s="99"/>
      <c r="J226" s="98">
        <f t="shared" si="34"/>
        <v>0</v>
      </c>
      <c r="K226" s="31"/>
      <c r="L226" s="21">
        <f t="shared" si="35"/>
        <v>0</v>
      </c>
      <c r="M226" s="5">
        <f t="shared" si="36"/>
        <v>0</v>
      </c>
      <c r="N226" s="5">
        <f t="shared" si="37"/>
        <v>0</v>
      </c>
      <c r="O226" s="2">
        <f t="shared" si="38"/>
        <v>0</v>
      </c>
      <c r="P226" s="11">
        <f t="shared" si="39"/>
        <v>1</v>
      </c>
      <c r="Q226" s="7" t="str">
        <f t="shared" si="40"/>
        <v>euro</v>
      </c>
      <c r="R226" s="22">
        <f t="shared" si="41"/>
        <v>0</v>
      </c>
      <c r="S226" s="99">
        <f t="shared" si="42"/>
        <v>0</v>
      </c>
      <c r="T226" s="98">
        <f t="shared" si="43"/>
        <v>0</v>
      </c>
      <c r="U226" s="19"/>
      <c r="V226" s="12"/>
      <c r="W226" s="37" t="str" cm="1">
        <f t="array" ref="W226">_xlfn.IFS(T226&gt;J226,"KO : Le montant retenu est supérieur au montant présenté. Merci de revoir la ligne de dépense ou plafonner son montant.",J226=0,"",T226=J226,"OK",T226&lt;J226,"Montant instruit inférieur au montant présenté.")</f>
        <v/>
      </c>
      <c r="X226" s="95">
        <f t="shared" si="44"/>
        <v>0</v>
      </c>
    </row>
    <row r="227" spans="1:24">
      <c r="A227" s="25">
        <v>223</v>
      </c>
      <c r="B227" s="5"/>
      <c r="C227" s="5"/>
      <c r="D227" s="5"/>
      <c r="E227" s="2"/>
      <c r="F227" s="11">
        <v>1</v>
      </c>
      <c r="G227" s="7" t="s">
        <v>9</v>
      </c>
      <c r="H227" s="12"/>
      <c r="I227" s="99"/>
      <c r="J227" s="98">
        <f t="shared" si="34"/>
        <v>0</v>
      </c>
      <c r="K227" s="31"/>
      <c r="L227" s="21">
        <f t="shared" si="35"/>
        <v>0</v>
      </c>
      <c r="M227" s="5">
        <f t="shared" si="36"/>
        <v>0</v>
      </c>
      <c r="N227" s="5">
        <f t="shared" si="37"/>
        <v>0</v>
      </c>
      <c r="O227" s="2">
        <f t="shared" si="38"/>
        <v>0</v>
      </c>
      <c r="P227" s="11">
        <f t="shared" si="39"/>
        <v>1</v>
      </c>
      <c r="Q227" s="7" t="str">
        <f t="shared" si="40"/>
        <v>euro</v>
      </c>
      <c r="R227" s="22">
        <f t="shared" si="41"/>
        <v>0</v>
      </c>
      <c r="S227" s="99">
        <f t="shared" si="42"/>
        <v>0</v>
      </c>
      <c r="T227" s="98">
        <f t="shared" si="43"/>
        <v>0</v>
      </c>
      <c r="U227" s="19"/>
      <c r="V227" s="12"/>
      <c r="W227" s="37" t="str" cm="1">
        <f t="array" ref="W227">_xlfn.IFS(T227&gt;J227,"KO : Le montant retenu est supérieur au montant présenté. Merci de revoir la ligne de dépense ou plafonner son montant.",J227=0,"",T227=J227,"OK",T227&lt;J227,"Montant instruit inférieur au montant présenté.")</f>
        <v/>
      </c>
      <c r="X227" s="95">
        <f t="shared" si="44"/>
        <v>0</v>
      </c>
    </row>
    <row r="228" spans="1:24">
      <c r="A228" s="25">
        <v>224</v>
      </c>
      <c r="B228" s="5"/>
      <c r="C228" s="5"/>
      <c r="D228" s="5"/>
      <c r="E228" s="2"/>
      <c r="F228" s="11">
        <v>1</v>
      </c>
      <c r="G228" s="7" t="s">
        <v>9</v>
      </c>
      <c r="H228" s="12"/>
      <c r="I228" s="99"/>
      <c r="J228" s="98">
        <f t="shared" si="34"/>
        <v>0</v>
      </c>
      <c r="K228" s="31"/>
      <c r="L228" s="21">
        <f t="shared" si="35"/>
        <v>0</v>
      </c>
      <c r="M228" s="5">
        <f t="shared" si="36"/>
        <v>0</v>
      </c>
      <c r="N228" s="5">
        <f t="shared" si="37"/>
        <v>0</v>
      </c>
      <c r="O228" s="2">
        <f t="shared" si="38"/>
        <v>0</v>
      </c>
      <c r="P228" s="11">
        <f t="shared" si="39"/>
        <v>1</v>
      </c>
      <c r="Q228" s="7" t="str">
        <f t="shared" si="40"/>
        <v>euro</v>
      </c>
      <c r="R228" s="22">
        <f t="shared" si="41"/>
        <v>0</v>
      </c>
      <c r="S228" s="99">
        <f t="shared" si="42"/>
        <v>0</v>
      </c>
      <c r="T228" s="98">
        <f t="shared" si="43"/>
        <v>0</v>
      </c>
      <c r="U228" s="19"/>
      <c r="V228" s="12"/>
      <c r="W228" s="37" t="str" cm="1">
        <f t="array" ref="W228">_xlfn.IFS(T228&gt;J228,"KO : Le montant retenu est supérieur au montant présenté. Merci de revoir la ligne de dépense ou plafonner son montant.",J228=0,"",T228=J228,"OK",T228&lt;J228,"Montant instruit inférieur au montant présenté.")</f>
        <v/>
      </c>
      <c r="X228" s="95">
        <f t="shared" si="44"/>
        <v>0</v>
      </c>
    </row>
    <row r="229" spans="1:24">
      <c r="A229" s="25">
        <v>225</v>
      </c>
      <c r="B229" s="5"/>
      <c r="C229" s="5"/>
      <c r="D229" s="5"/>
      <c r="E229" s="2"/>
      <c r="F229" s="11">
        <v>1</v>
      </c>
      <c r="G229" s="7" t="s">
        <v>9</v>
      </c>
      <c r="H229" s="12"/>
      <c r="I229" s="99"/>
      <c r="J229" s="98">
        <f t="shared" si="34"/>
        <v>0</v>
      </c>
      <c r="K229" s="31"/>
      <c r="L229" s="21">
        <f t="shared" si="35"/>
        <v>0</v>
      </c>
      <c r="M229" s="5">
        <f t="shared" si="36"/>
        <v>0</v>
      </c>
      <c r="N229" s="5">
        <f t="shared" si="37"/>
        <v>0</v>
      </c>
      <c r="O229" s="2">
        <f t="shared" si="38"/>
        <v>0</v>
      </c>
      <c r="P229" s="11">
        <f t="shared" si="39"/>
        <v>1</v>
      </c>
      <c r="Q229" s="7" t="str">
        <f t="shared" si="40"/>
        <v>euro</v>
      </c>
      <c r="R229" s="22">
        <f t="shared" si="41"/>
        <v>0</v>
      </c>
      <c r="S229" s="99">
        <f t="shared" si="42"/>
        <v>0</v>
      </c>
      <c r="T229" s="98">
        <f t="shared" si="43"/>
        <v>0</v>
      </c>
      <c r="U229" s="19"/>
      <c r="V229" s="12"/>
      <c r="W229" s="37" t="str" cm="1">
        <f t="array" ref="W229">_xlfn.IFS(T229&gt;J229,"KO : Le montant retenu est supérieur au montant présenté. Merci de revoir la ligne de dépense ou plafonner son montant.",J229=0,"",T229=J229,"OK",T229&lt;J229,"Montant instruit inférieur au montant présenté.")</f>
        <v/>
      </c>
      <c r="X229" s="95">
        <f t="shared" si="44"/>
        <v>0</v>
      </c>
    </row>
    <row r="230" spans="1:24">
      <c r="A230" s="25">
        <v>226</v>
      </c>
      <c r="B230" s="5"/>
      <c r="C230" s="5"/>
      <c r="D230" s="5"/>
      <c r="E230" s="2"/>
      <c r="F230" s="11">
        <v>1</v>
      </c>
      <c r="G230" s="7" t="s">
        <v>9</v>
      </c>
      <c r="H230" s="12"/>
      <c r="I230" s="99"/>
      <c r="J230" s="98">
        <f t="shared" si="34"/>
        <v>0</v>
      </c>
      <c r="K230" s="31"/>
      <c r="L230" s="21">
        <f t="shared" si="35"/>
        <v>0</v>
      </c>
      <c r="M230" s="5">
        <f t="shared" si="36"/>
        <v>0</v>
      </c>
      <c r="N230" s="5">
        <f t="shared" si="37"/>
        <v>0</v>
      </c>
      <c r="O230" s="2">
        <f t="shared" si="38"/>
        <v>0</v>
      </c>
      <c r="P230" s="11">
        <f t="shared" si="39"/>
        <v>1</v>
      </c>
      <c r="Q230" s="7" t="str">
        <f t="shared" si="40"/>
        <v>euro</v>
      </c>
      <c r="R230" s="22">
        <f t="shared" si="41"/>
        <v>0</v>
      </c>
      <c r="S230" s="99">
        <f t="shared" si="42"/>
        <v>0</v>
      </c>
      <c r="T230" s="98">
        <f t="shared" si="43"/>
        <v>0</v>
      </c>
      <c r="U230" s="19"/>
      <c r="V230" s="12"/>
      <c r="W230" s="37" t="str" cm="1">
        <f t="array" ref="W230">_xlfn.IFS(T230&gt;J230,"KO : Le montant retenu est supérieur au montant présenté. Merci de revoir la ligne de dépense ou plafonner son montant.",J230=0,"",T230=J230,"OK",T230&lt;J230,"Montant instruit inférieur au montant présenté.")</f>
        <v/>
      </c>
      <c r="X230" s="95">
        <f t="shared" si="44"/>
        <v>0</v>
      </c>
    </row>
    <row r="231" spans="1:24">
      <c r="A231" s="25">
        <v>227</v>
      </c>
      <c r="B231" s="5"/>
      <c r="C231" s="5"/>
      <c r="D231" s="5"/>
      <c r="E231" s="2"/>
      <c r="F231" s="11">
        <v>1</v>
      </c>
      <c r="G231" s="7" t="s">
        <v>9</v>
      </c>
      <c r="H231" s="12"/>
      <c r="I231" s="99"/>
      <c r="J231" s="98">
        <f t="shared" si="34"/>
        <v>0</v>
      </c>
      <c r="K231" s="31"/>
      <c r="L231" s="21">
        <f t="shared" si="35"/>
        <v>0</v>
      </c>
      <c r="M231" s="5">
        <f t="shared" si="36"/>
        <v>0</v>
      </c>
      <c r="N231" s="5">
        <f t="shared" si="37"/>
        <v>0</v>
      </c>
      <c r="O231" s="2">
        <f t="shared" si="38"/>
        <v>0</v>
      </c>
      <c r="P231" s="11">
        <f t="shared" si="39"/>
        <v>1</v>
      </c>
      <c r="Q231" s="7" t="str">
        <f t="shared" si="40"/>
        <v>euro</v>
      </c>
      <c r="R231" s="22">
        <f t="shared" si="41"/>
        <v>0</v>
      </c>
      <c r="S231" s="99">
        <f t="shared" si="42"/>
        <v>0</v>
      </c>
      <c r="T231" s="98">
        <f t="shared" si="43"/>
        <v>0</v>
      </c>
      <c r="U231" s="19"/>
      <c r="V231" s="12"/>
      <c r="W231" s="37" t="str" cm="1">
        <f t="array" ref="W231">_xlfn.IFS(T231&gt;J231,"KO : Le montant retenu est supérieur au montant présenté. Merci de revoir la ligne de dépense ou plafonner son montant.",J231=0,"",T231=J231,"OK",T231&lt;J231,"Montant instruit inférieur au montant présenté.")</f>
        <v/>
      </c>
      <c r="X231" s="95">
        <f t="shared" si="44"/>
        <v>0</v>
      </c>
    </row>
    <row r="232" spans="1:24">
      <c r="A232" s="25">
        <v>228</v>
      </c>
      <c r="B232" s="5"/>
      <c r="C232" s="5"/>
      <c r="D232" s="5"/>
      <c r="E232" s="2"/>
      <c r="F232" s="11">
        <v>1</v>
      </c>
      <c r="G232" s="7" t="s">
        <v>9</v>
      </c>
      <c r="H232" s="12"/>
      <c r="I232" s="99"/>
      <c r="J232" s="98">
        <f t="shared" si="34"/>
        <v>0</v>
      </c>
      <c r="K232" s="31"/>
      <c r="L232" s="21">
        <f t="shared" si="35"/>
        <v>0</v>
      </c>
      <c r="M232" s="5">
        <f t="shared" si="36"/>
        <v>0</v>
      </c>
      <c r="N232" s="5">
        <f t="shared" si="37"/>
        <v>0</v>
      </c>
      <c r="O232" s="2">
        <f t="shared" si="38"/>
        <v>0</v>
      </c>
      <c r="P232" s="11">
        <f t="shared" si="39"/>
        <v>1</v>
      </c>
      <c r="Q232" s="7" t="str">
        <f t="shared" si="40"/>
        <v>euro</v>
      </c>
      <c r="R232" s="22">
        <f t="shared" si="41"/>
        <v>0</v>
      </c>
      <c r="S232" s="99">
        <f t="shared" si="42"/>
        <v>0</v>
      </c>
      <c r="T232" s="98">
        <f t="shared" si="43"/>
        <v>0</v>
      </c>
      <c r="U232" s="19"/>
      <c r="V232" s="12"/>
      <c r="W232" s="37" t="str" cm="1">
        <f t="array" ref="W232">_xlfn.IFS(T232&gt;J232,"KO : Le montant retenu est supérieur au montant présenté. Merci de revoir la ligne de dépense ou plafonner son montant.",J232=0,"",T232=J232,"OK",T232&lt;J232,"Montant instruit inférieur au montant présenté.")</f>
        <v/>
      </c>
      <c r="X232" s="95">
        <f t="shared" si="44"/>
        <v>0</v>
      </c>
    </row>
    <row r="233" spans="1:24">
      <c r="A233" s="25">
        <v>229</v>
      </c>
      <c r="B233" s="5"/>
      <c r="C233" s="5"/>
      <c r="D233" s="5"/>
      <c r="E233" s="2"/>
      <c r="F233" s="11">
        <v>1</v>
      </c>
      <c r="G233" s="7" t="s">
        <v>9</v>
      </c>
      <c r="H233" s="12"/>
      <c r="I233" s="99"/>
      <c r="J233" s="98">
        <f t="shared" si="34"/>
        <v>0</v>
      </c>
      <c r="K233" s="31"/>
      <c r="L233" s="21">
        <f t="shared" si="35"/>
        <v>0</v>
      </c>
      <c r="M233" s="5">
        <f t="shared" si="36"/>
        <v>0</v>
      </c>
      <c r="N233" s="5">
        <f t="shared" si="37"/>
        <v>0</v>
      </c>
      <c r="O233" s="2">
        <f t="shared" si="38"/>
        <v>0</v>
      </c>
      <c r="P233" s="11">
        <f t="shared" si="39"/>
        <v>1</v>
      </c>
      <c r="Q233" s="7" t="str">
        <f t="shared" si="40"/>
        <v>euro</v>
      </c>
      <c r="R233" s="22">
        <f t="shared" si="41"/>
        <v>0</v>
      </c>
      <c r="S233" s="99">
        <f t="shared" si="42"/>
        <v>0</v>
      </c>
      <c r="T233" s="98">
        <f t="shared" si="43"/>
        <v>0</v>
      </c>
      <c r="U233" s="19"/>
      <c r="V233" s="12"/>
      <c r="W233" s="37" t="str" cm="1">
        <f t="array" ref="W233">_xlfn.IFS(T233&gt;J233,"KO : Le montant retenu est supérieur au montant présenté. Merci de revoir la ligne de dépense ou plafonner son montant.",J233=0,"",T233=J233,"OK",T233&lt;J233,"Montant instruit inférieur au montant présenté.")</f>
        <v/>
      </c>
      <c r="X233" s="95">
        <f t="shared" si="44"/>
        <v>0</v>
      </c>
    </row>
    <row r="234" spans="1:24">
      <c r="A234" s="25">
        <v>230</v>
      </c>
      <c r="B234" s="5"/>
      <c r="C234" s="5"/>
      <c r="D234" s="5"/>
      <c r="E234" s="2"/>
      <c r="F234" s="11">
        <v>1</v>
      </c>
      <c r="G234" s="7" t="s">
        <v>9</v>
      </c>
      <c r="H234" s="12"/>
      <c r="I234" s="99"/>
      <c r="J234" s="98">
        <f t="shared" si="34"/>
        <v>0</v>
      </c>
      <c r="K234" s="31"/>
      <c r="L234" s="21">
        <f t="shared" si="35"/>
        <v>0</v>
      </c>
      <c r="M234" s="5">
        <f t="shared" si="36"/>
        <v>0</v>
      </c>
      <c r="N234" s="5">
        <f t="shared" si="37"/>
        <v>0</v>
      </c>
      <c r="O234" s="2">
        <f t="shared" si="38"/>
        <v>0</v>
      </c>
      <c r="P234" s="11">
        <f t="shared" si="39"/>
        <v>1</v>
      </c>
      <c r="Q234" s="7" t="str">
        <f t="shared" si="40"/>
        <v>euro</v>
      </c>
      <c r="R234" s="22">
        <f t="shared" si="41"/>
        <v>0</v>
      </c>
      <c r="S234" s="99">
        <f t="shared" si="42"/>
        <v>0</v>
      </c>
      <c r="T234" s="98">
        <f t="shared" si="43"/>
        <v>0</v>
      </c>
      <c r="U234" s="19"/>
      <c r="V234" s="12"/>
      <c r="W234" s="37" t="str" cm="1">
        <f t="array" ref="W234">_xlfn.IFS(T234&gt;J234,"KO : Le montant retenu est supérieur au montant présenté. Merci de revoir la ligne de dépense ou plafonner son montant.",J234=0,"",T234=J234,"OK",T234&lt;J234,"Montant instruit inférieur au montant présenté.")</f>
        <v/>
      </c>
      <c r="X234" s="95">
        <f t="shared" si="44"/>
        <v>0</v>
      </c>
    </row>
    <row r="235" spans="1:24">
      <c r="A235" s="25">
        <v>231</v>
      </c>
      <c r="B235" s="5"/>
      <c r="C235" s="5"/>
      <c r="D235" s="5"/>
      <c r="E235" s="2"/>
      <c r="F235" s="11">
        <v>1</v>
      </c>
      <c r="G235" s="7" t="s">
        <v>9</v>
      </c>
      <c r="H235" s="12"/>
      <c r="I235" s="99"/>
      <c r="J235" s="98">
        <f t="shared" si="34"/>
        <v>0</v>
      </c>
      <c r="K235" s="31"/>
      <c r="L235" s="21">
        <f t="shared" si="35"/>
        <v>0</v>
      </c>
      <c r="M235" s="5">
        <f t="shared" si="36"/>
        <v>0</v>
      </c>
      <c r="N235" s="5">
        <f t="shared" si="37"/>
        <v>0</v>
      </c>
      <c r="O235" s="2">
        <f t="shared" si="38"/>
        <v>0</v>
      </c>
      <c r="P235" s="11">
        <f t="shared" si="39"/>
        <v>1</v>
      </c>
      <c r="Q235" s="7" t="str">
        <f t="shared" si="40"/>
        <v>euro</v>
      </c>
      <c r="R235" s="22">
        <f t="shared" si="41"/>
        <v>0</v>
      </c>
      <c r="S235" s="99">
        <f t="shared" si="42"/>
        <v>0</v>
      </c>
      <c r="T235" s="98">
        <f t="shared" si="43"/>
        <v>0</v>
      </c>
      <c r="U235" s="19"/>
      <c r="V235" s="12"/>
      <c r="W235" s="37" t="str" cm="1">
        <f t="array" ref="W235">_xlfn.IFS(T235&gt;J235,"KO : Le montant retenu est supérieur au montant présenté. Merci de revoir la ligne de dépense ou plafonner son montant.",J235=0,"",T235=J235,"OK",T235&lt;J235,"Montant instruit inférieur au montant présenté.")</f>
        <v/>
      </c>
      <c r="X235" s="95">
        <f t="shared" si="44"/>
        <v>0</v>
      </c>
    </row>
    <row r="236" spans="1:24">
      <c r="A236" s="25">
        <v>232</v>
      </c>
      <c r="B236" s="5"/>
      <c r="C236" s="5"/>
      <c r="D236" s="5"/>
      <c r="E236" s="2"/>
      <c r="F236" s="11">
        <v>1</v>
      </c>
      <c r="G236" s="7" t="s">
        <v>9</v>
      </c>
      <c r="H236" s="12"/>
      <c r="I236" s="99"/>
      <c r="J236" s="98">
        <f t="shared" si="34"/>
        <v>0</v>
      </c>
      <c r="K236" s="31"/>
      <c r="L236" s="21">
        <f t="shared" si="35"/>
        <v>0</v>
      </c>
      <c r="M236" s="5">
        <f t="shared" si="36"/>
        <v>0</v>
      </c>
      <c r="N236" s="5">
        <f t="shared" si="37"/>
        <v>0</v>
      </c>
      <c r="O236" s="2">
        <f t="shared" si="38"/>
        <v>0</v>
      </c>
      <c r="P236" s="11">
        <f t="shared" si="39"/>
        <v>1</v>
      </c>
      <c r="Q236" s="7" t="str">
        <f t="shared" si="40"/>
        <v>euro</v>
      </c>
      <c r="R236" s="22">
        <f t="shared" si="41"/>
        <v>0</v>
      </c>
      <c r="S236" s="99">
        <f t="shared" si="42"/>
        <v>0</v>
      </c>
      <c r="T236" s="98">
        <f t="shared" si="43"/>
        <v>0</v>
      </c>
      <c r="U236" s="19"/>
      <c r="V236" s="12"/>
      <c r="W236" s="37" t="str" cm="1">
        <f t="array" ref="W236">_xlfn.IFS(T236&gt;J236,"KO : Le montant retenu est supérieur au montant présenté. Merci de revoir la ligne de dépense ou plafonner son montant.",J236=0,"",T236=J236,"OK",T236&lt;J236,"Montant instruit inférieur au montant présenté.")</f>
        <v/>
      </c>
      <c r="X236" s="95">
        <f t="shared" si="44"/>
        <v>0</v>
      </c>
    </row>
    <row r="237" spans="1:24">
      <c r="A237" s="25">
        <v>233</v>
      </c>
      <c r="B237" s="5"/>
      <c r="C237" s="5"/>
      <c r="D237" s="5"/>
      <c r="E237" s="2"/>
      <c r="F237" s="11">
        <v>1</v>
      </c>
      <c r="G237" s="7" t="s">
        <v>9</v>
      </c>
      <c r="H237" s="12"/>
      <c r="I237" s="99"/>
      <c r="J237" s="98">
        <f t="shared" si="34"/>
        <v>0</v>
      </c>
      <c r="K237" s="31"/>
      <c r="L237" s="21">
        <f t="shared" si="35"/>
        <v>0</v>
      </c>
      <c r="M237" s="5">
        <f t="shared" si="36"/>
        <v>0</v>
      </c>
      <c r="N237" s="5">
        <f t="shared" si="37"/>
        <v>0</v>
      </c>
      <c r="O237" s="2">
        <f t="shared" si="38"/>
        <v>0</v>
      </c>
      <c r="P237" s="11">
        <f t="shared" si="39"/>
        <v>1</v>
      </c>
      <c r="Q237" s="7" t="str">
        <f t="shared" si="40"/>
        <v>euro</v>
      </c>
      <c r="R237" s="22">
        <f t="shared" si="41"/>
        <v>0</v>
      </c>
      <c r="S237" s="99">
        <f t="shared" si="42"/>
        <v>0</v>
      </c>
      <c r="T237" s="98">
        <f t="shared" si="43"/>
        <v>0</v>
      </c>
      <c r="U237" s="19"/>
      <c r="V237" s="12"/>
      <c r="W237" s="37" t="str" cm="1">
        <f t="array" ref="W237">_xlfn.IFS(T237&gt;J237,"KO : Le montant retenu est supérieur au montant présenté. Merci de revoir la ligne de dépense ou plafonner son montant.",J237=0,"",T237=J237,"OK",T237&lt;J237,"Montant instruit inférieur au montant présenté.")</f>
        <v/>
      </c>
      <c r="X237" s="95">
        <f t="shared" si="44"/>
        <v>0</v>
      </c>
    </row>
    <row r="238" spans="1:24">
      <c r="A238" s="25">
        <v>234</v>
      </c>
      <c r="B238" s="5"/>
      <c r="C238" s="5"/>
      <c r="D238" s="5"/>
      <c r="E238" s="2"/>
      <c r="F238" s="11">
        <v>1</v>
      </c>
      <c r="G238" s="7" t="s">
        <v>9</v>
      </c>
      <c r="H238" s="12"/>
      <c r="I238" s="99"/>
      <c r="J238" s="98">
        <f t="shared" si="34"/>
        <v>0</v>
      </c>
      <c r="K238" s="31"/>
      <c r="L238" s="21">
        <f t="shared" si="35"/>
        <v>0</v>
      </c>
      <c r="M238" s="5">
        <f t="shared" si="36"/>
        <v>0</v>
      </c>
      <c r="N238" s="5">
        <f t="shared" si="37"/>
        <v>0</v>
      </c>
      <c r="O238" s="2">
        <f t="shared" si="38"/>
        <v>0</v>
      </c>
      <c r="P238" s="11">
        <f t="shared" si="39"/>
        <v>1</v>
      </c>
      <c r="Q238" s="7" t="str">
        <f t="shared" si="40"/>
        <v>euro</v>
      </c>
      <c r="R238" s="22">
        <f t="shared" si="41"/>
        <v>0</v>
      </c>
      <c r="S238" s="99">
        <f t="shared" si="42"/>
        <v>0</v>
      </c>
      <c r="T238" s="98">
        <f t="shared" si="43"/>
        <v>0</v>
      </c>
      <c r="U238" s="19"/>
      <c r="V238" s="12"/>
      <c r="W238" s="37" t="str" cm="1">
        <f t="array" ref="W238">_xlfn.IFS(T238&gt;J238,"KO : Le montant retenu est supérieur au montant présenté. Merci de revoir la ligne de dépense ou plafonner son montant.",J238=0,"",T238=J238,"OK",T238&lt;J238,"Montant instruit inférieur au montant présenté.")</f>
        <v/>
      </c>
      <c r="X238" s="95">
        <f t="shared" si="44"/>
        <v>0</v>
      </c>
    </row>
    <row r="239" spans="1:24">
      <c r="A239" s="25">
        <v>235</v>
      </c>
      <c r="B239" s="5"/>
      <c r="C239" s="5"/>
      <c r="D239" s="5"/>
      <c r="E239" s="2"/>
      <c r="F239" s="11">
        <v>1</v>
      </c>
      <c r="G239" s="7" t="s">
        <v>9</v>
      </c>
      <c r="H239" s="12"/>
      <c r="I239" s="99"/>
      <c r="J239" s="98">
        <f t="shared" si="34"/>
        <v>0</v>
      </c>
      <c r="K239" s="31"/>
      <c r="L239" s="21">
        <f t="shared" si="35"/>
        <v>0</v>
      </c>
      <c r="M239" s="5">
        <f t="shared" si="36"/>
        <v>0</v>
      </c>
      <c r="N239" s="5">
        <f t="shared" si="37"/>
        <v>0</v>
      </c>
      <c r="O239" s="2">
        <f t="shared" si="38"/>
        <v>0</v>
      </c>
      <c r="P239" s="11">
        <f t="shared" si="39"/>
        <v>1</v>
      </c>
      <c r="Q239" s="7" t="str">
        <f t="shared" si="40"/>
        <v>euro</v>
      </c>
      <c r="R239" s="22">
        <f t="shared" si="41"/>
        <v>0</v>
      </c>
      <c r="S239" s="99">
        <f t="shared" si="42"/>
        <v>0</v>
      </c>
      <c r="T239" s="98">
        <f t="shared" si="43"/>
        <v>0</v>
      </c>
      <c r="U239" s="19"/>
      <c r="V239" s="12"/>
      <c r="W239" s="37" t="str" cm="1">
        <f t="array" ref="W239">_xlfn.IFS(T239&gt;J239,"KO : Le montant retenu est supérieur au montant présenté. Merci de revoir la ligne de dépense ou plafonner son montant.",J239=0,"",T239=J239,"OK",T239&lt;J239,"Montant instruit inférieur au montant présenté.")</f>
        <v/>
      </c>
      <c r="X239" s="95">
        <f t="shared" si="44"/>
        <v>0</v>
      </c>
    </row>
    <row r="240" spans="1:24">
      <c r="A240" s="25">
        <v>236</v>
      </c>
      <c r="B240" s="5"/>
      <c r="C240" s="5"/>
      <c r="D240" s="5"/>
      <c r="E240" s="2"/>
      <c r="F240" s="11">
        <v>1</v>
      </c>
      <c r="G240" s="7" t="s">
        <v>9</v>
      </c>
      <c r="H240" s="12"/>
      <c r="I240" s="99"/>
      <c r="J240" s="98">
        <f t="shared" si="34"/>
        <v>0</v>
      </c>
      <c r="K240" s="31"/>
      <c r="L240" s="21">
        <f t="shared" si="35"/>
        <v>0</v>
      </c>
      <c r="M240" s="5">
        <f t="shared" si="36"/>
        <v>0</v>
      </c>
      <c r="N240" s="5">
        <f t="shared" si="37"/>
        <v>0</v>
      </c>
      <c r="O240" s="2">
        <f t="shared" si="38"/>
        <v>0</v>
      </c>
      <c r="P240" s="11">
        <f t="shared" si="39"/>
        <v>1</v>
      </c>
      <c r="Q240" s="7" t="str">
        <f t="shared" si="40"/>
        <v>euro</v>
      </c>
      <c r="R240" s="22">
        <f t="shared" si="41"/>
        <v>0</v>
      </c>
      <c r="S240" s="99">
        <f t="shared" si="42"/>
        <v>0</v>
      </c>
      <c r="T240" s="98">
        <f t="shared" si="43"/>
        <v>0</v>
      </c>
      <c r="U240" s="19"/>
      <c r="V240" s="12"/>
      <c r="W240" s="37" t="str" cm="1">
        <f t="array" ref="W240">_xlfn.IFS(T240&gt;J240,"KO : Le montant retenu est supérieur au montant présenté. Merci de revoir la ligne de dépense ou plafonner son montant.",J240=0,"",T240=J240,"OK",T240&lt;J240,"Montant instruit inférieur au montant présenté.")</f>
        <v/>
      </c>
      <c r="X240" s="95">
        <f t="shared" si="44"/>
        <v>0</v>
      </c>
    </row>
    <row r="241" spans="1:24">
      <c r="A241" s="25">
        <v>237</v>
      </c>
      <c r="B241" s="5"/>
      <c r="C241" s="5"/>
      <c r="D241" s="5"/>
      <c r="E241" s="2"/>
      <c r="F241" s="11">
        <v>1</v>
      </c>
      <c r="G241" s="7" t="s">
        <v>9</v>
      </c>
      <c r="H241" s="12"/>
      <c r="I241" s="99"/>
      <c r="J241" s="98">
        <f t="shared" si="34"/>
        <v>0</v>
      </c>
      <c r="K241" s="31"/>
      <c r="L241" s="21">
        <f t="shared" si="35"/>
        <v>0</v>
      </c>
      <c r="M241" s="5">
        <f t="shared" si="36"/>
        <v>0</v>
      </c>
      <c r="N241" s="5">
        <f t="shared" si="37"/>
        <v>0</v>
      </c>
      <c r="O241" s="2">
        <f t="shared" si="38"/>
        <v>0</v>
      </c>
      <c r="P241" s="11">
        <f t="shared" si="39"/>
        <v>1</v>
      </c>
      <c r="Q241" s="7" t="str">
        <f t="shared" si="40"/>
        <v>euro</v>
      </c>
      <c r="R241" s="22">
        <f t="shared" si="41"/>
        <v>0</v>
      </c>
      <c r="S241" s="99">
        <f t="shared" si="42"/>
        <v>0</v>
      </c>
      <c r="T241" s="98">
        <f t="shared" si="43"/>
        <v>0</v>
      </c>
      <c r="U241" s="19"/>
      <c r="V241" s="12"/>
      <c r="W241" s="37" t="str" cm="1">
        <f t="array" ref="W241">_xlfn.IFS(T241&gt;J241,"KO : Le montant retenu est supérieur au montant présenté. Merci de revoir la ligne de dépense ou plafonner son montant.",J241=0,"",T241=J241,"OK",T241&lt;J241,"Montant instruit inférieur au montant présenté.")</f>
        <v/>
      </c>
      <c r="X241" s="95">
        <f t="shared" si="44"/>
        <v>0</v>
      </c>
    </row>
    <row r="242" spans="1:24">
      <c r="A242" s="25">
        <v>238</v>
      </c>
      <c r="B242" s="5"/>
      <c r="C242" s="5"/>
      <c r="D242" s="5"/>
      <c r="E242" s="2"/>
      <c r="F242" s="11">
        <v>1</v>
      </c>
      <c r="G242" s="7" t="s">
        <v>9</v>
      </c>
      <c r="H242" s="12"/>
      <c r="I242" s="99"/>
      <c r="J242" s="98">
        <f t="shared" si="34"/>
        <v>0</v>
      </c>
      <c r="K242" s="31"/>
      <c r="L242" s="21">
        <f t="shared" si="35"/>
        <v>0</v>
      </c>
      <c r="M242" s="5">
        <f t="shared" si="36"/>
        <v>0</v>
      </c>
      <c r="N242" s="5">
        <f t="shared" si="37"/>
        <v>0</v>
      </c>
      <c r="O242" s="2">
        <f t="shared" si="38"/>
        <v>0</v>
      </c>
      <c r="P242" s="11">
        <f t="shared" si="39"/>
        <v>1</v>
      </c>
      <c r="Q242" s="7" t="str">
        <f t="shared" si="40"/>
        <v>euro</v>
      </c>
      <c r="R242" s="22">
        <f t="shared" si="41"/>
        <v>0</v>
      </c>
      <c r="S242" s="99">
        <f t="shared" si="42"/>
        <v>0</v>
      </c>
      <c r="T242" s="98">
        <f t="shared" si="43"/>
        <v>0</v>
      </c>
      <c r="U242" s="19"/>
      <c r="V242" s="12"/>
      <c r="W242" s="37" t="str" cm="1">
        <f t="array" ref="W242">_xlfn.IFS(T242&gt;J242,"KO : Le montant retenu est supérieur au montant présenté. Merci de revoir la ligne de dépense ou plafonner son montant.",J242=0,"",T242=J242,"OK",T242&lt;J242,"Montant instruit inférieur au montant présenté.")</f>
        <v/>
      </c>
      <c r="X242" s="95">
        <f t="shared" si="44"/>
        <v>0</v>
      </c>
    </row>
    <row r="243" spans="1:24">
      <c r="A243" s="25">
        <v>239</v>
      </c>
      <c r="B243" s="5"/>
      <c r="C243" s="5"/>
      <c r="D243" s="5"/>
      <c r="E243" s="2"/>
      <c r="F243" s="11">
        <v>1</v>
      </c>
      <c r="G243" s="7" t="s">
        <v>9</v>
      </c>
      <c r="H243" s="12"/>
      <c r="I243" s="99"/>
      <c r="J243" s="98">
        <f t="shared" si="34"/>
        <v>0</v>
      </c>
      <c r="K243" s="31"/>
      <c r="L243" s="21">
        <f t="shared" si="35"/>
        <v>0</v>
      </c>
      <c r="M243" s="5">
        <f t="shared" si="36"/>
        <v>0</v>
      </c>
      <c r="N243" s="5">
        <f t="shared" si="37"/>
        <v>0</v>
      </c>
      <c r="O243" s="2">
        <f t="shared" si="38"/>
        <v>0</v>
      </c>
      <c r="P243" s="11">
        <f t="shared" si="39"/>
        <v>1</v>
      </c>
      <c r="Q243" s="7" t="str">
        <f t="shared" si="40"/>
        <v>euro</v>
      </c>
      <c r="R243" s="22">
        <f t="shared" si="41"/>
        <v>0</v>
      </c>
      <c r="S243" s="99">
        <f t="shared" si="42"/>
        <v>0</v>
      </c>
      <c r="T243" s="98">
        <f t="shared" si="43"/>
        <v>0</v>
      </c>
      <c r="U243" s="19"/>
      <c r="V243" s="12"/>
      <c r="W243" s="37" t="str" cm="1">
        <f t="array" ref="W243">_xlfn.IFS(T243&gt;J243,"KO : Le montant retenu est supérieur au montant présenté. Merci de revoir la ligne de dépense ou plafonner son montant.",J243=0,"",T243=J243,"OK",T243&lt;J243,"Montant instruit inférieur au montant présenté.")</f>
        <v/>
      </c>
      <c r="X243" s="95">
        <f t="shared" si="44"/>
        <v>0</v>
      </c>
    </row>
    <row r="244" spans="1:24">
      <c r="A244" s="25">
        <v>240</v>
      </c>
      <c r="B244" s="5"/>
      <c r="C244" s="5"/>
      <c r="D244" s="5"/>
      <c r="E244" s="2"/>
      <c r="F244" s="11">
        <v>1</v>
      </c>
      <c r="G244" s="7" t="s">
        <v>9</v>
      </c>
      <c r="H244" s="12"/>
      <c r="I244" s="99"/>
      <c r="J244" s="98">
        <f t="shared" si="34"/>
        <v>0</v>
      </c>
      <c r="K244" s="31"/>
      <c r="L244" s="21">
        <f t="shared" si="35"/>
        <v>0</v>
      </c>
      <c r="M244" s="5">
        <f t="shared" si="36"/>
        <v>0</v>
      </c>
      <c r="N244" s="5">
        <f t="shared" si="37"/>
        <v>0</v>
      </c>
      <c r="O244" s="2">
        <f t="shared" si="38"/>
        <v>0</v>
      </c>
      <c r="P244" s="11">
        <f t="shared" si="39"/>
        <v>1</v>
      </c>
      <c r="Q244" s="7" t="str">
        <f t="shared" si="40"/>
        <v>euro</v>
      </c>
      <c r="R244" s="22">
        <f t="shared" si="41"/>
        <v>0</v>
      </c>
      <c r="S244" s="99">
        <f t="shared" si="42"/>
        <v>0</v>
      </c>
      <c r="T244" s="98">
        <f t="shared" si="43"/>
        <v>0</v>
      </c>
      <c r="U244" s="19"/>
      <c r="V244" s="12"/>
      <c r="W244" s="37" t="str" cm="1">
        <f t="array" ref="W244">_xlfn.IFS(T244&gt;J244,"KO : Le montant retenu est supérieur au montant présenté. Merci de revoir la ligne de dépense ou plafonner son montant.",J244=0,"",T244=J244,"OK",T244&lt;J244,"Montant instruit inférieur au montant présenté.")</f>
        <v/>
      </c>
      <c r="X244" s="95">
        <f t="shared" si="44"/>
        <v>0</v>
      </c>
    </row>
    <row r="245" spans="1:24">
      <c r="A245" s="25">
        <v>241</v>
      </c>
      <c r="B245" s="5"/>
      <c r="C245" s="5"/>
      <c r="D245" s="5"/>
      <c r="E245" s="2"/>
      <c r="F245" s="11">
        <v>1</v>
      </c>
      <c r="G245" s="7" t="s">
        <v>9</v>
      </c>
      <c r="H245" s="12"/>
      <c r="I245" s="99"/>
      <c r="J245" s="98">
        <f t="shared" si="34"/>
        <v>0</v>
      </c>
      <c r="K245" s="31"/>
      <c r="L245" s="21">
        <f t="shared" si="35"/>
        <v>0</v>
      </c>
      <c r="M245" s="5">
        <f t="shared" si="36"/>
        <v>0</v>
      </c>
      <c r="N245" s="5">
        <f t="shared" si="37"/>
        <v>0</v>
      </c>
      <c r="O245" s="2">
        <f t="shared" si="38"/>
        <v>0</v>
      </c>
      <c r="P245" s="11">
        <f t="shared" si="39"/>
        <v>1</v>
      </c>
      <c r="Q245" s="7" t="str">
        <f t="shared" si="40"/>
        <v>euro</v>
      </c>
      <c r="R245" s="22">
        <f t="shared" si="41"/>
        <v>0</v>
      </c>
      <c r="S245" s="99">
        <f t="shared" si="42"/>
        <v>0</v>
      </c>
      <c r="T245" s="98">
        <f t="shared" si="43"/>
        <v>0</v>
      </c>
      <c r="U245" s="19"/>
      <c r="V245" s="12"/>
      <c r="W245" s="37" t="str" cm="1">
        <f t="array" ref="W245">_xlfn.IFS(T245&gt;J245,"KO : Le montant retenu est supérieur au montant présenté. Merci de revoir la ligne de dépense ou plafonner son montant.",J245=0,"",T245=J245,"OK",T245&lt;J245,"Montant instruit inférieur au montant présenté.")</f>
        <v/>
      </c>
      <c r="X245" s="95">
        <f t="shared" si="44"/>
        <v>0</v>
      </c>
    </row>
    <row r="246" spans="1:24">
      <c r="A246" s="25">
        <v>242</v>
      </c>
      <c r="B246" s="5"/>
      <c r="C246" s="5"/>
      <c r="D246" s="5"/>
      <c r="E246" s="2"/>
      <c r="F246" s="11">
        <v>1</v>
      </c>
      <c r="G246" s="7" t="s">
        <v>9</v>
      </c>
      <c r="H246" s="12"/>
      <c r="I246" s="99"/>
      <c r="J246" s="98">
        <f t="shared" si="34"/>
        <v>0</v>
      </c>
      <c r="K246" s="31"/>
      <c r="L246" s="21">
        <f t="shared" si="35"/>
        <v>0</v>
      </c>
      <c r="M246" s="5">
        <f t="shared" si="36"/>
        <v>0</v>
      </c>
      <c r="N246" s="5">
        <f t="shared" si="37"/>
        <v>0</v>
      </c>
      <c r="O246" s="2">
        <f t="shared" si="38"/>
        <v>0</v>
      </c>
      <c r="P246" s="11">
        <f t="shared" si="39"/>
        <v>1</v>
      </c>
      <c r="Q246" s="7" t="str">
        <f t="shared" si="40"/>
        <v>euro</v>
      </c>
      <c r="R246" s="22">
        <f t="shared" si="41"/>
        <v>0</v>
      </c>
      <c r="S246" s="99">
        <f t="shared" si="42"/>
        <v>0</v>
      </c>
      <c r="T246" s="98">
        <f t="shared" si="43"/>
        <v>0</v>
      </c>
      <c r="U246" s="19"/>
      <c r="V246" s="12"/>
      <c r="W246" s="37" t="str" cm="1">
        <f t="array" ref="W246">_xlfn.IFS(T246&gt;J246,"KO : Le montant retenu est supérieur au montant présenté. Merci de revoir la ligne de dépense ou plafonner son montant.",J246=0,"",T246=J246,"OK",T246&lt;J246,"Montant instruit inférieur au montant présenté.")</f>
        <v/>
      </c>
      <c r="X246" s="95">
        <f t="shared" si="44"/>
        <v>0</v>
      </c>
    </row>
    <row r="247" spans="1:24">
      <c r="A247" s="25">
        <v>243</v>
      </c>
      <c r="B247" s="5"/>
      <c r="C247" s="5"/>
      <c r="D247" s="5"/>
      <c r="E247" s="2"/>
      <c r="F247" s="11">
        <v>1</v>
      </c>
      <c r="G247" s="7" t="s">
        <v>9</v>
      </c>
      <c r="H247" s="12"/>
      <c r="I247" s="99"/>
      <c r="J247" s="98">
        <f t="shared" si="34"/>
        <v>0</v>
      </c>
      <c r="K247" s="31"/>
      <c r="L247" s="21">
        <f t="shared" si="35"/>
        <v>0</v>
      </c>
      <c r="M247" s="5">
        <f t="shared" si="36"/>
        <v>0</v>
      </c>
      <c r="N247" s="5">
        <f t="shared" si="37"/>
        <v>0</v>
      </c>
      <c r="O247" s="2">
        <f t="shared" si="38"/>
        <v>0</v>
      </c>
      <c r="P247" s="11">
        <f t="shared" si="39"/>
        <v>1</v>
      </c>
      <c r="Q247" s="7" t="str">
        <f t="shared" si="40"/>
        <v>euro</v>
      </c>
      <c r="R247" s="22">
        <f t="shared" si="41"/>
        <v>0</v>
      </c>
      <c r="S247" s="99">
        <f t="shared" si="42"/>
        <v>0</v>
      </c>
      <c r="T247" s="98">
        <f t="shared" si="43"/>
        <v>0</v>
      </c>
      <c r="U247" s="19"/>
      <c r="V247" s="12"/>
      <c r="W247" s="37" t="str" cm="1">
        <f t="array" ref="W247">_xlfn.IFS(T247&gt;J247,"KO : Le montant retenu est supérieur au montant présenté. Merci de revoir la ligne de dépense ou plafonner son montant.",J247=0,"",T247=J247,"OK",T247&lt;J247,"Montant instruit inférieur au montant présenté.")</f>
        <v/>
      </c>
      <c r="X247" s="95">
        <f t="shared" si="44"/>
        <v>0</v>
      </c>
    </row>
    <row r="248" spans="1:24">
      <c r="A248" s="25">
        <v>244</v>
      </c>
      <c r="B248" s="5"/>
      <c r="C248" s="5"/>
      <c r="D248" s="5"/>
      <c r="E248" s="2"/>
      <c r="F248" s="11">
        <v>1</v>
      </c>
      <c r="G248" s="7" t="s">
        <v>9</v>
      </c>
      <c r="H248" s="12"/>
      <c r="I248" s="99"/>
      <c r="J248" s="98">
        <f t="shared" si="34"/>
        <v>0</v>
      </c>
      <c r="K248" s="31"/>
      <c r="L248" s="21">
        <f t="shared" si="35"/>
        <v>0</v>
      </c>
      <c r="M248" s="5">
        <f t="shared" si="36"/>
        <v>0</v>
      </c>
      <c r="N248" s="5">
        <f t="shared" si="37"/>
        <v>0</v>
      </c>
      <c r="O248" s="2">
        <f t="shared" si="38"/>
        <v>0</v>
      </c>
      <c r="P248" s="11">
        <f t="shared" si="39"/>
        <v>1</v>
      </c>
      <c r="Q248" s="7" t="str">
        <f t="shared" si="40"/>
        <v>euro</v>
      </c>
      <c r="R248" s="22">
        <f t="shared" si="41"/>
        <v>0</v>
      </c>
      <c r="S248" s="99">
        <f t="shared" si="42"/>
        <v>0</v>
      </c>
      <c r="T248" s="98">
        <f t="shared" si="43"/>
        <v>0</v>
      </c>
      <c r="U248" s="19"/>
      <c r="V248" s="12"/>
      <c r="W248" s="37" t="str" cm="1">
        <f t="array" ref="W248">_xlfn.IFS(T248&gt;J248,"KO : Le montant retenu est supérieur au montant présenté. Merci de revoir la ligne de dépense ou plafonner son montant.",J248=0,"",T248=J248,"OK",T248&lt;J248,"Montant instruit inférieur au montant présenté.")</f>
        <v/>
      </c>
      <c r="X248" s="95">
        <f t="shared" si="44"/>
        <v>0</v>
      </c>
    </row>
    <row r="249" spans="1:24">
      <c r="A249" s="25">
        <v>245</v>
      </c>
      <c r="B249" s="5"/>
      <c r="C249" s="5"/>
      <c r="D249" s="5"/>
      <c r="E249" s="2"/>
      <c r="F249" s="11">
        <v>1</v>
      </c>
      <c r="G249" s="7" t="s">
        <v>9</v>
      </c>
      <c r="H249" s="12"/>
      <c r="I249" s="99"/>
      <c r="J249" s="98">
        <f t="shared" si="34"/>
        <v>0</v>
      </c>
      <c r="K249" s="31"/>
      <c r="L249" s="21">
        <f t="shared" si="35"/>
        <v>0</v>
      </c>
      <c r="M249" s="5">
        <f t="shared" si="36"/>
        <v>0</v>
      </c>
      <c r="N249" s="5">
        <f t="shared" si="37"/>
        <v>0</v>
      </c>
      <c r="O249" s="2">
        <f t="shared" si="38"/>
        <v>0</v>
      </c>
      <c r="P249" s="11">
        <f t="shared" si="39"/>
        <v>1</v>
      </c>
      <c r="Q249" s="7" t="str">
        <f t="shared" si="40"/>
        <v>euro</v>
      </c>
      <c r="R249" s="22">
        <f t="shared" si="41"/>
        <v>0</v>
      </c>
      <c r="S249" s="99">
        <f t="shared" si="42"/>
        <v>0</v>
      </c>
      <c r="T249" s="98">
        <f t="shared" si="43"/>
        <v>0</v>
      </c>
      <c r="U249" s="19"/>
      <c r="V249" s="12"/>
      <c r="W249" s="37" t="str" cm="1">
        <f t="array" ref="W249">_xlfn.IFS(T249&gt;J249,"KO : Le montant retenu est supérieur au montant présenté. Merci de revoir la ligne de dépense ou plafonner son montant.",J249=0,"",T249=J249,"OK",T249&lt;J249,"Montant instruit inférieur au montant présenté.")</f>
        <v/>
      </c>
      <c r="X249" s="95">
        <f t="shared" si="44"/>
        <v>0</v>
      </c>
    </row>
    <row r="250" spans="1:24">
      <c r="A250" s="25">
        <v>246</v>
      </c>
      <c r="B250" s="5"/>
      <c r="C250" s="5"/>
      <c r="D250" s="5"/>
      <c r="E250" s="2"/>
      <c r="F250" s="11">
        <v>1</v>
      </c>
      <c r="G250" s="7" t="s">
        <v>9</v>
      </c>
      <c r="H250" s="12"/>
      <c r="I250" s="99"/>
      <c r="J250" s="98">
        <f t="shared" si="34"/>
        <v>0</v>
      </c>
      <c r="K250" s="31"/>
      <c r="L250" s="21">
        <f t="shared" si="35"/>
        <v>0</v>
      </c>
      <c r="M250" s="5">
        <f t="shared" si="36"/>
        <v>0</v>
      </c>
      <c r="N250" s="5">
        <f t="shared" si="37"/>
        <v>0</v>
      </c>
      <c r="O250" s="2">
        <f t="shared" si="38"/>
        <v>0</v>
      </c>
      <c r="P250" s="11">
        <f t="shared" si="39"/>
        <v>1</v>
      </c>
      <c r="Q250" s="7" t="str">
        <f t="shared" si="40"/>
        <v>euro</v>
      </c>
      <c r="R250" s="22">
        <f t="shared" si="41"/>
        <v>0</v>
      </c>
      <c r="S250" s="99">
        <f t="shared" si="42"/>
        <v>0</v>
      </c>
      <c r="T250" s="98">
        <f t="shared" si="43"/>
        <v>0</v>
      </c>
      <c r="U250" s="19"/>
      <c r="V250" s="12"/>
      <c r="W250" s="37" t="str" cm="1">
        <f t="array" ref="W250">_xlfn.IFS(T250&gt;J250,"KO : Le montant retenu est supérieur au montant présenté. Merci de revoir la ligne de dépense ou plafonner son montant.",J250=0,"",T250=J250,"OK",T250&lt;J250,"Montant instruit inférieur au montant présenté.")</f>
        <v/>
      </c>
      <c r="X250" s="95">
        <f t="shared" si="44"/>
        <v>0</v>
      </c>
    </row>
    <row r="251" spans="1:24">
      <c r="A251" s="25">
        <v>247</v>
      </c>
      <c r="B251" s="5"/>
      <c r="C251" s="5"/>
      <c r="D251" s="5"/>
      <c r="E251" s="2"/>
      <c r="F251" s="11">
        <v>1</v>
      </c>
      <c r="G251" s="7" t="s">
        <v>9</v>
      </c>
      <c r="H251" s="12"/>
      <c r="I251" s="99"/>
      <c r="J251" s="98">
        <f t="shared" si="34"/>
        <v>0</v>
      </c>
      <c r="K251" s="31"/>
      <c r="L251" s="21">
        <f t="shared" si="35"/>
        <v>0</v>
      </c>
      <c r="M251" s="5">
        <f t="shared" si="36"/>
        <v>0</v>
      </c>
      <c r="N251" s="5">
        <f t="shared" si="37"/>
        <v>0</v>
      </c>
      <c r="O251" s="2">
        <f t="shared" si="38"/>
        <v>0</v>
      </c>
      <c r="P251" s="11">
        <f t="shared" si="39"/>
        <v>1</v>
      </c>
      <c r="Q251" s="7" t="str">
        <f t="shared" si="40"/>
        <v>euro</v>
      </c>
      <c r="R251" s="22">
        <f t="shared" si="41"/>
        <v>0</v>
      </c>
      <c r="S251" s="99">
        <f t="shared" si="42"/>
        <v>0</v>
      </c>
      <c r="T251" s="98">
        <f t="shared" si="43"/>
        <v>0</v>
      </c>
      <c r="U251" s="19"/>
      <c r="V251" s="12"/>
      <c r="W251" s="37" t="str" cm="1">
        <f t="array" ref="W251">_xlfn.IFS(T251&gt;J251,"KO : Le montant retenu est supérieur au montant présenté. Merci de revoir la ligne de dépense ou plafonner son montant.",J251=0,"",T251=J251,"OK",T251&lt;J251,"Montant instruit inférieur au montant présenté.")</f>
        <v/>
      </c>
      <c r="X251" s="95">
        <f t="shared" si="44"/>
        <v>0</v>
      </c>
    </row>
    <row r="252" spans="1:24">
      <c r="A252" s="25">
        <v>248</v>
      </c>
      <c r="B252" s="5"/>
      <c r="C252" s="5"/>
      <c r="D252" s="5"/>
      <c r="E252" s="2"/>
      <c r="F252" s="11">
        <v>1</v>
      </c>
      <c r="G252" s="7" t="s">
        <v>9</v>
      </c>
      <c r="H252" s="12"/>
      <c r="I252" s="99"/>
      <c r="J252" s="98">
        <f t="shared" si="34"/>
        <v>0</v>
      </c>
      <c r="K252" s="31"/>
      <c r="L252" s="21">
        <f t="shared" si="35"/>
        <v>0</v>
      </c>
      <c r="M252" s="5">
        <f t="shared" si="36"/>
        <v>0</v>
      </c>
      <c r="N252" s="5">
        <f t="shared" si="37"/>
        <v>0</v>
      </c>
      <c r="O252" s="2">
        <f t="shared" si="38"/>
        <v>0</v>
      </c>
      <c r="P252" s="11">
        <f t="shared" si="39"/>
        <v>1</v>
      </c>
      <c r="Q252" s="7" t="str">
        <f t="shared" si="40"/>
        <v>euro</v>
      </c>
      <c r="R252" s="22">
        <f t="shared" si="41"/>
        <v>0</v>
      </c>
      <c r="S252" s="99">
        <f t="shared" si="42"/>
        <v>0</v>
      </c>
      <c r="T252" s="98">
        <f t="shared" si="43"/>
        <v>0</v>
      </c>
      <c r="U252" s="19"/>
      <c r="V252" s="12"/>
      <c r="W252" s="37" t="str" cm="1">
        <f t="array" ref="W252">_xlfn.IFS(T252&gt;J252,"KO : Le montant retenu est supérieur au montant présenté. Merci de revoir la ligne de dépense ou plafonner son montant.",J252=0,"",T252=J252,"OK",T252&lt;J252,"Montant instruit inférieur au montant présenté.")</f>
        <v/>
      </c>
      <c r="X252" s="95">
        <f t="shared" si="44"/>
        <v>0</v>
      </c>
    </row>
    <row r="253" spans="1:24">
      <c r="A253" s="25">
        <v>249</v>
      </c>
      <c r="B253" s="5"/>
      <c r="C253" s="5"/>
      <c r="D253" s="5"/>
      <c r="E253" s="2"/>
      <c r="F253" s="11">
        <v>1</v>
      </c>
      <c r="G253" s="7" t="s">
        <v>9</v>
      </c>
      <c r="H253" s="12"/>
      <c r="I253" s="99"/>
      <c r="J253" s="98">
        <f t="shared" si="34"/>
        <v>0</v>
      </c>
      <c r="K253" s="31"/>
      <c r="L253" s="21">
        <f t="shared" si="35"/>
        <v>0</v>
      </c>
      <c r="M253" s="5">
        <f t="shared" si="36"/>
        <v>0</v>
      </c>
      <c r="N253" s="5">
        <f t="shared" si="37"/>
        <v>0</v>
      </c>
      <c r="O253" s="2">
        <f t="shared" si="38"/>
        <v>0</v>
      </c>
      <c r="P253" s="11">
        <f t="shared" si="39"/>
        <v>1</v>
      </c>
      <c r="Q253" s="7" t="str">
        <f t="shared" si="40"/>
        <v>euro</v>
      </c>
      <c r="R253" s="22">
        <f t="shared" si="41"/>
        <v>0</v>
      </c>
      <c r="S253" s="99">
        <f t="shared" si="42"/>
        <v>0</v>
      </c>
      <c r="T253" s="98">
        <f t="shared" si="43"/>
        <v>0</v>
      </c>
      <c r="U253" s="19"/>
      <c r="V253" s="12"/>
      <c r="W253" s="37" t="str" cm="1">
        <f t="array" ref="W253">_xlfn.IFS(T253&gt;J253,"KO : Le montant retenu est supérieur au montant présenté. Merci de revoir la ligne de dépense ou plafonner son montant.",J253=0,"",T253=J253,"OK",T253&lt;J253,"Montant instruit inférieur au montant présenté.")</f>
        <v/>
      </c>
      <c r="X253" s="95">
        <f t="shared" si="44"/>
        <v>0</v>
      </c>
    </row>
    <row r="254" spans="1:24">
      <c r="A254" s="25">
        <v>250</v>
      </c>
      <c r="B254" s="5"/>
      <c r="C254" s="5"/>
      <c r="D254" s="5"/>
      <c r="E254" s="2"/>
      <c r="F254" s="11">
        <v>1</v>
      </c>
      <c r="G254" s="7" t="s">
        <v>9</v>
      </c>
      <c r="H254" s="12"/>
      <c r="I254" s="99"/>
      <c r="J254" s="98">
        <f t="shared" si="34"/>
        <v>0</v>
      </c>
      <c r="K254" s="31"/>
      <c r="L254" s="21">
        <f t="shared" si="35"/>
        <v>0</v>
      </c>
      <c r="M254" s="5">
        <f t="shared" si="36"/>
        <v>0</v>
      </c>
      <c r="N254" s="5">
        <f t="shared" si="37"/>
        <v>0</v>
      </c>
      <c r="O254" s="2">
        <f t="shared" si="38"/>
        <v>0</v>
      </c>
      <c r="P254" s="11">
        <f t="shared" si="39"/>
        <v>1</v>
      </c>
      <c r="Q254" s="7" t="str">
        <f t="shared" si="40"/>
        <v>euro</v>
      </c>
      <c r="R254" s="22">
        <f t="shared" si="41"/>
        <v>0</v>
      </c>
      <c r="S254" s="99">
        <f t="shared" si="42"/>
        <v>0</v>
      </c>
      <c r="T254" s="98">
        <f t="shared" si="43"/>
        <v>0</v>
      </c>
      <c r="U254" s="19"/>
      <c r="V254" s="12"/>
      <c r="W254" s="37" t="str" cm="1">
        <f t="array" ref="W254">_xlfn.IFS(T254&gt;J254,"KO : Le montant retenu est supérieur au montant présenté. Merci de revoir la ligne de dépense ou plafonner son montant.",J254=0,"",T254=J254,"OK",T254&lt;J254,"Montant instruit inférieur au montant présenté.")</f>
        <v/>
      </c>
      <c r="X254" s="95">
        <f t="shared" si="44"/>
        <v>0</v>
      </c>
    </row>
    <row r="255" spans="1:24">
      <c r="A255" s="25">
        <v>251</v>
      </c>
      <c r="B255" s="5"/>
      <c r="C255" s="5"/>
      <c r="D255" s="5"/>
      <c r="E255" s="2"/>
      <c r="F255" s="11">
        <v>1</v>
      </c>
      <c r="G255" s="7" t="s">
        <v>9</v>
      </c>
      <c r="H255" s="12"/>
      <c r="I255" s="99"/>
      <c r="J255" s="98">
        <f t="shared" si="34"/>
        <v>0</v>
      </c>
      <c r="K255" s="31"/>
      <c r="L255" s="21">
        <f t="shared" si="35"/>
        <v>0</v>
      </c>
      <c r="M255" s="5">
        <f t="shared" si="36"/>
        <v>0</v>
      </c>
      <c r="N255" s="5">
        <f t="shared" si="37"/>
        <v>0</v>
      </c>
      <c r="O255" s="2">
        <f t="shared" si="38"/>
        <v>0</v>
      </c>
      <c r="P255" s="11">
        <f t="shared" si="39"/>
        <v>1</v>
      </c>
      <c r="Q255" s="7" t="str">
        <f t="shared" si="40"/>
        <v>euro</v>
      </c>
      <c r="R255" s="22">
        <f t="shared" si="41"/>
        <v>0</v>
      </c>
      <c r="S255" s="99">
        <f t="shared" si="42"/>
        <v>0</v>
      </c>
      <c r="T255" s="98">
        <f t="shared" si="43"/>
        <v>0</v>
      </c>
      <c r="U255" s="19"/>
      <c r="V255" s="12"/>
      <c r="W255" s="37" t="str" cm="1">
        <f t="array" ref="W255">_xlfn.IFS(T255&gt;J255,"KO : Le montant retenu est supérieur au montant présenté. Merci de revoir la ligne de dépense ou plafonner son montant.",J255=0,"",T255=J255,"OK",T255&lt;J255,"Montant instruit inférieur au montant présenté.")</f>
        <v/>
      </c>
      <c r="X255" s="95">
        <f t="shared" si="44"/>
        <v>0</v>
      </c>
    </row>
    <row r="256" spans="1:24">
      <c r="A256" s="25">
        <v>252</v>
      </c>
      <c r="B256" s="5"/>
      <c r="C256" s="5"/>
      <c r="D256" s="5"/>
      <c r="E256" s="2"/>
      <c r="F256" s="11">
        <v>1</v>
      </c>
      <c r="G256" s="7" t="s">
        <v>9</v>
      </c>
      <c r="H256" s="12"/>
      <c r="I256" s="99"/>
      <c r="J256" s="98">
        <f t="shared" si="34"/>
        <v>0</v>
      </c>
      <c r="K256" s="31"/>
      <c r="L256" s="21">
        <f t="shared" si="35"/>
        <v>0</v>
      </c>
      <c r="M256" s="5">
        <f t="shared" si="36"/>
        <v>0</v>
      </c>
      <c r="N256" s="5">
        <f t="shared" si="37"/>
        <v>0</v>
      </c>
      <c r="O256" s="2">
        <f t="shared" si="38"/>
        <v>0</v>
      </c>
      <c r="P256" s="11">
        <f t="shared" si="39"/>
        <v>1</v>
      </c>
      <c r="Q256" s="7" t="str">
        <f t="shared" si="40"/>
        <v>euro</v>
      </c>
      <c r="R256" s="22">
        <f t="shared" si="41"/>
        <v>0</v>
      </c>
      <c r="S256" s="99">
        <f t="shared" si="42"/>
        <v>0</v>
      </c>
      <c r="T256" s="98">
        <f t="shared" si="43"/>
        <v>0</v>
      </c>
      <c r="U256" s="19"/>
      <c r="V256" s="12"/>
      <c r="W256" s="37" t="str" cm="1">
        <f t="array" ref="W256">_xlfn.IFS(T256&gt;J256,"KO : Le montant retenu est supérieur au montant présenté. Merci de revoir la ligne de dépense ou plafonner son montant.",J256=0,"",T256=J256,"OK",T256&lt;J256,"Montant instruit inférieur au montant présenté.")</f>
        <v/>
      </c>
      <c r="X256" s="95">
        <f t="shared" si="44"/>
        <v>0</v>
      </c>
    </row>
    <row r="257" spans="1:24">
      <c r="A257" s="25">
        <v>253</v>
      </c>
      <c r="B257" s="5"/>
      <c r="C257" s="5"/>
      <c r="D257" s="5"/>
      <c r="E257" s="2"/>
      <c r="F257" s="11">
        <v>1</v>
      </c>
      <c r="G257" s="7" t="s">
        <v>9</v>
      </c>
      <c r="H257" s="12"/>
      <c r="I257" s="99"/>
      <c r="J257" s="98">
        <f t="shared" si="34"/>
        <v>0</v>
      </c>
      <c r="K257" s="31"/>
      <c r="L257" s="21">
        <f t="shared" si="35"/>
        <v>0</v>
      </c>
      <c r="M257" s="5">
        <f t="shared" si="36"/>
        <v>0</v>
      </c>
      <c r="N257" s="5">
        <f t="shared" si="37"/>
        <v>0</v>
      </c>
      <c r="O257" s="2">
        <f t="shared" si="38"/>
        <v>0</v>
      </c>
      <c r="P257" s="11">
        <f t="shared" si="39"/>
        <v>1</v>
      </c>
      <c r="Q257" s="7" t="str">
        <f t="shared" si="40"/>
        <v>euro</v>
      </c>
      <c r="R257" s="22">
        <f t="shared" si="41"/>
        <v>0</v>
      </c>
      <c r="S257" s="99">
        <f t="shared" si="42"/>
        <v>0</v>
      </c>
      <c r="T257" s="98">
        <f t="shared" si="43"/>
        <v>0</v>
      </c>
      <c r="U257" s="19"/>
      <c r="V257" s="12"/>
      <c r="W257" s="37" t="str" cm="1">
        <f t="array" ref="W257">_xlfn.IFS(T257&gt;J257,"KO : Le montant retenu est supérieur au montant présenté. Merci de revoir la ligne de dépense ou plafonner son montant.",J257=0,"",T257=J257,"OK",T257&lt;J257,"Montant instruit inférieur au montant présenté.")</f>
        <v/>
      </c>
      <c r="X257" s="95">
        <f t="shared" si="44"/>
        <v>0</v>
      </c>
    </row>
    <row r="258" spans="1:24">
      <c r="A258" s="25">
        <v>254</v>
      </c>
      <c r="B258" s="5"/>
      <c r="C258" s="5"/>
      <c r="D258" s="5"/>
      <c r="E258" s="2"/>
      <c r="F258" s="11">
        <v>1</v>
      </c>
      <c r="G258" s="7" t="s">
        <v>9</v>
      </c>
      <c r="H258" s="12"/>
      <c r="I258" s="99"/>
      <c r="J258" s="98">
        <f t="shared" si="34"/>
        <v>0</v>
      </c>
      <c r="K258" s="31"/>
      <c r="L258" s="21">
        <f t="shared" si="35"/>
        <v>0</v>
      </c>
      <c r="M258" s="5">
        <f t="shared" si="36"/>
        <v>0</v>
      </c>
      <c r="N258" s="5">
        <f t="shared" si="37"/>
        <v>0</v>
      </c>
      <c r="O258" s="2">
        <f t="shared" si="38"/>
        <v>0</v>
      </c>
      <c r="P258" s="11">
        <f t="shared" si="39"/>
        <v>1</v>
      </c>
      <c r="Q258" s="7" t="str">
        <f t="shared" si="40"/>
        <v>euro</v>
      </c>
      <c r="R258" s="22">
        <f t="shared" si="41"/>
        <v>0</v>
      </c>
      <c r="S258" s="99">
        <f t="shared" si="42"/>
        <v>0</v>
      </c>
      <c r="T258" s="98">
        <f t="shared" si="43"/>
        <v>0</v>
      </c>
      <c r="U258" s="19"/>
      <c r="V258" s="12"/>
      <c r="W258" s="37" t="str" cm="1">
        <f t="array" ref="W258">_xlfn.IFS(T258&gt;J258,"KO : Le montant retenu est supérieur au montant présenté. Merci de revoir la ligne de dépense ou plafonner son montant.",J258=0,"",T258=J258,"OK",T258&lt;J258,"Montant instruit inférieur au montant présenté.")</f>
        <v/>
      </c>
      <c r="X258" s="95">
        <f t="shared" si="44"/>
        <v>0</v>
      </c>
    </row>
    <row r="259" spans="1:24">
      <c r="A259" s="25">
        <v>255</v>
      </c>
      <c r="B259" s="5"/>
      <c r="C259" s="5"/>
      <c r="D259" s="5"/>
      <c r="E259" s="2"/>
      <c r="F259" s="11">
        <v>1</v>
      </c>
      <c r="G259" s="7" t="s">
        <v>9</v>
      </c>
      <c r="H259" s="12"/>
      <c r="I259" s="99"/>
      <c r="J259" s="98">
        <f t="shared" si="34"/>
        <v>0</v>
      </c>
      <c r="K259" s="31"/>
      <c r="L259" s="21">
        <f t="shared" si="35"/>
        <v>0</v>
      </c>
      <c r="M259" s="5">
        <f t="shared" si="36"/>
        <v>0</v>
      </c>
      <c r="N259" s="5">
        <f t="shared" si="37"/>
        <v>0</v>
      </c>
      <c r="O259" s="2">
        <f t="shared" si="38"/>
        <v>0</v>
      </c>
      <c r="P259" s="11">
        <f t="shared" si="39"/>
        <v>1</v>
      </c>
      <c r="Q259" s="7" t="str">
        <f t="shared" si="40"/>
        <v>euro</v>
      </c>
      <c r="R259" s="22">
        <f t="shared" si="41"/>
        <v>0</v>
      </c>
      <c r="S259" s="99">
        <f t="shared" si="42"/>
        <v>0</v>
      </c>
      <c r="T259" s="98">
        <f t="shared" si="43"/>
        <v>0</v>
      </c>
      <c r="U259" s="19"/>
      <c r="V259" s="12"/>
      <c r="W259" s="37" t="str" cm="1">
        <f t="array" ref="W259">_xlfn.IFS(T259&gt;J259,"KO : Le montant retenu est supérieur au montant présenté. Merci de revoir la ligne de dépense ou plafonner son montant.",J259=0,"",T259=J259,"OK",T259&lt;J259,"Montant instruit inférieur au montant présenté.")</f>
        <v/>
      </c>
      <c r="X259" s="95">
        <f t="shared" si="44"/>
        <v>0</v>
      </c>
    </row>
    <row r="260" spans="1:24">
      <c r="A260" s="25">
        <v>256</v>
      </c>
      <c r="B260" s="5"/>
      <c r="C260" s="5"/>
      <c r="D260" s="5"/>
      <c r="E260" s="2"/>
      <c r="F260" s="11">
        <v>1</v>
      </c>
      <c r="G260" s="7" t="s">
        <v>9</v>
      </c>
      <c r="H260" s="12"/>
      <c r="I260" s="99"/>
      <c r="J260" s="98">
        <f t="shared" si="34"/>
        <v>0</v>
      </c>
      <c r="K260" s="31"/>
      <c r="L260" s="21">
        <f t="shared" si="35"/>
        <v>0</v>
      </c>
      <c r="M260" s="5">
        <f t="shared" si="36"/>
        <v>0</v>
      </c>
      <c r="N260" s="5">
        <f t="shared" si="37"/>
        <v>0</v>
      </c>
      <c r="O260" s="2">
        <f t="shared" si="38"/>
        <v>0</v>
      </c>
      <c r="P260" s="11">
        <f t="shared" si="39"/>
        <v>1</v>
      </c>
      <c r="Q260" s="7" t="str">
        <f t="shared" si="40"/>
        <v>euro</v>
      </c>
      <c r="R260" s="22">
        <f t="shared" si="41"/>
        <v>0</v>
      </c>
      <c r="S260" s="99">
        <f t="shared" si="42"/>
        <v>0</v>
      </c>
      <c r="T260" s="98">
        <f t="shared" si="43"/>
        <v>0</v>
      </c>
      <c r="U260" s="19"/>
      <c r="V260" s="12"/>
      <c r="W260" s="37" t="str" cm="1">
        <f t="array" ref="W260">_xlfn.IFS(T260&gt;J260,"KO : Le montant retenu est supérieur au montant présenté. Merci de revoir la ligne de dépense ou plafonner son montant.",J260=0,"",T260=J260,"OK",T260&lt;J260,"Montant instruit inférieur au montant présenté.")</f>
        <v/>
      </c>
      <c r="X260" s="95">
        <f t="shared" si="44"/>
        <v>0</v>
      </c>
    </row>
    <row r="261" spans="1:24">
      <c r="A261" s="25">
        <v>257</v>
      </c>
      <c r="B261" s="5"/>
      <c r="C261" s="5"/>
      <c r="D261" s="5"/>
      <c r="E261" s="2"/>
      <c r="F261" s="11">
        <v>1</v>
      </c>
      <c r="G261" s="7" t="s">
        <v>9</v>
      </c>
      <c r="H261" s="12"/>
      <c r="I261" s="99"/>
      <c r="J261" s="98">
        <f t="shared" si="34"/>
        <v>0</v>
      </c>
      <c r="K261" s="31"/>
      <c r="L261" s="21">
        <f t="shared" si="35"/>
        <v>0</v>
      </c>
      <c r="M261" s="5">
        <f t="shared" si="36"/>
        <v>0</v>
      </c>
      <c r="N261" s="5">
        <f t="shared" si="37"/>
        <v>0</v>
      </c>
      <c r="O261" s="2">
        <f t="shared" si="38"/>
        <v>0</v>
      </c>
      <c r="P261" s="11">
        <f t="shared" si="39"/>
        <v>1</v>
      </c>
      <c r="Q261" s="7" t="str">
        <f t="shared" si="40"/>
        <v>euro</v>
      </c>
      <c r="R261" s="22">
        <f t="shared" si="41"/>
        <v>0</v>
      </c>
      <c r="S261" s="99">
        <f t="shared" si="42"/>
        <v>0</v>
      </c>
      <c r="T261" s="98">
        <f t="shared" si="43"/>
        <v>0</v>
      </c>
      <c r="U261" s="19"/>
      <c r="V261" s="12"/>
      <c r="W261" s="37" t="str" cm="1">
        <f t="array" ref="W261">_xlfn.IFS(T261&gt;J261,"KO : Le montant retenu est supérieur au montant présenté. Merci de revoir la ligne de dépense ou plafonner son montant.",J261=0,"",T261=J261,"OK",T261&lt;J261,"Montant instruit inférieur au montant présenté.")</f>
        <v/>
      </c>
      <c r="X261" s="95">
        <f t="shared" si="44"/>
        <v>0</v>
      </c>
    </row>
    <row r="262" spans="1:24">
      <c r="A262" s="25">
        <v>258</v>
      </c>
      <c r="B262" s="5"/>
      <c r="C262" s="5"/>
      <c r="D262" s="5"/>
      <c r="E262" s="2"/>
      <c r="F262" s="11">
        <v>1</v>
      </c>
      <c r="G262" s="7" t="s">
        <v>9</v>
      </c>
      <c r="H262" s="12"/>
      <c r="I262" s="99"/>
      <c r="J262" s="98">
        <f t="shared" ref="J262:J325" si="45">H262*I262</f>
        <v>0</v>
      </c>
      <c r="K262" s="31"/>
      <c r="L262" s="21">
        <f t="shared" ref="L262:L325" si="46">B262</f>
        <v>0</v>
      </c>
      <c r="M262" s="5">
        <f t="shared" ref="M262:M325" si="47">C262</f>
        <v>0</v>
      </c>
      <c r="N262" s="5">
        <f t="shared" ref="N262:N325" si="48">D262</f>
        <v>0</v>
      </c>
      <c r="O262" s="2">
        <f t="shared" ref="O262:O325" si="49">E262</f>
        <v>0</v>
      </c>
      <c r="P262" s="11">
        <f t="shared" ref="P262:P325" si="50">F262</f>
        <v>1</v>
      </c>
      <c r="Q262" s="7" t="str">
        <f t="shared" ref="Q262:Q325" si="51">G262</f>
        <v>euro</v>
      </c>
      <c r="R262" s="22">
        <f t="shared" ref="R262:R325" si="52">H262</f>
        <v>0</v>
      </c>
      <c r="S262" s="99">
        <f t="shared" ref="S262:S325" si="53">I262</f>
        <v>0</v>
      </c>
      <c r="T262" s="98">
        <f t="shared" ref="T262:T325" si="54">S262*R262</f>
        <v>0</v>
      </c>
      <c r="U262" s="19"/>
      <c r="V262" s="12"/>
      <c r="W262" s="37" t="str" cm="1">
        <f t="array" ref="W262">_xlfn.IFS(T262&gt;J262,"KO : Le montant retenu est supérieur au montant présenté. Merci de revoir la ligne de dépense ou plafonner son montant.",J262=0,"",T262=J262,"OK",T262&lt;J262,"Montant instruit inférieur au montant présenté.")</f>
        <v/>
      </c>
      <c r="X262" s="95">
        <f t="shared" ref="X262:X325" si="55">J262-T262</f>
        <v>0</v>
      </c>
    </row>
    <row r="263" spans="1:24">
      <c r="A263" s="25">
        <v>259</v>
      </c>
      <c r="B263" s="5"/>
      <c r="C263" s="5"/>
      <c r="D263" s="5"/>
      <c r="E263" s="2"/>
      <c r="F263" s="11">
        <v>1</v>
      </c>
      <c r="G263" s="7" t="s">
        <v>9</v>
      </c>
      <c r="H263" s="12"/>
      <c r="I263" s="99"/>
      <c r="J263" s="98">
        <f t="shared" si="45"/>
        <v>0</v>
      </c>
      <c r="K263" s="31"/>
      <c r="L263" s="21">
        <f t="shared" si="46"/>
        <v>0</v>
      </c>
      <c r="M263" s="5">
        <f t="shared" si="47"/>
        <v>0</v>
      </c>
      <c r="N263" s="5">
        <f t="shared" si="48"/>
        <v>0</v>
      </c>
      <c r="O263" s="2">
        <f t="shared" si="49"/>
        <v>0</v>
      </c>
      <c r="P263" s="11">
        <f t="shared" si="50"/>
        <v>1</v>
      </c>
      <c r="Q263" s="7" t="str">
        <f t="shared" si="51"/>
        <v>euro</v>
      </c>
      <c r="R263" s="22">
        <f t="shared" si="52"/>
        <v>0</v>
      </c>
      <c r="S263" s="99">
        <f t="shared" si="53"/>
        <v>0</v>
      </c>
      <c r="T263" s="98">
        <f t="shared" si="54"/>
        <v>0</v>
      </c>
      <c r="U263" s="19"/>
      <c r="V263" s="12"/>
      <c r="W263" s="37" t="str" cm="1">
        <f t="array" ref="W263">_xlfn.IFS(T263&gt;J263,"KO : Le montant retenu est supérieur au montant présenté. Merci de revoir la ligne de dépense ou plafonner son montant.",J263=0,"",T263=J263,"OK",T263&lt;J263,"Montant instruit inférieur au montant présenté.")</f>
        <v/>
      </c>
      <c r="X263" s="95">
        <f t="shared" si="55"/>
        <v>0</v>
      </c>
    </row>
    <row r="264" spans="1:24">
      <c r="A264" s="25">
        <v>260</v>
      </c>
      <c r="B264" s="5"/>
      <c r="C264" s="5"/>
      <c r="D264" s="5"/>
      <c r="E264" s="2"/>
      <c r="F264" s="11">
        <v>1</v>
      </c>
      <c r="G264" s="7" t="s">
        <v>9</v>
      </c>
      <c r="H264" s="12"/>
      <c r="I264" s="99"/>
      <c r="J264" s="98">
        <f t="shared" si="45"/>
        <v>0</v>
      </c>
      <c r="K264" s="31"/>
      <c r="L264" s="21">
        <f t="shared" si="46"/>
        <v>0</v>
      </c>
      <c r="M264" s="5">
        <f t="shared" si="47"/>
        <v>0</v>
      </c>
      <c r="N264" s="5">
        <f t="shared" si="48"/>
        <v>0</v>
      </c>
      <c r="O264" s="2">
        <f t="shared" si="49"/>
        <v>0</v>
      </c>
      <c r="P264" s="11">
        <f t="shared" si="50"/>
        <v>1</v>
      </c>
      <c r="Q264" s="7" t="str">
        <f t="shared" si="51"/>
        <v>euro</v>
      </c>
      <c r="R264" s="22">
        <f t="shared" si="52"/>
        <v>0</v>
      </c>
      <c r="S264" s="99">
        <f t="shared" si="53"/>
        <v>0</v>
      </c>
      <c r="T264" s="98">
        <f t="shared" si="54"/>
        <v>0</v>
      </c>
      <c r="U264" s="19"/>
      <c r="V264" s="12"/>
      <c r="W264" s="37" t="str" cm="1">
        <f t="array" ref="W264">_xlfn.IFS(T264&gt;J264,"KO : Le montant retenu est supérieur au montant présenté. Merci de revoir la ligne de dépense ou plafonner son montant.",J264=0,"",T264=J264,"OK",T264&lt;J264,"Montant instruit inférieur au montant présenté.")</f>
        <v/>
      </c>
      <c r="X264" s="95">
        <f t="shared" si="55"/>
        <v>0</v>
      </c>
    </row>
    <row r="265" spans="1:24">
      <c r="A265" s="25">
        <v>261</v>
      </c>
      <c r="B265" s="5"/>
      <c r="C265" s="5"/>
      <c r="D265" s="5"/>
      <c r="E265" s="2"/>
      <c r="F265" s="11">
        <v>1</v>
      </c>
      <c r="G265" s="7" t="s">
        <v>9</v>
      </c>
      <c r="H265" s="12"/>
      <c r="I265" s="99"/>
      <c r="J265" s="98">
        <f t="shared" si="45"/>
        <v>0</v>
      </c>
      <c r="K265" s="31"/>
      <c r="L265" s="21">
        <f t="shared" si="46"/>
        <v>0</v>
      </c>
      <c r="M265" s="5">
        <f t="shared" si="47"/>
        <v>0</v>
      </c>
      <c r="N265" s="5">
        <f t="shared" si="48"/>
        <v>0</v>
      </c>
      <c r="O265" s="2">
        <f t="shared" si="49"/>
        <v>0</v>
      </c>
      <c r="P265" s="11">
        <f t="shared" si="50"/>
        <v>1</v>
      </c>
      <c r="Q265" s="7" t="str">
        <f t="shared" si="51"/>
        <v>euro</v>
      </c>
      <c r="R265" s="22">
        <f t="shared" si="52"/>
        <v>0</v>
      </c>
      <c r="S265" s="99">
        <f t="shared" si="53"/>
        <v>0</v>
      </c>
      <c r="T265" s="98">
        <f t="shared" si="54"/>
        <v>0</v>
      </c>
      <c r="U265" s="19"/>
      <c r="V265" s="12"/>
      <c r="W265" s="37" t="str" cm="1">
        <f t="array" ref="W265">_xlfn.IFS(T265&gt;J265,"KO : Le montant retenu est supérieur au montant présenté. Merci de revoir la ligne de dépense ou plafonner son montant.",J265=0,"",T265=J265,"OK",T265&lt;J265,"Montant instruit inférieur au montant présenté.")</f>
        <v/>
      </c>
      <c r="X265" s="95">
        <f t="shared" si="55"/>
        <v>0</v>
      </c>
    </row>
    <row r="266" spans="1:24">
      <c r="A266" s="25">
        <v>262</v>
      </c>
      <c r="B266" s="5"/>
      <c r="C266" s="5"/>
      <c r="D266" s="5"/>
      <c r="E266" s="2"/>
      <c r="F266" s="11">
        <v>1</v>
      </c>
      <c r="G266" s="7" t="s">
        <v>9</v>
      </c>
      <c r="H266" s="12"/>
      <c r="I266" s="99"/>
      <c r="J266" s="98">
        <f t="shared" si="45"/>
        <v>0</v>
      </c>
      <c r="K266" s="31"/>
      <c r="L266" s="21">
        <f t="shared" si="46"/>
        <v>0</v>
      </c>
      <c r="M266" s="5">
        <f t="shared" si="47"/>
        <v>0</v>
      </c>
      <c r="N266" s="5">
        <f t="shared" si="48"/>
        <v>0</v>
      </c>
      <c r="O266" s="2">
        <f t="shared" si="49"/>
        <v>0</v>
      </c>
      <c r="P266" s="11">
        <f t="shared" si="50"/>
        <v>1</v>
      </c>
      <c r="Q266" s="7" t="str">
        <f t="shared" si="51"/>
        <v>euro</v>
      </c>
      <c r="R266" s="22">
        <f t="shared" si="52"/>
        <v>0</v>
      </c>
      <c r="S266" s="99">
        <f t="shared" si="53"/>
        <v>0</v>
      </c>
      <c r="T266" s="98">
        <f t="shared" si="54"/>
        <v>0</v>
      </c>
      <c r="U266" s="19"/>
      <c r="V266" s="12"/>
      <c r="W266" s="37" t="str" cm="1">
        <f t="array" ref="W266">_xlfn.IFS(T266&gt;J266,"KO : Le montant retenu est supérieur au montant présenté. Merci de revoir la ligne de dépense ou plafonner son montant.",J266=0,"",T266=J266,"OK",T266&lt;J266,"Montant instruit inférieur au montant présenté.")</f>
        <v/>
      </c>
      <c r="X266" s="95">
        <f t="shared" si="55"/>
        <v>0</v>
      </c>
    </row>
    <row r="267" spans="1:24">
      <c r="A267" s="25">
        <v>263</v>
      </c>
      <c r="B267" s="5"/>
      <c r="C267" s="5"/>
      <c r="D267" s="5"/>
      <c r="E267" s="2"/>
      <c r="F267" s="11">
        <v>1</v>
      </c>
      <c r="G267" s="7" t="s">
        <v>9</v>
      </c>
      <c r="H267" s="12"/>
      <c r="I267" s="99"/>
      <c r="J267" s="98">
        <f t="shared" si="45"/>
        <v>0</v>
      </c>
      <c r="K267" s="31"/>
      <c r="L267" s="21">
        <f t="shared" si="46"/>
        <v>0</v>
      </c>
      <c r="M267" s="5">
        <f t="shared" si="47"/>
        <v>0</v>
      </c>
      <c r="N267" s="5">
        <f t="shared" si="48"/>
        <v>0</v>
      </c>
      <c r="O267" s="2">
        <f t="shared" si="49"/>
        <v>0</v>
      </c>
      <c r="P267" s="11">
        <f t="shared" si="50"/>
        <v>1</v>
      </c>
      <c r="Q267" s="7" t="str">
        <f t="shared" si="51"/>
        <v>euro</v>
      </c>
      <c r="R267" s="22">
        <f t="shared" si="52"/>
        <v>0</v>
      </c>
      <c r="S267" s="99">
        <f t="shared" si="53"/>
        <v>0</v>
      </c>
      <c r="T267" s="98">
        <f t="shared" si="54"/>
        <v>0</v>
      </c>
      <c r="U267" s="19"/>
      <c r="V267" s="12"/>
      <c r="W267" s="37" t="str" cm="1">
        <f t="array" ref="W267">_xlfn.IFS(T267&gt;J267,"KO : Le montant retenu est supérieur au montant présenté. Merci de revoir la ligne de dépense ou plafonner son montant.",J267=0,"",T267=J267,"OK",T267&lt;J267,"Montant instruit inférieur au montant présenté.")</f>
        <v/>
      </c>
      <c r="X267" s="95">
        <f t="shared" si="55"/>
        <v>0</v>
      </c>
    </row>
    <row r="268" spans="1:24">
      <c r="A268" s="25">
        <v>264</v>
      </c>
      <c r="B268" s="5"/>
      <c r="C268" s="5"/>
      <c r="D268" s="5"/>
      <c r="E268" s="2"/>
      <c r="F268" s="11">
        <v>1</v>
      </c>
      <c r="G268" s="7" t="s">
        <v>9</v>
      </c>
      <c r="H268" s="12"/>
      <c r="I268" s="99"/>
      <c r="J268" s="98">
        <f t="shared" si="45"/>
        <v>0</v>
      </c>
      <c r="K268" s="31"/>
      <c r="L268" s="21">
        <f t="shared" si="46"/>
        <v>0</v>
      </c>
      <c r="M268" s="5">
        <f t="shared" si="47"/>
        <v>0</v>
      </c>
      <c r="N268" s="5">
        <f t="shared" si="48"/>
        <v>0</v>
      </c>
      <c r="O268" s="2">
        <f t="shared" si="49"/>
        <v>0</v>
      </c>
      <c r="P268" s="11">
        <f t="shared" si="50"/>
        <v>1</v>
      </c>
      <c r="Q268" s="7" t="str">
        <f t="shared" si="51"/>
        <v>euro</v>
      </c>
      <c r="R268" s="22">
        <f t="shared" si="52"/>
        <v>0</v>
      </c>
      <c r="S268" s="99">
        <f t="shared" si="53"/>
        <v>0</v>
      </c>
      <c r="T268" s="98">
        <f t="shared" si="54"/>
        <v>0</v>
      </c>
      <c r="U268" s="19"/>
      <c r="V268" s="12"/>
      <c r="W268" s="37" t="str" cm="1">
        <f t="array" ref="W268">_xlfn.IFS(T268&gt;J268,"KO : Le montant retenu est supérieur au montant présenté. Merci de revoir la ligne de dépense ou plafonner son montant.",J268=0,"",T268=J268,"OK",T268&lt;J268,"Montant instruit inférieur au montant présenté.")</f>
        <v/>
      </c>
      <c r="X268" s="95">
        <f t="shared" si="55"/>
        <v>0</v>
      </c>
    </row>
    <row r="269" spans="1:24">
      <c r="A269" s="25">
        <v>265</v>
      </c>
      <c r="B269" s="5"/>
      <c r="C269" s="5"/>
      <c r="D269" s="5"/>
      <c r="E269" s="2"/>
      <c r="F269" s="11">
        <v>1</v>
      </c>
      <c r="G269" s="7" t="s">
        <v>9</v>
      </c>
      <c r="H269" s="12"/>
      <c r="I269" s="99"/>
      <c r="J269" s="98">
        <f t="shared" si="45"/>
        <v>0</v>
      </c>
      <c r="K269" s="31"/>
      <c r="L269" s="21">
        <f t="shared" si="46"/>
        <v>0</v>
      </c>
      <c r="M269" s="5">
        <f t="shared" si="47"/>
        <v>0</v>
      </c>
      <c r="N269" s="5">
        <f t="shared" si="48"/>
        <v>0</v>
      </c>
      <c r="O269" s="2">
        <f t="shared" si="49"/>
        <v>0</v>
      </c>
      <c r="P269" s="11">
        <f t="shared" si="50"/>
        <v>1</v>
      </c>
      <c r="Q269" s="7" t="str">
        <f t="shared" si="51"/>
        <v>euro</v>
      </c>
      <c r="R269" s="22">
        <f t="shared" si="52"/>
        <v>0</v>
      </c>
      <c r="S269" s="99">
        <f t="shared" si="53"/>
        <v>0</v>
      </c>
      <c r="T269" s="98">
        <f t="shared" si="54"/>
        <v>0</v>
      </c>
      <c r="U269" s="19"/>
      <c r="V269" s="12"/>
      <c r="W269" s="37" t="str" cm="1">
        <f t="array" ref="W269">_xlfn.IFS(T269&gt;J269,"KO : Le montant retenu est supérieur au montant présenté. Merci de revoir la ligne de dépense ou plafonner son montant.",J269=0,"",T269=J269,"OK",T269&lt;J269,"Montant instruit inférieur au montant présenté.")</f>
        <v/>
      </c>
      <c r="X269" s="95">
        <f t="shared" si="55"/>
        <v>0</v>
      </c>
    </row>
    <row r="270" spans="1:24">
      <c r="A270" s="25">
        <v>266</v>
      </c>
      <c r="B270" s="5"/>
      <c r="C270" s="5"/>
      <c r="D270" s="5"/>
      <c r="E270" s="2"/>
      <c r="F270" s="11">
        <v>1</v>
      </c>
      <c r="G270" s="7" t="s">
        <v>9</v>
      </c>
      <c r="H270" s="12"/>
      <c r="I270" s="99"/>
      <c r="J270" s="98">
        <f t="shared" si="45"/>
        <v>0</v>
      </c>
      <c r="K270" s="31"/>
      <c r="L270" s="21">
        <f t="shared" si="46"/>
        <v>0</v>
      </c>
      <c r="M270" s="5">
        <f t="shared" si="47"/>
        <v>0</v>
      </c>
      <c r="N270" s="5">
        <f t="shared" si="48"/>
        <v>0</v>
      </c>
      <c r="O270" s="2">
        <f t="shared" si="49"/>
        <v>0</v>
      </c>
      <c r="P270" s="11">
        <f t="shared" si="50"/>
        <v>1</v>
      </c>
      <c r="Q270" s="7" t="str">
        <f t="shared" si="51"/>
        <v>euro</v>
      </c>
      <c r="R270" s="22">
        <f t="shared" si="52"/>
        <v>0</v>
      </c>
      <c r="S270" s="99">
        <f t="shared" si="53"/>
        <v>0</v>
      </c>
      <c r="T270" s="98">
        <f t="shared" si="54"/>
        <v>0</v>
      </c>
      <c r="U270" s="19"/>
      <c r="V270" s="12"/>
      <c r="W270" s="37" t="str" cm="1">
        <f t="array" ref="W270">_xlfn.IFS(T270&gt;J270,"KO : Le montant retenu est supérieur au montant présenté. Merci de revoir la ligne de dépense ou plafonner son montant.",J270=0,"",T270=J270,"OK",T270&lt;J270,"Montant instruit inférieur au montant présenté.")</f>
        <v/>
      </c>
      <c r="X270" s="95">
        <f t="shared" si="55"/>
        <v>0</v>
      </c>
    </row>
    <row r="271" spans="1:24">
      <c r="A271" s="25">
        <v>267</v>
      </c>
      <c r="B271" s="5"/>
      <c r="C271" s="5"/>
      <c r="D271" s="5"/>
      <c r="E271" s="2"/>
      <c r="F271" s="11">
        <v>1</v>
      </c>
      <c r="G271" s="7" t="s">
        <v>9</v>
      </c>
      <c r="H271" s="12"/>
      <c r="I271" s="99"/>
      <c r="J271" s="98">
        <f t="shared" si="45"/>
        <v>0</v>
      </c>
      <c r="K271" s="31"/>
      <c r="L271" s="21">
        <f t="shared" si="46"/>
        <v>0</v>
      </c>
      <c r="M271" s="5">
        <f t="shared" si="47"/>
        <v>0</v>
      </c>
      <c r="N271" s="5">
        <f t="shared" si="48"/>
        <v>0</v>
      </c>
      <c r="O271" s="2">
        <f t="shared" si="49"/>
        <v>0</v>
      </c>
      <c r="P271" s="11">
        <f t="shared" si="50"/>
        <v>1</v>
      </c>
      <c r="Q271" s="7" t="str">
        <f t="shared" si="51"/>
        <v>euro</v>
      </c>
      <c r="R271" s="22">
        <f t="shared" si="52"/>
        <v>0</v>
      </c>
      <c r="S271" s="99">
        <f t="shared" si="53"/>
        <v>0</v>
      </c>
      <c r="T271" s="98">
        <f t="shared" si="54"/>
        <v>0</v>
      </c>
      <c r="U271" s="19"/>
      <c r="V271" s="12"/>
      <c r="W271" s="37" t="str" cm="1">
        <f t="array" ref="W271">_xlfn.IFS(T271&gt;J271,"KO : Le montant retenu est supérieur au montant présenté. Merci de revoir la ligne de dépense ou plafonner son montant.",J271=0,"",T271=J271,"OK",T271&lt;J271,"Montant instruit inférieur au montant présenté.")</f>
        <v/>
      </c>
      <c r="X271" s="95">
        <f t="shared" si="55"/>
        <v>0</v>
      </c>
    </row>
    <row r="272" spans="1:24">
      <c r="A272" s="25">
        <v>268</v>
      </c>
      <c r="B272" s="5"/>
      <c r="C272" s="5"/>
      <c r="D272" s="5"/>
      <c r="E272" s="2"/>
      <c r="F272" s="11">
        <v>1</v>
      </c>
      <c r="G272" s="7" t="s">
        <v>9</v>
      </c>
      <c r="H272" s="12"/>
      <c r="I272" s="99"/>
      <c r="J272" s="98">
        <f t="shared" si="45"/>
        <v>0</v>
      </c>
      <c r="K272" s="31"/>
      <c r="L272" s="21">
        <f t="shared" si="46"/>
        <v>0</v>
      </c>
      <c r="M272" s="5">
        <f t="shared" si="47"/>
        <v>0</v>
      </c>
      <c r="N272" s="5">
        <f t="shared" si="48"/>
        <v>0</v>
      </c>
      <c r="O272" s="2">
        <f t="shared" si="49"/>
        <v>0</v>
      </c>
      <c r="P272" s="11">
        <f t="shared" si="50"/>
        <v>1</v>
      </c>
      <c r="Q272" s="7" t="str">
        <f t="shared" si="51"/>
        <v>euro</v>
      </c>
      <c r="R272" s="22">
        <f t="shared" si="52"/>
        <v>0</v>
      </c>
      <c r="S272" s="99">
        <f t="shared" si="53"/>
        <v>0</v>
      </c>
      <c r="T272" s="98">
        <f t="shared" si="54"/>
        <v>0</v>
      </c>
      <c r="U272" s="19"/>
      <c r="V272" s="12"/>
      <c r="W272" s="37" t="str" cm="1">
        <f t="array" ref="W272">_xlfn.IFS(T272&gt;J272,"KO : Le montant retenu est supérieur au montant présenté. Merci de revoir la ligne de dépense ou plafonner son montant.",J272=0,"",T272=J272,"OK",T272&lt;J272,"Montant instruit inférieur au montant présenté.")</f>
        <v/>
      </c>
      <c r="X272" s="95">
        <f t="shared" si="55"/>
        <v>0</v>
      </c>
    </row>
    <row r="273" spans="1:24">
      <c r="A273" s="25">
        <v>269</v>
      </c>
      <c r="B273" s="5"/>
      <c r="C273" s="5"/>
      <c r="D273" s="5"/>
      <c r="E273" s="2"/>
      <c r="F273" s="11">
        <v>1</v>
      </c>
      <c r="G273" s="7" t="s">
        <v>9</v>
      </c>
      <c r="H273" s="12"/>
      <c r="I273" s="99"/>
      <c r="J273" s="98">
        <f t="shared" si="45"/>
        <v>0</v>
      </c>
      <c r="K273" s="31"/>
      <c r="L273" s="21">
        <f t="shared" si="46"/>
        <v>0</v>
      </c>
      <c r="M273" s="5">
        <f t="shared" si="47"/>
        <v>0</v>
      </c>
      <c r="N273" s="5">
        <f t="shared" si="48"/>
        <v>0</v>
      </c>
      <c r="O273" s="2">
        <f t="shared" si="49"/>
        <v>0</v>
      </c>
      <c r="P273" s="11">
        <f t="shared" si="50"/>
        <v>1</v>
      </c>
      <c r="Q273" s="7" t="str">
        <f t="shared" si="51"/>
        <v>euro</v>
      </c>
      <c r="R273" s="22">
        <f t="shared" si="52"/>
        <v>0</v>
      </c>
      <c r="S273" s="99">
        <f t="shared" si="53"/>
        <v>0</v>
      </c>
      <c r="T273" s="98">
        <f t="shared" si="54"/>
        <v>0</v>
      </c>
      <c r="U273" s="19"/>
      <c r="V273" s="12"/>
      <c r="W273" s="37" t="str" cm="1">
        <f t="array" ref="W273">_xlfn.IFS(T273&gt;J273,"KO : Le montant retenu est supérieur au montant présenté. Merci de revoir la ligne de dépense ou plafonner son montant.",J273=0,"",T273=J273,"OK",T273&lt;J273,"Montant instruit inférieur au montant présenté.")</f>
        <v/>
      </c>
      <c r="X273" s="95">
        <f t="shared" si="55"/>
        <v>0</v>
      </c>
    </row>
    <row r="274" spans="1:24">
      <c r="A274" s="25">
        <v>270</v>
      </c>
      <c r="B274" s="5"/>
      <c r="C274" s="5"/>
      <c r="D274" s="5"/>
      <c r="E274" s="2"/>
      <c r="F274" s="11">
        <v>1</v>
      </c>
      <c r="G274" s="7" t="s">
        <v>9</v>
      </c>
      <c r="H274" s="12"/>
      <c r="I274" s="99"/>
      <c r="J274" s="98">
        <f t="shared" si="45"/>
        <v>0</v>
      </c>
      <c r="K274" s="31"/>
      <c r="L274" s="21">
        <f t="shared" si="46"/>
        <v>0</v>
      </c>
      <c r="M274" s="5">
        <f t="shared" si="47"/>
        <v>0</v>
      </c>
      <c r="N274" s="5">
        <f t="shared" si="48"/>
        <v>0</v>
      </c>
      <c r="O274" s="2">
        <f t="shared" si="49"/>
        <v>0</v>
      </c>
      <c r="P274" s="11">
        <f t="shared" si="50"/>
        <v>1</v>
      </c>
      <c r="Q274" s="7" t="str">
        <f t="shared" si="51"/>
        <v>euro</v>
      </c>
      <c r="R274" s="22">
        <f t="shared" si="52"/>
        <v>0</v>
      </c>
      <c r="S274" s="99">
        <f t="shared" si="53"/>
        <v>0</v>
      </c>
      <c r="T274" s="98">
        <f t="shared" si="54"/>
        <v>0</v>
      </c>
      <c r="U274" s="19"/>
      <c r="V274" s="12"/>
      <c r="W274" s="37" t="str" cm="1">
        <f t="array" ref="W274">_xlfn.IFS(T274&gt;J274,"KO : Le montant retenu est supérieur au montant présenté. Merci de revoir la ligne de dépense ou plafonner son montant.",J274=0,"",T274=J274,"OK",T274&lt;J274,"Montant instruit inférieur au montant présenté.")</f>
        <v/>
      </c>
      <c r="X274" s="95">
        <f t="shared" si="55"/>
        <v>0</v>
      </c>
    </row>
    <row r="275" spans="1:24">
      <c r="A275" s="25">
        <v>271</v>
      </c>
      <c r="B275" s="5"/>
      <c r="C275" s="5"/>
      <c r="D275" s="5"/>
      <c r="E275" s="2"/>
      <c r="F275" s="11">
        <v>1</v>
      </c>
      <c r="G275" s="7" t="s">
        <v>9</v>
      </c>
      <c r="H275" s="12"/>
      <c r="I275" s="99"/>
      <c r="J275" s="98">
        <f t="shared" si="45"/>
        <v>0</v>
      </c>
      <c r="K275" s="31"/>
      <c r="L275" s="21">
        <f t="shared" si="46"/>
        <v>0</v>
      </c>
      <c r="M275" s="5">
        <f t="shared" si="47"/>
        <v>0</v>
      </c>
      <c r="N275" s="5">
        <f t="shared" si="48"/>
        <v>0</v>
      </c>
      <c r="O275" s="2">
        <f t="shared" si="49"/>
        <v>0</v>
      </c>
      <c r="P275" s="11">
        <f t="shared" si="50"/>
        <v>1</v>
      </c>
      <c r="Q275" s="7" t="str">
        <f t="shared" si="51"/>
        <v>euro</v>
      </c>
      <c r="R275" s="22">
        <f t="shared" si="52"/>
        <v>0</v>
      </c>
      <c r="S275" s="99">
        <f t="shared" si="53"/>
        <v>0</v>
      </c>
      <c r="T275" s="98">
        <f t="shared" si="54"/>
        <v>0</v>
      </c>
      <c r="U275" s="19"/>
      <c r="V275" s="12"/>
      <c r="W275" s="37" t="str" cm="1">
        <f t="array" ref="W275">_xlfn.IFS(T275&gt;J275,"KO : Le montant retenu est supérieur au montant présenté. Merci de revoir la ligne de dépense ou plafonner son montant.",J275=0,"",T275=J275,"OK",T275&lt;J275,"Montant instruit inférieur au montant présenté.")</f>
        <v/>
      </c>
      <c r="X275" s="95">
        <f t="shared" si="55"/>
        <v>0</v>
      </c>
    </row>
    <row r="276" spans="1:24">
      <c r="A276" s="25">
        <v>272</v>
      </c>
      <c r="B276" s="5"/>
      <c r="C276" s="5"/>
      <c r="D276" s="5"/>
      <c r="E276" s="2"/>
      <c r="F276" s="11">
        <v>1</v>
      </c>
      <c r="G276" s="7" t="s">
        <v>9</v>
      </c>
      <c r="H276" s="12"/>
      <c r="I276" s="99"/>
      <c r="J276" s="98">
        <f t="shared" si="45"/>
        <v>0</v>
      </c>
      <c r="K276" s="31"/>
      <c r="L276" s="21">
        <f t="shared" si="46"/>
        <v>0</v>
      </c>
      <c r="M276" s="5">
        <f t="shared" si="47"/>
        <v>0</v>
      </c>
      <c r="N276" s="5">
        <f t="shared" si="48"/>
        <v>0</v>
      </c>
      <c r="O276" s="2">
        <f t="shared" si="49"/>
        <v>0</v>
      </c>
      <c r="P276" s="11">
        <f t="shared" si="50"/>
        <v>1</v>
      </c>
      <c r="Q276" s="7" t="str">
        <f t="shared" si="51"/>
        <v>euro</v>
      </c>
      <c r="R276" s="22">
        <f t="shared" si="52"/>
        <v>0</v>
      </c>
      <c r="S276" s="99">
        <f t="shared" si="53"/>
        <v>0</v>
      </c>
      <c r="T276" s="98">
        <f t="shared" si="54"/>
        <v>0</v>
      </c>
      <c r="U276" s="19"/>
      <c r="V276" s="12"/>
      <c r="W276" s="37" t="str" cm="1">
        <f t="array" ref="W276">_xlfn.IFS(T276&gt;J276,"KO : Le montant retenu est supérieur au montant présenté. Merci de revoir la ligne de dépense ou plafonner son montant.",J276=0,"",T276=J276,"OK",T276&lt;J276,"Montant instruit inférieur au montant présenté.")</f>
        <v/>
      </c>
      <c r="X276" s="95">
        <f t="shared" si="55"/>
        <v>0</v>
      </c>
    </row>
    <row r="277" spans="1:24">
      <c r="A277" s="25">
        <v>273</v>
      </c>
      <c r="B277" s="5"/>
      <c r="C277" s="5"/>
      <c r="D277" s="5"/>
      <c r="E277" s="2"/>
      <c r="F277" s="11">
        <v>1</v>
      </c>
      <c r="G277" s="7" t="s">
        <v>9</v>
      </c>
      <c r="H277" s="12"/>
      <c r="I277" s="99"/>
      <c r="J277" s="98">
        <f t="shared" si="45"/>
        <v>0</v>
      </c>
      <c r="K277" s="31"/>
      <c r="L277" s="21">
        <f t="shared" si="46"/>
        <v>0</v>
      </c>
      <c r="M277" s="5">
        <f t="shared" si="47"/>
        <v>0</v>
      </c>
      <c r="N277" s="5">
        <f t="shared" si="48"/>
        <v>0</v>
      </c>
      <c r="O277" s="2">
        <f t="shared" si="49"/>
        <v>0</v>
      </c>
      <c r="P277" s="11">
        <f t="shared" si="50"/>
        <v>1</v>
      </c>
      <c r="Q277" s="7" t="str">
        <f t="shared" si="51"/>
        <v>euro</v>
      </c>
      <c r="R277" s="22">
        <f t="shared" si="52"/>
        <v>0</v>
      </c>
      <c r="S277" s="99">
        <f t="shared" si="53"/>
        <v>0</v>
      </c>
      <c r="T277" s="98">
        <f t="shared" si="54"/>
        <v>0</v>
      </c>
      <c r="U277" s="19"/>
      <c r="V277" s="12"/>
      <c r="W277" s="37" t="str" cm="1">
        <f t="array" ref="W277">_xlfn.IFS(T277&gt;J277,"KO : Le montant retenu est supérieur au montant présenté. Merci de revoir la ligne de dépense ou plafonner son montant.",J277=0,"",T277=J277,"OK",T277&lt;J277,"Montant instruit inférieur au montant présenté.")</f>
        <v/>
      </c>
      <c r="X277" s="95">
        <f t="shared" si="55"/>
        <v>0</v>
      </c>
    </row>
    <row r="278" spans="1:24">
      <c r="A278" s="25">
        <v>274</v>
      </c>
      <c r="B278" s="5"/>
      <c r="C278" s="5"/>
      <c r="D278" s="5"/>
      <c r="E278" s="2"/>
      <c r="F278" s="11">
        <v>1</v>
      </c>
      <c r="G278" s="7" t="s">
        <v>9</v>
      </c>
      <c r="H278" s="12"/>
      <c r="I278" s="99"/>
      <c r="J278" s="98">
        <f t="shared" si="45"/>
        <v>0</v>
      </c>
      <c r="K278" s="31"/>
      <c r="L278" s="21">
        <f t="shared" si="46"/>
        <v>0</v>
      </c>
      <c r="M278" s="5">
        <f t="shared" si="47"/>
        <v>0</v>
      </c>
      <c r="N278" s="5">
        <f t="shared" si="48"/>
        <v>0</v>
      </c>
      <c r="O278" s="2">
        <f t="shared" si="49"/>
        <v>0</v>
      </c>
      <c r="P278" s="11">
        <f t="shared" si="50"/>
        <v>1</v>
      </c>
      <c r="Q278" s="7" t="str">
        <f t="shared" si="51"/>
        <v>euro</v>
      </c>
      <c r="R278" s="22">
        <f t="shared" si="52"/>
        <v>0</v>
      </c>
      <c r="S278" s="99">
        <f t="shared" si="53"/>
        <v>0</v>
      </c>
      <c r="T278" s="98">
        <f t="shared" si="54"/>
        <v>0</v>
      </c>
      <c r="U278" s="19"/>
      <c r="V278" s="12"/>
      <c r="W278" s="37" t="str" cm="1">
        <f t="array" ref="W278">_xlfn.IFS(T278&gt;J278,"KO : Le montant retenu est supérieur au montant présenté. Merci de revoir la ligne de dépense ou plafonner son montant.",J278=0,"",T278=J278,"OK",T278&lt;J278,"Montant instruit inférieur au montant présenté.")</f>
        <v/>
      </c>
      <c r="X278" s="95">
        <f t="shared" si="55"/>
        <v>0</v>
      </c>
    </row>
    <row r="279" spans="1:24">
      <c r="A279" s="25">
        <v>275</v>
      </c>
      <c r="B279" s="5"/>
      <c r="C279" s="5"/>
      <c r="D279" s="5"/>
      <c r="E279" s="2"/>
      <c r="F279" s="11">
        <v>1</v>
      </c>
      <c r="G279" s="7" t="s">
        <v>9</v>
      </c>
      <c r="H279" s="12"/>
      <c r="I279" s="99"/>
      <c r="J279" s="98">
        <f t="shared" si="45"/>
        <v>0</v>
      </c>
      <c r="K279" s="31"/>
      <c r="L279" s="21">
        <f t="shared" si="46"/>
        <v>0</v>
      </c>
      <c r="M279" s="5">
        <f t="shared" si="47"/>
        <v>0</v>
      </c>
      <c r="N279" s="5">
        <f t="shared" si="48"/>
        <v>0</v>
      </c>
      <c r="O279" s="2">
        <f t="shared" si="49"/>
        <v>0</v>
      </c>
      <c r="P279" s="11">
        <f t="shared" si="50"/>
        <v>1</v>
      </c>
      <c r="Q279" s="7" t="str">
        <f t="shared" si="51"/>
        <v>euro</v>
      </c>
      <c r="R279" s="22">
        <f t="shared" si="52"/>
        <v>0</v>
      </c>
      <c r="S279" s="99">
        <f t="shared" si="53"/>
        <v>0</v>
      </c>
      <c r="T279" s="98">
        <f t="shared" si="54"/>
        <v>0</v>
      </c>
      <c r="U279" s="19"/>
      <c r="V279" s="12"/>
      <c r="W279" s="37" t="str" cm="1">
        <f t="array" ref="W279">_xlfn.IFS(T279&gt;J279,"KO : Le montant retenu est supérieur au montant présenté. Merci de revoir la ligne de dépense ou plafonner son montant.",J279=0,"",T279=J279,"OK",T279&lt;J279,"Montant instruit inférieur au montant présenté.")</f>
        <v/>
      </c>
      <c r="X279" s="95">
        <f t="shared" si="55"/>
        <v>0</v>
      </c>
    </row>
    <row r="280" spans="1:24">
      <c r="A280" s="25">
        <v>276</v>
      </c>
      <c r="B280" s="5"/>
      <c r="C280" s="5"/>
      <c r="D280" s="5"/>
      <c r="E280" s="2"/>
      <c r="F280" s="11">
        <v>1</v>
      </c>
      <c r="G280" s="7" t="s">
        <v>9</v>
      </c>
      <c r="H280" s="12"/>
      <c r="I280" s="99"/>
      <c r="J280" s="98">
        <f t="shared" si="45"/>
        <v>0</v>
      </c>
      <c r="K280" s="31"/>
      <c r="L280" s="21">
        <f t="shared" si="46"/>
        <v>0</v>
      </c>
      <c r="M280" s="5">
        <f t="shared" si="47"/>
        <v>0</v>
      </c>
      <c r="N280" s="5">
        <f t="shared" si="48"/>
        <v>0</v>
      </c>
      <c r="O280" s="2">
        <f t="shared" si="49"/>
        <v>0</v>
      </c>
      <c r="P280" s="11">
        <f t="shared" si="50"/>
        <v>1</v>
      </c>
      <c r="Q280" s="7" t="str">
        <f t="shared" si="51"/>
        <v>euro</v>
      </c>
      <c r="R280" s="22">
        <f t="shared" si="52"/>
        <v>0</v>
      </c>
      <c r="S280" s="99">
        <f t="shared" si="53"/>
        <v>0</v>
      </c>
      <c r="T280" s="98">
        <f t="shared" si="54"/>
        <v>0</v>
      </c>
      <c r="U280" s="19"/>
      <c r="V280" s="12"/>
      <c r="W280" s="37" t="str" cm="1">
        <f t="array" ref="W280">_xlfn.IFS(T280&gt;J280,"KO : Le montant retenu est supérieur au montant présenté. Merci de revoir la ligne de dépense ou plafonner son montant.",J280=0,"",T280=J280,"OK",T280&lt;J280,"Montant instruit inférieur au montant présenté.")</f>
        <v/>
      </c>
      <c r="X280" s="95">
        <f t="shared" si="55"/>
        <v>0</v>
      </c>
    </row>
    <row r="281" spans="1:24">
      <c r="A281" s="25">
        <v>277</v>
      </c>
      <c r="B281" s="5"/>
      <c r="C281" s="5"/>
      <c r="D281" s="5"/>
      <c r="E281" s="2"/>
      <c r="F281" s="11">
        <v>1</v>
      </c>
      <c r="G281" s="7" t="s">
        <v>9</v>
      </c>
      <c r="H281" s="12"/>
      <c r="I281" s="99"/>
      <c r="J281" s="98">
        <f t="shared" si="45"/>
        <v>0</v>
      </c>
      <c r="K281" s="31"/>
      <c r="L281" s="21">
        <f t="shared" si="46"/>
        <v>0</v>
      </c>
      <c r="M281" s="5">
        <f t="shared" si="47"/>
        <v>0</v>
      </c>
      <c r="N281" s="5">
        <f t="shared" si="48"/>
        <v>0</v>
      </c>
      <c r="O281" s="2">
        <f t="shared" si="49"/>
        <v>0</v>
      </c>
      <c r="P281" s="11">
        <f t="shared" si="50"/>
        <v>1</v>
      </c>
      <c r="Q281" s="7" t="str">
        <f t="shared" si="51"/>
        <v>euro</v>
      </c>
      <c r="R281" s="22">
        <f t="shared" si="52"/>
        <v>0</v>
      </c>
      <c r="S281" s="99">
        <f t="shared" si="53"/>
        <v>0</v>
      </c>
      <c r="T281" s="98">
        <f t="shared" si="54"/>
        <v>0</v>
      </c>
      <c r="U281" s="19"/>
      <c r="V281" s="12"/>
      <c r="W281" s="37" t="str" cm="1">
        <f t="array" ref="W281">_xlfn.IFS(T281&gt;J281,"KO : Le montant retenu est supérieur au montant présenté. Merci de revoir la ligne de dépense ou plafonner son montant.",J281=0,"",T281=J281,"OK",T281&lt;J281,"Montant instruit inférieur au montant présenté.")</f>
        <v/>
      </c>
      <c r="X281" s="95">
        <f t="shared" si="55"/>
        <v>0</v>
      </c>
    </row>
    <row r="282" spans="1:24">
      <c r="A282" s="25">
        <v>278</v>
      </c>
      <c r="B282" s="5"/>
      <c r="C282" s="5"/>
      <c r="D282" s="5"/>
      <c r="E282" s="2"/>
      <c r="F282" s="11">
        <v>1</v>
      </c>
      <c r="G282" s="7" t="s">
        <v>9</v>
      </c>
      <c r="H282" s="12"/>
      <c r="I282" s="99"/>
      <c r="J282" s="98">
        <f t="shared" si="45"/>
        <v>0</v>
      </c>
      <c r="K282" s="31"/>
      <c r="L282" s="21">
        <f t="shared" si="46"/>
        <v>0</v>
      </c>
      <c r="M282" s="5">
        <f t="shared" si="47"/>
        <v>0</v>
      </c>
      <c r="N282" s="5">
        <f t="shared" si="48"/>
        <v>0</v>
      </c>
      <c r="O282" s="2">
        <f t="shared" si="49"/>
        <v>0</v>
      </c>
      <c r="P282" s="11">
        <f t="shared" si="50"/>
        <v>1</v>
      </c>
      <c r="Q282" s="7" t="str">
        <f t="shared" si="51"/>
        <v>euro</v>
      </c>
      <c r="R282" s="22">
        <f t="shared" si="52"/>
        <v>0</v>
      </c>
      <c r="S282" s="99">
        <f t="shared" si="53"/>
        <v>0</v>
      </c>
      <c r="T282" s="98">
        <f t="shared" si="54"/>
        <v>0</v>
      </c>
      <c r="U282" s="19"/>
      <c r="V282" s="12"/>
      <c r="W282" s="37" t="str" cm="1">
        <f t="array" ref="W282">_xlfn.IFS(T282&gt;J282,"KO : Le montant retenu est supérieur au montant présenté. Merci de revoir la ligne de dépense ou plafonner son montant.",J282=0,"",T282=J282,"OK",T282&lt;J282,"Montant instruit inférieur au montant présenté.")</f>
        <v/>
      </c>
      <c r="X282" s="95">
        <f t="shared" si="55"/>
        <v>0</v>
      </c>
    </row>
    <row r="283" spans="1:24">
      <c r="A283" s="25">
        <v>279</v>
      </c>
      <c r="B283" s="5"/>
      <c r="C283" s="5"/>
      <c r="D283" s="5"/>
      <c r="E283" s="2"/>
      <c r="F283" s="11">
        <v>1</v>
      </c>
      <c r="G283" s="7" t="s">
        <v>9</v>
      </c>
      <c r="H283" s="12"/>
      <c r="I283" s="99"/>
      <c r="J283" s="98">
        <f t="shared" si="45"/>
        <v>0</v>
      </c>
      <c r="K283" s="31"/>
      <c r="L283" s="21">
        <f t="shared" si="46"/>
        <v>0</v>
      </c>
      <c r="M283" s="5">
        <f t="shared" si="47"/>
        <v>0</v>
      </c>
      <c r="N283" s="5">
        <f t="shared" si="48"/>
        <v>0</v>
      </c>
      <c r="O283" s="2">
        <f t="shared" si="49"/>
        <v>0</v>
      </c>
      <c r="P283" s="11">
        <f t="shared" si="50"/>
        <v>1</v>
      </c>
      <c r="Q283" s="7" t="str">
        <f t="shared" si="51"/>
        <v>euro</v>
      </c>
      <c r="R283" s="22">
        <f t="shared" si="52"/>
        <v>0</v>
      </c>
      <c r="S283" s="99">
        <f t="shared" si="53"/>
        <v>0</v>
      </c>
      <c r="T283" s="98">
        <f t="shared" si="54"/>
        <v>0</v>
      </c>
      <c r="U283" s="19"/>
      <c r="V283" s="12"/>
      <c r="W283" s="37" t="str" cm="1">
        <f t="array" ref="W283">_xlfn.IFS(T283&gt;J283,"KO : Le montant retenu est supérieur au montant présenté. Merci de revoir la ligne de dépense ou plafonner son montant.",J283=0,"",T283=J283,"OK",T283&lt;J283,"Montant instruit inférieur au montant présenté.")</f>
        <v/>
      </c>
      <c r="X283" s="95">
        <f t="shared" si="55"/>
        <v>0</v>
      </c>
    </row>
    <row r="284" spans="1:24">
      <c r="A284" s="25">
        <v>280</v>
      </c>
      <c r="B284" s="5"/>
      <c r="C284" s="5"/>
      <c r="D284" s="5"/>
      <c r="E284" s="2"/>
      <c r="F284" s="11">
        <v>1</v>
      </c>
      <c r="G284" s="7" t="s">
        <v>9</v>
      </c>
      <c r="H284" s="12"/>
      <c r="I284" s="99"/>
      <c r="J284" s="98">
        <f t="shared" si="45"/>
        <v>0</v>
      </c>
      <c r="K284" s="31"/>
      <c r="L284" s="21">
        <f t="shared" si="46"/>
        <v>0</v>
      </c>
      <c r="M284" s="5">
        <f t="shared" si="47"/>
        <v>0</v>
      </c>
      <c r="N284" s="5">
        <f t="shared" si="48"/>
        <v>0</v>
      </c>
      <c r="O284" s="2">
        <f t="shared" si="49"/>
        <v>0</v>
      </c>
      <c r="P284" s="11">
        <f t="shared" si="50"/>
        <v>1</v>
      </c>
      <c r="Q284" s="7" t="str">
        <f t="shared" si="51"/>
        <v>euro</v>
      </c>
      <c r="R284" s="22">
        <f t="shared" si="52"/>
        <v>0</v>
      </c>
      <c r="S284" s="99">
        <f t="shared" si="53"/>
        <v>0</v>
      </c>
      <c r="T284" s="98">
        <f t="shared" si="54"/>
        <v>0</v>
      </c>
      <c r="U284" s="19"/>
      <c r="V284" s="12"/>
      <c r="W284" s="37" t="str" cm="1">
        <f t="array" ref="W284">_xlfn.IFS(T284&gt;J284,"KO : Le montant retenu est supérieur au montant présenté. Merci de revoir la ligne de dépense ou plafonner son montant.",J284=0,"",T284=J284,"OK",T284&lt;J284,"Montant instruit inférieur au montant présenté.")</f>
        <v/>
      </c>
      <c r="X284" s="95">
        <f t="shared" si="55"/>
        <v>0</v>
      </c>
    </row>
    <row r="285" spans="1:24">
      <c r="A285" s="25">
        <v>281</v>
      </c>
      <c r="B285" s="5"/>
      <c r="C285" s="5"/>
      <c r="D285" s="5"/>
      <c r="E285" s="2"/>
      <c r="F285" s="11">
        <v>1</v>
      </c>
      <c r="G285" s="7" t="s">
        <v>9</v>
      </c>
      <c r="H285" s="12"/>
      <c r="I285" s="99"/>
      <c r="J285" s="98">
        <f t="shared" si="45"/>
        <v>0</v>
      </c>
      <c r="K285" s="31"/>
      <c r="L285" s="21">
        <f t="shared" si="46"/>
        <v>0</v>
      </c>
      <c r="M285" s="5">
        <f t="shared" si="47"/>
        <v>0</v>
      </c>
      <c r="N285" s="5">
        <f t="shared" si="48"/>
        <v>0</v>
      </c>
      <c r="O285" s="2">
        <f t="shared" si="49"/>
        <v>0</v>
      </c>
      <c r="P285" s="11">
        <f t="shared" si="50"/>
        <v>1</v>
      </c>
      <c r="Q285" s="7" t="str">
        <f t="shared" si="51"/>
        <v>euro</v>
      </c>
      <c r="R285" s="22">
        <f t="shared" si="52"/>
        <v>0</v>
      </c>
      <c r="S285" s="99">
        <f t="shared" si="53"/>
        <v>0</v>
      </c>
      <c r="T285" s="98">
        <f t="shared" si="54"/>
        <v>0</v>
      </c>
      <c r="U285" s="19"/>
      <c r="V285" s="12"/>
      <c r="W285" s="37" t="str" cm="1">
        <f t="array" ref="W285">_xlfn.IFS(T285&gt;J285,"KO : Le montant retenu est supérieur au montant présenté. Merci de revoir la ligne de dépense ou plafonner son montant.",J285=0,"",T285=J285,"OK",T285&lt;J285,"Montant instruit inférieur au montant présenté.")</f>
        <v/>
      </c>
      <c r="X285" s="95">
        <f t="shared" si="55"/>
        <v>0</v>
      </c>
    </row>
    <row r="286" spans="1:24">
      <c r="A286" s="25">
        <v>282</v>
      </c>
      <c r="B286" s="5"/>
      <c r="C286" s="5"/>
      <c r="D286" s="5"/>
      <c r="E286" s="2"/>
      <c r="F286" s="11">
        <v>1</v>
      </c>
      <c r="G286" s="7" t="s">
        <v>9</v>
      </c>
      <c r="H286" s="12"/>
      <c r="I286" s="99"/>
      <c r="J286" s="98">
        <f t="shared" si="45"/>
        <v>0</v>
      </c>
      <c r="K286" s="31"/>
      <c r="L286" s="21">
        <f t="shared" si="46"/>
        <v>0</v>
      </c>
      <c r="M286" s="5">
        <f t="shared" si="47"/>
        <v>0</v>
      </c>
      <c r="N286" s="5">
        <f t="shared" si="48"/>
        <v>0</v>
      </c>
      <c r="O286" s="2">
        <f t="shared" si="49"/>
        <v>0</v>
      </c>
      <c r="P286" s="11">
        <f t="shared" si="50"/>
        <v>1</v>
      </c>
      <c r="Q286" s="7" t="str">
        <f t="shared" si="51"/>
        <v>euro</v>
      </c>
      <c r="R286" s="22">
        <f t="shared" si="52"/>
        <v>0</v>
      </c>
      <c r="S286" s="99">
        <f t="shared" si="53"/>
        <v>0</v>
      </c>
      <c r="T286" s="98">
        <f t="shared" si="54"/>
        <v>0</v>
      </c>
      <c r="U286" s="19"/>
      <c r="V286" s="12"/>
      <c r="W286" s="37" t="str" cm="1">
        <f t="array" ref="W286">_xlfn.IFS(T286&gt;J286,"KO : Le montant retenu est supérieur au montant présenté. Merci de revoir la ligne de dépense ou plafonner son montant.",J286=0,"",T286=J286,"OK",T286&lt;J286,"Montant instruit inférieur au montant présenté.")</f>
        <v/>
      </c>
      <c r="X286" s="95">
        <f t="shared" si="55"/>
        <v>0</v>
      </c>
    </row>
    <row r="287" spans="1:24">
      <c r="A287" s="25">
        <v>283</v>
      </c>
      <c r="B287" s="5"/>
      <c r="C287" s="5"/>
      <c r="D287" s="5"/>
      <c r="E287" s="2"/>
      <c r="F287" s="11">
        <v>1</v>
      </c>
      <c r="G287" s="7" t="s">
        <v>9</v>
      </c>
      <c r="H287" s="12"/>
      <c r="I287" s="99"/>
      <c r="J287" s="98">
        <f t="shared" si="45"/>
        <v>0</v>
      </c>
      <c r="K287" s="31"/>
      <c r="L287" s="21">
        <f t="shared" si="46"/>
        <v>0</v>
      </c>
      <c r="M287" s="5">
        <f t="shared" si="47"/>
        <v>0</v>
      </c>
      <c r="N287" s="5">
        <f t="shared" si="48"/>
        <v>0</v>
      </c>
      <c r="O287" s="2">
        <f t="shared" si="49"/>
        <v>0</v>
      </c>
      <c r="P287" s="11">
        <f t="shared" si="50"/>
        <v>1</v>
      </c>
      <c r="Q287" s="7" t="str">
        <f t="shared" si="51"/>
        <v>euro</v>
      </c>
      <c r="R287" s="22">
        <f t="shared" si="52"/>
        <v>0</v>
      </c>
      <c r="S287" s="99">
        <f t="shared" si="53"/>
        <v>0</v>
      </c>
      <c r="T287" s="98">
        <f t="shared" si="54"/>
        <v>0</v>
      </c>
      <c r="U287" s="19"/>
      <c r="V287" s="12"/>
      <c r="W287" s="37" t="str" cm="1">
        <f t="array" ref="W287">_xlfn.IFS(T287&gt;J287,"KO : Le montant retenu est supérieur au montant présenté. Merci de revoir la ligne de dépense ou plafonner son montant.",J287=0,"",T287=J287,"OK",T287&lt;J287,"Montant instruit inférieur au montant présenté.")</f>
        <v/>
      </c>
      <c r="X287" s="95">
        <f t="shared" si="55"/>
        <v>0</v>
      </c>
    </row>
    <row r="288" spans="1:24">
      <c r="A288" s="25">
        <v>284</v>
      </c>
      <c r="B288" s="5"/>
      <c r="C288" s="5"/>
      <c r="D288" s="5"/>
      <c r="E288" s="2"/>
      <c r="F288" s="11">
        <v>1</v>
      </c>
      <c r="G288" s="7" t="s">
        <v>9</v>
      </c>
      <c r="H288" s="12"/>
      <c r="I288" s="99"/>
      <c r="J288" s="98">
        <f t="shared" si="45"/>
        <v>0</v>
      </c>
      <c r="K288" s="31"/>
      <c r="L288" s="21">
        <f t="shared" si="46"/>
        <v>0</v>
      </c>
      <c r="M288" s="5">
        <f t="shared" si="47"/>
        <v>0</v>
      </c>
      <c r="N288" s="5">
        <f t="shared" si="48"/>
        <v>0</v>
      </c>
      <c r="O288" s="2">
        <f t="shared" si="49"/>
        <v>0</v>
      </c>
      <c r="P288" s="11">
        <f t="shared" si="50"/>
        <v>1</v>
      </c>
      <c r="Q288" s="7" t="str">
        <f t="shared" si="51"/>
        <v>euro</v>
      </c>
      <c r="R288" s="22">
        <f t="shared" si="52"/>
        <v>0</v>
      </c>
      <c r="S288" s="99">
        <f t="shared" si="53"/>
        <v>0</v>
      </c>
      <c r="T288" s="98">
        <f t="shared" si="54"/>
        <v>0</v>
      </c>
      <c r="U288" s="19"/>
      <c r="V288" s="12"/>
      <c r="W288" s="37" t="str" cm="1">
        <f t="array" ref="W288">_xlfn.IFS(T288&gt;J288,"KO : Le montant retenu est supérieur au montant présenté. Merci de revoir la ligne de dépense ou plafonner son montant.",J288=0,"",T288=J288,"OK",T288&lt;J288,"Montant instruit inférieur au montant présenté.")</f>
        <v/>
      </c>
      <c r="X288" s="95">
        <f t="shared" si="55"/>
        <v>0</v>
      </c>
    </row>
    <row r="289" spans="1:24">
      <c r="A289" s="25">
        <v>285</v>
      </c>
      <c r="B289" s="5"/>
      <c r="C289" s="5"/>
      <c r="D289" s="5"/>
      <c r="E289" s="2"/>
      <c r="F289" s="11">
        <v>1</v>
      </c>
      <c r="G289" s="7" t="s">
        <v>9</v>
      </c>
      <c r="H289" s="12"/>
      <c r="I289" s="99"/>
      <c r="J289" s="98">
        <f t="shared" si="45"/>
        <v>0</v>
      </c>
      <c r="K289" s="31"/>
      <c r="L289" s="21">
        <f t="shared" si="46"/>
        <v>0</v>
      </c>
      <c r="M289" s="5">
        <f t="shared" si="47"/>
        <v>0</v>
      </c>
      <c r="N289" s="5">
        <f t="shared" si="48"/>
        <v>0</v>
      </c>
      <c r="O289" s="2">
        <f t="shared" si="49"/>
        <v>0</v>
      </c>
      <c r="P289" s="11">
        <f t="shared" si="50"/>
        <v>1</v>
      </c>
      <c r="Q289" s="7" t="str">
        <f t="shared" si="51"/>
        <v>euro</v>
      </c>
      <c r="R289" s="22">
        <f t="shared" si="52"/>
        <v>0</v>
      </c>
      <c r="S289" s="99">
        <f t="shared" si="53"/>
        <v>0</v>
      </c>
      <c r="T289" s="98">
        <f t="shared" si="54"/>
        <v>0</v>
      </c>
      <c r="U289" s="19"/>
      <c r="V289" s="12"/>
      <c r="W289" s="37" t="str" cm="1">
        <f t="array" ref="W289">_xlfn.IFS(T289&gt;J289,"KO : Le montant retenu est supérieur au montant présenté. Merci de revoir la ligne de dépense ou plafonner son montant.",J289=0,"",T289=J289,"OK",T289&lt;J289,"Montant instruit inférieur au montant présenté.")</f>
        <v/>
      </c>
      <c r="X289" s="95">
        <f t="shared" si="55"/>
        <v>0</v>
      </c>
    </row>
    <row r="290" spans="1:24">
      <c r="A290" s="25">
        <v>286</v>
      </c>
      <c r="B290" s="5"/>
      <c r="C290" s="5"/>
      <c r="D290" s="5"/>
      <c r="E290" s="2"/>
      <c r="F290" s="11">
        <v>1</v>
      </c>
      <c r="G290" s="7" t="s">
        <v>9</v>
      </c>
      <c r="H290" s="12"/>
      <c r="I290" s="99"/>
      <c r="J290" s="98">
        <f t="shared" si="45"/>
        <v>0</v>
      </c>
      <c r="K290" s="31"/>
      <c r="L290" s="21">
        <f t="shared" si="46"/>
        <v>0</v>
      </c>
      <c r="M290" s="5">
        <f t="shared" si="47"/>
        <v>0</v>
      </c>
      <c r="N290" s="5">
        <f t="shared" si="48"/>
        <v>0</v>
      </c>
      <c r="O290" s="2">
        <f t="shared" si="49"/>
        <v>0</v>
      </c>
      <c r="P290" s="11">
        <f t="shared" si="50"/>
        <v>1</v>
      </c>
      <c r="Q290" s="7" t="str">
        <f t="shared" si="51"/>
        <v>euro</v>
      </c>
      <c r="R290" s="22">
        <f t="shared" si="52"/>
        <v>0</v>
      </c>
      <c r="S290" s="99">
        <f t="shared" si="53"/>
        <v>0</v>
      </c>
      <c r="T290" s="98">
        <f t="shared" si="54"/>
        <v>0</v>
      </c>
      <c r="U290" s="19"/>
      <c r="V290" s="12"/>
      <c r="W290" s="37" t="str" cm="1">
        <f t="array" ref="W290">_xlfn.IFS(T290&gt;J290,"KO : Le montant retenu est supérieur au montant présenté. Merci de revoir la ligne de dépense ou plafonner son montant.",J290=0,"",T290=J290,"OK",T290&lt;J290,"Montant instruit inférieur au montant présenté.")</f>
        <v/>
      </c>
      <c r="X290" s="95">
        <f t="shared" si="55"/>
        <v>0</v>
      </c>
    </row>
    <row r="291" spans="1:24">
      <c r="A291" s="25">
        <v>287</v>
      </c>
      <c r="B291" s="5"/>
      <c r="C291" s="5"/>
      <c r="D291" s="5"/>
      <c r="E291" s="2"/>
      <c r="F291" s="11">
        <v>1</v>
      </c>
      <c r="G291" s="7" t="s">
        <v>9</v>
      </c>
      <c r="H291" s="12"/>
      <c r="I291" s="99"/>
      <c r="J291" s="98">
        <f t="shared" si="45"/>
        <v>0</v>
      </c>
      <c r="K291" s="31"/>
      <c r="L291" s="21">
        <f t="shared" si="46"/>
        <v>0</v>
      </c>
      <c r="M291" s="5">
        <f t="shared" si="47"/>
        <v>0</v>
      </c>
      <c r="N291" s="5">
        <f t="shared" si="48"/>
        <v>0</v>
      </c>
      <c r="O291" s="2">
        <f t="shared" si="49"/>
        <v>0</v>
      </c>
      <c r="P291" s="11">
        <f t="shared" si="50"/>
        <v>1</v>
      </c>
      <c r="Q291" s="7" t="str">
        <f t="shared" si="51"/>
        <v>euro</v>
      </c>
      <c r="R291" s="22">
        <f t="shared" si="52"/>
        <v>0</v>
      </c>
      <c r="S291" s="99">
        <f t="shared" si="53"/>
        <v>0</v>
      </c>
      <c r="T291" s="98">
        <f t="shared" si="54"/>
        <v>0</v>
      </c>
      <c r="U291" s="19"/>
      <c r="V291" s="12"/>
      <c r="W291" s="37" t="str" cm="1">
        <f t="array" ref="W291">_xlfn.IFS(T291&gt;J291,"KO : Le montant retenu est supérieur au montant présenté. Merci de revoir la ligne de dépense ou plafonner son montant.",J291=0,"",T291=J291,"OK",T291&lt;J291,"Montant instruit inférieur au montant présenté.")</f>
        <v/>
      </c>
      <c r="X291" s="95">
        <f t="shared" si="55"/>
        <v>0</v>
      </c>
    </row>
    <row r="292" spans="1:24">
      <c r="A292" s="25">
        <v>288</v>
      </c>
      <c r="B292" s="5"/>
      <c r="C292" s="5"/>
      <c r="D292" s="5"/>
      <c r="E292" s="2"/>
      <c r="F292" s="11">
        <v>1</v>
      </c>
      <c r="G292" s="7" t="s">
        <v>9</v>
      </c>
      <c r="H292" s="12"/>
      <c r="I292" s="99"/>
      <c r="J292" s="98">
        <f t="shared" si="45"/>
        <v>0</v>
      </c>
      <c r="K292" s="31"/>
      <c r="L292" s="21">
        <f t="shared" si="46"/>
        <v>0</v>
      </c>
      <c r="M292" s="5">
        <f t="shared" si="47"/>
        <v>0</v>
      </c>
      <c r="N292" s="5">
        <f t="shared" si="48"/>
        <v>0</v>
      </c>
      <c r="O292" s="2">
        <f t="shared" si="49"/>
        <v>0</v>
      </c>
      <c r="P292" s="11">
        <f t="shared" si="50"/>
        <v>1</v>
      </c>
      <c r="Q292" s="7" t="str">
        <f t="shared" si="51"/>
        <v>euro</v>
      </c>
      <c r="R292" s="22">
        <f t="shared" si="52"/>
        <v>0</v>
      </c>
      <c r="S292" s="99">
        <f t="shared" si="53"/>
        <v>0</v>
      </c>
      <c r="T292" s="98">
        <f t="shared" si="54"/>
        <v>0</v>
      </c>
      <c r="U292" s="19"/>
      <c r="V292" s="12"/>
      <c r="W292" s="37" t="str" cm="1">
        <f t="array" ref="W292">_xlfn.IFS(T292&gt;J292,"KO : Le montant retenu est supérieur au montant présenté. Merci de revoir la ligne de dépense ou plafonner son montant.",J292=0,"",T292=J292,"OK",T292&lt;J292,"Montant instruit inférieur au montant présenté.")</f>
        <v/>
      </c>
      <c r="X292" s="95">
        <f t="shared" si="55"/>
        <v>0</v>
      </c>
    </row>
    <row r="293" spans="1:24">
      <c r="A293" s="25">
        <v>289</v>
      </c>
      <c r="B293" s="5"/>
      <c r="C293" s="5"/>
      <c r="D293" s="5"/>
      <c r="E293" s="2"/>
      <c r="F293" s="11">
        <v>1</v>
      </c>
      <c r="G293" s="7" t="s">
        <v>9</v>
      </c>
      <c r="H293" s="12"/>
      <c r="I293" s="99"/>
      <c r="J293" s="98">
        <f t="shared" si="45"/>
        <v>0</v>
      </c>
      <c r="K293" s="31"/>
      <c r="L293" s="21">
        <f t="shared" si="46"/>
        <v>0</v>
      </c>
      <c r="M293" s="5">
        <f t="shared" si="47"/>
        <v>0</v>
      </c>
      <c r="N293" s="5">
        <f t="shared" si="48"/>
        <v>0</v>
      </c>
      <c r="O293" s="2">
        <f t="shared" si="49"/>
        <v>0</v>
      </c>
      <c r="P293" s="11">
        <f t="shared" si="50"/>
        <v>1</v>
      </c>
      <c r="Q293" s="7" t="str">
        <f t="shared" si="51"/>
        <v>euro</v>
      </c>
      <c r="R293" s="22">
        <f t="shared" si="52"/>
        <v>0</v>
      </c>
      <c r="S293" s="99">
        <f t="shared" si="53"/>
        <v>0</v>
      </c>
      <c r="T293" s="98">
        <f t="shared" si="54"/>
        <v>0</v>
      </c>
      <c r="U293" s="19"/>
      <c r="V293" s="12"/>
      <c r="W293" s="37" t="str" cm="1">
        <f t="array" ref="W293">_xlfn.IFS(T293&gt;J293,"KO : Le montant retenu est supérieur au montant présenté. Merci de revoir la ligne de dépense ou plafonner son montant.",J293=0,"",T293=J293,"OK",T293&lt;J293,"Montant instruit inférieur au montant présenté.")</f>
        <v/>
      </c>
      <c r="X293" s="95">
        <f t="shared" si="55"/>
        <v>0</v>
      </c>
    </row>
    <row r="294" spans="1:24">
      <c r="A294" s="25">
        <v>290</v>
      </c>
      <c r="B294" s="5"/>
      <c r="C294" s="5"/>
      <c r="D294" s="5"/>
      <c r="E294" s="2"/>
      <c r="F294" s="11">
        <v>1</v>
      </c>
      <c r="G294" s="7" t="s">
        <v>9</v>
      </c>
      <c r="H294" s="12"/>
      <c r="I294" s="99"/>
      <c r="J294" s="98">
        <f t="shared" si="45"/>
        <v>0</v>
      </c>
      <c r="K294" s="31"/>
      <c r="L294" s="21">
        <f t="shared" si="46"/>
        <v>0</v>
      </c>
      <c r="M294" s="5">
        <f t="shared" si="47"/>
        <v>0</v>
      </c>
      <c r="N294" s="5">
        <f t="shared" si="48"/>
        <v>0</v>
      </c>
      <c r="O294" s="2">
        <f t="shared" si="49"/>
        <v>0</v>
      </c>
      <c r="P294" s="11">
        <f t="shared" si="50"/>
        <v>1</v>
      </c>
      <c r="Q294" s="7" t="str">
        <f t="shared" si="51"/>
        <v>euro</v>
      </c>
      <c r="R294" s="22">
        <f t="shared" si="52"/>
        <v>0</v>
      </c>
      <c r="S294" s="99">
        <f t="shared" si="53"/>
        <v>0</v>
      </c>
      <c r="T294" s="98">
        <f t="shared" si="54"/>
        <v>0</v>
      </c>
      <c r="U294" s="19"/>
      <c r="V294" s="12"/>
      <c r="W294" s="37" t="str" cm="1">
        <f t="array" ref="W294">_xlfn.IFS(T294&gt;J294,"KO : Le montant retenu est supérieur au montant présenté. Merci de revoir la ligne de dépense ou plafonner son montant.",J294=0,"",T294=J294,"OK",T294&lt;J294,"Montant instruit inférieur au montant présenté.")</f>
        <v/>
      </c>
      <c r="X294" s="95">
        <f t="shared" si="55"/>
        <v>0</v>
      </c>
    </row>
    <row r="295" spans="1:24">
      <c r="A295" s="25">
        <v>291</v>
      </c>
      <c r="B295" s="5"/>
      <c r="C295" s="5"/>
      <c r="D295" s="5"/>
      <c r="E295" s="2"/>
      <c r="F295" s="11">
        <v>1</v>
      </c>
      <c r="G295" s="7" t="s">
        <v>9</v>
      </c>
      <c r="H295" s="12"/>
      <c r="I295" s="99"/>
      <c r="J295" s="98">
        <f t="shared" si="45"/>
        <v>0</v>
      </c>
      <c r="K295" s="31"/>
      <c r="L295" s="21">
        <f t="shared" si="46"/>
        <v>0</v>
      </c>
      <c r="M295" s="5">
        <f t="shared" si="47"/>
        <v>0</v>
      </c>
      <c r="N295" s="5">
        <f t="shared" si="48"/>
        <v>0</v>
      </c>
      <c r="O295" s="2">
        <f t="shared" si="49"/>
        <v>0</v>
      </c>
      <c r="P295" s="11">
        <f t="shared" si="50"/>
        <v>1</v>
      </c>
      <c r="Q295" s="7" t="str">
        <f t="shared" si="51"/>
        <v>euro</v>
      </c>
      <c r="R295" s="22">
        <f t="shared" si="52"/>
        <v>0</v>
      </c>
      <c r="S295" s="99">
        <f t="shared" si="53"/>
        <v>0</v>
      </c>
      <c r="T295" s="98">
        <f t="shared" si="54"/>
        <v>0</v>
      </c>
      <c r="U295" s="19"/>
      <c r="V295" s="12"/>
      <c r="W295" s="37" t="str" cm="1">
        <f t="array" ref="W295">_xlfn.IFS(T295&gt;J295,"KO : Le montant retenu est supérieur au montant présenté. Merci de revoir la ligne de dépense ou plafonner son montant.",J295=0,"",T295=J295,"OK",T295&lt;J295,"Montant instruit inférieur au montant présenté.")</f>
        <v/>
      </c>
      <c r="X295" s="95">
        <f t="shared" si="55"/>
        <v>0</v>
      </c>
    </row>
    <row r="296" spans="1:24">
      <c r="A296" s="25">
        <v>292</v>
      </c>
      <c r="B296" s="5"/>
      <c r="C296" s="5"/>
      <c r="D296" s="5"/>
      <c r="E296" s="2"/>
      <c r="F296" s="11">
        <v>1</v>
      </c>
      <c r="G296" s="7" t="s">
        <v>9</v>
      </c>
      <c r="H296" s="12"/>
      <c r="I296" s="99"/>
      <c r="J296" s="98">
        <f t="shared" si="45"/>
        <v>0</v>
      </c>
      <c r="K296" s="31"/>
      <c r="L296" s="21">
        <f t="shared" si="46"/>
        <v>0</v>
      </c>
      <c r="M296" s="5">
        <f t="shared" si="47"/>
        <v>0</v>
      </c>
      <c r="N296" s="5">
        <f t="shared" si="48"/>
        <v>0</v>
      </c>
      <c r="O296" s="2">
        <f t="shared" si="49"/>
        <v>0</v>
      </c>
      <c r="P296" s="11">
        <f t="shared" si="50"/>
        <v>1</v>
      </c>
      <c r="Q296" s="7" t="str">
        <f t="shared" si="51"/>
        <v>euro</v>
      </c>
      <c r="R296" s="22">
        <f t="shared" si="52"/>
        <v>0</v>
      </c>
      <c r="S296" s="99">
        <f t="shared" si="53"/>
        <v>0</v>
      </c>
      <c r="T296" s="98">
        <f t="shared" si="54"/>
        <v>0</v>
      </c>
      <c r="U296" s="19"/>
      <c r="V296" s="12"/>
      <c r="W296" s="37" t="str" cm="1">
        <f t="array" ref="W296">_xlfn.IFS(T296&gt;J296,"KO : Le montant retenu est supérieur au montant présenté. Merci de revoir la ligne de dépense ou plafonner son montant.",J296=0,"",T296=J296,"OK",T296&lt;J296,"Montant instruit inférieur au montant présenté.")</f>
        <v/>
      </c>
      <c r="X296" s="95">
        <f t="shared" si="55"/>
        <v>0</v>
      </c>
    </row>
    <row r="297" spans="1:24">
      <c r="A297" s="25">
        <v>293</v>
      </c>
      <c r="B297" s="5"/>
      <c r="C297" s="5"/>
      <c r="D297" s="5"/>
      <c r="E297" s="2"/>
      <c r="F297" s="11">
        <v>1</v>
      </c>
      <c r="G297" s="7" t="s">
        <v>9</v>
      </c>
      <c r="H297" s="12"/>
      <c r="I297" s="99"/>
      <c r="J297" s="98">
        <f t="shared" si="45"/>
        <v>0</v>
      </c>
      <c r="K297" s="31"/>
      <c r="L297" s="21">
        <f t="shared" si="46"/>
        <v>0</v>
      </c>
      <c r="M297" s="5">
        <f t="shared" si="47"/>
        <v>0</v>
      </c>
      <c r="N297" s="5">
        <f t="shared" si="48"/>
        <v>0</v>
      </c>
      <c r="O297" s="2">
        <f t="shared" si="49"/>
        <v>0</v>
      </c>
      <c r="P297" s="11">
        <f t="shared" si="50"/>
        <v>1</v>
      </c>
      <c r="Q297" s="7" t="str">
        <f t="shared" si="51"/>
        <v>euro</v>
      </c>
      <c r="R297" s="22">
        <f t="shared" si="52"/>
        <v>0</v>
      </c>
      <c r="S297" s="99">
        <f t="shared" si="53"/>
        <v>0</v>
      </c>
      <c r="T297" s="98">
        <f t="shared" si="54"/>
        <v>0</v>
      </c>
      <c r="U297" s="19"/>
      <c r="V297" s="12"/>
      <c r="W297" s="37" t="str" cm="1">
        <f t="array" ref="W297">_xlfn.IFS(T297&gt;J297,"KO : Le montant retenu est supérieur au montant présenté. Merci de revoir la ligne de dépense ou plafonner son montant.",J297=0,"",T297=J297,"OK",T297&lt;J297,"Montant instruit inférieur au montant présenté.")</f>
        <v/>
      </c>
      <c r="X297" s="95">
        <f t="shared" si="55"/>
        <v>0</v>
      </c>
    </row>
    <row r="298" spans="1:24">
      <c r="A298" s="25">
        <v>294</v>
      </c>
      <c r="B298" s="5"/>
      <c r="C298" s="5"/>
      <c r="D298" s="5"/>
      <c r="E298" s="2"/>
      <c r="F298" s="11">
        <v>1</v>
      </c>
      <c r="G298" s="7" t="s">
        <v>9</v>
      </c>
      <c r="H298" s="12"/>
      <c r="I298" s="99"/>
      <c r="J298" s="98">
        <f t="shared" si="45"/>
        <v>0</v>
      </c>
      <c r="K298" s="31"/>
      <c r="L298" s="21">
        <f t="shared" si="46"/>
        <v>0</v>
      </c>
      <c r="M298" s="5">
        <f t="shared" si="47"/>
        <v>0</v>
      </c>
      <c r="N298" s="5">
        <f t="shared" si="48"/>
        <v>0</v>
      </c>
      <c r="O298" s="2">
        <f t="shared" si="49"/>
        <v>0</v>
      </c>
      <c r="P298" s="11">
        <f t="shared" si="50"/>
        <v>1</v>
      </c>
      <c r="Q298" s="7" t="str">
        <f t="shared" si="51"/>
        <v>euro</v>
      </c>
      <c r="R298" s="22">
        <f t="shared" si="52"/>
        <v>0</v>
      </c>
      <c r="S298" s="99">
        <f t="shared" si="53"/>
        <v>0</v>
      </c>
      <c r="T298" s="98">
        <f t="shared" si="54"/>
        <v>0</v>
      </c>
      <c r="U298" s="19"/>
      <c r="V298" s="12"/>
      <c r="W298" s="37" t="str" cm="1">
        <f t="array" ref="W298">_xlfn.IFS(T298&gt;J298,"KO : Le montant retenu est supérieur au montant présenté. Merci de revoir la ligne de dépense ou plafonner son montant.",J298=0,"",T298=J298,"OK",T298&lt;J298,"Montant instruit inférieur au montant présenté.")</f>
        <v/>
      </c>
      <c r="X298" s="95">
        <f t="shared" si="55"/>
        <v>0</v>
      </c>
    </row>
    <row r="299" spans="1:24">
      <c r="A299" s="25">
        <v>295</v>
      </c>
      <c r="B299" s="5"/>
      <c r="C299" s="5"/>
      <c r="D299" s="5"/>
      <c r="E299" s="2"/>
      <c r="F299" s="11">
        <v>1</v>
      </c>
      <c r="G299" s="7" t="s">
        <v>9</v>
      </c>
      <c r="H299" s="12"/>
      <c r="I299" s="99"/>
      <c r="J299" s="98">
        <f t="shared" si="45"/>
        <v>0</v>
      </c>
      <c r="K299" s="31"/>
      <c r="L299" s="21">
        <f t="shared" si="46"/>
        <v>0</v>
      </c>
      <c r="M299" s="5">
        <f t="shared" si="47"/>
        <v>0</v>
      </c>
      <c r="N299" s="5">
        <f t="shared" si="48"/>
        <v>0</v>
      </c>
      <c r="O299" s="2">
        <f t="shared" si="49"/>
        <v>0</v>
      </c>
      <c r="P299" s="11">
        <f t="shared" si="50"/>
        <v>1</v>
      </c>
      <c r="Q299" s="7" t="str">
        <f t="shared" si="51"/>
        <v>euro</v>
      </c>
      <c r="R299" s="22">
        <f t="shared" si="52"/>
        <v>0</v>
      </c>
      <c r="S299" s="99">
        <f t="shared" si="53"/>
        <v>0</v>
      </c>
      <c r="T299" s="98">
        <f t="shared" si="54"/>
        <v>0</v>
      </c>
      <c r="U299" s="19"/>
      <c r="V299" s="12"/>
      <c r="W299" s="37" t="str" cm="1">
        <f t="array" ref="W299">_xlfn.IFS(T299&gt;J299,"KO : Le montant retenu est supérieur au montant présenté. Merci de revoir la ligne de dépense ou plafonner son montant.",J299=0,"",T299=J299,"OK",T299&lt;J299,"Montant instruit inférieur au montant présenté.")</f>
        <v/>
      </c>
      <c r="X299" s="95">
        <f t="shared" si="55"/>
        <v>0</v>
      </c>
    </row>
    <row r="300" spans="1:24">
      <c r="A300" s="25">
        <v>296</v>
      </c>
      <c r="B300" s="5"/>
      <c r="C300" s="5"/>
      <c r="D300" s="5"/>
      <c r="E300" s="2"/>
      <c r="F300" s="11">
        <v>1</v>
      </c>
      <c r="G300" s="7" t="s">
        <v>9</v>
      </c>
      <c r="H300" s="12"/>
      <c r="I300" s="99"/>
      <c r="J300" s="98">
        <f t="shared" si="45"/>
        <v>0</v>
      </c>
      <c r="K300" s="31"/>
      <c r="L300" s="21">
        <f t="shared" si="46"/>
        <v>0</v>
      </c>
      <c r="M300" s="5">
        <f t="shared" si="47"/>
        <v>0</v>
      </c>
      <c r="N300" s="5">
        <f t="shared" si="48"/>
        <v>0</v>
      </c>
      <c r="O300" s="2">
        <f t="shared" si="49"/>
        <v>0</v>
      </c>
      <c r="P300" s="11">
        <f t="shared" si="50"/>
        <v>1</v>
      </c>
      <c r="Q300" s="7" t="str">
        <f t="shared" si="51"/>
        <v>euro</v>
      </c>
      <c r="R300" s="22">
        <f t="shared" si="52"/>
        <v>0</v>
      </c>
      <c r="S300" s="99">
        <f t="shared" si="53"/>
        <v>0</v>
      </c>
      <c r="T300" s="98">
        <f t="shared" si="54"/>
        <v>0</v>
      </c>
      <c r="U300" s="19"/>
      <c r="V300" s="12"/>
      <c r="W300" s="37" t="str" cm="1">
        <f t="array" ref="W300">_xlfn.IFS(T300&gt;J300,"KO : Le montant retenu est supérieur au montant présenté. Merci de revoir la ligne de dépense ou plafonner son montant.",J300=0,"",T300=J300,"OK",T300&lt;J300,"Montant instruit inférieur au montant présenté.")</f>
        <v/>
      </c>
      <c r="X300" s="95">
        <f t="shared" si="55"/>
        <v>0</v>
      </c>
    </row>
    <row r="301" spans="1:24">
      <c r="A301" s="25">
        <v>297</v>
      </c>
      <c r="B301" s="5"/>
      <c r="C301" s="5"/>
      <c r="D301" s="5"/>
      <c r="E301" s="2"/>
      <c r="F301" s="11">
        <v>1</v>
      </c>
      <c r="G301" s="7" t="s">
        <v>9</v>
      </c>
      <c r="H301" s="12"/>
      <c r="I301" s="99"/>
      <c r="J301" s="98">
        <f t="shared" si="45"/>
        <v>0</v>
      </c>
      <c r="K301" s="31"/>
      <c r="L301" s="21">
        <f t="shared" si="46"/>
        <v>0</v>
      </c>
      <c r="M301" s="5">
        <f t="shared" si="47"/>
        <v>0</v>
      </c>
      <c r="N301" s="5">
        <f t="shared" si="48"/>
        <v>0</v>
      </c>
      <c r="O301" s="2">
        <f t="shared" si="49"/>
        <v>0</v>
      </c>
      <c r="P301" s="11">
        <f t="shared" si="50"/>
        <v>1</v>
      </c>
      <c r="Q301" s="7" t="str">
        <f t="shared" si="51"/>
        <v>euro</v>
      </c>
      <c r="R301" s="22">
        <f t="shared" si="52"/>
        <v>0</v>
      </c>
      <c r="S301" s="99">
        <f t="shared" si="53"/>
        <v>0</v>
      </c>
      <c r="T301" s="98">
        <f t="shared" si="54"/>
        <v>0</v>
      </c>
      <c r="U301" s="19"/>
      <c r="V301" s="12"/>
      <c r="W301" s="37" t="str" cm="1">
        <f t="array" ref="W301">_xlfn.IFS(T301&gt;J301,"KO : Le montant retenu est supérieur au montant présenté. Merci de revoir la ligne de dépense ou plafonner son montant.",J301=0,"",T301=J301,"OK",T301&lt;J301,"Montant instruit inférieur au montant présenté.")</f>
        <v/>
      </c>
      <c r="X301" s="95">
        <f t="shared" si="55"/>
        <v>0</v>
      </c>
    </row>
    <row r="302" spans="1:24">
      <c r="A302" s="25">
        <v>298</v>
      </c>
      <c r="B302" s="5"/>
      <c r="C302" s="5"/>
      <c r="D302" s="5"/>
      <c r="E302" s="2"/>
      <c r="F302" s="11">
        <v>1</v>
      </c>
      <c r="G302" s="7" t="s">
        <v>9</v>
      </c>
      <c r="H302" s="12"/>
      <c r="I302" s="99"/>
      <c r="J302" s="98">
        <f t="shared" si="45"/>
        <v>0</v>
      </c>
      <c r="K302" s="31"/>
      <c r="L302" s="21">
        <f t="shared" si="46"/>
        <v>0</v>
      </c>
      <c r="M302" s="5">
        <f t="shared" si="47"/>
        <v>0</v>
      </c>
      <c r="N302" s="5">
        <f t="shared" si="48"/>
        <v>0</v>
      </c>
      <c r="O302" s="2">
        <f t="shared" si="49"/>
        <v>0</v>
      </c>
      <c r="P302" s="11">
        <f t="shared" si="50"/>
        <v>1</v>
      </c>
      <c r="Q302" s="7" t="str">
        <f t="shared" si="51"/>
        <v>euro</v>
      </c>
      <c r="R302" s="22">
        <f t="shared" si="52"/>
        <v>0</v>
      </c>
      <c r="S302" s="99">
        <f t="shared" si="53"/>
        <v>0</v>
      </c>
      <c r="T302" s="98">
        <f t="shared" si="54"/>
        <v>0</v>
      </c>
      <c r="U302" s="19"/>
      <c r="V302" s="12"/>
      <c r="W302" s="37" t="str" cm="1">
        <f t="array" ref="W302">_xlfn.IFS(T302&gt;J302,"KO : Le montant retenu est supérieur au montant présenté. Merci de revoir la ligne de dépense ou plafonner son montant.",J302=0,"",T302=J302,"OK",T302&lt;J302,"Montant instruit inférieur au montant présenté.")</f>
        <v/>
      </c>
      <c r="X302" s="95">
        <f t="shared" si="55"/>
        <v>0</v>
      </c>
    </row>
    <row r="303" spans="1:24">
      <c r="A303" s="25">
        <v>299</v>
      </c>
      <c r="B303" s="5"/>
      <c r="C303" s="5"/>
      <c r="D303" s="5"/>
      <c r="E303" s="2"/>
      <c r="F303" s="11">
        <v>1</v>
      </c>
      <c r="G303" s="7" t="s">
        <v>9</v>
      </c>
      <c r="H303" s="12"/>
      <c r="I303" s="99"/>
      <c r="J303" s="98">
        <f t="shared" si="45"/>
        <v>0</v>
      </c>
      <c r="K303" s="31"/>
      <c r="L303" s="21">
        <f t="shared" si="46"/>
        <v>0</v>
      </c>
      <c r="M303" s="5">
        <f t="shared" si="47"/>
        <v>0</v>
      </c>
      <c r="N303" s="5">
        <f t="shared" si="48"/>
        <v>0</v>
      </c>
      <c r="O303" s="2">
        <f t="shared" si="49"/>
        <v>0</v>
      </c>
      <c r="P303" s="11">
        <f t="shared" si="50"/>
        <v>1</v>
      </c>
      <c r="Q303" s="7" t="str">
        <f t="shared" si="51"/>
        <v>euro</v>
      </c>
      <c r="R303" s="22">
        <f t="shared" si="52"/>
        <v>0</v>
      </c>
      <c r="S303" s="99">
        <f t="shared" si="53"/>
        <v>0</v>
      </c>
      <c r="T303" s="98">
        <f t="shared" si="54"/>
        <v>0</v>
      </c>
      <c r="U303" s="19"/>
      <c r="V303" s="12"/>
      <c r="W303" s="37" t="str" cm="1">
        <f t="array" ref="W303">_xlfn.IFS(T303&gt;J303,"KO : Le montant retenu est supérieur au montant présenté. Merci de revoir la ligne de dépense ou plafonner son montant.",J303=0,"",T303=J303,"OK",T303&lt;J303,"Montant instruit inférieur au montant présenté.")</f>
        <v/>
      </c>
      <c r="X303" s="95">
        <f t="shared" si="55"/>
        <v>0</v>
      </c>
    </row>
    <row r="304" spans="1:24">
      <c r="A304" s="25">
        <v>300</v>
      </c>
      <c r="B304" s="5"/>
      <c r="C304" s="5"/>
      <c r="D304" s="5"/>
      <c r="E304" s="2"/>
      <c r="F304" s="11">
        <v>1</v>
      </c>
      <c r="G304" s="7" t="s">
        <v>9</v>
      </c>
      <c r="H304" s="12"/>
      <c r="I304" s="99"/>
      <c r="J304" s="98">
        <f t="shared" si="45"/>
        <v>0</v>
      </c>
      <c r="K304" s="31"/>
      <c r="L304" s="21">
        <f t="shared" si="46"/>
        <v>0</v>
      </c>
      <c r="M304" s="5">
        <f t="shared" si="47"/>
        <v>0</v>
      </c>
      <c r="N304" s="5">
        <f t="shared" si="48"/>
        <v>0</v>
      </c>
      <c r="O304" s="2">
        <f t="shared" si="49"/>
        <v>0</v>
      </c>
      <c r="P304" s="11">
        <f t="shared" si="50"/>
        <v>1</v>
      </c>
      <c r="Q304" s="7" t="str">
        <f t="shared" si="51"/>
        <v>euro</v>
      </c>
      <c r="R304" s="22">
        <f t="shared" si="52"/>
        <v>0</v>
      </c>
      <c r="S304" s="99">
        <f t="shared" si="53"/>
        <v>0</v>
      </c>
      <c r="T304" s="98">
        <f t="shared" si="54"/>
        <v>0</v>
      </c>
      <c r="U304" s="19"/>
      <c r="V304" s="12"/>
      <c r="W304" s="37" t="str" cm="1">
        <f t="array" ref="W304">_xlfn.IFS(T304&gt;J304,"KO : Le montant retenu est supérieur au montant présenté. Merci de revoir la ligne de dépense ou plafonner son montant.",J304=0,"",T304=J304,"OK",T304&lt;J304,"Montant instruit inférieur au montant présenté.")</f>
        <v/>
      </c>
      <c r="X304" s="95">
        <f t="shared" si="55"/>
        <v>0</v>
      </c>
    </row>
    <row r="305" spans="1:24">
      <c r="A305" s="25">
        <v>301</v>
      </c>
      <c r="B305" s="5"/>
      <c r="C305" s="5"/>
      <c r="D305" s="5"/>
      <c r="E305" s="2"/>
      <c r="F305" s="11">
        <v>1</v>
      </c>
      <c r="G305" s="7" t="s">
        <v>9</v>
      </c>
      <c r="H305" s="12"/>
      <c r="I305" s="99"/>
      <c r="J305" s="98">
        <f t="shared" si="45"/>
        <v>0</v>
      </c>
      <c r="K305" s="31"/>
      <c r="L305" s="21">
        <f t="shared" si="46"/>
        <v>0</v>
      </c>
      <c r="M305" s="5">
        <f t="shared" si="47"/>
        <v>0</v>
      </c>
      <c r="N305" s="5">
        <f t="shared" si="48"/>
        <v>0</v>
      </c>
      <c r="O305" s="2">
        <f t="shared" si="49"/>
        <v>0</v>
      </c>
      <c r="P305" s="11">
        <f t="shared" si="50"/>
        <v>1</v>
      </c>
      <c r="Q305" s="7" t="str">
        <f t="shared" si="51"/>
        <v>euro</v>
      </c>
      <c r="R305" s="22">
        <f t="shared" si="52"/>
        <v>0</v>
      </c>
      <c r="S305" s="99">
        <f t="shared" si="53"/>
        <v>0</v>
      </c>
      <c r="T305" s="98">
        <f t="shared" si="54"/>
        <v>0</v>
      </c>
      <c r="U305" s="19"/>
      <c r="V305" s="12"/>
      <c r="W305" s="37" t="str" cm="1">
        <f t="array" ref="W305">_xlfn.IFS(T305&gt;J305,"KO : Le montant retenu est supérieur au montant présenté. Merci de revoir la ligne de dépense ou plafonner son montant.",J305=0,"",T305=J305,"OK",T305&lt;J305,"Montant instruit inférieur au montant présenté.")</f>
        <v/>
      </c>
      <c r="X305" s="95">
        <f t="shared" si="55"/>
        <v>0</v>
      </c>
    </row>
    <row r="306" spans="1:24">
      <c r="A306" s="25">
        <v>302</v>
      </c>
      <c r="B306" s="5"/>
      <c r="C306" s="5"/>
      <c r="D306" s="5"/>
      <c r="E306" s="2"/>
      <c r="F306" s="11">
        <v>1</v>
      </c>
      <c r="G306" s="7" t="s">
        <v>9</v>
      </c>
      <c r="H306" s="12"/>
      <c r="I306" s="99"/>
      <c r="J306" s="98">
        <f t="shared" si="45"/>
        <v>0</v>
      </c>
      <c r="K306" s="31"/>
      <c r="L306" s="21">
        <f t="shared" si="46"/>
        <v>0</v>
      </c>
      <c r="M306" s="5">
        <f t="shared" si="47"/>
        <v>0</v>
      </c>
      <c r="N306" s="5">
        <f t="shared" si="48"/>
        <v>0</v>
      </c>
      <c r="O306" s="2">
        <f t="shared" si="49"/>
        <v>0</v>
      </c>
      <c r="P306" s="11">
        <f t="shared" si="50"/>
        <v>1</v>
      </c>
      <c r="Q306" s="7" t="str">
        <f t="shared" si="51"/>
        <v>euro</v>
      </c>
      <c r="R306" s="22">
        <f t="shared" si="52"/>
        <v>0</v>
      </c>
      <c r="S306" s="99">
        <f t="shared" si="53"/>
        <v>0</v>
      </c>
      <c r="T306" s="98">
        <f t="shared" si="54"/>
        <v>0</v>
      </c>
      <c r="U306" s="19"/>
      <c r="V306" s="12"/>
      <c r="W306" s="37" t="str" cm="1">
        <f t="array" ref="W306">_xlfn.IFS(T306&gt;J306,"KO : Le montant retenu est supérieur au montant présenté. Merci de revoir la ligne de dépense ou plafonner son montant.",J306=0,"",T306=J306,"OK",T306&lt;J306,"Montant instruit inférieur au montant présenté.")</f>
        <v/>
      </c>
      <c r="X306" s="95">
        <f t="shared" si="55"/>
        <v>0</v>
      </c>
    </row>
    <row r="307" spans="1:24">
      <c r="A307" s="25">
        <v>303</v>
      </c>
      <c r="B307" s="5"/>
      <c r="C307" s="5"/>
      <c r="D307" s="5"/>
      <c r="E307" s="2"/>
      <c r="F307" s="11">
        <v>1</v>
      </c>
      <c r="G307" s="7" t="s">
        <v>9</v>
      </c>
      <c r="H307" s="12"/>
      <c r="I307" s="99"/>
      <c r="J307" s="98">
        <f t="shared" si="45"/>
        <v>0</v>
      </c>
      <c r="K307" s="31"/>
      <c r="L307" s="21">
        <f t="shared" si="46"/>
        <v>0</v>
      </c>
      <c r="M307" s="5">
        <f t="shared" si="47"/>
        <v>0</v>
      </c>
      <c r="N307" s="5">
        <f t="shared" si="48"/>
        <v>0</v>
      </c>
      <c r="O307" s="2">
        <f t="shared" si="49"/>
        <v>0</v>
      </c>
      <c r="P307" s="11">
        <f t="shared" si="50"/>
        <v>1</v>
      </c>
      <c r="Q307" s="7" t="str">
        <f t="shared" si="51"/>
        <v>euro</v>
      </c>
      <c r="R307" s="22">
        <f t="shared" si="52"/>
        <v>0</v>
      </c>
      <c r="S307" s="99">
        <f t="shared" si="53"/>
        <v>0</v>
      </c>
      <c r="T307" s="98">
        <f t="shared" si="54"/>
        <v>0</v>
      </c>
      <c r="U307" s="19"/>
      <c r="V307" s="12"/>
      <c r="W307" s="37" t="str" cm="1">
        <f t="array" ref="W307">_xlfn.IFS(T307&gt;J307,"KO : Le montant retenu est supérieur au montant présenté. Merci de revoir la ligne de dépense ou plafonner son montant.",J307=0,"",T307=J307,"OK",T307&lt;J307,"Montant instruit inférieur au montant présenté.")</f>
        <v/>
      </c>
      <c r="X307" s="95">
        <f t="shared" si="55"/>
        <v>0</v>
      </c>
    </row>
    <row r="308" spans="1:24">
      <c r="A308" s="25">
        <v>304</v>
      </c>
      <c r="B308" s="5"/>
      <c r="C308" s="5"/>
      <c r="D308" s="5"/>
      <c r="E308" s="2"/>
      <c r="F308" s="11">
        <v>1</v>
      </c>
      <c r="G308" s="7" t="s">
        <v>9</v>
      </c>
      <c r="H308" s="12"/>
      <c r="I308" s="99"/>
      <c r="J308" s="98">
        <f t="shared" si="45"/>
        <v>0</v>
      </c>
      <c r="K308" s="31"/>
      <c r="L308" s="21">
        <f t="shared" si="46"/>
        <v>0</v>
      </c>
      <c r="M308" s="5">
        <f t="shared" si="47"/>
        <v>0</v>
      </c>
      <c r="N308" s="5">
        <f t="shared" si="48"/>
        <v>0</v>
      </c>
      <c r="O308" s="2">
        <f t="shared" si="49"/>
        <v>0</v>
      </c>
      <c r="P308" s="11">
        <f t="shared" si="50"/>
        <v>1</v>
      </c>
      <c r="Q308" s="7" t="str">
        <f t="shared" si="51"/>
        <v>euro</v>
      </c>
      <c r="R308" s="22">
        <f t="shared" si="52"/>
        <v>0</v>
      </c>
      <c r="S308" s="99">
        <f t="shared" si="53"/>
        <v>0</v>
      </c>
      <c r="T308" s="98">
        <f t="shared" si="54"/>
        <v>0</v>
      </c>
      <c r="U308" s="19"/>
      <c r="V308" s="12"/>
      <c r="W308" s="37" t="str" cm="1">
        <f t="array" ref="W308">_xlfn.IFS(T308&gt;J308,"KO : Le montant retenu est supérieur au montant présenté. Merci de revoir la ligne de dépense ou plafonner son montant.",J308=0,"",T308=J308,"OK",T308&lt;J308,"Montant instruit inférieur au montant présenté.")</f>
        <v/>
      </c>
      <c r="X308" s="95">
        <f t="shared" si="55"/>
        <v>0</v>
      </c>
    </row>
    <row r="309" spans="1:24">
      <c r="A309" s="25">
        <v>305</v>
      </c>
      <c r="B309" s="5"/>
      <c r="C309" s="5"/>
      <c r="D309" s="5"/>
      <c r="E309" s="2"/>
      <c r="F309" s="11">
        <v>1</v>
      </c>
      <c r="G309" s="7" t="s">
        <v>9</v>
      </c>
      <c r="H309" s="12"/>
      <c r="I309" s="99"/>
      <c r="J309" s="98">
        <f t="shared" si="45"/>
        <v>0</v>
      </c>
      <c r="K309" s="31"/>
      <c r="L309" s="21">
        <f t="shared" si="46"/>
        <v>0</v>
      </c>
      <c r="M309" s="5">
        <f t="shared" si="47"/>
        <v>0</v>
      </c>
      <c r="N309" s="5">
        <f t="shared" si="48"/>
        <v>0</v>
      </c>
      <c r="O309" s="2">
        <f t="shared" si="49"/>
        <v>0</v>
      </c>
      <c r="P309" s="11">
        <f t="shared" si="50"/>
        <v>1</v>
      </c>
      <c r="Q309" s="7" t="str">
        <f t="shared" si="51"/>
        <v>euro</v>
      </c>
      <c r="R309" s="22">
        <f t="shared" si="52"/>
        <v>0</v>
      </c>
      <c r="S309" s="99">
        <f t="shared" si="53"/>
        <v>0</v>
      </c>
      <c r="T309" s="98">
        <f t="shared" si="54"/>
        <v>0</v>
      </c>
      <c r="U309" s="19"/>
      <c r="V309" s="12"/>
      <c r="W309" s="37" t="str" cm="1">
        <f t="array" ref="W309">_xlfn.IFS(T309&gt;J309,"KO : Le montant retenu est supérieur au montant présenté. Merci de revoir la ligne de dépense ou plafonner son montant.",J309=0,"",T309=J309,"OK",T309&lt;J309,"Montant instruit inférieur au montant présenté.")</f>
        <v/>
      </c>
      <c r="X309" s="95">
        <f t="shared" si="55"/>
        <v>0</v>
      </c>
    </row>
    <row r="310" spans="1:24">
      <c r="A310" s="25">
        <v>306</v>
      </c>
      <c r="B310" s="5"/>
      <c r="C310" s="5"/>
      <c r="D310" s="5"/>
      <c r="E310" s="2"/>
      <c r="F310" s="11">
        <v>1</v>
      </c>
      <c r="G310" s="7" t="s">
        <v>9</v>
      </c>
      <c r="H310" s="12"/>
      <c r="I310" s="99"/>
      <c r="J310" s="98">
        <f t="shared" si="45"/>
        <v>0</v>
      </c>
      <c r="K310" s="31"/>
      <c r="L310" s="21">
        <f t="shared" si="46"/>
        <v>0</v>
      </c>
      <c r="M310" s="5">
        <f t="shared" si="47"/>
        <v>0</v>
      </c>
      <c r="N310" s="5">
        <f t="shared" si="48"/>
        <v>0</v>
      </c>
      <c r="O310" s="2">
        <f t="shared" si="49"/>
        <v>0</v>
      </c>
      <c r="P310" s="11">
        <f t="shared" si="50"/>
        <v>1</v>
      </c>
      <c r="Q310" s="7" t="str">
        <f t="shared" si="51"/>
        <v>euro</v>
      </c>
      <c r="R310" s="22">
        <f t="shared" si="52"/>
        <v>0</v>
      </c>
      <c r="S310" s="99">
        <f t="shared" si="53"/>
        <v>0</v>
      </c>
      <c r="T310" s="98">
        <f t="shared" si="54"/>
        <v>0</v>
      </c>
      <c r="U310" s="19"/>
      <c r="V310" s="12"/>
      <c r="W310" s="37" t="str" cm="1">
        <f t="array" ref="W310">_xlfn.IFS(T310&gt;J310,"KO : Le montant retenu est supérieur au montant présenté. Merci de revoir la ligne de dépense ou plafonner son montant.",J310=0,"",T310=J310,"OK",T310&lt;J310,"Montant instruit inférieur au montant présenté.")</f>
        <v/>
      </c>
      <c r="X310" s="95">
        <f t="shared" si="55"/>
        <v>0</v>
      </c>
    </row>
    <row r="311" spans="1:24">
      <c r="A311" s="25">
        <v>307</v>
      </c>
      <c r="B311" s="5"/>
      <c r="C311" s="5"/>
      <c r="D311" s="5"/>
      <c r="E311" s="2"/>
      <c r="F311" s="11">
        <v>1</v>
      </c>
      <c r="G311" s="7" t="s">
        <v>9</v>
      </c>
      <c r="H311" s="12"/>
      <c r="I311" s="99"/>
      <c r="J311" s="98">
        <f t="shared" si="45"/>
        <v>0</v>
      </c>
      <c r="K311" s="31"/>
      <c r="L311" s="21">
        <f t="shared" si="46"/>
        <v>0</v>
      </c>
      <c r="M311" s="5">
        <f t="shared" si="47"/>
        <v>0</v>
      </c>
      <c r="N311" s="5">
        <f t="shared" si="48"/>
        <v>0</v>
      </c>
      <c r="O311" s="2">
        <f t="shared" si="49"/>
        <v>0</v>
      </c>
      <c r="P311" s="11">
        <f t="shared" si="50"/>
        <v>1</v>
      </c>
      <c r="Q311" s="7" t="str">
        <f t="shared" si="51"/>
        <v>euro</v>
      </c>
      <c r="R311" s="22">
        <f t="shared" si="52"/>
        <v>0</v>
      </c>
      <c r="S311" s="99">
        <f t="shared" si="53"/>
        <v>0</v>
      </c>
      <c r="T311" s="98">
        <f t="shared" si="54"/>
        <v>0</v>
      </c>
      <c r="U311" s="19"/>
      <c r="V311" s="12"/>
      <c r="W311" s="37" t="str" cm="1">
        <f t="array" ref="W311">_xlfn.IFS(T311&gt;J311,"KO : Le montant retenu est supérieur au montant présenté. Merci de revoir la ligne de dépense ou plafonner son montant.",J311=0,"",T311=J311,"OK",T311&lt;J311,"Montant instruit inférieur au montant présenté.")</f>
        <v/>
      </c>
      <c r="X311" s="95">
        <f t="shared" si="55"/>
        <v>0</v>
      </c>
    </row>
    <row r="312" spans="1:24">
      <c r="A312" s="25">
        <v>308</v>
      </c>
      <c r="B312" s="5"/>
      <c r="C312" s="5"/>
      <c r="D312" s="5"/>
      <c r="E312" s="2"/>
      <c r="F312" s="11">
        <v>1</v>
      </c>
      <c r="G312" s="7" t="s">
        <v>9</v>
      </c>
      <c r="H312" s="12"/>
      <c r="I312" s="99"/>
      <c r="J312" s="98">
        <f t="shared" si="45"/>
        <v>0</v>
      </c>
      <c r="K312" s="31"/>
      <c r="L312" s="21">
        <f t="shared" si="46"/>
        <v>0</v>
      </c>
      <c r="M312" s="5">
        <f t="shared" si="47"/>
        <v>0</v>
      </c>
      <c r="N312" s="5">
        <f t="shared" si="48"/>
        <v>0</v>
      </c>
      <c r="O312" s="2">
        <f t="shared" si="49"/>
        <v>0</v>
      </c>
      <c r="P312" s="11">
        <f t="shared" si="50"/>
        <v>1</v>
      </c>
      <c r="Q312" s="7" t="str">
        <f t="shared" si="51"/>
        <v>euro</v>
      </c>
      <c r="R312" s="22">
        <f t="shared" si="52"/>
        <v>0</v>
      </c>
      <c r="S312" s="99">
        <f t="shared" si="53"/>
        <v>0</v>
      </c>
      <c r="T312" s="98">
        <f t="shared" si="54"/>
        <v>0</v>
      </c>
      <c r="U312" s="19"/>
      <c r="V312" s="12"/>
      <c r="W312" s="37" t="str" cm="1">
        <f t="array" ref="W312">_xlfn.IFS(T312&gt;J312,"KO : Le montant retenu est supérieur au montant présenté. Merci de revoir la ligne de dépense ou plafonner son montant.",J312=0,"",T312=J312,"OK",T312&lt;J312,"Montant instruit inférieur au montant présenté.")</f>
        <v/>
      </c>
      <c r="X312" s="95">
        <f t="shared" si="55"/>
        <v>0</v>
      </c>
    </row>
    <row r="313" spans="1:24">
      <c r="A313" s="25">
        <v>309</v>
      </c>
      <c r="B313" s="5"/>
      <c r="C313" s="5"/>
      <c r="D313" s="5"/>
      <c r="E313" s="2"/>
      <c r="F313" s="11">
        <v>1</v>
      </c>
      <c r="G313" s="7" t="s">
        <v>9</v>
      </c>
      <c r="H313" s="12"/>
      <c r="I313" s="99"/>
      <c r="J313" s="98">
        <f t="shared" si="45"/>
        <v>0</v>
      </c>
      <c r="K313" s="31"/>
      <c r="L313" s="21">
        <f t="shared" si="46"/>
        <v>0</v>
      </c>
      <c r="M313" s="5">
        <f t="shared" si="47"/>
        <v>0</v>
      </c>
      <c r="N313" s="5">
        <f t="shared" si="48"/>
        <v>0</v>
      </c>
      <c r="O313" s="2">
        <f t="shared" si="49"/>
        <v>0</v>
      </c>
      <c r="P313" s="11">
        <f t="shared" si="50"/>
        <v>1</v>
      </c>
      <c r="Q313" s="7" t="str">
        <f t="shared" si="51"/>
        <v>euro</v>
      </c>
      <c r="R313" s="22">
        <f t="shared" si="52"/>
        <v>0</v>
      </c>
      <c r="S313" s="99">
        <f t="shared" si="53"/>
        <v>0</v>
      </c>
      <c r="T313" s="98">
        <f t="shared" si="54"/>
        <v>0</v>
      </c>
      <c r="U313" s="19"/>
      <c r="V313" s="12"/>
      <c r="W313" s="37" t="str" cm="1">
        <f t="array" ref="W313">_xlfn.IFS(T313&gt;J313,"KO : Le montant retenu est supérieur au montant présenté. Merci de revoir la ligne de dépense ou plafonner son montant.",J313=0,"",T313=J313,"OK",T313&lt;J313,"Montant instruit inférieur au montant présenté.")</f>
        <v/>
      </c>
      <c r="X313" s="95">
        <f t="shared" si="55"/>
        <v>0</v>
      </c>
    </row>
    <row r="314" spans="1:24">
      <c r="A314" s="25">
        <v>310</v>
      </c>
      <c r="B314" s="5"/>
      <c r="C314" s="5"/>
      <c r="D314" s="5"/>
      <c r="E314" s="2"/>
      <c r="F314" s="11">
        <v>1</v>
      </c>
      <c r="G314" s="7" t="s">
        <v>9</v>
      </c>
      <c r="H314" s="12"/>
      <c r="I314" s="99"/>
      <c r="J314" s="98">
        <f t="shared" si="45"/>
        <v>0</v>
      </c>
      <c r="K314" s="31"/>
      <c r="L314" s="21">
        <f t="shared" si="46"/>
        <v>0</v>
      </c>
      <c r="M314" s="5">
        <f t="shared" si="47"/>
        <v>0</v>
      </c>
      <c r="N314" s="5">
        <f t="shared" si="48"/>
        <v>0</v>
      </c>
      <c r="O314" s="2">
        <f t="shared" si="49"/>
        <v>0</v>
      </c>
      <c r="P314" s="11">
        <f t="shared" si="50"/>
        <v>1</v>
      </c>
      <c r="Q314" s="7" t="str">
        <f t="shared" si="51"/>
        <v>euro</v>
      </c>
      <c r="R314" s="22">
        <f t="shared" si="52"/>
        <v>0</v>
      </c>
      <c r="S314" s="99">
        <f t="shared" si="53"/>
        <v>0</v>
      </c>
      <c r="T314" s="98">
        <f t="shared" si="54"/>
        <v>0</v>
      </c>
      <c r="U314" s="19"/>
      <c r="V314" s="12"/>
      <c r="W314" s="37" t="str" cm="1">
        <f t="array" ref="W314">_xlfn.IFS(T314&gt;J314,"KO : Le montant retenu est supérieur au montant présenté. Merci de revoir la ligne de dépense ou plafonner son montant.",J314=0,"",T314=J314,"OK",T314&lt;J314,"Montant instruit inférieur au montant présenté.")</f>
        <v/>
      </c>
      <c r="X314" s="95">
        <f t="shared" si="55"/>
        <v>0</v>
      </c>
    </row>
    <row r="315" spans="1:24">
      <c r="A315" s="25">
        <v>311</v>
      </c>
      <c r="B315" s="5"/>
      <c r="C315" s="5"/>
      <c r="D315" s="5"/>
      <c r="E315" s="2"/>
      <c r="F315" s="11">
        <v>1</v>
      </c>
      <c r="G315" s="7" t="s">
        <v>9</v>
      </c>
      <c r="H315" s="12"/>
      <c r="I315" s="99"/>
      <c r="J315" s="98">
        <f t="shared" si="45"/>
        <v>0</v>
      </c>
      <c r="K315" s="31"/>
      <c r="L315" s="21">
        <f t="shared" si="46"/>
        <v>0</v>
      </c>
      <c r="M315" s="5">
        <f t="shared" si="47"/>
        <v>0</v>
      </c>
      <c r="N315" s="5">
        <f t="shared" si="48"/>
        <v>0</v>
      </c>
      <c r="O315" s="2">
        <f t="shared" si="49"/>
        <v>0</v>
      </c>
      <c r="P315" s="11">
        <f t="shared" si="50"/>
        <v>1</v>
      </c>
      <c r="Q315" s="7" t="str">
        <f t="shared" si="51"/>
        <v>euro</v>
      </c>
      <c r="R315" s="22">
        <f t="shared" si="52"/>
        <v>0</v>
      </c>
      <c r="S315" s="99">
        <f t="shared" si="53"/>
        <v>0</v>
      </c>
      <c r="T315" s="98">
        <f t="shared" si="54"/>
        <v>0</v>
      </c>
      <c r="U315" s="19"/>
      <c r="V315" s="12"/>
      <c r="W315" s="37" t="str" cm="1">
        <f t="array" ref="W315">_xlfn.IFS(T315&gt;J315,"KO : Le montant retenu est supérieur au montant présenté. Merci de revoir la ligne de dépense ou plafonner son montant.",J315=0,"",T315=J315,"OK",T315&lt;J315,"Montant instruit inférieur au montant présenté.")</f>
        <v/>
      </c>
      <c r="X315" s="95">
        <f t="shared" si="55"/>
        <v>0</v>
      </c>
    </row>
    <row r="316" spans="1:24">
      <c r="A316" s="25">
        <v>312</v>
      </c>
      <c r="B316" s="5"/>
      <c r="C316" s="5"/>
      <c r="D316" s="5"/>
      <c r="E316" s="2"/>
      <c r="F316" s="11">
        <v>1</v>
      </c>
      <c r="G316" s="7" t="s">
        <v>9</v>
      </c>
      <c r="H316" s="12"/>
      <c r="I316" s="99"/>
      <c r="J316" s="98">
        <f t="shared" si="45"/>
        <v>0</v>
      </c>
      <c r="K316" s="31"/>
      <c r="L316" s="21">
        <f t="shared" si="46"/>
        <v>0</v>
      </c>
      <c r="M316" s="5">
        <f t="shared" si="47"/>
        <v>0</v>
      </c>
      <c r="N316" s="5">
        <f t="shared" si="48"/>
        <v>0</v>
      </c>
      <c r="O316" s="2">
        <f t="shared" si="49"/>
        <v>0</v>
      </c>
      <c r="P316" s="11">
        <f t="shared" si="50"/>
        <v>1</v>
      </c>
      <c r="Q316" s="7" t="str">
        <f t="shared" si="51"/>
        <v>euro</v>
      </c>
      <c r="R316" s="22">
        <f t="shared" si="52"/>
        <v>0</v>
      </c>
      <c r="S316" s="99">
        <f t="shared" si="53"/>
        <v>0</v>
      </c>
      <c r="T316" s="98">
        <f t="shared" si="54"/>
        <v>0</v>
      </c>
      <c r="U316" s="19"/>
      <c r="V316" s="12"/>
      <c r="W316" s="37" t="str" cm="1">
        <f t="array" ref="W316">_xlfn.IFS(T316&gt;J316,"KO : Le montant retenu est supérieur au montant présenté. Merci de revoir la ligne de dépense ou plafonner son montant.",J316=0,"",T316=J316,"OK",T316&lt;J316,"Montant instruit inférieur au montant présenté.")</f>
        <v/>
      </c>
      <c r="X316" s="95">
        <f t="shared" si="55"/>
        <v>0</v>
      </c>
    </row>
    <row r="317" spans="1:24">
      <c r="A317" s="25">
        <v>313</v>
      </c>
      <c r="B317" s="5"/>
      <c r="C317" s="5"/>
      <c r="D317" s="5"/>
      <c r="E317" s="2"/>
      <c r="F317" s="11">
        <v>1</v>
      </c>
      <c r="G317" s="7" t="s">
        <v>9</v>
      </c>
      <c r="H317" s="12"/>
      <c r="I317" s="99"/>
      <c r="J317" s="98">
        <f t="shared" si="45"/>
        <v>0</v>
      </c>
      <c r="K317" s="31"/>
      <c r="L317" s="21">
        <f t="shared" si="46"/>
        <v>0</v>
      </c>
      <c r="M317" s="5">
        <f t="shared" si="47"/>
        <v>0</v>
      </c>
      <c r="N317" s="5">
        <f t="shared" si="48"/>
        <v>0</v>
      </c>
      <c r="O317" s="2">
        <f t="shared" si="49"/>
        <v>0</v>
      </c>
      <c r="P317" s="11">
        <f t="shared" si="50"/>
        <v>1</v>
      </c>
      <c r="Q317" s="7" t="str">
        <f t="shared" si="51"/>
        <v>euro</v>
      </c>
      <c r="R317" s="22">
        <f t="shared" si="52"/>
        <v>0</v>
      </c>
      <c r="S317" s="99">
        <f t="shared" si="53"/>
        <v>0</v>
      </c>
      <c r="T317" s="98">
        <f t="shared" si="54"/>
        <v>0</v>
      </c>
      <c r="U317" s="19"/>
      <c r="V317" s="12"/>
      <c r="W317" s="37" t="str" cm="1">
        <f t="array" ref="W317">_xlfn.IFS(T317&gt;J317,"KO : Le montant retenu est supérieur au montant présenté. Merci de revoir la ligne de dépense ou plafonner son montant.",J317=0,"",T317=J317,"OK",T317&lt;J317,"Montant instruit inférieur au montant présenté.")</f>
        <v/>
      </c>
      <c r="X317" s="95">
        <f t="shared" si="55"/>
        <v>0</v>
      </c>
    </row>
    <row r="318" spans="1:24">
      <c r="A318" s="25">
        <v>314</v>
      </c>
      <c r="B318" s="5"/>
      <c r="C318" s="5"/>
      <c r="D318" s="5"/>
      <c r="E318" s="2"/>
      <c r="F318" s="11">
        <v>1</v>
      </c>
      <c r="G318" s="7" t="s">
        <v>9</v>
      </c>
      <c r="H318" s="12"/>
      <c r="I318" s="99"/>
      <c r="J318" s="98">
        <f t="shared" si="45"/>
        <v>0</v>
      </c>
      <c r="K318" s="31"/>
      <c r="L318" s="21">
        <f t="shared" si="46"/>
        <v>0</v>
      </c>
      <c r="M318" s="5">
        <f t="shared" si="47"/>
        <v>0</v>
      </c>
      <c r="N318" s="5">
        <f t="shared" si="48"/>
        <v>0</v>
      </c>
      <c r="O318" s="2">
        <f t="shared" si="49"/>
        <v>0</v>
      </c>
      <c r="P318" s="11">
        <f t="shared" si="50"/>
        <v>1</v>
      </c>
      <c r="Q318" s="7" t="str">
        <f t="shared" si="51"/>
        <v>euro</v>
      </c>
      <c r="R318" s="22">
        <f t="shared" si="52"/>
        <v>0</v>
      </c>
      <c r="S318" s="99">
        <f t="shared" si="53"/>
        <v>0</v>
      </c>
      <c r="T318" s="98">
        <f t="shared" si="54"/>
        <v>0</v>
      </c>
      <c r="U318" s="19"/>
      <c r="V318" s="12"/>
      <c r="W318" s="37" t="str" cm="1">
        <f t="array" ref="W318">_xlfn.IFS(T318&gt;J318,"KO : Le montant retenu est supérieur au montant présenté. Merci de revoir la ligne de dépense ou plafonner son montant.",J318=0,"",T318=J318,"OK",T318&lt;J318,"Montant instruit inférieur au montant présenté.")</f>
        <v/>
      </c>
      <c r="X318" s="95">
        <f t="shared" si="55"/>
        <v>0</v>
      </c>
    </row>
    <row r="319" spans="1:24">
      <c r="A319" s="25">
        <v>315</v>
      </c>
      <c r="B319" s="5"/>
      <c r="C319" s="5"/>
      <c r="D319" s="5"/>
      <c r="E319" s="2"/>
      <c r="F319" s="11">
        <v>1</v>
      </c>
      <c r="G319" s="7" t="s">
        <v>9</v>
      </c>
      <c r="H319" s="12"/>
      <c r="I319" s="99"/>
      <c r="J319" s="98">
        <f t="shared" si="45"/>
        <v>0</v>
      </c>
      <c r="K319" s="31"/>
      <c r="L319" s="21">
        <f t="shared" si="46"/>
        <v>0</v>
      </c>
      <c r="M319" s="5">
        <f t="shared" si="47"/>
        <v>0</v>
      </c>
      <c r="N319" s="5">
        <f t="shared" si="48"/>
        <v>0</v>
      </c>
      <c r="O319" s="2">
        <f t="shared" si="49"/>
        <v>0</v>
      </c>
      <c r="P319" s="11">
        <f t="shared" si="50"/>
        <v>1</v>
      </c>
      <c r="Q319" s="7" t="str">
        <f t="shared" si="51"/>
        <v>euro</v>
      </c>
      <c r="R319" s="22">
        <f t="shared" si="52"/>
        <v>0</v>
      </c>
      <c r="S319" s="99">
        <f t="shared" si="53"/>
        <v>0</v>
      </c>
      <c r="T319" s="98">
        <f t="shared" si="54"/>
        <v>0</v>
      </c>
      <c r="U319" s="19"/>
      <c r="V319" s="12"/>
      <c r="W319" s="37" t="str" cm="1">
        <f t="array" ref="W319">_xlfn.IFS(T319&gt;J319,"KO : Le montant retenu est supérieur au montant présenté. Merci de revoir la ligne de dépense ou plafonner son montant.",J319=0,"",T319=J319,"OK",T319&lt;J319,"Montant instruit inférieur au montant présenté.")</f>
        <v/>
      </c>
      <c r="X319" s="95">
        <f t="shared" si="55"/>
        <v>0</v>
      </c>
    </row>
    <row r="320" spans="1:24">
      <c r="A320" s="25">
        <v>316</v>
      </c>
      <c r="B320" s="5"/>
      <c r="C320" s="5"/>
      <c r="D320" s="5"/>
      <c r="E320" s="2"/>
      <c r="F320" s="11">
        <v>1</v>
      </c>
      <c r="G320" s="7" t="s">
        <v>9</v>
      </c>
      <c r="H320" s="12"/>
      <c r="I320" s="99"/>
      <c r="J320" s="98">
        <f t="shared" si="45"/>
        <v>0</v>
      </c>
      <c r="K320" s="31"/>
      <c r="L320" s="21">
        <f t="shared" si="46"/>
        <v>0</v>
      </c>
      <c r="M320" s="5">
        <f t="shared" si="47"/>
        <v>0</v>
      </c>
      <c r="N320" s="5">
        <f t="shared" si="48"/>
        <v>0</v>
      </c>
      <c r="O320" s="2">
        <f t="shared" si="49"/>
        <v>0</v>
      </c>
      <c r="P320" s="11">
        <f t="shared" si="50"/>
        <v>1</v>
      </c>
      <c r="Q320" s="7" t="str">
        <f t="shared" si="51"/>
        <v>euro</v>
      </c>
      <c r="R320" s="22">
        <f t="shared" si="52"/>
        <v>0</v>
      </c>
      <c r="S320" s="99">
        <f t="shared" si="53"/>
        <v>0</v>
      </c>
      <c r="T320" s="98">
        <f t="shared" si="54"/>
        <v>0</v>
      </c>
      <c r="U320" s="19"/>
      <c r="V320" s="12"/>
      <c r="W320" s="37" t="str" cm="1">
        <f t="array" ref="W320">_xlfn.IFS(T320&gt;J320,"KO : Le montant retenu est supérieur au montant présenté. Merci de revoir la ligne de dépense ou plafonner son montant.",J320=0,"",T320=J320,"OK",T320&lt;J320,"Montant instruit inférieur au montant présenté.")</f>
        <v/>
      </c>
      <c r="X320" s="95">
        <f t="shared" si="55"/>
        <v>0</v>
      </c>
    </row>
    <row r="321" spans="1:24">
      <c r="A321" s="25">
        <v>317</v>
      </c>
      <c r="B321" s="5"/>
      <c r="C321" s="5"/>
      <c r="D321" s="5"/>
      <c r="E321" s="2"/>
      <c r="F321" s="11">
        <v>1</v>
      </c>
      <c r="G321" s="7" t="s">
        <v>9</v>
      </c>
      <c r="H321" s="12"/>
      <c r="I321" s="99"/>
      <c r="J321" s="98">
        <f t="shared" si="45"/>
        <v>0</v>
      </c>
      <c r="K321" s="31"/>
      <c r="L321" s="21">
        <f t="shared" si="46"/>
        <v>0</v>
      </c>
      <c r="M321" s="5">
        <f t="shared" si="47"/>
        <v>0</v>
      </c>
      <c r="N321" s="5">
        <f t="shared" si="48"/>
        <v>0</v>
      </c>
      <c r="O321" s="2">
        <f t="shared" si="49"/>
        <v>0</v>
      </c>
      <c r="P321" s="11">
        <f t="shared" si="50"/>
        <v>1</v>
      </c>
      <c r="Q321" s="7" t="str">
        <f t="shared" si="51"/>
        <v>euro</v>
      </c>
      <c r="R321" s="22">
        <f t="shared" si="52"/>
        <v>0</v>
      </c>
      <c r="S321" s="99">
        <f t="shared" si="53"/>
        <v>0</v>
      </c>
      <c r="T321" s="98">
        <f t="shared" si="54"/>
        <v>0</v>
      </c>
      <c r="U321" s="19"/>
      <c r="V321" s="12"/>
      <c r="W321" s="37" t="str" cm="1">
        <f t="array" ref="W321">_xlfn.IFS(T321&gt;J321,"KO : Le montant retenu est supérieur au montant présenté. Merci de revoir la ligne de dépense ou plafonner son montant.",J321=0,"",T321=J321,"OK",T321&lt;J321,"Montant instruit inférieur au montant présenté.")</f>
        <v/>
      </c>
      <c r="X321" s="95">
        <f t="shared" si="55"/>
        <v>0</v>
      </c>
    </row>
    <row r="322" spans="1:24">
      <c r="A322" s="25">
        <v>318</v>
      </c>
      <c r="B322" s="5"/>
      <c r="C322" s="5"/>
      <c r="D322" s="5"/>
      <c r="E322" s="2"/>
      <c r="F322" s="11">
        <v>1</v>
      </c>
      <c r="G322" s="7" t="s">
        <v>9</v>
      </c>
      <c r="H322" s="12"/>
      <c r="I322" s="99"/>
      <c r="J322" s="98">
        <f t="shared" si="45"/>
        <v>0</v>
      </c>
      <c r="K322" s="31"/>
      <c r="L322" s="21">
        <f t="shared" si="46"/>
        <v>0</v>
      </c>
      <c r="M322" s="5">
        <f t="shared" si="47"/>
        <v>0</v>
      </c>
      <c r="N322" s="5">
        <f t="shared" si="48"/>
        <v>0</v>
      </c>
      <c r="O322" s="2">
        <f t="shared" si="49"/>
        <v>0</v>
      </c>
      <c r="P322" s="11">
        <f t="shared" si="50"/>
        <v>1</v>
      </c>
      <c r="Q322" s="7" t="str">
        <f t="shared" si="51"/>
        <v>euro</v>
      </c>
      <c r="R322" s="22">
        <f t="shared" si="52"/>
        <v>0</v>
      </c>
      <c r="S322" s="99">
        <f t="shared" si="53"/>
        <v>0</v>
      </c>
      <c r="T322" s="98">
        <f t="shared" si="54"/>
        <v>0</v>
      </c>
      <c r="U322" s="19"/>
      <c r="V322" s="12"/>
      <c r="W322" s="37" t="str" cm="1">
        <f t="array" ref="W322">_xlfn.IFS(T322&gt;J322,"KO : Le montant retenu est supérieur au montant présenté. Merci de revoir la ligne de dépense ou plafonner son montant.",J322=0,"",T322=J322,"OK",T322&lt;J322,"Montant instruit inférieur au montant présenté.")</f>
        <v/>
      </c>
      <c r="X322" s="95">
        <f t="shared" si="55"/>
        <v>0</v>
      </c>
    </row>
    <row r="323" spans="1:24">
      <c r="A323" s="25">
        <v>319</v>
      </c>
      <c r="B323" s="5"/>
      <c r="C323" s="5"/>
      <c r="D323" s="5"/>
      <c r="E323" s="2"/>
      <c r="F323" s="11">
        <v>1</v>
      </c>
      <c r="G323" s="7" t="s">
        <v>9</v>
      </c>
      <c r="H323" s="12"/>
      <c r="I323" s="99"/>
      <c r="J323" s="98">
        <f t="shared" si="45"/>
        <v>0</v>
      </c>
      <c r="K323" s="31"/>
      <c r="L323" s="21">
        <f t="shared" si="46"/>
        <v>0</v>
      </c>
      <c r="M323" s="5">
        <f t="shared" si="47"/>
        <v>0</v>
      </c>
      <c r="N323" s="5">
        <f t="shared" si="48"/>
        <v>0</v>
      </c>
      <c r="O323" s="2">
        <f t="shared" si="49"/>
        <v>0</v>
      </c>
      <c r="P323" s="11">
        <f t="shared" si="50"/>
        <v>1</v>
      </c>
      <c r="Q323" s="7" t="str">
        <f t="shared" si="51"/>
        <v>euro</v>
      </c>
      <c r="R323" s="22">
        <f t="shared" si="52"/>
        <v>0</v>
      </c>
      <c r="S323" s="99">
        <f t="shared" si="53"/>
        <v>0</v>
      </c>
      <c r="T323" s="98">
        <f t="shared" si="54"/>
        <v>0</v>
      </c>
      <c r="U323" s="19"/>
      <c r="V323" s="12"/>
      <c r="W323" s="37" t="str" cm="1">
        <f t="array" ref="W323">_xlfn.IFS(T323&gt;J323,"KO : Le montant retenu est supérieur au montant présenté. Merci de revoir la ligne de dépense ou plafonner son montant.",J323=0,"",T323=J323,"OK",T323&lt;J323,"Montant instruit inférieur au montant présenté.")</f>
        <v/>
      </c>
      <c r="X323" s="95">
        <f t="shared" si="55"/>
        <v>0</v>
      </c>
    </row>
    <row r="324" spans="1:24">
      <c r="A324" s="25">
        <v>320</v>
      </c>
      <c r="B324" s="5"/>
      <c r="C324" s="5"/>
      <c r="D324" s="5"/>
      <c r="E324" s="2"/>
      <c r="F324" s="11">
        <v>1</v>
      </c>
      <c r="G324" s="7" t="s">
        <v>9</v>
      </c>
      <c r="H324" s="12"/>
      <c r="I324" s="99"/>
      <c r="J324" s="98">
        <f t="shared" si="45"/>
        <v>0</v>
      </c>
      <c r="K324" s="31"/>
      <c r="L324" s="21">
        <f t="shared" si="46"/>
        <v>0</v>
      </c>
      <c r="M324" s="5">
        <f t="shared" si="47"/>
        <v>0</v>
      </c>
      <c r="N324" s="5">
        <f t="shared" si="48"/>
        <v>0</v>
      </c>
      <c r="O324" s="2">
        <f t="shared" si="49"/>
        <v>0</v>
      </c>
      <c r="P324" s="11">
        <f t="shared" si="50"/>
        <v>1</v>
      </c>
      <c r="Q324" s="7" t="str">
        <f t="shared" si="51"/>
        <v>euro</v>
      </c>
      <c r="R324" s="22">
        <f t="shared" si="52"/>
        <v>0</v>
      </c>
      <c r="S324" s="99">
        <f t="shared" si="53"/>
        <v>0</v>
      </c>
      <c r="T324" s="98">
        <f t="shared" si="54"/>
        <v>0</v>
      </c>
      <c r="U324" s="19"/>
      <c r="V324" s="12"/>
      <c r="W324" s="37" t="str" cm="1">
        <f t="array" ref="W324">_xlfn.IFS(T324&gt;J324,"KO : Le montant retenu est supérieur au montant présenté. Merci de revoir la ligne de dépense ou plafonner son montant.",J324=0,"",T324=J324,"OK",T324&lt;J324,"Montant instruit inférieur au montant présenté.")</f>
        <v/>
      </c>
      <c r="X324" s="95">
        <f t="shared" si="55"/>
        <v>0</v>
      </c>
    </row>
    <row r="325" spans="1:24">
      <c r="A325" s="25">
        <v>321</v>
      </c>
      <c r="B325" s="5"/>
      <c r="C325" s="5"/>
      <c r="D325" s="5"/>
      <c r="E325" s="2"/>
      <c r="F325" s="11">
        <v>1</v>
      </c>
      <c r="G325" s="7" t="s">
        <v>9</v>
      </c>
      <c r="H325" s="12"/>
      <c r="I325" s="99"/>
      <c r="J325" s="98">
        <f t="shared" si="45"/>
        <v>0</v>
      </c>
      <c r="K325" s="31"/>
      <c r="L325" s="21">
        <f t="shared" si="46"/>
        <v>0</v>
      </c>
      <c r="M325" s="5">
        <f t="shared" si="47"/>
        <v>0</v>
      </c>
      <c r="N325" s="5">
        <f t="shared" si="48"/>
        <v>0</v>
      </c>
      <c r="O325" s="2">
        <f t="shared" si="49"/>
        <v>0</v>
      </c>
      <c r="P325" s="11">
        <f t="shared" si="50"/>
        <v>1</v>
      </c>
      <c r="Q325" s="7" t="str">
        <f t="shared" si="51"/>
        <v>euro</v>
      </c>
      <c r="R325" s="22">
        <f t="shared" si="52"/>
        <v>0</v>
      </c>
      <c r="S325" s="99">
        <f t="shared" si="53"/>
        <v>0</v>
      </c>
      <c r="T325" s="98">
        <f t="shared" si="54"/>
        <v>0</v>
      </c>
      <c r="U325" s="19"/>
      <c r="V325" s="12"/>
      <c r="W325" s="37" t="str" cm="1">
        <f t="array" ref="W325">_xlfn.IFS(T325&gt;J325,"KO : Le montant retenu est supérieur au montant présenté. Merci de revoir la ligne de dépense ou plafonner son montant.",J325=0,"",T325=J325,"OK",T325&lt;J325,"Montant instruit inférieur au montant présenté.")</f>
        <v/>
      </c>
      <c r="X325" s="95">
        <f t="shared" si="55"/>
        <v>0</v>
      </c>
    </row>
    <row r="326" spans="1:24">
      <c r="A326" s="25">
        <v>322</v>
      </c>
      <c r="B326" s="5"/>
      <c r="C326" s="5"/>
      <c r="D326" s="5"/>
      <c r="E326" s="2"/>
      <c r="F326" s="11">
        <v>1</v>
      </c>
      <c r="G326" s="7" t="s">
        <v>9</v>
      </c>
      <c r="H326" s="12"/>
      <c r="I326" s="99"/>
      <c r="J326" s="98">
        <f t="shared" ref="J326:J389" si="56">H326*I326</f>
        <v>0</v>
      </c>
      <c r="K326" s="31"/>
      <c r="L326" s="21">
        <f t="shared" ref="L326:L389" si="57">B326</f>
        <v>0</v>
      </c>
      <c r="M326" s="5">
        <f t="shared" ref="M326:M389" si="58">C326</f>
        <v>0</v>
      </c>
      <c r="N326" s="5">
        <f t="shared" ref="N326:N389" si="59">D326</f>
        <v>0</v>
      </c>
      <c r="O326" s="2">
        <f t="shared" ref="O326:O389" si="60">E326</f>
        <v>0</v>
      </c>
      <c r="P326" s="11">
        <f t="shared" ref="P326:P389" si="61">F326</f>
        <v>1</v>
      </c>
      <c r="Q326" s="7" t="str">
        <f t="shared" ref="Q326:Q389" si="62">G326</f>
        <v>euro</v>
      </c>
      <c r="R326" s="22">
        <f t="shared" ref="R326:R389" si="63">H326</f>
        <v>0</v>
      </c>
      <c r="S326" s="99">
        <f t="shared" ref="S326:S389" si="64">I326</f>
        <v>0</v>
      </c>
      <c r="T326" s="98">
        <f t="shared" ref="T326:T389" si="65">S326*R326</f>
        <v>0</v>
      </c>
      <c r="U326" s="19"/>
      <c r="V326" s="12"/>
      <c r="W326" s="37" t="str" cm="1">
        <f t="array" ref="W326">_xlfn.IFS(T326&gt;J326,"KO : Le montant retenu est supérieur au montant présenté. Merci de revoir la ligne de dépense ou plafonner son montant.",J326=0,"",T326=J326,"OK",T326&lt;J326,"Montant instruit inférieur au montant présenté.")</f>
        <v/>
      </c>
      <c r="X326" s="95">
        <f t="shared" ref="X326:X389" si="66">J326-T326</f>
        <v>0</v>
      </c>
    </row>
    <row r="327" spans="1:24">
      <c r="A327" s="25">
        <v>323</v>
      </c>
      <c r="B327" s="5"/>
      <c r="C327" s="5"/>
      <c r="D327" s="5"/>
      <c r="E327" s="2"/>
      <c r="F327" s="11">
        <v>1</v>
      </c>
      <c r="G327" s="7" t="s">
        <v>9</v>
      </c>
      <c r="H327" s="12"/>
      <c r="I327" s="99"/>
      <c r="J327" s="98">
        <f t="shared" si="56"/>
        <v>0</v>
      </c>
      <c r="K327" s="31"/>
      <c r="L327" s="21">
        <f t="shared" si="57"/>
        <v>0</v>
      </c>
      <c r="M327" s="5">
        <f t="shared" si="58"/>
        <v>0</v>
      </c>
      <c r="N327" s="5">
        <f t="shared" si="59"/>
        <v>0</v>
      </c>
      <c r="O327" s="2">
        <f t="shared" si="60"/>
        <v>0</v>
      </c>
      <c r="P327" s="11">
        <f t="shared" si="61"/>
        <v>1</v>
      </c>
      <c r="Q327" s="7" t="str">
        <f t="shared" si="62"/>
        <v>euro</v>
      </c>
      <c r="R327" s="22">
        <f t="shared" si="63"/>
        <v>0</v>
      </c>
      <c r="S327" s="99">
        <f t="shared" si="64"/>
        <v>0</v>
      </c>
      <c r="T327" s="98">
        <f t="shared" si="65"/>
        <v>0</v>
      </c>
      <c r="U327" s="19"/>
      <c r="V327" s="12"/>
      <c r="W327" s="37" t="str" cm="1">
        <f t="array" ref="W327">_xlfn.IFS(T327&gt;J327,"KO : Le montant retenu est supérieur au montant présenté. Merci de revoir la ligne de dépense ou plafonner son montant.",J327=0,"",T327=J327,"OK",T327&lt;J327,"Montant instruit inférieur au montant présenté.")</f>
        <v/>
      </c>
      <c r="X327" s="95">
        <f t="shared" si="66"/>
        <v>0</v>
      </c>
    </row>
    <row r="328" spans="1:24">
      <c r="A328" s="25">
        <v>324</v>
      </c>
      <c r="B328" s="5"/>
      <c r="C328" s="5"/>
      <c r="D328" s="5"/>
      <c r="E328" s="2"/>
      <c r="F328" s="11">
        <v>1</v>
      </c>
      <c r="G328" s="7" t="s">
        <v>9</v>
      </c>
      <c r="H328" s="12"/>
      <c r="I328" s="99"/>
      <c r="J328" s="98">
        <f t="shared" si="56"/>
        <v>0</v>
      </c>
      <c r="K328" s="31"/>
      <c r="L328" s="21">
        <f t="shared" si="57"/>
        <v>0</v>
      </c>
      <c r="M328" s="5">
        <f t="shared" si="58"/>
        <v>0</v>
      </c>
      <c r="N328" s="5">
        <f t="shared" si="59"/>
        <v>0</v>
      </c>
      <c r="O328" s="2">
        <f t="shared" si="60"/>
        <v>0</v>
      </c>
      <c r="P328" s="11">
        <f t="shared" si="61"/>
        <v>1</v>
      </c>
      <c r="Q328" s="7" t="str">
        <f t="shared" si="62"/>
        <v>euro</v>
      </c>
      <c r="R328" s="22">
        <f t="shared" si="63"/>
        <v>0</v>
      </c>
      <c r="S328" s="99">
        <f t="shared" si="64"/>
        <v>0</v>
      </c>
      <c r="T328" s="98">
        <f t="shared" si="65"/>
        <v>0</v>
      </c>
      <c r="U328" s="19"/>
      <c r="V328" s="12"/>
      <c r="W328" s="37" t="str" cm="1">
        <f t="array" ref="W328">_xlfn.IFS(T328&gt;J328,"KO : Le montant retenu est supérieur au montant présenté. Merci de revoir la ligne de dépense ou plafonner son montant.",J328=0,"",T328=J328,"OK",T328&lt;J328,"Montant instruit inférieur au montant présenté.")</f>
        <v/>
      </c>
      <c r="X328" s="95">
        <f t="shared" si="66"/>
        <v>0</v>
      </c>
    </row>
    <row r="329" spans="1:24">
      <c r="A329" s="25">
        <v>325</v>
      </c>
      <c r="B329" s="5"/>
      <c r="C329" s="5"/>
      <c r="D329" s="5"/>
      <c r="E329" s="2"/>
      <c r="F329" s="11">
        <v>1</v>
      </c>
      <c r="G329" s="7" t="s">
        <v>9</v>
      </c>
      <c r="H329" s="12"/>
      <c r="I329" s="99"/>
      <c r="J329" s="98">
        <f t="shared" si="56"/>
        <v>0</v>
      </c>
      <c r="K329" s="31"/>
      <c r="L329" s="21">
        <f t="shared" si="57"/>
        <v>0</v>
      </c>
      <c r="M329" s="5">
        <f t="shared" si="58"/>
        <v>0</v>
      </c>
      <c r="N329" s="5">
        <f t="shared" si="59"/>
        <v>0</v>
      </c>
      <c r="O329" s="2">
        <f t="shared" si="60"/>
        <v>0</v>
      </c>
      <c r="P329" s="11">
        <f t="shared" si="61"/>
        <v>1</v>
      </c>
      <c r="Q329" s="7" t="str">
        <f t="shared" si="62"/>
        <v>euro</v>
      </c>
      <c r="R329" s="22">
        <f t="shared" si="63"/>
        <v>0</v>
      </c>
      <c r="S329" s="99">
        <f t="shared" si="64"/>
        <v>0</v>
      </c>
      <c r="T329" s="98">
        <f t="shared" si="65"/>
        <v>0</v>
      </c>
      <c r="U329" s="19"/>
      <c r="V329" s="12"/>
      <c r="W329" s="37" t="str" cm="1">
        <f t="array" ref="W329">_xlfn.IFS(T329&gt;J329,"KO : Le montant retenu est supérieur au montant présenté. Merci de revoir la ligne de dépense ou plafonner son montant.",J329=0,"",T329=J329,"OK",T329&lt;J329,"Montant instruit inférieur au montant présenté.")</f>
        <v/>
      </c>
      <c r="X329" s="95">
        <f t="shared" si="66"/>
        <v>0</v>
      </c>
    </row>
    <row r="330" spans="1:24">
      <c r="A330" s="25">
        <v>326</v>
      </c>
      <c r="B330" s="5"/>
      <c r="C330" s="5"/>
      <c r="D330" s="5"/>
      <c r="E330" s="2"/>
      <c r="F330" s="11">
        <v>1</v>
      </c>
      <c r="G330" s="7" t="s">
        <v>9</v>
      </c>
      <c r="H330" s="12"/>
      <c r="I330" s="99"/>
      <c r="J330" s="98">
        <f t="shared" si="56"/>
        <v>0</v>
      </c>
      <c r="K330" s="31"/>
      <c r="L330" s="21">
        <f t="shared" si="57"/>
        <v>0</v>
      </c>
      <c r="M330" s="5">
        <f t="shared" si="58"/>
        <v>0</v>
      </c>
      <c r="N330" s="5">
        <f t="shared" si="59"/>
        <v>0</v>
      </c>
      <c r="O330" s="2">
        <f t="shared" si="60"/>
        <v>0</v>
      </c>
      <c r="P330" s="11">
        <f t="shared" si="61"/>
        <v>1</v>
      </c>
      <c r="Q330" s="7" t="str">
        <f t="shared" si="62"/>
        <v>euro</v>
      </c>
      <c r="R330" s="22">
        <f t="shared" si="63"/>
        <v>0</v>
      </c>
      <c r="S330" s="99">
        <f t="shared" si="64"/>
        <v>0</v>
      </c>
      <c r="T330" s="98">
        <f t="shared" si="65"/>
        <v>0</v>
      </c>
      <c r="U330" s="19"/>
      <c r="V330" s="12"/>
      <c r="W330" s="37" t="str" cm="1">
        <f t="array" ref="W330">_xlfn.IFS(T330&gt;J330,"KO : Le montant retenu est supérieur au montant présenté. Merci de revoir la ligne de dépense ou plafonner son montant.",J330=0,"",T330=J330,"OK",T330&lt;J330,"Montant instruit inférieur au montant présenté.")</f>
        <v/>
      </c>
      <c r="X330" s="95">
        <f t="shared" si="66"/>
        <v>0</v>
      </c>
    </row>
    <row r="331" spans="1:24">
      <c r="A331" s="25">
        <v>327</v>
      </c>
      <c r="B331" s="5"/>
      <c r="C331" s="5"/>
      <c r="D331" s="5"/>
      <c r="E331" s="2"/>
      <c r="F331" s="11">
        <v>1</v>
      </c>
      <c r="G331" s="7" t="s">
        <v>9</v>
      </c>
      <c r="H331" s="12"/>
      <c r="I331" s="99"/>
      <c r="J331" s="98">
        <f t="shared" si="56"/>
        <v>0</v>
      </c>
      <c r="K331" s="31"/>
      <c r="L331" s="21">
        <f t="shared" si="57"/>
        <v>0</v>
      </c>
      <c r="M331" s="5">
        <f t="shared" si="58"/>
        <v>0</v>
      </c>
      <c r="N331" s="5">
        <f t="shared" si="59"/>
        <v>0</v>
      </c>
      <c r="O331" s="2">
        <f t="shared" si="60"/>
        <v>0</v>
      </c>
      <c r="P331" s="11">
        <f t="shared" si="61"/>
        <v>1</v>
      </c>
      <c r="Q331" s="7" t="str">
        <f t="shared" si="62"/>
        <v>euro</v>
      </c>
      <c r="R331" s="22">
        <f t="shared" si="63"/>
        <v>0</v>
      </c>
      <c r="S331" s="99">
        <f t="shared" si="64"/>
        <v>0</v>
      </c>
      <c r="T331" s="98">
        <f t="shared" si="65"/>
        <v>0</v>
      </c>
      <c r="U331" s="19"/>
      <c r="V331" s="12"/>
      <c r="W331" s="37" t="str" cm="1">
        <f t="array" ref="W331">_xlfn.IFS(T331&gt;J331,"KO : Le montant retenu est supérieur au montant présenté. Merci de revoir la ligne de dépense ou plafonner son montant.",J331=0,"",T331=J331,"OK",T331&lt;J331,"Montant instruit inférieur au montant présenté.")</f>
        <v/>
      </c>
      <c r="X331" s="95">
        <f t="shared" si="66"/>
        <v>0</v>
      </c>
    </row>
    <row r="332" spans="1:24">
      <c r="A332" s="25">
        <v>328</v>
      </c>
      <c r="B332" s="5"/>
      <c r="C332" s="5"/>
      <c r="D332" s="5"/>
      <c r="E332" s="2"/>
      <c r="F332" s="11">
        <v>1</v>
      </c>
      <c r="G332" s="7" t="s">
        <v>9</v>
      </c>
      <c r="H332" s="12"/>
      <c r="I332" s="99"/>
      <c r="J332" s="98">
        <f t="shared" si="56"/>
        <v>0</v>
      </c>
      <c r="K332" s="31"/>
      <c r="L332" s="21">
        <f t="shared" si="57"/>
        <v>0</v>
      </c>
      <c r="M332" s="5">
        <f t="shared" si="58"/>
        <v>0</v>
      </c>
      <c r="N332" s="5">
        <f t="shared" si="59"/>
        <v>0</v>
      </c>
      <c r="O332" s="2">
        <f t="shared" si="60"/>
        <v>0</v>
      </c>
      <c r="P332" s="11">
        <f t="shared" si="61"/>
        <v>1</v>
      </c>
      <c r="Q332" s="7" t="str">
        <f t="shared" si="62"/>
        <v>euro</v>
      </c>
      <c r="R332" s="22">
        <f t="shared" si="63"/>
        <v>0</v>
      </c>
      <c r="S332" s="99">
        <f t="shared" si="64"/>
        <v>0</v>
      </c>
      <c r="T332" s="98">
        <f t="shared" si="65"/>
        <v>0</v>
      </c>
      <c r="U332" s="19"/>
      <c r="V332" s="12"/>
      <c r="W332" s="37" t="str" cm="1">
        <f t="array" ref="W332">_xlfn.IFS(T332&gt;J332,"KO : Le montant retenu est supérieur au montant présenté. Merci de revoir la ligne de dépense ou plafonner son montant.",J332=0,"",T332=J332,"OK",T332&lt;J332,"Montant instruit inférieur au montant présenté.")</f>
        <v/>
      </c>
      <c r="X332" s="95">
        <f t="shared" si="66"/>
        <v>0</v>
      </c>
    </row>
    <row r="333" spans="1:24">
      <c r="A333" s="25">
        <v>329</v>
      </c>
      <c r="B333" s="5"/>
      <c r="C333" s="5"/>
      <c r="D333" s="5"/>
      <c r="E333" s="2"/>
      <c r="F333" s="11">
        <v>1</v>
      </c>
      <c r="G333" s="7" t="s">
        <v>9</v>
      </c>
      <c r="H333" s="12"/>
      <c r="I333" s="99"/>
      <c r="J333" s="98">
        <f t="shared" si="56"/>
        <v>0</v>
      </c>
      <c r="K333" s="31"/>
      <c r="L333" s="21">
        <f t="shared" si="57"/>
        <v>0</v>
      </c>
      <c r="M333" s="5">
        <f t="shared" si="58"/>
        <v>0</v>
      </c>
      <c r="N333" s="5">
        <f t="shared" si="59"/>
        <v>0</v>
      </c>
      <c r="O333" s="2">
        <f t="shared" si="60"/>
        <v>0</v>
      </c>
      <c r="P333" s="11">
        <f t="shared" si="61"/>
        <v>1</v>
      </c>
      <c r="Q333" s="7" t="str">
        <f t="shared" si="62"/>
        <v>euro</v>
      </c>
      <c r="R333" s="22">
        <f t="shared" si="63"/>
        <v>0</v>
      </c>
      <c r="S333" s="99">
        <f t="shared" si="64"/>
        <v>0</v>
      </c>
      <c r="T333" s="98">
        <f t="shared" si="65"/>
        <v>0</v>
      </c>
      <c r="U333" s="19"/>
      <c r="V333" s="12"/>
      <c r="W333" s="37" t="str" cm="1">
        <f t="array" ref="W333">_xlfn.IFS(T333&gt;J333,"KO : Le montant retenu est supérieur au montant présenté. Merci de revoir la ligne de dépense ou plafonner son montant.",J333=0,"",T333=J333,"OK",T333&lt;J333,"Montant instruit inférieur au montant présenté.")</f>
        <v/>
      </c>
      <c r="X333" s="95">
        <f t="shared" si="66"/>
        <v>0</v>
      </c>
    </row>
    <row r="334" spans="1:24">
      <c r="A334" s="25">
        <v>330</v>
      </c>
      <c r="B334" s="5"/>
      <c r="C334" s="5"/>
      <c r="D334" s="5"/>
      <c r="E334" s="2"/>
      <c r="F334" s="11">
        <v>1</v>
      </c>
      <c r="G334" s="7" t="s">
        <v>9</v>
      </c>
      <c r="H334" s="12"/>
      <c r="I334" s="99"/>
      <c r="J334" s="98">
        <f t="shared" si="56"/>
        <v>0</v>
      </c>
      <c r="K334" s="31"/>
      <c r="L334" s="21">
        <f t="shared" si="57"/>
        <v>0</v>
      </c>
      <c r="M334" s="5">
        <f t="shared" si="58"/>
        <v>0</v>
      </c>
      <c r="N334" s="5">
        <f t="shared" si="59"/>
        <v>0</v>
      </c>
      <c r="O334" s="2">
        <f t="shared" si="60"/>
        <v>0</v>
      </c>
      <c r="P334" s="11">
        <f t="shared" si="61"/>
        <v>1</v>
      </c>
      <c r="Q334" s="7" t="str">
        <f t="shared" si="62"/>
        <v>euro</v>
      </c>
      <c r="R334" s="22">
        <f t="shared" si="63"/>
        <v>0</v>
      </c>
      <c r="S334" s="99">
        <f t="shared" si="64"/>
        <v>0</v>
      </c>
      <c r="T334" s="98">
        <f t="shared" si="65"/>
        <v>0</v>
      </c>
      <c r="U334" s="19"/>
      <c r="V334" s="12"/>
      <c r="W334" s="37" t="str" cm="1">
        <f t="array" ref="W334">_xlfn.IFS(T334&gt;J334,"KO : Le montant retenu est supérieur au montant présenté. Merci de revoir la ligne de dépense ou plafonner son montant.",J334=0,"",T334=J334,"OK",T334&lt;J334,"Montant instruit inférieur au montant présenté.")</f>
        <v/>
      </c>
      <c r="X334" s="95">
        <f t="shared" si="66"/>
        <v>0</v>
      </c>
    </row>
    <row r="335" spans="1:24">
      <c r="A335" s="25">
        <v>331</v>
      </c>
      <c r="B335" s="5"/>
      <c r="C335" s="5"/>
      <c r="D335" s="5"/>
      <c r="E335" s="2"/>
      <c r="F335" s="11">
        <v>1</v>
      </c>
      <c r="G335" s="7" t="s">
        <v>9</v>
      </c>
      <c r="H335" s="12"/>
      <c r="I335" s="99"/>
      <c r="J335" s="98">
        <f t="shared" si="56"/>
        <v>0</v>
      </c>
      <c r="K335" s="31"/>
      <c r="L335" s="21">
        <f t="shared" si="57"/>
        <v>0</v>
      </c>
      <c r="M335" s="5">
        <f t="shared" si="58"/>
        <v>0</v>
      </c>
      <c r="N335" s="5">
        <f t="shared" si="59"/>
        <v>0</v>
      </c>
      <c r="O335" s="2">
        <f t="shared" si="60"/>
        <v>0</v>
      </c>
      <c r="P335" s="11">
        <f t="shared" si="61"/>
        <v>1</v>
      </c>
      <c r="Q335" s="7" t="str">
        <f t="shared" si="62"/>
        <v>euro</v>
      </c>
      <c r="R335" s="22">
        <f t="shared" si="63"/>
        <v>0</v>
      </c>
      <c r="S335" s="99">
        <f t="shared" si="64"/>
        <v>0</v>
      </c>
      <c r="T335" s="98">
        <f t="shared" si="65"/>
        <v>0</v>
      </c>
      <c r="U335" s="19"/>
      <c r="V335" s="12"/>
      <c r="W335" s="37" t="str" cm="1">
        <f t="array" ref="W335">_xlfn.IFS(T335&gt;J335,"KO : Le montant retenu est supérieur au montant présenté. Merci de revoir la ligne de dépense ou plafonner son montant.",J335=0,"",T335=J335,"OK",T335&lt;J335,"Montant instruit inférieur au montant présenté.")</f>
        <v/>
      </c>
      <c r="X335" s="95">
        <f t="shared" si="66"/>
        <v>0</v>
      </c>
    </row>
    <row r="336" spans="1:24">
      <c r="A336" s="25">
        <v>332</v>
      </c>
      <c r="B336" s="5"/>
      <c r="C336" s="5"/>
      <c r="D336" s="5"/>
      <c r="E336" s="2"/>
      <c r="F336" s="11">
        <v>1</v>
      </c>
      <c r="G336" s="7" t="s">
        <v>9</v>
      </c>
      <c r="H336" s="12"/>
      <c r="I336" s="99"/>
      <c r="J336" s="98">
        <f t="shared" si="56"/>
        <v>0</v>
      </c>
      <c r="K336" s="31"/>
      <c r="L336" s="21">
        <f t="shared" si="57"/>
        <v>0</v>
      </c>
      <c r="M336" s="5">
        <f t="shared" si="58"/>
        <v>0</v>
      </c>
      <c r="N336" s="5">
        <f t="shared" si="59"/>
        <v>0</v>
      </c>
      <c r="O336" s="2">
        <f t="shared" si="60"/>
        <v>0</v>
      </c>
      <c r="P336" s="11">
        <f t="shared" si="61"/>
        <v>1</v>
      </c>
      <c r="Q336" s="7" t="str">
        <f t="shared" si="62"/>
        <v>euro</v>
      </c>
      <c r="R336" s="22">
        <f t="shared" si="63"/>
        <v>0</v>
      </c>
      <c r="S336" s="99">
        <f t="shared" si="64"/>
        <v>0</v>
      </c>
      <c r="T336" s="98">
        <f t="shared" si="65"/>
        <v>0</v>
      </c>
      <c r="U336" s="19"/>
      <c r="V336" s="12"/>
      <c r="W336" s="37" t="str" cm="1">
        <f t="array" ref="W336">_xlfn.IFS(T336&gt;J336,"KO : Le montant retenu est supérieur au montant présenté. Merci de revoir la ligne de dépense ou plafonner son montant.",J336=0,"",T336=J336,"OK",T336&lt;J336,"Montant instruit inférieur au montant présenté.")</f>
        <v/>
      </c>
      <c r="X336" s="95">
        <f t="shared" si="66"/>
        <v>0</v>
      </c>
    </row>
    <row r="337" spans="1:24">
      <c r="A337" s="25">
        <v>333</v>
      </c>
      <c r="B337" s="5"/>
      <c r="C337" s="5"/>
      <c r="D337" s="5"/>
      <c r="E337" s="2"/>
      <c r="F337" s="11">
        <v>1</v>
      </c>
      <c r="G337" s="7" t="s">
        <v>9</v>
      </c>
      <c r="H337" s="12"/>
      <c r="I337" s="99"/>
      <c r="J337" s="98">
        <f t="shared" si="56"/>
        <v>0</v>
      </c>
      <c r="K337" s="31"/>
      <c r="L337" s="21">
        <f t="shared" si="57"/>
        <v>0</v>
      </c>
      <c r="M337" s="5">
        <f t="shared" si="58"/>
        <v>0</v>
      </c>
      <c r="N337" s="5">
        <f t="shared" si="59"/>
        <v>0</v>
      </c>
      <c r="O337" s="2">
        <f t="shared" si="60"/>
        <v>0</v>
      </c>
      <c r="P337" s="11">
        <f t="shared" si="61"/>
        <v>1</v>
      </c>
      <c r="Q337" s="7" t="str">
        <f t="shared" si="62"/>
        <v>euro</v>
      </c>
      <c r="R337" s="22">
        <f t="shared" si="63"/>
        <v>0</v>
      </c>
      <c r="S337" s="99">
        <f t="shared" si="64"/>
        <v>0</v>
      </c>
      <c r="T337" s="98">
        <f t="shared" si="65"/>
        <v>0</v>
      </c>
      <c r="U337" s="19"/>
      <c r="V337" s="12"/>
      <c r="W337" s="37" t="str" cm="1">
        <f t="array" ref="W337">_xlfn.IFS(T337&gt;J337,"KO : Le montant retenu est supérieur au montant présenté. Merci de revoir la ligne de dépense ou plafonner son montant.",J337=0,"",T337=J337,"OK",T337&lt;J337,"Montant instruit inférieur au montant présenté.")</f>
        <v/>
      </c>
      <c r="X337" s="95">
        <f t="shared" si="66"/>
        <v>0</v>
      </c>
    </row>
    <row r="338" spans="1:24">
      <c r="A338" s="25">
        <v>334</v>
      </c>
      <c r="B338" s="5"/>
      <c r="C338" s="5"/>
      <c r="D338" s="5"/>
      <c r="E338" s="2"/>
      <c r="F338" s="11">
        <v>1</v>
      </c>
      <c r="G338" s="7" t="s">
        <v>9</v>
      </c>
      <c r="H338" s="12"/>
      <c r="I338" s="99"/>
      <c r="J338" s="98">
        <f t="shared" si="56"/>
        <v>0</v>
      </c>
      <c r="K338" s="31"/>
      <c r="L338" s="21">
        <f t="shared" si="57"/>
        <v>0</v>
      </c>
      <c r="M338" s="5">
        <f t="shared" si="58"/>
        <v>0</v>
      </c>
      <c r="N338" s="5">
        <f t="shared" si="59"/>
        <v>0</v>
      </c>
      <c r="O338" s="2">
        <f t="shared" si="60"/>
        <v>0</v>
      </c>
      <c r="P338" s="11">
        <f t="shared" si="61"/>
        <v>1</v>
      </c>
      <c r="Q338" s="7" t="str">
        <f t="shared" si="62"/>
        <v>euro</v>
      </c>
      <c r="R338" s="22">
        <f t="shared" si="63"/>
        <v>0</v>
      </c>
      <c r="S338" s="99">
        <f t="shared" si="64"/>
        <v>0</v>
      </c>
      <c r="T338" s="98">
        <f t="shared" si="65"/>
        <v>0</v>
      </c>
      <c r="U338" s="19"/>
      <c r="V338" s="12"/>
      <c r="W338" s="37" t="str" cm="1">
        <f t="array" ref="W338">_xlfn.IFS(T338&gt;J338,"KO : Le montant retenu est supérieur au montant présenté. Merci de revoir la ligne de dépense ou plafonner son montant.",J338=0,"",T338=J338,"OK",T338&lt;J338,"Montant instruit inférieur au montant présenté.")</f>
        <v/>
      </c>
      <c r="X338" s="95">
        <f t="shared" si="66"/>
        <v>0</v>
      </c>
    </row>
    <row r="339" spans="1:24">
      <c r="A339" s="25">
        <v>335</v>
      </c>
      <c r="B339" s="5"/>
      <c r="C339" s="5"/>
      <c r="D339" s="5"/>
      <c r="E339" s="2"/>
      <c r="F339" s="11">
        <v>1</v>
      </c>
      <c r="G339" s="7" t="s">
        <v>9</v>
      </c>
      <c r="H339" s="12"/>
      <c r="I339" s="99"/>
      <c r="J339" s="98">
        <f t="shared" si="56"/>
        <v>0</v>
      </c>
      <c r="K339" s="31"/>
      <c r="L339" s="21">
        <f t="shared" si="57"/>
        <v>0</v>
      </c>
      <c r="M339" s="5">
        <f t="shared" si="58"/>
        <v>0</v>
      </c>
      <c r="N339" s="5">
        <f t="shared" si="59"/>
        <v>0</v>
      </c>
      <c r="O339" s="2">
        <f t="shared" si="60"/>
        <v>0</v>
      </c>
      <c r="P339" s="11">
        <f t="shared" si="61"/>
        <v>1</v>
      </c>
      <c r="Q339" s="7" t="str">
        <f t="shared" si="62"/>
        <v>euro</v>
      </c>
      <c r="R339" s="22">
        <f t="shared" si="63"/>
        <v>0</v>
      </c>
      <c r="S339" s="99">
        <f t="shared" si="64"/>
        <v>0</v>
      </c>
      <c r="T339" s="98">
        <f t="shared" si="65"/>
        <v>0</v>
      </c>
      <c r="U339" s="19"/>
      <c r="V339" s="12"/>
      <c r="W339" s="37" t="str" cm="1">
        <f t="array" ref="W339">_xlfn.IFS(T339&gt;J339,"KO : Le montant retenu est supérieur au montant présenté. Merci de revoir la ligne de dépense ou plafonner son montant.",J339=0,"",T339=J339,"OK",T339&lt;J339,"Montant instruit inférieur au montant présenté.")</f>
        <v/>
      </c>
      <c r="X339" s="95">
        <f t="shared" si="66"/>
        <v>0</v>
      </c>
    </row>
    <row r="340" spans="1:24">
      <c r="A340" s="25">
        <v>336</v>
      </c>
      <c r="B340" s="5"/>
      <c r="C340" s="5"/>
      <c r="D340" s="5"/>
      <c r="E340" s="2"/>
      <c r="F340" s="11">
        <v>1</v>
      </c>
      <c r="G340" s="7" t="s">
        <v>9</v>
      </c>
      <c r="H340" s="12"/>
      <c r="I340" s="99"/>
      <c r="J340" s="98">
        <f t="shared" si="56"/>
        <v>0</v>
      </c>
      <c r="K340" s="31"/>
      <c r="L340" s="21">
        <f t="shared" si="57"/>
        <v>0</v>
      </c>
      <c r="M340" s="5">
        <f t="shared" si="58"/>
        <v>0</v>
      </c>
      <c r="N340" s="5">
        <f t="shared" si="59"/>
        <v>0</v>
      </c>
      <c r="O340" s="2">
        <f t="shared" si="60"/>
        <v>0</v>
      </c>
      <c r="P340" s="11">
        <f t="shared" si="61"/>
        <v>1</v>
      </c>
      <c r="Q340" s="7" t="str">
        <f t="shared" si="62"/>
        <v>euro</v>
      </c>
      <c r="R340" s="22">
        <f t="shared" si="63"/>
        <v>0</v>
      </c>
      <c r="S340" s="99">
        <f t="shared" si="64"/>
        <v>0</v>
      </c>
      <c r="T340" s="98">
        <f t="shared" si="65"/>
        <v>0</v>
      </c>
      <c r="U340" s="19"/>
      <c r="V340" s="12"/>
      <c r="W340" s="37" t="str" cm="1">
        <f t="array" ref="W340">_xlfn.IFS(T340&gt;J340,"KO : Le montant retenu est supérieur au montant présenté. Merci de revoir la ligne de dépense ou plafonner son montant.",J340=0,"",T340=J340,"OK",T340&lt;J340,"Montant instruit inférieur au montant présenté.")</f>
        <v/>
      </c>
      <c r="X340" s="95">
        <f t="shared" si="66"/>
        <v>0</v>
      </c>
    </row>
    <row r="341" spans="1:24">
      <c r="A341" s="25">
        <v>337</v>
      </c>
      <c r="B341" s="5"/>
      <c r="C341" s="5"/>
      <c r="D341" s="5"/>
      <c r="E341" s="2"/>
      <c r="F341" s="11">
        <v>1</v>
      </c>
      <c r="G341" s="7" t="s">
        <v>9</v>
      </c>
      <c r="H341" s="12"/>
      <c r="I341" s="99"/>
      <c r="J341" s="98">
        <f t="shared" si="56"/>
        <v>0</v>
      </c>
      <c r="K341" s="31"/>
      <c r="L341" s="21">
        <f t="shared" si="57"/>
        <v>0</v>
      </c>
      <c r="M341" s="5">
        <f t="shared" si="58"/>
        <v>0</v>
      </c>
      <c r="N341" s="5">
        <f t="shared" si="59"/>
        <v>0</v>
      </c>
      <c r="O341" s="2">
        <f t="shared" si="60"/>
        <v>0</v>
      </c>
      <c r="P341" s="11">
        <f t="shared" si="61"/>
        <v>1</v>
      </c>
      <c r="Q341" s="7" t="str">
        <f t="shared" si="62"/>
        <v>euro</v>
      </c>
      <c r="R341" s="22">
        <f t="shared" si="63"/>
        <v>0</v>
      </c>
      <c r="S341" s="99">
        <f t="shared" si="64"/>
        <v>0</v>
      </c>
      <c r="T341" s="98">
        <f t="shared" si="65"/>
        <v>0</v>
      </c>
      <c r="U341" s="19"/>
      <c r="V341" s="12"/>
      <c r="W341" s="37" t="str" cm="1">
        <f t="array" ref="W341">_xlfn.IFS(T341&gt;J341,"KO : Le montant retenu est supérieur au montant présenté. Merci de revoir la ligne de dépense ou plafonner son montant.",J341=0,"",T341=J341,"OK",T341&lt;J341,"Montant instruit inférieur au montant présenté.")</f>
        <v/>
      </c>
      <c r="X341" s="95">
        <f t="shared" si="66"/>
        <v>0</v>
      </c>
    </row>
    <row r="342" spans="1:24">
      <c r="A342" s="25">
        <v>338</v>
      </c>
      <c r="B342" s="5"/>
      <c r="C342" s="5"/>
      <c r="D342" s="5"/>
      <c r="E342" s="2"/>
      <c r="F342" s="11">
        <v>1</v>
      </c>
      <c r="G342" s="7" t="s">
        <v>9</v>
      </c>
      <c r="H342" s="12"/>
      <c r="I342" s="99"/>
      <c r="J342" s="98">
        <f t="shared" si="56"/>
        <v>0</v>
      </c>
      <c r="K342" s="31"/>
      <c r="L342" s="21">
        <f t="shared" si="57"/>
        <v>0</v>
      </c>
      <c r="M342" s="5">
        <f t="shared" si="58"/>
        <v>0</v>
      </c>
      <c r="N342" s="5">
        <f t="shared" si="59"/>
        <v>0</v>
      </c>
      <c r="O342" s="2">
        <f t="shared" si="60"/>
        <v>0</v>
      </c>
      <c r="P342" s="11">
        <f t="shared" si="61"/>
        <v>1</v>
      </c>
      <c r="Q342" s="7" t="str">
        <f t="shared" si="62"/>
        <v>euro</v>
      </c>
      <c r="R342" s="22">
        <f t="shared" si="63"/>
        <v>0</v>
      </c>
      <c r="S342" s="99">
        <f t="shared" si="64"/>
        <v>0</v>
      </c>
      <c r="T342" s="98">
        <f t="shared" si="65"/>
        <v>0</v>
      </c>
      <c r="U342" s="19"/>
      <c r="V342" s="12"/>
      <c r="W342" s="37" t="str" cm="1">
        <f t="array" ref="W342">_xlfn.IFS(T342&gt;J342,"KO : Le montant retenu est supérieur au montant présenté. Merci de revoir la ligne de dépense ou plafonner son montant.",J342=0,"",T342=J342,"OK",T342&lt;J342,"Montant instruit inférieur au montant présenté.")</f>
        <v/>
      </c>
      <c r="X342" s="95">
        <f t="shared" si="66"/>
        <v>0</v>
      </c>
    </row>
    <row r="343" spans="1:24">
      <c r="A343" s="25">
        <v>339</v>
      </c>
      <c r="B343" s="5"/>
      <c r="C343" s="5"/>
      <c r="D343" s="5"/>
      <c r="E343" s="2"/>
      <c r="F343" s="11">
        <v>1</v>
      </c>
      <c r="G343" s="7" t="s">
        <v>9</v>
      </c>
      <c r="H343" s="12"/>
      <c r="I343" s="99"/>
      <c r="J343" s="98">
        <f t="shared" si="56"/>
        <v>0</v>
      </c>
      <c r="K343" s="31"/>
      <c r="L343" s="21">
        <f t="shared" si="57"/>
        <v>0</v>
      </c>
      <c r="M343" s="5">
        <f t="shared" si="58"/>
        <v>0</v>
      </c>
      <c r="N343" s="5">
        <f t="shared" si="59"/>
        <v>0</v>
      </c>
      <c r="O343" s="2">
        <f t="shared" si="60"/>
        <v>0</v>
      </c>
      <c r="P343" s="11">
        <f t="shared" si="61"/>
        <v>1</v>
      </c>
      <c r="Q343" s="7" t="str">
        <f t="shared" si="62"/>
        <v>euro</v>
      </c>
      <c r="R343" s="22">
        <f t="shared" si="63"/>
        <v>0</v>
      </c>
      <c r="S343" s="99">
        <f t="shared" si="64"/>
        <v>0</v>
      </c>
      <c r="T343" s="98">
        <f t="shared" si="65"/>
        <v>0</v>
      </c>
      <c r="U343" s="19"/>
      <c r="V343" s="12"/>
      <c r="W343" s="37" t="str" cm="1">
        <f t="array" ref="W343">_xlfn.IFS(T343&gt;J343,"KO : Le montant retenu est supérieur au montant présenté. Merci de revoir la ligne de dépense ou plafonner son montant.",J343=0,"",T343=J343,"OK",T343&lt;J343,"Montant instruit inférieur au montant présenté.")</f>
        <v/>
      </c>
      <c r="X343" s="95">
        <f t="shared" si="66"/>
        <v>0</v>
      </c>
    </row>
    <row r="344" spans="1:24">
      <c r="A344" s="25">
        <v>340</v>
      </c>
      <c r="B344" s="5"/>
      <c r="C344" s="5"/>
      <c r="D344" s="5"/>
      <c r="E344" s="2"/>
      <c r="F344" s="11">
        <v>1</v>
      </c>
      <c r="G344" s="7" t="s">
        <v>9</v>
      </c>
      <c r="H344" s="12"/>
      <c r="I344" s="99"/>
      <c r="J344" s="98">
        <f t="shared" si="56"/>
        <v>0</v>
      </c>
      <c r="K344" s="31"/>
      <c r="L344" s="21">
        <f t="shared" si="57"/>
        <v>0</v>
      </c>
      <c r="M344" s="5">
        <f t="shared" si="58"/>
        <v>0</v>
      </c>
      <c r="N344" s="5">
        <f t="shared" si="59"/>
        <v>0</v>
      </c>
      <c r="O344" s="2">
        <f t="shared" si="60"/>
        <v>0</v>
      </c>
      <c r="P344" s="11">
        <f t="shared" si="61"/>
        <v>1</v>
      </c>
      <c r="Q344" s="7" t="str">
        <f t="shared" si="62"/>
        <v>euro</v>
      </c>
      <c r="R344" s="22">
        <f t="shared" si="63"/>
        <v>0</v>
      </c>
      <c r="S344" s="99">
        <f t="shared" si="64"/>
        <v>0</v>
      </c>
      <c r="T344" s="98">
        <f t="shared" si="65"/>
        <v>0</v>
      </c>
      <c r="U344" s="19"/>
      <c r="V344" s="12"/>
      <c r="W344" s="37" t="str" cm="1">
        <f t="array" ref="W344">_xlfn.IFS(T344&gt;J344,"KO : Le montant retenu est supérieur au montant présenté. Merci de revoir la ligne de dépense ou plafonner son montant.",J344=0,"",T344=J344,"OK",T344&lt;J344,"Montant instruit inférieur au montant présenté.")</f>
        <v/>
      </c>
      <c r="X344" s="95">
        <f t="shared" si="66"/>
        <v>0</v>
      </c>
    </row>
    <row r="345" spans="1:24">
      <c r="A345" s="25">
        <v>341</v>
      </c>
      <c r="B345" s="5"/>
      <c r="C345" s="5"/>
      <c r="D345" s="5"/>
      <c r="E345" s="2"/>
      <c r="F345" s="11">
        <v>1</v>
      </c>
      <c r="G345" s="7" t="s">
        <v>9</v>
      </c>
      <c r="H345" s="12"/>
      <c r="I345" s="99"/>
      <c r="J345" s="98">
        <f t="shared" si="56"/>
        <v>0</v>
      </c>
      <c r="K345" s="31"/>
      <c r="L345" s="21">
        <f t="shared" si="57"/>
        <v>0</v>
      </c>
      <c r="M345" s="5">
        <f t="shared" si="58"/>
        <v>0</v>
      </c>
      <c r="N345" s="5">
        <f t="shared" si="59"/>
        <v>0</v>
      </c>
      <c r="O345" s="2">
        <f t="shared" si="60"/>
        <v>0</v>
      </c>
      <c r="P345" s="11">
        <f t="shared" si="61"/>
        <v>1</v>
      </c>
      <c r="Q345" s="7" t="str">
        <f t="shared" si="62"/>
        <v>euro</v>
      </c>
      <c r="R345" s="22">
        <f t="shared" si="63"/>
        <v>0</v>
      </c>
      <c r="S345" s="99">
        <f t="shared" si="64"/>
        <v>0</v>
      </c>
      <c r="T345" s="98">
        <f t="shared" si="65"/>
        <v>0</v>
      </c>
      <c r="U345" s="19"/>
      <c r="V345" s="12"/>
      <c r="W345" s="37" t="str" cm="1">
        <f t="array" ref="W345">_xlfn.IFS(T345&gt;J345,"KO : Le montant retenu est supérieur au montant présenté. Merci de revoir la ligne de dépense ou plafonner son montant.",J345=0,"",T345=J345,"OK",T345&lt;J345,"Montant instruit inférieur au montant présenté.")</f>
        <v/>
      </c>
      <c r="X345" s="95">
        <f t="shared" si="66"/>
        <v>0</v>
      </c>
    </row>
    <row r="346" spans="1:24">
      <c r="A346" s="25">
        <v>342</v>
      </c>
      <c r="B346" s="5"/>
      <c r="C346" s="5"/>
      <c r="D346" s="5"/>
      <c r="E346" s="2"/>
      <c r="F346" s="11">
        <v>1</v>
      </c>
      <c r="G346" s="7" t="s">
        <v>9</v>
      </c>
      <c r="H346" s="12"/>
      <c r="I346" s="99"/>
      <c r="J346" s="98">
        <f t="shared" si="56"/>
        <v>0</v>
      </c>
      <c r="K346" s="31"/>
      <c r="L346" s="21">
        <f t="shared" si="57"/>
        <v>0</v>
      </c>
      <c r="M346" s="5">
        <f t="shared" si="58"/>
        <v>0</v>
      </c>
      <c r="N346" s="5">
        <f t="shared" si="59"/>
        <v>0</v>
      </c>
      <c r="O346" s="2">
        <f t="shared" si="60"/>
        <v>0</v>
      </c>
      <c r="P346" s="11">
        <f t="shared" si="61"/>
        <v>1</v>
      </c>
      <c r="Q346" s="7" t="str">
        <f t="shared" si="62"/>
        <v>euro</v>
      </c>
      <c r="R346" s="22">
        <f t="shared" si="63"/>
        <v>0</v>
      </c>
      <c r="S346" s="99">
        <f t="shared" si="64"/>
        <v>0</v>
      </c>
      <c r="T346" s="98">
        <f t="shared" si="65"/>
        <v>0</v>
      </c>
      <c r="U346" s="19"/>
      <c r="V346" s="12"/>
      <c r="W346" s="37" t="str" cm="1">
        <f t="array" ref="W346">_xlfn.IFS(T346&gt;J346,"KO : Le montant retenu est supérieur au montant présenté. Merci de revoir la ligne de dépense ou plafonner son montant.",J346=0,"",T346=J346,"OK",T346&lt;J346,"Montant instruit inférieur au montant présenté.")</f>
        <v/>
      </c>
      <c r="X346" s="95">
        <f t="shared" si="66"/>
        <v>0</v>
      </c>
    </row>
    <row r="347" spans="1:24">
      <c r="A347" s="25">
        <v>343</v>
      </c>
      <c r="B347" s="5"/>
      <c r="C347" s="5"/>
      <c r="D347" s="5"/>
      <c r="E347" s="2"/>
      <c r="F347" s="11">
        <v>1</v>
      </c>
      <c r="G347" s="7" t="s">
        <v>9</v>
      </c>
      <c r="H347" s="12"/>
      <c r="I347" s="99"/>
      <c r="J347" s="98">
        <f t="shared" si="56"/>
        <v>0</v>
      </c>
      <c r="K347" s="31"/>
      <c r="L347" s="21">
        <f t="shared" si="57"/>
        <v>0</v>
      </c>
      <c r="M347" s="5">
        <f t="shared" si="58"/>
        <v>0</v>
      </c>
      <c r="N347" s="5">
        <f t="shared" si="59"/>
        <v>0</v>
      </c>
      <c r="O347" s="2">
        <f t="shared" si="60"/>
        <v>0</v>
      </c>
      <c r="P347" s="11">
        <f t="shared" si="61"/>
        <v>1</v>
      </c>
      <c r="Q347" s="7" t="str">
        <f t="shared" si="62"/>
        <v>euro</v>
      </c>
      <c r="R347" s="22">
        <f t="shared" si="63"/>
        <v>0</v>
      </c>
      <c r="S347" s="99">
        <f t="shared" si="64"/>
        <v>0</v>
      </c>
      <c r="T347" s="98">
        <f t="shared" si="65"/>
        <v>0</v>
      </c>
      <c r="U347" s="19"/>
      <c r="V347" s="12"/>
      <c r="W347" s="37" t="str" cm="1">
        <f t="array" ref="W347">_xlfn.IFS(T347&gt;J347,"KO : Le montant retenu est supérieur au montant présenté. Merci de revoir la ligne de dépense ou plafonner son montant.",J347=0,"",T347=J347,"OK",T347&lt;J347,"Montant instruit inférieur au montant présenté.")</f>
        <v/>
      </c>
      <c r="X347" s="95">
        <f t="shared" si="66"/>
        <v>0</v>
      </c>
    </row>
    <row r="348" spans="1:24">
      <c r="A348" s="25">
        <v>344</v>
      </c>
      <c r="B348" s="5"/>
      <c r="C348" s="5"/>
      <c r="D348" s="5"/>
      <c r="E348" s="2"/>
      <c r="F348" s="11">
        <v>1</v>
      </c>
      <c r="G348" s="7" t="s">
        <v>9</v>
      </c>
      <c r="H348" s="12"/>
      <c r="I348" s="99"/>
      <c r="J348" s="98">
        <f t="shared" si="56"/>
        <v>0</v>
      </c>
      <c r="K348" s="31"/>
      <c r="L348" s="21">
        <f t="shared" si="57"/>
        <v>0</v>
      </c>
      <c r="M348" s="5">
        <f t="shared" si="58"/>
        <v>0</v>
      </c>
      <c r="N348" s="5">
        <f t="shared" si="59"/>
        <v>0</v>
      </c>
      <c r="O348" s="2">
        <f t="shared" si="60"/>
        <v>0</v>
      </c>
      <c r="P348" s="11">
        <f t="shared" si="61"/>
        <v>1</v>
      </c>
      <c r="Q348" s="7" t="str">
        <f t="shared" si="62"/>
        <v>euro</v>
      </c>
      <c r="R348" s="22">
        <f t="shared" si="63"/>
        <v>0</v>
      </c>
      <c r="S348" s="99">
        <f t="shared" si="64"/>
        <v>0</v>
      </c>
      <c r="T348" s="98">
        <f t="shared" si="65"/>
        <v>0</v>
      </c>
      <c r="U348" s="19"/>
      <c r="V348" s="12"/>
      <c r="W348" s="37" t="str" cm="1">
        <f t="array" ref="W348">_xlfn.IFS(T348&gt;J348,"KO : Le montant retenu est supérieur au montant présenté. Merci de revoir la ligne de dépense ou plafonner son montant.",J348=0,"",T348=J348,"OK",T348&lt;J348,"Montant instruit inférieur au montant présenté.")</f>
        <v/>
      </c>
      <c r="X348" s="95">
        <f t="shared" si="66"/>
        <v>0</v>
      </c>
    </row>
    <row r="349" spans="1:24">
      <c r="A349" s="25">
        <v>345</v>
      </c>
      <c r="B349" s="5"/>
      <c r="C349" s="5"/>
      <c r="D349" s="5"/>
      <c r="E349" s="2"/>
      <c r="F349" s="11">
        <v>1</v>
      </c>
      <c r="G349" s="7" t="s">
        <v>9</v>
      </c>
      <c r="H349" s="12"/>
      <c r="I349" s="99"/>
      <c r="J349" s="98">
        <f t="shared" si="56"/>
        <v>0</v>
      </c>
      <c r="K349" s="31"/>
      <c r="L349" s="21">
        <f t="shared" si="57"/>
        <v>0</v>
      </c>
      <c r="M349" s="5">
        <f t="shared" si="58"/>
        <v>0</v>
      </c>
      <c r="N349" s="5">
        <f t="shared" si="59"/>
        <v>0</v>
      </c>
      <c r="O349" s="2">
        <f t="shared" si="60"/>
        <v>0</v>
      </c>
      <c r="P349" s="11">
        <f t="shared" si="61"/>
        <v>1</v>
      </c>
      <c r="Q349" s="7" t="str">
        <f t="shared" si="62"/>
        <v>euro</v>
      </c>
      <c r="R349" s="22">
        <f t="shared" si="63"/>
        <v>0</v>
      </c>
      <c r="S349" s="99">
        <f t="shared" si="64"/>
        <v>0</v>
      </c>
      <c r="T349" s="98">
        <f t="shared" si="65"/>
        <v>0</v>
      </c>
      <c r="U349" s="19"/>
      <c r="V349" s="12"/>
      <c r="W349" s="37" t="str" cm="1">
        <f t="array" ref="W349">_xlfn.IFS(T349&gt;J349,"KO : Le montant retenu est supérieur au montant présenté. Merci de revoir la ligne de dépense ou plafonner son montant.",J349=0,"",T349=J349,"OK",T349&lt;J349,"Montant instruit inférieur au montant présenté.")</f>
        <v/>
      </c>
      <c r="X349" s="95">
        <f t="shared" si="66"/>
        <v>0</v>
      </c>
    </row>
    <row r="350" spans="1:24">
      <c r="A350" s="25">
        <v>346</v>
      </c>
      <c r="B350" s="5"/>
      <c r="C350" s="5"/>
      <c r="D350" s="5"/>
      <c r="E350" s="2"/>
      <c r="F350" s="11">
        <v>1</v>
      </c>
      <c r="G350" s="7" t="s">
        <v>9</v>
      </c>
      <c r="H350" s="12"/>
      <c r="I350" s="99"/>
      <c r="J350" s="98">
        <f t="shared" si="56"/>
        <v>0</v>
      </c>
      <c r="K350" s="31"/>
      <c r="L350" s="21">
        <f t="shared" si="57"/>
        <v>0</v>
      </c>
      <c r="M350" s="5">
        <f t="shared" si="58"/>
        <v>0</v>
      </c>
      <c r="N350" s="5">
        <f t="shared" si="59"/>
        <v>0</v>
      </c>
      <c r="O350" s="2">
        <f t="shared" si="60"/>
        <v>0</v>
      </c>
      <c r="P350" s="11">
        <f t="shared" si="61"/>
        <v>1</v>
      </c>
      <c r="Q350" s="7" t="str">
        <f t="shared" si="62"/>
        <v>euro</v>
      </c>
      <c r="R350" s="22">
        <f t="shared" si="63"/>
        <v>0</v>
      </c>
      <c r="S350" s="99">
        <f t="shared" si="64"/>
        <v>0</v>
      </c>
      <c r="T350" s="98">
        <f t="shared" si="65"/>
        <v>0</v>
      </c>
      <c r="U350" s="19"/>
      <c r="V350" s="12"/>
      <c r="W350" s="37" t="str" cm="1">
        <f t="array" ref="W350">_xlfn.IFS(T350&gt;J350,"KO : Le montant retenu est supérieur au montant présenté. Merci de revoir la ligne de dépense ou plafonner son montant.",J350=0,"",T350=J350,"OK",T350&lt;J350,"Montant instruit inférieur au montant présenté.")</f>
        <v/>
      </c>
      <c r="X350" s="95">
        <f t="shared" si="66"/>
        <v>0</v>
      </c>
    </row>
    <row r="351" spans="1:24">
      <c r="A351" s="25">
        <v>347</v>
      </c>
      <c r="B351" s="5"/>
      <c r="C351" s="5"/>
      <c r="D351" s="5"/>
      <c r="E351" s="2"/>
      <c r="F351" s="11">
        <v>1</v>
      </c>
      <c r="G351" s="7" t="s">
        <v>9</v>
      </c>
      <c r="H351" s="12"/>
      <c r="I351" s="99"/>
      <c r="J351" s="98">
        <f t="shared" si="56"/>
        <v>0</v>
      </c>
      <c r="K351" s="31"/>
      <c r="L351" s="21">
        <f t="shared" si="57"/>
        <v>0</v>
      </c>
      <c r="M351" s="5">
        <f t="shared" si="58"/>
        <v>0</v>
      </c>
      <c r="N351" s="5">
        <f t="shared" si="59"/>
        <v>0</v>
      </c>
      <c r="O351" s="2">
        <f t="shared" si="60"/>
        <v>0</v>
      </c>
      <c r="P351" s="11">
        <f t="shared" si="61"/>
        <v>1</v>
      </c>
      <c r="Q351" s="7" t="str">
        <f t="shared" si="62"/>
        <v>euro</v>
      </c>
      <c r="R351" s="22">
        <f t="shared" si="63"/>
        <v>0</v>
      </c>
      <c r="S351" s="99">
        <f t="shared" si="64"/>
        <v>0</v>
      </c>
      <c r="T351" s="98">
        <f t="shared" si="65"/>
        <v>0</v>
      </c>
      <c r="U351" s="19"/>
      <c r="V351" s="12"/>
      <c r="W351" s="37" t="str" cm="1">
        <f t="array" ref="W351">_xlfn.IFS(T351&gt;J351,"KO : Le montant retenu est supérieur au montant présenté. Merci de revoir la ligne de dépense ou plafonner son montant.",J351=0,"",T351=J351,"OK",T351&lt;J351,"Montant instruit inférieur au montant présenté.")</f>
        <v/>
      </c>
      <c r="X351" s="95">
        <f t="shared" si="66"/>
        <v>0</v>
      </c>
    </row>
    <row r="352" spans="1:24">
      <c r="A352" s="25">
        <v>348</v>
      </c>
      <c r="B352" s="5"/>
      <c r="C352" s="5"/>
      <c r="D352" s="5"/>
      <c r="E352" s="2"/>
      <c r="F352" s="11">
        <v>1</v>
      </c>
      <c r="G352" s="7" t="s">
        <v>9</v>
      </c>
      <c r="H352" s="12"/>
      <c r="I352" s="99"/>
      <c r="J352" s="98">
        <f t="shared" si="56"/>
        <v>0</v>
      </c>
      <c r="K352" s="31"/>
      <c r="L352" s="21">
        <f t="shared" si="57"/>
        <v>0</v>
      </c>
      <c r="M352" s="5">
        <f t="shared" si="58"/>
        <v>0</v>
      </c>
      <c r="N352" s="5">
        <f t="shared" si="59"/>
        <v>0</v>
      </c>
      <c r="O352" s="2">
        <f t="shared" si="60"/>
        <v>0</v>
      </c>
      <c r="P352" s="11">
        <f t="shared" si="61"/>
        <v>1</v>
      </c>
      <c r="Q352" s="7" t="str">
        <f t="shared" si="62"/>
        <v>euro</v>
      </c>
      <c r="R352" s="22">
        <f t="shared" si="63"/>
        <v>0</v>
      </c>
      <c r="S352" s="99">
        <f t="shared" si="64"/>
        <v>0</v>
      </c>
      <c r="T352" s="98">
        <f t="shared" si="65"/>
        <v>0</v>
      </c>
      <c r="U352" s="19"/>
      <c r="V352" s="12"/>
      <c r="W352" s="37" t="str" cm="1">
        <f t="array" ref="W352">_xlfn.IFS(T352&gt;J352,"KO : Le montant retenu est supérieur au montant présenté. Merci de revoir la ligne de dépense ou plafonner son montant.",J352=0,"",T352=J352,"OK",T352&lt;J352,"Montant instruit inférieur au montant présenté.")</f>
        <v/>
      </c>
      <c r="X352" s="95">
        <f t="shared" si="66"/>
        <v>0</v>
      </c>
    </row>
    <row r="353" spans="1:24">
      <c r="A353" s="25">
        <v>349</v>
      </c>
      <c r="B353" s="5"/>
      <c r="C353" s="5"/>
      <c r="D353" s="5"/>
      <c r="E353" s="2"/>
      <c r="F353" s="11">
        <v>1</v>
      </c>
      <c r="G353" s="7" t="s">
        <v>9</v>
      </c>
      <c r="H353" s="12"/>
      <c r="I353" s="99"/>
      <c r="J353" s="98">
        <f t="shared" si="56"/>
        <v>0</v>
      </c>
      <c r="K353" s="31"/>
      <c r="L353" s="21">
        <f t="shared" si="57"/>
        <v>0</v>
      </c>
      <c r="M353" s="5">
        <f t="shared" si="58"/>
        <v>0</v>
      </c>
      <c r="N353" s="5">
        <f t="shared" si="59"/>
        <v>0</v>
      </c>
      <c r="O353" s="2">
        <f t="shared" si="60"/>
        <v>0</v>
      </c>
      <c r="P353" s="11">
        <f t="shared" si="61"/>
        <v>1</v>
      </c>
      <c r="Q353" s="7" t="str">
        <f t="shared" si="62"/>
        <v>euro</v>
      </c>
      <c r="R353" s="22">
        <f t="shared" si="63"/>
        <v>0</v>
      </c>
      <c r="S353" s="99">
        <f t="shared" si="64"/>
        <v>0</v>
      </c>
      <c r="T353" s="98">
        <f t="shared" si="65"/>
        <v>0</v>
      </c>
      <c r="U353" s="19"/>
      <c r="V353" s="12"/>
      <c r="W353" s="37" t="str" cm="1">
        <f t="array" ref="W353">_xlfn.IFS(T353&gt;J353,"KO : Le montant retenu est supérieur au montant présenté. Merci de revoir la ligne de dépense ou plafonner son montant.",J353=0,"",T353=J353,"OK",T353&lt;J353,"Montant instruit inférieur au montant présenté.")</f>
        <v/>
      </c>
      <c r="X353" s="95">
        <f t="shared" si="66"/>
        <v>0</v>
      </c>
    </row>
    <row r="354" spans="1:24">
      <c r="A354" s="25">
        <v>350</v>
      </c>
      <c r="B354" s="5"/>
      <c r="C354" s="5"/>
      <c r="D354" s="5"/>
      <c r="E354" s="2"/>
      <c r="F354" s="11">
        <v>1</v>
      </c>
      <c r="G354" s="7" t="s">
        <v>9</v>
      </c>
      <c r="H354" s="12"/>
      <c r="I354" s="99"/>
      <c r="J354" s="98">
        <f t="shared" si="56"/>
        <v>0</v>
      </c>
      <c r="K354" s="31"/>
      <c r="L354" s="21">
        <f t="shared" si="57"/>
        <v>0</v>
      </c>
      <c r="M354" s="5">
        <f t="shared" si="58"/>
        <v>0</v>
      </c>
      <c r="N354" s="5">
        <f t="shared" si="59"/>
        <v>0</v>
      </c>
      <c r="O354" s="2">
        <f t="shared" si="60"/>
        <v>0</v>
      </c>
      <c r="P354" s="11">
        <f t="shared" si="61"/>
        <v>1</v>
      </c>
      <c r="Q354" s="7" t="str">
        <f t="shared" si="62"/>
        <v>euro</v>
      </c>
      <c r="R354" s="22">
        <f t="shared" si="63"/>
        <v>0</v>
      </c>
      <c r="S354" s="99">
        <f t="shared" si="64"/>
        <v>0</v>
      </c>
      <c r="T354" s="98">
        <f t="shared" si="65"/>
        <v>0</v>
      </c>
      <c r="U354" s="19"/>
      <c r="V354" s="12"/>
      <c r="W354" s="37" t="str" cm="1">
        <f t="array" ref="W354">_xlfn.IFS(T354&gt;J354,"KO : Le montant retenu est supérieur au montant présenté. Merci de revoir la ligne de dépense ou plafonner son montant.",J354=0,"",T354=J354,"OK",T354&lt;J354,"Montant instruit inférieur au montant présenté.")</f>
        <v/>
      </c>
      <c r="X354" s="95">
        <f t="shared" si="66"/>
        <v>0</v>
      </c>
    </row>
    <row r="355" spans="1:24">
      <c r="A355" s="25">
        <v>351</v>
      </c>
      <c r="B355" s="5"/>
      <c r="C355" s="5"/>
      <c r="D355" s="5"/>
      <c r="E355" s="2"/>
      <c r="F355" s="11">
        <v>1</v>
      </c>
      <c r="G355" s="7" t="s">
        <v>9</v>
      </c>
      <c r="H355" s="12"/>
      <c r="I355" s="99"/>
      <c r="J355" s="98">
        <f t="shared" si="56"/>
        <v>0</v>
      </c>
      <c r="K355" s="31"/>
      <c r="L355" s="21">
        <f t="shared" si="57"/>
        <v>0</v>
      </c>
      <c r="M355" s="5">
        <f t="shared" si="58"/>
        <v>0</v>
      </c>
      <c r="N355" s="5">
        <f t="shared" si="59"/>
        <v>0</v>
      </c>
      <c r="O355" s="2">
        <f t="shared" si="60"/>
        <v>0</v>
      </c>
      <c r="P355" s="11">
        <f t="shared" si="61"/>
        <v>1</v>
      </c>
      <c r="Q355" s="7" t="str">
        <f t="shared" si="62"/>
        <v>euro</v>
      </c>
      <c r="R355" s="22">
        <f t="shared" si="63"/>
        <v>0</v>
      </c>
      <c r="S355" s="99">
        <f t="shared" si="64"/>
        <v>0</v>
      </c>
      <c r="T355" s="98">
        <f t="shared" si="65"/>
        <v>0</v>
      </c>
      <c r="U355" s="19"/>
      <c r="V355" s="12"/>
      <c r="W355" s="37" t="str" cm="1">
        <f t="array" ref="W355">_xlfn.IFS(T355&gt;J355,"KO : Le montant retenu est supérieur au montant présenté. Merci de revoir la ligne de dépense ou plafonner son montant.",J355=0,"",T355=J355,"OK",T355&lt;J355,"Montant instruit inférieur au montant présenté.")</f>
        <v/>
      </c>
      <c r="X355" s="95">
        <f t="shared" si="66"/>
        <v>0</v>
      </c>
    </row>
    <row r="356" spans="1:24">
      <c r="A356" s="25">
        <v>352</v>
      </c>
      <c r="B356" s="5"/>
      <c r="C356" s="5"/>
      <c r="D356" s="5"/>
      <c r="E356" s="2"/>
      <c r="F356" s="11">
        <v>1</v>
      </c>
      <c r="G356" s="7" t="s">
        <v>9</v>
      </c>
      <c r="H356" s="12"/>
      <c r="I356" s="99"/>
      <c r="J356" s="98">
        <f t="shared" si="56"/>
        <v>0</v>
      </c>
      <c r="K356" s="31"/>
      <c r="L356" s="21">
        <f t="shared" si="57"/>
        <v>0</v>
      </c>
      <c r="M356" s="5">
        <f t="shared" si="58"/>
        <v>0</v>
      </c>
      <c r="N356" s="5">
        <f t="shared" si="59"/>
        <v>0</v>
      </c>
      <c r="O356" s="2">
        <f t="shared" si="60"/>
        <v>0</v>
      </c>
      <c r="P356" s="11">
        <f t="shared" si="61"/>
        <v>1</v>
      </c>
      <c r="Q356" s="7" t="str">
        <f t="shared" si="62"/>
        <v>euro</v>
      </c>
      <c r="R356" s="22">
        <f t="shared" si="63"/>
        <v>0</v>
      </c>
      <c r="S356" s="99">
        <f t="shared" si="64"/>
        <v>0</v>
      </c>
      <c r="T356" s="98">
        <f t="shared" si="65"/>
        <v>0</v>
      </c>
      <c r="U356" s="19"/>
      <c r="V356" s="12"/>
      <c r="W356" s="37" t="str" cm="1">
        <f t="array" ref="W356">_xlfn.IFS(T356&gt;J356,"KO : Le montant retenu est supérieur au montant présenté. Merci de revoir la ligne de dépense ou plafonner son montant.",J356=0,"",T356=J356,"OK",T356&lt;J356,"Montant instruit inférieur au montant présenté.")</f>
        <v/>
      </c>
      <c r="X356" s="95">
        <f t="shared" si="66"/>
        <v>0</v>
      </c>
    </row>
    <row r="357" spans="1:24">
      <c r="A357" s="25">
        <v>353</v>
      </c>
      <c r="B357" s="5"/>
      <c r="C357" s="5"/>
      <c r="D357" s="5"/>
      <c r="E357" s="2"/>
      <c r="F357" s="11">
        <v>1</v>
      </c>
      <c r="G357" s="7" t="s">
        <v>9</v>
      </c>
      <c r="H357" s="12"/>
      <c r="I357" s="99"/>
      <c r="J357" s="98">
        <f t="shared" si="56"/>
        <v>0</v>
      </c>
      <c r="K357" s="31"/>
      <c r="L357" s="21">
        <f t="shared" si="57"/>
        <v>0</v>
      </c>
      <c r="M357" s="5">
        <f t="shared" si="58"/>
        <v>0</v>
      </c>
      <c r="N357" s="5">
        <f t="shared" si="59"/>
        <v>0</v>
      </c>
      <c r="O357" s="2">
        <f t="shared" si="60"/>
        <v>0</v>
      </c>
      <c r="P357" s="11">
        <f t="shared" si="61"/>
        <v>1</v>
      </c>
      <c r="Q357" s="7" t="str">
        <f t="shared" si="62"/>
        <v>euro</v>
      </c>
      <c r="R357" s="22">
        <f t="shared" si="63"/>
        <v>0</v>
      </c>
      <c r="S357" s="99">
        <f t="shared" si="64"/>
        <v>0</v>
      </c>
      <c r="T357" s="98">
        <f t="shared" si="65"/>
        <v>0</v>
      </c>
      <c r="U357" s="19"/>
      <c r="V357" s="12"/>
      <c r="W357" s="37" t="str" cm="1">
        <f t="array" ref="W357">_xlfn.IFS(T357&gt;J357,"KO : Le montant retenu est supérieur au montant présenté. Merci de revoir la ligne de dépense ou plafonner son montant.",J357=0,"",T357=J357,"OK",T357&lt;J357,"Montant instruit inférieur au montant présenté.")</f>
        <v/>
      </c>
      <c r="X357" s="95">
        <f t="shared" si="66"/>
        <v>0</v>
      </c>
    </row>
    <row r="358" spans="1:24">
      <c r="A358" s="25">
        <v>354</v>
      </c>
      <c r="B358" s="5"/>
      <c r="C358" s="5"/>
      <c r="D358" s="5"/>
      <c r="E358" s="2"/>
      <c r="F358" s="11">
        <v>1</v>
      </c>
      <c r="G358" s="7" t="s">
        <v>9</v>
      </c>
      <c r="H358" s="12"/>
      <c r="I358" s="99"/>
      <c r="J358" s="98">
        <f t="shared" si="56"/>
        <v>0</v>
      </c>
      <c r="K358" s="31"/>
      <c r="L358" s="21">
        <f t="shared" si="57"/>
        <v>0</v>
      </c>
      <c r="M358" s="5">
        <f t="shared" si="58"/>
        <v>0</v>
      </c>
      <c r="N358" s="5">
        <f t="shared" si="59"/>
        <v>0</v>
      </c>
      <c r="O358" s="2">
        <f t="shared" si="60"/>
        <v>0</v>
      </c>
      <c r="P358" s="11">
        <f t="shared" si="61"/>
        <v>1</v>
      </c>
      <c r="Q358" s="7" t="str">
        <f t="shared" si="62"/>
        <v>euro</v>
      </c>
      <c r="R358" s="22">
        <f t="shared" si="63"/>
        <v>0</v>
      </c>
      <c r="S358" s="99">
        <f t="shared" si="64"/>
        <v>0</v>
      </c>
      <c r="T358" s="98">
        <f t="shared" si="65"/>
        <v>0</v>
      </c>
      <c r="U358" s="19"/>
      <c r="V358" s="12"/>
      <c r="W358" s="37" t="str" cm="1">
        <f t="array" ref="W358">_xlfn.IFS(T358&gt;J358,"KO : Le montant retenu est supérieur au montant présenté. Merci de revoir la ligne de dépense ou plafonner son montant.",J358=0,"",T358=J358,"OK",T358&lt;J358,"Montant instruit inférieur au montant présenté.")</f>
        <v/>
      </c>
      <c r="X358" s="95">
        <f t="shared" si="66"/>
        <v>0</v>
      </c>
    </row>
    <row r="359" spans="1:24">
      <c r="A359" s="25">
        <v>355</v>
      </c>
      <c r="B359" s="5"/>
      <c r="C359" s="5"/>
      <c r="D359" s="5"/>
      <c r="E359" s="2"/>
      <c r="F359" s="11">
        <v>1</v>
      </c>
      <c r="G359" s="7" t="s">
        <v>9</v>
      </c>
      <c r="H359" s="12"/>
      <c r="I359" s="99"/>
      <c r="J359" s="98">
        <f t="shared" si="56"/>
        <v>0</v>
      </c>
      <c r="K359" s="31"/>
      <c r="L359" s="21">
        <f t="shared" si="57"/>
        <v>0</v>
      </c>
      <c r="M359" s="5">
        <f t="shared" si="58"/>
        <v>0</v>
      </c>
      <c r="N359" s="5">
        <f t="shared" si="59"/>
        <v>0</v>
      </c>
      <c r="O359" s="2">
        <f t="shared" si="60"/>
        <v>0</v>
      </c>
      <c r="P359" s="11">
        <f t="shared" si="61"/>
        <v>1</v>
      </c>
      <c r="Q359" s="7" t="str">
        <f t="shared" si="62"/>
        <v>euro</v>
      </c>
      <c r="R359" s="22">
        <f t="shared" si="63"/>
        <v>0</v>
      </c>
      <c r="S359" s="99">
        <f t="shared" si="64"/>
        <v>0</v>
      </c>
      <c r="T359" s="98">
        <f t="shared" si="65"/>
        <v>0</v>
      </c>
      <c r="U359" s="19"/>
      <c r="V359" s="12"/>
      <c r="W359" s="37" t="str" cm="1">
        <f t="array" ref="W359">_xlfn.IFS(T359&gt;J359,"KO : Le montant retenu est supérieur au montant présenté. Merci de revoir la ligne de dépense ou plafonner son montant.",J359=0,"",T359=J359,"OK",T359&lt;J359,"Montant instruit inférieur au montant présenté.")</f>
        <v/>
      </c>
      <c r="X359" s="95">
        <f t="shared" si="66"/>
        <v>0</v>
      </c>
    </row>
    <row r="360" spans="1:24">
      <c r="A360" s="25">
        <v>356</v>
      </c>
      <c r="B360" s="5"/>
      <c r="C360" s="5"/>
      <c r="D360" s="5"/>
      <c r="E360" s="2"/>
      <c r="F360" s="11">
        <v>1</v>
      </c>
      <c r="G360" s="7" t="s">
        <v>9</v>
      </c>
      <c r="H360" s="12"/>
      <c r="I360" s="99"/>
      <c r="J360" s="98">
        <f t="shared" si="56"/>
        <v>0</v>
      </c>
      <c r="K360" s="31"/>
      <c r="L360" s="21">
        <f t="shared" si="57"/>
        <v>0</v>
      </c>
      <c r="M360" s="5">
        <f t="shared" si="58"/>
        <v>0</v>
      </c>
      <c r="N360" s="5">
        <f t="shared" si="59"/>
        <v>0</v>
      </c>
      <c r="O360" s="2">
        <f t="shared" si="60"/>
        <v>0</v>
      </c>
      <c r="P360" s="11">
        <f t="shared" si="61"/>
        <v>1</v>
      </c>
      <c r="Q360" s="7" t="str">
        <f t="shared" si="62"/>
        <v>euro</v>
      </c>
      <c r="R360" s="22">
        <f t="shared" si="63"/>
        <v>0</v>
      </c>
      <c r="S360" s="99">
        <f t="shared" si="64"/>
        <v>0</v>
      </c>
      <c r="T360" s="98">
        <f t="shared" si="65"/>
        <v>0</v>
      </c>
      <c r="U360" s="19"/>
      <c r="V360" s="12"/>
      <c r="W360" s="37" t="str" cm="1">
        <f t="array" ref="W360">_xlfn.IFS(T360&gt;J360,"KO : Le montant retenu est supérieur au montant présenté. Merci de revoir la ligne de dépense ou plafonner son montant.",J360=0,"",T360=J360,"OK",T360&lt;J360,"Montant instruit inférieur au montant présenté.")</f>
        <v/>
      </c>
      <c r="X360" s="95">
        <f t="shared" si="66"/>
        <v>0</v>
      </c>
    </row>
    <row r="361" spans="1:24">
      <c r="A361" s="25">
        <v>357</v>
      </c>
      <c r="B361" s="5"/>
      <c r="C361" s="5"/>
      <c r="D361" s="5"/>
      <c r="E361" s="2"/>
      <c r="F361" s="11">
        <v>1</v>
      </c>
      <c r="G361" s="7" t="s">
        <v>9</v>
      </c>
      <c r="H361" s="12"/>
      <c r="I361" s="99"/>
      <c r="J361" s="98">
        <f t="shared" si="56"/>
        <v>0</v>
      </c>
      <c r="K361" s="31"/>
      <c r="L361" s="21">
        <f t="shared" si="57"/>
        <v>0</v>
      </c>
      <c r="M361" s="5">
        <f t="shared" si="58"/>
        <v>0</v>
      </c>
      <c r="N361" s="5">
        <f t="shared" si="59"/>
        <v>0</v>
      </c>
      <c r="O361" s="2">
        <f t="shared" si="60"/>
        <v>0</v>
      </c>
      <c r="P361" s="11">
        <f t="shared" si="61"/>
        <v>1</v>
      </c>
      <c r="Q361" s="7" t="str">
        <f t="shared" si="62"/>
        <v>euro</v>
      </c>
      <c r="R361" s="22">
        <f t="shared" si="63"/>
        <v>0</v>
      </c>
      <c r="S361" s="99">
        <f t="shared" si="64"/>
        <v>0</v>
      </c>
      <c r="T361" s="98">
        <f t="shared" si="65"/>
        <v>0</v>
      </c>
      <c r="U361" s="19"/>
      <c r="V361" s="12"/>
      <c r="W361" s="37" t="str" cm="1">
        <f t="array" ref="W361">_xlfn.IFS(T361&gt;J361,"KO : Le montant retenu est supérieur au montant présenté. Merci de revoir la ligne de dépense ou plafonner son montant.",J361=0,"",T361=J361,"OK",T361&lt;J361,"Montant instruit inférieur au montant présenté.")</f>
        <v/>
      </c>
      <c r="X361" s="95">
        <f t="shared" si="66"/>
        <v>0</v>
      </c>
    </row>
    <row r="362" spans="1:24">
      <c r="A362" s="25">
        <v>358</v>
      </c>
      <c r="B362" s="5"/>
      <c r="C362" s="5"/>
      <c r="D362" s="5"/>
      <c r="E362" s="2"/>
      <c r="F362" s="11">
        <v>1</v>
      </c>
      <c r="G362" s="7" t="s">
        <v>9</v>
      </c>
      <c r="H362" s="12"/>
      <c r="I362" s="99"/>
      <c r="J362" s="98">
        <f t="shared" si="56"/>
        <v>0</v>
      </c>
      <c r="K362" s="31"/>
      <c r="L362" s="21">
        <f t="shared" si="57"/>
        <v>0</v>
      </c>
      <c r="M362" s="5">
        <f t="shared" si="58"/>
        <v>0</v>
      </c>
      <c r="N362" s="5">
        <f t="shared" si="59"/>
        <v>0</v>
      </c>
      <c r="O362" s="2">
        <f t="shared" si="60"/>
        <v>0</v>
      </c>
      <c r="P362" s="11">
        <f t="shared" si="61"/>
        <v>1</v>
      </c>
      <c r="Q362" s="7" t="str">
        <f t="shared" si="62"/>
        <v>euro</v>
      </c>
      <c r="R362" s="22">
        <f t="shared" si="63"/>
        <v>0</v>
      </c>
      <c r="S362" s="99">
        <f t="shared" si="64"/>
        <v>0</v>
      </c>
      <c r="T362" s="98">
        <f t="shared" si="65"/>
        <v>0</v>
      </c>
      <c r="U362" s="19"/>
      <c r="V362" s="12"/>
      <c r="W362" s="37" t="str" cm="1">
        <f t="array" ref="W362">_xlfn.IFS(T362&gt;J362,"KO : Le montant retenu est supérieur au montant présenté. Merci de revoir la ligne de dépense ou plafonner son montant.",J362=0,"",T362=J362,"OK",T362&lt;J362,"Montant instruit inférieur au montant présenté.")</f>
        <v/>
      </c>
      <c r="X362" s="95">
        <f t="shared" si="66"/>
        <v>0</v>
      </c>
    </row>
    <row r="363" spans="1:24">
      <c r="A363" s="25">
        <v>359</v>
      </c>
      <c r="B363" s="5"/>
      <c r="C363" s="5"/>
      <c r="D363" s="5"/>
      <c r="E363" s="2"/>
      <c r="F363" s="11">
        <v>1</v>
      </c>
      <c r="G363" s="7" t="s">
        <v>9</v>
      </c>
      <c r="H363" s="12"/>
      <c r="I363" s="99"/>
      <c r="J363" s="98">
        <f t="shared" si="56"/>
        <v>0</v>
      </c>
      <c r="K363" s="31"/>
      <c r="L363" s="21">
        <f t="shared" si="57"/>
        <v>0</v>
      </c>
      <c r="M363" s="5">
        <f t="shared" si="58"/>
        <v>0</v>
      </c>
      <c r="N363" s="5">
        <f t="shared" si="59"/>
        <v>0</v>
      </c>
      <c r="O363" s="2">
        <f t="shared" si="60"/>
        <v>0</v>
      </c>
      <c r="P363" s="11">
        <f t="shared" si="61"/>
        <v>1</v>
      </c>
      <c r="Q363" s="7" t="str">
        <f t="shared" si="62"/>
        <v>euro</v>
      </c>
      <c r="R363" s="22">
        <f t="shared" si="63"/>
        <v>0</v>
      </c>
      <c r="S363" s="99">
        <f t="shared" si="64"/>
        <v>0</v>
      </c>
      <c r="T363" s="98">
        <f t="shared" si="65"/>
        <v>0</v>
      </c>
      <c r="U363" s="19"/>
      <c r="V363" s="12"/>
      <c r="W363" s="37" t="str" cm="1">
        <f t="array" ref="W363">_xlfn.IFS(T363&gt;J363,"KO : Le montant retenu est supérieur au montant présenté. Merci de revoir la ligne de dépense ou plafonner son montant.",J363=0,"",T363=J363,"OK",T363&lt;J363,"Montant instruit inférieur au montant présenté.")</f>
        <v/>
      </c>
      <c r="X363" s="95">
        <f t="shared" si="66"/>
        <v>0</v>
      </c>
    </row>
    <row r="364" spans="1:24">
      <c r="A364" s="25">
        <v>360</v>
      </c>
      <c r="B364" s="5"/>
      <c r="C364" s="5"/>
      <c r="D364" s="5"/>
      <c r="E364" s="2"/>
      <c r="F364" s="11">
        <v>1</v>
      </c>
      <c r="G364" s="7" t="s">
        <v>9</v>
      </c>
      <c r="H364" s="12"/>
      <c r="I364" s="99"/>
      <c r="J364" s="98">
        <f t="shared" si="56"/>
        <v>0</v>
      </c>
      <c r="K364" s="31"/>
      <c r="L364" s="21">
        <f t="shared" si="57"/>
        <v>0</v>
      </c>
      <c r="M364" s="5">
        <f t="shared" si="58"/>
        <v>0</v>
      </c>
      <c r="N364" s="5">
        <f t="shared" si="59"/>
        <v>0</v>
      </c>
      <c r="O364" s="2">
        <f t="shared" si="60"/>
        <v>0</v>
      </c>
      <c r="P364" s="11">
        <f t="shared" si="61"/>
        <v>1</v>
      </c>
      <c r="Q364" s="7" t="str">
        <f t="shared" si="62"/>
        <v>euro</v>
      </c>
      <c r="R364" s="22">
        <f t="shared" si="63"/>
        <v>0</v>
      </c>
      <c r="S364" s="99">
        <f t="shared" si="64"/>
        <v>0</v>
      </c>
      <c r="T364" s="98">
        <f t="shared" si="65"/>
        <v>0</v>
      </c>
      <c r="U364" s="19"/>
      <c r="V364" s="12"/>
      <c r="W364" s="37" t="str" cm="1">
        <f t="array" ref="W364">_xlfn.IFS(T364&gt;J364,"KO : Le montant retenu est supérieur au montant présenté. Merci de revoir la ligne de dépense ou plafonner son montant.",J364=0,"",T364=J364,"OK",T364&lt;J364,"Montant instruit inférieur au montant présenté.")</f>
        <v/>
      </c>
      <c r="X364" s="95">
        <f t="shared" si="66"/>
        <v>0</v>
      </c>
    </row>
    <row r="365" spans="1:24">
      <c r="A365" s="25">
        <v>361</v>
      </c>
      <c r="B365" s="5"/>
      <c r="C365" s="5"/>
      <c r="D365" s="5"/>
      <c r="E365" s="2"/>
      <c r="F365" s="11">
        <v>1</v>
      </c>
      <c r="G365" s="7" t="s">
        <v>9</v>
      </c>
      <c r="H365" s="12"/>
      <c r="I365" s="99"/>
      <c r="J365" s="98">
        <f t="shared" si="56"/>
        <v>0</v>
      </c>
      <c r="K365" s="31"/>
      <c r="L365" s="21">
        <f t="shared" si="57"/>
        <v>0</v>
      </c>
      <c r="M365" s="5">
        <f t="shared" si="58"/>
        <v>0</v>
      </c>
      <c r="N365" s="5">
        <f t="shared" si="59"/>
        <v>0</v>
      </c>
      <c r="O365" s="2">
        <f t="shared" si="60"/>
        <v>0</v>
      </c>
      <c r="P365" s="11">
        <f t="shared" si="61"/>
        <v>1</v>
      </c>
      <c r="Q365" s="7" t="str">
        <f t="shared" si="62"/>
        <v>euro</v>
      </c>
      <c r="R365" s="22">
        <f t="shared" si="63"/>
        <v>0</v>
      </c>
      <c r="S365" s="99">
        <f t="shared" si="64"/>
        <v>0</v>
      </c>
      <c r="T365" s="98">
        <f t="shared" si="65"/>
        <v>0</v>
      </c>
      <c r="U365" s="19"/>
      <c r="V365" s="12"/>
      <c r="W365" s="37" t="str" cm="1">
        <f t="array" ref="W365">_xlfn.IFS(T365&gt;J365,"KO : Le montant retenu est supérieur au montant présenté. Merci de revoir la ligne de dépense ou plafonner son montant.",J365=0,"",T365=J365,"OK",T365&lt;J365,"Montant instruit inférieur au montant présenté.")</f>
        <v/>
      </c>
      <c r="X365" s="95">
        <f t="shared" si="66"/>
        <v>0</v>
      </c>
    </row>
    <row r="366" spans="1:24">
      <c r="A366" s="25">
        <v>362</v>
      </c>
      <c r="B366" s="5"/>
      <c r="C366" s="5"/>
      <c r="D366" s="5"/>
      <c r="E366" s="2"/>
      <c r="F366" s="11">
        <v>1</v>
      </c>
      <c r="G366" s="7" t="s">
        <v>9</v>
      </c>
      <c r="H366" s="12"/>
      <c r="I366" s="99"/>
      <c r="J366" s="98">
        <f t="shared" si="56"/>
        <v>0</v>
      </c>
      <c r="K366" s="31"/>
      <c r="L366" s="21">
        <f t="shared" si="57"/>
        <v>0</v>
      </c>
      <c r="M366" s="5">
        <f t="shared" si="58"/>
        <v>0</v>
      </c>
      <c r="N366" s="5">
        <f t="shared" si="59"/>
        <v>0</v>
      </c>
      <c r="O366" s="2">
        <f t="shared" si="60"/>
        <v>0</v>
      </c>
      <c r="P366" s="11">
        <f t="shared" si="61"/>
        <v>1</v>
      </c>
      <c r="Q366" s="7" t="str">
        <f t="shared" si="62"/>
        <v>euro</v>
      </c>
      <c r="R366" s="22">
        <f t="shared" si="63"/>
        <v>0</v>
      </c>
      <c r="S366" s="99">
        <f t="shared" si="64"/>
        <v>0</v>
      </c>
      <c r="T366" s="98">
        <f t="shared" si="65"/>
        <v>0</v>
      </c>
      <c r="U366" s="19"/>
      <c r="V366" s="12"/>
      <c r="W366" s="37" t="str" cm="1">
        <f t="array" ref="W366">_xlfn.IFS(T366&gt;J366,"KO : Le montant retenu est supérieur au montant présenté. Merci de revoir la ligne de dépense ou plafonner son montant.",J366=0,"",T366=J366,"OK",T366&lt;J366,"Montant instruit inférieur au montant présenté.")</f>
        <v/>
      </c>
      <c r="X366" s="95">
        <f t="shared" si="66"/>
        <v>0</v>
      </c>
    </row>
    <row r="367" spans="1:24">
      <c r="A367" s="25">
        <v>363</v>
      </c>
      <c r="B367" s="5"/>
      <c r="C367" s="5"/>
      <c r="D367" s="5"/>
      <c r="E367" s="2"/>
      <c r="F367" s="11">
        <v>1</v>
      </c>
      <c r="G367" s="7" t="s">
        <v>9</v>
      </c>
      <c r="H367" s="12"/>
      <c r="I367" s="99"/>
      <c r="J367" s="98">
        <f t="shared" si="56"/>
        <v>0</v>
      </c>
      <c r="K367" s="31"/>
      <c r="L367" s="21">
        <f t="shared" si="57"/>
        <v>0</v>
      </c>
      <c r="M367" s="5">
        <f t="shared" si="58"/>
        <v>0</v>
      </c>
      <c r="N367" s="5">
        <f t="shared" si="59"/>
        <v>0</v>
      </c>
      <c r="O367" s="2">
        <f t="shared" si="60"/>
        <v>0</v>
      </c>
      <c r="P367" s="11">
        <f t="shared" si="61"/>
        <v>1</v>
      </c>
      <c r="Q367" s="7" t="str">
        <f t="shared" si="62"/>
        <v>euro</v>
      </c>
      <c r="R367" s="22">
        <f t="shared" si="63"/>
        <v>0</v>
      </c>
      <c r="S367" s="99">
        <f t="shared" si="64"/>
        <v>0</v>
      </c>
      <c r="T367" s="98">
        <f t="shared" si="65"/>
        <v>0</v>
      </c>
      <c r="U367" s="19"/>
      <c r="V367" s="12"/>
      <c r="W367" s="37" t="str" cm="1">
        <f t="array" ref="W367">_xlfn.IFS(T367&gt;J367,"KO : Le montant retenu est supérieur au montant présenté. Merci de revoir la ligne de dépense ou plafonner son montant.",J367=0,"",T367=J367,"OK",T367&lt;J367,"Montant instruit inférieur au montant présenté.")</f>
        <v/>
      </c>
      <c r="X367" s="95">
        <f t="shared" si="66"/>
        <v>0</v>
      </c>
    </row>
    <row r="368" spans="1:24">
      <c r="A368" s="25">
        <v>364</v>
      </c>
      <c r="B368" s="5"/>
      <c r="C368" s="5"/>
      <c r="D368" s="5"/>
      <c r="E368" s="2"/>
      <c r="F368" s="11">
        <v>1</v>
      </c>
      <c r="G368" s="7" t="s">
        <v>9</v>
      </c>
      <c r="H368" s="12"/>
      <c r="I368" s="99"/>
      <c r="J368" s="98">
        <f t="shared" si="56"/>
        <v>0</v>
      </c>
      <c r="K368" s="31"/>
      <c r="L368" s="21">
        <f t="shared" si="57"/>
        <v>0</v>
      </c>
      <c r="M368" s="5">
        <f t="shared" si="58"/>
        <v>0</v>
      </c>
      <c r="N368" s="5">
        <f t="shared" si="59"/>
        <v>0</v>
      </c>
      <c r="O368" s="2">
        <f t="shared" si="60"/>
        <v>0</v>
      </c>
      <c r="P368" s="11">
        <f t="shared" si="61"/>
        <v>1</v>
      </c>
      <c r="Q368" s="7" t="str">
        <f t="shared" si="62"/>
        <v>euro</v>
      </c>
      <c r="R368" s="22">
        <f t="shared" si="63"/>
        <v>0</v>
      </c>
      <c r="S368" s="99">
        <f t="shared" si="64"/>
        <v>0</v>
      </c>
      <c r="T368" s="98">
        <f t="shared" si="65"/>
        <v>0</v>
      </c>
      <c r="U368" s="19"/>
      <c r="V368" s="12"/>
      <c r="W368" s="37" t="str" cm="1">
        <f t="array" ref="W368">_xlfn.IFS(T368&gt;J368,"KO : Le montant retenu est supérieur au montant présenté. Merci de revoir la ligne de dépense ou plafonner son montant.",J368=0,"",T368=J368,"OK",T368&lt;J368,"Montant instruit inférieur au montant présenté.")</f>
        <v/>
      </c>
      <c r="X368" s="95">
        <f t="shared" si="66"/>
        <v>0</v>
      </c>
    </row>
    <row r="369" spans="1:24">
      <c r="A369" s="25">
        <v>365</v>
      </c>
      <c r="B369" s="5"/>
      <c r="C369" s="5"/>
      <c r="D369" s="5"/>
      <c r="E369" s="2"/>
      <c r="F369" s="11">
        <v>1</v>
      </c>
      <c r="G369" s="7" t="s">
        <v>9</v>
      </c>
      <c r="H369" s="12"/>
      <c r="I369" s="99"/>
      <c r="J369" s="98">
        <f t="shared" si="56"/>
        <v>0</v>
      </c>
      <c r="K369" s="31"/>
      <c r="L369" s="21">
        <f t="shared" si="57"/>
        <v>0</v>
      </c>
      <c r="M369" s="5">
        <f t="shared" si="58"/>
        <v>0</v>
      </c>
      <c r="N369" s="5">
        <f t="shared" si="59"/>
        <v>0</v>
      </c>
      <c r="O369" s="2">
        <f t="shared" si="60"/>
        <v>0</v>
      </c>
      <c r="P369" s="11">
        <f t="shared" si="61"/>
        <v>1</v>
      </c>
      <c r="Q369" s="7" t="str">
        <f t="shared" si="62"/>
        <v>euro</v>
      </c>
      <c r="R369" s="22">
        <f t="shared" si="63"/>
        <v>0</v>
      </c>
      <c r="S369" s="99">
        <f t="shared" si="64"/>
        <v>0</v>
      </c>
      <c r="T369" s="98">
        <f t="shared" si="65"/>
        <v>0</v>
      </c>
      <c r="U369" s="19"/>
      <c r="V369" s="12"/>
      <c r="W369" s="37" t="str" cm="1">
        <f t="array" ref="W369">_xlfn.IFS(T369&gt;J369,"KO : Le montant retenu est supérieur au montant présenté. Merci de revoir la ligne de dépense ou plafonner son montant.",J369=0,"",T369=J369,"OK",T369&lt;J369,"Montant instruit inférieur au montant présenté.")</f>
        <v/>
      </c>
      <c r="X369" s="95">
        <f t="shared" si="66"/>
        <v>0</v>
      </c>
    </row>
    <row r="370" spans="1:24">
      <c r="A370" s="25">
        <v>366</v>
      </c>
      <c r="B370" s="5"/>
      <c r="C370" s="5"/>
      <c r="D370" s="5"/>
      <c r="E370" s="2"/>
      <c r="F370" s="11">
        <v>1</v>
      </c>
      <c r="G370" s="7" t="s">
        <v>9</v>
      </c>
      <c r="H370" s="12"/>
      <c r="I370" s="99"/>
      <c r="J370" s="98">
        <f t="shared" si="56"/>
        <v>0</v>
      </c>
      <c r="K370" s="31"/>
      <c r="L370" s="21">
        <f t="shared" si="57"/>
        <v>0</v>
      </c>
      <c r="M370" s="5">
        <f t="shared" si="58"/>
        <v>0</v>
      </c>
      <c r="N370" s="5">
        <f t="shared" si="59"/>
        <v>0</v>
      </c>
      <c r="O370" s="2">
        <f t="shared" si="60"/>
        <v>0</v>
      </c>
      <c r="P370" s="11">
        <f t="shared" si="61"/>
        <v>1</v>
      </c>
      <c r="Q370" s="7" t="str">
        <f t="shared" si="62"/>
        <v>euro</v>
      </c>
      <c r="R370" s="22">
        <f t="shared" si="63"/>
        <v>0</v>
      </c>
      <c r="S370" s="99">
        <f t="shared" si="64"/>
        <v>0</v>
      </c>
      <c r="T370" s="98">
        <f t="shared" si="65"/>
        <v>0</v>
      </c>
      <c r="U370" s="19"/>
      <c r="V370" s="12"/>
      <c r="W370" s="37" t="str" cm="1">
        <f t="array" ref="W370">_xlfn.IFS(T370&gt;J370,"KO : Le montant retenu est supérieur au montant présenté. Merci de revoir la ligne de dépense ou plafonner son montant.",J370=0,"",T370=J370,"OK",T370&lt;J370,"Montant instruit inférieur au montant présenté.")</f>
        <v/>
      </c>
      <c r="X370" s="95">
        <f t="shared" si="66"/>
        <v>0</v>
      </c>
    </row>
    <row r="371" spans="1:24">
      <c r="A371" s="25">
        <v>367</v>
      </c>
      <c r="B371" s="5"/>
      <c r="C371" s="5"/>
      <c r="D371" s="5"/>
      <c r="E371" s="2"/>
      <c r="F371" s="11">
        <v>1</v>
      </c>
      <c r="G371" s="7" t="s">
        <v>9</v>
      </c>
      <c r="H371" s="12"/>
      <c r="I371" s="99"/>
      <c r="J371" s="98">
        <f t="shared" si="56"/>
        <v>0</v>
      </c>
      <c r="K371" s="31"/>
      <c r="L371" s="21">
        <f t="shared" si="57"/>
        <v>0</v>
      </c>
      <c r="M371" s="5">
        <f t="shared" si="58"/>
        <v>0</v>
      </c>
      <c r="N371" s="5">
        <f t="shared" si="59"/>
        <v>0</v>
      </c>
      <c r="O371" s="2">
        <f t="shared" si="60"/>
        <v>0</v>
      </c>
      <c r="P371" s="11">
        <f t="shared" si="61"/>
        <v>1</v>
      </c>
      <c r="Q371" s="7" t="str">
        <f t="shared" si="62"/>
        <v>euro</v>
      </c>
      <c r="R371" s="22">
        <f t="shared" si="63"/>
        <v>0</v>
      </c>
      <c r="S371" s="99">
        <f t="shared" si="64"/>
        <v>0</v>
      </c>
      <c r="T371" s="98">
        <f t="shared" si="65"/>
        <v>0</v>
      </c>
      <c r="U371" s="19"/>
      <c r="V371" s="12"/>
      <c r="W371" s="37" t="str" cm="1">
        <f t="array" ref="W371">_xlfn.IFS(T371&gt;J371,"KO : Le montant retenu est supérieur au montant présenté. Merci de revoir la ligne de dépense ou plafonner son montant.",J371=0,"",T371=J371,"OK",T371&lt;J371,"Montant instruit inférieur au montant présenté.")</f>
        <v/>
      </c>
      <c r="X371" s="95">
        <f t="shared" si="66"/>
        <v>0</v>
      </c>
    </row>
    <row r="372" spans="1:24">
      <c r="A372" s="25">
        <v>368</v>
      </c>
      <c r="B372" s="5"/>
      <c r="C372" s="5"/>
      <c r="D372" s="5"/>
      <c r="E372" s="2"/>
      <c r="F372" s="11">
        <v>1</v>
      </c>
      <c r="G372" s="7" t="s">
        <v>9</v>
      </c>
      <c r="H372" s="12"/>
      <c r="I372" s="99"/>
      <c r="J372" s="98">
        <f t="shared" si="56"/>
        <v>0</v>
      </c>
      <c r="K372" s="31"/>
      <c r="L372" s="21">
        <f t="shared" si="57"/>
        <v>0</v>
      </c>
      <c r="M372" s="5">
        <f t="shared" si="58"/>
        <v>0</v>
      </c>
      <c r="N372" s="5">
        <f t="shared" si="59"/>
        <v>0</v>
      </c>
      <c r="O372" s="2">
        <f t="shared" si="60"/>
        <v>0</v>
      </c>
      <c r="P372" s="11">
        <f t="shared" si="61"/>
        <v>1</v>
      </c>
      <c r="Q372" s="7" t="str">
        <f t="shared" si="62"/>
        <v>euro</v>
      </c>
      <c r="R372" s="22">
        <f t="shared" si="63"/>
        <v>0</v>
      </c>
      <c r="S372" s="99">
        <f t="shared" si="64"/>
        <v>0</v>
      </c>
      <c r="T372" s="98">
        <f t="shared" si="65"/>
        <v>0</v>
      </c>
      <c r="U372" s="19"/>
      <c r="V372" s="12"/>
      <c r="W372" s="37" t="str" cm="1">
        <f t="array" ref="W372">_xlfn.IFS(T372&gt;J372,"KO : Le montant retenu est supérieur au montant présenté. Merci de revoir la ligne de dépense ou plafonner son montant.",J372=0,"",T372=J372,"OK",T372&lt;J372,"Montant instruit inférieur au montant présenté.")</f>
        <v/>
      </c>
      <c r="X372" s="95">
        <f t="shared" si="66"/>
        <v>0</v>
      </c>
    </row>
    <row r="373" spans="1:24">
      <c r="A373" s="25">
        <v>369</v>
      </c>
      <c r="B373" s="5"/>
      <c r="C373" s="5"/>
      <c r="D373" s="5"/>
      <c r="E373" s="2"/>
      <c r="F373" s="11">
        <v>1</v>
      </c>
      <c r="G373" s="7" t="s">
        <v>9</v>
      </c>
      <c r="H373" s="12"/>
      <c r="I373" s="99"/>
      <c r="J373" s="98">
        <f t="shared" si="56"/>
        <v>0</v>
      </c>
      <c r="K373" s="31"/>
      <c r="L373" s="21">
        <f t="shared" si="57"/>
        <v>0</v>
      </c>
      <c r="M373" s="5">
        <f t="shared" si="58"/>
        <v>0</v>
      </c>
      <c r="N373" s="5">
        <f t="shared" si="59"/>
        <v>0</v>
      </c>
      <c r="O373" s="2">
        <f t="shared" si="60"/>
        <v>0</v>
      </c>
      <c r="P373" s="11">
        <f t="shared" si="61"/>
        <v>1</v>
      </c>
      <c r="Q373" s="7" t="str">
        <f t="shared" si="62"/>
        <v>euro</v>
      </c>
      <c r="R373" s="22">
        <f t="shared" si="63"/>
        <v>0</v>
      </c>
      <c r="S373" s="99">
        <f t="shared" si="64"/>
        <v>0</v>
      </c>
      <c r="T373" s="98">
        <f t="shared" si="65"/>
        <v>0</v>
      </c>
      <c r="U373" s="19"/>
      <c r="V373" s="12"/>
      <c r="W373" s="37" t="str" cm="1">
        <f t="array" ref="W373">_xlfn.IFS(T373&gt;J373,"KO : Le montant retenu est supérieur au montant présenté. Merci de revoir la ligne de dépense ou plafonner son montant.",J373=0,"",T373=J373,"OK",T373&lt;J373,"Montant instruit inférieur au montant présenté.")</f>
        <v/>
      </c>
      <c r="X373" s="95">
        <f t="shared" si="66"/>
        <v>0</v>
      </c>
    </row>
    <row r="374" spans="1:24">
      <c r="A374" s="25">
        <v>370</v>
      </c>
      <c r="B374" s="5"/>
      <c r="C374" s="5"/>
      <c r="D374" s="5"/>
      <c r="E374" s="2"/>
      <c r="F374" s="11">
        <v>1</v>
      </c>
      <c r="G374" s="7" t="s">
        <v>9</v>
      </c>
      <c r="H374" s="12"/>
      <c r="I374" s="99"/>
      <c r="J374" s="98">
        <f t="shared" si="56"/>
        <v>0</v>
      </c>
      <c r="K374" s="31"/>
      <c r="L374" s="21">
        <f t="shared" si="57"/>
        <v>0</v>
      </c>
      <c r="M374" s="5">
        <f t="shared" si="58"/>
        <v>0</v>
      </c>
      <c r="N374" s="5">
        <f t="shared" si="59"/>
        <v>0</v>
      </c>
      <c r="O374" s="2">
        <f t="shared" si="60"/>
        <v>0</v>
      </c>
      <c r="P374" s="11">
        <f t="shared" si="61"/>
        <v>1</v>
      </c>
      <c r="Q374" s="7" t="str">
        <f t="shared" si="62"/>
        <v>euro</v>
      </c>
      <c r="R374" s="22">
        <f t="shared" si="63"/>
        <v>0</v>
      </c>
      <c r="S374" s="99">
        <f t="shared" si="64"/>
        <v>0</v>
      </c>
      <c r="T374" s="98">
        <f t="shared" si="65"/>
        <v>0</v>
      </c>
      <c r="U374" s="19"/>
      <c r="V374" s="12"/>
      <c r="W374" s="37" t="str" cm="1">
        <f t="array" ref="W374">_xlfn.IFS(T374&gt;J374,"KO : Le montant retenu est supérieur au montant présenté. Merci de revoir la ligne de dépense ou plafonner son montant.",J374=0,"",T374=J374,"OK",T374&lt;J374,"Montant instruit inférieur au montant présenté.")</f>
        <v/>
      </c>
      <c r="X374" s="95">
        <f t="shared" si="66"/>
        <v>0</v>
      </c>
    </row>
    <row r="375" spans="1:24">
      <c r="A375" s="25">
        <v>371</v>
      </c>
      <c r="B375" s="5"/>
      <c r="C375" s="5"/>
      <c r="D375" s="5"/>
      <c r="E375" s="2"/>
      <c r="F375" s="11">
        <v>1</v>
      </c>
      <c r="G375" s="7" t="s">
        <v>9</v>
      </c>
      <c r="H375" s="12"/>
      <c r="I375" s="99"/>
      <c r="J375" s="98">
        <f t="shared" si="56"/>
        <v>0</v>
      </c>
      <c r="K375" s="31"/>
      <c r="L375" s="21">
        <f t="shared" si="57"/>
        <v>0</v>
      </c>
      <c r="M375" s="5">
        <f t="shared" si="58"/>
        <v>0</v>
      </c>
      <c r="N375" s="5">
        <f t="shared" si="59"/>
        <v>0</v>
      </c>
      <c r="O375" s="2">
        <f t="shared" si="60"/>
        <v>0</v>
      </c>
      <c r="P375" s="11">
        <f t="shared" si="61"/>
        <v>1</v>
      </c>
      <c r="Q375" s="7" t="str">
        <f t="shared" si="62"/>
        <v>euro</v>
      </c>
      <c r="R375" s="22">
        <f t="shared" si="63"/>
        <v>0</v>
      </c>
      <c r="S375" s="99">
        <f t="shared" si="64"/>
        <v>0</v>
      </c>
      <c r="T375" s="98">
        <f t="shared" si="65"/>
        <v>0</v>
      </c>
      <c r="U375" s="19"/>
      <c r="V375" s="12"/>
      <c r="W375" s="37" t="str" cm="1">
        <f t="array" ref="W375">_xlfn.IFS(T375&gt;J375,"KO : Le montant retenu est supérieur au montant présenté. Merci de revoir la ligne de dépense ou plafonner son montant.",J375=0,"",T375=J375,"OK",T375&lt;J375,"Montant instruit inférieur au montant présenté.")</f>
        <v/>
      </c>
      <c r="X375" s="95">
        <f t="shared" si="66"/>
        <v>0</v>
      </c>
    </row>
    <row r="376" spans="1:24">
      <c r="A376" s="25">
        <v>372</v>
      </c>
      <c r="B376" s="5"/>
      <c r="C376" s="5"/>
      <c r="D376" s="5"/>
      <c r="E376" s="2"/>
      <c r="F376" s="11">
        <v>1</v>
      </c>
      <c r="G376" s="7" t="s">
        <v>9</v>
      </c>
      <c r="H376" s="12"/>
      <c r="I376" s="99"/>
      <c r="J376" s="98">
        <f t="shared" si="56"/>
        <v>0</v>
      </c>
      <c r="K376" s="31"/>
      <c r="L376" s="21">
        <f t="shared" si="57"/>
        <v>0</v>
      </c>
      <c r="M376" s="5">
        <f t="shared" si="58"/>
        <v>0</v>
      </c>
      <c r="N376" s="5">
        <f t="shared" si="59"/>
        <v>0</v>
      </c>
      <c r="O376" s="2">
        <f t="shared" si="60"/>
        <v>0</v>
      </c>
      <c r="P376" s="11">
        <f t="shared" si="61"/>
        <v>1</v>
      </c>
      <c r="Q376" s="7" t="str">
        <f t="shared" si="62"/>
        <v>euro</v>
      </c>
      <c r="R376" s="22">
        <f t="shared" si="63"/>
        <v>0</v>
      </c>
      <c r="S376" s="99">
        <f t="shared" si="64"/>
        <v>0</v>
      </c>
      <c r="T376" s="98">
        <f t="shared" si="65"/>
        <v>0</v>
      </c>
      <c r="U376" s="19"/>
      <c r="V376" s="12"/>
      <c r="W376" s="37" t="str" cm="1">
        <f t="array" ref="W376">_xlfn.IFS(T376&gt;J376,"KO : Le montant retenu est supérieur au montant présenté. Merci de revoir la ligne de dépense ou plafonner son montant.",J376=0,"",T376=J376,"OK",T376&lt;J376,"Montant instruit inférieur au montant présenté.")</f>
        <v/>
      </c>
      <c r="X376" s="95">
        <f t="shared" si="66"/>
        <v>0</v>
      </c>
    </row>
    <row r="377" spans="1:24">
      <c r="A377" s="25">
        <v>373</v>
      </c>
      <c r="B377" s="5"/>
      <c r="C377" s="5"/>
      <c r="D377" s="5"/>
      <c r="E377" s="2"/>
      <c r="F377" s="11">
        <v>1</v>
      </c>
      <c r="G377" s="7" t="s">
        <v>9</v>
      </c>
      <c r="H377" s="12"/>
      <c r="I377" s="99"/>
      <c r="J377" s="98">
        <f t="shared" si="56"/>
        <v>0</v>
      </c>
      <c r="K377" s="31"/>
      <c r="L377" s="21">
        <f t="shared" si="57"/>
        <v>0</v>
      </c>
      <c r="M377" s="5">
        <f t="shared" si="58"/>
        <v>0</v>
      </c>
      <c r="N377" s="5">
        <f t="shared" si="59"/>
        <v>0</v>
      </c>
      <c r="O377" s="2">
        <f t="shared" si="60"/>
        <v>0</v>
      </c>
      <c r="P377" s="11">
        <f t="shared" si="61"/>
        <v>1</v>
      </c>
      <c r="Q377" s="7" t="str">
        <f t="shared" si="62"/>
        <v>euro</v>
      </c>
      <c r="R377" s="22">
        <f t="shared" si="63"/>
        <v>0</v>
      </c>
      <c r="S377" s="99">
        <f t="shared" si="64"/>
        <v>0</v>
      </c>
      <c r="T377" s="98">
        <f t="shared" si="65"/>
        <v>0</v>
      </c>
      <c r="U377" s="19"/>
      <c r="V377" s="12"/>
      <c r="W377" s="37" t="str" cm="1">
        <f t="array" ref="W377">_xlfn.IFS(T377&gt;J377,"KO : Le montant retenu est supérieur au montant présenté. Merci de revoir la ligne de dépense ou plafonner son montant.",J377=0,"",T377=J377,"OK",T377&lt;J377,"Montant instruit inférieur au montant présenté.")</f>
        <v/>
      </c>
      <c r="X377" s="95">
        <f t="shared" si="66"/>
        <v>0</v>
      </c>
    </row>
    <row r="378" spans="1:24">
      <c r="A378" s="25">
        <v>374</v>
      </c>
      <c r="B378" s="5"/>
      <c r="C378" s="5"/>
      <c r="D378" s="5"/>
      <c r="E378" s="2"/>
      <c r="F378" s="11">
        <v>1</v>
      </c>
      <c r="G378" s="7" t="s">
        <v>9</v>
      </c>
      <c r="H378" s="12"/>
      <c r="I378" s="99"/>
      <c r="J378" s="98">
        <f t="shared" si="56"/>
        <v>0</v>
      </c>
      <c r="K378" s="31"/>
      <c r="L378" s="21">
        <f t="shared" si="57"/>
        <v>0</v>
      </c>
      <c r="M378" s="5">
        <f t="shared" si="58"/>
        <v>0</v>
      </c>
      <c r="N378" s="5">
        <f t="shared" si="59"/>
        <v>0</v>
      </c>
      <c r="O378" s="2">
        <f t="shared" si="60"/>
        <v>0</v>
      </c>
      <c r="P378" s="11">
        <f t="shared" si="61"/>
        <v>1</v>
      </c>
      <c r="Q378" s="7" t="str">
        <f t="shared" si="62"/>
        <v>euro</v>
      </c>
      <c r="R378" s="22">
        <f t="shared" si="63"/>
        <v>0</v>
      </c>
      <c r="S378" s="99">
        <f t="shared" si="64"/>
        <v>0</v>
      </c>
      <c r="T378" s="98">
        <f t="shared" si="65"/>
        <v>0</v>
      </c>
      <c r="U378" s="19"/>
      <c r="V378" s="12"/>
      <c r="W378" s="37" t="str" cm="1">
        <f t="array" ref="W378">_xlfn.IFS(T378&gt;J378,"KO : Le montant retenu est supérieur au montant présenté. Merci de revoir la ligne de dépense ou plafonner son montant.",J378=0,"",T378=J378,"OK",T378&lt;J378,"Montant instruit inférieur au montant présenté.")</f>
        <v/>
      </c>
      <c r="X378" s="95">
        <f t="shared" si="66"/>
        <v>0</v>
      </c>
    </row>
    <row r="379" spans="1:24">
      <c r="A379" s="25">
        <v>375</v>
      </c>
      <c r="B379" s="5"/>
      <c r="C379" s="5"/>
      <c r="D379" s="5"/>
      <c r="E379" s="2"/>
      <c r="F379" s="11">
        <v>1</v>
      </c>
      <c r="G379" s="7" t="s">
        <v>9</v>
      </c>
      <c r="H379" s="12"/>
      <c r="I379" s="99"/>
      <c r="J379" s="98">
        <f t="shared" si="56"/>
        <v>0</v>
      </c>
      <c r="K379" s="31"/>
      <c r="L379" s="21">
        <f t="shared" si="57"/>
        <v>0</v>
      </c>
      <c r="M379" s="5">
        <f t="shared" si="58"/>
        <v>0</v>
      </c>
      <c r="N379" s="5">
        <f t="shared" si="59"/>
        <v>0</v>
      </c>
      <c r="O379" s="2">
        <f t="shared" si="60"/>
        <v>0</v>
      </c>
      <c r="P379" s="11">
        <f t="shared" si="61"/>
        <v>1</v>
      </c>
      <c r="Q379" s="7" t="str">
        <f t="shared" si="62"/>
        <v>euro</v>
      </c>
      <c r="R379" s="22">
        <f t="shared" si="63"/>
        <v>0</v>
      </c>
      <c r="S379" s="99">
        <f t="shared" si="64"/>
        <v>0</v>
      </c>
      <c r="T379" s="98">
        <f t="shared" si="65"/>
        <v>0</v>
      </c>
      <c r="U379" s="19"/>
      <c r="V379" s="12"/>
      <c r="W379" s="37" t="str" cm="1">
        <f t="array" ref="W379">_xlfn.IFS(T379&gt;J379,"KO : Le montant retenu est supérieur au montant présenté. Merci de revoir la ligne de dépense ou plafonner son montant.",J379=0,"",T379=J379,"OK",T379&lt;J379,"Montant instruit inférieur au montant présenté.")</f>
        <v/>
      </c>
      <c r="X379" s="95">
        <f t="shared" si="66"/>
        <v>0</v>
      </c>
    </row>
    <row r="380" spans="1:24">
      <c r="A380" s="25">
        <v>376</v>
      </c>
      <c r="B380" s="5"/>
      <c r="C380" s="5"/>
      <c r="D380" s="5"/>
      <c r="E380" s="2"/>
      <c r="F380" s="11">
        <v>1</v>
      </c>
      <c r="G380" s="7" t="s">
        <v>9</v>
      </c>
      <c r="H380" s="12"/>
      <c r="I380" s="99"/>
      <c r="J380" s="98">
        <f t="shared" si="56"/>
        <v>0</v>
      </c>
      <c r="K380" s="31"/>
      <c r="L380" s="21">
        <f t="shared" si="57"/>
        <v>0</v>
      </c>
      <c r="M380" s="5">
        <f t="shared" si="58"/>
        <v>0</v>
      </c>
      <c r="N380" s="5">
        <f t="shared" si="59"/>
        <v>0</v>
      </c>
      <c r="O380" s="2">
        <f t="shared" si="60"/>
        <v>0</v>
      </c>
      <c r="P380" s="11">
        <f t="shared" si="61"/>
        <v>1</v>
      </c>
      <c r="Q380" s="7" t="str">
        <f t="shared" si="62"/>
        <v>euro</v>
      </c>
      <c r="R380" s="22">
        <f t="shared" si="63"/>
        <v>0</v>
      </c>
      <c r="S380" s="99">
        <f t="shared" si="64"/>
        <v>0</v>
      </c>
      <c r="T380" s="98">
        <f t="shared" si="65"/>
        <v>0</v>
      </c>
      <c r="U380" s="19"/>
      <c r="V380" s="12"/>
      <c r="W380" s="37" t="str" cm="1">
        <f t="array" ref="W380">_xlfn.IFS(T380&gt;J380,"KO : Le montant retenu est supérieur au montant présenté. Merci de revoir la ligne de dépense ou plafonner son montant.",J380=0,"",T380=J380,"OK",T380&lt;J380,"Montant instruit inférieur au montant présenté.")</f>
        <v/>
      </c>
      <c r="X380" s="95">
        <f t="shared" si="66"/>
        <v>0</v>
      </c>
    </row>
    <row r="381" spans="1:24">
      <c r="A381" s="25">
        <v>377</v>
      </c>
      <c r="B381" s="5"/>
      <c r="C381" s="5"/>
      <c r="D381" s="5"/>
      <c r="E381" s="2"/>
      <c r="F381" s="11">
        <v>1</v>
      </c>
      <c r="G381" s="7" t="s">
        <v>9</v>
      </c>
      <c r="H381" s="12"/>
      <c r="I381" s="99"/>
      <c r="J381" s="98">
        <f t="shared" si="56"/>
        <v>0</v>
      </c>
      <c r="K381" s="31"/>
      <c r="L381" s="21">
        <f t="shared" si="57"/>
        <v>0</v>
      </c>
      <c r="M381" s="5">
        <f t="shared" si="58"/>
        <v>0</v>
      </c>
      <c r="N381" s="5">
        <f t="shared" si="59"/>
        <v>0</v>
      </c>
      <c r="O381" s="2">
        <f t="shared" si="60"/>
        <v>0</v>
      </c>
      <c r="P381" s="11">
        <f t="shared" si="61"/>
        <v>1</v>
      </c>
      <c r="Q381" s="7" t="str">
        <f t="shared" si="62"/>
        <v>euro</v>
      </c>
      <c r="R381" s="22">
        <f t="shared" si="63"/>
        <v>0</v>
      </c>
      <c r="S381" s="99">
        <f t="shared" si="64"/>
        <v>0</v>
      </c>
      <c r="T381" s="98">
        <f t="shared" si="65"/>
        <v>0</v>
      </c>
      <c r="U381" s="19"/>
      <c r="V381" s="12"/>
      <c r="W381" s="37" t="str" cm="1">
        <f t="array" ref="W381">_xlfn.IFS(T381&gt;J381,"KO : Le montant retenu est supérieur au montant présenté. Merci de revoir la ligne de dépense ou plafonner son montant.",J381=0,"",T381=J381,"OK",T381&lt;J381,"Montant instruit inférieur au montant présenté.")</f>
        <v/>
      </c>
      <c r="X381" s="95">
        <f t="shared" si="66"/>
        <v>0</v>
      </c>
    </row>
    <row r="382" spans="1:24">
      <c r="A382" s="25">
        <v>378</v>
      </c>
      <c r="B382" s="5"/>
      <c r="C382" s="5"/>
      <c r="D382" s="5"/>
      <c r="E382" s="2"/>
      <c r="F382" s="11">
        <v>1</v>
      </c>
      <c r="G382" s="7" t="s">
        <v>9</v>
      </c>
      <c r="H382" s="12"/>
      <c r="I382" s="99"/>
      <c r="J382" s="98">
        <f t="shared" si="56"/>
        <v>0</v>
      </c>
      <c r="K382" s="31"/>
      <c r="L382" s="21">
        <f t="shared" si="57"/>
        <v>0</v>
      </c>
      <c r="M382" s="5">
        <f t="shared" si="58"/>
        <v>0</v>
      </c>
      <c r="N382" s="5">
        <f t="shared" si="59"/>
        <v>0</v>
      </c>
      <c r="O382" s="2">
        <f t="shared" si="60"/>
        <v>0</v>
      </c>
      <c r="P382" s="11">
        <f t="shared" si="61"/>
        <v>1</v>
      </c>
      <c r="Q382" s="7" t="str">
        <f t="shared" si="62"/>
        <v>euro</v>
      </c>
      <c r="R382" s="22">
        <f t="shared" si="63"/>
        <v>0</v>
      </c>
      <c r="S382" s="99">
        <f t="shared" si="64"/>
        <v>0</v>
      </c>
      <c r="T382" s="98">
        <f t="shared" si="65"/>
        <v>0</v>
      </c>
      <c r="U382" s="19"/>
      <c r="V382" s="12"/>
      <c r="W382" s="37" t="str" cm="1">
        <f t="array" ref="W382">_xlfn.IFS(T382&gt;J382,"KO : Le montant retenu est supérieur au montant présenté. Merci de revoir la ligne de dépense ou plafonner son montant.",J382=0,"",T382=J382,"OK",T382&lt;J382,"Montant instruit inférieur au montant présenté.")</f>
        <v/>
      </c>
      <c r="X382" s="95">
        <f t="shared" si="66"/>
        <v>0</v>
      </c>
    </row>
    <row r="383" spans="1:24">
      <c r="A383" s="25">
        <v>379</v>
      </c>
      <c r="B383" s="5"/>
      <c r="C383" s="5"/>
      <c r="D383" s="5"/>
      <c r="E383" s="2"/>
      <c r="F383" s="11">
        <v>1</v>
      </c>
      <c r="G383" s="7" t="s">
        <v>9</v>
      </c>
      <c r="H383" s="12"/>
      <c r="I383" s="99"/>
      <c r="J383" s="98">
        <f t="shared" si="56"/>
        <v>0</v>
      </c>
      <c r="K383" s="31"/>
      <c r="L383" s="21">
        <f t="shared" si="57"/>
        <v>0</v>
      </c>
      <c r="M383" s="5">
        <f t="shared" si="58"/>
        <v>0</v>
      </c>
      <c r="N383" s="5">
        <f t="shared" si="59"/>
        <v>0</v>
      </c>
      <c r="O383" s="2">
        <f t="shared" si="60"/>
        <v>0</v>
      </c>
      <c r="P383" s="11">
        <f t="shared" si="61"/>
        <v>1</v>
      </c>
      <c r="Q383" s="7" t="str">
        <f t="shared" si="62"/>
        <v>euro</v>
      </c>
      <c r="R383" s="22">
        <f t="shared" si="63"/>
        <v>0</v>
      </c>
      <c r="S383" s="99">
        <f t="shared" si="64"/>
        <v>0</v>
      </c>
      <c r="T383" s="98">
        <f t="shared" si="65"/>
        <v>0</v>
      </c>
      <c r="U383" s="19"/>
      <c r="V383" s="12"/>
      <c r="W383" s="37" t="str" cm="1">
        <f t="array" ref="W383">_xlfn.IFS(T383&gt;J383,"KO : Le montant retenu est supérieur au montant présenté. Merci de revoir la ligne de dépense ou plafonner son montant.",J383=0,"",T383=J383,"OK",T383&lt;J383,"Montant instruit inférieur au montant présenté.")</f>
        <v/>
      </c>
      <c r="X383" s="95">
        <f t="shared" si="66"/>
        <v>0</v>
      </c>
    </row>
    <row r="384" spans="1:24">
      <c r="A384" s="25">
        <v>380</v>
      </c>
      <c r="B384" s="5"/>
      <c r="C384" s="5"/>
      <c r="D384" s="5"/>
      <c r="E384" s="2"/>
      <c r="F384" s="11">
        <v>1</v>
      </c>
      <c r="G384" s="7" t="s">
        <v>9</v>
      </c>
      <c r="H384" s="12"/>
      <c r="I384" s="99"/>
      <c r="J384" s="98">
        <f t="shared" si="56"/>
        <v>0</v>
      </c>
      <c r="K384" s="31"/>
      <c r="L384" s="21">
        <f t="shared" si="57"/>
        <v>0</v>
      </c>
      <c r="M384" s="5">
        <f t="shared" si="58"/>
        <v>0</v>
      </c>
      <c r="N384" s="5">
        <f t="shared" si="59"/>
        <v>0</v>
      </c>
      <c r="O384" s="2">
        <f t="shared" si="60"/>
        <v>0</v>
      </c>
      <c r="P384" s="11">
        <f t="shared" si="61"/>
        <v>1</v>
      </c>
      <c r="Q384" s="7" t="str">
        <f t="shared" si="62"/>
        <v>euro</v>
      </c>
      <c r="R384" s="22">
        <f t="shared" si="63"/>
        <v>0</v>
      </c>
      <c r="S384" s="99">
        <f t="shared" si="64"/>
        <v>0</v>
      </c>
      <c r="T384" s="98">
        <f t="shared" si="65"/>
        <v>0</v>
      </c>
      <c r="U384" s="19"/>
      <c r="V384" s="12"/>
      <c r="W384" s="37" t="str" cm="1">
        <f t="array" ref="W384">_xlfn.IFS(T384&gt;J384,"KO : Le montant retenu est supérieur au montant présenté. Merci de revoir la ligne de dépense ou plafonner son montant.",J384=0,"",T384=J384,"OK",T384&lt;J384,"Montant instruit inférieur au montant présenté.")</f>
        <v/>
      </c>
      <c r="X384" s="95">
        <f t="shared" si="66"/>
        <v>0</v>
      </c>
    </row>
    <row r="385" spans="1:24">
      <c r="A385" s="25">
        <v>381</v>
      </c>
      <c r="B385" s="5"/>
      <c r="C385" s="5"/>
      <c r="D385" s="5"/>
      <c r="E385" s="2"/>
      <c r="F385" s="11">
        <v>1</v>
      </c>
      <c r="G385" s="7" t="s">
        <v>9</v>
      </c>
      <c r="H385" s="12"/>
      <c r="I385" s="99"/>
      <c r="J385" s="98">
        <f t="shared" si="56"/>
        <v>0</v>
      </c>
      <c r="K385" s="31"/>
      <c r="L385" s="21">
        <f t="shared" si="57"/>
        <v>0</v>
      </c>
      <c r="M385" s="5">
        <f t="shared" si="58"/>
        <v>0</v>
      </c>
      <c r="N385" s="5">
        <f t="shared" si="59"/>
        <v>0</v>
      </c>
      <c r="O385" s="2">
        <f t="shared" si="60"/>
        <v>0</v>
      </c>
      <c r="P385" s="11">
        <f t="shared" si="61"/>
        <v>1</v>
      </c>
      <c r="Q385" s="7" t="str">
        <f t="shared" si="62"/>
        <v>euro</v>
      </c>
      <c r="R385" s="22">
        <f t="shared" si="63"/>
        <v>0</v>
      </c>
      <c r="S385" s="99">
        <f t="shared" si="64"/>
        <v>0</v>
      </c>
      <c r="T385" s="98">
        <f t="shared" si="65"/>
        <v>0</v>
      </c>
      <c r="U385" s="19"/>
      <c r="V385" s="12"/>
      <c r="W385" s="37" t="str" cm="1">
        <f t="array" ref="W385">_xlfn.IFS(T385&gt;J385,"KO : Le montant retenu est supérieur au montant présenté. Merci de revoir la ligne de dépense ou plafonner son montant.",J385=0,"",T385=J385,"OK",T385&lt;J385,"Montant instruit inférieur au montant présenté.")</f>
        <v/>
      </c>
      <c r="X385" s="95">
        <f t="shared" si="66"/>
        <v>0</v>
      </c>
    </row>
    <row r="386" spans="1:24">
      <c r="A386" s="25">
        <v>382</v>
      </c>
      <c r="B386" s="5"/>
      <c r="C386" s="5"/>
      <c r="D386" s="5"/>
      <c r="E386" s="2"/>
      <c r="F386" s="11">
        <v>1</v>
      </c>
      <c r="G386" s="7" t="s">
        <v>9</v>
      </c>
      <c r="H386" s="12"/>
      <c r="I386" s="99"/>
      <c r="J386" s="98">
        <f t="shared" si="56"/>
        <v>0</v>
      </c>
      <c r="K386" s="31"/>
      <c r="L386" s="21">
        <f t="shared" si="57"/>
        <v>0</v>
      </c>
      <c r="M386" s="5">
        <f t="shared" si="58"/>
        <v>0</v>
      </c>
      <c r="N386" s="5">
        <f t="shared" si="59"/>
        <v>0</v>
      </c>
      <c r="O386" s="2">
        <f t="shared" si="60"/>
        <v>0</v>
      </c>
      <c r="P386" s="11">
        <f t="shared" si="61"/>
        <v>1</v>
      </c>
      <c r="Q386" s="7" t="str">
        <f t="shared" si="62"/>
        <v>euro</v>
      </c>
      <c r="R386" s="22">
        <f t="shared" si="63"/>
        <v>0</v>
      </c>
      <c r="S386" s="99">
        <f t="shared" si="64"/>
        <v>0</v>
      </c>
      <c r="T386" s="98">
        <f t="shared" si="65"/>
        <v>0</v>
      </c>
      <c r="U386" s="19"/>
      <c r="V386" s="12"/>
      <c r="W386" s="37" t="str" cm="1">
        <f t="array" ref="W386">_xlfn.IFS(T386&gt;J386,"KO : Le montant retenu est supérieur au montant présenté. Merci de revoir la ligne de dépense ou plafonner son montant.",J386=0,"",T386=J386,"OK",T386&lt;J386,"Montant instruit inférieur au montant présenté.")</f>
        <v/>
      </c>
      <c r="X386" s="95">
        <f t="shared" si="66"/>
        <v>0</v>
      </c>
    </row>
    <row r="387" spans="1:24">
      <c r="A387" s="25">
        <v>383</v>
      </c>
      <c r="B387" s="5"/>
      <c r="C387" s="5"/>
      <c r="D387" s="5"/>
      <c r="E387" s="2"/>
      <c r="F387" s="11">
        <v>1</v>
      </c>
      <c r="G387" s="7" t="s">
        <v>9</v>
      </c>
      <c r="H387" s="12"/>
      <c r="I387" s="99"/>
      <c r="J387" s="98">
        <f t="shared" si="56"/>
        <v>0</v>
      </c>
      <c r="K387" s="31"/>
      <c r="L387" s="21">
        <f t="shared" si="57"/>
        <v>0</v>
      </c>
      <c r="M387" s="5">
        <f t="shared" si="58"/>
        <v>0</v>
      </c>
      <c r="N387" s="5">
        <f t="shared" si="59"/>
        <v>0</v>
      </c>
      <c r="O387" s="2">
        <f t="shared" si="60"/>
        <v>0</v>
      </c>
      <c r="P387" s="11">
        <f t="shared" si="61"/>
        <v>1</v>
      </c>
      <c r="Q387" s="7" t="str">
        <f t="shared" si="62"/>
        <v>euro</v>
      </c>
      <c r="R387" s="22">
        <f t="shared" si="63"/>
        <v>0</v>
      </c>
      <c r="S387" s="99">
        <f t="shared" si="64"/>
        <v>0</v>
      </c>
      <c r="T387" s="98">
        <f t="shared" si="65"/>
        <v>0</v>
      </c>
      <c r="U387" s="19"/>
      <c r="V387" s="12"/>
      <c r="W387" s="37" t="str" cm="1">
        <f t="array" ref="W387">_xlfn.IFS(T387&gt;J387,"KO : Le montant retenu est supérieur au montant présenté. Merci de revoir la ligne de dépense ou plafonner son montant.",J387=0,"",T387=J387,"OK",T387&lt;J387,"Montant instruit inférieur au montant présenté.")</f>
        <v/>
      </c>
      <c r="X387" s="95">
        <f t="shared" si="66"/>
        <v>0</v>
      </c>
    </row>
    <row r="388" spans="1:24">
      <c r="A388" s="25">
        <v>384</v>
      </c>
      <c r="B388" s="5"/>
      <c r="C388" s="5"/>
      <c r="D388" s="5"/>
      <c r="E388" s="2"/>
      <c r="F388" s="11">
        <v>1</v>
      </c>
      <c r="G388" s="7" t="s">
        <v>9</v>
      </c>
      <c r="H388" s="12"/>
      <c r="I388" s="99"/>
      <c r="J388" s="98">
        <f t="shared" si="56"/>
        <v>0</v>
      </c>
      <c r="K388" s="31"/>
      <c r="L388" s="21">
        <f t="shared" si="57"/>
        <v>0</v>
      </c>
      <c r="M388" s="5">
        <f t="shared" si="58"/>
        <v>0</v>
      </c>
      <c r="N388" s="5">
        <f t="shared" si="59"/>
        <v>0</v>
      </c>
      <c r="O388" s="2">
        <f t="shared" si="60"/>
        <v>0</v>
      </c>
      <c r="P388" s="11">
        <f t="shared" si="61"/>
        <v>1</v>
      </c>
      <c r="Q388" s="7" t="str">
        <f t="shared" si="62"/>
        <v>euro</v>
      </c>
      <c r="R388" s="22">
        <f t="shared" si="63"/>
        <v>0</v>
      </c>
      <c r="S388" s="99">
        <f t="shared" si="64"/>
        <v>0</v>
      </c>
      <c r="T388" s="98">
        <f t="shared" si="65"/>
        <v>0</v>
      </c>
      <c r="U388" s="19"/>
      <c r="V388" s="12"/>
      <c r="W388" s="37" t="str" cm="1">
        <f t="array" ref="W388">_xlfn.IFS(T388&gt;J388,"KO : Le montant retenu est supérieur au montant présenté. Merci de revoir la ligne de dépense ou plafonner son montant.",J388=0,"",T388=J388,"OK",T388&lt;J388,"Montant instruit inférieur au montant présenté.")</f>
        <v/>
      </c>
      <c r="X388" s="95">
        <f t="shared" si="66"/>
        <v>0</v>
      </c>
    </row>
    <row r="389" spans="1:24">
      <c r="A389" s="25">
        <v>385</v>
      </c>
      <c r="B389" s="5"/>
      <c r="C389" s="5"/>
      <c r="D389" s="5"/>
      <c r="E389" s="2"/>
      <c r="F389" s="11">
        <v>1</v>
      </c>
      <c r="G389" s="7" t="s">
        <v>9</v>
      </c>
      <c r="H389" s="12"/>
      <c r="I389" s="99"/>
      <c r="J389" s="98">
        <f t="shared" si="56"/>
        <v>0</v>
      </c>
      <c r="K389" s="31"/>
      <c r="L389" s="21">
        <f t="shared" si="57"/>
        <v>0</v>
      </c>
      <c r="M389" s="5">
        <f t="shared" si="58"/>
        <v>0</v>
      </c>
      <c r="N389" s="5">
        <f t="shared" si="59"/>
        <v>0</v>
      </c>
      <c r="O389" s="2">
        <f t="shared" si="60"/>
        <v>0</v>
      </c>
      <c r="P389" s="11">
        <f t="shared" si="61"/>
        <v>1</v>
      </c>
      <c r="Q389" s="7" t="str">
        <f t="shared" si="62"/>
        <v>euro</v>
      </c>
      <c r="R389" s="22">
        <f t="shared" si="63"/>
        <v>0</v>
      </c>
      <c r="S389" s="99">
        <f t="shared" si="64"/>
        <v>0</v>
      </c>
      <c r="T389" s="98">
        <f t="shared" si="65"/>
        <v>0</v>
      </c>
      <c r="U389" s="19"/>
      <c r="V389" s="12"/>
      <c r="W389" s="37" t="str" cm="1">
        <f t="array" ref="W389">_xlfn.IFS(T389&gt;J389,"KO : Le montant retenu est supérieur au montant présenté. Merci de revoir la ligne de dépense ou plafonner son montant.",J389=0,"",T389=J389,"OK",T389&lt;J389,"Montant instruit inférieur au montant présenté.")</f>
        <v/>
      </c>
      <c r="X389" s="95">
        <f t="shared" si="66"/>
        <v>0</v>
      </c>
    </row>
    <row r="390" spans="1:24">
      <c r="A390" s="25">
        <v>386</v>
      </c>
      <c r="B390" s="5"/>
      <c r="C390" s="5"/>
      <c r="D390" s="5"/>
      <c r="E390" s="2"/>
      <c r="F390" s="11">
        <v>1</v>
      </c>
      <c r="G390" s="7" t="s">
        <v>9</v>
      </c>
      <c r="H390" s="12"/>
      <c r="I390" s="99"/>
      <c r="J390" s="98">
        <f t="shared" ref="J390:J453" si="67">H390*I390</f>
        <v>0</v>
      </c>
      <c r="K390" s="31"/>
      <c r="L390" s="21">
        <f t="shared" ref="L390:L453" si="68">B390</f>
        <v>0</v>
      </c>
      <c r="M390" s="5">
        <f t="shared" ref="M390:M453" si="69">C390</f>
        <v>0</v>
      </c>
      <c r="N390" s="5">
        <f t="shared" ref="N390:N453" si="70">D390</f>
        <v>0</v>
      </c>
      <c r="O390" s="2">
        <f t="shared" ref="O390:O453" si="71">E390</f>
        <v>0</v>
      </c>
      <c r="P390" s="11">
        <f t="shared" ref="P390:P453" si="72">F390</f>
        <v>1</v>
      </c>
      <c r="Q390" s="7" t="str">
        <f t="shared" ref="Q390:Q453" si="73">G390</f>
        <v>euro</v>
      </c>
      <c r="R390" s="22">
        <f t="shared" ref="R390:R453" si="74">H390</f>
        <v>0</v>
      </c>
      <c r="S390" s="99">
        <f t="shared" ref="S390:S453" si="75">I390</f>
        <v>0</v>
      </c>
      <c r="T390" s="98">
        <f t="shared" ref="T390:T453" si="76">S390*R390</f>
        <v>0</v>
      </c>
      <c r="U390" s="19"/>
      <c r="V390" s="12"/>
      <c r="W390" s="37" t="str" cm="1">
        <f t="array" ref="W390">_xlfn.IFS(T390&gt;J390,"KO : Le montant retenu est supérieur au montant présenté. Merci de revoir la ligne de dépense ou plafonner son montant.",J390=0,"",T390=J390,"OK",T390&lt;J390,"Montant instruit inférieur au montant présenté.")</f>
        <v/>
      </c>
      <c r="X390" s="95">
        <f t="shared" ref="X390:X453" si="77">J390-T390</f>
        <v>0</v>
      </c>
    </row>
    <row r="391" spans="1:24">
      <c r="A391" s="25">
        <v>387</v>
      </c>
      <c r="B391" s="5"/>
      <c r="C391" s="5"/>
      <c r="D391" s="5"/>
      <c r="E391" s="2"/>
      <c r="F391" s="11">
        <v>1</v>
      </c>
      <c r="G391" s="7" t="s">
        <v>9</v>
      </c>
      <c r="H391" s="12"/>
      <c r="I391" s="99"/>
      <c r="J391" s="98">
        <f t="shared" si="67"/>
        <v>0</v>
      </c>
      <c r="K391" s="31"/>
      <c r="L391" s="21">
        <f t="shared" si="68"/>
        <v>0</v>
      </c>
      <c r="M391" s="5">
        <f t="shared" si="69"/>
        <v>0</v>
      </c>
      <c r="N391" s="5">
        <f t="shared" si="70"/>
        <v>0</v>
      </c>
      <c r="O391" s="2">
        <f t="shared" si="71"/>
        <v>0</v>
      </c>
      <c r="P391" s="11">
        <f t="shared" si="72"/>
        <v>1</v>
      </c>
      <c r="Q391" s="7" t="str">
        <f t="shared" si="73"/>
        <v>euro</v>
      </c>
      <c r="R391" s="22">
        <f t="shared" si="74"/>
        <v>0</v>
      </c>
      <c r="S391" s="99">
        <f t="shared" si="75"/>
        <v>0</v>
      </c>
      <c r="T391" s="98">
        <f t="shared" si="76"/>
        <v>0</v>
      </c>
      <c r="U391" s="19"/>
      <c r="V391" s="12"/>
      <c r="W391" s="37" t="str" cm="1">
        <f t="array" ref="W391">_xlfn.IFS(T391&gt;J391,"KO : Le montant retenu est supérieur au montant présenté. Merci de revoir la ligne de dépense ou plafonner son montant.",J391=0,"",T391=J391,"OK",T391&lt;J391,"Montant instruit inférieur au montant présenté.")</f>
        <v/>
      </c>
      <c r="X391" s="95">
        <f t="shared" si="77"/>
        <v>0</v>
      </c>
    </row>
    <row r="392" spans="1:24">
      <c r="A392" s="25">
        <v>388</v>
      </c>
      <c r="B392" s="5"/>
      <c r="C392" s="5"/>
      <c r="D392" s="5"/>
      <c r="E392" s="2"/>
      <c r="F392" s="11">
        <v>1</v>
      </c>
      <c r="G392" s="7" t="s">
        <v>9</v>
      </c>
      <c r="H392" s="12"/>
      <c r="I392" s="99"/>
      <c r="J392" s="98">
        <f t="shared" si="67"/>
        <v>0</v>
      </c>
      <c r="K392" s="31"/>
      <c r="L392" s="21">
        <f t="shared" si="68"/>
        <v>0</v>
      </c>
      <c r="M392" s="5">
        <f t="shared" si="69"/>
        <v>0</v>
      </c>
      <c r="N392" s="5">
        <f t="shared" si="70"/>
        <v>0</v>
      </c>
      <c r="O392" s="2">
        <f t="shared" si="71"/>
        <v>0</v>
      </c>
      <c r="P392" s="11">
        <f t="shared" si="72"/>
        <v>1</v>
      </c>
      <c r="Q392" s="7" t="str">
        <f t="shared" si="73"/>
        <v>euro</v>
      </c>
      <c r="R392" s="22">
        <f t="shared" si="74"/>
        <v>0</v>
      </c>
      <c r="S392" s="99">
        <f t="shared" si="75"/>
        <v>0</v>
      </c>
      <c r="T392" s="98">
        <f t="shared" si="76"/>
        <v>0</v>
      </c>
      <c r="U392" s="19"/>
      <c r="V392" s="12"/>
      <c r="W392" s="37" t="str" cm="1">
        <f t="array" ref="W392">_xlfn.IFS(T392&gt;J392,"KO : Le montant retenu est supérieur au montant présenté. Merci de revoir la ligne de dépense ou plafonner son montant.",J392=0,"",T392=J392,"OK",T392&lt;J392,"Montant instruit inférieur au montant présenté.")</f>
        <v/>
      </c>
      <c r="X392" s="95">
        <f t="shared" si="77"/>
        <v>0</v>
      </c>
    </row>
    <row r="393" spans="1:24">
      <c r="A393" s="25">
        <v>389</v>
      </c>
      <c r="B393" s="5"/>
      <c r="C393" s="5"/>
      <c r="D393" s="5"/>
      <c r="E393" s="2"/>
      <c r="F393" s="11">
        <v>1</v>
      </c>
      <c r="G393" s="7" t="s">
        <v>9</v>
      </c>
      <c r="H393" s="12"/>
      <c r="I393" s="99"/>
      <c r="J393" s="98">
        <f t="shared" si="67"/>
        <v>0</v>
      </c>
      <c r="K393" s="31"/>
      <c r="L393" s="21">
        <f t="shared" si="68"/>
        <v>0</v>
      </c>
      <c r="M393" s="5">
        <f t="shared" si="69"/>
        <v>0</v>
      </c>
      <c r="N393" s="5">
        <f t="shared" si="70"/>
        <v>0</v>
      </c>
      <c r="O393" s="2">
        <f t="shared" si="71"/>
        <v>0</v>
      </c>
      <c r="P393" s="11">
        <f t="shared" si="72"/>
        <v>1</v>
      </c>
      <c r="Q393" s="7" t="str">
        <f t="shared" si="73"/>
        <v>euro</v>
      </c>
      <c r="R393" s="22">
        <f t="shared" si="74"/>
        <v>0</v>
      </c>
      <c r="S393" s="99">
        <f t="shared" si="75"/>
        <v>0</v>
      </c>
      <c r="T393" s="98">
        <f t="shared" si="76"/>
        <v>0</v>
      </c>
      <c r="U393" s="19"/>
      <c r="V393" s="12"/>
      <c r="W393" s="37" t="str" cm="1">
        <f t="array" ref="W393">_xlfn.IFS(T393&gt;J393,"KO : Le montant retenu est supérieur au montant présenté. Merci de revoir la ligne de dépense ou plafonner son montant.",J393=0,"",T393=J393,"OK",T393&lt;J393,"Montant instruit inférieur au montant présenté.")</f>
        <v/>
      </c>
      <c r="X393" s="95">
        <f t="shared" si="77"/>
        <v>0</v>
      </c>
    </row>
    <row r="394" spans="1:24">
      <c r="A394" s="25">
        <v>390</v>
      </c>
      <c r="B394" s="5"/>
      <c r="C394" s="5"/>
      <c r="D394" s="5"/>
      <c r="E394" s="2"/>
      <c r="F394" s="11">
        <v>1</v>
      </c>
      <c r="G394" s="7" t="s">
        <v>9</v>
      </c>
      <c r="H394" s="12"/>
      <c r="I394" s="99"/>
      <c r="J394" s="98">
        <f t="shared" si="67"/>
        <v>0</v>
      </c>
      <c r="K394" s="31"/>
      <c r="L394" s="21">
        <f t="shared" si="68"/>
        <v>0</v>
      </c>
      <c r="M394" s="5">
        <f t="shared" si="69"/>
        <v>0</v>
      </c>
      <c r="N394" s="5">
        <f t="shared" si="70"/>
        <v>0</v>
      </c>
      <c r="O394" s="2">
        <f t="shared" si="71"/>
        <v>0</v>
      </c>
      <c r="P394" s="11">
        <f t="shared" si="72"/>
        <v>1</v>
      </c>
      <c r="Q394" s="7" t="str">
        <f t="shared" si="73"/>
        <v>euro</v>
      </c>
      <c r="R394" s="22">
        <f t="shared" si="74"/>
        <v>0</v>
      </c>
      <c r="S394" s="99">
        <f t="shared" si="75"/>
        <v>0</v>
      </c>
      <c r="T394" s="98">
        <f t="shared" si="76"/>
        <v>0</v>
      </c>
      <c r="U394" s="19"/>
      <c r="V394" s="12"/>
      <c r="W394" s="37" t="str" cm="1">
        <f t="array" ref="W394">_xlfn.IFS(T394&gt;J394,"KO : Le montant retenu est supérieur au montant présenté. Merci de revoir la ligne de dépense ou plafonner son montant.",J394=0,"",T394=J394,"OK",T394&lt;J394,"Montant instruit inférieur au montant présenté.")</f>
        <v/>
      </c>
      <c r="X394" s="95">
        <f t="shared" si="77"/>
        <v>0</v>
      </c>
    </row>
    <row r="395" spans="1:24">
      <c r="A395" s="25">
        <v>391</v>
      </c>
      <c r="B395" s="5"/>
      <c r="C395" s="5"/>
      <c r="D395" s="5"/>
      <c r="E395" s="2"/>
      <c r="F395" s="11">
        <v>1</v>
      </c>
      <c r="G395" s="7" t="s">
        <v>9</v>
      </c>
      <c r="H395" s="12"/>
      <c r="I395" s="99"/>
      <c r="J395" s="98">
        <f t="shared" si="67"/>
        <v>0</v>
      </c>
      <c r="K395" s="31"/>
      <c r="L395" s="21">
        <f t="shared" si="68"/>
        <v>0</v>
      </c>
      <c r="M395" s="5">
        <f t="shared" si="69"/>
        <v>0</v>
      </c>
      <c r="N395" s="5">
        <f t="shared" si="70"/>
        <v>0</v>
      </c>
      <c r="O395" s="2">
        <f t="shared" si="71"/>
        <v>0</v>
      </c>
      <c r="P395" s="11">
        <f t="shared" si="72"/>
        <v>1</v>
      </c>
      <c r="Q395" s="7" t="str">
        <f t="shared" si="73"/>
        <v>euro</v>
      </c>
      <c r="R395" s="22">
        <f t="shared" si="74"/>
        <v>0</v>
      </c>
      <c r="S395" s="99">
        <f t="shared" si="75"/>
        <v>0</v>
      </c>
      <c r="T395" s="98">
        <f t="shared" si="76"/>
        <v>0</v>
      </c>
      <c r="U395" s="19"/>
      <c r="V395" s="12"/>
      <c r="W395" s="37" t="str" cm="1">
        <f t="array" ref="W395">_xlfn.IFS(T395&gt;J395,"KO : Le montant retenu est supérieur au montant présenté. Merci de revoir la ligne de dépense ou plafonner son montant.",J395=0,"",T395=J395,"OK",T395&lt;J395,"Montant instruit inférieur au montant présenté.")</f>
        <v/>
      </c>
      <c r="X395" s="95">
        <f t="shared" si="77"/>
        <v>0</v>
      </c>
    </row>
    <row r="396" spans="1:24">
      <c r="A396" s="25">
        <v>392</v>
      </c>
      <c r="B396" s="5"/>
      <c r="C396" s="5"/>
      <c r="D396" s="5"/>
      <c r="E396" s="2"/>
      <c r="F396" s="11">
        <v>1</v>
      </c>
      <c r="G396" s="7" t="s">
        <v>9</v>
      </c>
      <c r="H396" s="12"/>
      <c r="I396" s="99"/>
      <c r="J396" s="98">
        <f t="shared" si="67"/>
        <v>0</v>
      </c>
      <c r="K396" s="31"/>
      <c r="L396" s="21">
        <f t="shared" si="68"/>
        <v>0</v>
      </c>
      <c r="M396" s="5">
        <f t="shared" si="69"/>
        <v>0</v>
      </c>
      <c r="N396" s="5">
        <f t="shared" si="70"/>
        <v>0</v>
      </c>
      <c r="O396" s="2">
        <f t="shared" si="71"/>
        <v>0</v>
      </c>
      <c r="P396" s="11">
        <f t="shared" si="72"/>
        <v>1</v>
      </c>
      <c r="Q396" s="7" t="str">
        <f t="shared" si="73"/>
        <v>euro</v>
      </c>
      <c r="R396" s="22">
        <f t="shared" si="74"/>
        <v>0</v>
      </c>
      <c r="S396" s="99">
        <f t="shared" si="75"/>
        <v>0</v>
      </c>
      <c r="T396" s="98">
        <f t="shared" si="76"/>
        <v>0</v>
      </c>
      <c r="U396" s="19"/>
      <c r="V396" s="12"/>
      <c r="W396" s="37" t="str" cm="1">
        <f t="array" ref="W396">_xlfn.IFS(T396&gt;J396,"KO : Le montant retenu est supérieur au montant présenté. Merci de revoir la ligne de dépense ou plafonner son montant.",J396=0,"",T396=J396,"OK",T396&lt;J396,"Montant instruit inférieur au montant présenté.")</f>
        <v/>
      </c>
      <c r="X396" s="95">
        <f t="shared" si="77"/>
        <v>0</v>
      </c>
    </row>
    <row r="397" spans="1:24">
      <c r="A397" s="25">
        <v>393</v>
      </c>
      <c r="B397" s="5"/>
      <c r="C397" s="5"/>
      <c r="D397" s="5"/>
      <c r="E397" s="2"/>
      <c r="F397" s="11">
        <v>1</v>
      </c>
      <c r="G397" s="7" t="s">
        <v>9</v>
      </c>
      <c r="H397" s="12"/>
      <c r="I397" s="99"/>
      <c r="J397" s="98">
        <f t="shared" si="67"/>
        <v>0</v>
      </c>
      <c r="K397" s="31"/>
      <c r="L397" s="21">
        <f t="shared" si="68"/>
        <v>0</v>
      </c>
      <c r="M397" s="5">
        <f t="shared" si="69"/>
        <v>0</v>
      </c>
      <c r="N397" s="5">
        <f t="shared" si="70"/>
        <v>0</v>
      </c>
      <c r="O397" s="2">
        <f t="shared" si="71"/>
        <v>0</v>
      </c>
      <c r="P397" s="11">
        <f t="shared" si="72"/>
        <v>1</v>
      </c>
      <c r="Q397" s="7" t="str">
        <f t="shared" si="73"/>
        <v>euro</v>
      </c>
      <c r="R397" s="22">
        <f t="shared" si="74"/>
        <v>0</v>
      </c>
      <c r="S397" s="99">
        <f t="shared" si="75"/>
        <v>0</v>
      </c>
      <c r="T397" s="98">
        <f t="shared" si="76"/>
        <v>0</v>
      </c>
      <c r="U397" s="19"/>
      <c r="V397" s="12"/>
      <c r="W397" s="37" t="str" cm="1">
        <f t="array" ref="W397">_xlfn.IFS(T397&gt;J397,"KO : Le montant retenu est supérieur au montant présenté. Merci de revoir la ligne de dépense ou plafonner son montant.",J397=0,"",T397=J397,"OK",T397&lt;J397,"Montant instruit inférieur au montant présenté.")</f>
        <v/>
      </c>
      <c r="X397" s="95">
        <f t="shared" si="77"/>
        <v>0</v>
      </c>
    </row>
    <row r="398" spans="1:24">
      <c r="A398" s="25">
        <v>394</v>
      </c>
      <c r="B398" s="5"/>
      <c r="C398" s="5"/>
      <c r="D398" s="5"/>
      <c r="E398" s="2"/>
      <c r="F398" s="11">
        <v>1</v>
      </c>
      <c r="G398" s="7" t="s">
        <v>9</v>
      </c>
      <c r="H398" s="12"/>
      <c r="I398" s="99"/>
      <c r="J398" s="98">
        <f t="shared" si="67"/>
        <v>0</v>
      </c>
      <c r="K398" s="31"/>
      <c r="L398" s="21">
        <f t="shared" si="68"/>
        <v>0</v>
      </c>
      <c r="M398" s="5">
        <f t="shared" si="69"/>
        <v>0</v>
      </c>
      <c r="N398" s="5">
        <f t="shared" si="70"/>
        <v>0</v>
      </c>
      <c r="O398" s="2">
        <f t="shared" si="71"/>
        <v>0</v>
      </c>
      <c r="P398" s="11">
        <f t="shared" si="72"/>
        <v>1</v>
      </c>
      <c r="Q398" s="7" t="str">
        <f t="shared" si="73"/>
        <v>euro</v>
      </c>
      <c r="R398" s="22">
        <f t="shared" si="74"/>
        <v>0</v>
      </c>
      <c r="S398" s="99">
        <f t="shared" si="75"/>
        <v>0</v>
      </c>
      <c r="T398" s="98">
        <f t="shared" si="76"/>
        <v>0</v>
      </c>
      <c r="U398" s="19"/>
      <c r="V398" s="12"/>
      <c r="W398" s="37" t="str" cm="1">
        <f t="array" ref="W398">_xlfn.IFS(T398&gt;J398,"KO : Le montant retenu est supérieur au montant présenté. Merci de revoir la ligne de dépense ou plafonner son montant.",J398=0,"",T398=J398,"OK",T398&lt;J398,"Montant instruit inférieur au montant présenté.")</f>
        <v/>
      </c>
      <c r="X398" s="95">
        <f t="shared" si="77"/>
        <v>0</v>
      </c>
    </row>
    <row r="399" spans="1:24">
      <c r="A399" s="25">
        <v>395</v>
      </c>
      <c r="B399" s="5"/>
      <c r="C399" s="5"/>
      <c r="D399" s="5"/>
      <c r="E399" s="2"/>
      <c r="F399" s="11">
        <v>1</v>
      </c>
      <c r="G399" s="7" t="s">
        <v>9</v>
      </c>
      <c r="H399" s="12"/>
      <c r="I399" s="99"/>
      <c r="J399" s="98">
        <f t="shared" si="67"/>
        <v>0</v>
      </c>
      <c r="K399" s="31"/>
      <c r="L399" s="21">
        <f t="shared" si="68"/>
        <v>0</v>
      </c>
      <c r="M399" s="5">
        <f t="shared" si="69"/>
        <v>0</v>
      </c>
      <c r="N399" s="5">
        <f t="shared" si="70"/>
        <v>0</v>
      </c>
      <c r="O399" s="2">
        <f t="shared" si="71"/>
        <v>0</v>
      </c>
      <c r="P399" s="11">
        <f t="shared" si="72"/>
        <v>1</v>
      </c>
      <c r="Q399" s="7" t="str">
        <f t="shared" si="73"/>
        <v>euro</v>
      </c>
      <c r="R399" s="22">
        <f t="shared" si="74"/>
        <v>0</v>
      </c>
      <c r="S399" s="99">
        <f t="shared" si="75"/>
        <v>0</v>
      </c>
      <c r="T399" s="98">
        <f t="shared" si="76"/>
        <v>0</v>
      </c>
      <c r="U399" s="19"/>
      <c r="V399" s="12"/>
      <c r="W399" s="37" t="str" cm="1">
        <f t="array" ref="W399">_xlfn.IFS(T399&gt;J399,"KO : Le montant retenu est supérieur au montant présenté. Merci de revoir la ligne de dépense ou plafonner son montant.",J399=0,"",T399=J399,"OK",T399&lt;J399,"Montant instruit inférieur au montant présenté.")</f>
        <v/>
      </c>
      <c r="X399" s="95">
        <f t="shared" si="77"/>
        <v>0</v>
      </c>
    </row>
    <row r="400" spans="1:24">
      <c r="A400" s="25">
        <v>396</v>
      </c>
      <c r="B400" s="5"/>
      <c r="C400" s="5"/>
      <c r="D400" s="5"/>
      <c r="E400" s="2"/>
      <c r="F400" s="11">
        <v>1</v>
      </c>
      <c r="G400" s="7" t="s">
        <v>9</v>
      </c>
      <c r="H400" s="12"/>
      <c r="I400" s="99"/>
      <c r="J400" s="98">
        <f t="shared" si="67"/>
        <v>0</v>
      </c>
      <c r="K400" s="31"/>
      <c r="L400" s="21">
        <f t="shared" si="68"/>
        <v>0</v>
      </c>
      <c r="M400" s="5">
        <f t="shared" si="69"/>
        <v>0</v>
      </c>
      <c r="N400" s="5">
        <f t="shared" si="70"/>
        <v>0</v>
      </c>
      <c r="O400" s="2">
        <f t="shared" si="71"/>
        <v>0</v>
      </c>
      <c r="P400" s="11">
        <f t="shared" si="72"/>
        <v>1</v>
      </c>
      <c r="Q400" s="7" t="str">
        <f t="shared" si="73"/>
        <v>euro</v>
      </c>
      <c r="R400" s="22">
        <f t="shared" si="74"/>
        <v>0</v>
      </c>
      <c r="S400" s="99">
        <f t="shared" si="75"/>
        <v>0</v>
      </c>
      <c r="T400" s="98">
        <f t="shared" si="76"/>
        <v>0</v>
      </c>
      <c r="U400" s="19"/>
      <c r="V400" s="12"/>
      <c r="W400" s="37" t="str" cm="1">
        <f t="array" ref="W400">_xlfn.IFS(T400&gt;J400,"KO : Le montant retenu est supérieur au montant présenté. Merci de revoir la ligne de dépense ou plafonner son montant.",J400=0,"",T400=J400,"OK",T400&lt;J400,"Montant instruit inférieur au montant présenté.")</f>
        <v/>
      </c>
      <c r="X400" s="95">
        <f t="shared" si="77"/>
        <v>0</v>
      </c>
    </row>
    <row r="401" spans="1:24">
      <c r="A401" s="25">
        <v>397</v>
      </c>
      <c r="B401" s="5"/>
      <c r="C401" s="5"/>
      <c r="D401" s="5"/>
      <c r="E401" s="2"/>
      <c r="F401" s="11">
        <v>1</v>
      </c>
      <c r="G401" s="7" t="s">
        <v>9</v>
      </c>
      <c r="H401" s="12"/>
      <c r="I401" s="99"/>
      <c r="J401" s="98">
        <f t="shared" si="67"/>
        <v>0</v>
      </c>
      <c r="K401" s="31"/>
      <c r="L401" s="21">
        <f t="shared" si="68"/>
        <v>0</v>
      </c>
      <c r="M401" s="5">
        <f t="shared" si="69"/>
        <v>0</v>
      </c>
      <c r="N401" s="5">
        <f t="shared" si="70"/>
        <v>0</v>
      </c>
      <c r="O401" s="2">
        <f t="shared" si="71"/>
        <v>0</v>
      </c>
      <c r="P401" s="11">
        <f t="shared" si="72"/>
        <v>1</v>
      </c>
      <c r="Q401" s="7" t="str">
        <f t="shared" si="73"/>
        <v>euro</v>
      </c>
      <c r="R401" s="22">
        <f t="shared" si="74"/>
        <v>0</v>
      </c>
      <c r="S401" s="99">
        <f t="shared" si="75"/>
        <v>0</v>
      </c>
      <c r="T401" s="98">
        <f t="shared" si="76"/>
        <v>0</v>
      </c>
      <c r="U401" s="19"/>
      <c r="V401" s="12"/>
      <c r="W401" s="37" t="str" cm="1">
        <f t="array" ref="W401">_xlfn.IFS(T401&gt;J401,"KO : Le montant retenu est supérieur au montant présenté. Merci de revoir la ligne de dépense ou plafonner son montant.",J401=0,"",T401=J401,"OK",T401&lt;J401,"Montant instruit inférieur au montant présenté.")</f>
        <v/>
      </c>
      <c r="X401" s="95">
        <f t="shared" si="77"/>
        <v>0</v>
      </c>
    </row>
    <row r="402" spans="1:24">
      <c r="A402" s="25">
        <v>398</v>
      </c>
      <c r="B402" s="5"/>
      <c r="C402" s="5"/>
      <c r="D402" s="5"/>
      <c r="E402" s="2"/>
      <c r="F402" s="11">
        <v>1</v>
      </c>
      <c r="G402" s="7" t="s">
        <v>9</v>
      </c>
      <c r="H402" s="12"/>
      <c r="I402" s="99"/>
      <c r="J402" s="98">
        <f t="shared" si="67"/>
        <v>0</v>
      </c>
      <c r="K402" s="31"/>
      <c r="L402" s="21">
        <f t="shared" si="68"/>
        <v>0</v>
      </c>
      <c r="M402" s="5">
        <f t="shared" si="69"/>
        <v>0</v>
      </c>
      <c r="N402" s="5">
        <f t="shared" si="70"/>
        <v>0</v>
      </c>
      <c r="O402" s="2">
        <f t="shared" si="71"/>
        <v>0</v>
      </c>
      <c r="P402" s="11">
        <f t="shared" si="72"/>
        <v>1</v>
      </c>
      <c r="Q402" s="7" t="str">
        <f t="shared" si="73"/>
        <v>euro</v>
      </c>
      <c r="R402" s="22">
        <f t="shared" si="74"/>
        <v>0</v>
      </c>
      <c r="S402" s="99">
        <f t="shared" si="75"/>
        <v>0</v>
      </c>
      <c r="T402" s="98">
        <f t="shared" si="76"/>
        <v>0</v>
      </c>
      <c r="U402" s="19"/>
      <c r="V402" s="12"/>
      <c r="W402" s="37" t="str" cm="1">
        <f t="array" ref="W402">_xlfn.IFS(T402&gt;J402,"KO : Le montant retenu est supérieur au montant présenté. Merci de revoir la ligne de dépense ou plafonner son montant.",J402=0,"",T402=J402,"OK",T402&lt;J402,"Montant instruit inférieur au montant présenté.")</f>
        <v/>
      </c>
      <c r="X402" s="95">
        <f t="shared" si="77"/>
        <v>0</v>
      </c>
    </row>
    <row r="403" spans="1:24">
      <c r="A403" s="25">
        <v>399</v>
      </c>
      <c r="B403" s="5"/>
      <c r="C403" s="5"/>
      <c r="D403" s="5"/>
      <c r="E403" s="2"/>
      <c r="F403" s="11">
        <v>1</v>
      </c>
      <c r="G403" s="7" t="s">
        <v>9</v>
      </c>
      <c r="H403" s="12"/>
      <c r="I403" s="99"/>
      <c r="J403" s="98">
        <f t="shared" si="67"/>
        <v>0</v>
      </c>
      <c r="K403" s="31"/>
      <c r="L403" s="21">
        <f t="shared" si="68"/>
        <v>0</v>
      </c>
      <c r="M403" s="5">
        <f t="shared" si="69"/>
        <v>0</v>
      </c>
      <c r="N403" s="5">
        <f t="shared" si="70"/>
        <v>0</v>
      </c>
      <c r="O403" s="2">
        <f t="shared" si="71"/>
        <v>0</v>
      </c>
      <c r="P403" s="11">
        <f t="shared" si="72"/>
        <v>1</v>
      </c>
      <c r="Q403" s="7" t="str">
        <f t="shared" si="73"/>
        <v>euro</v>
      </c>
      <c r="R403" s="22">
        <f t="shared" si="74"/>
        <v>0</v>
      </c>
      <c r="S403" s="99">
        <f t="shared" si="75"/>
        <v>0</v>
      </c>
      <c r="T403" s="98">
        <f t="shared" si="76"/>
        <v>0</v>
      </c>
      <c r="U403" s="19"/>
      <c r="V403" s="12"/>
      <c r="W403" s="37" t="str" cm="1">
        <f t="array" ref="W403">_xlfn.IFS(T403&gt;J403,"KO : Le montant retenu est supérieur au montant présenté. Merci de revoir la ligne de dépense ou plafonner son montant.",J403=0,"",T403=J403,"OK",T403&lt;J403,"Montant instruit inférieur au montant présenté.")</f>
        <v/>
      </c>
      <c r="X403" s="95">
        <f t="shared" si="77"/>
        <v>0</v>
      </c>
    </row>
    <row r="404" spans="1:24">
      <c r="A404" s="25">
        <v>400</v>
      </c>
      <c r="B404" s="5"/>
      <c r="C404" s="5"/>
      <c r="D404" s="5"/>
      <c r="E404" s="2"/>
      <c r="F404" s="11">
        <v>1</v>
      </c>
      <c r="G404" s="7" t="s">
        <v>9</v>
      </c>
      <c r="H404" s="12"/>
      <c r="I404" s="99"/>
      <c r="J404" s="98">
        <f t="shared" si="67"/>
        <v>0</v>
      </c>
      <c r="K404" s="31"/>
      <c r="L404" s="21">
        <f t="shared" si="68"/>
        <v>0</v>
      </c>
      <c r="M404" s="5">
        <f t="shared" si="69"/>
        <v>0</v>
      </c>
      <c r="N404" s="5">
        <f t="shared" si="70"/>
        <v>0</v>
      </c>
      <c r="O404" s="2">
        <f t="shared" si="71"/>
        <v>0</v>
      </c>
      <c r="P404" s="11">
        <f t="shared" si="72"/>
        <v>1</v>
      </c>
      <c r="Q404" s="7" t="str">
        <f t="shared" si="73"/>
        <v>euro</v>
      </c>
      <c r="R404" s="22">
        <f t="shared" si="74"/>
        <v>0</v>
      </c>
      <c r="S404" s="99">
        <f t="shared" si="75"/>
        <v>0</v>
      </c>
      <c r="T404" s="98">
        <f t="shared" si="76"/>
        <v>0</v>
      </c>
      <c r="U404" s="19"/>
      <c r="V404" s="12"/>
      <c r="W404" s="37" t="str" cm="1">
        <f t="array" ref="W404">_xlfn.IFS(T404&gt;J404,"KO : Le montant retenu est supérieur au montant présenté. Merci de revoir la ligne de dépense ou plafonner son montant.",J404=0,"",T404=J404,"OK",T404&lt;J404,"Montant instruit inférieur au montant présenté.")</f>
        <v/>
      </c>
      <c r="X404" s="95">
        <f t="shared" si="77"/>
        <v>0</v>
      </c>
    </row>
    <row r="405" spans="1:24">
      <c r="A405" s="25">
        <v>401</v>
      </c>
      <c r="B405" s="5"/>
      <c r="C405" s="5"/>
      <c r="D405" s="5"/>
      <c r="E405" s="2"/>
      <c r="F405" s="11">
        <v>1</v>
      </c>
      <c r="G405" s="7" t="s">
        <v>9</v>
      </c>
      <c r="H405" s="12"/>
      <c r="I405" s="99"/>
      <c r="J405" s="98">
        <f t="shared" si="67"/>
        <v>0</v>
      </c>
      <c r="K405" s="31"/>
      <c r="L405" s="21">
        <f t="shared" si="68"/>
        <v>0</v>
      </c>
      <c r="M405" s="5">
        <f t="shared" si="69"/>
        <v>0</v>
      </c>
      <c r="N405" s="5">
        <f t="shared" si="70"/>
        <v>0</v>
      </c>
      <c r="O405" s="2">
        <f t="shared" si="71"/>
        <v>0</v>
      </c>
      <c r="P405" s="11">
        <f t="shared" si="72"/>
        <v>1</v>
      </c>
      <c r="Q405" s="7" t="str">
        <f t="shared" si="73"/>
        <v>euro</v>
      </c>
      <c r="R405" s="22">
        <f t="shared" si="74"/>
        <v>0</v>
      </c>
      <c r="S405" s="99">
        <f t="shared" si="75"/>
        <v>0</v>
      </c>
      <c r="T405" s="98">
        <f t="shared" si="76"/>
        <v>0</v>
      </c>
      <c r="U405" s="19"/>
      <c r="V405" s="12"/>
      <c r="W405" s="37" t="str" cm="1">
        <f t="array" ref="W405">_xlfn.IFS(T405&gt;J405,"KO : Le montant retenu est supérieur au montant présenté. Merci de revoir la ligne de dépense ou plafonner son montant.",J405=0,"",T405=J405,"OK",T405&lt;J405,"Montant instruit inférieur au montant présenté.")</f>
        <v/>
      </c>
      <c r="X405" s="95">
        <f t="shared" si="77"/>
        <v>0</v>
      </c>
    </row>
    <row r="406" spans="1:24">
      <c r="A406" s="25">
        <v>402</v>
      </c>
      <c r="B406" s="5"/>
      <c r="C406" s="5"/>
      <c r="D406" s="5"/>
      <c r="E406" s="2"/>
      <c r="F406" s="11">
        <v>1</v>
      </c>
      <c r="G406" s="7" t="s">
        <v>9</v>
      </c>
      <c r="H406" s="12"/>
      <c r="I406" s="99"/>
      <c r="J406" s="98">
        <f t="shared" si="67"/>
        <v>0</v>
      </c>
      <c r="K406" s="31"/>
      <c r="L406" s="21">
        <f t="shared" si="68"/>
        <v>0</v>
      </c>
      <c r="M406" s="5">
        <f t="shared" si="69"/>
        <v>0</v>
      </c>
      <c r="N406" s="5">
        <f t="shared" si="70"/>
        <v>0</v>
      </c>
      <c r="O406" s="2">
        <f t="shared" si="71"/>
        <v>0</v>
      </c>
      <c r="P406" s="11">
        <f t="shared" si="72"/>
        <v>1</v>
      </c>
      <c r="Q406" s="7" t="str">
        <f t="shared" si="73"/>
        <v>euro</v>
      </c>
      <c r="R406" s="22">
        <f t="shared" si="74"/>
        <v>0</v>
      </c>
      <c r="S406" s="99">
        <f t="shared" si="75"/>
        <v>0</v>
      </c>
      <c r="T406" s="98">
        <f t="shared" si="76"/>
        <v>0</v>
      </c>
      <c r="U406" s="19"/>
      <c r="V406" s="12"/>
      <c r="W406" s="37" t="str" cm="1">
        <f t="array" ref="W406">_xlfn.IFS(T406&gt;J406,"KO : Le montant retenu est supérieur au montant présenté. Merci de revoir la ligne de dépense ou plafonner son montant.",J406=0,"",T406=J406,"OK",T406&lt;J406,"Montant instruit inférieur au montant présenté.")</f>
        <v/>
      </c>
      <c r="X406" s="95">
        <f t="shared" si="77"/>
        <v>0</v>
      </c>
    </row>
    <row r="407" spans="1:24">
      <c r="A407" s="25">
        <v>403</v>
      </c>
      <c r="B407" s="5"/>
      <c r="C407" s="5"/>
      <c r="D407" s="5"/>
      <c r="E407" s="2"/>
      <c r="F407" s="11">
        <v>1</v>
      </c>
      <c r="G407" s="7" t="s">
        <v>9</v>
      </c>
      <c r="H407" s="12"/>
      <c r="I407" s="99"/>
      <c r="J407" s="98">
        <f t="shared" si="67"/>
        <v>0</v>
      </c>
      <c r="K407" s="31"/>
      <c r="L407" s="21">
        <f t="shared" si="68"/>
        <v>0</v>
      </c>
      <c r="M407" s="5">
        <f t="shared" si="69"/>
        <v>0</v>
      </c>
      <c r="N407" s="5">
        <f t="shared" si="70"/>
        <v>0</v>
      </c>
      <c r="O407" s="2">
        <f t="shared" si="71"/>
        <v>0</v>
      </c>
      <c r="P407" s="11">
        <f t="shared" si="72"/>
        <v>1</v>
      </c>
      <c r="Q407" s="7" t="str">
        <f t="shared" si="73"/>
        <v>euro</v>
      </c>
      <c r="R407" s="22">
        <f t="shared" si="74"/>
        <v>0</v>
      </c>
      <c r="S407" s="99">
        <f t="shared" si="75"/>
        <v>0</v>
      </c>
      <c r="T407" s="98">
        <f t="shared" si="76"/>
        <v>0</v>
      </c>
      <c r="U407" s="19"/>
      <c r="V407" s="12"/>
      <c r="W407" s="37" t="str" cm="1">
        <f t="array" ref="W407">_xlfn.IFS(T407&gt;J407,"KO : Le montant retenu est supérieur au montant présenté. Merci de revoir la ligne de dépense ou plafonner son montant.",J407=0,"",T407=J407,"OK",T407&lt;J407,"Montant instruit inférieur au montant présenté.")</f>
        <v/>
      </c>
      <c r="X407" s="95">
        <f t="shared" si="77"/>
        <v>0</v>
      </c>
    </row>
    <row r="408" spans="1:24">
      <c r="A408" s="25">
        <v>404</v>
      </c>
      <c r="B408" s="5"/>
      <c r="C408" s="5"/>
      <c r="D408" s="5"/>
      <c r="E408" s="2"/>
      <c r="F408" s="11">
        <v>1</v>
      </c>
      <c r="G408" s="7" t="s">
        <v>9</v>
      </c>
      <c r="H408" s="12"/>
      <c r="I408" s="99"/>
      <c r="J408" s="98">
        <f t="shared" si="67"/>
        <v>0</v>
      </c>
      <c r="K408" s="31"/>
      <c r="L408" s="21">
        <f t="shared" si="68"/>
        <v>0</v>
      </c>
      <c r="M408" s="5">
        <f t="shared" si="69"/>
        <v>0</v>
      </c>
      <c r="N408" s="5">
        <f t="shared" si="70"/>
        <v>0</v>
      </c>
      <c r="O408" s="2">
        <f t="shared" si="71"/>
        <v>0</v>
      </c>
      <c r="P408" s="11">
        <f t="shared" si="72"/>
        <v>1</v>
      </c>
      <c r="Q408" s="7" t="str">
        <f t="shared" si="73"/>
        <v>euro</v>
      </c>
      <c r="R408" s="22">
        <f t="shared" si="74"/>
        <v>0</v>
      </c>
      <c r="S408" s="99">
        <f t="shared" si="75"/>
        <v>0</v>
      </c>
      <c r="T408" s="98">
        <f t="shared" si="76"/>
        <v>0</v>
      </c>
      <c r="U408" s="19"/>
      <c r="V408" s="12"/>
      <c r="W408" s="37" t="str" cm="1">
        <f t="array" ref="W408">_xlfn.IFS(T408&gt;J408,"KO : Le montant retenu est supérieur au montant présenté. Merci de revoir la ligne de dépense ou plafonner son montant.",J408=0,"",T408=J408,"OK",T408&lt;J408,"Montant instruit inférieur au montant présenté.")</f>
        <v/>
      </c>
      <c r="X408" s="95">
        <f t="shared" si="77"/>
        <v>0</v>
      </c>
    </row>
    <row r="409" spans="1:24">
      <c r="A409" s="25">
        <v>405</v>
      </c>
      <c r="B409" s="5"/>
      <c r="C409" s="5"/>
      <c r="D409" s="5"/>
      <c r="E409" s="2"/>
      <c r="F409" s="11">
        <v>1</v>
      </c>
      <c r="G409" s="7" t="s">
        <v>9</v>
      </c>
      <c r="H409" s="12"/>
      <c r="I409" s="99"/>
      <c r="J409" s="98">
        <f t="shared" si="67"/>
        <v>0</v>
      </c>
      <c r="K409" s="31"/>
      <c r="L409" s="21">
        <f t="shared" si="68"/>
        <v>0</v>
      </c>
      <c r="M409" s="5">
        <f t="shared" si="69"/>
        <v>0</v>
      </c>
      <c r="N409" s="5">
        <f t="shared" si="70"/>
        <v>0</v>
      </c>
      <c r="O409" s="2">
        <f t="shared" si="71"/>
        <v>0</v>
      </c>
      <c r="P409" s="11">
        <f t="shared" si="72"/>
        <v>1</v>
      </c>
      <c r="Q409" s="7" t="str">
        <f t="shared" si="73"/>
        <v>euro</v>
      </c>
      <c r="R409" s="22">
        <f t="shared" si="74"/>
        <v>0</v>
      </c>
      <c r="S409" s="99">
        <f t="shared" si="75"/>
        <v>0</v>
      </c>
      <c r="T409" s="98">
        <f t="shared" si="76"/>
        <v>0</v>
      </c>
      <c r="U409" s="19"/>
      <c r="V409" s="12"/>
      <c r="W409" s="37" t="str" cm="1">
        <f t="array" ref="W409">_xlfn.IFS(T409&gt;J409,"KO : Le montant retenu est supérieur au montant présenté. Merci de revoir la ligne de dépense ou plafonner son montant.",J409=0,"",T409=J409,"OK",T409&lt;J409,"Montant instruit inférieur au montant présenté.")</f>
        <v/>
      </c>
      <c r="X409" s="95">
        <f t="shared" si="77"/>
        <v>0</v>
      </c>
    </row>
    <row r="410" spans="1:24">
      <c r="A410" s="25">
        <v>406</v>
      </c>
      <c r="B410" s="5"/>
      <c r="C410" s="5"/>
      <c r="D410" s="5"/>
      <c r="E410" s="2"/>
      <c r="F410" s="11">
        <v>1</v>
      </c>
      <c r="G410" s="7" t="s">
        <v>9</v>
      </c>
      <c r="H410" s="12"/>
      <c r="I410" s="99"/>
      <c r="J410" s="98">
        <f t="shared" si="67"/>
        <v>0</v>
      </c>
      <c r="K410" s="31"/>
      <c r="L410" s="21">
        <f t="shared" si="68"/>
        <v>0</v>
      </c>
      <c r="M410" s="5">
        <f t="shared" si="69"/>
        <v>0</v>
      </c>
      <c r="N410" s="5">
        <f t="shared" si="70"/>
        <v>0</v>
      </c>
      <c r="O410" s="2">
        <f t="shared" si="71"/>
        <v>0</v>
      </c>
      <c r="P410" s="11">
        <f t="shared" si="72"/>
        <v>1</v>
      </c>
      <c r="Q410" s="7" t="str">
        <f t="shared" si="73"/>
        <v>euro</v>
      </c>
      <c r="R410" s="22">
        <f t="shared" si="74"/>
        <v>0</v>
      </c>
      <c r="S410" s="99">
        <f t="shared" si="75"/>
        <v>0</v>
      </c>
      <c r="T410" s="98">
        <f t="shared" si="76"/>
        <v>0</v>
      </c>
      <c r="U410" s="19"/>
      <c r="V410" s="12"/>
      <c r="W410" s="37" t="str" cm="1">
        <f t="array" ref="W410">_xlfn.IFS(T410&gt;J410,"KO : Le montant retenu est supérieur au montant présenté. Merci de revoir la ligne de dépense ou plafonner son montant.",J410=0,"",T410=J410,"OK",T410&lt;J410,"Montant instruit inférieur au montant présenté.")</f>
        <v/>
      </c>
      <c r="X410" s="95">
        <f t="shared" si="77"/>
        <v>0</v>
      </c>
    </row>
    <row r="411" spans="1:24">
      <c r="A411" s="25">
        <v>407</v>
      </c>
      <c r="B411" s="5"/>
      <c r="C411" s="5"/>
      <c r="D411" s="5"/>
      <c r="E411" s="2"/>
      <c r="F411" s="11">
        <v>1</v>
      </c>
      <c r="G411" s="7" t="s">
        <v>9</v>
      </c>
      <c r="H411" s="12"/>
      <c r="I411" s="99"/>
      <c r="J411" s="98">
        <f t="shared" si="67"/>
        <v>0</v>
      </c>
      <c r="K411" s="31"/>
      <c r="L411" s="21">
        <f t="shared" si="68"/>
        <v>0</v>
      </c>
      <c r="M411" s="5">
        <f t="shared" si="69"/>
        <v>0</v>
      </c>
      <c r="N411" s="5">
        <f t="shared" si="70"/>
        <v>0</v>
      </c>
      <c r="O411" s="2">
        <f t="shared" si="71"/>
        <v>0</v>
      </c>
      <c r="P411" s="11">
        <f t="shared" si="72"/>
        <v>1</v>
      </c>
      <c r="Q411" s="7" t="str">
        <f t="shared" si="73"/>
        <v>euro</v>
      </c>
      <c r="R411" s="22">
        <f t="shared" si="74"/>
        <v>0</v>
      </c>
      <c r="S411" s="99">
        <f t="shared" si="75"/>
        <v>0</v>
      </c>
      <c r="T411" s="98">
        <f t="shared" si="76"/>
        <v>0</v>
      </c>
      <c r="U411" s="19"/>
      <c r="V411" s="12"/>
      <c r="W411" s="37" t="str" cm="1">
        <f t="array" ref="W411">_xlfn.IFS(T411&gt;J411,"KO : Le montant retenu est supérieur au montant présenté. Merci de revoir la ligne de dépense ou plafonner son montant.",J411=0,"",T411=J411,"OK",T411&lt;J411,"Montant instruit inférieur au montant présenté.")</f>
        <v/>
      </c>
      <c r="X411" s="95">
        <f t="shared" si="77"/>
        <v>0</v>
      </c>
    </row>
    <row r="412" spans="1:24">
      <c r="A412" s="25">
        <v>408</v>
      </c>
      <c r="B412" s="5"/>
      <c r="C412" s="5"/>
      <c r="D412" s="5"/>
      <c r="E412" s="2"/>
      <c r="F412" s="11">
        <v>1</v>
      </c>
      <c r="G412" s="7" t="s">
        <v>9</v>
      </c>
      <c r="H412" s="12"/>
      <c r="I412" s="99"/>
      <c r="J412" s="98">
        <f t="shared" si="67"/>
        <v>0</v>
      </c>
      <c r="K412" s="31"/>
      <c r="L412" s="21">
        <f t="shared" si="68"/>
        <v>0</v>
      </c>
      <c r="M412" s="5">
        <f t="shared" si="69"/>
        <v>0</v>
      </c>
      <c r="N412" s="5">
        <f t="shared" si="70"/>
        <v>0</v>
      </c>
      <c r="O412" s="2">
        <f t="shared" si="71"/>
        <v>0</v>
      </c>
      <c r="P412" s="11">
        <f t="shared" si="72"/>
        <v>1</v>
      </c>
      <c r="Q412" s="7" t="str">
        <f t="shared" si="73"/>
        <v>euro</v>
      </c>
      <c r="R412" s="22">
        <f t="shared" si="74"/>
        <v>0</v>
      </c>
      <c r="S412" s="99">
        <f t="shared" si="75"/>
        <v>0</v>
      </c>
      <c r="T412" s="98">
        <f t="shared" si="76"/>
        <v>0</v>
      </c>
      <c r="U412" s="19"/>
      <c r="V412" s="12"/>
      <c r="W412" s="37" t="str" cm="1">
        <f t="array" ref="W412">_xlfn.IFS(T412&gt;J412,"KO : Le montant retenu est supérieur au montant présenté. Merci de revoir la ligne de dépense ou plafonner son montant.",J412=0,"",T412=J412,"OK",T412&lt;J412,"Montant instruit inférieur au montant présenté.")</f>
        <v/>
      </c>
      <c r="X412" s="95">
        <f t="shared" si="77"/>
        <v>0</v>
      </c>
    </row>
    <row r="413" spans="1:24">
      <c r="A413" s="25">
        <v>409</v>
      </c>
      <c r="B413" s="5"/>
      <c r="C413" s="5"/>
      <c r="D413" s="5"/>
      <c r="E413" s="2"/>
      <c r="F413" s="11">
        <v>1</v>
      </c>
      <c r="G413" s="7" t="s">
        <v>9</v>
      </c>
      <c r="H413" s="12"/>
      <c r="I413" s="99"/>
      <c r="J413" s="98">
        <f t="shared" si="67"/>
        <v>0</v>
      </c>
      <c r="K413" s="31"/>
      <c r="L413" s="21">
        <f t="shared" si="68"/>
        <v>0</v>
      </c>
      <c r="M413" s="5">
        <f t="shared" si="69"/>
        <v>0</v>
      </c>
      <c r="N413" s="5">
        <f t="shared" si="70"/>
        <v>0</v>
      </c>
      <c r="O413" s="2">
        <f t="shared" si="71"/>
        <v>0</v>
      </c>
      <c r="P413" s="11">
        <f t="shared" si="72"/>
        <v>1</v>
      </c>
      <c r="Q413" s="7" t="str">
        <f t="shared" si="73"/>
        <v>euro</v>
      </c>
      <c r="R413" s="22">
        <f t="shared" si="74"/>
        <v>0</v>
      </c>
      <c r="S413" s="99">
        <f t="shared" si="75"/>
        <v>0</v>
      </c>
      <c r="T413" s="98">
        <f t="shared" si="76"/>
        <v>0</v>
      </c>
      <c r="U413" s="19"/>
      <c r="V413" s="12"/>
      <c r="W413" s="37" t="str" cm="1">
        <f t="array" ref="W413">_xlfn.IFS(T413&gt;J413,"KO : Le montant retenu est supérieur au montant présenté. Merci de revoir la ligne de dépense ou plafonner son montant.",J413=0,"",T413=J413,"OK",T413&lt;J413,"Montant instruit inférieur au montant présenté.")</f>
        <v/>
      </c>
      <c r="X413" s="95">
        <f t="shared" si="77"/>
        <v>0</v>
      </c>
    </row>
    <row r="414" spans="1:24">
      <c r="A414" s="25">
        <v>410</v>
      </c>
      <c r="B414" s="5"/>
      <c r="C414" s="5"/>
      <c r="D414" s="5"/>
      <c r="E414" s="2"/>
      <c r="F414" s="11">
        <v>1</v>
      </c>
      <c r="G414" s="7" t="s">
        <v>9</v>
      </c>
      <c r="H414" s="12"/>
      <c r="I414" s="99"/>
      <c r="J414" s="98">
        <f t="shared" si="67"/>
        <v>0</v>
      </c>
      <c r="K414" s="31"/>
      <c r="L414" s="21">
        <f t="shared" si="68"/>
        <v>0</v>
      </c>
      <c r="M414" s="5">
        <f t="shared" si="69"/>
        <v>0</v>
      </c>
      <c r="N414" s="5">
        <f t="shared" si="70"/>
        <v>0</v>
      </c>
      <c r="O414" s="2">
        <f t="shared" si="71"/>
        <v>0</v>
      </c>
      <c r="P414" s="11">
        <f t="shared" si="72"/>
        <v>1</v>
      </c>
      <c r="Q414" s="7" t="str">
        <f t="shared" si="73"/>
        <v>euro</v>
      </c>
      <c r="R414" s="22">
        <f t="shared" si="74"/>
        <v>0</v>
      </c>
      <c r="S414" s="99">
        <f t="shared" si="75"/>
        <v>0</v>
      </c>
      <c r="T414" s="98">
        <f t="shared" si="76"/>
        <v>0</v>
      </c>
      <c r="U414" s="19"/>
      <c r="V414" s="12"/>
      <c r="W414" s="37" t="str" cm="1">
        <f t="array" ref="W414">_xlfn.IFS(T414&gt;J414,"KO : Le montant retenu est supérieur au montant présenté. Merci de revoir la ligne de dépense ou plafonner son montant.",J414=0,"",T414=J414,"OK",T414&lt;J414,"Montant instruit inférieur au montant présenté.")</f>
        <v/>
      </c>
      <c r="X414" s="95">
        <f t="shared" si="77"/>
        <v>0</v>
      </c>
    </row>
    <row r="415" spans="1:24">
      <c r="A415" s="25">
        <v>411</v>
      </c>
      <c r="B415" s="5"/>
      <c r="C415" s="5"/>
      <c r="D415" s="5"/>
      <c r="E415" s="2"/>
      <c r="F415" s="11">
        <v>1</v>
      </c>
      <c r="G415" s="7" t="s">
        <v>9</v>
      </c>
      <c r="H415" s="12"/>
      <c r="I415" s="99"/>
      <c r="J415" s="98">
        <f t="shared" si="67"/>
        <v>0</v>
      </c>
      <c r="K415" s="31"/>
      <c r="L415" s="21">
        <f t="shared" si="68"/>
        <v>0</v>
      </c>
      <c r="M415" s="5">
        <f t="shared" si="69"/>
        <v>0</v>
      </c>
      <c r="N415" s="5">
        <f t="shared" si="70"/>
        <v>0</v>
      </c>
      <c r="O415" s="2">
        <f t="shared" si="71"/>
        <v>0</v>
      </c>
      <c r="P415" s="11">
        <f t="shared" si="72"/>
        <v>1</v>
      </c>
      <c r="Q415" s="7" t="str">
        <f t="shared" si="73"/>
        <v>euro</v>
      </c>
      <c r="R415" s="22">
        <f t="shared" si="74"/>
        <v>0</v>
      </c>
      <c r="S415" s="99">
        <f t="shared" si="75"/>
        <v>0</v>
      </c>
      <c r="T415" s="98">
        <f t="shared" si="76"/>
        <v>0</v>
      </c>
      <c r="U415" s="19"/>
      <c r="V415" s="12"/>
      <c r="W415" s="37" t="str" cm="1">
        <f t="array" ref="W415">_xlfn.IFS(T415&gt;J415,"KO : Le montant retenu est supérieur au montant présenté. Merci de revoir la ligne de dépense ou plafonner son montant.",J415=0,"",T415=J415,"OK",T415&lt;J415,"Montant instruit inférieur au montant présenté.")</f>
        <v/>
      </c>
      <c r="X415" s="95">
        <f t="shared" si="77"/>
        <v>0</v>
      </c>
    </row>
    <row r="416" spans="1:24">
      <c r="A416" s="25">
        <v>412</v>
      </c>
      <c r="B416" s="5"/>
      <c r="C416" s="5"/>
      <c r="D416" s="5"/>
      <c r="E416" s="2"/>
      <c r="F416" s="11">
        <v>1</v>
      </c>
      <c r="G416" s="7" t="s">
        <v>9</v>
      </c>
      <c r="H416" s="12"/>
      <c r="I416" s="99"/>
      <c r="J416" s="98">
        <f t="shared" si="67"/>
        <v>0</v>
      </c>
      <c r="K416" s="31"/>
      <c r="L416" s="21">
        <f t="shared" si="68"/>
        <v>0</v>
      </c>
      <c r="M416" s="5">
        <f t="shared" si="69"/>
        <v>0</v>
      </c>
      <c r="N416" s="5">
        <f t="shared" si="70"/>
        <v>0</v>
      </c>
      <c r="O416" s="2">
        <f t="shared" si="71"/>
        <v>0</v>
      </c>
      <c r="P416" s="11">
        <f t="shared" si="72"/>
        <v>1</v>
      </c>
      <c r="Q416" s="7" t="str">
        <f t="shared" si="73"/>
        <v>euro</v>
      </c>
      <c r="R416" s="22">
        <f t="shared" si="74"/>
        <v>0</v>
      </c>
      <c r="S416" s="99">
        <f t="shared" si="75"/>
        <v>0</v>
      </c>
      <c r="T416" s="98">
        <f t="shared" si="76"/>
        <v>0</v>
      </c>
      <c r="U416" s="19"/>
      <c r="V416" s="12"/>
      <c r="W416" s="37" t="str" cm="1">
        <f t="array" ref="W416">_xlfn.IFS(T416&gt;J416,"KO : Le montant retenu est supérieur au montant présenté. Merci de revoir la ligne de dépense ou plafonner son montant.",J416=0,"",T416=J416,"OK",T416&lt;J416,"Montant instruit inférieur au montant présenté.")</f>
        <v/>
      </c>
      <c r="X416" s="95">
        <f t="shared" si="77"/>
        <v>0</v>
      </c>
    </row>
    <row r="417" spans="1:24">
      <c r="A417" s="25">
        <v>413</v>
      </c>
      <c r="B417" s="5"/>
      <c r="C417" s="5"/>
      <c r="D417" s="5"/>
      <c r="E417" s="2"/>
      <c r="F417" s="11">
        <v>1</v>
      </c>
      <c r="G417" s="7" t="s">
        <v>9</v>
      </c>
      <c r="H417" s="12"/>
      <c r="I417" s="99"/>
      <c r="J417" s="98">
        <f t="shared" si="67"/>
        <v>0</v>
      </c>
      <c r="K417" s="31"/>
      <c r="L417" s="21">
        <f t="shared" si="68"/>
        <v>0</v>
      </c>
      <c r="M417" s="5">
        <f t="shared" si="69"/>
        <v>0</v>
      </c>
      <c r="N417" s="5">
        <f t="shared" si="70"/>
        <v>0</v>
      </c>
      <c r="O417" s="2">
        <f t="shared" si="71"/>
        <v>0</v>
      </c>
      <c r="P417" s="11">
        <f t="shared" si="72"/>
        <v>1</v>
      </c>
      <c r="Q417" s="7" t="str">
        <f t="shared" si="73"/>
        <v>euro</v>
      </c>
      <c r="R417" s="22">
        <f t="shared" si="74"/>
        <v>0</v>
      </c>
      <c r="S417" s="99">
        <f t="shared" si="75"/>
        <v>0</v>
      </c>
      <c r="T417" s="98">
        <f t="shared" si="76"/>
        <v>0</v>
      </c>
      <c r="U417" s="19"/>
      <c r="V417" s="12"/>
      <c r="W417" s="37" t="str" cm="1">
        <f t="array" ref="W417">_xlfn.IFS(T417&gt;J417,"KO : Le montant retenu est supérieur au montant présenté. Merci de revoir la ligne de dépense ou plafonner son montant.",J417=0,"",T417=J417,"OK",T417&lt;J417,"Montant instruit inférieur au montant présenté.")</f>
        <v/>
      </c>
      <c r="X417" s="95">
        <f t="shared" si="77"/>
        <v>0</v>
      </c>
    </row>
    <row r="418" spans="1:24">
      <c r="A418" s="25">
        <v>414</v>
      </c>
      <c r="B418" s="5"/>
      <c r="C418" s="5"/>
      <c r="D418" s="5"/>
      <c r="E418" s="2"/>
      <c r="F418" s="11">
        <v>1</v>
      </c>
      <c r="G418" s="7" t="s">
        <v>9</v>
      </c>
      <c r="H418" s="12"/>
      <c r="I418" s="99"/>
      <c r="J418" s="98">
        <f t="shared" si="67"/>
        <v>0</v>
      </c>
      <c r="K418" s="31"/>
      <c r="L418" s="21">
        <f t="shared" si="68"/>
        <v>0</v>
      </c>
      <c r="M418" s="5">
        <f t="shared" si="69"/>
        <v>0</v>
      </c>
      <c r="N418" s="5">
        <f t="shared" si="70"/>
        <v>0</v>
      </c>
      <c r="O418" s="2">
        <f t="shared" si="71"/>
        <v>0</v>
      </c>
      <c r="P418" s="11">
        <f t="shared" si="72"/>
        <v>1</v>
      </c>
      <c r="Q418" s="7" t="str">
        <f t="shared" si="73"/>
        <v>euro</v>
      </c>
      <c r="R418" s="22">
        <f t="shared" si="74"/>
        <v>0</v>
      </c>
      <c r="S418" s="99">
        <f t="shared" si="75"/>
        <v>0</v>
      </c>
      <c r="T418" s="98">
        <f t="shared" si="76"/>
        <v>0</v>
      </c>
      <c r="U418" s="19"/>
      <c r="V418" s="12"/>
      <c r="W418" s="37" t="str" cm="1">
        <f t="array" ref="W418">_xlfn.IFS(T418&gt;J418,"KO : Le montant retenu est supérieur au montant présenté. Merci de revoir la ligne de dépense ou plafonner son montant.",J418=0,"",T418=J418,"OK",T418&lt;J418,"Montant instruit inférieur au montant présenté.")</f>
        <v/>
      </c>
      <c r="X418" s="95">
        <f t="shared" si="77"/>
        <v>0</v>
      </c>
    </row>
    <row r="419" spans="1:24">
      <c r="A419" s="25">
        <v>415</v>
      </c>
      <c r="B419" s="5"/>
      <c r="C419" s="5"/>
      <c r="D419" s="5"/>
      <c r="E419" s="2"/>
      <c r="F419" s="11">
        <v>1</v>
      </c>
      <c r="G419" s="7" t="s">
        <v>9</v>
      </c>
      <c r="H419" s="12"/>
      <c r="I419" s="99"/>
      <c r="J419" s="98">
        <f t="shared" si="67"/>
        <v>0</v>
      </c>
      <c r="K419" s="31"/>
      <c r="L419" s="21">
        <f t="shared" si="68"/>
        <v>0</v>
      </c>
      <c r="M419" s="5">
        <f t="shared" si="69"/>
        <v>0</v>
      </c>
      <c r="N419" s="5">
        <f t="shared" si="70"/>
        <v>0</v>
      </c>
      <c r="O419" s="2">
        <f t="shared" si="71"/>
        <v>0</v>
      </c>
      <c r="P419" s="11">
        <f t="shared" si="72"/>
        <v>1</v>
      </c>
      <c r="Q419" s="7" t="str">
        <f t="shared" si="73"/>
        <v>euro</v>
      </c>
      <c r="R419" s="22">
        <f t="shared" si="74"/>
        <v>0</v>
      </c>
      <c r="S419" s="99">
        <f t="shared" si="75"/>
        <v>0</v>
      </c>
      <c r="T419" s="98">
        <f t="shared" si="76"/>
        <v>0</v>
      </c>
      <c r="U419" s="19"/>
      <c r="V419" s="12"/>
      <c r="W419" s="37" t="str" cm="1">
        <f t="array" ref="W419">_xlfn.IFS(T419&gt;J419,"KO : Le montant retenu est supérieur au montant présenté. Merci de revoir la ligne de dépense ou plafonner son montant.",J419=0,"",T419=J419,"OK",T419&lt;J419,"Montant instruit inférieur au montant présenté.")</f>
        <v/>
      </c>
      <c r="X419" s="95">
        <f t="shared" si="77"/>
        <v>0</v>
      </c>
    </row>
    <row r="420" spans="1:24">
      <c r="A420" s="25">
        <v>416</v>
      </c>
      <c r="B420" s="5"/>
      <c r="C420" s="5"/>
      <c r="D420" s="5"/>
      <c r="E420" s="2"/>
      <c r="F420" s="11">
        <v>1</v>
      </c>
      <c r="G420" s="7" t="s">
        <v>9</v>
      </c>
      <c r="H420" s="12"/>
      <c r="I420" s="99"/>
      <c r="J420" s="98">
        <f t="shared" si="67"/>
        <v>0</v>
      </c>
      <c r="K420" s="31"/>
      <c r="L420" s="21">
        <f t="shared" si="68"/>
        <v>0</v>
      </c>
      <c r="M420" s="5">
        <f t="shared" si="69"/>
        <v>0</v>
      </c>
      <c r="N420" s="5">
        <f t="shared" si="70"/>
        <v>0</v>
      </c>
      <c r="O420" s="2">
        <f t="shared" si="71"/>
        <v>0</v>
      </c>
      <c r="P420" s="11">
        <f t="shared" si="72"/>
        <v>1</v>
      </c>
      <c r="Q420" s="7" t="str">
        <f t="shared" si="73"/>
        <v>euro</v>
      </c>
      <c r="R420" s="22">
        <f t="shared" si="74"/>
        <v>0</v>
      </c>
      <c r="S420" s="99">
        <f t="shared" si="75"/>
        <v>0</v>
      </c>
      <c r="T420" s="98">
        <f t="shared" si="76"/>
        <v>0</v>
      </c>
      <c r="U420" s="19"/>
      <c r="V420" s="12"/>
      <c r="W420" s="37" t="str" cm="1">
        <f t="array" ref="W420">_xlfn.IFS(T420&gt;J420,"KO : Le montant retenu est supérieur au montant présenté. Merci de revoir la ligne de dépense ou plafonner son montant.",J420=0,"",T420=J420,"OK",T420&lt;J420,"Montant instruit inférieur au montant présenté.")</f>
        <v/>
      </c>
      <c r="X420" s="95">
        <f t="shared" si="77"/>
        <v>0</v>
      </c>
    </row>
    <row r="421" spans="1:24">
      <c r="A421" s="25">
        <v>417</v>
      </c>
      <c r="B421" s="5"/>
      <c r="C421" s="5"/>
      <c r="D421" s="5"/>
      <c r="E421" s="2"/>
      <c r="F421" s="11">
        <v>1</v>
      </c>
      <c r="G421" s="7" t="s">
        <v>9</v>
      </c>
      <c r="H421" s="12"/>
      <c r="I421" s="99"/>
      <c r="J421" s="98">
        <f t="shared" si="67"/>
        <v>0</v>
      </c>
      <c r="K421" s="31"/>
      <c r="L421" s="21">
        <f t="shared" si="68"/>
        <v>0</v>
      </c>
      <c r="M421" s="5">
        <f t="shared" si="69"/>
        <v>0</v>
      </c>
      <c r="N421" s="5">
        <f t="shared" si="70"/>
        <v>0</v>
      </c>
      <c r="O421" s="2">
        <f t="shared" si="71"/>
        <v>0</v>
      </c>
      <c r="P421" s="11">
        <f t="shared" si="72"/>
        <v>1</v>
      </c>
      <c r="Q421" s="7" t="str">
        <f t="shared" si="73"/>
        <v>euro</v>
      </c>
      <c r="R421" s="22">
        <f t="shared" si="74"/>
        <v>0</v>
      </c>
      <c r="S421" s="99">
        <f t="shared" si="75"/>
        <v>0</v>
      </c>
      <c r="T421" s="98">
        <f t="shared" si="76"/>
        <v>0</v>
      </c>
      <c r="U421" s="19"/>
      <c r="V421" s="12"/>
      <c r="W421" s="37" t="str" cm="1">
        <f t="array" ref="W421">_xlfn.IFS(T421&gt;J421,"KO : Le montant retenu est supérieur au montant présenté. Merci de revoir la ligne de dépense ou plafonner son montant.",J421=0,"",T421=J421,"OK",T421&lt;J421,"Montant instruit inférieur au montant présenté.")</f>
        <v/>
      </c>
      <c r="X421" s="95">
        <f t="shared" si="77"/>
        <v>0</v>
      </c>
    </row>
    <row r="422" spans="1:24">
      <c r="A422" s="25">
        <v>418</v>
      </c>
      <c r="B422" s="5"/>
      <c r="C422" s="5"/>
      <c r="D422" s="5"/>
      <c r="E422" s="2"/>
      <c r="F422" s="11">
        <v>1</v>
      </c>
      <c r="G422" s="7" t="s">
        <v>9</v>
      </c>
      <c r="H422" s="12"/>
      <c r="I422" s="99"/>
      <c r="J422" s="98">
        <f t="shared" si="67"/>
        <v>0</v>
      </c>
      <c r="K422" s="31"/>
      <c r="L422" s="21">
        <f t="shared" si="68"/>
        <v>0</v>
      </c>
      <c r="M422" s="5">
        <f t="shared" si="69"/>
        <v>0</v>
      </c>
      <c r="N422" s="5">
        <f t="shared" si="70"/>
        <v>0</v>
      </c>
      <c r="O422" s="2">
        <f t="shared" si="71"/>
        <v>0</v>
      </c>
      <c r="P422" s="11">
        <f t="shared" si="72"/>
        <v>1</v>
      </c>
      <c r="Q422" s="7" t="str">
        <f t="shared" si="73"/>
        <v>euro</v>
      </c>
      <c r="R422" s="22">
        <f t="shared" si="74"/>
        <v>0</v>
      </c>
      <c r="S422" s="99">
        <f t="shared" si="75"/>
        <v>0</v>
      </c>
      <c r="T422" s="98">
        <f t="shared" si="76"/>
        <v>0</v>
      </c>
      <c r="U422" s="19"/>
      <c r="V422" s="12"/>
      <c r="W422" s="37" t="str" cm="1">
        <f t="array" ref="W422">_xlfn.IFS(T422&gt;J422,"KO : Le montant retenu est supérieur au montant présenté. Merci de revoir la ligne de dépense ou plafonner son montant.",J422=0,"",T422=J422,"OK",T422&lt;J422,"Montant instruit inférieur au montant présenté.")</f>
        <v/>
      </c>
      <c r="X422" s="95">
        <f t="shared" si="77"/>
        <v>0</v>
      </c>
    </row>
    <row r="423" spans="1:24">
      <c r="A423" s="25">
        <v>419</v>
      </c>
      <c r="B423" s="5"/>
      <c r="C423" s="5"/>
      <c r="D423" s="5"/>
      <c r="E423" s="2"/>
      <c r="F423" s="11">
        <v>1</v>
      </c>
      <c r="G423" s="7" t="s">
        <v>9</v>
      </c>
      <c r="H423" s="12"/>
      <c r="I423" s="99"/>
      <c r="J423" s="98">
        <f t="shared" si="67"/>
        <v>0</v>
      </c>
      <c r="K423" s="31"/>
      <c r="L423" s="21">
        <f t="shared" si="68"/>
        <v>0</v>
      </c>
      <c r="M423" s="5">
        <f t="shared" si="69"/>
        <v>0</v>
      </c>
      <c r="N423" s="5">
        <f t="shared" si="70"/>
        <v>0</v>
      </c>
      <c r="O423" s="2">
        <f t="shared" si="71"/>
        <v>0</v>
      </c>
      <c r="P423" s="11">
        <f t="shared" si="72"/>
        <v>1</v>
      </c>
      <c r="Q423" s="7" t="str">
        <f t="shared" si="73"/>
        <v>euro</v>
      </c>
      <c r="R423" s="22">
        <f t="shared" si="74"/>
        <v>0</v>
      </c>
      <c r="S423" s="99">
        <f t="shared" si="75"/>
        <v>0</v>
      </c>
      <c r="T423" s="98">
        <f t="shared" si="76"/>
        <v>0</v>
      </c>
      <c r="U423" s="19"/>
      <c r="V423" s="12"/>
      <c r="W423" s="37" t="str" cm="1">
        <f t="array" ref="W423">_xlfn.IFS(T423&gt;J423,"KO : Le montant retenu est supérieur au montant présenté. Merci de revoir la ligne de dépense ou plafonner son montant.",J423=0,"",T423=J423,"OK",T423&lt;J423,"Montant instruit inférieur au montant présenté.")</f>
        <v/>
      </c>
      <c r="X423" s="95">
        <f t="shared" si="77"/>
        <v>0</v>
      </c>
    </row>
    <row r="424" spans="1:24">
      <c r="A424" s="25">
        <v>420</v>
      </c>
      <c r="B424" s="5"/>
      <c r="C424" s="5"/>
      <c r="D424" s="5"/>
      <c r="E424" s="2"/>
      <c r="F424" s="11">
        <v>1</v>
      </c>
      <c r="G424" s="7" t="s">
        <v>9</v>
      </c>
      <c r="H424" s="12"/>
      <c r="I424" s="99"/>
      <c r="J424" s="98">
        <f t="shared" si="67"/>
        <v>0</v>
      </c>
      <c r="K424" s="31"/>
      <c r="L424" s="21">
        <f t="shared" si="68"/>
        <v>0</v>
      </c>
      <c r="M424" s="5">
        <f t="shared" si="69"/>
        <v>0</v>
      </c>
      <c r="N424" s="5">
        <f t="shared" si="70"/>
        <v>0</v>
      </c>
      <c r="O424" s="2">
        <f t="shared" si="71"/>
        <v>0</v>
      </c>
      <c r="P424" s="11">
        <f t="shared" si="72"/>
        <v>1</v>
      </c>
      <c r="Q424" s="7" t="str">
        <f t="shared" si="73"/>
        <v>euro</v>
      </c>
      <c r="R424" s="22">
        <f t="shared" si="74"/>
        <v>0</v>
      </c>
      <c r="S424" s="99">
        <f t="shared" si="75"/>
        <v>0</v>
      </c>
      <c r="T424" s="98">
        <f t="shared" si="76"/>
        <v>0</v>
      </c>
      <c r="U424" s="19"/>
      <c r="V424" s="12"/>
      <c r="W424" s="37" t="str" cm="1">
        <f t="array" ref="W424">_xlfn.IFS(T424&gt;J424,"KO : Le montant retenu est supérieur au montant présenté. Merci de revoir la ligne de dépense ou plafonner son montant.",J424=0,"",T424=J424,"OK",T424&lt;J424,"Montant instruit inférieur au montant présenté.")</f>
        <v/>
      </c>
      <c r="X424" s="95">
        <f t="shared" si="77"/>
        <v>0</v>
      </c>
    </row>
    <row r="425" spans="1:24">
      <c r="A425" s="25">
        <v>421</v>
      </c>
      <c r="B425" s="5"/>
      <c r="C425" s="5"/>
      <c r="D425" s="5"/>
      <c r="E425" s="2"/>
      <c r="F425" s="11">
        <v>1</v>
      </c>
      <c r="G425" s="7" t="s">
        <v>9</v>
      </c>
      <c r="H425" s="12"/>
      <c r="I425" s="99"/>
      <c r="J425" s="98">
        <f t="shared" si="67"/>
        <v>0</v>
      </c>
      <c r="K425" s="31"/>
      <c r="L425" s="21">
        <f t="shared" si="68"/>
        <v>0</v>
      </c>
      <c r="M425" s="5">
        <f t="shared" si="69"/>
        <v>0</v>
      </c>
      <c r="N425" s="5">
        <f t="shared" si="70"/>
        <v>0</v>
      </c>
      <c r="O425" s="2">
        <f t="shared" si="71"/>
        <v>0</v>
      </c>
      <c r="P425" s="11">
        <f t="shared" si="72"/>
        <v>1</v>
      </c>
      <c r="Q425" s="7" t="str">
        <f t="shared" si="73"/>
        <v>euro</v>
      </c>
      <c r="R425" s="22">
        <f t="shared" si="74"/>
        <v>0</v>
      </c>
      <c r="S425" s="99">
        <f t="shared" si="75"/>
        <v>0</v>
      </c>
      <c r="T425" s="98">
        <f t="shared" si="76"/>
        <v>0</v>
      </c>
      <c r="U425" s="19"/>
      <c r="V425" s="12"/>
      <c r="W425" s="37" t="str" cm="1">
        <f t="array" ref="W425">_xlfn.IFS(T425&gt;J425,"KO : Le montant retenu est supérieur au montant présenté. Merci de revoir la ligne de dépense ou plafonner son montant.",J425=0,"",T425=J425,"OK",T425&lt;J425,"Montant instruit inférieur au montant présenté.")</f>
        <v/>
      </c>
      <c r="X425" s="95">
        <f t="shared" si="77"/>
        <v>0</v>
      </c>
    </row>
    <row r="426" spans="1:24">
      <c r="A426" s="25">
        <v>422</v>
      </c>
      <c r="B426" s="5"/>
      <c r="C426" s="5"/>
      <c r="D426" s="5"/>
      <c r="E426" s="2"/>
      <c r="F426" s="11">
        <v>1</v>
      </c>
      <c r="G426" s="7" t="s">
        <v>9</v>
      </c>
      <c r="H426" s="12"/>
      <c r="I426" s="99"/>
      <c r="J426" s="98">
        <f t="shared" si="67"/>
        <v>0</v>
      </c>
      <c r="K426" s="31"/>
      <c r="L426" s="21">
        <f t="shared" si="68"/>
        <v>0</v>
      </c>
      <c r="M426" s="5">
        <f t="shared" si="69"/>
        <v>0</v>
      </c>
      <c r="N426" s="5">
        <f t="shared" si="70"/>
        <v>0</v>
      </c>
      <c r="O426" s="2">
        <f t="shared" si="71"/>
        <v>0</v>
      </c>
      <c r="P426" s="11">
        <f t="shared" si="72"/>
        <v>1</v>
      </c>
      <c r="Q426" s="7" t="str">
        <f t="shared" si="73"/>
        <v>euro</v>
      </c>
      <c r="R426" s="22">
        <f t="shared" si="74"/>
        <v>0</v>
      </c>
      <c r="S426" s="99">
        <f t="shared" si="75"/>
        <v>0</v>
      </c>
      <c r="T426" s="98">
        <f t="shared" si="76"/>
        <v>0</v>
      </c>
      <c r="U426" s="19"/>
      <c r="V426" s="12"/>
      <c r="W426" s="37" t="str" cm="1">
        <f t="array" ref="W426">_xlfn.IFS(T426&gt;J426,"KO : Le montant retenu est supérieur au montant présenté. Merci de revoir la ligne de dépense ou plafonner son montant.",J426=0,"",T426=J426,"OK",T426&lt;J426,"Montant instruit inférieur au montant présenté.")</f>
        <v/>
      </c>
      <c r="X426" s="95">
        <f t="shared" si="77"/>
        <v>0</v>
      </c>
    </row>
    <row r="427" spans="1:24">
      <c r="A427" s="25">
        <v>423</v>
      </c>
      <c r="B427" s="5"/>
      <c r="C427" s="5"/>
      <c r="D427" s="5"/>
      <c r="E427" s="2"/>
      <c r="F427" s="11">
        <v>1</v>
      </c>
      <c r="G427" s="7" t="s">
        <v>9</v>
      </c>
      <c r="H427" s="12"/>
      <c r="I427" s="99"/>
      <c r="J427" s="98">
        <f t="shared" si="67"/>
        <v>0</v>
      </c>
      <c r="K427" s="31"/>
      <c r="L427" s="21">
        <f t="shared" si="68"/>
        <v>0</v>
      </c>
      <c r="M427" s="5">
        <f t="shared" si="69"/>
        <v>0</v>
      </c>
      <c r="N427" s="5">
        <f t="shared" si="70"/>
        <v>0</v>
      </c>
      <c r="O427" s="2">
        <f t="shared" si="71"/>
        <v>0</v>
      </c>
      <c r="P427" s="11">
        <f t="shared" si="72"/>
        <v>1</v>
      </c>
      <c r="Q427" s="7" t="str">
        <f t="shared" si="73"/>
        <v>euro</v>
      </c>
      <c r="R427" s="22">
        <f t="shared" si="74"/>
        <v>0</v>
      </c>
      <c r="S427" s="99">
        <f t="shared" si="75"/>
        <v>0</v>
      </c>
      <c r="T427" s="98">
        <f t="shared" si="76"/>
        <v>0</v>
      </c>
      <c r="U427" s="19"/>
      <c r="V427" s="12"/>
      <c r="W427" s="37" t="str" cm="1">
        <f t="array" ref="W427">_xlfn.IFS(T427&gt;J427,"KO : Le montant retenu est supérieur au montant présenté. Merci de revoir la ligne de dépense ou plafonner son montant.",J427=0,"",T427=J427,"OK",T427&lt;J427,"Montant instruit inférieur au montant présenté.")</f>
        <v/>
      </c>
      <c r="X427" s="95">
        <f t="shared" si="77"/>
        <v>0</v>
      </c>
    </row>
    <row r="428" spans="1:24">
      <c r="A428" s="25">
        <v>424</v>
      </c>
      <c r="B428" s="5"/>
      <c r="C428" s="5"/>
      <c r="D428" s="5"/>
      <c r="E428" s="2"/>
      <c r="F428" s="11">
        <v>1</v>
      </c>
      <c r="G428" s="7" t="s">
        <v>9</v>
      </c>
      <c r="H428" s="12"/>
      <c r="I428" s="99"/>
      <c r="J428" s="98">
        <f t="shared" si="67"/>
        <v>0</v>
      </c>
      <c r="K428" s="31"/>
      <c r="L428" s="21">
        <f t="shared" si="68"/>
        <v>0</v>
      </c>
      <c r="M428" s="5">
        <f t="shared" si="69"/>
        <v>0</v>
      </c>
      <c r="N428" s="5">
        <f t="shared" si="70"/>
        <v>0</v>
      </c>
      <c r="O428" s="2">
        <f t="shared" si="71"/>
        <v>0</v>
      </c>
      <c r="P428" s="11">
        <f t="shared" si="72"/>
        <v>1</v>
      </c>
      <c r="Q428" s="7" t="str">
        <f t="shared" si="73"/>
        <v>euro</v>
      </c>
      <c r="R428" s="22">
        <f t="shared" si="74"/>
        <v>0</v>
      </c>
      <c r="S428" s="99">
        <f t="shared" si="75"/>
        <v>0</v>
      </c>
      <c r="T428" s="98">
        <f t="shared" si="76"/>
        <v>0</v>
      </c>
      <c r="U428" s="19"/>
      <c r="V428" s="12"/>
      <c r="W428" s="37" t="str" cm="1">
        <f t="array" ref="W428">_xlfn.IFS(T428&gt;J428,"KO : Le montant retenu est supérieur au montant présenté. Merci de revoir la ligne de dépense ou plafonner son montant.",J428=0,"",T428=J428,"OK",T428&lt;J428,"Montant instruit inférieur au montant présenté.")</f>
        <v/>
      </c>
      <c r="X428" s="95">
        <f t="shared" si="77"/>
        <v>0</v>
      </c>
    </row>
    <row r="429" spans="1:24">
      <c r="A429" s="25">
        <v>425</v>
      </c>
      <c r="B429" s="5"/>
      <c r="C429" s="5"/>
      <c r="D429" s="5"/>
      <c r="E429" s="2"/>
      <c r="F429" s="11">
        <v>1</v>
      </c>
      <c r="G429" s="7" t="s">
        <v>9</v>
      </c>
      <c r="H429" s="12"/>
      <c r="I429" s="99"/>
      <c r="J429" s="98">
        <f t="shared" si="67"/>
        <v>0</v>
      </c>
      <c r="K429" s="31"/>
      <c r="L429" s="21">
        <f t="shared" si="68"/>
        <v>0</v>
      </c>
      <c r="M429" s="5">
        <f t="shared" si="69"/>
        <v>0</v>
      </c>
      <c r="N429" s="5">
        <f t="shared" si="70"/>
        <v>0</v>
      </c>
      <c r="O429" s="2">
        <f t="shared" si="71"/>
        <v>0</v>
      </c>
      <c r="P429" s="11">
        <f t="shared" si="72"/>
        <v>1</v>
      </c>
      <c r="Q429" s="7" t="str">
        <f t="shared" si="73"/>
        <v>euro</v>
      </c>
      <c r="R429" s="22">
        <f t="shared" si="74"/>
        <v>0</v>
      </c>
      <c r="S429" s="99">
        <f t="shared" si="75"/>
        <v>0</v>
      </c>
      <c r="T429" s="98">
        <f t="shared" si="76"/>
        <v>0</v>
      </c>
      <c r="U429" s="19"/>
      <c r="V429" s="12"/>
      <c r="W429" s="37" t="str" cm="1">
        <f t="array" ref="W429">_xlfn.IFS(T429&gt;J429,"KO : Le montant retenu est supérieur au montant présenté. Merci de revoir la ligne de dépense ou plafonner son montant.",J429=0,"",T429=J429,"OK",T429&lt;J429,"Montant instruit inférieur au montant présenté.")</f>
        <v/>
      </c>
      <c r="X429" s="95">
        <f t="shared" si="77"/>
        <v>0</v>
      </c>
    </row>
    <row r="430" spans="1:24">
      <c r="A430" s="25">
        <v>426</v>
      </c>
      <c r="B430" s="5"/>
      <c r="C430" s="5"/>
      <c r="D430" s="5"/>
      <c r="E430" s="2"/>
      <c r="F430" s="11">
        <v>1</v>
      </c>
      <c r="G430" s="7" t="s">
        <v>9</v>
      </c>
      <c r="H430" s="12"/>
      <c r="I430" s="99"/>
      <c r="J430" s="98">
        <f t="shared" si="67"/>
        <v>0</v>
      </c>
      <c r="K430" s="31"/>
      <c r="L430" s="21">
        <f t="shared" si="68"/>
        <v>0</v>
      </c>
      <c r="M430" s="5">
        <f t="shared" si="69"/>
        <v>0</v>
      </c>
      <c r="N430" s="5">
        <f t="shared" si="70"/>
        <v>0</v>
      </c>
      <c r="O430" s="2">
        <f t="shared" si="71"/>
        <v>0</v>
      </c>
      <c r="P430" s="11">
        <f t="shared" si="72"/>
        <v>1</v>
      </c>
      <c r="Q430" s="7" t="str">
        <f t="shared" si="73"/>
        <v>euro</v>
      </c>
      <c r="R430" s="22">
        <f t="shared" si="74"/>
        <v>0</v>
      </c>
      <c r="S430" s="99">
        <f t="shared" si="75"/>
        <v>0</v>
      </c>
      <c r="T430" s="98">
        <f t="shared" si="76"/>
        <v>0</v>
      </c>
      <c r="U430" s="19"/>
      <c r="V430" s="12"/>
      <c r="W430" s="37" t="str" cm="1">
        <f t="array" ref="W430">_xlfn.IFS(T430&gt;J430,"KO : Le montant retenu est supérieur au montant présenté. Merci de revoir la ligne de dépense ou plafonner son montant.",J430=0,"",T430=J430,"OK",T430&lt;J430,"Montant instruit inférieur au montant présenté.")</f>
        <v/>
      </c>
      <c r="X430" s="95">
        <f t="shared" si="77"/>
        <v>0</v>
      </c>
    </row>
    <row r="431" spans="1:24">
      <c r="A431" s="25">
        <v>427</v>
      </c>
      <c r="B431" s="5"/>
      <c r="C431" s="5"/>
      <c r="D431" s="5"/>
      <c r="E431" s="2"/>
      <c r="F431" s="11">
        <v>1</v>
      </c>
      <c r="G431" s="7" t="s">
        <v>9</v>
      </c>
      <c r="H431" s="12"/>
      <c r="I431" s="99"/>
      <c r="J431" s="98">
        <f t="shared" si="67"/>
        <v>0</v>
      </c>
      <c r="K431" s="31"/>
      <c r="L431" s="21">
        <f t="shared" si="68"/>
        <v>0</v>
      </c>
      <c r="M431" s="5">
        <f t="shared" si="69"/>
        <v>0</v>
      </c>
      <c r="N431" s="5">
        <f t="shared" si="70"/>
        <v>0</v>
      </c>
      <c r="O431" s="2">
        <f t="shared" si="71"/>
        <v>0</v>
      </c>
      <c r="P431" s="11">
        <f t="shared" si="72"/>
        <v>1</v>
      </c>
      <c r="Q431" s="7" t="str">
        <f t="shared" si="73"/>
        <v>euro</v>
      </c>
      <c r="R431" s="22">
        <f t="shared" si="74"/>
        <v>0</v>
      </c>
      <c r="S431" s="99">
        <f t="shared" si="75"/>
        <v>0</v>
      </c>
      <c r="T431" s="98">
        <f t="shared" si="76"/>
        <v>0</v>
      </c>
      <c r="U431" s="19"/>
      <c r="V431" s="12"/>
      <c r="W431" s="37" t="str" cm="1">
        <f t="array" ref="W431">_xlfn.IFS(T431&gt;J431,"KO : Le montant retenu est supérieur au montant présenté. Merci de revoir la ligne de dépense ou plafonner son montant.",J431=0,"",T431=J431,"OK",T431&lt;J431,"Montant instruit inférieur au montant présenté.")</f>
        <v/>
      </c>
      <c r="X431" s="95">
        <f t="shared" si="77"/>
        <v>0</v>
      </c>
    </row>
    <row r="432" spans="1:24">
      <c r="A432" s="25">
        <v>428</v>
      </c>
      <c r="B432" s="5"/>
      <c r="C432" s="5"/>
      <c r="D432" s="5"/>
      <c r="E432" s="2"/>
      <c r="F432" s="11">
        <v>1</v>
      </c>
      <c r="G432" s="7" t="s">
        <v>9</v>
      </c>
      <c r="H432" s="12"/>
      <c r="I432" s="99"/>
      <c r="J432" s="98">
        <f t="shared" si="67"/>
        <v>0</v>
      </c>
      <c r="K432" s="31"/>
      <c r="L432" s="21">
        <f t="shared" si="68"/>
        <v>0</v>
      </c>
      <c r="M432" s="5">
        <f t="shared" si="69"/>
        <v>0</v>
      </c>
      <c r="N432" s="5">
        <f t="shared" si="70"/>
        <v>0</v>
      </c>
      <c r="O432" s="2">
        <f t="shared" si="71"/>
        <v>0</v>
      </c>
      <c r="P432" s="11">
        <f t="shared" si="72"/>
        <v>1</v>
      </c>
      <c r="Q432" s="7" t="str">
        <f t="shared" si="73"/>
        <v>euro</v>
      </c>
      <c r="R432" s="22">
        <f t="shared" si="74"/>
        <v>0</v>
      </c>
      <c r="S432" s="99">
        <f t="shared" si="75"/>
        <v>0</v>
      </c>
      <c r="T432" s="98">
        <f t="shared" si="76"/>
        <v>0</v>
      </c>
      <c r="U432" s="19"/>
      <c r="V432" s="12"/>
      <c r="W432" s="37" t="str" cm="1">
        <f t="array" ref="W432">_xlfn.IFS(T432&gt;J432,"KO : Le montant retenu est supérieur au montant présenté. Merci de revoir la ligne de dépense ou plafonner son montant.",J432=0,"",T432=J432,"OK",T432&lt;J432,"Montant instruit inférieur au montant présenté.")</f>
        <v/>
      </c>
      <c r="X432" s="95">
        <f t="shared" si="77"/>
        <v>0</v>
      </c>
    </row>
    <row r="433" spans="1:24">
      <c r="A433" s="25">
        <v>429</v>
      </c>
      <c r="B433" s="5"/>
      <c r="C433" s="5"/>
      <c r="D433" s="5"/>
      <c r="E433" s="2"/>
      <c r="F433" s="11">
        <v>1</v>
      </c>
      <c r="G433" s="7" t="s">
        <v>9</v>
      </c>
      <c r="H433" s="12"/>
      <c r="I433" s="99"/>
      <c r="J433" s="98">
        <f t="shared" si="67"/>
        <v>0</v>
      </c>
      <c r="K433" s="31"/>
      <c r="L433" s="21">
        <f t="shared" si="68"/>
        <v>0</v>
      </c>
      <c r="M433" s="5">
        <f t="shared" si="69"/>
        <v>0</v>
      </c>
      <c r="N433" s="5">
        <f t="shared" si="70"/>
        <v>0</v>
      </c>
      <c r="O433" s="2">
        <f t="shared" si="71"/>
        <v>0</v>
      </c>
      <c r="P433" s="11">
        <f t="shared" si="72"/>
        <v>1</v>
      </c>
      <c r="Q433" s="7" t="str">
        <f t="shared" si="73"/>
        <v>euro</v>
      </c>
      <c r="R433" s="22">
        <f t="shared" si="74"/>
        <v>0</v>
      </c>
      <c r="S433" s="99">
        <f t="shared" si="75"/>
        <v>0</v>
      </c>
      <c r="T433" s="98">
        <f t="shared" si="76"/>
        <v>0</v>
      </c>
      <c r="U433" s="19"/>
      <c r="V433" s="12"/>
      <c r="W433" s="37" t="str" cm="1">
        <f t="array" ref="W433">_xlfn.IFS(T433&gt;J433,"KO : Le montant retenu est supérieur au montant présenté. Merci de revoir la ligne de dépense ou plafonner son montant.",J433=0,"",T433=J433,"OK",T433&lt;J433,"Montant instruit inférieur au montant présenté.")</f>
        <v/>
      </c>
      <c r="X433" s="95">
        <f t="shared" si="77"/>
        <v>0</v>
      </c>
    </row>
    <row r="434" spans="1:24">
      <c r="A434" s="25">
        <v>430</v>
      </c>
      <c r="B434" s="5"/>
      <c r="C434" s="5"/>
      <c r="D434" s="5"/>
      <c r="E434" s="2"/>
      <c r="F434" s="11">
        <v>1</v>
      </c>
      <c r="G434" s="7" t="s">
        <v>9</v>
      </c>
      <c r="H434" s="12"/>
      <c r="I434" s="99"/>
      <c r="J434" s="98">
        <f t="shared" si="67"/>
        <v>0</v>
      </c>
      <c r="K434" s="31"/>
      <c r="L434" s="21">
        <f t="shared" si="68"/>
        <v>0</v>
      </c>
      <c r="M434" s="5">
        <f t="shared" si="69"/>
        <v>0</v>
      </c>
      <c r="N434" s="5">
        <f t="shared" si="70"/>
        <v>0</v>
      </c>
      <c r="O434" s="2">
        <f t="shared" si="71"/>
        <v>0</v>
      </c>
      <c r="P434" s="11">
        <f t="shared" si="72"/>
        <v>1</v>
      </c>
      <c r="Q434" s="7" t="str">
        <f t="shared" si="73"/>
        <v>euro</v>
      </c>
      <c r="R434" s="22">
        <f t="shared" si="74"/>
        <v>0</v>
      </c>
      <c r="S434" s="99">
        <f t="shared" si="75"/>
        <v>0</v>
      </c>
      <c r="T434" s="98">
        <f t="shared" si="76"/>
        <v>0</v>
      </c>
      <c r="U434" s="19"/>
      <c r="V434" s="12"/>
      <c r="W434" s="37" t="str" cm="1">
        <f t="array" ref="W434">_xlfn.IFS(T434&gt;J434,"KO : Le montant retenu est supérieur au montant présenté. Merci de revoir la ligne de dépense ou plafonner son montant.",J434=0,"",T434=J434,"OK",T434&lt;J434,"Montant instruit inférieur au montant présenté.")</f>
        <v/>
      </c>
      <c r="X434" s="95">
        <f t="shared" si="77"/>
        <v>0</v>
      </c>
    </row>
    <row r="435" spans="1:24">
      <c r="A435" s="25">
        <v>431</v>
      </c>
      <c r="B435" s="5"/>
      <c r="C435" s="5"/>
      <c r="D435" s="5"/>
      <c r="E435" s="2"/>
      <c r="F435" s="11">
        <v>1</v>
      </c>
      <c r="G435" s="7" t="s">
        <v>9</v>
      </c>
      <c r="H435" s="12"/>
      <c r="I435" s="99"/>
      <c r="J435" s="98">
        <f t="shared" si="67"/>
        <v>0</v>
      </c>
      <c r="K435" s="31"/>
      <c r="L435" s="21">
        <f t="shared" si="68"/>
        <v>0</v>
      </c>
      <c r="M435" s="5">
        <f t="shared" si="69"/>
        <v>0</v>
      </c>
      <c r="N435" s="5">
        <f t="shared" si="70"/>
        <v>0</v>
      </c>
      <c r="O435" s="2">
        <f t="shared" si="71"/>
        <v>0</v>
      </c>
      <c r="P435" s="11">
        <f t="shared" si="72"/>
        <v>1</v>
      </c>
      <c r="Q435" s="7" t="str">
        <f t="shared" si="73"/>
        <v>euro</v>
      </c>
      <c r="R435" s="22">
        <f t="shared" si="74"/>
        <v>0</v>
      </c>
      <c r="S435" s="99">
        <f t="shared" si="75"/>
        <v>0</v>
      </c>
      <c r="T435" s="98">
        <f t="shared" si="76"/>
        <v>0</v>
      </c>
      <c r="U435" s="19"/>
      <c r="V435" s="12"/>
      <c r="W435" s="37" t="str" cm="1">
        <f t="array" ref="W435">_xlfn.IFS(T435&gt;J435,"KO : Le montant retenu est supérieur au montant présenté. Merci de revoir la ligne de dépense ou plafonner son montant.",J435=0,"",T435=J435,"OK",T435&lt;J435,"Montant instruit inférieur au montant présenté.")</f>
        <v/>
      </c>
      <c r="X435" s="95">
        <f t="shared" si="77"/>
        <v>0</v>
      </c>
    </row>
    <row r="436" spans="1:24">
      <c r="A436" s="25">
        <v>432</v>
      </c>
      <c r="B436" s="5"/>
      <c r="C436" s="5"/>
      <c r="D436" s="5"/>
      <c r="E436" s="2"/>
      <c r="F436" s="11">
        <v>1</v>
      </c>
      <c r="G436" s="7" t="s">
        <v>9</v>
      </c>
      <c r="H436" s="12"/>
      <c r="I436" s="99"/>
      <c r="J436" s="98">
        <f t="shared" si="67"/>
        <v>0</v>
      </c>
      <c r="K436" s="31"/>
      <c r="L436" s="21">
        <f t="shared" si="68"/>
        <v>0</v>
      </c>
      <c r="M436" s="5">
        <f t="shared" si="69"/>
        <v>0</v>
      </c>
      <c r="N436" s="5">
        <f t="shared" si="70"/>
        <v>0</v>
      </c>
      <c r="O436" s="2">
        <f t="shared" si="71"/>
        <v>0</v>
      </c>
      <c r="P436" s="11">
        <f t="shared" si="72"/>
        <v>1</v>
      </c>
      <c r="Q436" s="7" t="str">
        <f t="shared" si="73"/>
        <v>euro</v>
      </c>
      <c r="R436" s="22">
        <f t="shared" si="74"/>
        <v>0</v>
      </c>
      <c r="S436" s="99">
        <f t="shared" si="75"/>
        <v>0</v>
      </c>
      <c r="T436" s="98">
        <f t="shared" si="76"/>
        <v>0</v>
      </c>
      <c r="U436" s="19"/>
      <c r="V436" s="12"/>
      <c r="W436" s="37" t="str" cm="1">
        <f t="array" ref="W436">_xlfn.IFS(T436&gt;J436,"KO : Le montant retenu est supérieur au montant présenté. Merci de revoir la ligne de dépense ou plafonner son montant.",J436=0,"",T436=J436,"OK",T436&lt;J436,"Montant instruit inférieur au montant présenté.")</f>
        <v/>
      </c>
      <c r="X436" s="95">
        <f t="shared" si="77"/>
        <v>0</v>
      </c>
    </row>
    <row r="437" spans="1:24">
      <c r="A437" s="25">
        <v>433</v>
      </c>
      <c r="B437" s="5"/>
      <c r="C437" s="5"/>
      <c r="D437" s="5"/>
      <c r="E437" s="2"/>
      <c r="F437" s="11">
        <v>1</v>
      </c>
      <c r="G437" s="7" t="s">
        <v>9</v>
      </c>
      <c r="H437" s="12"/>
      <c r="I437" s="99"/>
      <c r="J437" s="98">
        <f t="shared" si="67"/>
        <v>0</v>
      </c>
      <c r="K437" s="31"/>
      <c r="L437" s="21">
        <f t="shared" si="68"/>
        <v>0</v>
      </c>
      <c r="M437" s="5">
        <f t="shared" si="69"/>
        <v>0</v>
      </c>
      <c r="N437" s="5">
        <f t="shared" si="70"/>
        <v>0</v>
      </c>
      <c r="O437" s="2">
        <f t="shared" si="71"/>
        <v>0</v>
      </c>
      <c r="P437" s="11">
        <f t="shared" si="72"/>
        <v>1</v>
      </c>
      <c r="Q437" s="7" t="str">
        <f t="shared" si="73"/>
        <v>euro</v>
      </c>
      <c r="R437" s="22">
        <f t="shared" si="74"/>
        <v>0</v>
      </c>
      <c r="S437" s="99">
        <f t="shared" si="75"/>
        <v>0</v>
      </c>
      <c r="T437" s="98">
        <f t="shared" si="76"/>
        <v>0</v>
      </c>
      <c r="U437" s="19"/>
      <c r="V437" s="12"/>
      <c r="W437" s="37" t="str" cm="1">
        <f t="array" ref="W437">_xlfn.IFS(T437&gt;J437,"KO : Le montant retenu est supérieur au montant présenté. Merci de revoir la ligne de dépense ou plafonner son montant.",J437=0,"",T437=J437,"OK",T437&lt;J437,"Montant instruit inférieur au montant présenté.")</f>
        <v/>
      </c>
      <c r="X437" s="95">
        <f t="shared" si="77"/>
        <v>0</v>
      </c>
    </row>
    <row r="438" spans="1:24">
      <c r="A438" s="25">
        <v>434</v>
      </c>
      <c r="B438" s="5"/>
      <c r="C438" s="5"/>
      <c r="D438" s="5"/>
      <c r="E438" s="2"/>
      <c r="F438" s="11">
        <v>1</v>
      </c>
      <c r="G438" s="7" t="s">
        <v>9</v>
      </c>
      <c r="H438" s="12"/>
      <c r="I438" s="99"/>
      <c r="J438" s="98">
        <f t="shared" si="67"/>
        <v>0</v>
      </c>
      <c r="K438" s="31"/>
      <c r="L438" s="21">
        <f t="shared" si="68"/>
        <v>0</v>
      </c>
      <c r="M438" s="5">
        <f t="shared" si="69"/>
        <v>0</v>
      </c>
      <c r="N438" s="5">
        <f t="shared" si="70"/>
        <v>0</v>
      </c>
      <c r="O438" s="2">
        <f t="shared" si="71"/>
        <v>0</v>
      </c>
      <c r="P438" s="11">
        <f t="shared" si="72"/>
        <v>1</v>
      </c>
      <c r="Q438" s="7" t="str">
        <f t="shared" si="73"/>
        <v>euro</v>
      </c>
      <c r="R438" s="22">
        <f t="shared" si="74"/>
        <v>0</v>
      </c>
      <c r="S438" s="99">
        <f t="shared" si="75"/>
        <v>0</v>
      </c>
      <c r="T438" s="98">
        <f t="shared" si="76"/>
        <v>0</v>
      </c>
      <c r="U438" s="19"/>
      <c r="V438" s="12"/>
      <c r="W438" s="37" t="str" cm="1">
        <f t="array" ref="W438">_xlfn.IFS(T438&gt;J438,"KO : Le montant retenu est supérieur au montant présenté. Merci de revoir la ligne de dépense ou plafonner son montant.",J438=0,"",T438=J438,"OK",T438&lt;J438,"Montant instruit inférieur au montant présenté.")</f>
        <v/>
      </c>
      <c r="X438" s="95">
        <f t="shared" si="77"/>
        <v>0</v>
      </c>
    </row>
    <row r="439" spans="1:24">
      <c r="A439" s="25">
        <v>435</v>
      </c>
      <c r="B439" s="5"/>
      <c r="C439" s="5"/>
      <c r="D439" s="5"/>
      <c r="E439" s="2"/>
      <c r="F439" s="11">
        <v>1</v>
      </c>
      <c r="G439" s="7" t="s">
        <v>9</v>
      </c>
      <c r="H439" s="12"/>
      <c r="I439" s="99"/>
      <c r="J439" s="98">
        <f t="shared" si="67"/>
        <v>0</v>
      </c>
      <c r="K439" s="31"/>
      <c r="L439" s="21">
        <f t="shared" si="68"/>
        <v>0</v>
      </c>
      <c r="M439" s="5">
        <f t="shared" si="69"/>
        <v>0</v>
      </c>
      <c r="N439" s="5">
        <f t="shared" si="70"/>
        <v>0</v>
      </c>
      <c r="O439" s="2">
        <f t="shared" si="71"/>
        <v>0</v>
      </c>
      <c r="P439" s="11">
        <f t="shared" si="72"/>
        <v>1</v>
      </c>
      <c r="Q439" s="7" t="str">
        <f t="shared" si="73"/>
        <v>euro</v>
      </c>
      <c r="R439" s="22">
        <f t="shared" si="74"/>
        <v>0</v>
      </c>
      <c r="S439" s="99">
        <f t="shared" si="75"/>
        <v>0</v>
      </c>
      <c r="T439" s="98">
        <f t="shared" si="76"/>
        <v>0</v>
      </c>
      <c r="U439" s="19"/>
      <c r="V439" s="12"/>
      <c r="W439" s="37" t="str" cm="1">
        <f t="array" ref="W439">_xlfn.IFS(T439&gt;J439,"KO : Le montant retenu est supérieur au montant présenté. Merci de revoir la ligne de dépense ou plafonner son montant.",J439=0,"",T439=J439,"OK",T439&lt;J439,"Montant instruit inférieur au montant présenté.")</f>
        <v/>
      </c>
      <c r="X439" s="95">
        <f t="shared" si="77"/>
        <v>0</v>
      </c>
    </row>
    <row r="440" spans="1:24">
      <c r="A440" s="25">
        <v>436</v>
      </c>
      <c r="B440" s="5"/>
      <c r="C440" s="5"/>
      <c r="D440" s="5"/>
      <c r="E440" s="2"/>
      <c r="F440" s="11">
        <v>1</v>
      </c>
      <c r="G440" s="7" t="s">
        <v>9</v>
      </c>
      <c r="H440" s="12"/>
      <c r="I440" s="99"/>
      <c r="J440" s="98">
        <f t="shared" si="67"/>
        <v>0</v>
      </c>
      <c r="K440" s="31"/>
      <c r="L440" s="21">
        <f t="shared" si="68"/>
        <v>0</v>
      </c>
      <c r="M440" s="5">
        <f t="shared" si="69"/>
        <v>0</v>
      </c>
      <c r="N440" s="5">
        <f t="shared" si="70"/>
        <v>0</v>
      </c>
      <c r="O440" s="2">
        <f t="shared" si="71"/>
        <v>0</v>
      </c>
      <c r="P440" s="11">
        <f t="shared" si="72"/>
        <v>1</v>
      </c>
      <c r="Q440" s="7" t="str">
        <f t="shared" si="73"/>
        <v>euro</v>
      </c>
      <c r="R440" s="22">
        <f t="shared" si="74"/>
        <v>0</v>
      </c>
      <c r="S440" s="99">
        <f t="shared" si="75"/>
        <v>0</v>
      </c>
      <c r="T440" s="98">
        <f t="shared" si="76"/>
        <v>0</v>
      </c>
      <c r="U440" s="19"/>
      <c r="V440" s="12"/>
      <c r="W440" s="37" t="str" cm="1">
        <f t="array" ref="W440">_xlfn.IFS(T440&gt;J440,"KO : Le montant retenu est supérieur au montant présenté. Merci de revoir la ligne de dépense ou plafonner son montant.",J440=0,"",T440=J440,"OK",T440&lt;J440,"Montant instruit inférieur au montant présenté.")</f>
        <v/>
      </c>
      <c r="X440" s="95">
        <f t="shared" si="77"/>
        <v>0</v>
      </c>
    </row>
    <row r="441" spans="1:24">
      <c r="A441" s="25">
        <v>437</v>
      </c>
      <c r="B441" s="5"/>
      <c r="C441" s="5"/>
      <c r="D441" s="5"/>
      <c r="E441" s="2"/>
      <c r="F441" s="11">
        <v>1</v>
      </c>
      <c r="G441" s="7" t="s">
        <v>9</v>
      </c>
      <c r="H441" s="12"/>
      <c r="I441" s="99"/>
      <c r="J441" s="98">
        <f t="shared" si="67"/>
        <v>0</v>
      </c>
      <c r="K441" s="31"/>
      <c r="L441" s="21">
        <f t="shared" si="68"/>
        <v>0</v>
      </c>
      <c r="M441" s="5">
        <f t="shared" si="69"/>
        <v>0</v>
      </c>
      <c r="N441" s="5">
        <f t="shared" si="70"/>
        <v>0</v>
      </c>
      <c r="O441" s="2">
        <f t="shared" si="71"/>
        <v>0</v>
      </c>
      <c r="P441" s="11">
        <f t="shared" si="72"/>
        <v>1</v>
      </c>
      <c r="Q441" s="7" t="str">
        <f t="shared" si="73"/>
        <v>euro</v>
      </c>
      <c r="R441" s="22">
        <f t="shared" si="74"/>
        <v>0</v>
      </c>
      <c r="S441" s="99">
        <f t="shared" si="75"/>
        <v>0</v>
      </c>
      <c r="T441" s="98">
        <f t="shared" si="76"/>
        <v>0</v>
      </c>
      <c r="U441" s="19"/>
      <c r="V441" s="12"/>
      <c r="W441" s="37" t="str" cm="1">
        <f t="array" ref="W441">_xlfn.IFS(T441&gt;J441,"KO : Le montant retenu est supérieur au montant présenté. Merci de revoir la ligne de dépense ou plafonner son montant.",J441=0,"",T441=J441,"OK",T441&lt;J441,"Montant instruit inférieur au montant présenté.")</f>
        <v/>
      </c>
      <c r="X441" s="95">
        <f t="shared" si="77"/>
        <v>0</v>
      </c>
    </row>
    <row r="442" spans="1:24">
      <c r="A442" s="25">
        <v>438</v>
      </c>
      <c r="B442" s="5"/>
      <c r="C442" s="5"/>
      <c r="D442" s="5"/>
      <c r="E442" s="2"/>
      <c r="F442" s="11">
        <v>1</v>
      </c>
      <c r="G442" s="7" t="s">
        <v>9</v>
      </c>
      <c r="H442" s="12"/>
      <c r="I442" s="99"/>
      <c r="J442" s="98">
        <f t="shared" si="67"/>
        <v>0</v>
      </c>
      <c r="K442" s="31"/>
      <c r="L442" s="21">
        <f t="shared" si="68"/>
        <v>0</v>
      </c>
      <c r="M442" s="5">
        <f t="shared" si="69"/>
        <v>0</v>
      </c>
      <c r="N442" s="5">
        <f t="shared" si="70"/>
        <v>0</v>
      </c>
      <c r="O442" s="2">
        <f t="shared" si="71"/>
        <v>0</v>
      </c>
      <c r="P442" s="11">
        <f t="shared" si="72"/>
        <v>1</v>
      </c>
      <c r="Q442" s="7" t="str">
        <f t="shared" si="73"/>
        <v>euro</v>
      </c>
      <c r="R442" s="22">
        <f t="shared" si="74"/>
        <v>0</v>
      </c>
      <c r="S442" s="99">
        <f t="shared" si="75"/>
        <v>0</v>
      </c>
      <c r="T442" s="98">
        <f t="shared" si="76"/>
        <v>0</v>
      </c>
      <c r="U442" s="19"/>
      <c r="V442" s="12"/>
      <c r="W442" s="37" t="str" cm="1">
        <f t="array" ref="W442">_xlfn.IFS(T442&gt;J442,"KO : Le montant retenu est supérieur au montant présenté. Merci de revoir la ligne de dépense ou plafonner son montant.",J442=0,"",T442=J442,"OK",T442&lt;J442,"Montant instruit inférieur au montant présenté.")</f>
        <v/>
      </c>
      <c r="X442" s="95">
        <f t="shared" si="77"/>
        <v>0</v>
      </c>
    </row>
    <row r="443" spans="1:24">
      <c r="A443" s="25">
        <v>439</v>
      </c>
      <c r="B443" s="5"/>
      <c r="C443" s="5"/>
      <c r="D443" s="5"/>
      <c r="E443" s="2"/>
      <c r="F443" s="11">
        <v>1</v>
      </c>
      <c r="G443" s="7" t="s">
        <v>9</v>
      </c>
      <c r="H443" s="12"/>
      <c r="I443" s="99"/>
      <c r="J443" s="98">
        <f t="shared" si="67"/>
        <v>0</v>
      </c>
      <c r="K443" s="31"/>
      <c r="L443" s="21">
        <f t="shared" si="68"/>
        <v>0</v>
      </c>
      <c r="M443" s="5">
        <f t="shared" si="69"/>
        <v>0</v>
      </c>
      <c r="N443" s="5">
        <f t="shared" si="70"/>
        <v>0</v>
      </c>
      <c r="O443" s="2">
        <f t="shared" si="71"/>
        <v>0</v>
      </c>
      <c r="P443" s="11">
        <f t="shared" si="72"/>
        <v>1</v>
      </c>
      <c r="Q443" s="7" t="str">
        <f t="shared" si="73"/>
        <v>euro</v>
      </c>
      <c r="R443" s="22">
        <f t="shared" si="74"/>
        <v>0</v>
      </c>
      <c r="S443" s="99">
        <f t="shared" si="75"/>
        <v>0</v>
      </c>
      <c r="T443" s="98">
        <f t="shared" si="76"/>
        <v>0</v>
      </c>
      <c r="U443" s="19"/>
      <c r="V443" s="12"/>
      <c r="W443" s="37" t="str" cm="1">
        <f t="array" ref="W443">_xlfn.IFS(T443&gt;J443,"KO : Le montant retenu est supérieur au montant présenté. Merci de revoir la ligne de dépense ou plafonner son montant.",J443=0,"",T443=J443,"OK",T443&lt;J443,"Montant instruit inférieur au montant présenté.")</f>
        <v/>
      </c>
      <c r="X443" s="95">
        <f t="shared" si="77"/>
        <v>0</v>
      </c>
    </row>
    <row r="444" spans="1:24">
      <c r="A444" s="25">
        <v>440</v>
      </c>
      <c r="B444" s="5"/>
      <c r="C444" s="5"/>
      <c r="D444" s="5"/>
      <c r="E444" s="2"/>
      <c r="F444" s="11">
        <v>1</v>
      </c>
      <c r="G444" s="7" t="s">
        <v>9</v>
      </c>
      <c r="H444" s="12"/>
      <c r="I444" s="99"/>
      <c r="J444" s="98">
        <f t="shared" si="67"/>
        <v>0</v>
      </c>
      <c r="K444" s="31"/>
      <c r="L444" s="21">
        <f t="shared" si="68"/>
        <v>0</v>
      </c>
      <c r="M444" s="5">
        <f t="shared" si="69"/>
        <v>0</v>
      </c>
      <c r="N444" s="5">
        <f t="shared" si="70"/>
        <v>0</v>
      </c>
      <c r="O444" s="2">
        <f t="shared" si="71"/>
        <v>0</v>
      </c>
      <c r="P444" s="11">
        <f t="shared" si="72"/>
        <v>1</v>
      </c>
      <c r="Q444" s="7" t="str">
        <f t="shared" si="73"/>
        <v>euro</v>
      </c>
      <c r="R444" s="22">
        <f t="shared" si="74"/>
        <v>0</v>
      </c>
      <c r="S444" s="99">
        <f t="shared" si="75"/>
        <v>0</v>
      </c>
      <c r="T444" s="98">
        <f t="shared" si="76"/>
        <v>0</v>
      </c>
      <c r="U444" s="19"/>
      <c r="V444" s="12"/>
      <c r="W444" s="37" t="str" cm="1">
        <f t="array" ref="W444">_xlfn.IFS(T444&gt;J444,"KO : Le montant retenu est supérieur au montant présenté. Merci de revoir la ligne de dépense ou plafonner son montant.",J444=0,"",T444=J444,"OK",T444&lt;J444,"Montant instruit inférieur au montant présenté.")</f>
        <v/>
      </c>
      <c r="X444" s="95">
        <f t="shared" si="77"/>
        <v>0</v>
      </c>
    </row>
    <row r="445" spans="1:24">
      <c r="A445" s="25">
        <v>441</v>
      </c>
      <c r="B445" s="5"/>
      <c r="C445" s="5"/>
      <c r="D445" s="5"/>
      <c r="E445" s="2"/>
      <c r="F445" s="11">
        <v>1</v>
      </c>
      <c r="G445" s="7" t="s">
        <v>9</v>
      </c>
      <c r="H445" s="12"/>
      <c r="I445" s="99"/>
      <c r="J445" s="98">
        <f t="shared" si="67"/>
        <v>0</v>
      </c>
      <c r="K445" s="31"/>
      <c r="L445" s="21">
        <f t="shared" si="68"/>
        <v>0</v>
      </c>
      <c r="M445" s="5">
        <f t="shared" si="69"/>
        <v>0</v>
      </c>
      <c r="N445" s="5">
        <f t="shared" si="70"/>
        <v>0</v>
      </c>
      <c r="O445" s="2">
        <f t="shared" si="71"/>
        <v>0</v>
      </c>
      <c r="P445" s="11">
        <f t="shared" si="72"/>
        <v>1</v>
      </c>
      <c r="Q445" s="7" t="str">
        <f t="shared" si="73"/>
        <v>euro</v>
      </c>
      <c r="R445" s="22">
        <f t="shared" si="74"/>
        <v>0</v>
      </c>
      <c r="S445" s="99">
        <f t="shared" si="75"/>
        <v>0</v>
      </c>
      <c r="T445" s="98">
        <f t="shared" si="76"/>
        <v>0</v>
      </c>
      <c r="U445" s="19"/>
      <c r="V445" s="12"/>
      <c r="W445" s="37" t="str" cm="1">
        <f t="array" ref="W445">_xlfn.IFS(T445&gt;J445,"KO : Le montant retenu est supérieur au montant présenté. Merci de revoir la ligne de dépense ou plafonner son montant.",J445=0,"",T445=J445,"OK",T445&lt;J445,"Montant instruit inférieur au montant présenté.")</f>
        <v/>
      </c>
      <c r="X445" s="95">
        <f t="shared" si="77"/>
        <v>0</v>
      </c>
    </row>
    <row r="446" spans="1:24">
      <c r="A446" s="25">
        <v>442</v>
      </c>
      <c r="B446" s="5"/>
      <c r="C446" s="5"/>
      <c r="D446" s="5"/>
      <c r="E446" s="2"/>
      <c r="F446" s="11">
        <v>1</v>
      </c>
      <c r="G446" s="7" t="s">
        <v>9</v>
      </c>
      <c r="H446" s="12"/>
      <c r="I446" s="99"/>
      <c r="J446" s="98">
        <f t="shared" si="67"/>
        <v>0</v>
      </c>
      <c r="K446" s="31"/>
      <c r="L446" s="21">
        <f t="shared" si="68"/>
        <v>0</v>
      </c>
      <c r="M446" s="5">
        <f t="shared" si="69"/>
        <v>0</v>
      </c>
      <c r="N446" s="5">
        <f t="shared" si="70"/>
        <v>0</v>
      </c>
      <c r="O446" s="2">
        <f t="shared" si="71"/>
        <v>0</v>
      </c>
      <c r="P446" s="11">
        <f t="shared" si="72"/>
        <v>1</v>
      </c>
      <c r="Q446" s="7" t="str">
        <f t="shared" si="73"/>
        <v>euro</v>
      </c>
      <c r="R446" s="22">
        <f t="shared" si="74"/>
        <v>0</v>
      </c>
      <c r="S446" s="99">
        <f t="shared" si="75"/>
        <v>0</v>
      </c>
      <c r="T446" s="98">
        <f t="shared" si="76"/>
        <v>0</v>
      </c>
      <c r="U446" s="19"/>
      <c r="V446" s="12"/>
      <c r="W446" s="37" t="str" cm="1">
        <f t="array" ref="W446">_xlfn.IFS(T446&gt;J446,"KO : Le montant retenu est supérieur au montant présenté. Merci de revoir la ligne de dépense ou plafonner son montant.",J446=0,"",T446=J446,"OK",T446&lt;J446,"Montant instruit inférieur au montant présenté.")</f>
        <v/>
      </c>
      <c r="X446" s="95">
        <f t="shared" si="77"/>
        <v>0</v>
      </c>
    </row>
    <row r="447" spans="1:24">
      <c r="A447" s="25">
        <v>443</v>
      </c>
      <c r="B447" s="5"/>
      <c r="C447" s="5"/>
      <c r="D447" s="5"/>
      <c r="E447" s="2"/>
      <c r="F447" s="11">
        <v>1</v>
      </c>
      <c r="G447" s="7" t="s">
        <v>9</v>
      </c>
      <c r="H447" s="12"/>
      <c r="I447" s="99"/>
      <c r="J447" s="98">
        <f t="shared" si="67"/>
        <v>0</v>
      </c>
      <c r="K447" s="31"/>
      <c r="L447" s="21">
        <f t="shared" si="68"/>
        <v>0</v>
      </c>
      <c r="M447" s="5">
        <f t="shared" si="69"/>
        <v>0</v>
      </c>
      <c r="N447" s="5">
        <f t="shared" si="70"/>
        <v>0</v>
      </c>
      <c r="O447" s="2">
        <f t="shared" si="71"/>
        <v>0</v>
      </c>
      <c r="P447" s="11">
        <f t="shared" si="72"/>
        <v>1</v>
      </c>
      <c r="Q447" s="7" t="str">
        <f t="shared" si="73"/>
        <v>euro</v>
      </c>
      <c r="R447" s="22">
        <f t="shared" si="74"/>
        <v>0</v>
      </c>
      <c r="S447" s="99">
        <f t="shared" si="75"/>
        <v>0</v>
      </c>
      <c r="T447" s="98">
        <f t="shared" si="76"/>
        <v>0</v>
      </c>
      <c r="U447" s="19"/>
      <c r="V447" s="12"/>
      <c r="W447" s="37" t="str" cm="1">
        <f t="array" ref="W447">_xlfn.IFS(T447&gt;J447,"KO : Le montant retenu est supérieur au montant présenté. Merci de revoir la ligne de dépense ou plafonner son montant.",J447=0,"",T447=J447,"OK",T447&lt;J447,"Montant instruit inférieur au montant présenté.")</f>
        <v/>
      </c>
      <c r="X447" s="95">
        <f t="shared" si="77"/>
        <v>0</v>
      </c>
    </row>
    <row r="448" spans="1:24">
      <c r="A448" s="25">
        <v>444</v>
      </c>
      <c r="B448" s="5"/>
      <c r="C448" s="5"/>
      <c r="D448" s="5"/>
      <c r="E448" s="2"/>
      <c r="F448" s="11">
        <v>1</v>
      </c>
      <c r="G448" s="7" t="s">
        <v>9</v>
      </c>
      <c r="H448" s="12"/>
      <c r="I448" s="99"/>
      <c r="J448" s="98">
        <f t="shared" si="67"/>
        <v>0</v>
      </c>
      <c r="K448" s="31"/>
      <c r="L448" s="21">
        <f t="shared" si="68"/>
        <v>0</v>
      </c>
      <c r="M448" s="5">
        <f t="shared" si="69"/>
        <v>0</v>
      </c>
      <c r="N448" s="5">
        <f t="shared" si="70"/>
        <v>0</v>
      </c>
      <c r="O448" s="2">
        <f t="shared" si="71"/>
        <v>0</v>
      </c>
      <c r="P448" s="11">
        <f t="shared" si="72"/>
        <v>1</v>
      </c>
      <c r="Q448" s="7" t="str">
        <f t="shared" si="73"/>
        <v>euro</v>
      </c>
      <c r="R448" s="22">
        <f t="shared" si="74"/>
        <v>0</v>
      </c>
      <c r="S448" s="99">
        <f t="shared" si="75"/>
        <v>0</v>
      </c>
      <c r="T448" s="98">
        <f t="shared" si="76"/>
        <v>0</v>
      </c>
      <c r="U448" s="19"/>
      <c r="V448" s="12"/>
      <c r="W448" s="37" t="str" cm="1">
        <f t="array" ref="W448">_xlfn.IFS(T448&gt;J448,"KO : Le montant retenu est supérieur au montant présenté. Merci de revoir la ligne de dépense ou plafonner son montant.",J448=0,"",T448=J448,"OK",T448&lt;J448,"Montant instruit inférieur au montant présenté.")</f>
        <v/>
      </c>
      <c r="X448" s="95">
        <f t="shared" si="77"/>
        <v>0</v>
      </c>
    </row>
    <row r="449" spans="1:24">
      <c r="A449" s="25">
        <v>445</v>
      </c>
      <c r="B449" s="5"/>
      <c r="C449" s="5"/>
      <c r="D449" s="5"/>
      <c r="E449" s="2"/>
      <c r="F449" s="11">
        <v>1</v>
      </c>
      <c r="G449" s="7" t="s">
        <v>9</v>
      </c>
      <c r="H449" s="12"/>
      <c r="I449" s="99"/>
      <c r="J449" s="98">
        <f t="shared" si="67"/>
        <v>0</v>
      </c>
      <c r="K449" s="31"/>
      <c r="L449" s="21">
        <f t="shared" si="68"/>
        <v>0</v>
      </c>
      <c r="M449" s="5">
        <f t="shared" si="69"/>
        <v>0</v>
      </c>
      <c r="N449" s="5">
        <f t="shared" si="70"/>
        <v>0</v>
      </c>
      <c r="O449" s="2">
        <f t="shared" si="71"/>
        <v>0</v>
      </c>
      <c r="P449" s="11">
        <f t="shared" si="72"/>
        <v>1</v>
      </c>
      <c r="Q449" s="7" t="str">
        <f t="shared" si="73"/>
        <v>euro</v>
      </c>
      <c r="R449" s="22">
        <f t="shared" si="74"/>
        <v>0</v>
      </c>
      <c r="S449" s="99">
        <f t="shared" si="75"/>
        <v>0</v>
      </c>
      <c r="T449" s="98">
        <f t="shared" si="76"/>
        <v>0</v>
      </c>
      <c r="U449" s="19"/>
      <c r="V449" s="12"/>
      <c r="W449" s="37" t="str" cm="1">
        <f t="array" ref="W449">_xlfn.IFS(T449&gt;J449,"KO : Le montant retenu est supérieur au montant présenté. Merci de revoir la ligne de dépense ou plafonner son montant.",J449=0,"",T449=J449,"OK",T449&lt;J449,"Montant instruit inférieur au montant présenté.")</f>
        <v/>
      </c>
      <c r="X449" s="95">
        <f t="shared" si="77"/>
        <v>0</v>
      </c>
    </row>
    <row r="450" spans="1:24">
      <c r="A450" s="25">
        <v>446</v>
      </c>
      <c r="B450" s="5"/>
      <c r="C450" s="5"/>
      <c r="D450" s="5"/>
      <c r="E450" s="2"/>
      <c r="F450" s="11">
        <v>1</v>
      </c>
      <c r="G450" s="7" t="s">
        <v>9</v>
      </c>
      <c r="H450" s="12"/>
      <c r="I450" s="99"/>
      <c r="J450" s="98">
        <f t="shared" si="67"/>
        <v>0</v>
      </c>
      <c r="K450" s="31"/>
      <c r="L450" s="21">
        <f t="shared" si="68"/>
        <v>0</v>
      </c>
      <c r="M450" s="5">
        <f t="shared" si="69"/>
        <v>0</v>
      </c>
      <c r="N450" s="5">
        <f t="shared" si="70"/>
        <v>0</v>
      </c>
      <c r="O450" s="2">
        <f t="shared" si="71"/>
        <v>0</v>
      </c>
      <c r="P450" s="11">
        <f t="shared" si="72"/>
        <v>1</v>
      </c>
      <c r="Q450" s="7" t="str">
        <f t="shared" si="73"/>
        <v>euro</v>
      </c>
      <c r="R450" s="22">
        <f t="shared" si="74"/>
        <v>0</v>
      </c>
      <c r="S450" s="99">
        <f t="shared" si="75"/>
        <v>0</v>
      </c>
      <c r="T450" s="98">
        <f t="shared" si="76"/>
        <v>0</v>
      </c>
      <c r="U450" s="19"/>
      <c r="V450" s="12"/>
      <c r="W450" s="37" t="str" cm="1">
        <f t="array" ref="W450">_xlfn.IFS(T450&gt;J450,"KO : Le montant retenu est supérieur au montant présenté. Merci de revoir la ligne de dépense ou plafonner son montant.",J450=0,"",T450=J450,"OK",T450&lt;J450,"Montant instruit inférieur au montant présenté.")</f>
        <v/>
      </c>
      <c r="X450" s="95">
        <f t="shared" si="77"/>
        <v>0</v>
      </c>
    </row>
    <row r="451" spans="1:24">
      <c r="A451" s="25">
        <v>447</v>
      </c>
      <c r="B451" s="5"/>
      <c r="C451" s="5"/>
      <c r="D451" s="5"/>
      <c r="E451" s="2"/>
      <c r="F451" s="11">
        <v>1</v>
      </c>
      <c r="G451" s="7" t="s">
        <v>9</v>
      </c>
      <c r="H451" s="12"/>
      <c r="I451" s="99"/>
      <c r="J451" s="98">
        <f t="shared" si="67"/>
        <v>0</v>
      </c>
      <c r="K451" s="31"/>
      <c r="L451" s="21">
        <f t="shared" si="68"/>
        <v>0</v>
      </c>
      <c r="M451" s="5">
        <f t="shared" si="69"/>
        <v>0</v>
      </c>
      <c r="N451" s="5">
        <f t="shared" si="70"/>
        <v>0</v>
      </c>
      <c r="O451" s="2">
        <f t="shared" si="71"/>
        <v>0</v>
      </c>
      <c r="P451" s="11">
        <f t="shared" si="72"/>
        <v>1</v>
      </c>
      <c r="Q451" s="7" t="str">
        <f t="shared" si="73"/>
        <v>euro</v>
      </c>
      <c r="R451" s="22">
        <f t="shared" si="74"/>
        <v>0</v>
      </c>
      <c r="S451" s="99">
        <f t="shared" si="75"/>
        <v>0</v>
      </c>
      <c r="T451" s="98">
        <f t="shared" si="76"/>
        <v>0</v>
      </c>
      <c r="U451" s="19"/>
      <c r="V451" s="12"/>
      <c r="W451" s="37" t="str" cm="1">
        <f t="array" ref="W451">_xlfn.IFS(T451&gt;J451,"KO : Le montant retenu est supérieur au montant présenté. Merci de revoir la ligne de dépense ou plafonner son montant.",J451=0,"",T451=J451,"OK",T451&lt;J451,"Montant instruit inférieur au montant présenté.")</f>
        <v/>
      </c>
      <c r="X451" s="95">
        <f t="shared" si="77"/>
        <v>0</v>
      </c>
    </row>
    <row r="452" spans="1:24">
      <c r="A452" s="25">
        <v>448</v>
      </c>
      <c r="B452" s="5"/>
      <c r="C452" s="5"/>
      <c r="D452" s="5"/>
      <c r="E452" s="2"/>
      <c r="F452" s="11">
        <v>1</v>
      </c>
      <c r="G452" s="7" t="s">
        <v>9</v>
      </c>
      <c r="H452" s="12"/>
      <c r="I452" s="99"/>
      <c r="J452" s="98">
        <f t="shared" si="67"/>
        <v>0</v>
      </c>
      <c r="K452" s="31"/>
      <c r="L452" s="21">
        <f t="shared" si="68"/>
        <v>0</v>
      </c>
      <c r="M452" s="5">
        <f t="shared" si="69"/>
        <v>0</v>
      </c>
      <c r="N452" s="5">
        <f t="shared" si="70"/>
        <v>0</v>
      </c>
      <c r="O452" s="2">
        <f t="shared" si="71"/>
        <v>0</v>
      </c>
      <c r="P452" s="11">
        <f t="shared" si="72"/>
        <v>1</v>
      </c>
      <c r="Q452" s="7" t="str">
        <f t="shared" si="73"/>
        <v>euro</v>
      </c>
      <c r="R452" s="22">
        <f t="shared" si="74"/>
        <v>0</v>
      </c>
      <c r="S452" s="99">
        <f t="shared" si="75"/>
        <v>0</v>
      </c>
      <c r="T452" s="98">
        <f t="shared" si="76"/>
        <v>0</v>
      </c>
      <c r="U452" s="19"/>
      <c r="V452" s="12"/>
      <c r="W452" s="37" t="str" cm="1">
        <f t="array" ref="W452">_xlfn.IFS(T452&gt;J452,"KO : Le montant retenu est supérieur au montant présenté. Merci de revoir la ligne de dépense ou plafonner son montant.",J452=0,"",T452=J452,"OK",T452&lt;J452,"Montant instruit inférieur au montant présenté.")</f>
        <v/>
      </c>
      <c r="X452" s="95">
        <f t="shared" si="77"/>
        <v>0</v>
      </c>
    </row>
    <row r="453" spans="1:24">
      <c r="A453" s="25">
        <v>449</v>
      </c>
      <c r="B453" s="5"/>
      <c r="C453" s="5"/>
      <c r="D453" s="5"/>
      <c r="E453" s="2"/>
      <c r="F453" s="11">
        <v>1</v>
      </c>
      <c r="G453" s="7" t="s">
        <v>9</v>
      </c>
      <c r="H453" s="12"/>
      <c r="I453" s="99"/>
      <c r="J453" s="98">
        <f t="shared" si="67"/>
        <v>0</v>
      </c>
      <c r="K453" s="31"/>
      <c r="L453" s="21">
        <f t="shared" si="68"/>
        <v>0</v>
      </c>
      <c r="M453" s="5">
        <f t="shared" si="69"/>
        <v>0</v>
      </c>
      <c r="N453" s="5">
        <f t="shared" si="70"/>
        <v>0</v>
      </c>
      <c r="O453" s="2">
        <f t="shared" si="71"/>
        <v>0</v>
      </c>
      <c r="P453" s="11">
        <f t="shared" si="72"/>
        <v>1</v>
      </c>
      <c r="Q453" s="7" t="str">
        <f t="shared" si="73"/>
        <v>euro</v>
      </c>
      <c r="R453" s="22">
        <f t="shared" si="74"/>
        <v>0</v>
      </c>
      <c r="S453" s="99">
        <f t="shared" si="75"/>
        <v>0</v>
      </c>
      <c r="T453" s="98">
        <f t="shared" si="76"/>
        <v>0</v>
      </c>
      <c r="U453" s="19"/>
      <c r="V453" s="12"/>
      <c r="W453" s="37" t="str" cm="1">
        <f t="array" ref="W453">_xlfn.IFS(T453&gt;J453,"KO : Le montant retenu est supérieur au montant présenté. Merci de revoir la ligne de dépense ou plafonner son montant.",J453=0,"",T453=J453,"OK",T453&lt;J453,"Montant instruit inférieur au montant présenté.")</f>
        <v/>
      </c>
      <c r="X453" s="95">
        <f t="shared" si="77"/>
        <v>0</v>
      </c>
    </row>
    <row r="454" spans="1:24">
      <c r="A454" s="25">
        <v>450</v>
      </c>
      <c r="B454" s="5"/>
      <c r="C454" s="5"/>
      <c r="D454" s="5"/>
      <c r="E454" s="2"/>
      <c r="F454" s="11">
        <v>1</v>
      </c>
      <c r="G454" s="7" t="s">
        <v>9</v>
      </c>
      <c r="H454" s="12"/>
      <c r="I454" s="99"/>
      <c r="J454" s="98">
        <f t="shared" ref="J454:J517" si="78">H454*I454</f>
        <v>0</v>
      </c>
      <c r="K454" s="31"/>
      <c r="L454" s="21">
        <f t="shared" ref="L454:L517" si="79">B454</f>
        <v>0</v>
      </c>
      <c r="M454" s="5">
        <f t="shared" ref="M454:M517" si="80">C454</f>
        <v>0</v>
      </c>
      <c r="N454" s="5">
        <f t="shared" ref="N454:N517" si="81">D454</f>
        <v>0</v>
      </c>
      <c r="O454" s="2">
        <f t="shared" ref="O454:O517" si="82">E454</f>
        <v>0</v>
      </c>
      <c r="P454" s="11">
        <f t="shared" ref="P454:P517" si="83">F454</f>
        <v>1</v>
      </c>
      <c r="Q454" s="7" t="str">
        <f t="shared" ref="Q454:Q517" si="84">G454</f>
        <v>euro</v>
      </c>
      <c r="R454" s="22">
        <f t="shared" ref="R454:R517" si="85">H454</f>
        <v>0</v>
      </c>
      <c r="S454" s="99">
        <f t="shared" ref="S454:S517" si="86">I454</f>
        <v>0</v>
      </c>
      <c r="T454" s="98">
        <f t="shared" ref="T454:T517" si="87">S454*R454</f>
        <v>0</v>
      </c>
      <c r="U454" s="19"/>
      <c r="V454" s="12"/>
      <c r="W454" s="37" t="str" cm="1">
        <f t="array" ref="W454">_xlfn.IFS(T454&gt;J454,"KO : Le montant retenu est supérieur au montant présenté. Merci de revoir la ligne de dépense ou plafonner son montant.",J454=0,"",T454=J454,"OK",T454&lt;J454,"Montant instruit inférieur au montant présenté.")</f>
        <v/>
      </c>
      <c r="X454" s="95">
        <f t="shared" ref="X454:X517" si="88">J454-T454</f>
        <v>0</v>
      </c>
    </row>
    <row r="455" spans="1:24">
      <c r="A455" s="25">
        <v>451</v>
      </c>
      <c r="B455" s="5"/>
      <c r="C455" s="5"/>
      <c r="D455" s="5"/>
      <c r="E455" s="2"/>
      <c r="F455" s="11">
        <v>1</v>
      </c>
      <c r="G455" s="7" t="s">
        <v>9</v>
      </c>
      <c r="H455" s="12"/>
      <c r="I455" s="99"/>
      <c r="J455" s="98">
        <f t="shared" si="78"/>
        <v>0</v>
      </c>
      <c r="K455" s="31"/>
      <c r="L455" s="21">
        <f t="shared" si="79"/>
        <v>0</v>
      </c>
      <c r="M455" s="5">
        <f t="shared" si="80"/>
        <v>0</v>
      </c>
      <c r="N455" s="5">
        <f t="shared" si="81"/>
        <v>0</v>
      </c>
      <c r="O455" s="2">
        <f t="shared" si="82"/>
        <v>0</v>
      </c>
      <c r="P455" s="11">
        <f t="shared" si="83"/>
        <v>1</v>
      </c>
      <c r="Q455" s="7" t="str">
        <f t="shared" si="84"/>
        <v>euro</v>
      </c>
      <c r="R455" s="22">
        <f t="shared" si="85"/>
        <v>0</v>
      </c>
      <c r="S455" s="99">
        <f t="shared" si="86"/>
        <v>0</v>
      </c>
      <c r="T455" s="98">
        <f t="shared" si="87"/>
        <v>0</v>
      </c>
      <c r="U455" s="19"/>
      <c r="V455" s="12"/>
      <c r="W455" s="37" t="str" cm="1">
        <f t="array" ref="W455">_xlfn.IFS(T455&gt;J455,"KO : Le montant retenu est supérieur au montant présenté. Merci de revoir la ligne de dépense ou plafonner son montant.",J455=0,"",T455=J455,"OK",T455&lt;J455,"Montant instruit inférieur au montant présenté.")</f>
        <v/>
      </c>
      <c r="X455" s="95">
        <f t="shared" si="88"/>
        <v>0</v>
      </c>
    </row>
    <row r="456" spans="1:24">
      <c r="A456" s="25">
        <v>452</v>
      </c>
      <c r="B456" s="5"/>
      <c r="C456" s="5"/>
      <c r="D456" s="5"/>
      <c r="E456" s="2"/>
      <c r="F456" s="11">
        <v>1</v>
      </c>
      <c r="G456" s="7" t="s">
        <v>9</v>
      </c>
      <c r="H456" s="12"/>
      <c r="I456" s="99"/>
      <c r="J456" s="98">
        <f t="shared" si="78"/>
        <v>0</v>
      </c>
      <c r="K456" s="31"/>
      <c r="L456" s="21">
        <f t="shared" si="79"/>
        <v>0</v>
      </c>
      <c r="M456" s="5">
        <f t="shared" si="80"/>
        <v>0</v>
      </c>
      <c r="N456" s="5">
        <f t="shared" si="81"/>
        <v>0</v>
      </c>
      <c r="O456" s="2">
        <f t="shared" si="82"/>
        <v>0</v>
      </c>
      <c r="P456" s="11">
        <f t="shared" si="83"/>
        <v>1</v>
      </c>
      <c r="Q456" s="7" t="str">
        <f t="shared" si="84"/>
        <v>euro</v>
      </c>
      <c r="R456" s="22">
        <f t="shared" si="85"/>
        <v>0</v>
      </c>
      <c r="S456" s="99">
        <f t="shared" si="86"/>
        <v>0</v>
      </c>
      <c r="T456" s="98">
        <f t="shared" si="87"/>
        <v>0</v>
      </c>
      <c r="U456" s="19"/>
      <c r="V456" s="12"/>
      <c r="W456" s="37" t="str" cm="1">
        <f t="array" ref="W456">_xlfn.IFS(T456&gt;J456,"KO : Le montant retenu est supérieur au montant présenté. Merci de revoir la ligne de dépense ou plafonner son montant.",J456=0,"",T456=J456,"OK",T456&lt;J456,"Montant instruit inférieur au montant présenté.")</f>
        <v/>
      </c>
      <c r="X456" s="95">
        <f t="shared" si="88"/>
        <v>0</v>
      </c>
    </row>
    <row r="457" spans="1:24">
      <c r="A457" s="25">
        <v>453</v>
      </c>
      <c r="B457" s="5"/>
      <c r="C457" s="5"/>
      <c r="D457" s="5"/>
      <c r="E457" s="2"/>
      <c r="F457" s="11">
        <v>1</v>
      </c>
      <c r="G457" s="7" t="s">
        <v>9</v>
      </c>
      <c r="H457" s="12"/>
      <c r="I457" s="99"/>
      <c r="J457" s="98">
        <f t="shared" si="78"/>
        <v>0</v>
      </c>
      <c r="K457" s="31"/>
      <c r="L457" s="21">
        <f t="shared" si="79"/>
        <v>0</v>
      </c>
      <c r="M457" s="5">
        <f t="shared" si="80"/>
        <v>0</v>
      </c>
      <c r="N457" s="5">
        <f t="shared" si="81"/>
        <v>0</v>
      </c>
      <c r="O457" s="2">
        <f t="shared" si="82"/>
        <v>0</v>
      </c>
      <c r="P457" s="11">
        <f t="shared" si="83"/>
        <v>1</v>
      </c>
      <c r="Q457" s="7" t="str">
        <f t="shared" si="84"/>
        <v>euro</v>
      </c>
      <c r="R457" s="22">
        <f t="shared" si="85"/>
        <v>0</v>
      </c>
      <c r="S457" s="99">
        <f t="shared" si="86"/>
        <v>0</v>
      </c>
      <c r="T457" s="98">
        <f t="shared" si="87"/>
        <v>0</v>
      </c>
      <c r="U457" s="19"/>
      <c r="V457" s="12"/>
      <c r="W457" s="37" t="str" cm="1">
        <f t="array" ref="W457">_xlfn.IFS(T457&gt;J457,"KO : Le montant retenu est supérieur au montant présenté. Merci de revoir la ligne de dépense ou plafonner son montant.",J457=0,"",T457=J457,"OK",T457&lt;J457,"Montant instruit inférieur au montant présenté.")</f>
        <v/>
      </c>
      <c r="X457" s="95">
        <f t="shared" si="88"/>
        <v>0</v>
      </c>
    </row>
    <row r="458" spans="1:24">
      <c r="A458" s="25">
        <v>454</v>
      </c>
      <c r="B458" s="5"/>
      <c r="C458" s="5"/>
      <c r="D458" s="5"/>
      <c r="E458" s="2"/>
      <c r="F458" s="11">
        <v>1</v>
      </c>
      <c r="G458" s="7" t="s">
        <v>9</v>
      </c>
      <c r="H458" s="12"/>
      <c r="I458" s="99"/>
      <c r="J458" s="98">
        <f t="shared" si="78"/>
        <v>0</v>
      </c>
      <c r="K458" s="31"/>
      <c r="L458" s="21">
        <f t="shared" si="79"/>
        <v>0</v>
      </c>
      <c r="M458" s="5">
        <f t="shared" si="80"/>
        <v>0</v>
      </c>
      <c r="N458" s="5">
        <f t="shared" si="81"/>
        <v>0</v>
      </c>
      <c r="O458" s="2">
        <f t="shared" si="82"/>
        <v>0</v>
      </c>
      <c r="P458" s="11">
        <f t="shared" si="83"/>
        <v>1</v>
      </c>
      <c r="Q458" s="7" t="str">
        <f t="shared" si="84"/>
        <v>euro</v>
      </c>
      <c r="R458" s="22">
        <f t="shared" si="85"/>
        <v>0</v>
      </c>
      <c r="S458" s="99">
        <f t="shared" si="86"/>
        <v>0</v>
      </c>
      <c r="T458" s="98">
        <f t="shared" si="87"/>
        <v>0</v>
      </c>
      <c r="U458" s="19"/>
      <c r="V458" s="12"/>
      <c r="W458" s="37" t="str" cm="1">
        <f t="array" ref="W458">_xlfn.IFS(T458&gt;J458,"KO : Le montant retenu est supérieur au montant présenté. Merci de revoir la ligne de dépense ou plafonner son montant.",J458=0,"",T458=J458,"OK",T458&lt;J458,"Montant instruit inférieur au montant présenté.")</f>
        <v/>
      </c>
      <c r="X458" s="95">
        <f t="shared" si="88"/>
        <v>0</v>
      </c>
    </row>
    <row r="459" spans="1:24">
      <c r="A459" s="25">
        <v>455</v>
      </c>
      <c r="B459" s="5"/>
      <c r="C459" s="5"/>
      <c r="D459" s="5"/>
      <c r="E459" s="2"/>
      <c r="F459" s="11">
        <v>1</v>
      </c>
      <c r="G459" s="7" t="s">
        <v>9</v>
      </c>
      <c r="H459" s="12"/>
      <c r="I459" s="99"/>
      <c r="J459" s="98">
        <f t="shared" si="78"/>
        <v>0</v>
      </c>
      <c r="K459" s="31"/>
      <c r="L459" s="21">
        <f t="shared" si="79"/>
        <v>0</v>
      </c>
      <c r="M459" s="5">
        <f t="shared" si="80"/>
        <v>0</v>
      </c>
      <c r="N459" s="5">
        <f t="shared" si="81"/>
        <v>0</v>
      </c>
      <c r="O459" s="2">
        <f t="shared" si="82"/>
        <v>0</v>
      </c>
      <c r="P459" s="11">
        <f t="shared" si="83"/>
        <v>1</v>
      </c>
      <c r="Q459" s="7" t="str">
        <f t="shared" si="84"/>
        <v>euro</v>
      </c>
      <c r="R459" s="22">
        <f t="shared" si="85"/>
        <v>0</v>
      </c>
      <c r="S459" s="99">
        <f t="shared" si="86"/>
        <v>0</v>
      </c>
      <c r="T459" s="98">
        <f t="shared" si="87"/>
        <v>0</v>
      </c>
      <c r="U459" s="19"/>
      <c r="V459" s="12"/>
      <c r="W459" s="37" t="str" cm="1">
        <f t="array" ref="W459">_xlfn.IFS(T459&gt;J459,"KO : Le montant retenu est supérieur au montant présenté. Merci de revoir la ligne de dépense ou plafonner son montant.",J459=0,"",T459=J459,"OK",T459&lt;J459,"Montant instruit inférieur au montant présenté.")</f>
        <v/>
      </c>
      <c r="X459" s="95">
        <f t="shared" si="88"/>
        <v>0</v>
      </c>
    </row>
    <row r="460" spans="1:24">
      <c r="A460" s="25">
        <v>456</v>
      </c>
      <c r="B460" s="5"/>
      <c r="C460" s="5"/>
      <c r="D460" s="5"/>
      <c r="E460" s="2"/>
      <c r="F460" s="11">
        <v>1</v>
      </c>
      <c r="G460" s="7" t="s">
        <v>9</v>
      </c>
      <c r="H460" s="12"/>
      <c r="I460" s="99"/>
      <c r="J460" s="98">
        <f t="shared" si="78"/>
        <v>0</v>
      </c>
      <c r="K460" s="31"/>
      <c r="L460" s="21">
        <f t="shared" si="79"/>
        <v>0</v>
      </c>
      <c r="M460" s="5">
        <f t="shared" si="80"/>
        <v>0</v>
      </c>
      <c r="N460" s="5">
        <f t="shared" si="81"/>
        <v>0</v>
      </c>
      <c r="O460" s="2">
        <f t="shared" si="82"/>
        <v>0</v>
      </c>
      <c r="P460" s="11">
        <f t="shared" si="83"/>
        <v>1</v>
      </c>
      <c r="Q460" s="7" t="str">
        <f t="shared" si="84"/>
        <v>euro</v>
      </c>
      <c r="R460" s="22">
        <f t="shared" si="85"/>
        <v>0</v>
      </c>
      <c r="S460" s="99">
        <f t="shared" si="86"/>
        <v>0</v>
      </c>
      <c r="T460" s="98">
        <f t="shared" si="87"/>
        <v>0</v>
      </c>
      <c r="U460" s="19"/>
      <c r="V460" s="12"/>
      <c r="W460" s="37" t="str" cm="1">
        <f t="array" ref="W460">_xlfn.IFS(T460&gt;J460,"KO : Le montant retenu est supérieur au montant présenté. Merci de revoir la ligne de dépense ou plafonner son montant.",J460=0,"",T460=J460,"OK",T460&lt;J460,"Montant instruit inférieur au montant présenté.")</f>
        <v/>
      </c>
      <c r="X460" s="95">
        <f t="shared" si="88"/>
        <v>0</v>
      </c>
    </row>
    <row r="461" spans="1:24">
      <c r="A461" s="25">
        <v>457</v>
      </c>
      <c r="B461" s="5"/>
      <c r="C461" s="5"/>
      <c r="D461" s="5"/>
      <c r="E461" s="2"/>
      <c r="F461" s="11">
        <v>1</v>
      </c>
      <c r="G461" s="7" t="s">
        <v>9</v>
      </c>
      <c r="H461" s="12"/>
      <c r="I461" s="99"/>
      <c r="J461" s="98">
        <f t="shared" si="78"/>
        <v>0</v>
      </c>
      <c r="K461" s="31"/>
      <c r="L461" s="21">
        <f t="shared" si="79"/>
        <v>0</v>
      </c>
      <c r="M461" s="5">
        <f t="shared" si="80"/>
        <v>0</v>
      </c>
      <c r="N461" s="5">
        <f t="shared" si="81"/>
        <v>0</v>
      </c>
      <c r="O461" s="2">
        <f t="shared" si="82"/>
        <v>0</v>
      </c>
      <c r="P461" s="11">
        <f t="shared" si="83"/>
        <v>1</v>
      </c>
      <c r="Q461" s="7" t="str">
        <f t="shared" si="84"/>
        <v>euro</v>
      </c>
      <c r="R461" s="22">
        <f t="shared" si="85"/>
        <v>0</v>
      </c>
      <c r="S461" s="99">
        <f t="shared" si="86"/>
        <v>0</v>
      </c>
      <c r="T461" s="98">
        <f t="shared" si="87"/>
        <v>0</v>
      </c>
      <c r="U461" s="19"/>
      <c r="V461" s="12"/>
      <c r="W461" s="37" t="str" cm="1">
        <f t="array" ref="W461">_xlfn.IFS(T461&gt;J461,"KO : Le montant retenu est supérieur au montant présenté. Merci de revoir la ligne de dépense ou plafonner son montant.",J461=0,"",T461=J461,"OK",T461&lt;J461,"Montant instruit inférieur au montant présenté.")</f>
        <v/>
      </c>
      <c r="X461" s="95">
        <f t="shared" si="88"/>
        <v>0</v>
      </c>
    </row>
    <row r="462" spans="1:24">
      <c r="A462" s="25">
        <v>458</v>
      </c>
      <c r="B462" s="5"/>
      <c r="C462" s="5"/>
      <c r="D462" s="5"/>
      <c r="E462" s="2"/>
      <c r="F462" s="11">
        <v>1</v>
      </c>
      <c r="G462" s="7" t="s">
        <v>9</v>
      </c>
      <c r="H462" s="12"/>
      <c r="I462" s="99"/>
      <c r="J462" s="98">
        <f t="shared" si="78"/>
        <v>0</v>
      </c>
      <c r="K462" s="31"/>
      <c r="L462" s="21">
        <f t="shared" si="79"/>
        <v>0</v>
      </c>
      <c r="M462" s="5">
        <f t="shared" si="80"/>
        <v>0</v>
      </c>
      <c r="N462" s="5">
        <f t="shared" si="81"/>
        <v>0</v>
      </c>
      <c r="O462" s="2">
        <f t="shared" si="82"/>
        <v>0</v>
      </c>
      <c r="P462" s="11">
        <f t="shared" si="83"/>
        <v>1</v>
      </c>
      <c r="Q462" s="7" t="str">
        <f t="shared" si="84"/>
        <v>euro</v>
      </c>
      <c r="R462" s="22">
        <f t="shared" si="85"/>
        <v>0</v>
      </c>
      <c r="S462" s="99">
        <f t="shared" si="86"/>
        <v>0</v>
      </c>
      <c r="T462" s="98">
        <f t="shared" si="87"/>
        <v>0</v>
      </c>
      <c r="U462" s="19"/>
      <c r="V462" s="12"/>
      <c r="W462" s="37" t="str" cm="1">
        <f t="array" ref="W462">_xlfn.IFS(T462&gt;J462,"KO : Le montant retenu est supérieur au montant présenté. Merci de revoir la ligne de dépense ou plafonner son montant.",J462=0,"",T462=J462,"OK",T462&lt;J462,"Montant instruit inférieur au montant présenté.")</f>
        <v/>
      </c>
      <c r="X462" s="95">
        <f t="shared" si="88"/>
        <v>0</v>
      </c>
    </row>
    <row r="463" spans="1:24">
      <c r="A463" s="25">
        <v>459</v>
      </c>
      <c r="B463" s="5"/>
      <c r="C463" s="5"/>
      <c r="D463" s="5"/>
      <c r="E463" s="2"/>
      <c r="F463" s="11">
        <v>1</v>
      </c>
      <c r="G463" s="7" t="s">
        <v>9</v>
      </c>
      <c r="H463" s="12"/>
      <c r="I463" s="99"/>
      <c r="J463" s="98">
        <f t="shared" si="78"/>
        <v>0</v>
      </c>
      <c r="K463" s="31"/>
      <c r="L463" s="21">
        <f t="shared" si="79"/>
        <v>0</v>
      </c>
      <c r="M463" s="5">
        <f t="shared" si="80"/>
        <v>0</v>
      </c>
      <c r="N463" s="5">
        <f t="shared" si="81"/>
        <v>0</v>
      </c>
      <c r="O463" s="2">
        <f t="shared" si="82"/>
        <v>0</v>
      </c>
      <c r="P463" s="11">
        <f t="shared" si="83"/>
        <v>1</v>
      </c>
      <c r="Q463" s="7" t="str">
        <f t="shared" si="84"/>
        <v>euro</v>
      </c>
      <c r="R463" s="22">
        <f t="shared" si="85"/>
        <v>0</v>
      </c>
      <c r="S463" s="99">
        <f t="shared" si="86"/>
        <v>0</v>
      </c>
      <c r="T463" s="98">
        <f t="shared" si="87"/>
        <v>0</v>
      </c>
      <c r="U463" s="19"/>
      <c r="V463" s="12"/>
      <c r="W463" s="37" t="str" cm="1">
        <f t="array" ref="W463">_xlfn.IFS(T463&gt;J463,"KO : Le montant retenu est supérieur au montant présenté. Merci de revoir la ligne de dépense ou plafonner son montant.",J463=0,"",T463=J463,"OK",T463&lt;J463,"Montant instruit inférieur au montant présenté.")</f>
        <v/>
      </c>
      <c r="X463" s="95">
        <f t="shared" si="88"/>
        <v>0</v>
      </c>
    </row>
    <row r="464" spans="1:24">
      <c r="A464" s="25">
        <v>460</v>
      </c>
      <c r="B464" s="5"/>
      <c r="C464" s="5"/>
      <c r="D464" s="5"/>
      <c r="E464" s="2"/>
      <c r="F464" s="11">
        <v>1</v>
      </c>
      <c r="G464" s="7" t="s">
        <v>9</v>
      </c>
      <c r="H464" s="12"/>
      <c r="I464" s="99"/>
      <c r="J464" s="98">
        <f t="shared" si="78"/>
        <v>0</v>
      </c>
      <c r="K464" s="31"/>
      <c r="L464" s="21">
        <f t="shared" si="79"/>
        <v>0</v>
      </c>
      <c r="M464" s="5">
        <f t="shared" si="80"/>
        <v>0</v>
      </c>
      <c r="N464" s="5">
        <f t="shared" si="81"/>
        <v>0</v>
      </c>
      <c r="O464" s="2">
        <f t="shared" si="82"/>
        <v>0</v>
      </c>
      <c r="P464" s="11">
        <f t="shared" si="83"/>
        <v>1</v>
      </c>
      <c r="Q464" s="7" t="str">
        <f t="shared" si="84"/>
        <v>euro</v>
      </c>
      <c r="R464" s="22">
        <f t="shared" si="85"/>
        <v>0</v>
      </c>
      <c r="S464" s="99">
        <f t="shared" si="86"/>
        <v>0</v>
      </c>
      <c r="T464" s="98">
        <f t="shared" si="87"/>
        <v>0</v>
      </c>
      <c r="U464" s="19"/>
      <c r="V464" s="12"/>
      <c r="W464" s="37" t="str" cm="1">
        <f t="array" ref="W464">_xlfn.IFS(T464&gt;J464,"KO : Le montant retenu est supérieur au montant présenté. Merci de revoir la ligne de dépense ou plafonner son montant.",J464=0,"",T464=J464,"OK",T464&lt;J464,"Montant instruit inférieur au montant présenté.")</f>
        <v/>
      </c>
      <c r="X464" s="95">
        <f t="shared" si="88"/>
        <v>0</v>
      </c>
    </row>
    <row r="465" spans="1:24">
      <c r="A465" s="25">
        <v>461</v>
      </c>
      <c r="B465" s="5"/>
      <c r="C465" s="5"/>
      <c r="D465" s="5"/>
      <c r="E465" s="2"/>
      <c r="F465" s="11">
        <v>1</v>
      </c>
      <c r="G465" s="7" t="s">
        <v>9</v>
      </c>
      <c r="H465" s="12"/>
      <c r="I465" s="99"/>
      <c r="J465" s="98">
        <f t="shared" si="78"/>
        <v>0</v>
      </c>
      <c r="K465" s="31"/>
      <c r="L465" s="21">
        <f t="shared" si="79"/>
        <v>0</v>
      </c>
      <c r="M465" s="5">
        <f t="shared" si="80"/>
        <v>0</v>
      </c>
      <c r="N465" s="5">
        <f t="shared" si="81"/>
        <v>0</v>
      </c>
      <c r="O465" s="2">
        <f t="shared" si="82"/>
        <v>0</v>
      </c>
      <c r="P465" s="11">
        <f t="shared" si="83"/>
        <v>1</v>
      </c>
      <c r="Q465" s="7" t="str">
        <f t="shared" si="84"/>
        <v>euro</v>
      </c>
      <c r="R465" s="22">
        <f t="shared" si="85"/>
        <v>0</v>
      </c>
      <c r="S465" s="99">
        <f t="shared" si="86"/>
        <v>0</v>
      </c>
      <c r="T465" s="98">
        <f t="shared" si="87"/>
        <v>0</v>
      </c>
      <c r="U465" s="19"/>
      <c r="V465" s="12"/>
      <c r="W465" s="37" t="str" cm="1">
        <f t="array" ref="W465">_xlfn.IFS(T465&gt;J465,"KO : Le montant retenu est supérieur au montant présenté. Merci de revoir la ligne de dépense ou plafonner son montant.",J465=0,"",T465=J465,"OK",T465&lt;J465,"Montant instruit inférieur au montant présenté.")</f>
        <v/>
      </c>
      <c r="X465" s="95">
        <f t="shared" si="88"/>
        <v>0</v>
      </c>
    </row>
    <row r="466" spans="1:24">
      <c r="A466" s="25">
        <v>462</v>
      </c>
      <c r="B466" s="5"/>
      <c r="C466" s="5"/>
      <c r="D466" s="5"/>
      <c r="E466" s="2"/>
      <c r="F466" s="11">
        <v>1</v>
      </c>
      <c r="G466" s="7" t="s">
        <v>9</v>
      </c>
      <c r="H466" s="12"/>
      <c r="I466" s="99"/>
      <c r="J466" s="98">
        <f t="shared" si="78"/>
        <v>0</v>
      </c>
      <c r="K466" s="31"/>
      <c r="L466" s="21">
        <f t="shared" si="79"/>
        <v>0</v>
      </c>
      <c r="M466" s="5">
        <f t="shared" si="80"/>
        <v>0</v>
      </c>
      <c r="N466" s="5">
        <f t="shared" si="81"/>
        <v>0</v>
      </c>
      <c r="O466" s="2">
        <f t="shared" si="82"/>
        <v>0</v>
      </c>
      <c r="P466" s="11">
        <f t="shared" si="83"/>
        <v>1</v>
      </c>
      <c r="Q466" s="7" t="str">
        <f t="shared" si="84"/>
        <v>euro</v>
      </c>
      <c r="R466" s="22">
        <f t="shared" si="85"/>
        <v>0</v>
      </c>
      <c r="S466" s="99">
        <f t="shared" si="86"/>
        <v>0</v>
      </c>
      <c r="T466" s="98">
        <f t="shared" si="87"/>
        <v>0</v>
      </c>
      <c r="U466" s="19"/>
      <c r="V466" s="12"/>
      <c r="W466" s="37" t="str" cm="1">
        <f t="array" ref="W466">_xlfn.IFS(T466&gt;J466,"KO : Le montant retenu est supérieur au montant présenté. Merci de revoir la ligne de dépense ou plafonner son montant.",J466=0,"",T466=J466,"OK",T466&lt;J466,"Montant instruit inférieur au montant présenté.")</f>
        <v/>
      </c>
      <c r="X466" s="95">
        <f t="shared" si="88"/>
        <v>0</v>
      </c>
    </row>
    <row r="467" spans="1:24">
      <c r="A467" s="25">
        <v>463</v>
      </c>
      <c r="B467" s="5"/>
      <c r="C467" s="5"/>
      <c r="D467" s="5"/>
      <c r="E467" s="2"/>
      <c r="F467" s="11">
        <v>1</v>
      </c>
      <c r="G467" s="7" t="s">
        <v>9</v>
      </c>
      <c r="H467" s="12"/>
      <c r="I467" s="99"/>
      <c r="J467" s="98">
        <f t="shared" si="78"/>
        <v>0</v>
      </c>
      <c r="K467" s="31"/>
      <c r="L467" s="21">
        <f t="shared" si="79"/>
        <v>0</v>
      </c>
      <c r="M467" s="5">
        <f t="shared" si="80"/>
        <v>0</v>
      </c>
      <c r="N467" s="5">
        <f t="shared" si="81"/>
        <v>0</v>
      </c>
      <c r="O467" s="2">
        <f t="shared" si="82"/>
        <v>0</v>
      </c>
      <c r="P467" s="11">
        <f t="shared" si="83"/>
        <v>1</v>
      </c>
      <c r="Q467" s="7" t="str">
        <f t="shared" si="84"/>
        <v>euro</v>
      </c>
      <c r="R467" s="22">
        <f t="shared" si="85"/>
        <v>0</v>
      </c>
      <c r="S467" s="99">
        <f t="shared" si="86"/>
        <v>0</v>
      </c>
      <c r="T467" s="98">
        <f t="shared" si="87"/>
        <v>0</v>
      </c>
      <c r="U467" s="19"/>
      <c r="V467" s="12"/>
      <c r="W467" s="37" t="str" cm="1">
        <f t="array" ref="W467">_xlfn.IFS(T467&gt;J467,"KO : Le montant retenu est supérieur au montant présenté. Merci de revoir la ligne de dépense ou plafonner son montant.",J467=0,"",T467=J467,"OK",T467&lt;J467,"Montant instruit inférieur au montant présenté.")</f>
        <v/>
      </c>
      <c r="X467" s="95">
        <f t="shared" si="88"/>
        <v>0</v>
      </c>
    </row>
    <row r="468" spans="1:24">
      <c r="A468" s="25">
        <v>464</v>
      </c>
      <c r="B468" s="5"/>
      <c r="C468" s="5"/>
      <c r="D468" s="5"/>
      <c r="E468" s="2"/>
      <c r="F468" s="11">
        <v>1</v>
      </c>
      <c r="G468" s="7" t="s">
        <v>9</v>
      </c>
      <c r="H468" s="12"/>
      <c r="I468" s="99"/>
      <c r="J468" s="98">
        <f t="shared" si="78"/>
        <v>0</v>
      </c>
      <c r="K468" s="31"/>
      <c r="L468" s="21">
        <f t="shared" si="79"/>
        <v>0</v>
      </c>
      <c r="M468" s="5">
        <f t="shared" si="80"/>
        <v>0</v>
      </c>
      <c r="N468" s="5">
        <f t="shared" si="81"/>
        <v>0</v>
      </c>
      <c r="O468" s="2">
        <f t="shared" si="82"/>
        <v>0</v>
      </c>
      <c r="P468" s="11">
        <f t="shared" si="83"/>
        <v>1</v>
      </c>
      <c r="Q468" s="7" t="str">
        <f t="shared" si="84"/>
        <v>euro</v>
      </c>
      <c r="R468" s="22">
        <f t="shared" si="85"/>
        <v>0</v>
      </c>
      <c r="S468" s="99">
        <f t="shared" si="86"/>
        <v>0</v>
      </c>
      <c r="T468" s="98">
        <f t="shared" si="87"/>
        <v>0</v>
      </c>
      <c r="U468" s="19"/>
      <c r="V468" s="12"/>
      <c r="W468" s="37" t="str" cm="1">
        <f t="array" ref="W468">_xlfn.IFS(T468&gt;J468,"KO : Le montant retenu est supérieur au montant présenté. Merci de revoir la ligne de dépense ou plafonner son montant.",J468=0,"",T468=J468,"OK",T468&lt;J468,"Montant instruit inférieur au montant présenté.")</f>
        <v/>
      </c>
      <c r="X468" s="95">
        <f t="shared" si="88"/>
        <v>0</v>
      </c>
    </row>
    <row r="469" spans="1:24">
      <c r="A469" s="25">
        <v>465</v>
      </c>
      <c r="B469" s="5"/>
      <c r="C469" s="5"/>
      <c r="D469" s="5"/>
      <c r="E469" s="2"/>
      <c r="F469" s="11">
        <v>1</v>
      </c>
      <c r="G469" s="7" t="s">
        <v>9</v>
      </c>
      <c r="H469" s="12"/>
      <c r="I469" s="99"/>
      <c r="J469" s="98">
        <f t="shared" si="78"/>
        <v>0</v>
      </c>
      <c r="K469" s="31"/>
      <c r="L469" s="21">
        <f t="shared" si="79"/>
        <v>0</v>
      </c>
      <c r="M469" s="5">
        <f t="shared" si="80"/>
        <v>0</v>
      </c>
      <c r="N469" s="5">
        <f t="shared" si="81"/>
        <v>0</v>
      </c>
      <c r="O469" s="2">
        <f t="shared" si="82"/>
        <v>0</v>
      </c>
      <c r="P469" s="11">
        <f t="shared" si="83"/>
        <v>1</v>
      </c>
      <c r="Q469" s="7" t="str">
        <f t="shared" si="84"/>
        <v>euro</v>
      </c>
      <c r="R469" s="22">
        <f t="shared" si="85"/>
        <v>0</v>
      </c>
      <c r="S469" s="99">
        <f t="shared" si="86"/>
        <v>0</v>
      </c>
      <c r="T469" s="98">
        <f t="shared" si="87"/>
        <v>0</v>
      </c>
      <c r="U469" s="19"/>
      <c r="V469" s="12"/>
      <c r="W469" s="37" t="str" cm="1">
        <f t="array" ref="W469">_xlfn.IFS(T469&gt;J469,"KO : Le montant retenu est supérieur au montant présenté. Merci de revoir la ligne de dépense ou plafonner son montant.",J469=0,"",T469=J469,"OK",T469&lt;J469,"Montant instruit inférieur au montant présenté.")</f>
        <v/>
      </c>
      <c r="X469" s="95">
        <f t="shared" si="88"/>
        <v>0</v>
      </c>
    </row>
    <row r="470" spans="1:24">
      <c r="A470" s="25">
        <v>466</v>
      </c>
      <c r="B470" s="5"/>
      <c r="C470" s="5"/>
      <c r="D470" s="5"/>
      <c r="E470" s="2"/>
      <c r="F470" s="11">
        <v>1</v>
      </c>
      <c r="G470" s="7" t="s">
        <v>9</v>
      </c>
      <c r="H470" s="12"/>
      <c r="I470" s="99"/>
      <c r="J470" s="98">
        <f t="shared" si="78"/>
        <v>0</v>
      </c>
      <c r="K470" s="31"/>
      <c r="L470" s="21">
        <f t="shared" si="79"/>
        <v>0</v>
      </c>
      <c r="M470" s="5">
        <f t="shared" si="80"/>
        <v>0</v>
      </c>
      <c r="N470" s="5">
        <f t="shared" si="81"/>
        <v>0</v>
      </c>
      <c r="O470" s="2">
        <f t="shared" si="82"/>
        <v>0</v>
      </c>
      <c r="P470" s="11">
        <f t="shared" si="83"/>
        <v>1</v>
      </c>
      <c r="Q470" s="7" t="str">
        <f t="shared" si="84"/>
        <v>euro</v>
      </c>
      <c r="R470" s="22">
        <f t="shared" si="85"/>
        <v>0</v>
      </c>
      <c r="S470" s="99">
        <f t="shared" si="86"/>
        <v>0</v>
      </c>
      <c r="T470" s="98">
        <f t="shared" si="87"/>
        <v>0</v>
      </c>
      <c r="U470" s="19"/>
      <c r="V470" s="12"/>
      <c r="W470" s="37" t="str" cm="1">
        <f t="array" ref="W470">_xlfn.IFS(T470&gt;J470,"KO : Le montant retenu est supérieur au montant présenté. Merci de revoir la ligne de dépense ou plafonner son montant.",J470=0,"",T470=J470,"OK",T470&lt;J470,"Montant instruit inférieur au montant présenté.")</f>
        <v/>
      </c>
      <c r="X470" s="95">
        <f t="shared" si="88"/>
        <v>0</v>
      </c>
    </row>
    <row r="471" spans="1:24">
      <c r="A471" s="25">
        <v>467</v>
      </c>
      <c r="B471" s="5"/>
      <c r="C471" s="5"/>
      <c r="D471" s="5"/>
      <c r="E471" s="2"/>
      <c r="F471" s="11">
        <v>1</v>
      </c>
      <c r="G471" s="7" t="s">
        <v>9</v>
      </c>
      <c r="H471" s="12"/>
      <c r="I471" s="99"/>
      <c r="J471" s="98">
        <f t="shared" si="78"/>
        <v>0</v>
      </c>
      <c r="K471" s="31"/>
      <c r="L471" s="21">
        <f t="shared" si="79"/>
        <v>0</v>
      </c>
      <c r="M471" s="5">
        <f t="shared" si="80"/>
        <v>0</v>
      </c>
      <c r="N471" s="5">
        <f t="shared" si="81"/>
        <v>0</v>
      </c>
      <c r="O471" s="2">
        <f t="shared" si="82"/>
        <v>0</v>
      </c>
      <c r="P471" s="11">
        <f t="shared" si="83"/>
        <v>1</v>
      </c>
      <c r="Q471" s="7" t="str">
        <f t="shared" si="84"/>
        <v>euro</v>
      </c>
      <c r="R471" s="22">
        <f t="shared" si="85"/>
        <v>0</v>
      </c>
      <c r="S471" s="99">
        <f t="shared" si="86"/>
        <v>0</v>
      </c>
      <c r="T471" s="98">
        <f t="shared" si="87"/>
        <v>0</v>
      </c>
      <c r="U471" s="19"/>
      <c r="V471" s="12"/>
      <c r="W471" s="37" t="str" cm="1">
        <f t="array" ref="W471">_xlfn.IFS(T471&gt;J471,"KO : Le montant retenu est supérieur au montant présenté. Merci de revoir la ligne de dépense ou plafonner son montant.",J471=0,"",T471=J471,"OK",T471&lt;J471,"Montant instruit inférieur au montant présenté.")</f>
        <v/>
      </c>
      <c r="X471" s="95">
        <f t="shared" si="88"/>
        <v>0</v>
      </c>
    </row>
    <row r="472" spans="1:24">
      <c r="A472" s="25">
        <v>468</v>
      </c>
      <c r="B472" s="5"/>
      <c r="C472" s="5"/>
      <c r="D472" s="5"/>
      <c r="E472" s="2"/>
      <c r="F472" s="11">
        <v>1</v>
      </c>
      <c r="G472" s="7" t="s">
        <v>9</v>
      </c>
      <c r="H472" s="12"/>
      <c r="I472" s="99"/>
      <c r="J472" s="98">
        <f t="shared" si="78"/>
        <v>0</v>
      </c>
      <c r="K472" s="31"/>
      <c r="L472" s="21">
        <f t="shared" si="79"/>
        <v>0</v>
      </c>
      <c r="M472" s="5">
        <f t="shared" si="80"/>
        <v>0</v>
      </c>
      <c r="N472" s="5">
        <f t="shared" si="81"/>
        <v>0</v>
      </c>
      <c r="O472" s="2">
        <f t="shared" si="82"/>
        <v>0</v>
      </c>
      <c r="P472" s="11">
        <f t="shared" si="83"/>
        <v>1</v>
      </c>
      <c r="Q472" s="7" t="str">
        <f t="shared" si="84"/>
        <v>euro</v>
      </c>
      <c r="R472" s="22">
        <f t="shared" si="85"/>
        <v>0</v>
      </c>
      <c r="S472" s="99">
        <f t="shared" si="86"/>
        <v>0</v>
      </c>
      <c r="T472" s="98">
        <f t="shared" si="87"/>
        <v>0</v>
      </c>
      <c r="U472" s="19"/>
      <c r="V472" s="12"/>
      <c r="W472" s="37" t="str" cm="1">
        <f t="array" ref="W472">_xlfn.IFS(T472&gt;J472,"KO : Le montant retenu est supérieur au montant présenté. Merci de revoir la ligne de dépense ou plafonner son montant.",J472=0,"",T472=J472,"OK",T472&lt;J472,"Montant instruit inférieur au montant présenté.")</f>
        <v/>
      </c>
      <c r="X472" s="95">
        <f t="shared" si="88"/>
        <v>0</v>
      </c>
    </row>
    <row r="473" spans="1:24">
      <c r="A473" s="25">
        <v>469</v>
      </c>
      <c r="B473" s="5"/>
      <c r="C473" s="5"/>
      <c r="D473" s="5"/>
      <c r="E473" s="2"/>
      <c r="F473" s="11">
        <v>1</v>
      </c>
      <c r="G473" s="7" t="s">
        <v>9</v>
      </c>
      <c r="H473" s="12"/>
      <c r="I473" s="99"/>
      <c r="J473" s="98">
        <f t="shared" si="78"/>
        <v>0</v>
      </c>
      <c r="K473" s="31"/>
      <c r="L473" s="21">
        <f t="shared" si="79"/>
        <v>0</v>
      </c>
      <c r="M473" s="5">
        <f t="shared" si="80"/>
        <v>0</v>
      </c>
      <c r="N473" s="5">
        <f t="shared" si="81"/>
        <v>0</v>
      </c>
      <c r="O473" s="2">
        <f t="shared" si="82"/>
        <v>0</v>
      </c>
      <c r="P473" s="11">
        <f t="shared" si="83"/>
        <v>1</v>
      </c>
      <c r="Q473" s="7" t="str">
        <f t="shared" si="84"/>
        <v>euro</v>
      </c>
      <c r="R473" s="22">
        <f t="shared" si="85"/>
        <v>0</v>
      </c>
      <c r="S473" s="99">
        <f t="shared" si="86"/>
        <v>0</v>
      </c>
      <c r="T473" s="98">
        <f t="shared" si="87"/>
        <v>0</v>
      </c>
      <c r="U473" s="19"/>
      <c r="V473" s="12"/>
      <c r="W473" s="37" t="str" cm="1">
        <f t="array" ref="W473">_xlfn.IFS(T473&gt;J473,"KO : Le montant retenu est supérieur au montant présenté. Merci de revoir la ligne de dépense ou plafonner son montant.",J473=0,"",T473=J473,"OK",T473&lt;J473,"Montant instruit inférieur au montant présenté.")</f>
        <v/>
      </c>
      <c r="X473" s="95">
        <f t="shared" si="88"/>
        <v>0</v>
      </c>
    </row>
    <row r="474" spans="1:24">
      <c r="A474" s="25">
        <v>470</v>
      </c>
      <c r="B474" s="5"/>
      <c r="C474" s="5"/>
      <c r="D474" s="5"/>
      <c r="E474" s="2"/>
      <c r="F474" s="11">
        <v>1</v>
      </c>
      <c r="G474" s="7" t="s">
        <v>9</v>
      </c>
      <c r="H474" s="12"/>
      <c r="I474" s="99"/>
      <c r="J474" s="98">
        <f t="shared" si="78"/>
        <v>0</v>
      </c>
      <c r="K474" s="31"/>
      <c r="L474" s="21">
        <f t="shared" si="79"/>
        <v>0</v>
      </c>
      <c r="M474" s="5">
        <f t="shared" si="80"/>
        <v>0</v>
      </c>
      <c r="N474" s="5">
        <f t="shared" si="81"/>
        <v>0</v>
      </c>
      <c r="O474" s="2">
        <f t="shared" si="82"/>
        <v>0</v>
      </c>
      <c r="P474" s="11">
        <f t="shared" si="83"/>
        <v>1</v>
      </c>
      <c r="Q474" s="7" t="str">
        <f t="shared" si="84"/>
        <v>euro</v>
      </c>
      <c r="R474" s="22">
        <f t="shared" si="85"/>
        <v>0</v>
      </c>
      <c r="S474" s="99">
        <f t="shared" si="86"/>
        <v>0</v>
      </c>
      <c r="T474" s="98">
        <f t="shared" si="87"/>
        <v>0</v>
      </c>
      <c r="U474" s="19"/>
      <c r="V474" s="12"/>
      <c r="W474" s="37" t="str" cm="1">
        <f t="array" ref="W474">_xlfn.IFS(T474&gt;J474,"KO : Le montant retenu est supérieur au montant présenté. Merci de revoir la ligne de dépense ou plafonner son montant.",J474=0,"",T474=J474,"OK",T474&lt;J474,"Montant instruit inférieur au montant présenté.")</f>
        <v/>
      </c>
      <c r="X474" s="95">
        <f t="shared" si="88"/>
        <v>0</v>
      </c>
    </row>
    <row r="475" spans="1:24">
      <c r="A475" s="25">
        <v>471</v>
      </c>
      <c r="B475" s="5"/>
      <c r="C475" s="5"/>
      <c r="D475" s="5"/>
      <c r="E475" s="2"/>
      <c r="F475" s="11">
        <v>1</v>
      </c>
      <c r="G475" s="7" t="s">
        <v>9</v>
      </c>
      <c r="H475" s="12"/>
      <c r="I475" s="99"/>
      <c r="J475" s="98">
        <f t="shared" si="78"/>
        <v>0</v>
      </c>
      <c r="K475" s="31"/>
      <c r="L475" s="21">
        <f t="shared" si="79"/>
        <v>0</v>
      </c>
      <c r="M475" s="5">
        <f t="shared" si="80"/>
        <v>0</v>
      </c>
      <c r="N475" s="5">
        <f t="shared" si="81"/>
        <v>0</v>
      </c>
      <c r="O475" s="2">
        <f t="shared" si="82"/>
        <v>0</v>
      </c>
      <c r="P475" s="11">
        <f t="shared" si="83"/>
        <v>1</v>
      </c>
      <c r="Q475" s="7" t="str">
        <f t="shared" si="84"/>
        <v>euro</v>
      </c>
      <c r="R475" s="22">
        <f t="shared" si="85"/>
        <v>0</v>
      </c>
      <c r="S475" s="99">
        <f t="shared" si="86"/>
        <v>0</v>
      </c>
      <c r="T475" s="98">
        <f t="shared" si="87"/>
        <v>0</v>
      </c>
      <c r="U475" s="19"/>
      <c r="V475" s="12"/>
      <c r="W475" s="37" t="str" cm="1">
        <f t="array" ref="W475">_xlfn.IFS(T475&gt;J475,"KO : Le montant retenu est supérieur au montant présenté. Merci de revoir la ligne de dépense ou plafonner son montant.",J475=0,"",T475=J475,"OK",T475&lt;J475,"Montant instruit inférieur au montant présenté.")</f>
        <v/>
      </c>
      <c r="X475" s="95">
        <f t="shared" si="88"/>
        <v>0</v>
      </c>
    </row>
    <row r="476" spans="1:24">
      <c r="A476" s="25">
        <v>472</v>
      </c>
      <c r="B476" s="5"/>
      <c r="C476" s="5"/>
      <c r="D476" s="5"/>
      <c r="E476" s="2"/>
      <c r="F476" s="11">
        <v>1</v>
      </c>
      <c r="G476" s="7" t="s">
        <v>9</v>
      </c>
      <c r="H476" s="12"/>
      <c r="I476" s="99"/>
      <c r="J476" s="98">
        <f t="shared" si="78"/>
        <v>0</v>
      </c>
      <c r="K476" s="31"/>
      <c r="L476" s="21">
        <f t="shared" si="79"/>
        <v>0</v>
      </c>
      <c r="M476" s="5">
        <f t="shared" si="80"/>
        <v>0</v>
      </c>
      <c r="N476" s="5">
        <f t="shared" si="81"/>
        <v>0</v>
      </c>
      <c r="O476" s="2">
        <f t="shared" si="82"/>
        <v>0</v>
      </c>
      <c r="P476" s="11">
        <f t="shared" si="83"/>
        <v>1</v>
      </c>
      <c r="Q476" s="7" t="str">
        <f t="shared" si="84"/>
        <v>euro</v>
      </c>
      <c r="R476" s="22">
        <f t="shared" si="85"/>
        <v>0</v>
      </c>
      <c r="S476" s="99">
        <f t="shared" si="86"/>
        <v>0</v>
      </c>
      <c r="T476" s="98">
        <f t="shared" si="87"/>
        <v>0</v>
      </c>
      <c r="U476" s="19"/>
      <c r="V476" s="12"/>
      <c r="W476" s="37" t="str" cm="1">
        <f t="array" ref="W476">_xlfn.IFS(T476&gt;J476,"KO : Le montant retenu est supérieur au montant présenté. Merci de revoir la ligne de dépense ou plafonner son montant.",J476=0,"",T476=J476,"OK",T476&lt;J476,"Montant instruit inférieur au montant présenté.")</f>
        <v/>
      </c>
      <c r="X476" s="95">
        <f t="shared" si="88"/>
        <v>0</v>
      </c>
    </row>
    <row r="477" spans="1:24">
      <c r="A477" s="25">
        <v>473</v>
      </c>
      <c r="B477" s="5"/>
      <c r="C477" s="5"/>
      <c r="D477" s="5"/>
      <c r="E477" s="2"/>
      <c r="F477" s="11">
        <v>1</v>
      </c>
      <c r="G477" s="7" t="s">
        <v>9</v>
      </c>
      <c r="H477" s="12"/>
      <c r="I477" s="99"/>
      <c r="J477" s="98">
        <f t="shared" si="78"/>
        <v>0</v>
      </c>
      <c r="K477" s="31"/>
      <c r="L477" s="21">
        <f t="shared" si="79"/>
        <v>0</v>
      </c>
      <c r="M477" s="5">
        <f t="shared" si="80"/>
        <v>0</v>
      </c>
      <c r="N477" s="5">
        <f t="shared" si="81"/>
        <v>0</v>
      </c>
      <c r="O477" s="2">
        <f t="shared" si="82"/>
        <v>0</v>
      </c>
      <c r="P477" s="11">
        <f t="shared" si="83"/>
        <v>1</v>
      </c>
      <c r="Q477" s="7" t="str">
        <f t="shared" si="84"/>
        <v>euro</v>
      </c>
      <c r="R477" s="22">
        <f t="shared" si="85"/>
        <v>0</v>
      </c>
      <c r="S477" s="99">
        <f t="shared" si="86"/>
        <v>0</v>
      </c>
      <c r="T477" s="98">
        <f t="shared" si="87"/>
        <v>0</v>
      </c>
      <c r="U477" s="19"/>
      <c r="V477" s="12"/>
      <c r="W477" s="37" t="str" cm="1">
        <f t="array" ref="W477">_xlfn.IFS(T477&gt;J477,"KO : Le montant retenu est supérieur au montant présenté. Merci de revoir la ligne de dépense ou plafonner son montant.",J477=0,"",T477=J477,"OK",T477&lt;J477,"Montant instruit inférieur au montant présenté.")</f>
        <v/>
      </c>
      <c r="X477" s="95">
        <f t="shared" si="88"/>
        <v>0</v>
      </c>
    </row>
    <row r="478" spans="1:24">
      <c r="A478" s="25">
        <v>474</v>
      </c>
      <c r="B478" s="5"/>
      <c r="C478" s="5"/>
      <c r="D478" s="5"/>
      <c r="E478" s="2"/>
      <c r="F478" s="11">
        <v>1</v>
      </c>
      <c r="G478" s="7" t="s">
        <v>9</v>
      </c>
      <c r="H478" s="12"/>
      <c r="I478" s="99"/>
      <c r="J478" s="98">
        <f t="shared" si="78"/>
        <v>0</v>
      </c>
      <c r="K478" s="31"/>
      <c r="L478" s="21">
        <f t="shared" si="79"/>
        <v>0</v>
      </c>
      <c r="M478" s="5">
        <f t="shared" si="80"/>
        <v>0</v>
      </c>
      <c r="N478" s="5">
        <f t="shared" si="81"/>
        <v>0</v>
      </c>
      <c r="O478" s="2">
        <f t="shared" si="82"/>
        <v>0</v>
      </c>
      <c r="P478" s="11">
        <f t="shared" si="83"/>
        <v>1</v>
      </c>
      <c r="Q478" s="7" t="str">
        <f t="shared" si="84"/>
        <v>euro</v>
      </c>
      <c r="R478" s="22">
        <f t="shared" si="85"/>
        <v>0</v>
      </c>
      <c r="S478" s="99">
        <f t="shared" si="86"/>
        <v>0</v>
      </c>
      <c r="T478" s="98">
        <f t="shared" si="87"/>
        <v>0</v>
      </c>
      <c r="U478" s="19"/>
      <c r="V478" s="12"/>
      <c r="W478" s="37" t="str" cm="1">
        <f t="array" ref="W478">_xlfn.IFS(T478&gt;J478,"KO : Le montant retenu est supérieur au montant présenté. Merci de revoir la ligne de dépense ou plafonner son montant.",J478=0,"",T478=J478,"OK",T478&lt;J478,"Montant instruit inférieur au montant présenté.")</f>
        <v/>
      </c>
      <c r="X478" s="95">
        <f t="shared" si="88"/>
        <v>0</v>
      </c>
    </row>
    <row r="479" spans="1:24">
      <c r="A479" s="25">
        <v>475</v>
      </c>
      <c r="B479" s="5"/>
      <c r="C479" s="5"/>
      <c r="D479" s="5"/>
      <c r="E479" s="2"/>
      <c r="F479" s="11">
        <v>1</v>
      </c>
      <c r="G479" s="7" t="s">
        <v>9</v>
      </c>
      <c r="H479" s="12"/>
      <c r="I479" s="99"/>
      <c r="J479" s="98">
        <f t="shared" si="78"/>
        <v>0</v>
      </c>
      <c r="K479" s="31"/>
      <c r="L479" s="21">
        <f t="shared" si="79"/>
        <v>0</v>
      </c>
      <c r="M479" s="5">
        <f t="shared" si="80"/>
        <v>0</v>
      </c>
      <c r="N479" s="5">
        <f t="shared" si="81"/>
        <v>0</v>
      </c>
      <c r="O479" s="2">
        <f t="shared" si="82"/>
        <v>0</v>
      </c>
      <c r="P479" s="11">
        <f t="shared" si="83"/>
        <v>1</v>
      </c>
      <c r="Q479" s="7" t="str">
        <f t="shared" si="84"/>
        <v>euro</v>
      </c>
      <c r="R479" s="22">
        <f t="shared" si="85"/>
        <v>0</v>
      </c>
      <c r="S479" s="99">
        <f t="shared" si="86"/>
        <v>0</v>
      </c>
      <c r="T479" s="98">
        <f t="shared" si="87"/>
        <v>0</v>
      </c>
      <c r="U479" s="19"/>
      <c r="V479" s="12"/>
      <c r="W479" s="37" t="str" cm="1">
        <f t="array" ref="W479">_xlfn.IFS(T479&gt;J479,"KO : Le montant retenu est supérieur au montant présenté. Merci de revoir la ligne de dépense ou plafonner son montant.",J479=0,"",T479=J479,"OK",T479&lt;J479,"Montant instruit inférieur au montant présenté.")</f>
        <v/>
      </c>
      <c r="X479" s="95">
        <f t="shared" si="88"/>
        <v>0</v>
      </c>
    </row>
    <row r="480" spans="1:24">
      <c r="A480" s="25">
        <v>476</v>
      </c>
      <c r="B480" s="5"/>
      <c r="C480" s="5"/>
      <c r="D480" s="5"/>
      <c r="E480" s="2"/>
      <c r="F480" s="11">
        <v>1</v>
      </c>
      <c r="G480" s="7" t="s">
        <v>9</v>
      </c>
      <c r="H480" s="12"/>
      <c r="I480" s="99"/>
      <c r="J480" s="98">
        <f t="shared" si="78"/>
        <v>0</v>
      </c>
      <c r="K480" s="31"/>
      <c r="L480" s="21">
        <f t="shared" si="79"/>
        <v>0</v>
      </c>
      <c r="M480" s="5">
        <f t="shared" si="80"/>
        <v>0</v>
      </c>
      <c r="N480" s="5">
        <f t="shared" si="81"/>
        <v>0</v>
      </c>
      <c r="O480" s="2">
        <f t="shared" si="82"/>
        <v>0</v>
      </c>
      <c r="P480" s="11">
        <f t="shared" si="83"/>
        <v>1</v>
      </c>
      <c r="Q480" s="7" t="str">
        <f t="shared" si="84"/>
        <v>euro</v>
      </c>
      <c r="R480" s="22">
        <f t="shared" si="85"/>
        <v>0</v>
      </c>
      <c r="S480" s="99">
        <f t="shared" si="86"/>
        <v>0</v>
      </c>
      <c r="T480" s="98">
        <f t="shared" si="87"/>
        <v>0</v>
      </c>
      <c r="U480" s="19"/>
      <c r="V480" s="12"/>
      <c r="W480" s="37" t="str" cm="1">
        <f t="array" ref="W480">_xlfn.IFS(T480&gt;J480,"KO : Le montant retenu est supérieur au montant présenté. Merci de revoir la ligne de dépense ou plafonner son montant.",J480=0,"",T480=J480,"OK",T480&lt;J480,"Montant instruit inférieur au montant présenté.")</f>
        <v/>
      </c>
      <c r="X480" s="95">
        <f t="shared" si="88"/>
        <v>0</v>
      </c>
    </row>
    <row r="481" spans="1:24">
      <c r="A481" s="25">
        <v>477</v>
      </c>
      <c r="B481" s="5"/>
      <c r="C481" s="5"/>
      <c r="D481" s="5"/>
      <c r="E481" s="2"/>
      <c r="F481" s="11">
        <v>1</v>
      </c>
      <c r="G481" s="7" t="s">
        <v>9</v>
      </c>
      <c r="H481" s="12"/>
      <c r="I481" s="99"/>
      <c r="J481" s="98">
        <f t="shared" si="78"/>
        <v>0</v>
      </c>
      <c r="K481" s="31"/>
      <c r="L481" s="21">
        <f t="shared" si="79"/>
        <v>0</v>
      </c>
      <c r="M481" s="5">
        <f t="shared" si="80"/>
        <v>0</v>
      </c>
      <c r="N481" s="5">
        <f t="shared" si="81"/>
        <v>0</v>
      </c>
      <c r="O481" s="2">
        <f t="shared" si="82"/>
        <v>0</v>
      </c>
      <c r="P481" s="11">
        <f t="shared" si="83"/>
        <v>1</v>
      </c>
      <c r="Q481" s="7" t="str">
        <f t="shared" si="84"/>
        <v>euro</v>
      </c>
      <c r="R481" s="22">
        <f t="shared" si="85"/>
        <v>0</v>
      </c>
      <c r="S481" s="99">
        <f t="shared" si="86"/>
        <v>0</v>
      </c>
      <c r="T481" s="98">
        <f t="shared" si="87"/>
        <v>0</v>
      </c>
      <c r="U481" s="19"/>
      <c r="V481" s="12"/>
      <c r="W481" s="37" t="str" cm="1">
        <f t="array" ref="W481">_xlfn.IFS(T481&gt;J481,"KO : Le montant retenu est supérieur au montant présenté. Merci de revoir la ligne de dépense ou plafonner son montant.",J481=0,"",T481=J481,"OK",T481&lt;J481,"Montant instruit inférieur au montant présenté.")</f>
        <v/>
      </c>
      <c r="X481" s="95">
        <f t="shared" si="88"/>
        <v>0</v>
      </c>
    </row>
    <row r="482" spans="1:24">
      <c r="A482" s="25">
        <v>478</v>
      </c>
      <c r="B482" s="5"/>
      <c r="C482" s="5"/>
      <c r="D482" s="5"/>
      <c r="E482" s="2"/>
      <c r="F482" s="11">
        <v>1</v>
      </c>
      <c r="G482" s="7" t="s">
        <v>9</v>
      </c>
      <c r="H482" s="12"/>
      <c r="I482" s="99"/>
      <c r="J482" s="98">
        <f t="shared" si="78"/>
        <v>0</v>
      </c>
      <c r="K482" s="31"/>
      <c r="L482" s="21">
        <f t="shared" si="79"/>
        <v>0</v>
      </c>
      <c r="M482" s="5">
        <f t="shared" si="80"/>
        <v>0</v>
      </c>
      <c r="N482" s="5">
        <f t="shared" si="81"/>
        <v>0</v>
      </c>
      <c r="O482" s="2">
        <f t="shared" si="82"/>
        <v>0</v>
      </c>
      <c r="P482" s="11">
        <f t="shared" si="83"/>
        <v>1</v>
      </c>
      <c r="Q482" s="7" t="str">
        <f t="shared" si="84"/>
        <v>euro</v>
      </c>
      <c r="R482" s="22">
        <f t="shared" si="85"/>
        <v>0</v>
      </c>
      <c r="S482" s="99">
        <f t="shared" si="86"/>
        <v>0</v>
      </c>
      <c r="T482" s="98">
        <f t="shared" si="87"/>
        <v>0</v>
      </c>
      <c r="U482" s="19"/>
      <c r="V482" s="12"/>
      <c r="W482" s="37" t="str" cm="1">
        <f t="array" ref="W482">_xlfn.IFS(T482&gt;J482,"KO : Le montant retenu est supérieur au montant présenté. Merci de revoir la ligne de dépense ou plafonner son montant.",J482=0,"",T482=J482,"OK",T482&lt;J482,"Montant instruit inférieur au montant présenté.")</f>
        <v/>
      </c>
      <c r="X482" s="95">
        <f t="shared" si="88"/>
        <v>0</v>
      </c>
    </row>
    <row r="483" spans="1:24">
      <c r="A483" s="25">
        <v>479</v>
      </c>
      <c r="B483" s="5"/>
      <c r="C483" s="5"/>
      <c r="D483" s="5"/>
      <c r="E483" s="2"/>
      <c r="F483" s="11">
        <v>1</v>
      </c>
      <c r="G483" s="7" t="s">
        <v>9</v>
      </c>
      <c r="H483" s="12"/>
      <c r="I483" s="99"/>
      <c r="J483" s="98">
        <f t="shared" si="78"/>
        <v>0</v>
      </c>
      <c r="K483" s="31"/>
      <c r="L483" s="21">
        <f t="shared" si="79"/>
        <v>0</v>
      </c>
      <c r="M483" s="5">
        <f t="shared" si="80"/>
        <v>0</v>
      </c>
      <c r="N483" s="5">
        <f t="shared" si="81"/>
        <v>0</v>
      </c>
      <c r="O483" s="2">
        <f t="shared" si="82"/>
        <v>0</v>
      </c>
      <c r="P483" s="11">
        <f t="shared" si="83"/>
        <v>1</v>
      </c>
      <c r="Q483" s="7" t="str">
        <f t="shared" si="84"/>
        <v>euro</v>
      </c>
      <c r="R483" s="22">
        <f t="shared" si="85"/>
        <v>0</v>
      </c>
      <c r="S483" s="99">
        <f t="shared" si="86"/>
        <v>0</v>
      </c>
      <c r="T483" s="98">
        <f t="shared" si="87"/>
        <v>0</v>
      </c>
      <c r="U483" s="19"/>
      <c r="V483" s="12"/>
      <c r="W483" s="37" t="str" cm="1">
        <f t="array" ref="W483">_xlfn.IFS(T483&gt;J483,"KO : Le montant retenu est supérieur au montant présenté. Merci de revoir la ligne de dépense ou plafonner son montant.",J483=0,"",T483=J483,"OK",T483&lt;J483,"Montant instruit inférieur au montant présenté.")</f>
        <v/>
      </c>
      <c r="X483" s="95">
        <f t="shared" si="88"/>
        <v>0</v>
      </c>
    </row>
    <row r="484" spans="1:24">
      <c r="A484" s="25">
        <v>480</v>
      </c>
      <c r="B484" s="5"/>
      <c r="C484" s="5"/>
      <c r="D484" s="5"/>
      <c r="E484" s="2"/>
      <c r="F484" s="11">
        <v>1</v>
      </c>
      <c r="G484" s="7" t="s">
        <v>9</v>
      </c>
      <c r="H484" s="12"/>
      <c r="I484" s="99"/>
      <c r="J484" s="98">
        <f t="shared" si="78"/>
        <v>0</v>
      </c>
      <c r="K484" s="31"/>
      <c r="L484" s="21">
        <f t="shared" si="79"/>
        <v>0</v>
      </c>
      <c r="M484" s="5">
        <f t="shared" si="80"/>
        <v>0</v>
      </c>
      <c r="N484" s="5">
        <f t="shared" si="81"/>
        <v>0</v>
      </c>
      <c r="O484" s="2">
        <f t="shared" si="82"/>
        <v>0</v>
      </c>
      <c r="P484" s="11">
        <f t="shared" si="83"/>
        <v>1</v>
      </c>
      <c r="Q484" s="7" t="str">
        <f t="shared" si="84"/>
        <v>euro</v>
      </c>
      <c r="R484" s="22">
        <f t="shared" si="85"/>
        <v>0</v>
      </c>
      <c r="S484" s="99">
        <f t="shared" si="86"/>
        <v>0</v>
      </c>
      <c r="T484" s="98">
        <f t="shared" si="87"/>
        <v>0</v>
      </c>
      <c r="U484" s="19"/>
      <c r="V484" s="12"/>
      <c r="W484" s="37" t="str" cm="1">
        <f t="array" ref="W484">_xlfn.IFS(T484&gt;J484,"KO : Le montant retenu est supérieur au montant présenté. Merci de revoir la ligne de dépense ou plafonner son montant.",J484=0,"",T484=J484,"OK",T484&lt;J484,"Montant instruit inférieur au montant présenté.")</f>
        <v/>
      </c>
      <c r="X484" s="95">
        <f t="shared" si="88"/>
        <v>0</v>
      </c>
    </row>
    <row r="485" spans="1:24">
      <c r="A485" s="25">
        <v>481</v>
      </c>
      <c r="B485" s="5"/>
      <c r="C485" s="5"/>
      <c r="D485" s="5"/>
      <c r="E485" s="2"/>
      <c r="F485" s="11">
        <v>1</v>
      </c>
      <c r="G485" s="7" t="s">
        <v>9</v>
      </c>
      <c r="H485" s="12"/>
      <c r="I485" s="99"/>
      <c r="J485" s="98">
        <f t="shared" si="78"/>
        <v>0</v>
      </c>
      <c r="K485" s="31"/>
      <c r="L485" s="21">
        <f t="shared" si="79"/>
        <v>0</v>
      </c>
      <c r="M485" s="5">
        <f t="shared" si="80"/>
        <v>0</v>
      </c>
      <c r="N485" s="5">
        <f t="shared" si="81"/>
        <v>0</v>
      </c>
      <c r="O485" s="2">
        <f t="shared" si="82"/>
        <v>0</v>
      </c>
      <c r="P485" s="11">
        <f t="shared" si="83"/>
        <v>1</v>
      </c>
      <c r="Q485" s="7" t="str">
        <f t="shared" si="84"/>
        <v>euro</v>
      </c>
      <c r="R485" s="22">
        <f t="shared" si="85"/>
        <v>0</v>
      </c>
      <c r="S485" s="99">
        <f t="shared" si="86"/>
        <v>0</v>
      </c>
      <c r="T485" s="98">
        <f t="shared" si="87"/>
        <v>0</v>
      </c>
      <c r="U485" s="19"/>
      <c r="V485" s="12"/>
      <c r="W485" s="37" t="str" cm="1">
        <f t="array" ref="W485">_xlfn.IFS(T485&gt;J485,"KO : Le montant retenu est supérieur au montant présenté. Merci de revoir la ligne de dépense ou plafonner son montant.",J485=0,"",T485=J485,"OK",T485&lt;J485,"Montant instruit inférieur au montant présenté.")</f>
        <v/>
      </c>
      <c r="X485" s="95">
        <f t="shared" si="88"/>
        <v>0</v>
      </c>
    </row>
    <row r="486" spans="1:24">
      <c r="A486" s="25">
        <v>482</v>
      </c>
      <c r="B486" s="5"/>
      <c r="C486" s="5"/>
      <c r="D486" s="5"/>
      <c r="E486" s="2"/>
      <c r="F486" s="11">
        <v>1</v>
      </c>
      <c r="G486" s="7" t="s">
        <v>9</v>
      </c>
      <c r="H486" s="12"/>
      <c r="I486" s="99"/>
      <c r="J486" s="98">
        <f t="shared" si="78"/>
        <v>0</v>
      </c>
      <c r="K486" s="31"/>
      <c r="L486" s="21">
        <f t="shared" si="79"/>
        <v>0</v>
      </c>
      <c r="M486" s="5">
        <f t="shared" si="80"/>
        <v>0</v>
      </c>
      <c r="N486" s="5">
        <f t="shared" si="81"/>
        <v>0</v>
      </c>
      <c r="O486" s="2">
        <f t="shared" si="82"/>
        <v>0</v>
      </c>
      <c r="P486" s="11">
        <f t="shared" si="83"/>
        <v>1</v>
      </c>
      <c r="Q486" s="7" t="str">
        <f t="shared" si="84"/>
        <v>euro</v>
      </c>
      <c r="R486" s="22">
        <f t="shared" si="85"/>
        <v>0</v>
      </c>
      <c r="S486" s="99">
        <f t="shared" si="86"/>
        <v>0</v>
      </c>
      <c r="T486" s="98">
        <f t="shared" si="87"/>
        <v>0</v>
      </c>
      <c r="U486" s="19"/>
      <c r="V486" s="12"/>
      <c r="W486" s="37" t="str" cm="1">
        <f t="array" ref="W486">_xlfn.IFS(T486&gt;J486,"KO : Le montant retenu est supérieur au montant présenté. Merci de revoir la ligne de dépense ou plafonner son montant.",J486=0,"",T486=J486,"OK",T486&lt;J486,"Montant instruit inférieur au montant présenté.")</f>
        <v/>
      </c>
      <c r="X486" s="95">
        <f t="shared" si="88"/>
        <v>0</v>
      </c>
    </row>
    <row r="487" spans="1:24">
      <c r="A487" s="25">
        <v>483</v>
      </c>
      <c r="B487" s="5"/>
      <c r="C487" s="5"/>
      <c r="D487" s="5"/>
      <c r="E487" s="2"/>
      <c r="F487" s="11">
        <v>1</v>
      </c>
      <c r="G487" s="7" t="s">
        <v>9</v>
      </c>
      <c r="H487" s="12"/>
      <c r="I487" s="99"/>
      <c r="J487" s="98">
        <f t="shared" si="78"/>
        <v>0</v>
      </c>
      <c r="K487" s="31"/>
      <c r="L487" s="21">
        <f t="shared" si="79"/>
        <v>0</v>
      </c>
      <c r="M487" s="5">
        <f t="shared" si="80"/>
        <v>0</v>
      </c>
      <c r="N487" s="5">
        <f t="shared" si="81"/>
        <v>0</v>
      </c>
      <c r="O487" s="2">
        <f t="shared" si="82"/>
        <v>0</v>
      </c>
      <c r="P487" s="11">
        <f t="shared" si="83"/>
        <v>1</v>
      </c>
      <c r="Q487" s="7" t="str">
        <f t="shared" si="84"/>
        <v>euro</v>
      </c>
      <c r="R487" s="22">
        <f t="shared" si="85"/>
        <v>0</v>
      </c>
      <c r="S487" s="99">
        <f t="shared" si="86"/>
        <v>0</v>
      </c>
      <c r="T487" s="98">
        <f t="shared" si="87"/>
        <v>0</v>
      </c>
      <c r="U487" s="19"/>
      <c r="V487" s="12"/>
      <c r="W487" s="37" t="str" cm="1">
        <f t="array" ref="W487">_xlfn.IFS(T487&gt;J487,"KO : Le montant retenu est supérieur au montant présenté. Merci de revoir la ligne de dépense ou plafonner son montant.",J487=0,"",T487=J487,"OK",T487&lt;J487,"Montant instruit inférieur au montant présenté.")</f>
        <v/>
      </c>
      <c r="X487" s="95">
        <f t="shared" si="88"/>
        <v>0</v>
      </c>
    </row>
    <row r="488" spans="1:24">
      <c r="A488" s="25">
        <v>484</v>
      </c>
      <c r="B488" s="5"/>
      <c r="C488" s="5"/>
      <c r="D488" s="5"/>
      <c r="E488" s="2"/>
      <c r="F488" s="11">
        <v>1</v>
      </c>
      <c r="G488" s="7" t="s">
        <v>9</v>
      </c>
      <c r="H488" s="12"/>
      <c r="I488" s="99"/>
      <c r="J488" s="98">
        <f t="shared" si="78"/>
        <v>0</v>
      </c>
      <c r="K488" s="31"/>
      <c r="L488" s="21">
        <f t="shared" si="79"/>
        <v>0</v>
      </c>
      <c r="M488" s="5">
        <f t="shared" si="80"/>
        <v>0</v>
      </c>
      <c r="N488" s="5">
        <f t="shared" si="81"/>
        <v>0</v>
      </c>
      <c r="O488" s="2">
        <f t="shared" si="82"/>
        <v>0</v>
      </c>
      <c r="P488" s="11">
        <f t="shared" si="83"/>
        <v>1</v>
      </c>
      <c r="Q488" s="7" t="str">
        <f t="shared" si="84"/>
        <v>euro</v>
      </c>
      <c r="R488" s="22">
        <f t="shared" si="85"/>
        <v>0</v>
      </c>
      <c r="S488" s="99">
        <f t="shared" si="86"/>
        <v>0</v>
      </c>
      <c r="T488" s="98">
        <f t="shared" si="87"/>
        <v>0</v>
      </c>
      <c r="U488" s="19"/>
      <c r="V488" s="12"/>
      <c r="W488" s="37" t="str" cm="1">
        <f t="array" ref="W488">_xlfn.IFS(T488&gt;J488,"KO : Le montant retenu est supérieur au montant présenté. Merci de revoir la ligne de dépense ou plafonner son montant.",J488=0,"",T488=J488,"OK",T488&lt;J488,"Montant instruit inférieur au montant présenté.")</f>
        <v/>
      </c>
      <c r="X488" s="95">
        <f t="shared" si="88"/>
        <v>0</v>
      </c>
    </row>
    <row r="489" spans="1:24">
      <c r="A489" s="25">
        <v>485</v>
      </c>
      <c r="B489" s="5"/>
      <c r="C489" s="5"/>
      <c r="D489" s="5"/>
      <c r="E489" s="2"/>
      <c r="F489" s="11">
        <v>1</v>
      </c>
      <c r="G489" s="7" t="s">
        <v>9</v>
      </c>
      <c r="H489" s="12"/>
      <c r="I489" s="99"/>
      <c r="J489" s="98">
        <f t="shared" si="78"/>
        <v>0</v>
      </c>
      <c r="K489" s="31"/>
      <c r="L489" s="21">
        <f t="shared" si="79"/>
        <v>0</v>
      </c>
      <c r="M489" s="5">
        <f t="shared" si="80"/>
        <v>0</v>
      </c>
      <c r="N489" s="5">
        <f t="shared" si="81"/>
        <v>0</v>
      </c>
      <c r="O489" s="2">
        <f t="shared" si="82"/>
        <v>0</v>
      </c>
      <c r="P489" s="11">
        <f t="shared" si="83"/>
        <v>1</v>
      </c>
      <c r="Q489" s="7" t="str">
        <f t="shared" si="84"/>
        <v>euro</v>
      </c>
      <c r="R489" s="22">
        <f t="shared" si="85"/>
        <v>0</v>
      </c>
      <c r="S489" s="99">
        <f t="shared" si="86"/>
        <v>0</v>
      </c>
      <c r="T489" s="98">
        <f t="shared" si="87"/>
        <v>0</v>
      </c>
      <c r="U489" s="19"/>
      <c r="V489" s="12"/>
      <c r="W489" s="37" t="str" cm="1">
        <f t="array" ref="W489">_xlfn.IFS(T489&gt;J489,"KO : Le montant retenu est supérieur au montant présenté. Merci de revoir la ligne de dépense ou plafonner son montant.",J489=0,"",T489=J489,"OK",T489&lt;J489,"Montant instruit inférieur au montant présenté.")</f>
        <v/>
      </c>
      <c r="X489" s="95">
        <f t="shared" si="88"/>
        <v>0</v>
      </c>
    </row>
    <row r="490" spans="1:24">
      <c r="A490" s="25">
        <v>486</v>
      </c>
      <c r="B490" s="5"/>
      <c r="C490" s="5"/>
      <c r="D490" s="5"/>
      <c r="E490" s="2"/>
      <c r="F490" s="11">
        <v>1</v>
      </c>
      <c r="G490" s="7" t="s">
        <v>9</v>
      </c>
      <c r="H490" s="12"/>
      <c r="I490" s="99"/>
      <c r="J490" s="98">
        <f t="shared" si="78"/>
        <v>0</v>
      </c>
      <c r="K490" s="31"/>
      <c r="L490" s="21">
        <f t="shared" si="79"/>
        <v>0</v>
      </c>
      <c r="M490" s="5">
        <f t="shared" si="80"/>
        <v>0</v>
      </c>
      <c r="N490" s="5">
        <f t="shared" si="81"/>
        <v>0</v>
      </c>
      <c r="O490" s="2">
        <f t="shared" si="82"/>
        <v>0</v>
      </c>
      <c r="P490" s="11">
        <f t="shared" si="83"/>
        <v>1</v>
      </c>
      <c r="Q490" s="7" t="str">
        <f t="shared" si="84"/>
        <v>euro</v>
      </c>
      <c r="R490" s="22">
        <f t="shared" si="85"/>
        <v>0</v>
      </c>
      <c r="S490" s="99">
        <f t="shared" si="86"/>
        <v>0</v>
      </c>
      <c r="T490" s="98">
        <f t="shared" si="87"/>
        <v>0</v>
      </c>
      <c r="U490" s="19"/>
      <c r="V490" s="12"/>
      <c r="W490" s="37" t="str" cm="1">
        <f t="array" ref="W490">_xlfn.IFS(T490&gt;J490,"KO : Le montant retenu est supérieur au montant présenté. Merci de revoir la ligne de dépense ou plafonner son montant.",J490=0,"",T490=J490,"OK",T490&lt;J490,"Montant instruit inférieur au montant présenté.")</f>
        <v/>
      </c>
      <c r="X490" s="95">
        <f t="shared" si="88"/>
        <v>0</v>
      </c>
    </row>
    <row r="491" spans="1:24">
      <c r="A491" s="25">
        <v>487</v>
      </c>
      <c r="B491" s="5"/>
      <c r="C491" s="5"/>
      <c r="D491" s="5"/>
      <c r="E491" s="2"/>
      <c r="F491" s="11">
        <v>1</v>
      </c>
      <c r="G491" s="7" t="s">
        <v>9</v>
      </c>
      <c r="H491" s="12"/>
      <c r="I491" s="99"/>
      <c r="J491" s="98">
        <f t="shared" si="78"/>
        <v>0</v>
      </c>
      <c r="K491" s="31"/>
      <c r="L491" s="21">
        <f t="shared" si="79"/>
        <v>0</v>
      </c>
      <c r="M491" s="5">
        <f t="shared" si="80"/>
        <v>0</v>
      </c>
      <c r="N491" s="5">
        <f t="shared" si="81"/>
        <v>0</v>
      </c>
      <c r="O491" s="2">
        <f t="shared" si="82"/>
        <v>0</v>
      </c>
      <c r="P491" s="11">
        <f t="shared" si="83"/>
        <v>1</v>
      </c>
      <c r="Q491" s="7" t="str">
        <f t="shared" si="84"/>
        <v>euro</v>
      </c>
      <c r="R491" s="22">
        <f t="shared" si="85"/>
        <v>0</v>
      </c>
      <c r="S491" s="99">
        <f t="shared" si="86"/>
        <v>0</v>
      </c>
      <c r="T491" s="98">
        <f t="shared" si="87"/>
        <v>0</v>
      </c>
      <c r="U491" s="19"/>
      <c r="V491" s="12"/>
      <c r="W491" s="37" t="str" cm="1">
        <f t="array" ref="W491">_xlfn.IFS(T491&gt;J491,"KO : Le montant retenu est supérieur au montant présenté. Merci de revoir la ligne de dépense ou plafonner son montant.",J491=0,"",T491=J491,"OK",T491&lt;J491,"Montant instruit inférieur au montant présenté.")</f>
        <v/>
      </c>
      <c r="X491" s="95">
        <f t="shared" si="88"/>
        <v>0</v>
      </c>
    </row>
    <row r="492" spans="1:24">
      <c r="A492" s="25">
        <v>488</v>
      </c>
      <c r="B492" s="5"/>
      <c r="C492" s="5"/>
      <c r="D492" s="5"/>
      <c r="E492" s="2"/>
      <c r="F492" s="11">
        <v>1</v>
      </c>
      <c r="G492" s="7" t="s">
        <v>9</v>
      </c>
      <c r="H492" s="12"/>
      <c r="I492" s="99"/>
      <c r="J492" s="98">
        <f t="shared" si="78"/>
        <v>0</v>
      </c>
      <c r="K492" s="31"/>
      <c r="L492" s="21">
        <f t="shared" si="79"/>
        <v>0</v>
      </c>
      <c r="M492" s="5">
        <f t="shared" si="80"/>
        <v>0</v>
      </c>
      <c r="N492" s="5">
        <f t="shared" si="81"/>
        <v>0</v>
      </c>
      <c r="O492" s="2">
        <f t="shared" si="82"/>
        <v>0</v>
      </c>
      <c r="P492" s="11">
        <f t="shared" si="83"/>
        <v>1</v>
      </c>
      <c r="Q492" s="7" t="str">
        <f t="shared" si="84"/>
        <v>euro</v>
      </c>
      <c r="R492" s="22">
        <f t="shared" si="85"/>
        <v>0</v>
      </c>
      <c r="S492" s="99">
        <f t="shared" si="86"/>
        <v>0</v>
      </c>
      <c r="T492" s="98">
        <f t="shared" si="87"/>
        <v>0</v>
      </c>
      <c r="U492" s="19"/>
      <c r="V492" s="12"/>
      <c r="W492" s="37" t="str" cm="1">
        <f t="array" ref="W492">_xlfn.IFS(T492&gt;J492,"KO : Le montant retenu est supérieur au montant présenté. Merci de revoir la ligne de dépense ou plafonner son montant.",J492=0,"",T492=J492,"OK",T492&lt;J492,"Montant instruit inférieur au montant présenté.")</f>
        <v/>
      </c>
      <c r="X492" s="95">
        <f t="shared" si="88"/>
        <v>0</v>
      </c>
    </row>
    <row r="493" spans="1:24">
      <c r="A493" s="25">
        <v>489</v>
      </c>
      <c r="B493" s="5"/>
      <c r="C493" s="5"/>
      <c r="D493" s="5"/>
      <c r="E493" s="2"/>
      <c r="F493" s="11">
        <v>1</v>
      </c>
      <c r="G493" s="7" t="s">
        <v>9</v>
      </c>
      <c r="H493" s="12"/>
      <c r="I493" s="99"/>
      <c r="J493" s="98">
        <f t="shared" si="78"/>
        <v>0</v>
      </c>
      <c r="K493" s="31"/>
      <c r="L493" s="21">
        <f t="shared" si="79"/>
        <v>0</v>
      </c>
      <c r="M493" s="5">
        <f t="shared" si="80"/>
        <v>0</v>
      </c>
      <c r="N493" s="5">
        <f t="shared" si="81"/>
        <v>0</v>
      </c>
      <c r="O493" s="2">
        <f t="shared" si="82"/>
        <v>0</v>
      </c>
      <c r="P493" s="11">
        <f t="shared" si="83"/>
        <v>1</v>
      </c>
      <c r="Q493" s="7" t="str">
        <f t="shared" si="84"/>
        <v>euro</v>
      </c>
      <c r="R493" s="22">
        <f t="shared" si="85"/>
        <v>0</v>
      </c>
      <c r="S493" s="99">
        <f t="shared" si="86"/>
        <v>0</v>
      </c>
      <c r="T493" s="98">
        <f t="shared" si="87"/>
        <v>0</v>
      </c>
      <c r="U493" s="19"/>
      <c r="V493" s="12"/>
      <c r="W493" s="37" t="str" cm="1">
        <f t="array" ref="W493">_xlfn.IFS(T493&gt;J493,"KO : Le montant retenu est supérieur au montant présenté. Merci de revoir la ligne de dépense ou plafonner son montant.",J493=0,"",T493=J493,"OK",T493&lt;J493,"Montant instruit inférieur au montant présenté.")</f>
        <v/>
      </c>
      <c r="X493" s="95">
        <f t="shared" si="88"/>
        <v>0</v>
      </c>
    </row>
    <row r="494" spans="1:24">
      <c r="A494" s="25">
        <v>490</v>
      </c>
      <c r="B494" s="5"/>
      <c r="C494" s="5"/>
      <c r="D494" s="5"/>
      <c r="E494" s="2"/>
      <c r="F494" s="11">
        <v>1</v>
      </c>
      <c r="G494" s="7" t="s">
        <v>9</v>
      </c>
      <c r="H494" s="12"/>
      <c r="I494" s="99"/>
      <c r="J494" s="98">
        <f t="shared" si="78"/>
        <v>0</v>
      </c>
      <c r="K494" s="31"/>
      <c r="L494" s="21">
        <f t="shared" si="79"/>
        <v>0</v>
      </c>
      <c r="M494" s="5">
        <f t="shared" si="80"/>
        <v>0</v>
      </c>
      <c r="N494" s="5">
        <f t="shared" si="81"/>
        <v>0</v>
      </c>
      <c r="O494" s="2">
        <f t="shared" si="82"/>
        <v>0</v>
      </c>
      <c r="P494" s="11">
        <f t="shared" si="83"/>
        <v>1</v>
      </c>
      <c r="Q494" s="7" t="str">
        <f t="shared" si="84"/>
        <v>euro</v>
      </c>
      <c r="R494" s="22">
        <f t="shared" si="85"/>
        <v>0</v>
      </c>
      <c r="S494" s="99">
        <f t="shared" si="86"/>
        <v>0</v>
      </c>
      <c r="T494" s="98">
        <f t="shared" si="87"/>
        <v>0</v>
      </c>
      <c r="U494" s="19"/>
      <c r="V494" s="12"/>
      <c r="W494" s="37" t="str" cm="1">
        <f t="array" ref="W494">_xlfn.IFS(T494&gt;J494,"KO : Le montant retenu est supérieur au montant présenté. Merci de revoir la ligne de dépense ou plafonner son montant.",J494=0,"",T494=J494,"OK",T494&lt;J494,"Montant instruit inférieur au montant présenté.")</f>
        <v/>
      </c>
      <c r="X494" s="95">
        <f t="shared" si="88"/>
        <v>0</v>
      </c>
    </row>
    <row r="495" spans="1:24">
      <c r="A495" s="25">
        <v>491</v>
      </c>
      <c r="B495" s="5"/>
      <c r="C495" s="5"/>
      <c r="D495" s="5"/>
      <c r="E495" s="2"/>
      <c r="F495" s="11">
        <v>1</v>
      </c>
      <c r="G495" s="7" t="s">
        <v>9</v>
      </c>
      <c r="H495" s="12"/>
      <c r="I495" s="99"/>
      <c r="J495" s="98">
        <f t="shared" si="78"/>
        <v>0</v>
      </c>
      <c r="K495" s="31"/>
      <c r="L495" s="21">
        <f t="shared" si="79"/>
        <v>0</v>
      </c>
      <c r="M495" s="5">
        <f t="shared" si="80"/>
        <v>0</v>
      </c>
      <c r="N495" s="5">
        <f t="shared" si="81"/>
        <v>0</v>
      </c>
      <c r="O495" s="2">
        <f t="shared" si="82"/>
        <v>0</v>
      </c>
      <c r="P495" s="11">
        <f t="shared" si="83"/>
        <v>1</v>
      </c>
      <c r="Q495" s="7" t="str">
        <f t="shared" si="84"/>
        <v>euro</v>
      </c>
      <c r="R495" s="22">
        <f t="shared" si="85"/>
        <v>0</v>
      </c>
      <c r="S495" s="99">
        <f t="shared" si="86"/>
        <v>0</v>
      </c>
      <c r="T495" s="98">
        <f t="shared" si="87"/>
        <v>0</v>
      </c>
      <c r="U495" s="19"/>
      <c r="V495" s="12"/>
      <c r="W495" s="37" t="str" cm="1">
        <f t="array" ref="W495">_xlfn.IFS(T495&gt;J495,"KO : Le montant retenu est supérieur au montant présenté. Merci de revoir la ligne de dépense ou plafonner son montant.",J495=0,"",T495=J495,"OK",T495&lt;J495,"Montant instruit inférieur au montant présenté.")</f>
        <v/>
      </c>
      <c r="X495" s="95">
        <f t="shared" si="88"/>
        <v>0</v>
      </c>
    </row>
    <row r="496" spans="1:24">
      <c r="A496" s="25">
        <v>492</v>
      </c>
      <c r="B496" s="5"/>
      <c r="C496" s="5"/>
      <c r="D496" s="5"/>
      <c r="E496" s="2"/>
      <c r="F496" s="11">
        <v>1</v>
      </c>
      <c r="G496" s="7" t="s">
        <v>9</v>
      </c>
      <c r="H496" s="12"/>
      <c r="I496" s="99"/>
      <c r="J496" s="98">
        <f t="shared" si="78"/>
        <v>0</v>
      </c>
      <c r="K496" s="31"/>
      <c r="L496" s="21">
        <f t="shared" si="79"/>
        <v>0</v>
      </c>
      <c r="M496" s="5">
        <f t="shared" si="80"/>
        <v>0</v>
      </c>
      <c r="N496" s="5">
        <f t="shared" si="81"/>
        <v>0</v>
      </c>
      <c r="O496" s="2">
        <f t="shared" si="82"/>
        <v>0</v>
      </c>
      <c r="P496" s="11">
        <f t="shared" si="83"/>
        <v>1</v>
      </c>
      <c r="Q496" s="7" t="str">
        <f t="shared" si="84"/>
        <v>euro</v>
      </c>
      <c r="R496" s="22">
        <f t="shared" si="85"/>
        <v>0</v>
      </c>
      <c r="S496" s="99">
        <f t="shared" si="86"/>
        <v>0</v>
      </c>
      <c r="T496" s="98">
        <f t="shared" si="87"/>
        <v>0</v>
      </c>
      <c r="U496" s="19"/>
      <c r="V496" s="12"/>
      <c r="W496" s="37" t="str" cm="1">
        <f t="array" ref="W496">_xlfn.IFS(T496&gt;J496,"KO : Le montant retenu est supérieur au montant présenté. Merci de revoir la ligne de dépense ou plafonner son montant.",J496=0,"",T496=J496,"OK",T496&lt;J496,"Montant instruit inférieur au montant présenté.")</f>
        <v/>
      </c>
      <c r="X496" s="95">
        <f t="shared" si="88"/>
        <v>0</v>
      </c>
    </row>
    <row r="497" spans="1:24">
      <c r="A497" s="25">
        <v>493</v>
      </c>
      <c r="B497" s="5"/>
      <c r="C497" s="5"/>
      <c r="D497" s="5"/>
      <c r="E497" s="2"/>
      <c r="F497" s="11">
        <v>1</v>
      </c>
      <c r="G497" s="7" t="s">
        <v>9</v>
      </c>
      <c r="H497" s="12"/>
      <c r="I497" s="99"/>
      <c r="J497" s="98">
        <f t="shared" si="78"/>
        <v>0</v>
      </c>
      <c r="K497" s="31"/>
      <c r="L497" s="21">
        <f t="shared" si="79"/>
        <v>0</v>
      </c>
      <c r="M497" s="5">
        <f t="shared" si="80"/>
        <v>0</v>
      </c>
      <c r="N497" s="5">
        <f t="shared" si="81"/>
        <v>0</v>
      </c>
      <c r="O497" s="2">
        <f t="shared" si="82"/>
        <v>0</v>
      </c>
      <c r="P497" s="11">
        <f t="shared" si="83"/>
        <v>1</v>
      </c>
      <c r="Q497" s="7" t="str">
        <f t="shared" si="84"/>
        <v>euro</v>
      </c>
      <c r="R497" s="22">
        <f t="shared" si="85"/>
        <v>0</v>
      </c>
      <c r="S497" s="99">
        <f t="shared" si="86"/>
        <v>0</v>
      </c>
      <c r="T497" s="98">
        <f t="shared" si="87"/>
        <v>0</v>
      </c>
      <c r="U497" s="19"/>
      <c r="V497" s="12"/>
      <c r="W497" s="37" t="str" cm="1">
        <f t="array" ref="W497">_xlfn.IFS(T497&gt;J497,"KO : Le montant retenu est supérieur au montant présenté. Merci de revoir la ligne de dépense ou plafonner son montant.",J497=0,"",T497=J497,"OK",T497&lt;J497,"Montant instruit inférieur au montant présenté.")</f>
        <v/>
      </c>
      <c r="X497" s="95">
        <f t="shared" si="88"/>
        <v>0</v>
      </c>
    </row>
    <row r="498" spans="1:24">
      <c r="A498" s="25">
        <v>494</v>
      </c>
      <c r="B498" s="5"/>
      <c r="C498" s="5"/>
      <c r="D498" s="5"/>
      <c r="E498" s="2"/>
      <c r="F498" s="11">
        <v>1</v>
      </c>
      <c r="G498" s="7" t="s">
        <v>9</v>
      </c>
      <c r="H498" s="12"/>
      <c r="I498" s="99"/>
      <c r="J498" s="98">
        <f t="shared" si="78"/>
        <v>0</v>
      </c>
      <c r="K498" s="31"/>
      <c r="L498" s="21">
        <f t="shared" si="79"/>
        <v>0</v>
      </c>
      <c r="M498" s="5">
        <f t="shared" si="80"/>
        <v>0</v>
      </c>
      <c r="N498" s="5">
        <f t="shared" si="81"/>
        <v>0</v>
      </c>
      <c r="O498" s="2">
        <f t="shared" si="82"/>
        <v>0</v>
      </c>
      <c r="P498" s="11">
        <f t="shared" si="83"/>
        <v>1</v>
      </c>
      <c r="Q498" s="7" t="str">
        <f t="shared" si="84"/>
        <v>euro</v>
      </c>
      <c r="R498" s="22">
        <f t="shared" si="85"/>
        <v>0</v>
      </c>
      <c r="S498" s="99">
        <f t="shared" si="86"/>
        <v>0</v>
      </c>
      <c r="T498" s="98">
        <f t="shared" si="87"/>
        <v>0</v>
      </c>
      <c r="U498" s="19"/>
      <c r="V498" s="12"/>
      <c r="W498" s="37" t="str" cm="1">
        <f t="array" ref="W498">_xlfn.IFS(T498&gt;J498,"KO : Le montant retenu est supérieur au montant présenté. Merci de revoir la ligne de dépense ou plafonner son montant.",J498=0,"",T498=J498,"OK",T498&lt;J498,"Montant instruit inférieur au montant présenté.")</f>
        <v/>
      </c>
      <c r="X498" s="95">
        <f t="shared" si="88"/>
        <v>0</v>
      </c>
    </row>
    <row r="499" spans="1:24">
      <c r="A499" s="25">
        <v>495</v>
      </c>
      <c r="B499" s="5"/>
      <c r="C499" s="5"/>
      <c r="D499" s="5"/>
      <c r="E499" s="2"/>
      <c r="F499" s="11">
        <v>1</v>
      </c>
      <c r="G499" s="7" t="s">
        <v>9</v>
      </c>
      <c r="H499" s="12"/>
      <c r="I499" s="99"/>
      <c r="J499" s="98">
        <f t="shared" si="78"/>
        <v>0</v>
      </c>
      <c r="K499" s="31"/>
      <c r="L499" s="21">
        <f t="shared" si="79"/>
        <v>0</v>
      </c>
      <c r="M499" s="5">
        <f t="shared" si="80"/>
        <v>0</v>
      </c>
      <c r="N499" s="5">
        <f t="shared" si="81"/>
        <v>0</v>
      </c>
      <c r="O499" s="2">
        <f t="shared" si="82"/>
        <v>0</v>
      </c>
      <c r="P499" s="11">
        <f t="shared" si="83"/>
        <v>1</v>
      </c>
      <c r="Q499" s="7" t="str">
        <f t="shared" si="84"/>
        <v>euro</v>
      </c>
      <c r="R499" s="22">
        <f t="shared" si="85"/>
        <v>0</v>
      </c>
      <c r="S499" s="99">
        <f t="shared" si="86"/>
        <v>0</v>
      </c>
      <c r="T499" s="98">
        <f t="shared" si="87"/>
        <v>0</v>
      </c>
      <c r="U499" s="19"/>
      <c r="V499" s="12"/>
      <c r="W499" s="37" t="str" cm="1">
        <f t="array" ref="W499">_xlfn.IFS(T499&gt;J499,"KO : Le montant retenu est supérieur au montant présenté. Merci de revoir la ligne de dépense ou plafonner son montant.",J499=0,"",T499=J499,"OK",T499&lt;J499,"Montant instruit inférieur au montant présenté.")</f>
        <v/>
      </c>
      <c r="X499" s="95">
        <f t="shared" si="88"/>
        <v>0</v>
      </c>
    </row>
    <row r="500" spans="1:24">
      <c r="A500" s="25">
        <v>496</v>
      </c>
      <c r="B500" s="5"/>
      <c r="C500" s="5"/>
      <c r="D500" s="5"/>
      <c r="E500" s="2"/>
      <c r="F500" s="11">
        <v>1</v>
      </c>
      <c r="G500" s="7" t="s">
        <v>9</v>
      </c>
      <c r="H500" s="12"/>
      <c r="I500" s="99"/>
      <c r="J500" s="98">
        <f t="shared" si="78"/>
        <v>0</v>
      </c>
      <c r="K500" s="31"/>
      <c r="L500" s="21">
        <f t="shared" si="79"/>
        <v>0</v>
      </c>
      <c r="M500" s="5">
        <f t="shared" si="80"/>
        <v>0</v>
      </c>
      <c r="N500" s="5">
        <f t="shared" si="81"/>
        <v>0</v>
      </c>
      <c r="O500" s="2">
        <f t="shared" si="82"/>
        <v>0</v>
      </c>
      <c r="P500" s="11">
        <f t="shared" si="83"/>
        <v>1</v>
      </c>
      <c r="Q500" s="7" t="str">
        <f t="shared" si="84"/>
        <v>euro</v>
      </c>
      <c r="R500" s="22">
        <f t="shared" si="85"/>
        <v>0</v>
      </c>
      <c r="S500" s="99">
        <f t="shared" si="86"/>
        <v>0</v>
      </c>
      <c r="T500" s="98">
        <f t="shared" si="87"/>
        <v>0</v>
      </c>
      <c r="U500" s="19"/>
      <c r="V500" s="12"/>
      <c r="W500" s="37" t="str" cm="1">
        <f t="array" ref="W500">_xlfn.IFS(T500&gt;J500,"KO : Le montant retenu est supérieur au montant présenté. Merci de revoir la ligne de dépense ou plafonner son montant.",J500=0,"",T500=J500,"OK",T500&lt;J500,"Montant instruit inférieur au montant présenté.")</f>
        <v/>
      </c>
      <c r="X500" s="95">
        <f t="shared" si="88"/>
        <v>0</v>
      </c>
    </row>
    <row r="501" spans="1:24">
      <c r="A501" s="25">
        <v>497</v>
      </c>
      <c r="B501" s="5"/>
      <c r="C501" s="5"/>
      <c r="D501" s="5"/>
      <c r="E501" s="2"/>
      <c r="F501" s="11">
        <v>1</v>
      </c>
      <c r="G501" s="7" t="s">
        <v>9</v>
      </c>
      <c r="H501" s="12"/>
      <c r="I501" s="99"/>
      <c r="J501" s="98">
        <f t="shared" si="78"/>
        <v>0</v>
      </c>
      <c r="K501" s="31"/>
      <c r="L501" s="21">
        <f t="shared" si="79"/>
        <v>0</v>
      </c>
      <c r="M501" s="5">
        <f t="shared" si="80"/>
        <v>0</v>
      </c>
      <c r="N501" s="5">
        <f t="shared" si="81"/>
        <v>0</v>
      </c>
      <c r="O501" s="2">
        <f t="shared" si="82"/>
        <v>0</v>
      </c>
      <c r="P501" s="11">
        <f t="shared" si="83"/>
        <v>1</v>
      </c>
      <c r="Q501" s="7" t="str">
        <f t="shared" si="84"/>
        <v>euro</v>
      </c>
      <c r="R501" s="22">
        <f t="shared" si="85"/>
        <v>0</v>
      </c>
      <c r="S501" s="99">
        <f t="shared" si="86"/>
        <v>0</v>
      </c>
      <c r="T501" s="98">
        <f t="shared" si="87"/>
        <v>0</v>
      </c>
      <c r="U501" s="19"/>
      <c r="V501" s="12"/>
      <c r="W501" s="37" t="str" cm="1">
        <f t="array" ref="W501">_xlfn.IFS(T501&gt;J501,"KO : Le montant retenu est supérieur au montant présenté. Merci de revoir la ligne de dépense ou plafonner son montant.",J501=0,"",T501=J501,"OK",T501&lt;J501,"Montant instruit inférieur au montant présenté.")</f>
        <v/>
      </c>
      <c r="X501" s="95">
        <f t="shared" si="88"/>
        <v>0</v>
      </c>
    </row>
    <row r="502" spans="1:24">
      <c r="A502" s="25">
        <v>498</v>
      </c>
      <c r="B502" s="5"/>
      <c r="C502" s="5"/>
      <c r="D502" s="5"/>
      <c r="E502" s="2"/>
      <c r="F502" s="11">
        <v>1</v>
      </c>
      <c r="G502" s="7" t="s">
        <v>9</v>
      </c>
      <c r="H502" s="12"/>
      <c r="I502" s="99"/>
      <c r="J502" s="98">
        <f t="shared" si="78"/>
        <v>0</v>
      </c>
      <c r="K502" s="31"/>
      <c r="L502" s="21">
        <f t="shared" si="79"/>
        <v>0</v>
      </c>
      <c r="M502" s="5">
        <f t="shared" si="80"/>
        <v>0</v>
      </c>
      <c r="N502" s="5">
        <f t="shared" si="81"/>
        <v>0</v>
      </c>
      <c r="O502" s="2">
        <f t="shared" si="82"/>
        <v>0</v>
      </c>
      <c r="P502" s="11">
        <f t="shared" si="83"/>
        <v>1</v>
      </c>
      <c r="Q502" s="7" t="str">
        <f t="shared" si="84"/>
        <v>euro</v>
      </c>
      <c r="R502" s="22">
        <f t="shared" si="85"/>
        <v>0</v>
      </c>
      <c r="S502" s="99">
        <f t="shared" si="86"/>
        <v>0</v>
      </c>
      <c r="T502" s="98">
        <f t="shared" si="87"/>
        <v>0</v>
      </c>
      <c r="U502" s="19"/>
      <c r="V502" s="12"/>
      <c r="W502" s="37" t="str" cm="1">
        <f t="array" ref="W502">_xlfn.IFS(T502&gt;J502,"KO : Le montant retenu est supérieur au montant présenté. Merci de revoir la ligne de dépense ou plafonner son montant.",J502=0,"",T502=J502,"OK",T502&lt;J502,"Montant instruit inférieur au montant présenté.")</f>
        <v/>
      </c>
      <c r="X502" s="95">
        <f t="shared" si="88"/>
        <v>0</v>
      </c>
    </row>
    <row r="503" spans="1:24">
      <c r="A503" s="25">
        <v>499</v>
      </c>
      <c r="B503" s="5"/>
      <c r="C503" s="5"/>
      <c r="D503" s="5"/>
      <c r="E503" s="2"/>
      <c r="F503" s="11">
        <v>1</v>
      </c>
      <c r="G503" s="7" t="s">
        <v>9</v>
      </c>
      <c r="H503" s="12"/>
      <c r="I503" s="99"/>
      <c r="J503" s="98">
        <f t="shared" si="78"/>
        <v>0</v>
      </c>
      <c r="K503" s="31"/>
      <c r="L503" s="21">
        <f t="shared" si="79"/>
        <v>0</v>
      </c>
      <c r="M503" s="5">
        <f t="shared" si="80"/>
        <v>0</v>
      </c>
      <c r="N503" s="5">
        <f t="shared" si="81"/>
        <v>0</v>
      </c>
      <c r="O503" s="2">
        <f t="shared" si="82"/>
        <v>0</v>
      </c>
      <c r="P503" s="11">
        <f t="shared" si="83"/>
        <v>1</v>
      </c>
      <c r="Q503" s="7" t="str">
        <f t="shared" si="84"/>
        <v>euro</v>
      </c>
      <c r="R503" s="22">
        <f t="shared" si="85"/>
        <v>0</v>
      </c>
      <c r="S503" s="99">
        <f t="shared" si="86"/>
        <v>0</v>
      </c>
      <c r="T503" s="98">
        <f t="shared" si="87"/>
        <v>0</v>
      </c>
      <c r="U503" s="19"/>
      <c r="V503" s="12"/>
      <c r="W503" s="37" t="str" cm="1">
        <f t="array" ref="W503">_xlfn.IFS(T503&gt;J503,"KO : Le montant retenu est supérieur au montant présenté. Merci de revoir la ligne de dépense ou plafonner son montant.",J503=0,"",T503=J503,"OK",T503&lt;J503,"Montant instruit inférieur au montant présenté.")</f>
        <v/>
      </c>
      <c r="X503" s="95">
        <f t="shared" si="88"/>
        <v>0</v>
      </c>
    </row>
    <row r="504" spans="1:24">
      <c r="A504" s="25">
        <v>500</v>
      </c>
      <c r="B504" s="5"/>
      <c r="C504" s="5"/>
      <c r="D504" s="5"/>
      <c r="E504" s="2"/>
      <c r="F504" s="11">
        <v>1</v>
      </c>
      <c r="G504" s="7" t="s">
        <v>9</v>
      </c>
      <c r="H504" s="12"/>
      <c r="I504" s="99"/>
      <c r="J504" s="98">
        <f t="shared" si="78"/>
        <v>0</v>
      </c>
      <c r="K504" s="31"/>
      <c r="L504" s="21">
        <f t="shared" si="79"/>
        <v>0</v>
      </c>
      <c r="M504" s="5">
        <f t="shared" si="80"/>
        <v>0</v>
      </c>
      <c r="N504" s="5">
        <f t="shared" si="81"/>
        <v>0</v>
      </c>
      <c r="O504" s="2">
        <f t="shared" si="82"/>
        <v>0</v>
      </c>
      <c r="P504" s="11">
        <f t="shared" si="83"/>
        <v>1</v>
      </c>
      <c r="Q504" s="7" t="str">
        <f t="shared" si="84"/>
        <v>euro</v>
      </c>
      <c r="R504" s="22">
        <f t="shared" si="85"/>
        <v>0</v>
      </c>
      <c r="S504" s="99">
        <f t="shared" si="86"/>
        <v>0</v>
      </c>
      <c r="T504" s="98">
        <f t="shared" si="87"/>
        <v>0</v>
      </c>
      <c r="U504" s="19"/>
      <c r="V504" s="12"/>
      <c r="W504" s="37" t="str" cm="1">
        <f t="array" ref="W504">_xlfn.IFS(T504&gt;J504,"KO : Le montant retenu est supérieur au montant présenté. Merci de revoir la ligne de dépense ou plafonner son montant.",J504=0,"",T504=J504,"OK",T504&lt;J504,"Montant instruit inférieur au montant présenté.")</f>
        <v/>
      </c>
      <c r="X504" s="95">
        <f t="shared" si="88"/>
        <v>0</v>
      </c>
    </row>
    <row r="505" spans="1:24">
      <c r="A505" s="25">
        <v>501</v>
      </c>
      <c r="B505" s="5"/>
      <c r="C505" s="5"/>
      <c r="D505" s="5"/>
      <c r="E505" s="2"/>
      <c r="F505" s="11">
        <v>1</v>
      </c>
      <c r="G505" s="7" t="s">
        <v>9</v>
      </c>
      <c r="H505" s="12"/>
      <c r="I505" s="99"/>
      <c r="J505" s="98">
        <f t="shared" si="78"/>
        <v>0</v>
      </c>
      <c r="K505" s="31"/>
      <c r="L505" s="21">
        <f t="shared" si="79"/>
        <v>0</v>
      </c>
      <c r="M505" s="5">
        <f t="shared" si="80"/>
        <v>0</v>
      </c>
      <c r="N505" s="5">
        <f t="shared" si="81"/>
        <v>0</v>
      </c>
      <c r="O505" s="2">
        <f t="shared" si="82"/>
        <v>0</v>
      </c>
      <c r="P505" s="11">
        <f t="shared" si="83"/>
        <v>1</v>
      </c>
      <c r="Q505" s="7" t="str">
        <f t="shared" si="84"/>
        <v>euro</v>
      </c>
      <c r="R505" s="22">
        <f t="shared" si="85"/>
        <v>0</v>
      </c>
      <c r="S505" s="99">
        <f t="shared" si="86"/>
        <v>0</v>
      </c>
      <c r="T505" s="98">
        <f t="shared" si="87"/>
        <v>0</v>
      </c>
      <c r="U505" s="19"/>
      <c r="V505" s="12"/>
      <c r="W505" s="37" t="str" cm="1">
        <f t="array" ref="W505">_xlfn.IFS(T505&gt;J505,"KO : Le montant retenu est supérieur au montant présenté. Merci de revoir la ligne de dépense ou plafonner son montant.",J505=0,"",T505=J505,"OK",T505&lt;J505,"Montant instruit inférieur au montant présenté.")</f>
        <v/>
      </c>
      <c r="X505" s="95">
        <f t="shared" si="88"/>
        <v>0</v>
      </c>
    </row>
    <row r="506" spans="1:24">
      <c r="A506" s="25">
        <v>502</v>
      </c>
      <c r="B506" s="5"/>
      <c r="C506" s="5"/>
      <c r="D506" s="5"/>
      <c r="E506" s="2"/>
      <c r="F506" s="11">
        <v>1</v>
      </c>
      <c r="G506" s="7" t="s">
        <v>9</v>
      </c>
      <c r="H506" s="12"/>
      <c r="I506" s="99"/>
      <c r="J506" s="98">
        <f t="shared" si="78"/>
        <v>0</v>
      </c>
      <c r="K506" s="31"/>
      <c r="L506" s="21">
        <f t="shared" si="79"/>
        <v>0</v>
      </c>
      <c r="M506" s="5">
        <f t="shared" si="80"/>
        <v>0</v>
      </c>
      <c r="N506" s="5">
        <f t="shared" si="81"/>
        <v>0</v>
      </c>
      <c r="O506" s="2">
        <f t="shared" si="82"/>
        <v>0</v>
      </c>
      <c r="P506" s="11">
        <f t="shared" si="83"/>
        <v>1</v>
      </c>
      <c r="Q506" s="7" t="str">
        <f t="shared" si="84"/>
        <v>euro</v>
      </c>
      <c r="R506" s="22">
        <f t="shared" si="85"/>
        <v>0</v>
      </c>
      <c r="S506" s="99">
        <f t="shared" si="86"/>
        <v>0</v>
      </c>
      <c r="T506" s="98">
        <f t="shared" si="87"/>
        <v>0</v>
      </c>
      <c r="U506" s="19"/>
      <c r="V506" s="12"/>
      <c r="W506" s="37" t="str" cm="1">
        <f t="array" ref="W506">_xlfn.IFS(T506&gt;J506,"KO : Le montant retenu est supérieur au montant présenté. Merci de revoir la ligne de dépense ou plafonner son montant.",J506=0,"",T506=J506,"OK",T506&lt;J506,"Montant instruit inférieur au montant présenté.")</f>
        <v/>
      </c>
      <c r="X506" s="95">
        <f t="shared" si="88"/>
        <v>0</v>
      </c>
    </row>
    <row r="507" spans="1:24">
      <c r="A507" s="25">
        <v>503</v>
      </c>
      <c r="B507" s="5"/>
      <c r="C507" s="5"/>
      <c r="D507" s="5"/>
      <c r="E507" s="2"/>
      <c r="F507" s="11">
        <v>1</v>
      </c>
      <c r="G507" s="7" t="s">
        <v>9</v>
      </c>
      <c r="H507" s="12"/>
      <c r="I507" s="99"/>
      <c r="J507" s="98">
        <f t="shared" si="78"/>
        <v>0</v>
      </c>
      <c r="K507" s="31"/>
      <c r="L507" s="21">
        <f t="shared" si="79"/>
        <v>0</v>
      </c>
      <c r="M507" s="5">
        <f t="shared" si="80"/>
        <v>0</v>
      </c>
      <c r="N507" s="5">
        <f t="shared" si="81"/>
        <v>0</v>
      </c>
      <c r="O507" s="2">
        <f t="shared" si="82"/>
        <v>0</v>
      </c>
      <c r="P507" s="11">
        <f t="shared" si="83"/>
        <v>1</v>
      </c>
      <c r="Q507" s="7" t="str">
        <f t="shared" si="84"/>
        <v>euro</v>
      </c>
      <c r="R507" s="22">
        <f t="shared" si="85"/>
        <v>0</v>
      </c>
      <c r="S507" s="99">
        <f t="shared" si="86"/>
        <v>0</v>
      </c>
      <c r="T507" s="98">
        <f t="shared" si="87"/>
        <v>0</v>
      </c>
      <c r="U507" s="19"/>
      <c r="V507" s="12"/>
      <c r="W507" s="37" t="str" cm="1">
        <f t="array" ref="W507">_xlfn.IFS(T507&gt;J507,"KO : Le montant retenu est supérieur au montant présenté. Merci de revoir la ligne de dépense ou plafonner son montant.",J507=0,"",T507=J507,"OK",T507&lt;J507,"Montant instruit inférieur au montant présenté.")</f>
        <v/>
      </c>
      <c r="X507" s="95">
        <f t="shared" si="88"/>
        <v>0</v>
      </c>
    </row>
    <row r="508" spans="1:24">
      <c r="A508" s="25">
        <v>504</v>
      </c>
      <c r="B508" s="5"/>
      <c r="C508" s="5"/>
      <c r="D508" s="5"/>
      <c r="E508" s="2"/>
      <c r="F508" s="11">
        <v>1</v>
      </c>
      <c r="G508" s="7" t="s">
        <v>9</v>
      </c>
      <c r="H508" s="12"/>
      <c r="I508" s="99"/>
      <c r="J508" s="98">
        <f t="shared" si="78"/>
        <v>0</v>
      </c>
      <c r="K508" s="31"/>
      <c r="L508" s="21">
        <f t="shared" si="79"/>
        <v>0</v>
      </c>
      <c r="M508" s="5">
        <f t="shared" si="80"/>
        <v>0</v>
      </c>
      <c r="N508" s="5">
        <f t="shared" si="81"/>
        <v>0</v>
      </c>
      <c r="O508" s="2">
        <f t="shared" si="82"/>
        <v>0</v>
      </c>
      <c r="P508" s="11">
        <f t="shared" si="83"/>
        <v>1</v>
      </c>
      <c r="Q508" s="7" t="str">
        <f t="shared" si="84"/>
        <v>euro</v>
      </c>
      <c r="R508" s="22">
        <f t="shared" si="85"/>
        <v>0</v>
      </c>
      <c r="S508" s="99">
        <f t="shared" si="86"/>
        <v>0</v>
      </c>
      <c r="T508" s="98">
        <f t="shared" si="87"/>
        <v>0</v>
      </c>
      <c r="U508" s="19"/>
      <c r="V508" s="12"/>
      <c r="W508" s="37" t="str" cm="1">
        <f t="array" ref="W508">_xlfn.IFS(T508&gt;J508,"KO : Le montant retenu est supérieur au montant présenté. Merci de revoir la ligne de dépense ou plafonner son montant.",J508=0,"",T508=J508,"OK",T508&lt;J508,"Montant instruit inférieur au montant présenté.")</f>
        <v/>
      </c>
      <c r="X508" s="95">
        <f t="shared" si="88"/>
        <v>0</v>
      </c>
    </row>
    <row r="509" spans="1:24">
      <c r="A509" s="25">
        <v>505</v>
      </c>
      <c r="B509" s="5"/>
      <c r="C509" s="5"/>
      <c r="D509" s="5"/>
      <c r="E509" s="2"/>
      <c r="F509" s="11">
        <v>1</v>
      </c>
      <c r="G509" s="7" t="s">
        <v>9</v>
      </c>
      <c r="H509" s="12"/>
      <c r="I509" s="99"/>
      <c r="J509" s="98">
        <f t="shared" si="78"/>
        <v>0</v>
      </c>
      <c r="K509" s="31"/>
      <c r="L509" s="21">
        <f t="shared" si="79"/>
        <v>0</v>
      </c>
      <c r="M509" s="5">
        <f t="shared" si="80"/>
        <v>0</v>
      </c>
      <c r="N509" s="5">
        <f t="shared" si="81"/>
        <v>0</v>
      </c>
      <c r="O509" s="2">
        <f t="shared" si="82"/>
        <v>0</v>
      </c>
      <c r="P509" s="11">
        <f t="shared" si="83"/>
        <v>1</v>
      </c>
      <c r="Q509" s="7" t="str">
        <f t="shared" si="84"/>
        <v>euro</v>
      </c>
      <c r="R509" s="22">
        <f t="shared" si="85"/>
        <v>0</v>
      </c>
      <c r="S509" s="99">
        <f t="shared" si="86"/>
        <v>0</v>
      </c>
      <c r="T509" s="98">
        <f t="shared" si="87"/>
        <v>0</v>
      </c>
      <c r="U509" s="19"/>
      <c r="V509" s="12"/>
      <c r="W509" s="37" t="str" cm="1">
        <f t="array" ref="W509">_xlfn.IFS(T509&gt;J509,"KO : Le montant retenu est supérieur au montant présenté. Merci de revoir la ligne de dépense ou plafonner son montant.",J509=0,"",T509=J509,"OK",T509&lt;J509,"Montant instruit inférieur au montant présenté.")</f>
        <v/>
      </c>
      <c r="X509" s="95">
        <f t="shared" si="88"/>
        <v>0</v>
      </c>
    </row>
    <row r="510" spans="1:24">
      <c r="A510" s="25">
        <v>506</v>
      </c>
      <c r="B510" s="5"/>
      <c r="C510" s="5"/>
      <c r="D510" s="5"/>
      <c r="E510" s="2"/>
      <c r="F510" s="11">
        <v>1</v>
      </c>
      <c r="G510" s="7" t="s">
        <v>9</v>
      </c>
      <c r="H510" s="12"/>
      <c r="I510" s="99"/>
      <c r="J510" s="98">
        <f t="shared" si="78"/>
        <v>0</v>
      </c>
      <c r="K510" s="31"/>
      <c r="L510" s="21">
        <f t="shared" si="79"/>
        <v>0</v>
      </c>
      <c r="M510" s="5">
        <f t="shared" si="80"/>
        <v>0</v>
      </c>
      <c r="N510" s="5">
        <f t="shared" si="81"/>
        <v>0</v>
      </c>
      <c r="O510" s="2">
        <f t="shared" si="82"/>
        <v>0</v>
      </c>
      <c r="P510" s="11">
        <f t="shared" si="83"/>
        <v>1</v>
      </c>
      <c r="Q510" s="7" t="str">
        <f t="shared" si="84"/>
        <v>euro</v>
      </c>
      <c r="R510" s="22">
        <f t="shared" si="85"/>
        <v>0</v>
      </c>
      <c r="S510" s="99">
        <f t="shared" si="86"/>
        <v>0</v>
      </c>
      <c r="T510" s="98">
        <f t="shared" si="87"/>
        <v>0</v>
      </c>
      <c r="U510" s="19"/>
      <c r="V510" s="12"/>
      <c r="W510" s="37" t="str" cm="1">
        <f t="array" ref="W510">_xlfn.IFS(T510&gt;J510,"KO : Le montant retenu est supérieur au montant présenté. Merci de revoir la ligne de dépense ou plafonner son montant.",J510=0,"",T510=J510,"OK",T510&lt;J510,"Montant instruit inférieur au montant présenté.")</f>
        <v/>
      </c>
      <c r="X510" s="95">
        <f t="shared" si="88"/>
        <v>0</v>
      </c>
    </row>
    <row r="511" spans="1:24">
      <c r="A511" s="25">
        <v>507</v>
      </c>
      <c r="B511" s="5"/>
      <c r="C511" s="5"/>
      <c r="D511" s="5"/>
      <c r="E511" s="2"/>
      <c r="F511" s="11">
        <v>1</v>
      </c>
      <c r="G511" s="7" t="s">
        <v>9</v>
      </c>
      <c r="H511" s="12"/>
      <c r="I511" s="99"/>
      <c r="J511" s="98">
        <f t="shared" si="78"/>
        <v>0</v>
      </c>
      <c r="K511" s="31"/>
      <c r="L511" s="21">
        <f t="shared" si="79"/>
        <v>0</v>
      </c>
      <c r="M511" s="5">
        <f t="shared" si="80"/>
        <v>0</v>
      </c>
      <c r="N511" s="5">
        <f t="shared" si="81"/>
        <v>0</v>
      </c>
      <c r="O511" s="2">
        <f t="shared" si="82"/>
        <v>0</v>
      </c>
      <c r="P511" s="11">
        <f t="shared" si="83"/>
        <v>1</v>
      </c>
      <c r="Q511" s="7" t="str">
        <f t="shared" si="84"/>
        <v>euro</v>
      </c>
      <c r="R511" s="22">
        <f t="shared" si="85"/>
        <v>0</v>
      </c>
      <c r="S511" s="99">
        <f t="shared" si="86"/>
        <v>0</v>
      </c>
      <c r="T511" s="98">
        <f t="shared" si="87"/>
        <v>0</v>
      </c>
      <c r="U511" s="19"/>
      <c r="V511" s="12"/>
      <c r="W511" s="37" t="str" cm="1">
        <f t="array" ref="W511">_xlfn.IFS(T511&gt;J511,"KO : Le montant retenu est supérieur au montant présenté. Merci de revoir la ligne de dépense ou plafonner son montant.",J511=0,"",T511=J511,"OK",T511&lt;J511,"Montant instruit inférieur au montant présenté.")</f>
        <v/>
      </c>
      <c r="X511" s="95">
        <f t="shared" si="88"/>
        <v>0</v>
      </c>
    </row>
    <row r="512" spans="1:24">
      <c r="A512" s="25">
        <v>508</v>
      </c>
      <c r="B512" s="5"/>
      <c r="C512" s="5"/>
      <c r="D512" s="5"/>
      <c r="E512" s="2"/>
      <c r="F512" s="11">
        <v>1</v>
      </c>
      <c r="G512" s="7" t="s">
        <v>9</v>
      </c>
      <c r="H512" s="12"/>
      <c r="I512" s="99"/>
      <c r="J512" s="98">
        <f t="shared" si="78"/>
        <v>0</v>
      </c>
      <c r="K512" s="31"/>
      <c r="L512" s="21">
        <f t="shared" si="79"/>
        <v>0</v>
      </c>
      <c r="M512" s="5">
        <f t="shared" si="80"/>
        <v>0</v>
      </c>
      <c r="N512" s="5">
        <f t="shared" si="81"/>
        <v>0</v>
      </c>
      <c r="O512" s="2">
        <f t="shared" si="82"/>
        <v>0</v>
      </c>
      <c r="P512" s="11">
        <f t="shared" si="83"/>
        <v>1</v>
      </c>
      <c r="Q512" s="7" t="str">
        <f t="shared" si="84"/>
        <v>euro</v>
      </c>
      <c r="R512" s="22">
        <f t="shared" si="85"/>
        <v>0</v>
      </c>
      <c r="S512" s="99">
        <f t="shared" si="86"/>
        <v>0</v>
      </c>
      <c r="T512" s="98">
        <f t="shared" si="87"/>
        <v>0</v>
      </c>
      <c r="U512" s="19"/>
      <c r="V512" s="12"/>
      <c r="W512" s="37" t="str" cm="1">
        <f t="array" ref="W512">_xlfn.IFS(T512&gt;J512,"KO : Le montant retenu est supérieur au montant présenté. Merci de revoir la ligne de dépense ou plafonner son montant.",J512=0,"",T512=J512,"OK",T512&lt;J512,"Montant instruit inférieur au montant présenté.")</f>
        <v/>
      </c>
      <c r="X512" s="95">
        <f t="shared" si="88"/>
        <v>0</v>
      </c>
    </row>
    <row r="513" spans="1:24">
      <c r="A513" s="25">
        <v>509</v>
      </c>
      <c r="B513" s="5"/>
      <c r="C513" s="5"/>
      <c r="D513" s="5"/>
      <c r="E513" s="2"/>
      <c r="F513" s="11">
        <v>1</v>
      </c>
      <c r="G513" s="7" t="s">
        <v>9</v>
      </c>
      <c r="H513" s="12"/>
      <c r="I513" s="99"/>
      <c r="J513" s="98">
        <f t="shared" si="78"/>
        <v>0</v>
      </c>
      <c r="K513" s="31"/>
      <c r="L513" s="21">
        <f t="shared" si="79"/>
        <v>0</v>
      </c>
      <c r="M513" s="5">
        <f t="shared" si="80"/>
        <v>0</v>
      </c>
      <c r="N513" s="5">
        <f t="shared" si="81"/>
        <v>0</v>
      </c>
      <c r="O513" s="2">
        <f t="shared" si="82"/>
        <v>0</v>
      </c>
      <c r="P513" s="11">
        <f t="shared" si="83"/>
        <v>1</v>
      </c>
      <c r="Q513" s="7" t="str">
        <f t="shared" si="84"/>
        <v>euro</v>
      </c>
      <c r="R513" s="22">
        <f t="shared" si="85"/>
        <v>0</v>
      </c>
      <c r="S513" s="99">
        <f t="shared" si="86"/>
        <v>0</v>
      </c>
      <c r="T513" s="98">
        <f t="shared" si="87"/>
        <v>0</v>
      </c>
      <c r="U513" s="19"/>
      <c r="V513" s="12"/>
      <c r="W513" s="37" t="str" cm="1">
        <f t="array" ref="W513">_xlfn.IFS(T513&gt;J513,"KO : Le montant retenu est supérieur au montant présenté. Merci de revoir la ligne de dépense ou plafonner son montant.",J513=0,"",T513=J513,"OK",T513&lt;J513,"Montant instruit inférieur au montant présenté.")</f>
        <v/>
      </c>
      <c r="X513" s="95">
        <f t="shared" si="88"/>
        <v>0</v>
      </c>
    </row>
    <row r="514" spans="1:24">
      <c r="A514" s="25">
        <v>510</v>
      </c>
      <c r="B514" s="5"/>
      <c r="C514" s="5"/>
      <c r="D514" s="5"/>
      <c r="E514" s="2"/>
      <c r="F514" s="11">
        <v>1</v>
      </c>
      <c r="G514" s="7" t="s">
        <v>9</v>
      </c>
      <c r="H514" s="12"/>
      <c r="I514" s="99"/>
      <c r="J514" s="98">
        <f t="shared" si="78"/>
        <v>0</v>
      </c>
      <c r="K514" s="31"/>
      <c r="L514" s="21">
        <f t="shared" si="79"/>
        <v>0</v>
      </c>
      <c r="M514" s="5">
        <f t="shared" si="80"/>
        <v>0</v>
      </c>
      <c r="N514" s="5">
        <f t="shared" si="81"/>
        <v>0</v>
      </c>
      <c r="O514" s="2">
        <f t="shared" si="82"/>
        <v>0</v>
      </c>
      <c r="P514" s="11">
        <f t="shared" si="83"/>
        <v>1</v>
      </c>
      <c r="Q514" s="7" t="str">
        <f t="shared" si="84"/>
        <v>euro</v>
      </c>
      <c r="R514" s="22">
        <f t="shared" si="85"/>
        <v>0</v>
      </c>
      <c r="S514" s="99">
        <f t="shared" si="86"/>
        <v>0</v>
      </c>
      <c r="T514" s="98">
        <f t="shared" si="87"/>
        <v>0</v>
      </c>
      <c r="U514" s="19"/>
      <c r="V514" s="12"/>
      <c r="W514" s="37" t="str" cm="1">
        <f t="array" ref="W514">_xlfn.IFS(T514&gt;J514,"KO : Le montant retenu est supérieur au montant présenté. Merci de revoir la ligne de dépense ou plafonner son montant.",J514=0,"",T514=J514,"OK",T514&lt;J514,"Montant instruit inférieur au montant présenté.")</f>
        <v/>
      </c>
      <c r="X514" s="95">
        <f t="shared" si="88"/>
        <v>0</v>
      </c>
    </row>
    <row r="515" spans="1:24">
      <c r="A515" s="25">
        <v>511</v>
      </c>
      <c r="B515" s="5"/>
      <c r="C515" s="5"/>
      <c r="D515" s="5"/>
      <c r="E515" s="2"/>
      <c r="F515" s="11">
        <v>1</v>
      </c>
      <c r="G515" s="7" t="s">
        <v>9</v>
      </c>
      <c r="H515" s="12"/>
      <c r="I515" s="99"/>
      <c r="J515" s="98">
        <f t="shared" si="78"/>
        <v>0</v>
      </c>
      <c r="K515" s="31"/>
      <c r="L515" s="21">
        <f t="shared" si="79"/>
        <v>0</v>
      </c>
      <c r="M515" s="5">
        <f t="shared" si="80"/>
        <v>0</v>
      </c>
      <c r="N515" s="5">
        <f t="shared" si="81"/>
        <v>0</v>
      </c>
      <c r="O515" s="2">
        <f t="shared" si="82"/>
        <v>0</v>
      </c>
      <c r="P515" s="11">
        <f t="shared" si="83"/>
        <v>1</v>
      </c>
      <c r="Q515" s="7" t="str">
        <f t="shared" si="84"/>
        <v>euro</v>
      </c>
      <c r="R515" s="22">
        <f t="shared" si="85"/>
        <v>0</v>
      </c>
      <c r="S515" s="99">
        <f t="shared" si="86"/>
        <v>0</v>
      </c>
      <c r="T515" s="98">
        <f t="shared" si="87"/>
        <v>0</v>
      </c>
      <c r="U515" s="19"/>
      <c r="V515" s="12"/>
      <c r="W515" s="37" t="str" cm="1">
        <f t="array" ref="W515">_xlfn.IFS(T515&gt;J515,"KO : Le montant retenu est supérieur au montant présenté. Merci de revoir la ligne de dépense ou plafonner son montant.",J515=0,"",T515=J515,"OK",T515&lt;J515,"Montant instruit inférieur au montant présenté.")</f>
        <v/>
      </c>
      <c r="X515" s="95">
        <f t="shared" si="88"/>
        <v>0</v>
      </c>
    </row>
    <row r="516" spans="1:24">
      <c r="A516" s="25">
        <v>512</v>
      </c>
      <c r="B516" s="5"/>
      <c r="C516" s="5"/>
      <c r="D516" s="5"/>
      <c r="E516" s="2"/>
      <c r="F516" s="11">
        <v>1</v>
      </c>
      <c r="G516" s="7" t="s">
        <v>9</v>
      </c>
      <c r="H516" s="12"/>
      <c r="I516" s="99"/>
      <c r="J516" s="98">
        <f t="shared" si="78"/>
        <v>0</v>
      </c>
      <c r="K516" s="31"/>
      <c r="L516" s="21">
        <f t="shared" si="79"/>
        <v>0</v>
      </c>
      <c r="M516" s="5">
        <f t="shared" si="80"/>
        <v>0</v>
      </c>
      <c r="N516" s="5">
        <f t="shared" si="81"/>
        <v>0</v>
      </c>
      <c r="O516" s="2">
        <f t="shared" si="82"/>
        <v>0</v>
      </c>
      <c r="P516" s="11">
        <f t="shared" si="83"/>
        <v>1</v>
      </c>
      <c r="Q516" s="7" t="str">
        <f t="shared" si="84"/>
        <v>euro</v>
      </c>
      <c r="R516" s="22">
        <f t="shared" si="85"/>
        <v>0</v>
      </c>
      <c r="S516" s="99">
        <f t="shared" si="86"/>
        <v>0</v>
      </c>
      <c r="T516" s="98">
        <f t="shared" si="87"/>
        <v>0</v>
      </c>
      <c r="U516" s="19"/>
      <c r="V516" s="12"/>
      <c r="W516" s="37" t="str" cm="1">
        <f t="array" ref="W516">_xlfn.IFS(T516&gt;J516,"KO : Le montant retenu est supérieur au montant présenté. Merci de revoir la ligne de dépense ou plafonner son montant.",J516=0,"",T516=J516,"OK",T516&lt;J516,"Montant instruit inférieur au montant présenté.")</f>
        <v/>
      </c>
      <c r="X516" s="95">
        <f t="shared" si="88"/>
        <v>0</v>
      </c>
    </row>
    <row r="517" spans="1:24">
      <c r="A517" s="25">
        <v>513</v>
      </c>
      <c r="B517" s="5"/>
      <c r="C517" s="5"/>
      <c r="D517" s="5"/>
      <c r="E517" s="2"/>
      <c r="F517" s="11">
        <v>1</v>
      </c>
      <c r="G517" s="7" t="s">
        <v>9</v>
      </c>
      <c r="H517" s="12"/>
      <c r="I517" s="99"/>
      <c r="J517" s="98">
        <f t="shared" si="78"/>
        <v>0</v>
      </c>
      <c r="K517" s="31"/>
      <c r="L517" s="21">
        <f t="shared" si="79"/>
        <v>0</v>
      </c>
      <c r="M517" s="5">
        <f t="shared" si="80"/>
        <v>0</v>
      </c>
      <c r="N517" s="5">
        <f t="shared" si="81"/>
        <v>0</v>
      </c>
      <c r="O517" s="2">
        <f t="shared" si="82"/>
        <v>0</v>
      </c>
      <c r="P517" s="11">
        <f t="shared" si="83"/>
        <v>1</v>
      </c>
      <c r="Q517" s="7" t="str">
        <f t="shared" si="84"/>
        <v>euro</v>
      </c>
      <c r="R517" s="22">
        <f t="shared" si="85"/>
        <v>0</v>
      </c>
      <c r="S517" s="99">
        <f t="shared" si="86"/>
        <v>0</v>
      </c>
      <c r="T517" s="98">
        <f t="shared" si="87"/>
        <v>0</v>
      </c>
      <c r="U517" s="19"/>
      <c r="V517" s="12"/>
      <c r="W517" s="37" t="str" cm="1">
        <f t="array" ref="W517">_xlfn.IFS(T517&gt;J517,"KO : Le montant retenu est supérieur au montant présenté. Merci de revoir la ligne de dépense ou plafonner son montant.",J517=0,"",T517=J517,"OK",T517&lt;J517,"Montant instruit inférieur au montant présenté.")</f>
        <v/>
      </c>
      <c r="X517" s="95">
        <f t="shared" si="88"/>
        <v>0</v>
      </c>
    </row>
    <row r="518" spans="1:24">
      <c r="A518" s="25">
        <v>514</v>
      </c>
      <c r="B518" s="5"/>
      <c r="C518" s="5"/>
      <c r="D518" s="5"/>
      <c r="E518" s="2"/>
      <c r="F518" s="11">
        <v>1</v>
      </c>
      <c r="G518" s="7" t="s">
        <v>9</v>
      </c>
      <c r="H518" s="12"/>
      <c r="I518" s="99"/>
      <c r="J518" s="98">
        <f t="shared" ref="J518:J581" si="89">H518*I518</f>
        <v>0</v>
      </c>
      <c r="K518" s="31"/>
      <c r="L518" s="21">
        <f t="shared" ref="L518:L581" si="90">B518</f>
        <v>0</v>
      </c>
      <c r="M518" s="5">
        <f t="shared" ref="M518:M581" si="91">C518</f>
        <v>0</v>
      </c>
      <c r="N518" s="5">
        <f t="shared" ref="N518:N581" si="92">D518</f>
        <v>0</v>
      </c>
      <c r="O518" s="2">
        <f t="shared" ref="O518:O581" si="93">E518</f>
        <v>0</v>
      </c>
      <c r="P518" s="11">
        <f t="shared" ref="P518:P581" si="94">F518</f>
        <v>1</v>
      </c>
      <c r="Q518" s="7" t="str">
        <f t="shared" ref="Q518:Q581" si="95">G518</f>
        <v>euro</v>
      </c>
      <c r="R518" s="22">
        <f t="shared" ref="R518:R581" si="96">H518</f>
        <v>0</v>
      </c>
      <c r="S518" s="99">
        <f t="shared" ref="S518:S581" si="97">I518</f>
        <v>0</v>
      </c>
      <c r="T518" s="98">
        <f t="shared" ref="T518:T581" si="98">S518*R518</f>
        <v>0</v>
      </c>
      <c r="U518" s="19"/>
      <c r="V518" s="12"/>
      <c r="W518" s="37" t="str" cm="1">
        <f t="array" ref="W518">_xlfn.IFS(T518&gt;J518,"KO : Le montant retenu est supérieur au montant présenté. Merci de revoir la ligne de dépense ou plafonner son montant.",J518=0,"",T518=J518,"OK",T518&lt;J518,"Montant instruit inférieur au montant présenté.")</f>
        <v/>
      </c>
      <c r="X518" s="95">
        <f t="shared" ref="X518:X581" si="99">J518-T518</f>
        <v>0</v>
      </c>
    </row>
    <row r="519" spans="1:24">
      <c r="A519" s="25">
        <v>515</v>
      </c>
      <c r="B519" s="5"/>
      <c r="C519" s="5"/>
      <c r="D519" s="5"/>
      <c r="E519" s="2"/>
      <c r="F519" s="11">
        <v>1</v>
      </c>
      <c r="G519" s="7" t="s">
        <v>9</v>
      </c>
      <c r="H519" s="12"/>
      <c r="I519" s="99"/>
      <c r="J519" s="98">
        <f t="shared" si="89"/>
        <v>0</v>
      </c>
      <c r="K519" s="31"/>
      <c r="L519" s="21">
        <f t="shared" si="90"/>
        <v>0</v>
      </c>
      <c r="M519" s="5">
        <f t="shared" si="91"/>
        <v>0</v>
      </c>
      <c r="N519" s="5">
        <f t="shared" si="92"/>
        <v>0</v>
      </c>
      <c r="O519" s="2">
        <f t="shared" si="93"/>
        <v>0</v>
      </c>
      <c r="P519" s="11">
        <f t="shared" si="94"/>
        <v>1</v>
      </c>
      <c r="Q519" s="7" t="str">
        <f t="shared" si="95"/>
        <v>euro</v>
      </c>
      <c r="R519" s="22">
        <f t="shared" si="96"/>
        <v>0</v>
      </c>
      <c r="S519" s="99">
        <f t="shared" si="97"/>
        <v>0</v>
      </c>
      <c r="T519" s="98">
        <f t="shared" si="98"/>
        <v>0</v>
      </c>
      <c r="U519" s="19"/>
      <c r="V519" s="12"/>
      <c r="W519" s="37" t="str" cm="1">
        <f t="array" ref="W519">_xlfn.IFS(T519&gt;J519,"KO : Le montant retenu est supérieur au montant présenté. Merci de revoir la ligne de dépense ou plafonner son montant.",J519=0,"",T519=J519,"OK",T519&lt;J519,"Montant instruit inférieur au montant présenté.")</f>
        <v/>
      </c>
      <c r="X519" s="95">
        <f t="shared" si="99"/>
        <v>0</v>
      </c>
    </row>
    <row r="520" spans="1:24">
      <c r="A520" s="25">
        <v>516</v>
      </c>
      <c r="B520" s="5"/>
      <c r="C520" s="5"/>
      <c r="D520" s="5"/>
      <c r="E520" s="2"/>
      <c r="F520" s="11">
        <v>1</v>
      </c>
      <c r="G520" s="7" t="s">
        <v>9</v>
      </c>
      <c r="H520" s="12"/>
      <c r="I520" s="99"/>
      <c r="J520" s="98">
        <f t="shared" si="89"/>
        <v>0</v>
      </c>
      <c r="K520" s="31"/>
      <c r="L520" s="21">
        <f t="shared" si="90"/>
        <v>0</v>
      </c>
      <c r="M520" s="5">
        <f t="shared" si="91"/>
        <v>0</v>
      </c>
      <c r="N520" s="5">
        <f t="shared" si="92"/>
        <v>0</v>
      </c>
      <c r="O520" s="2">
        <f t="shared" si="93"/>
        <v>0</v>
      </c>
      <c r="P520" s="11">
        <f t="shared" si="94"/>
        <v>1</v>
      </c>
      <c r="Q520" s="7" t="str">
        <f t="shared" si="95"/>
        <v>euro</v>
      </c>
      <c r="R520" s="22">
        <f t="shared" si="96"/>
        <v>0</v>
      </c>
      <c r="S520" s="99">
        <f t="shared" si="97"/>
        <v>0</v>
      </c>
      <c r="T520" s="98">
        <f t="shared" si="98"/>
        <v>0</v>
      </c>
      <c r="U520" s="19"/>
      <c r="V520" s="12"/>
      <c r="W520" s="37" t="str" cm="1">
        <f t="array" ref="W520">_xlfn.IFS(T520&gt;J520,"KO : Le montant retenu est supérieur au montant présenté. Merci de revoir la ligne de dépense ou plafonner son montant.",J520=0,"",T520=J520,"OK",T520&lt;J520,"Montant instruit inférieur au montant présenté.")</f>
        <v/>
      </c>
      <c r="X520" s="95">
        <f t="shared" si="99"/>
        <v>0</v>
      </c>
    </row>
    <row r="521" spans="1:24">
      <c r="A521" s="25">
        <v>517</v>
      </c>
      <c r="B521" s="5"/>
      <c r="C521" s="5"/>
      <c r="D521" s="5"/>
      <c r="E521" s="2"/>
      <c r="F521" s="11">
        <v>1</v>
      </c>
      <c r="G521" s="7" t="s">
        <v>9</v>
      </c>
      <c r="H521" s="12"/>
      <c r="I521" s="99"/>
      <c r="J521" s="98">
        <f t="shared" si="89"/>
        <v>0</v>
      </c>
      <c r="K521" s="31"/>
      <c r="L521" s="21">
        <f t="shared" si="90"/>
        <v>0</v>
      </c>
      <c r="M521" s="5">
        <f t="shared" si="91"/>
        <v>0</v>
      </c>
      <c r="N521" s="5">
        <f t="shared" si="92"/>
        <v>0</v>
      </c>
      <c r="O521" s="2">
        <f t="shared" si="93"/>
        <v>0</v>
      </c>
      <c r="P521" s="11">
        <f t="shared" si="94"/>
        <v>1</v>
      </c>
      <c r="Q521" s="7" t="str">
        <f t="shared" si="95"/>
        <v>euro</v>
      </c>
      <c r="R521" s="22">
        <f t="shared" si="96"/>
        <v>0</v>
      </c>
      <c r="S521" s="99">
        <f t="shared" si="97"/>
        <v>0</v>
      </c>
      <c r="T521" s="98">
        <f t="shared" si="98"/>
        <v>0</v>
      </c>
      <c r="U521" s="19"/>
      <c r="V521" s="12"/>
      <c r="W521" s="37" t="str" cm="1">
        <f t="array" ref="W521">_xlfn.IFS(T521&gt;J521,"KO : Le montant retenu est supérieur au montant présenté. Merci de revoir la ligne de dépense ou plafonner son montant.",J521=0,"",T521=J521,"OK",T521&lt;J521,"Montant instruit inférieur au montant présenté.")</f>
        <v/>
      </c>
      <c r="X521" s="95">
        <f t="shared" si="99"/>
        <v>0</v>
      </c>
    </row>
    <row r="522" spans="1:24">
      <c r="A522" s="25">
        <v>518</v>
      </c>
      <c r="B522" s="5"/>
      <c r="C522" s="5"/>
      <c r="D522" s="5"/>
      <c r="E522" s="2"/>
      <c r="F522" s="11">
        <v>1</v>
      </c>
      <c r="G522" s="7" t="s">
        <v>9</v>
      </c>
      <c r="H522" s="12"/>
      <c r="I522" s="99"/>
      <c r="J522" s="98">
        <f t="shared" si="89"/>
        <v>0</v>
      </c>
      <c r="K522" s="31"/>
      <c r="L522" s="21">
        <f t="shared" si="90"/>
        <v>0</v>
      </c>
      <c r="M522" s="5">
        <f t="shared" si="91"/>
        <v>0</v>
      </c>
      <c r="N522" s="5">
        <f t="shared" si="92"/>
        <v>0</v>
      </c>
      <c r="O522" s="2">
        <f t="shared" si="93"/>
        <v>0</v>
      </c>
      <c r="P522" s="11">
        <f t="shared" si="94"/>
        <v>1</v>
      </c>
      <c r="Q522" s="7" t="str">
        <f t="shared" si="95"/>
        <v>euro</v>
      </c>
      <c r="R522" s="22">
        <f t="shared" si="96"/>
        <v>0</v>
      </c>
      <c r="S522" s="99">
        <f t="shared" si="97"/>
        <v>0</v>
      </c>
      <c r="T522" s="98">
        <f t="shared" si="98"/>
        <v>0</v>
      </c>
      <c r="U522" s="19"/>
      <c r="V522" s="12"/>
      <c r="W522" s="37" t="str" cm="1">
        <f t="array" ref="W522">_xlfn.IFS(T522&gt;J522,"KO : Le montant retenu est supérieur au montant présenté. Merci de revoir la ligne de dépense ou plafonner son montant.",J522=0,"",T522=J522,"OK",T522&lt;J522,"Montant instruit inférieur au montant présenté.")</f>
        <v/>
      </c>
      <c r="X522" s="95">
        <f t="shared" si="99"/>
        <v>0</v>
      </c>
    </row>
    <row r="523" spans="1:24">
      <c r="A523" s="25">
        <v>519</v>
      </c>
      <c r="B523" s="5"/>
      <c r="C523" s="5"/>
      <c r="D523" s="5"/>
      <c r="E523" s="2"/>
      <c r="F523" s="11">
        <v>1</v>
      </c>
      <c r="G523" s="7" t="s">
        <v>9</v>
      </c>
      <c r="H523" s="12"/>
      <c r="I523" s="99"/>
      <c r="J523" s="98">
        <f t="shared" si="89"/>
        <v>0</v>
      </c>
      <c r="K523" s="31"/>
      <c r="L523" s="21">
        <f t="shared" si="90"/>
        <v>0</v>
      </c>
      <c r="M523" s="5">
        <f t="shared" si="91"/>
        <v>0</v>
      </c>
      <c r="N523" s="5">
        <f t="shared" si="92"/>
        <v>0</v>
      </c>
      <c r="O523" s="2">
        <f t="shared" si="93"/>
        <v>0</v>
      </c>
      <c r="P523" s="11">
        <f t="shared" si="94"/>
        <v>1</v>
      </c>
      <c r="Q523" s="7" t="str">
        <f t="shared" si="95"/>
        <v>euro</v>
      </c>
      <c r="R523" s="22">
        <f t="shared" si="96"/>
        <v>0</v>
      </c>
      <c r="S523" s="99">
        <f t="shared" si="97"/>
        <v>0</v>
      </c>
      <c r="T523" s="98">
        <f t="shared" si="98"/>
        <v>0</v>
      </c>
      <c r="U523" s="19"/>
      <c r="V523" s="12"/>
      <c r="W523" s="37" t="str" cm="1">
        <f t="array" ref="W523">_xlfn.IFS(T523&gt;J523,"KO : Le montant retenu est supérieur au montant présenté. Merci de revoir la ligne de dépense ou plafonner son montant.",J523=0,"",T523=J523,"OK",T523&lt;J523,"Montant instruit inférieur au montant présenté.")</f>
        <v/>
      </c>
      <c r="X523" s="95">
        <f t="shared" si="99"/>
        <v>0</v>
      </c>
    </row>
    <row r="524" spans="1:24">
      <c r="A524" s="25">
        <v>520</v>
      </c>
      <c r="B524" s="5"/>
      <c r="C524" s="5"/>
      <c r="D524" s="5"/>
      <c r="E524" s="2"/>
      <c r="F524" s="11">
        <v>1</v>
      </c>
      <c r="G524" s="7" t="s">
        <v>9</v>
      </c>
      <c r="H524" s="12"/>
      <c r="I524" s="99"/>
      <c r="J524" s="98">
        <f t="shared" si="89"/>
        <v>0</v>
      </c>
      <c r="K524" s="31"/>
      <c r="L524" s="21">
        <f t="shared" si="90"/>
        <v>0</v>
      </c>
      <c r="M524" s="5">
        <f t="shared" si="91"/>
        <v>0</v>
      </c>
      <c r="N524" s="5">
        <f t="shared" si="92"/>
        <v>0</v>
      </c>
      <c r="O524" s="2">
        <f t="shared" si="93"/>
        <v>0</v>
      </c>
      <c r="P524" s="11">
        <f t="shared" si="94"/>
        <v>1</v>
      </c>
      <c r="Q524" s="7" t="str">
        <f t="shared" si="95"/>
        <v>euro</v>
      </c>
      <c r="R524" s="22">
        <f t="shared" si="96"/>
        <v>0</v>
      </c>
      <c r="S524" s="99">
        <f t="shared" si="97"/>
        <v>0</v>
      </c>
      <c r="T524" s="98">
        <f t="shared" si="98"/>
        <v>0</v>
      </c>
      <c r="U524" s="19"/>
      <c r="V524" s="12"/>
      <c r="W524" s="37" t="str" cm="1">
        <f t="array" ref="W524">_xlfn.IFS(T524&gt;J524,"KO : Le montant retenu est supérieur au montant présenté. Merci de revoir la ligne de dépense ou plafonner son montant.",J524=0,"",T524=J524,"OK",T524&lt;J524,"Montant instruit inférieur au montant présenté.")</f>
        <v/>
      </c>
      <c r="X524" s="95">
        <f t="shared" si="99"/>
        <v>0</v>
      </c>
    </row>
    <row r="525" spans="1:24">
      <c r="A525" s="25">
        <v>521</v>
      </c>
      <c r="B525" s="5"/>
      <c r="C525" s="5"/>
      <c r="D525" s="5"/>
      <c r="E525" s="2"/>
      <c r="F525" s="11">
        <v>1</v>
      </c>
      <c r="G525" s="7" t="s">
        <v>9</v>
      </c>
      <c r="H525" s="12"/>
      <c r="I525" s="99"/>
      <c r="J525" s="98">
        <f t="shared" si="89"/>
        <v>0</v>
      </c>
      <c r="K525" s="31"/>
      <c r="L525" s="21">
        <f t="shared" si="90"/>
        <v>0</v>
      </c>
      <c r="M525" s="5">
        <f t="shared" si="91"/>
        <v>0</v>
      </c>
      <c r="N525" s="5">
        <f t="shared" si="92"/>
        <v>0</v>
      </c>
      <c r="O525" s="2">
        <f t="shared" si="93"/>
        <v>0</v>
      </c>
      <c r="P525" s="11">
        <f t="shared" si="94"/>
        <v>1</v>
      </c>
      <c r="Q525" s="7" t="str">
        <f t="shared" si="95"/>
        <v>euro</v>
      </c>
      <c r="R525" s="22">
        <f t="shared" si="96"/>
        <v>0</v>
      </c>
      <c r="S525" s="99">
        <f t="shared" si="97"/>
        <v>0</v>
      </c>
      <c r="T525" s="98">
        <f t="shared" si="98"/>
        <v>0</v>
      </c>
      <c r="U525" s="19"/>
      <c r="V525" s="12"/>
      <c r="W525" s="37" t="str" cm="1">
        <f t="array" ref="W525">_xlfn.IFS(T525&gt;J525,"KO : Le montant retenu est supérieur au montant présenté. Merci de revoir la ligne de dépense ou plafonner son montant.",J525=0,"",T525=J525,"OK",T525&lt;J525,"Montant instruit inférieur au montant présenté.")</f>
        <v/>
      </c>
      <c r="X525" s="95">
        <f t="shared" si="99"/>
        <v>0</v>
      </c>
    </row>
    <row r="526" spans="1:24">
      <c r="A526" s="25">
        <v>522</v>
      </c>
      <c r="B526" s="5"/>
      <c r="C526" s="5"/>
      <c r="D526" s="5"/>
      <c r="E526" s="2"/>
      <c r="F526" s="11">
        <v>1</v>
      </c>
      <c r="G526" s="7" t="s">
        <v>9</v>
      </c>
      <c r="H526" s="12"/>
      <c r="I526" s="99"/>
      <c r="J526" s="98">
        <f t="shared" si="89"/>
        <v>0</v>
      </c>
      <c r="K526" s="31"/>
      <c r="L526" s="21">
        <f t="shared" si="90"/>
        <v>0</v>
      </c>
      <c r="M526" s="5">
        <f t="shared" si="91"/>
        <v>0</v>
      </c>
      <c r="N526" s="5">
        <f t="shared" si="92"/>
        <v>0</v>
      </c>
      <c r="O526" s="2">
        <f t="shared" si="93"/>
        <v>0</v>
      </c>
      <c r="P526" s="11">
        <f t="shared" si="94"/>
        <v>1</v>
      </c>
      <c r="Q526" s="7" t="str">
        <f t="shared" si="95"/>
        <v>euro</v>
      </c>
      <c r="R526" s="22">
        <f t="shared" si="96"/>
        <v>0</v>
      </c>
      <c r="S526" s="99">
        <f t="shared" si="97"/>
        <v>0</v>
      </c>
      <c r="T526" s="98">
        <f t="shared" si="98"/>
        <v>0</v>
      </c>
      <c r="U526" s="19"/>
      <c r="V526" s="12"/>
      <c r="W526" s="37" t="str" cm="1">
        <f t="array" ref="W526">_xlfn.IFS(T526&gt;J526,"KO : Le montant retenu est supérieur au montant présenté. Merci de revoir la ligne de dépense ou plafonner son montant.",J526=0,"",T526=J526,"OK",T526&lt;J526,"Montant instruit inférieur au montant présenté.")</f>
        <v/>
      </c>
      <c r="X526" s="95">
        <f t="shared" si="99"/>
        <v>0</v>
      </c>
    </row>
    <row r="527" spans="1:24">
      <c r="A527" s="25">
        <v>523</v>
      </c>
      <c r="B527" s="5"/>
      <c r="C527" s="5"/>
      <c r="D527" s="5"/>
      <c r="E527" s="2"/>
      <c r="F527" s="11">
        <v>1</v>
      </c>
      <c r="G527" s="7" t="s">
        <v>9</v>
      </c>
      <c r="H527" s="12"/>
      <c r="I527" s="99"/>
      <c r="J527" s="98">
        <f t="shared" si="89"/>
        <v>0</v>
      </c>
      <c r="K527" s="31"/>
      <c r="L527" s="21">
        <f t="shared" si="90"/>
        <v>0</v>
      </c>
      <c r="M527" s="5">
        <f t="shared" si="91"/>
        <v>0</v>
      </c>
      <c r="N527" s="5">
        <f t="shared" si="92"/>
        <v>0</v>
      </c>
      <c r="O527" s="2">
        <f t="shared" si="93"/>
        <v>0</v>
      </c>
      <c r="P527" s="11">
        <f t="shared" si="94"/>
        <v>1</v>
      </c>
      <c r="Q527" s="7" t="str">
        <f t="shared" si="95"/>
        <v>euro</v>
      </c>
      <c r="R527" s="22">
        <f t="shared" si="96"/>
        <v>0</v>
      </c>
      <c r="S527" s="99">
        <f t="shared" si="97"/>
        <v>0</v>
      </c>
      <c r="T527" s="98">
        <f t="shared" si="98"/>
        <v>0</v>
      </c>
      <c r="U527" s="19"/>
      <c r="V527" s="12"/>
      <c r="W527" s="37" t="str" cm="1">
        <f t="array" ref="W527">_xlfn.IFS(T527&gt;J527,"KO : Le montant retenu est supérieur au montant présenté. Merci de revoir la ligne de dépense ou plafonner son montant.",J527=0,"",T527=J527,"OK",T527&lt;J527,"Montant instruit inférieur au montant présenté.")</f>
        <v/>
      </c>
      <c r="X527" s="95">
        <f t="shared" si="99"/>
        <v>0</v>
      </c>
    </row>
    <row r="528" spans="1:24">
      <c r="A528" s="25">
        <v>524</v>
      </c>
      <c r="B528" s="5"/>
      <c r="C528" s="5"/>
      <c r="D528" s="5"/>
      <c r="E528" s="2"/>
      <c r="F528" s="11">
        <v>1</v>
      </c>
      <c r="G528" s="7" t="s">
        <v>9</v>
      </c>
      <c r="H528" s="12"/>
      <c r="I528" s="99"/>
      <c r="J528" s="98">
        <f t="shared" si="89"/>
        <v>0</v>
      </c>
      <c r="K528" s="31"/>
      <c r="L528" s="21">
        <f t="shared" si="90"/>
        <v>0</v>
      </c>
      <c r="M528" s="5">
        <f t="shared" si="91"/>
        <v>0</v>
      </c>
      <c r="N528" s="5">
        <f t="shared" si="92"/>
        <v>0</v>
      </c>
      <c r="O528" s="2">
        <f t="shared" si="93"/>
        <v>0</v>
      </c>
      <c r="P528" s="11">
        <f t="shared" si="94"/>
        <v>1</v>
      </c>
      <c r="Q528" s="7" t="str">
        <f t="shared" si="95"/>
        <v>euro</v>
      </c>
      <c r="R528" s="22">
        <f t="shared" si="96"/>
        <v>0</v>
      </c>
      <c r="S528" s="99">
        <f t="shared" si="97"/>
        <v>0</v>
      </c>
      <c r="T528" s="98">
        <f t="shared" si="98"/>
        <v>0</v>
      </c>
      <c r="U528" s="19"/>
      <c r="V528" s="12"/>
      <c r="W528" s="37" t="str" cm="1">
        <f t="array" ref="W528">_xlfn.IFS(T528&gt;J528,"KO : Le montant retenu est supérieur au montant présenté. Merci de revoir la ligne de dépense ou plafonner son montant.",J528=0,"",T528=J528,"OK",T528&lt;J528,"Montant instruit inférieur au montant présenté.")</f>
        <v/>
      </c>
      <c r="X528" s="95">
        <f t="shared" si="99"/>
        <v>0</v>
      </c>
    </row>
    <row r="529" spans="1:24">
      <c r="A529" s="25">
        <v>525</v>
      </c>
      <c r="B529" s="5"/>
      <c r="C529" s="5"/>
      <c r="D529" s="5"/>
      <c r="E529" s="2"/>
      <c r="F529" s="11">
        <v>1</v>
      </c>
      <c r="G529" s="7" t="s">
        <v>9</v>
      </c>
      <c r="H529" s="12"/>
      <c r="I529" s="99"/>
      <c r="J529" s="98">
        <f t="shared" si="89"/>
        <v>0</v>
      </c>
      <c r="K529" s="31"/>
      <c r="L529" s="21">
        <f t="shared" si="90"/>
        <v>0</v>
      </c>
      <c r="M529" s="5">
        <f t="shared" si="91"/>
        <v>0</v>
      </c>
      <c r="N529" s="5">
        <f t="shared" si="92"/>
        <v>0</v>
      </c>
      <c r="O529" s="2">
        <f t="shared" si="93"/>
        <v>0</v>
      </c>
      <c r="P529" s="11">
        <f t="shared" si="94"/>
        <v>1</v>
      </c>
      <c r="Q529" s="7" t="str">
        <f t="shared" si="95"/>
        <v>euro</v>
      </c>
      <c r="R529" s="22">
        <f t="shared" si="96"/>
        <v>0</v>
      </c>
      <c r="S529" s="99">
        <f t="shared" si="97"/>
        <v>0</v>
      </c>
      <c r="T529" s="98">
        <f t="shared" si="98"/>
        <v>0</v>
      </c>
      <c r="U529" s="19"/>
      <c r="V529" s="12"/>
      <c r="W529" s="37" t="str" cm="1">
        <f t="array" ref="W529">_xlfn.IFS(T529&gt;J529,"KO : Le montant retenu est supérieur au montant présenté. Merci de revoir la ligne de dépense ou plafonner son montant.",J529=0,"",T529=J529,"OK",T529&lt;J529,"Montant instruit inférieur au montant présenté.")</f>
        <v/>
      </c>
      <c r="X529" s="95">
        <f t="shared" si="99"/>
        <v>0</v>
      </c>
    </row>
    <row r="530" spans="1:24">
      <c r="A530" s="25">
        <v>526</v>
      </c>
      <c r="B530" s="5"/>
      <c r="C530" s="5"/>
      <c r="D530" s="5"/>
      <c r="E530" s="2"/>
      <c r="F530" s="11">
        <v>1</v>
      </c>
      <c r="G530" s="7" t="s">
        <v>9</v>
      </c>
      <c r="H530" s="12"/>
      <c r="I530" s="99"/>
      <c r="J530" s="98">
        <f t="shared" si="89"/>
        <v>0</v>
      </c>
      <c r="K530" s="31"/>
      <c r="L530" s="21">
        <f t="shared" si="90"/>
        <v>0</v>
      </c>
      <c r="M530" s="5">
        <f t="shared" si="91"/>
        <v>0</v>
      </c>
      <c r="N530" s="5">
        <f t="shared" si="92"/>
        <v>0</v>
      </c>
      <c r="O530" s="2">
        <f t="shared" si="93"/>
        <v>0</v>
      </c>
      <c r="P530" s="11">
        <f t="shared" si="94"/>
        <v>1</v>
      </c>
      <c r="Q530" s="7" t="str">
        <f t="shared" si="95"/>
        <v>euro</v>
      </c>
      <c r="R530" s="22">
        <f t="shared" si="96"/>
        <v>0</v>
      </c>
      <c r="S530" s="99">
        <f t="shared" si="97"/>
        <v>0</v>
      </c>
      <c r="T530" s="98">
        <f t="shared" si="98"/>
        <v>0</v>
      </c>
      <c r="U530" s="19"/>
      <c r="V530" s="12"/>
      <c r="W530" s="37" t="str" cm="1">
        <f t="array" ref="W530">_xlfn.IFS(T530&gt;J530,"KO : Le montant retenu est supérieur au montant présenté. Merci de revoir la ligne de dépense ou plafonner son montant.",J530=0,"",T530=J530,"OK",T530&lt;J530,"Montant instruit inférieur au montant présenté.")</f>
        <v/>
      </c>
      <c r="X530" s="95">
        <f t="shared" si="99"/>
        <v>0</v>
      </c>
    </row>
    <row r="531" spans="1:24">
      <c r="A531" s="25">
        <v>527</v>
      </c>
      <c r="B531" s="5"/>
      <c r="C531" s="5"/>
      <c r="D531" s="5"/>
      <c r="E531" s="2"/>
      <c r="F531" s="11">
        <v>1</v>
      </c>
      <c r="G531" s="7" t="s">
        <v>9</v>
      </c>
      <c r="H531" s="12"/>
      <c r="I531" s="99"/>
      <c r="J531" s="98">
        <f t="shared" si="89"/>
        <v>0</v>
      </c>
      <c r="K531" s="31"/>
      <c r="L531" s="21">
        <f t="shared" si="90"/>
        <v>0</v>
      </c>
      <c r="M531" s="5">
        <f t="shared" si="91"/>
        <v>0</v>
      </c>
      <c r="N531" s="5">
        <f t="shared" si="92"/>
        <v>0</v>
      </c>
      <c r="O531" s="2">
        <f t="shared" si="93"/>
        <v>0</v>
      </c>
      <c r="P531" s="11">
        <f t="shared" si="94"/>
        <v>1</v>
      </c>
      <c r="Q531" s="7" t="str">
        <f t="shared" si="95"/>
        <v>euro</v>
      </c>
      <c r="R531" s="22">
        <f t="shared" si="96"/>
        <v>0</v>
      </c>
      <c r="S531" s="99">
        <f t="shared" si="97"/>
        <v>0</v>
      </c>
      <c r="T531" s="98">
        <f t="shared" si="98"/>
        <v>0</v>
      </c>
      <c r="U531" s="19"/>
      <c r="V531" s="12"/>
      <c r="W531" s="37" t="str" cm="1">
        <f t="array" ref="W531">_xlfn.IFS(T531&gt;J531,"KO : Le montant retenu est supérieur au montant présenté. Merci de revoir la ligne de dépense ou plafonner son montant.",J531=0,"",T531=J531,"OK",T531&lt;J531,"Montant instruit inférieur au montant présenté.")</f>
        <v/>
      </c>
      <c r="X531" s="95">
        <f t="shared" si="99"/>
        <v>0</v>
      </c>
    </row>
    <row r="532" spans="1:24">
      <c r="A532" s="25">
        <v>528</v>
      </c>
      <c r="B532" s="5"/>
      <c r="C532" s="5"/>
      <c r="D532" s="5"/>
      <c r="E532" s="2"/>
      <c r="F532" s="11">
        <v>1</v>
      </c>
      <c r="G532" s="7" t="s">
        <v>9</v>
      </c>
      <c r="H532" s="12"/>
      <c r="I532" s="99"/>
      <c r="J532" s="98">
        <f t="shared" si="89"/>
        <v>0</v>
      </c>
      <c r="K532" s="31"/>
      <c r="L532" s="21">
        <f t="shared" si="90"/>
        <v>0</v>
      </c>
      <c r="M532" s="5">
        <f t="shared" si="91"/>
        <v>0</v>
      </c>
      <c r="N532" s="5">
        <f t="shared" si="92"/>
        <v>0</v>
      </c>
      <c r="O532" s="2">
        <f t="shared" si="93"/>
        <v>0</v>
      </c>
      <c r="P532" s="11">
        <f t="shared" si="94"/>
        <v>1</v>
      </c>
      <c r="Q532" s="7" t="str">
        <f t="shared" si="95"/>
        <v>euro</v>
      </c>
      <c r="R532" s="22">
        <f t="shared" si="96"/>
        <v>0</v>
      </c>
      <c r="S532" s="99">
        <f t="shared" si="97"/>
        <v>0</v>
      </c>
      <c r="T532" s="98">
        <f t="shared" si="98"/>
        <v>0</v>
      </c>
      <c r="U532" s="19"/>
      <c r="V532" s="12"/>
      <c r="W532" s="37" t="str" cm="1">
        <f t="array" ref="W532">_xlfn.IFS(T532&gt;J532,"KO : Le montant retenu est supérieur au montant présenté. Merci de revoir la ligne de dépense ou plafonner son montant.",J532=0,"",T532=J532,"OK",T532&lt;J532,"Montant instruit inférieur au montant présenté.")</f>
        <v/>
      </c>
      <c r="X532" s="95">
        <f t="shared" si="99"/>
        <v>0</v>
      </c>
    </row>
    <row r="533" spans="1:24">
      <c r="A533" s="25">
        <v>529</v>
      </c>
      <c r="B533" s="5"/>
      <c r="C533" s="5"/>
      <c r="D533" s="5"/>
      <c r="E533" s="2"/>
      <c r="F533" s="11">
        <v>1</v>
      </c>
      <c r="G533" s="7" t="s">
        <v>9</v>
      </c>
      <c r="H533" s="12"/>
      <c r="I533" s="99"/>
      <c r="J533" s="98">
        <f t="shared" si="89"/>
        <v>0</v>
      </c>
      <c r="K533" s="31"/>
      <c r="L533" s="21">
        <f t="shared" si="90"/>
        <v>0</v>
      </c>
      <c r="M533" s="5">
        <f t="shared" si="91"/>
        <v>0</v>
      </c>
      <c r="N533" s="5">
        <f t="shared" si="92"/>
        <v>0</v>
      </c>
      <c r="O533" s="2">
        <f t="shared" si="93"/>
        <v>0</v>
      </c>
      <c r="P533" s="11">
        <f t="shared" si="94"/>
        <v>1</v>
      </c>
      <c r="Q533" s="7" t="str">
        <f t="shared" si="95"/>
        <v>euro</v>
      </c>
      <c r="R533" s="22">
        <f t="shared" si="96"/>
        <v>0</v>
      </c>
      <c r="S533" s="99">
        <f t="shared" si="97"/>
        <v>0</v>
      </c>
      <c r="T533" s="98">
        <f t="shared" si="98"/>
        <v>0</v>
      </c>
      <c r="U533" s="19"/>
      <c r="V533" s="12"/>
      <c r="W533" s="37" t="str" cm="1">
        <f t="array" ref="W533">_xlfn.IFS(T533&gt;J533,"KO : Le montant retenu est supérieur au montant présenté. Merci de revoir la ligne de dépense ou plafonner son montant.",J533=0,"",T533=J533,"OK",T533&lt;J533,"Montant instruit inférieur au montant présenté.")</f>
        <v/>
      </c>
      <c r="X533" s="95">
        <f t="shared" si="99"/>
        <v>0</v>
      </c>
    </row>
    <row r="534" spans="1:24">
      <c r="A534" s="25">
        <v>530</v>
      </c>
      <c r="B534" s="5"/>
      <c r="C534" s="5"/>
      <c r="D534" s="5"/>
      <c r="E534" s="2"/>
      <c r="F534" s="11">
        <v>1</v>
      </c>
      <c r="G534" s="7" t="s">
        <v>9</v>
      </c>
      <c r="H534" s="12"/>
      <c r="I534" s="99"/>
      <c r="J534" s="98">
        <f t="shared" si="89"/>
        <v>0</v>
      </c>
      <c r="K534" s="31"/>
      <c r="L534" s="21">
        <f t="shared" si="90"/>
        <v>0</v>
      </c>
      <c r="M534" s="5">
        <f t="shared" si="91"/>
        <v>0</v>
      </c>
      <c r="N534" s="5">
        <f t="shared" si="92"/>
        <v>0</v>
      </c>
      <c r="O534" s="2">
        <f t="shared" si="93"/>
        <v>0</v>
      </c>
      <c r="P534" s="11">
        <f t="shared" si="94"/>
        <v>1</v>
      </c>
      <c r="Q534" s="7" t="str">
        <f t="shared" si="95"/>
        <v>euro</v>
      </c>
      <c r="R534" s="22">
        <f t="shared" si="96"/>
        <v>0</v>
      </c>
      <c r="S534" s="99">
        <f t="shared" si="97"/>
        <v>0</v>
      </c>
      <c r="T534" s="98">
        <f t="shared" si="98"/>
        <v>0</v>
      </c>
      <c r="U534" s="19"/>
      <c r="V534" s="12"/>
      <c r="W534" s="37" t="str" cm="1">
        <f t="array" ref="W534">_xlfn.IFS(T534&gt;J534,"KO : Le montant retenu est supérieur au montant présenté. Merci de revoir la ligne de dépense ou plafonner son montant.",J534=0,"",T534=J534,"OK",T534&lt;J534,"Montant instruit inférieur au montant présenté.")</f>
        <v/>
      </c>
      <c r="X534" s="95">
        <f t="shared" si="99"/>
        <v>0</v>
      </c>
    </row>
    <row r="535" spans="1:24">
      <c r="A535" s="25">
        <v>531</v>
      </c>
      <c r="B535" s="5"/>
      <c r="C535" s="5"/>
      <c r="D535" s="5"/>
      <c r="E535" s="2"/>
      <c r="F535" s="11">
        <v>1</v>
      </c>
      <c r="G535" s="7" t="s">
        <v>9</v>
      </c>
      <c r="H535" s="12"/>
      <c r="I535" s="99"/>
      <c r="J535" s="98">
        <f t="shared" si="89"/>
        <v>0</v>
      </c>
      <c r="K535" s="31"/>
      <c r="L535" s="21">
        <f t="shared" si="90"/>
        <v>0</v>
      </c>
      <c r="M535" s="5">
        <f t="shared" si="91"/>
        <v>0</v>
      </c>
      <c r="N535" s="5">
        <f t="shared" si="92"/>
        <v>0</v>
      </c>
      <c r="O535" s="2">
        <f t="shared" si="93"/>
        <v>0</v>
      </c>
      <c r="P535" s="11">
        <f t="shared" si="94"/>
        <v>1</v>
      </c>
      <c r="Q535" s="7" t="str">
        <f t="shared" si="95"/>
        <v>euro</v>
      </c>
      <c r="R535" s="22">
        <f t="shared" si="96"/>
        <v>0</v>
      </c>
      <c r="S535" s="99">
        <f t="shared" si="97"/>
        <v>0</v>
      </c>
      <c r="T535" s="98">
        <f t="shared" si="98"/>
        <v>0</v>
      </c>
      <c r="U535" s="19"/>
      <c r="V535" s="12"/>
      <c r="W535" s="37" t="str" cm="1">
        <f t="array" ref="W535">_xlfn.IFS(T535&gt;J535,"KO : Le montant retenu est supérieur au montant présenté. Merci de revoir la ligne de dépense ou plafonner son montant.",J535=0,"",T535=J535,"OK",T535&lt;J535,"Montant instruit inférieur au montant présenté.")</f>
        <v/>
      </c>
      <c r="X535" s="95">
        <f t="shared" si="99"/>
        <v>0</v>
      </c>
    </row>
    <row r="536" spans="1:24">
      <c r="A536" s="25">
        <v>532</v>
      </c>
      <c r="B536" s="5"/>
      <c r="C536" s="5"/>
      <c r="D536" s="5"/>
      <c r="E536" s="2"/>
      <c r="F536" s="11">
        <v>1</v>
      </c>
      <c r="G536" s="7" t="s">
        <v>9</v>
      </c>
      <c r="H536" s="12"/>
      <c r="I536" s="99"/>
      <c r="J536" s="98">
        <f t="shared" si="89"/>
        <v>0</v>
      </c>
      <c r="K536" s="31"/>
      <c r="L536" s="21">
        <f t="shared" si="90"/>
        <v>0</v>
      </c>
      <c r="M536" s="5">
        <f t="shared" si="91"/>
        <v>0</v>
      </c>
      <c r="N536" s="5">
        <f t="shared" si="92"/>
        <v>0</v>
      </c>
      <c r="O536" s="2">
        <f t="shared" si="93"/>
        <v>0</v>
      </c>
      <c r="P536" s="11">
        <f t="shared" si="94"/>
        <v>1</v>
      </c>
      <c r="Q536" s="7" t="str">
        <f t="shared" si="95"/>
        <v>euro</v>
      </c>
      <c r="R536" s="22">
        <f t="shared" si="96"/>
        <v>0</v>
      </c>
      <c r="S536" s="99">
        <f t="shared" si="97"/>
        <v>0</v>
      </c>
      <c r="T536" s="98">
        <f t="shared" si="98"/>
        <v>0</v>
      </c>
      <c r="U536" s="19"/>
      <c r="V536" s="12"/>
      <c r="W536" s="37" t="str" cm="1">
        <f t="array" ref="W536">_xlfn.IFS(T536&gt;J536,"KO : Le montant retenu est supérieur au montant présenté. Merci de revoir la ligne de dépense ou plafonner son montant.",J536=0,"",T536=J536,"OK",T536&lt;J536,"Montant instruit inférieur au montant présenté.")</f>
        <v/>
      </c>
      <c r="X536" s="95">
        <f t="shared" si="99"/>
        <v>0</v>
      </c>
    </row>
    <row r="537" spans="1:24">
      <c r="A537" s="25">
        <v>533</v>
      </c>
      <c r="B537" s="5"/>
      <c r="C537" s="5"/>
      <c r="D537" s="5"/>
      <c r="E537" s="2"/>
      <c r="F537" s="11">
        <v>1</v>
      </c>
      <c r="G537" s="7" t="s">
        <v>9</v>
      </c>
      <c r="H537" s="12"/>
      <c r="I537" s="99"/>
      <c r="J537" s="98">
        <f t="shared" si="89"/>
        <v>0</v>
      </c>
      <c r="K537" s="31"/>
      <c r="L537" s="21">
        <f t="shared" si="90"/>
        <v>0</v>
      </c>
      <c r="M537" s="5">
        <f t="shared" si="91"/>
        <v>0</v>
      </c>
      <c r="N537" s="5">
        <f t="shared" si="92"/>
        <v>0</v>
      </c>
      <c r="O537" s="2">
        <f t="shared" si="93"/>
        <v>0</v>
      </c>
      <c r="P537" s="11">
        <f t="shared" si="94"/>
        <v>1</v>
      </c>
      <c r="Q537" s="7" t="str">
        <f t="shared" si="95"/>
        <v>euro</v>
      </c>
      <c r="R537" s="22">
        <f t="shared" si="96"/>
        <v>0</v>
      </c>
      <c r="S537" s="99">
        <f t="shared" si="97"/>
        <v>0</v>
      </c>
      <c r="T537" s="98">
        <f t="shared" si="98"/>
        <v>0</v>
      </c>
      <c r="U537" s="19"/>
      <c r="V537" s="12"/>
      <c r="W537" s="37" t="str" cm="1">
        <f t="array" ref="W537">_xlfn.IFS(T537&gt;J537,"KO : Le montant retenu est supérieur au montant présenté. Merci de revoir la ligne de dépense ou plafonner son montant.",J537=0,"",T537=J537,"OK",T537&lt;J537,"Montant instruit inférieur au montant présenté.")</f>
        <v/>
      </c>
      <c r="X537" s="95">
        <f t="shared" si="99"/>
        <v>0</v>
      </c>
    </row>
    <row r="538" spans="1:24">
      <c r="A538" s="25">
        <v>534</v>
      </c>
      <c r="B538" s="5"/>
      <c r="C538" s="5"/>
      <c r="D538" s="5"/>
      <c r="E538" s="2"/>
      <c r="F538" s="11">
        <v>1</v>
      </c>
      <c r="G538" s="7" t="s">
        <v>9</v>
      </c>
      <c r="H538" s="12"/>
      <c r="I538" s="99"/>
      <c r="J538" s="98">
        <f t="shared" si="89"/>
        <v>0</v>
      </c>
      <c r="K538" s="31"/>
      <c r="L538" s="21">
        <f t="shared" si="90"/>
        <v>0</v>
      </c>
      <c r="M538" s="5">
        <f t="shared" si="91"/>
        <v>0</v>
      </c>
      <c r="N538" s="5">
        <f t="shared" si="92"/>
        <v>0</v>
      </c>
      <c r="O538" s="2">
        <f t="shared" si="93"/>
        <v>0</v>
      </c>
      <c r="P538" s="11">
        <f t="shared" si="94"/>
        <v>1</v>
      </c>
      <c r="Q538" s="7" t="str">
        <f t="shared" si="95"/>
        <v>euro</v>
      </c>
      <c r="R538" s="22">
        <f t="shared" si="96"/>
        <v>0</v>
      </c>
      <c r="S538" s="99">
        <f t="shared" si="97"/>
        <v>0</v>
      </c>
      <c r="T538" s="98">
        <f t="shared" si="98"/>
        <v>0</v>
      </c>
      <c r="U538" s="19"/>
      <c r="V538" s="12"/>
      <c r="W538" s="37" t="str" cm="1">
        <f t="array" ref="W538">_xlfn.IFS(T538&gt;J538,"KO : Le montant retenu est supérieur au montant présenté. Merci de revoir la ligne de dépense ou plafonner son montant.",J538=0,"",T538=J538,"OK",T538&lt;J538,"Montant instruit inférieur au montant présenté.")</f>
        <v/>
      </c>
      <c r="X538" s="95">
        <f t="shared" si="99"/>
        <v>0</v>
      </c>
    </row>
    <row r="539" spans="1:24">
      <c r="A539" s="25">
        <v>535</v>
      </c>
      <c r="B539" s="5"/>
      <c r="C539" s="5"/>
      <c r="D539" s="5"/>
      <c r="E539" s="2"/>
      <c r="F539" s="11">
        <v>1</v>
      </c>
      <c r="G539" s="7" t="s">
        <v>9</v>
      </c>
      <c r="H539" s="12"/>
      <c r="I539" s="99"/>
      <c r="J539" s="98">
        <f t="shared" si="89"/>
        <v>0</v>
      </c>
      <c r="K539" s="31"/>
      <c r="L539" s="21">
        <f t="shared" si="90"/>
        <v>0</v>
      </c>
      <c r="M539" s="5">
        <f t="shared" si="91"/>
        <v>0</v>
      </c>
      <c r="N539" s="5">
        <f t="shared" si="92"/>
        <v>0</v>
      </c>
      <c r="O539" s="2">
        <f t="shared" si="93"/>
        <v>0</v>
      </c>
      <c r="P539" s="11">
        <f t="shared" si="94"/>
        <v>1</v>
      </c>
      <c r="Q539" s="7" t="str">
        <f t="shared" si="95"/>
        <v>euro</v>
      </c>
      <c r="R539" s="22">
        <f t="shared" si="96"/>
        <v>0</v>
      </c>
      <c r="S539" s="99">
        <f t="shared" si="97"/>
        <v>0</v>
      </c>
      <c r="T539" s="98">
        <f t="shared" si="98"/>
        <v>0</v>
      </c>
      <c r="U539" s="19"/>
      <c r="V539" s="12"/>
      <c r="W539" s="37" t="str" cm="1">
        <f t="array" ref="W539">_xlfn.IFS(T539&gt;J539,"KO : Le montant retenu est supérieur au montant présenté. Merci de revoir la ligne de dépense ou plafonner son montant.",J539=0,"",T539=J539,"OK",T539&lt;J539,"Montant instruit inférieur au montant présenté.")</f>
        <v/>
      </c>
      <c r="X539" s="95">
        <f t="shared" si="99"/>
        <v>0</v>
      </c>
    </row>
    <row r="540" spans="1:24">
      <c r="A540" s="25">
        <v>536</v>
      </c>
      <c r="B540" s="5"/>
      <c r="C540" s="5"/>
      <c r="D540" s="5"/>
      <c r="E540" s="2"/>
      <c r="F540" s="11">
        <v>1</v>
      </c>
      <c r="G540" s="7" t="s">
        <v>9</v>
      </c>
      <c r="H540" s="12"/>
      <c r="I540" s="99"/>
      <c r="J540" s="98">
        <f t="shared" si="89"/>
        <v>0</v>
      </c>
      <c r="K540" s="31"/>
      <c r="L540" s="21">
        <f t="shared" si="90"/>
        <v>0</v>
      </c>
      <c r="M540" s="5">
        <f t="shared" si="91"/>
        <v>0</v>
      </c>
      <c r="N540" s="5">
        <f t="shared" si="92"/>
        <v>0</v>
      </c>
      <c r="O540" s="2">
        <f t="shared" si="93"/>
        <v>0</v>
      </c>
      <c r="P540" s="11">
        <f t="shared" si="94"/>
        <v>1</v>
      </c>
      <c r="Q540" s="7" t="str">
        <f t="shared" si="95"/>
        <v>euro</v>
      </c>
      <c r="R540" s="22">
        <f t="shared" si="96"/>
        <v>0</v>
      </c>
      <c r="S540" s="99">
        <f t="shared" si="97"/>
        <v>0</v>
      </c>
      <c r="T540" s="98">
        <f t="shared" si="98"/>
        <v>0</v>
      </c>
      <c r="U540" s="19"/>
      <c r="V540" s="12"/>
      <c r="W540" s="37" t="str" cm="1">
        <f t="array" ref="W540">_xlfn.IFS(T540&gt;J540,"KO : Le montant retenu est supérieur au montant présenté. Merci de revoir la ligne de dépense ou plafonner son montant.",J540=0,"",T540=J540,"OK",T540&lt;J540,"Montant instruit inférieur au montant présenté.")</f>
        <v/>
      </c>
      <c r="X540" s="95">
        <f t="shared" si="99"/>
        <v>0</v>
      </c>
    </row>
    <row r="541" spans="1:24">
      <c r="A541" s="25">
        <v>537</v>
      </c>
      <c r="B541" s="5"/>
      <c r="C541" s="5"/>
      <c r="D541" s="5"/>
      <c r="E541" s="2"/>
      <c r="F541" s="11">
        <v>1</v>
      </c>
      <c r="G541" s="7" t="s">
        <v>9</v>
      </c>
      <c r="H541" s="12"/>
      <c r="I541" s="99"/>
      <c r="J541" s="98">
        <f t="shared" si="89"/>
        <v>0</v>
      </c>
      <c r="K541" s="31"/>
      <c r="L541" s="21">
        <f t="shared" si="90"/>
        <v>0</v>
      </c>
      <c r="M541" s="5">
        <f t="shared" si="91"/>
        <v>0</v>
      </c>
      <c r="N541" s="5">
        <f t="shared" si="92"/>
        <v>0</v>
      </c>
      <c r="O541" s="2">
        <f t="shared" si="93"/>
        <v>0</v>
      </c>
      <c r="P541" s="11">
        <f t="shared" si="94"/>
        <v>1</v>
      </c>
      <c r="Q541" s="7" t="str">
        <f t="shared" si="95"/>
        <v>euro</v>
      </c>
      <c r="R541" s="22">
        <f t="shared" si="96"/>
        <v>0</v>
      </c>
      <c r="S541" s="99">
        <f t="shared" si="97"/>
        <v>0</v>
      </c>
      <c r="T541" s="98">
        <f t="shared" si="98"/>
        <v>0</v>
      </c>
      <c r="U541" s="19"/>
      <c r="V541" s="12"/>
      <c r="W541" s="37" t="str" cm="1">
        <f t="array" ref="W541">_xlfn.IFS(T541&gt;J541,"KO : Le montant retenu est supérieur au montant présenté. Merci de revoir la ligne de dépense ou plafonner son montant.",J541=0,"",T541=J541,"OK",T541&lt;J541,"Montant instruit inférieur au montant présenté.")</f>
        <v/>
      </c>
      <c r="X541" s="95">
        <f t="shared" si="99"/>
        <v>0</v>
      </c>
    </row>
    <row r="542" spans="1:24">
      <c r="A542" s="25">
        <v>538</v>
      </c>
      <c r="B542" s="5"/>
      <c r="C542" s="5"/>
      <c r="D542" s="5"/>
      <c r="E542" s="2"/>
      <c r="F542" s="11">
        <v>1</v>
      </c>
      <c r="G542" s="7" t="s">
        <v>9</v>
      </c>
      <c r="H542" s="12"/>
      <c r="I542" s="99"/>
      <c r="J542" s="98">
        <f t="shared" si="89"/>
        <v>0</v>
      </c>
      <c r="K542" s="31"/>
      <c r="L542" s="21">
        <f t="shared" si="90"/>
        <v>0</v>
      </c>
      <c r="M542" s="5">
        <f t="shared" si="91"/>
        <v>0</v>
      </c>
      <c r="N542" s="5">
        <f t="shared" si="92"/>
        <v>0</v>
      </c>
      <c r="O542" s="2">
        <f t="shared" si="93"/>
        <v>0</v>
      </c>
      <c r="P542" s="11">
        <f t="shared" si="94"/>
        <v>1</v>
      </c>
      <c r="Q542" s="7" t="str">
        <f t="shared" si="95"/>
        <v>euro</v>
      </c>
      <c r="R542" s="22">
        <f t="shared" si="96"/>
        <v>0</v>
      </c>
      <c r="S542" s="99">
        <f t="shared" si="97"/>
        <v>0</v>
      </c>
      <c r="T542" s="98">
        <f t="shared" si="98"/>
        <v>0</v>
      </c>
      <c r="U542" s="19"/>
      <c r="V542" s="12"/>
      <c r="W542" s="37" t="str" cm="1">
        <f t="array" ref="W542">_xlfn.IFS(T542&gt;J542,"KO : Le montant retenu est supérieur au montant présenté. Merci de revoir la ligne de dépense ou plafonner son montant.",J542=0,"",T542=J542,"OK",T542&lt;J542,"Montant instruit inférieur au montant présenté.")</f>
        <v/>
      </c>
      <c r="X542" s="95">
        <f t="shared" si="99"/>
        <v>0</v>
      </c>
    </row>
    <row r="543" spans="1:24">
      <c r="A543" s="25">
        <v>539</v>
      </c>
      <c r="B543" s="5"/>
      <c r="C543" s="5"/>
      <c r="D543" s="5"/>
      <c r="E543" s="2"/>
      <c r="F543" s="11">
        <v>1</v>
      </c>
      <c r="G543" s="7" t="s">
        <v>9</v>
      </c>
      <c r="H543" s="12"/>
      <c r="I543" s="99"/>
      <c r="J543" s="98">
        <f t="shared" si="89"/>
        <v>0</v>
      </c>
      <c r="K543" s="31"/>
      <c r="L543" s="21">
        <f t="shared" si="90"/>
        <v>0</v>
      </c>
      <c r="M543" s="5">
        <f t="shared" si="91"/>
        <v>0</v>
      </c>
      <c r="N543" s="5">
        <f t="shared" si="92"/>
        <v>0</v>
      </c>
      <c r="O543" s="2">
        <f t="shared" si="93"/>
        <v>0</v>
      </c>
      <c r="P543" s="11">
        <f t="shared" si="94"/>
        <v>1</v>
      </c>
      <c r="Q543" s="7" t="str">
        <f t="shared" si="95"/>
        <v>euro</v>
      </c>
      <c r="R543" s="22">
        <f t="shared" si="96"/>
        <v>0</v>
      </c>
      <c r="S543" s="99">
        <f t="shared" si="97"/>
        <v>0</v>
      </c>
      <c r="T543" s="98">
        <f t="shared" si="98"/>
        <v>0</v>
      </c>
      <c r="U543" s="19"/>
      <c r="V543" s="12"/>
      <c r="W543" s="37" t="str" cm="1">
        <f t="array" ref="W543">_xlfn.IFS(T543&gt;J543,"KO : Le montant retenu est supérieur au montant présenté. Merci de revoir la ligne de dépense ou plafonner son montant.",J543=0,"",T543=J543,"OK",T543&lt;J543,"Montant instruit inférieur au montant présenté.")</f>
        <v/>
      </c>
      <c r="X543" s="95">
        <f t="shared" si="99"/>
        <v>0</v>
      </c>
    </row>
    <row r="544" spans="1:24">
      <c r="A544" s="25">
        <v>540</v>
      </c>
      <c r="B544" s="5"/>
      <c r="C544" s="5"/>
      <c r="D544" s="5"/>
      <c r="E544" s="2"/>
      <c r="F544" s="11">
        <v>1</v>
      </c>
      <c r="G544" s="7" t="s">
        <v>9</v>
      </c>
      <c r="H544" s="12"/>
      <c r="I544" s="99"/>
      <c r="J544" s="98">
        <f t="shared" si="89"/>
        <v>0</v>
      </c>
      <c r="K544" s="31"/>
      <c r="L544" s="21">
        <f t="shared" si="90"/>
        <v>0</v>
      </c>
      <c r="M544" s="5">
        <f t="shared" si="91"/>
        <v>0</v>
      </c>
      <c r="N544" s="5">
        <f t="shared" si="92"/>
        <v>0</v>
      </c>
      <c r="O544" s="2">
        <f t="shared" si="93"/>
        <v>0</v>
      </c>
      <c r="P544" s="11">
        <f t="shared" si="94"/>
        <v>1</v>
      </c>
      <c r="Q544" s="7" t="str">
        <f t="shared" si="95"/>
        <v>euro</v>
      </c>
      <c r="R544" s="22">
        <f t="shared" si="96"/>
        <v>0</v>
      </c>
      <c r="S544" s="99">
        <f t="shared" si="97"/>
        <v>0</v>
      </c>
      <c r="T544" s="98">
        <f t="shared" si="98"/>
        <v>0</v>
      </c>
      <c r="U544" s="19"/>
      <c r="V544" s="12"/>
      <c r="W544" s="37" t="str" cm="1">
        <f t="array" ref="W544">_xlfn.IFS(T544&gt;J544,"KO : Le montant retenu est supérieur au montant présenté. Merci de revoir la ligne de dépense ou plafonner son montant.",J544=0,"",T544=J544,"OK",T544&lt;J544,"Montant instruit inférieur au montant présenté.")</f>
        <v/>
      </c>
      <c r="X544" s="95">
        <f t="shared" si="99"/>
        <v>0</v>
      </c>
    </row>
    <row r="545" spans="1:24">
      <c r="A545" s="25">
        <v>541</v>
      </c>
      <c r="B545" s="5"/>
      <c r="C545" s="5"/>
      <c r="D545" s="5"/>
      <c r="E545" s="2"/>
      <c r="F545" s="11">
        <v>1</v>
      </c>
      <c r="G545" s="7" t="s">
        <v>9</v>
      </c>
      <c r="H545" s="12"/>
      <c r="I545" s="99"/>
      <c r="J545" s="98">
        <f t="shared" si="89"/>
        <v>0</v>
      </c>
      <c r="K545" s="31"/>
      <c r="L545" s="21">
        <f t="shared" si="90"/>
        <v>0</v>
      </c>
      <c r="M545" s="5">
        <f t="shared" si="91"/>
        <v>0</v>
      </c>
      <c r="N545" s="5">
        <f t="shared" si="92"/>
        <v>0</v>
      </c>
      <c r="O545" s="2">
        <f t="shared" si="93"/>
        <v>0</v>
      </c>
      <c r="P545" s="11">
        <f t="shared" si="94"/>
        <v>1</v>
      </c>
      <c r="Q545" s="7" t="str">
        <f t="shared" si="95"/>
        <v>euro</v>
      </c>
      <c r="R545" s="22">
        <f t="shared" si="96"/>
        <v>0</v>
      </c>
      <c r="S545" s="99">
        <f t="shared" si="97"/>
        <v>0</v>
      </c>
      <c r="T545" s="98">
        <f t="shared" si="98"/>
        <v>0</v>
      </c>
      <c r="U545" s="19"/>
      <c r="V545" s="12"/>
      <c r="W545" s="37" t="str" cm="1">
        <f t="array" ref="W545">_xlfn.IFS(T545&gt;J545,"KO : Le montant retenu est supérieur au montant présenté. Merci de revoir la ligne de dépense ou plafonner son montant.",J545=0,"",T545=J545,"OK",T545&lt;J545,"Montant instruit inférieur au montant présenté.")</f>
        <v/>
      </c>
      <c r="X545" s="95">
        <f t="shared" si="99"/>
        <v>0</v>
      </c>
    </row>
    <row r="546" spans="1:24">
      <c r="A546" s="25">
        <v>542</v>
      </c>
      <c r="B546" s="5"/>
      <c r="C546" s="5"/>
      <c r="D546" s="5"/>
      <c r="E546" s="2"/>
      <c r="F546" s="11">
        <v>1</v>
      </c>
      <c r="G546" s="7" t="s">
        <v>9</v>
      </c>
      <c r="H546" s="12"/>
      <c r="I546" s="99"/>
      <c r="J546" s="98">
        <f t="shared" si="89"/>
        <v>0</v>
      </c>
      <c r="K546" s="31"/>
      <c r="L546" s="21">
        <f t="shared" si="90"/>
        <v>0</v>
      </c>
      <c r="M546" s="5">
        <f t="shared" si="91"/>
        <v>0</v>
      </c>
      <c r="N546" s="5">
        <f t="shared" si="92"/>
        <v>0</v>
      </c>
      <c r="O546" s="2">
        <f t="shared" si="93"/>
        <v>0</v>
      </c>
      <c r="P546" s="11">
        <f t="shared" si="94"/>
        <v>1</v>
      </c>
      <c r="Q546" s="7" t="str">
        <f t="shared" si="95"/>
        <v>euro</v>
      </c>
      <c r="R546" s="22">
        <f t="shared" si="96"/>
        <v>0</v>
      </c>
      <c r="S546" s="99">
        <f t="shared" si="97"/>
        <v>0</v>
      </c>
      <c r="T546" s="98">
        <f t="shared" si="98"/>
        <v>0</v>
      </c>
      <c r="U546" s="19"/>
      <c r="V546" s="12"/>
      <c r="W546" s="37" t="str" cm="1">
        <f t="array" ref="W546">_xlfn.IFS(T546&gt;J546,"KO : Le montant retenu est supérieur au montant présenté. Merci de revoir la ligne de dépense ou plafonner son montant.",J546=0,"",T546=J546,"OK",T546&lt;J546,"Montant instruit inférieur au montant présenté.")</f>
        <v/>
      </c>
      <c r="X546" s="95">
        <f t="shared" si="99"/>
        <v>0</v>
      </c>
    </row>
    <row r="547" spans="1:24">
      <c r="A547" s="25">
        <v>543</v>
      </c>
      <c r="B547" s="5"/>
      <c r="C547" s="5"/>
      <c r="D547" s="5"/>
      <c r="E547" s="2"/>
      <c r="F547" s="11">
        <v>1</v>
      </c>
      <c r="G547" s="7" t="s">
        <v>9</v>
      </c>
      <c r="H547" s="12"/>
      <c r="I547" s="99"/>
      <c r="J547" s="98">
        <f t="shared" si="89"/>
        <v>0</v>
      </c>
      <c r="K547" s="31"/>
      <c r="L547" s="21">
        <f t="shared" si="90"/>
        <v>0</v>
      </c>
      <c r="M547" s="5">
        <f t="shared" si="91"/>
        <v>0</v>
      </c>
      <c r="N547" s="5">
        <f t="shared" si="92"/>
        <v>0</v>
      </c>
      <c r="O547" s="2">
        <f t="shared" si="93"/>
        <v>0</v>
      </c>
      <c r="P547" s="11">
        <f t="shared" si="94"/>
        <v>1</v>
      </c>
      <c r="Q547" s="7" t="str">
        <f t="shared" si="95"/>
        <v>euro</v>
      </c>
      <c r="R547" s="22">
        <f t="shared" si="96"/>
        <v>0</v>
      </c>
      <c r="S547" s="99">
        <f t="shared" si="97"/>
        <v>0</v>
      </c>
      <c r="T547" s="98">
        <f t="shared" si="98"/>
        <v>0</v>
      </c>
      <c r="U547" s="19"/>
      <c r="V547" s="12"/>
      <c r="W547" s="37" t="str" cm="1">
        <f t="array" ref="W547">_xlfn.IFS(T547&gt;J547,"KO : Le montant retenu est supérieur au montant présenté. Merci de revoir la ligne de dépense ou plafonner son montant.",J547=0,"",T547=J547,"OK",T547&lt;J547,"Montant instruit inférieur au montant présenté.")</f>
        <v/>
      </c>
      <c r="X547" s="95">
        <f t="shared" si="99"/>
        <v>0</v>
      </c>
    </row>
    <row r="548" spans="1:24">
      <c r="A548" s="25">
        <v>544</v>
      </c>
      <c r="B548" s="5"/>
      <c r="C548" s="5"/>
      <c r="D548" s="5"/>
      <c r="E548" s="2"/>
      <c r="F548" s="11">
        <v>1</v>
      </c>
      <c r="G548" s="7" t="s">
        <v>9</v>
      </c>
      <c r="H548" s="12"/>
      <c r="I548" s="99"/>
      <c r="J548" s="98">
        <f t="shared" si="89"/>
        <v>0</v>
      </c>
      <c r="K548" s="31"/>
      <c r="L548" s="21">
        <f t="shared" si="90"/>
        <v>0</v>
      </c>
      <c r="M548" s="5">
        <f t="shared" si="91"/>
        <v>0</v>
      </c>
      <c r="N548" s="5">
        <f t="shared" si="92"/>
        <v>0</v>
      </c>
      <c r="O548" s="2">
        <f t="shared" si="93"/>
        <v>0</v>
      </c>
      <c r="P548" s="11">
        <f t="shared" si="94"/>
        <v>1</v>
      </c>
      <c r="Q548" s="7" t="str">
        <f t="shared" si="95"/>
        <v>euro</v>
      </c>
      <c r="R548" s="22">
        <f t="shared" si="96"/>
        <v>0</v>
      </c>
      <c r="S548" s="99">
        <f t="shared" si="97"/>
        <v>0</v>
      </c>
      <c r="T548" s="98">
        <f t="shared" si="98"/>
        <v>0</v>
      </c>
      <c r="U548" s="19"/>
      <c r="V548" s="12"/>
      <c r="W548" s="37" t="str" cm="1">
        <f t="array" ref="W548">_xlfn.IFS(T548&gt;J548,"KO : Le montant retenu est supérieur au montant présenté. Merci de revoir la ligne de dépense ou plafonner son montant.",J548=0,"",T548=J548,"OK",T548&lt;J548,"Montant instruit inférieur au montant présenté.")</f>
        <v/>
      </c>
      <c r="X548" s="95">
        <f t="shared" si="99"/>
        <v>0</v>
      </c>
    </row>
    <row r="549" spans="1:24">
      <c r="A549" s="25">
        <v>545</v>
      </c>
      <c r="B549" s="5"/>
      <c r="C549" s="5"/>
      <c r="D549" s="5"/>
      <c r="E549" s="2"/>
      <c r="F549" s="11">
        <v>1</v>
      </c>
      <c r="G549" s="7" t="s">
        <v>9</v>
      </c>
      <c r="H549" s="12"/>
      <c r="I549" s="99"/>
      <c r="J549" s="98">
        <f t="shared" si="89"/>
        <v>0</v>
      </c>
      <c r="K549" s="31"/>
      <c r="L549" s="21">
        <f t="shared" si="90"/>
        <v>0</v>
      </c>
      <c r="M549" s="5">
        <f t="shared" si="91"/>
        <v>0</v>
      </c>
      <c r="N549" s="5">
        <f t="shared" si="92"/>
        <v>0</v>
      </c>
      <c r="O549" s="2">
        <f t="shared" si="93"/>
        <v>0</v>
      </c>
      <c r="P549" s="11">
        <f t="shared" si="94"/>
        <v>1</v>
      </c>
      <c r="Q549" s="7" t="str">
        <f t="shared" si="95"/>
        <v>euro</v>
      </c>
      <c r="R549" s="22">
        <f t="shared" si="96"/>
        <v>0</v>
      </c>
      <c r="S549" s="99">
        <f t="shared" si="97"/>
        <v>0</v>
      </c>
      <c r="T549" s="98">
        <f t="shared" si="98"/>
        <v>0</v>
      </c>
      <c r="U549" s="19"/>
      <c r="V549" s="12"/>
      <c r="W549" s="37" t="str" cm="1">
        <f t="array" ref="W549">_xlfn.IFS(T549&gt;J549,"KO : Le montant retenu est supérieur au montant présenté. Merci de revoir la ligne de dépense ou plafonner son montant.",J549=0,"",T549=J549,"OK",T549&lt;J549,"Montant instruit inférieur au montant présenté.")</f>
        <v/>
      </c>
      <c r="X549" s="95">
        <f t="shared" si="99"/>
        <v>0</v>
      </c>
    </row>
    <row r="550" spans="1:24">
      <c r="A550" s="25">
        <v>546</v>
      </c>
      <c r="B550" s="5"/>
      <c r="C550" s="5"/>
      <c r="D550" s="5"/>
      <c r="E550" s="2"/>
      <c r="F550" s="11">
        <v>1</v>
      </c>
      <c r="G550" s="7" t="s">
        <v>9</v>
      </c>
      <c r="H550" s="12"/>
      <c r="I550" s="99"/>
      <c r="J550" s="98">
        <f t="shared" si="89"/>
        <v>0</v>
      </c>
      <c r="K550" s="31"/>
      <c r="L550" s="21">
        <f t="shared" si="90"/>
        <v>0</v>
      </c>
      <c r="M550" s="5">
        <f t="shared" si="91"/>
        <v>0</v>
      </c>
      <c r="N550" s="5">
        <f t="shared" si="92"/>
        <v>0</v>
      </c>
      <c r="O550" s="2">
        <f t="shared" si="93"/>
        <v>0</v>
      </c>
      <c r="P550" s="11">
        <f t="shared" si="94"/>
        <v>1</v>
      </c>
      <c r="Q550" s="7" t="str">
        <f t="shared" si="95"/>
        <v>euro</v>
      </c>
      <c r="R550" s="22">
        <f t="shared" si="96"/>
        <v>0</v>
      </c>
      <c r="S550" s="99">
        <f t="shared" si="97"/>
        <v>0</v>
      </c>
      <c r="T550" s="98">
        <f t="shared" si="98"/>
        <v>0</v>
      </c>
      <c r="U550" s="19"/>
      <c r="V550" s="12"/>
      <c r="W550" s="37" t="str" cm="1">
        <f t="array" ref="W550">_xlfn.IFS(T550&gt;J550,"KO : Le montant retenu est supérieur au montant présenté. Merci de revoir la ligne de dépense ou plafonner son montant.",J550=0,"",T550=J550,"OK",T550&lt;J550,"Montant instruit inférieur au montant présenté.")</f>
        <v/>
      </c>
      <c r="X550" s="95">
        <f t="shared" si="99"/>
        <v>0</v>
      </c>
    </row>
    <row r="551" spans="1:24">
      <c r="A551" s="25">
        <v>547</v>
      </c>
      <c r="B551" s="5"/>
      <c r="C551" s="5"/>
      <c r="D551" s="5"/>
      <c r="E551" s="2"/>
      <c r="F551" s="11">
        <v>1</v>
      </c>
      <c r="G551" s="7" t="s">
        <v>9</v>
      </c>
      <c r="H551" s="12"/>
      <c r="I551" s="99"/>
      <c r="J551" s="98">
        <f t="shared" si="89"/>
        <v>0</v>
      </c>
      <c r="K551" s="31"/>
      <c r="L551" s="21">
        <f t="shared" si="90"/>
        <v>0</v>
      </c>
      <c r="M551" s="5">
        <f t="shared" si="91"/>
        <v>0</v>
      </c>
      <c r="N551" s="5">
        <f t="shared" si="92"/>
        <v>0</v>
      </c>
      <c r="O551" s="2">
        <f t="shared" si="93"/>
        <v>0</v>
      </c>
      <c r="P551" s="11">
        <f t="shared" si="94"/>
        <v>1</v>
      </c>
      <c r="Q551" s="7" t="str">
        <f t="shared" si="95"/>
        <v>euro</v>
      </c>
      <c r="R551" s="22">
        <f t="shared" si="96"/>
        <v>0</v>
      </c>
      <c r="S551" s="99">
        <f t="shared" si="97"/>
        <v>0</v>
      </c>
      <c r="T551" s="98">
        <f t="shared" si="98"/>
        <v>0</v>
      </c>
      <c r="U551" s="19"/>
      <c r="V551" s="12"/>
      <c r="W551" s="37" t="str" cm="1">
        <f t="array" ref="W551">_xlfn.IFS(T551&gt;J551,"KO : Le montant retenu est supérieur au montant présenté. Merci de revoir la ligne de dépense ou plafonner son montant.",J551=0,"",T551=J551,"OK",T551&lt;J551,"Montant instruit inférieur au montant présenté.")</f>
        <v/>
      </c>
      <c r="X551" s="95">
        <f t="shared" si="99"/>
        <v>0</v>
      </c>
    </row>
    <row r="552" spans="1:24">
      <c r="A552" s="25">
        <v>548</v>
      </c>
      <c r="B552" s="5"/>
      <c r="C552" s="5"/>
      <c r="D552" s="5"/>
      <c r="E552" s="2"/>
      <c r="F552" s="11">
        <v>1</v>
      </c>
      <c r="G552" s="7" t="s">
        <v>9</v>
      </c>
      <c r="H552" s="12"/>
      <c r="I552" s="99"/>
      <c r="J552" s="98">
        <f t="shared" si="89"/>
        <v>0</v>
      </c>
      <c r="K552" s="31"/>
      <c r="L552" s="21">
        <f t="shared" si="90"/>
        <v>0</v>
      </c>
      <c r="M552" s="5">
        <f t="shared" si="91"/>
        <v>0</v>
      </c>
      <c r="N552" s="5">
        <f t="shared" si="92"/>
        <v>0</v>
      </c>
      <c r="O552" s="2">
        <f t="shared" si="93"/>
        <v>0</v>
      </c>
      <c r="P552" s="11">
        <f t="shared" si="94"/>
        <v>1</v>
      </c>
      <c r="Q552" s="7" t="str">
        <f t="shared" si="95"/>
        <v>euro</v>
      </c>
      <c r="R552" s="22">
        <f t="shared" si="96"/>
        <v>0</v>
      </c>
      <c r="S552" s="99">
        <f t="shared" si="97"/>
        <v>0</v>
      </c>
      <c r="T552" s="98">
        <f t="shared" si="98"/>
        <v>0</v>
      </c>
      <c r="U552" s="19"/>
      <c r="V552" s="12"/>
      <c r="W552" s="37" t="str" cm="1">
        <f t="array" ref="W552">_xlfn.IFS(T552&gt;J552,"KO : Le montant retenu est supérieur au montant présenté. Merci de revoir la ligne de dépense ou plafonner son montant.",J552=0,"",T552=J552,"OK",T552&lt;J552,"Montant instruit inférieur au montant présenté.")</f>
        <v/>
      </c>
      <c r="X552" s="95">
        <f t="shared" si="99"/>
        <v>0</v>
      </c>
    </row>
    <row r="553" spans="1:24">
      <c r="A553" s="25">
        <v>549</v>
      </c>
      <c r="B553" s="5"/>
      <c r="C553" s="5"/>
      <c r="D553" s="5"/>
      <c r="E553" s="2"/>
      <c r="F553" s="11">
        <v>1</v>
      </c>
      <c r="G553" s="7" t="s">
        <v>9</v>
      </c>
      <c r="H553" s="12"/>
      <c r="I553" s="99"/>
      <c r="J553" s="98">
        <f t="shared" si="89"/>
        <v>0</v>
      </c>
      <c r="K553" s="31"/>
      <c r="L553" s="21">
        <f t="shared" si="90"/>
        <v>0</v>
      </c>
      <c r="M553" s="5">
        <f t="shared" si="91"/>
        <v>0</v>
      </c>
      <c r="N553" s="5">
        <f t="shared" si="92"/>
        <v>0</v>
      </c>
      <c r="O553" s="2">
        <f t="shared" si="93"/>
        <v>0</v>
      </c>
      <c r="P553" s="11">
        <f t="shared" si="94"/>
        <v>1</v>
      </c>
      <c r="Q553" s="7" t="str">
        <f t="shared" si="95"/>
        <v>euro</v>
      </c>
      <c r="R553" s="22">
        <f t="shared" si="96"/>
        <v>0</v>
      </c>
      <c r="S553" s="99">
        <f t="shared" si="97"/>
        <v>0</v>
      </c>
      <c r="T553" s="98">
        <f t="shared" si="98"/>
        <v>0</v>
      </c>
      <c r="U553" s="19"/>
      <c r="V553" s="12"/>
      <c r="W553" s="37" t="str" cm="1">
        <f t="array" ref="W553">_xlfn.IFS(T553&gt;J553,"KO : Le montant retenu est supérieur au montant présenté. Merci de revoir la ligne de dépense ou plafonner son montant.",J553=0,"",T553=J553,"OK",T553&lt;J553,"Montant instruit inférieur au montant présenté.")</f>
        <v/>
      </c>
      <c r="X553" s="95">
        <f t="shared" si="99"/>
        <v>0</v>
      </c>
    </row>
    <row r="554" spans="1:24">
      <c r="A554" s="25">
        <v>550</v>
      </c>
      <c r="B554" s="5"/>
      <c r="C554" s="5"/>
      <c r="D554" s="5"/>
      <c r="E554" s="2"/>
      <c r="F554" s="11">
        <v>1</v>
      </c>
      <c r="G554" s="7" t="s">
        <v>9</v>
      </c>
      <c r="H554" s="12"/>
      <c r="I554" s="99"/>
      <c r="J554" s="98">
        <f t="shared" si="89"/>
        <v>0</v>
      </c>
      <c r="K554" s="31"/>
      <c r="L554" s="21">
        <f t="shared" si="90"/>
        <v>0</v>
      </c>
      <c r="M554" s="5">
        <f t="shared" si="91"/>
        <v>0</v>
      </c>
      <c r="N554" s="5">
        <f t="shared" si="92"/>
        <v>0</v>
      </c>
      <c r="O554" s="2">
        <f t="shared" si="93"/>
        <v>0</v>
      </c>
      <c r="P554" s="11">
        <f t="shared" si="94"/>
        <v>1</v>
      </c>
      <c r="Q554" s="7" t="str">
        <f t="shared" si="95"/>
        <v>euro</v>
      </c>
      <c r="R554" s="22">
        <f t="shared" si="96"/>
        <v>0</v>
      </c>
      <c r="S554" s="99">
        <f t="shared" si="97"/>
        <v>0</v>
      </c>
      <c r="T554" s="98">
        <f t="shared" si="98"/>
        <v>0</v>
      </c>
      <c r="U554" s="19"/>
      <c r="V554" s="12"/>
      <c r="W554" s="37" t="str" cm="1">
        <f t="array" ref="W554">_xlfn.IFS(T554&gt;J554,"KO : Le montant retenu est supérieur au montant présenté. Merci de revoir la ligne de dépense ou plafonner son montant.",J554=0,"",T554=J554,"OK",T554&lt;J554,"Montant instruit inférieur au montant présenté.")</f>
        <v/>
      </c>
      <c r="X554" s="95">
        <f t="shared" si="99"/>
        <v>0</v>
      </c>
    </row>
    <row r="555" spans="1:24">
      <c r="A555" s="25">
        <v>551</v>
      </c>
      <c r="B555" s="5"/>
      <c r="C555" s="5"/>
      <c r="D555" s="5"/>
      <c r="E555" s="2"/>
      <c r="F555" s="11">
        <v>1</v>
      </c>
      <c r="G555" s="7" t="s">
        <v>9</v>
      </c>
      <c r="H555" s="12"/>
      <c r="I555" s="99"/>
      <c r="J555" s="98">
        <f t="shared" si="89"/>
        <v>0</v>
      </c>
      <c r="K555" s="31"/>
      <c r="L555" s="21">
        <f t="shared" si="90"/>
        <v>0</v>
      </c>
      <c r="M555" s="5">
        <f t="shared" si="91"/>
        <v>0</v>
      </c>
      <c r="N555" s="5">
        <f t="shared" si="92"/>
        <v>0</v>
      </c>
      <c r="O555" s="2">
        <f t="shared" si="93"/>
        <v>0</v>
      </c>
      <c r="P555" s="11">
        <f t="shared" si="94"/>
        <v>1</v>
      </c>
      <c r="Q555" s="7" t="str">
        <f t="shared" si="95"/>
        <v>euro</v>
      </c>
      <c r="R555" s="22">
        <f t="shared" si="96"/>
        <v>0</v>
      </c>
      <c r="S555" s="99">
        <f t="shared" si="97"/>
        <v>0</v>
      </c>
      <c r="T555" s="98">
        <f t="shared" si="98"/>
        <v>0</v>
      </c>
      <c r="U555" s="19"/>
      <c r="V555" s="12"/>
      <c r="W555" s="37" t="str" cm="1">
        <f t="array" ref="W555">_xlfn.IFS(T555&gt;J555,"KO : Le montant retenu est supérieur au montant présenté. Merci de revoir la ligne de dépense ou plafonner son montant.",J555=0,"",T555=J555,"OK",T555&lt;J555,"Montant instruit inférieur au montant présenté.")</f>
        <v/>
      </c>
      <c r="X555" s="95">
        <f t="shared" si="99"/>
        <v>0</v>
      </c>
    </row>
    <row r="556" spans="1:24">
      <c r="A556" s="25">
        <v>552</v>
      </c>
      <c r="B556" s="5"/>
      <c r="C556" s="5"/>
      <c r="D556" s="5"/>
      <c r="E556" s="2"/>
      <c r="F556" s="11">
        <v>1</v>
      </c>
      <c r="G556" s="7" t="s">
        <v>9</v>
      </c>
      <c r="H556" s="12"/>
      <c r="I556" s="99"/>
      <c r="J556" s="98">
        <f t="shared" si="89"/>
        <v>0</v>
      </c>
      <c r="K556" s="31"/>
      <c r="L556" s="21">
        <f t="shared" si="90"/>
        <v>0</v>
      </c>
      <c r="M556" s="5">
        <f t="shared" si="91"/>
        <v>0</v>
      </c>
      <c r="N556" s="5">
        <f t="shared" si="92"/>
        <v>0</v>
      </c>
      <c r="O556" s="2">
        <f t="shared" si="93"/>
        <v>0</v>
      </c>
      <c r="P556" s="11">
        <f t="shared" si="94"/>
        <v>1</v>
      </c>
      <c r="Q556" s="7" t="str">
        <f t="shared" si="95"/>
        <v>euro</v>
      </c>
      <c r="R556" s="22">
        <f t="shared" si="96"/>
        <v>0</v>
      </c>
      <c r="S556" s="99">
        <f t="shared" si="97"/>
        <v>0</v>
      </c>
      <c r="T556" s="98">
        <f t="shared" si="98"/>
        <v>0</v>
      </c>
      <c r="U556" s="19"/>
      <c r="V556" s="12"/>
      <c r="W556" s="37" t="str" cm="1">
        <f t="array" ref="W556">_xlfn.IFS(T556&gt;J556,"KO : Le montant retenu est supérieur au montant présenté. Merci de revoir la ligne de dépense ou plafonner son montant.",J556=0,"",T556=J556,"OK",T556&lt;J556,"Montant instruit inférieur au montant présenté.")</f>
        <v/>
      </c>
      <c r="X556" s="95">
        <f t="shared" si="99"/>
        <v>0</v>
      </c>
    </row>
    <row r="557" spans="1:24">
      <c r="A557" s="25">
        <v>553</v>
      </c>
      <c r="B557" s="5"/>
      <c r="C557" s="5"/>
      <c r="D557" s="5"/>
      <c r="E557" s="2"/>
      <c r="F557" s="11">
        <v>1</v>
      </c>
      <c r="G557" s="7" t="s">
        <v>9</v>
      </c>
      <c r="H557" s="12"/>
      <c r="I557" s="99"/>
      <c r="J557" s="98">
        <f t="shared" si="89"/>
        <v>0</v>
      </c>
      <c r="K557" s="31"/>
      <c r="L557" s="21">
        <f t="shared" si="90"/>
        <v>0</v>
      </c>
      <c r="M557" s="5">
        <f t="shared" si="91"/>
        <v>0</v>
      </c>
      <c r="N557" s="5">
        <f t="shared" si="92"/>
        <v>0</v>
      </c>
      <c r="O557" s="2">
        <f t="shared" si="93"/>
        <v>0</v>
      </c>
      <c r="P557" s="11">
        <f t="shared" si="94"/>
        <v>1</v>
      </c>
      <c r="Q557" s="7" t="str">
        <f t="shared" si="95"/>
        <v>euro</v>
      </c>
      <c r="R557" s="22">
        <f t="shared" si="96"/>
        <v>0</v>
      </c>
      <c r="S557" s="99">
        <f t="shared" si="97"/>
        <v>0</v>
      </c>
      <c r="T557" s="98">
        <f t="shared" si="98"/>
        <v>0</v>
      </c>
      <c r="U557" s="19"/>
      <c r="V557" s="12"/>
      <c r="W557" s="37" t="str" cm="1">
        <f t="array" ref="W557">_xlfn.IFS(T557&gt;J557,"KO : Le montant retenu est supérieur au montant présenté. Merci de revoir la ligne de dépense ou plafonner son montant.",J557=0,"",T557=J557,"OK",T557&lt;J557,"Montant instruit inférieur au montant présenté.")</f>
        <v/>
      </c>
      <c r="X557" s="95">
        <f t="shared" si="99"/>
        <v>0</v>
      </c>
    </row>
    <row r="558" spans="1:24">
      <c r="A558" s="25">
        <v>554</v>
      </c>
      <c r="B558" s="5"/>
      <c r="C558" s="5"/>
      <c r="D558" s="5"/>
      <c r="E558" s="2"/>
      <c r="F558" s="11">
        <v>1</v>
      </c>
      <c r="G558" s="7" t="s">
        <v>9</v>
      </c>
      <c r="H558" s="12"/>
      <c r="I558" s="99"/>
      <c r="J558" s="98">
        <f t="shared" si="89"/>
        <v>0</v>
      </c>
      <c r="K558" s="31"/>
      <c r="L558" s="21">
        <f t="shared" si="90"/>
        <v>0</v>
      </c>
      <c r="M558" s="5">
        <f t="shared" si="91"/>
        <v>0</v>
      </c>
      <c r="N558" s="5">
        <f t="shared" si="92"/>
        <v>0</v>
      </c>
      <c r="O558" s="2">
        <f t="shared" si="93"/>
        <v>0</v>
      </c>
      <c r="P558" s="11">
        <f t="shared" si="94"/>
        <v>1</v>
      </c>
      <c r="Q558" s="7" t="str">
        <f t="shared" si="95"/>
        <v>euro</v>
      </c>
      <c r="R558" s="22">
        <f t="shared" si="96"/>
        <v>0</v>
      </c>
      <c r="S558" s="99">
        <f t="shared" si="97"/>
        <v>0</v>
      </c>
      <c r="T558" s="98">
        <f t="shared" si="98"/>
        <v>0</v>
      </c>
      <c r="U558" s="19"/>
      <c r="V558" s="12"/>
      <c r="W558" s="37" t="str" cm="1">
        <f t="array" ref="W558">_xlfn.IFS(T558&gt;J558,"KO : Le montant retenu est supérieur au montant présenté. Merci de revoir la ligne de dépense ou plafonner son montant.",J558=0,"",T558=J558,"OK",T558&lt;J558,"Montant instruit inférieur au montant présenté.")</f>
        <v/>
      </c>
      <c r="X558" s="95">
        <f t="shared" si="99"/>
        <v>0</v>
      </c>
    </row>
    <row r="559" spans="1:24">
      <c r="A559" s="25">
        <v>555</v>
      </c>
      <c r="B559" s="5"/>
      <c r="C559" s="5"/>
      <c r="D559" s="5"/>
      <c r="E559" s="2"/>
      <c r="F559" s="11">
        <v>1</v>
      </c>
      <c r="G559" s="7" t="s">
        <v>9</v>
      </c>
      <c r="H559" s="12"/>
      <c r="I559" s="99"/>
      <c r="J559" s="98">
        <f t="shared" si="89"/>
        <v>0</v>
      </c>
      <c r="K559" s="31"/>
      <c r="L559" s="21">
        <f t="shared" si="90"/>
        <v>0</v>
      </c>
      <c r="M559" s="5">
        <f t="shared" si="91"/>
        <v>0</v>
      </c>
      <c r="N559" s="5">
        <f t="shared" si="92"/>
        <v>0</v>
      </c>
      <c r="O559" s="2">
        <f t="shared" si="93"/>
        <v>0</v>
      </c>
      <c r="P559" s="11">
        <f t="shared" si="94"/>
        <v>1</v>
      </c>
      <c r="Q559" s="7" t="str">
        <f t="shared" si="95"/>
        <v>euro</v>
      </c>
      <c r="R559" s="22">
        <f t="shared" si="96"/>
        <v>0</v>
      </c>
      <c r="S559" s="99">
        <f t="shared" si="97"/>
        <v>0</v>
      </c>
      <c r="T559" s="98">
        <f t="shared" si="98"/>
        <v>0</v>
      </c>
      <c r="U559" s="19"/>
      <c r="V559" s="12"/>
      <c r="W559" s="37" t="str" cm="1">
        <f t="array" ref="W559">_xlfn.IFS(T559&gt;J559,"KO : Le montant retenu est supérieur au montant présenté. Merci de revoir la ligne de dépense ou plafonner son montant.",J559=0,"",T559=J559,"OK",T559&lt;J559,"Montant instruit inférieur au montant présenté.")</f>
        <v/>
      </c>
      <c r="X559" s="95">
        <f t="shared" si="99"/>
        <v>0</v>
      </c>
    </row>
    <row r="560" spans="1:24">
      <c r="A560" s="25">
        <v>556</v>
      </c>
      <c r="B560" s="5"/>
      <c r="C560" s="5"/>
      <c r="D560" s="5"/>
      <c r="E560" s="2"/>
      <c r="F560" s="11">
        <v>1</v>
      </c>
      <c r="G560" s="7" t="s">
        <v>9</v>
      </c>
      <c r="H560" s="12"/>
      <c r="I560" s="99"/>
      <c r="J560" s="98">
        <f t="shared" si="89"/>
        <v>0</v>
      </c>
      <c r="K560" s="31"/>
      <c r="L560" s="21">
        <f t="shared" si="90"/>
        <v>0</v>
      </c>
      <c r="M560" s="5">
        <f t="shared" si="91"/>
        <v>0</v>
      </c>
      <c r="N560" s="5">
        <f t="shared" si="92"/>
        <v>0</v>
      </c>
      <c r="O560" s="2">
        <f t="shared" si="93"/>
        <v>0</v>
      </c>
      <c r="P560" s="11">
        <f t="shared" si="94"/>
        <v>1</v>
      </c>
      <c r="Q560" s="7" t="str">
        <f t="shared" si="95"/>
        <v>euro</v>
      </c>
      <c r="R560" s="22">
        <f t="shared" si="96"/>
        <v>0</v>
      </c>
      <c r="S560" s="99">
        <f t="shared" si="97"/>
        <v>0</v>
      </c>
      <c r="T560" s="98">
        <f t="shared" si="98"/>
        <v>0</v>
      </c>
      <c r="U560" s="19"/>
      <c r="V560" s="12"/>
      <c r="W560" s="37" t="str" cm="1">
        <f t="array" ref="W560">_xlfn.IFS(T560&gt;J560,"KO : Le montant retenu est supérieur au montant présenté. Merci de revoir la ligne de dépense ou plafonner son montant.",J560=0,"",T560=J560,"OK",T560&lt;J560,"Montant instruit inférieur au montant présenté.")</f>
        <v/>
      </c>
      <c r="X560" s="95">
        <f t="shared" si="99"/>
        <v>0</v>
      </c>
    </row>
    <row r="561" spans="1:24">
      <c r="A561" s="25">
        <v>557</v>
      </c>
      <c r="B561" s="5"/>
      <c r="C561" s="5"/>
      <c r="D561" s="5"/>
      <c r="E561" s="2"/>
      <c r="F561" s="11">
        <v>1</v>
      </c>
      <c r="G561" s="7" t="s">
        <v>9</v>
      </c>
      <c r="H561" s="12"/>
      <c r="I561" s="99"/>
      <c r="J561" s="98">
        <f t="shared" si="89"/>
        <v>0</v>
      </c>
      <c r="K561" s="31"/>
      <c r="L561" s="21">
        <f t="shared" si="90"/>
        <v>0</v>
      </c>
      <c r="M561" s="5">
        <f t="shared" si="91"/>
        <v>0</v>
      </c>
      <c r="N561" s="5">
        <f t="shared" si="92"/>
        <v>0</v>
      </c>
      <c r="O561" s="2">
        <f t="shared" si="93"/>
        <v>0</v>
      </c>
      <c r="P561" s="11">
        <f t="shared" si="94"/>
        <v>1</v>
      </c>
      <c r="Q561" s="7" t="str">
        <f t="shared" si="95"/>
        <v>euro</v>
      </c>
      <c r="R561" s="22">
        <f t="shared" si="96"/>
        <v>0</v>
      </c>
      <c r="S561" s="99">
        <f t="shared" si="97"/>
        <v>0</v>
      </c>
      <c r="T561" s="98">
        <f t="shared" si="98"/>
        <v>0</v>
      </c>
      <c r="U561" s="19"/>
      <c r="V561" s="12"/>
      <c r="W561" s="37" t="str" cm="1">
        <f t="array" ref="W561">_xlfn.IFS(T561&gt;J561,"KO : Le montant retenu est supérieur au montant présenté. Merci de revoir la ligne de dépense ou plafonner son montant.",J561=0,"",T561=J561,"OK",T561&lt;J561,"Montant instruit inférieur au montant présenté.")</f>
        <v/>
      </c>
      <c r="X561" s="95">
        <f t="shared" si="99"/>
        <v>0</v>
      </c>
    </row>
    <row r="562" spans="1:24">
      <c r="A562" s="25">
        <v>558</v>
      </c>
      <c r="B562" s="5"/>
      <c r="C562" s="5"/>
      <c r="D562" s="5"/>
      <c r="E562" s="2"/>
      <c r="F562" s="11">
        <v>1</v>
      </c>
      <c r="G562" s="7" t="s">
        <v>9</v>
      </c>
      <c r="H562" s="12"/>
      <c r="I562" s="99"/>
      <c r="J562" s="98">
        <f t="shared" si="89"/>
        <v>0</v>
      </c>
      <c r="K562" s="31"/>
      <c r="L562" s="21">
        <f t="shared" si="90"/>
        <v>0</v>
      </c>
      <c r="M562" s="5">
        <f t="shared" si="91"/>
        <v>0</v>
      </c>
      <c r="N562" s="5">
        <f t="shared" si="92"/>
        <v>0</v>
      </c>
      <c r="O562" s="2">
        <f t="shared" si="93"/>
        <v>0</v>
      </c>
      <c r="P562" s="11">
        <f t="shared" si="94"/>
        <v>1</v>
      </c>
      <c r="Q562" s="7" t="str">
        <f t="shared" si="95"/>
        <v>euro</v>
      </c>
      <c r="R562" s="22">
        <f t="shared" si="96"/>
        <v>0</v>
      </c>
      <c r="S562" s="99">
        <f t="shared" si="97"/>
        <v>0</v>
      </c>
      <c r="T562" s="98">
        <f t="shared" si="98"/>
        <v>0</v>
      </c>
      <c r="U562" s="19"/>
      <c r="V562" s="12"/>
      <c r="W562" s="37" t="str" cm="1">
        <f t="array" ref="W562">_xlfn.IFS(T562&gt;J562,"KO : Le montant retenu est supérieur au montant présenté. Merci de revoir la ligne de dépense ou plafonner son montant.",J562=0,"",T562=J562,"OK",T562&lt;J562,"Montant instruit inférieur au montant présenté.")</f>
        <v/>
      </c>
      <c r="X562" s="95">
        <f t="shared" si="99"/>
        <v>0</v>
      </c>
    </row>
    <row r="563" spans="1:24">
      <c r="A563" s="25">
        <v>559</v>
      </c>
      <c r="B563" s="5"/>
      <c r="C563" s="5"/>
      <c r="D563" s="5"/>
      <c r="E563" s="2"/>
      <c r="F563" s="11">
        <v>1</v>
      </c>
      <c r="G563" s="7" t="s">
        <v>9</v>
      </c>
      <c r="H563" s="12"/>
      <c r="I563" s="99"/>
      <c r="J563" s="98">
        <f t="shared" si="89"/>
        <v>0</v>
      </c>
      <c r="K563" s="31"/>
      <c r="L563" s="21">
        <f t="shared" si="90"/>
        <v>0</v>
      </c>
      <c r="M563" s="5">
        <f t="shared" si="91"/>
        <v>0</v>
      </c>
      <c r="N563" s="5">
        <f t="shared" si="92"/>
        <v>0</v>
      </c>
      <c r="O563" s="2">
        <f t="shared" si="93"/>
        <v>0</v>
      </c>
      <c r="P563" s="11">
        <f t="shared" si="94"/>
        <v>1</v>
      </c>
      <c r="Q563" s="7" t="str">
        <f t="shared" si="95"/>
        <v>euro</v>
      </c>
      <c r="R563" s="22">
        <f t="shared" si="96"/>
        <v>0</v>
      </c>
      <c r="S563" s="99">
        <f t="shared" si="97"/>
        <v>0</v>
      </c>
      <c r="T563" s="98">
        <f t="shared" si="98"/>
        <v>0</v>
      </c>
      <c r="U563" s="19"/>
      <c r="V563" s="12"/>
      <c r="W563" s="37" t="str" cm="1">
        <f t="array" ref="W563">_xlfn.IFS(T563&gt;J563,"KO : Le montant retenu est supérieur au montant présenté. Merci de revoir la ligne de dépense ou plafonner son montant.",J563=0,"",T563=J563,"OK",T563&lt;J563,"Montant instruit inférieur au montant présenté.")</f>
        <v/>
      </c>
      <c r="X563" s="95">
        <f t="shared" si="99"/>
        <v>0</v>
      </c>
    </row>
    <row r="564" spans="1:24">
      <c r="A564" s="25">
        <v>560</v>
      </c>
      <c r="B564" s="5"/>
      <c r="C564" s="5"/>
      <c r="D564" s="5"/>
      <c r="E564" s="2"/>
      <c r="F564" s="11">
        <v>1</v>
      </c>
      <c r="G564" s="7" t="s">
        <v>9</v>
      </c>
      <c r="H564" s="12"/>
      <c r="I564" s="99"/>
      <c r="J564" s="98">
        <f t="shared" si="89"/>
        <v>0</v>
      </c>
      <c r="K564" s="31"/>
      <c r="L564" s="21">
        <f t="shared" si="90"/>
        <v>0</v>
      </c>
      <c r="M564" s="5">
        <f t="shared" si="91"/>
        <v>0</v>
      </c>
      <c r="N564" s="5">
        <f t="shared" si="92"/>
        <v>0</v>
      </c>
      <c r="O564" s="2">
        <f t="shared" si="93"/>
        <v>0</v>
      </c>
      <c r="P564" s="11">
        <f t="shared" si="94"/>
        <v>1</v>
      </c>
      <c r="Q564" s="7" t="str">
        <f t="shared" si="95"/>
        <v>euro</v>
      </c>
      <c r="R564" s="22">
        <f t="shared" si="96"/>
        <v>0</v>
      </c>
      <c r="S564" s="99">
        <f t="shared" si="97"/>
        <v>0</v>
      </c>
      <c r="T564" s="98">
        <f t="shared" si="98"/>
        <v>0</v>
      </c>
      <c r="U564" s="19"/>
      <c r="V564" s="12"/>
      <c r="W564" s="37" t="str" cm="1">
        <f t="array" ref="W564">_xlfn.IFS(T564&gt;J564,"KO : Le montant retenu est supérieur au montant présenté. Merci de revoir la ligne de dépense ou plafonner son montant.",J564=0,"",T564=J564,"OK",T564&lt;J564,"Montant instruit inférieur au montant présenté.")</f>
        <v/>
      </c>
      <c r="X564" s="95">
        <f t="shared" si="99"/>
        <v>0</v>
      </c>
    </row>
    <row r="565" spans="1:24">
      <c r="A565" s="25">
        <v>561</v>
      </c>
      <c r="B565" s="5"/>
      <c r="C565" s="5"/>
      <c r="D565" s="5"/>
      <c r="E565" s="2"/>
      <c r="F565" s="11">
        <v>1</v>
      </c>
      <c r="G565" s="7" t="s">
        <v>9</v>
      </c>
      <c r="H565" s="12"/>
      <c r="I565" s="99"/>
      <c r="J565" s="98">
        <f t="shared" si="89"/>
        <v>0</v>
      </c>
      <c r="K565" s="31"/>
      <c r="L565" s="21">
        <f t="shared" si="90"/>
        <v>0</v>
      </c>
      <c r="M565" s="5">
        <f t="shared" si="91"/>
        <v>0</v>
      </c>
      <c r="N565" s="5">
        <f t="shared" si="92"/>
        <v>0</v>
      </c>
      <c r="O565" s="2">
        <f t="shared" si="93"/>
        <v>0</v>
      </c>
      <c r="P565" s="11">
        <f t="shared" si="94"/>
        <v>1</v>
      </c>
      <c r="Q565" s="7" t="str">
        <f t="shared" si="95"/>
        <v>euro</v>
      </c>
      <c r="R565" s="22">
        <f t="shared" si="96"/>
        <v>0</v>
      </c>
      <c r="S565" s="99">
        <f t="shared" si="97"/>
        <v>0</v>
      </c>
      <c r="T565" s="98">
        <f t="shared" si="98"/>
        <v>0</v>
      </c>
      <c r="U565" s="19"/>
      <c r="V565" s="12"/>
      <c r="W565" s="37" t="str" cm="1">
        <f t="array" ref="W565">_xlfn.IFS(T565&gt;J565,"KO : Le montant retenu est supérieur au montant présenté. Merci de revoir la ligne de dépense ou plafonner son montant.",J565=0,"",T565=J565,"OK",T565&lt;J565,"Montant instruit inférieur au montant présenté.")</f>
        <v/>
      </c>
      <c r="X565" s="95">
        <f t="shared" si="99"/>
        <v>0</v>
      </c>
    </row>
    <row r="566" spans="1:24">
      <c r="A566" s="25">
        <v>562</v>
      </c>
      <c r="B566" s="5"/>
      <c r="C566" s="5"/>
      <c r="D566" s="5"/>
      <c r="E566" s="2"/>
      <c r="F566" s="11">
        <v>1</v>
      </c>
      <c r="G566" s="7" t="s">
        <v>9</v>
      </c>
      <c r="H566" s="12"/>
      <c r="I566" s="99"/>
      <c r="J566" s="98">
        <f t="shared" si="89"/>
        <v>0</v>
      </c>
      <c r="K566" s="31"/>
      <c r="L566" s="21">
        <f t="shared" si="90"/>
        <v>0</v>
      </c>
      <c r="M566" s="5">
        <f t="shared" si="91"/>
        <v>0</v>
      </c>
      <c r="N566" s="5">
        <f t="shared" si="92"/>
        <v>0</v>
      </c>
      <c r="O566" s="2">
        <f t="shared" si="93"/>
        <v>0</v>
      </c>
      <c r="P566" s="11">
        <f t="shared" si="94"/>
        <v>1</v>
      </c>
      <c r="Q566" s="7" t="str">
        <f t="shared" si="95"/>
        <v>euro</v>
      </c>
      <c r="R566" s="22">
        <f t="shared" si="96"/>
        <v>0</v>
      </c>
      <c r="S566" s="99">
        <f t="shared" si="97"/>
        <v>0</v>
      </c>
      <c r="T566" s="98">
        <f t="shared" si="98"/>
        <v>0</v>
      </c>
      <c r="U566" s="19"/>
      <c r="V566" s="12"/>
      <c r="W566" s="37" t="str" cm="1">
        <f t="array" ref="W566">_xlfn.IFS(T566&gt;J566,"KO : Le montant retenu est supérieur au montant présenté. Merci de revoir la ligne de dépense ou plafonner son montant.",J566=0,"",T566=J566,"OK",T566&lt;J566,"Montant instruit inférieur au montant présenté.")</f>
        <v/>
      </c>
      <c r="X566" s="95">
        <f t="shared" si="99"/>
        <v>0</v>
      </c>
    </row>
    <row r="567" spans="1:24">
      <c r="A567" s="25">
        <v>563</v>
      </c>
      <c r="B567" s="5"/>
      <c r="C567" s="5"/>
      <c r="D567" s="5"/>
      <c r="E567" s="2"/>
      <c r="F567" s="11">
        <v>1</v>
      </c>
      <c r="G567" s="7" t="s">
        <v>9</v>
      </c>
      <c r="H567" s="12"/>
      <c r="I567" s="99"/>
      <c r="J567" s="98">
        <f t="shared" si="89"/>
        <v>0</v>
      </c>
      <c r="K567" s="31"/>
      <c r="L567" s="21">
        <f t="shared" si="90"/>
        <v>0</v>
      </c>
      <c r="M567" s="5">
        <f t="shared" si="91"/>
        <v>0</v>
      </c>
      <c r="N567" s="5">
        <f t="shared" si="92"/>
        <v>0</v>
      </c>
      <c r="O567" s="2">
        <f t="shared" si="93"/>
        <v>0</v>
      </c>
      <c r="P567" s="11">
        <f t="shared" si="94"/>
        <v>1</v>
      </c>
      <c r="Q567" s="7" t="str">
        <f t="shared" si="95"/>
        <v>euro</v>
      </c>
      <c r="R567" s="22">
        <f t="shared" si="96"/>
        <v>0</v>
      </c>
      <c r="S567" s="99">
        <f t="shared" si="97"/>
        <v>0</v>
      </c>
      <c r="T567" s="98">
        <f t="shared" si="98"/>
        <v>0</v>
      </c>
      <c r="U567" s="19"/>
      <c r="V567" s="12"/>
      <c r="W567" s="37" t="str" cm="1">
        <f t="array" ref="W567">_xlfn.IFS(T567&gt;J567,"KO : Le montant retenu est supérieur au montant présenté. Merci de revoir la ligne de dépense ou plafonner son montant.",J567=0,"",T567=J567,"OK",T567&lt;J567,"Montant instruit inférieur au montant présenté.")</f>
        <v/>
      </c>
      <c r="X567" s="95">
        <f t="shared" si="99"/>
        <v>0</v>
      </c>
    </row>
    <row r="568" spans="1:24">
      <c r="A568" s="25">
        <v>564</v>
      </c>
      <c r="B568" s="5"/>
      <c r="C568" s="5"/>
      <c r="D568" s="5"/>
      <c r="E568" s="2"/>
      <c r="F568" s="11">
        <v>1</v>
      </c>
      <c r="G568" s="7" t="s">
        <v>9</v>
      </c>
      <c r="H568" s="12"/>
      <c r="I568" s="99"/>
      <c r="J568" s="98">
        <f t="shared" si="89"/>
        <v>0</v>
      </c>
      <c r="K568" s="31"/>
      <c r="L568" s="21">
        <f t="shared" si="90"/>
        <v>0</v>
      </c>
      <c r="M568" s="5">
        <f t="shared" si="91"/>
        <v>0</v>
      </c>
      <c r="N568" s="5">
        <f t="shared" si="92"/>
        <v>0</v>
      </c>
      <c r="O568" s="2">
        <f t="shared" si="93"/>
        <v>0</v>
      </c>
      <c r="P568" s="11">
        <f t="shared" si="94"/>
        <v>1</v>
      </c>
      <c r="Q568" s="7" t="str">
        <f t="shared" si="95"/>
        <v>euro</v>
      </c>
      <c r="R568" s="22">
        <f t="shared" si="96"/>
        <v>0</v>
      </c>
      <c r="S568" s="99">
        <f t="shared" si="97"/>
        <v>0</v>
      </c>
      <c r="T568" s="98">
        <f t="shared" si="98"/>
        <v>0</v>
      </c>
      <c r="U568" s="19"/>
      <c r="V568" s="12"/>
      <c r="W568" s="37" t="str" cm="1">
        <f t="array" ref="W568">_xlfn.IFS(T568&gt;J568,"KO : Le montant retenu est supérieur au montant présenté. Merci de revoir la ligne de dépense ou plafonner son montant.",J568=0,"",T568=J568,"OK",T568&lt;J568,"Montant instruit inférieur au montant présenté.")</f>
        <v/>
      </c>
      <c r="X568" s="95">
        <f t="shared" si="99"/>
        <v>0</v>
      </c>
    </row>
    <row r="569" spans="1:24">
      <c r="A569" s="25">
        <v>565</v>
      </c>
      <c r="B569" s="5"/>
      <c r="C569" s="5"/>
      <c r="D569" s="5"/>
      <c r="E569" s="2"/>
      <c r="F569" s="11">
        <v>1</v>
      </c>
      <c r="G569" s="7" t="s">
        <v>9</v>
      </c>
      <c r="H569" s="12"/>
      <c r="I569" s="99"/>
      <c r="J569" s="98">
        <f t="shared" si="89"/>
        <v>0</v>
      </c>
      <c r="K569" s="31"/>
      <c r="L569" s="21">
        <f t="shared" si="90"/>
        <v>0</v>
      </c>
      <c r="M569" s="5">
        <f t="shared" si="91"/>
        <v>0</v>
      </c>
      <c r="N569" s="5">
        <f t="shared" si="92"/>
        <v>0</v>
      </c>
      <c r="O569" s="2">
        <f t="shared" si="93"/>
        <v>0</v>
      </c>
      <c r="P569" s="11">
        <f t="shared" si="94"/>
        <v>1</v>
      </c>
      <c r="Q569" s="7" t="str">
        <f t="shared" si="95"/>
        <v>euro</v>
      </c>
      <c r="R569" s="22">
        <f t="shared" si="96"/>
        <v>0</v>
      </c>
      <c r="S569" s="99">
        <f t="shared" si="97"/>
        <v>0</v>
      </c>
      <c r="T569" s="98">
        <f t="shared" si="98"/>
        <v>0</v>
      </c>
      <c r="U569" s="19"/>
      <c r="V569" s="12"/>
      <c r="W569" s="37" t="str" cm="1">
        <f t="array" ref="W569">_xlfn.IFS(T569&gt;J569,"KO : Le montant retenu est supérieur au montant présenté. Merci de revoir la ligne de dépense ou plafonner son montant.",J569=0,"",T569=J569,"OK",T569&lt;J569,"Montant instruit inférieur au montant présenté.")</f>
        <v/>
      </c>
      <c r="X569" s="95">
        <f t="shared" si="99"/>
        <v>0</v>
      </c>
    </row>
    <row r="570" spans="1:24">
      <c r="A570" s="25">
        <v>566</v>
      </c>
      <c r="B570" s="5"/>
      <c r="C570" s="5"/>
      <c r="D570" s="5"/>
      <c r="E570" s="2"/>
      <c r="F570" s="11">
        <v>1</v>
      </c>
      <c r="G570" s="7" t="s">
        <v>9</v>
      </c>
      <c r="H570" s="12"/>
      <c r="I570" s="99"/>
      <c r="J570" s="98">
        <f t="shared" si="89"/>
        <v>0</v>
      </c>
      <c r="K570" s="31"/>
      <c r="L570" s="21">
        <f t="shared" si="90"/>
        <v>0</v>
      </c>
      <c r="M570" s="5">
        <f t="shared" si="91"/>
        <v>0</v>
      </c>
      <c r="N570" s="5">
        <f t="shared" si="92"/>
        <v>0</v>
      </c>
      <c r="O570" s="2">
        <f t="shared" si="93"/>
        <v>0</v>
      </c>
      <c r="P570" s="11">
        <f t="shared" si="94"/>
        <v>1</v>
      </c>
      <c r="Q570" s="7" t="str">
        <f t="shared" si="95"/>
        <v>euro</v>
      </c>
      <c r="R570" s="22">
        <f t="shared" si="96"/>
        <v>0</v>
      </c>
      <c r="S570" s="99">
        <f t="shared" si="97"/>
        <v>0</v>
      </c>
      <c r="T570" s="98">
        <f t="shared" si="98"/>
        <v>0</v>
      </c>
      <c r="U570" s="19"/>
      <c r="V570" s="12"/>
      <c r="W570" s="37" t="str" cm="1">
        <f t="array" ref="W570">_xlfn.IFS(T570&gt;J570,"KO : Le montant retenu est supérieur au montant présenté. Merci de revoir la ligne de dépense ou plafonner son montant.",J570=0,"",T570=J570,"OK",T570&lt;J570,"Montant instruit inférieur au montant présenté.")</f>
        <v/>
      </c>
      <c r="X570" s="95">
        <f t="shared" si="99"/>
        <v>0</v>
      </c>
    </row>
    <row r="571" spans="1:24">
      <c r="A571" s="25">
        <v>567</v>
      </c>
      <c r="B571" s="5"/>
      <c r="C571" s="5"/>
      <c r="D571" s="5"/>
      <c r="E571" s="2"/>
      <c r="F571" s="11">
        <v>1</v>
      </c>
      <c r="G571" s="7" t="s">
        <v>9</v>
      </c>
      <c r="H571" s="12"/>
      <c r="I571" s="99"/>
      <c r="J571" s="98">
        <f t="shared" si="89"/>
        <v>0</v>
      </c>
      <c r="K571" s="31"/>
      <c r="L571" s="21">
        <f t="shared" si="90"/>
        <v>0</v>
      </c>
      <c r="M571" s="5">
        <f t="shared" si="91"/>
        <v>0</v>
      </c>
      <c r="N571" s="5">
        <f t="shared" si="92"/>
        <v>0</v>
      </c>
      <c r="O571" s="2">
        <f t="shared" si="93"/>
        <v>0</v>
      </c>
      <c r="P571" s="11">
        <f t="shared" si="94"/>
        <v>1</v>
      </c>
      <c r="Q571" s="7" t="str">
        <f t="shared" si="95"/>
        <v>euro</v>
      </c>
      <c r="R571" s="22">
        <f t="shared" si="96"/>
        <v>0</v>
      </c>
      <c r="S571" s="99">
        <f t="shared" si="97"/>
        <v>0</v>
      </c>
      <c r="T571" s="98">
        <f t="shared" si="98"/>
        <v>0</v>
      </c>
      <c r="U571" s="19"/>
      <c r="V571" s="12"/>
      <c r="W571" s="37" t="str" cm="1">
        <f t="array" ref="W571">_xlfn.IFS(T571&gt;J571,"KO : Le montant retenu est supérieur au montant présenté. Merci de revoir la ligne de dépense ou plafonner son montant.",J571=0,"",T571=J571,"OK",T571&lt;J571,"Montant instruit inférieur au montant présenté.")</f>
        <v/>
      </c>
      <c r="X571" s="95">
        <f t="shared" si="99"/>
        <v>0</v>
      </c>
    </row>
    <row r="572" spans="1:24">
      <c r="A572" s="25">
        <v>568</v>
      </c>
      <c r="B572" s="5"/>
      <c r="C572" s="5"/>
      <c r="D572" s="5"/>
      <c r="E572" s="2"/>
      <c r="F572" s="11">
        <v>1</v>
      </c>
      <c r="G572" s="7" t="s">
        <v>9</v>
      </c>
      <c r="H572" s="12"/>
      <c r="I572" s="99"/>
      <c r="J572" s="98">
        <f t="shared" si="89"/>
        <v>0</v>
      </c>
      <c r="K572" s="31"/>
      <c r="L572" s="21">
        <f t="shared" si="90"/>
        <v>0</v>
      </c>
      <c r="M572" s="5">
        <f t="shared" si="91"/>
        <v>0</v>
      </c>
      <c r="N572" s="5">
        <f t="shared" si="92"/>
        <v>0</v>
      </c>
      <c r="O572" s="2">
        <f t="shared" si="93"/>
        <v>0</v>
      </c>
      <c r="P572" s="11">
        <f t="shared" si="94"/>
        <v>1</v>
      </c>
      <c r="Q572" s="7" t="str">
        <f t="shared" si="95"/>
        <v>euro</v>
      </c>
      <c r="R572" s="22">
        <f t="shared" si="96"/>
        <v>0</v>
      </c>
      <c r="S572" s="99">
        <f t="shared" si="97"/>
        <v>0</v>
      </c>
      <c r="T572" s="98">
        <f t="shared" si="98"/>
        <v>0</v>
      </c>
      <c r="U572" s="19"/>
      <c r="V572" s="12"/>
      <c r="W572" s="37" t="str" cm="1">
        <f t="array" ref="W572">_xlfn.IFS(T572&gt;J572,"KO : Le montant retenu est supérieur au montant présenté. Merci de revoir la ligne de dépense ou plafonner son montant.",J572=0,"",T572=J572,"OK",T572&lt;J572,"Montant instruit inférieur au montant présenté.")</f>
        <v/>
      </c>
      <c r="X572" s="95">
        <f t="shared" si="99"/>
        <v>0</v>
      </c>
    </row>
    <row r="573" spans="1:24">
      <c r="A573" s="25">
        <v>569</v>
      </c>
      <c r="B573" s="5"/>
      <c r="C573" s="5"/>
      <c r="D573" s="5"/>
      <c r="E573" s="2"/>
      <c r="F573" s="11">
        <v>1</v>
      </c>
      <c r="G573" s="7" t="s">
        <v>9</v>
      </c>
      <c r="H573" s="12"/>
      <c r="I573" s="99"/>
      <c r="J573" s="98">
        <f t="shared" si="89"/>
        <v>0</v>
      </c>
      <c r="K573" s="31"/>
      <c r="L573" s="21">
        <f t="shared" si="90"/>
        <v>0</v>
      </c>
      <c r="M573" s="5">
        <f t="shared" si="91"/>
        <v>0</v>
      </c>
      <c r="N573" s="5">
        <f t="shared" si="92"/>
        <v>0</v>
      </c>
      <c r="O573" s="2">
        <f t="shared" si="93"/>
        <v>0</v>
      </c>
      <c r="P573" s="11">
        <f t="shared" si="94"/>
        <v>1</v>
      </c>
      <c r="Q573" s="7" t="str">
        <f t="shared" si="95"/>
        <v>euro</v>
      </c>
      <c r="R573" s="22">
        <f t="shared" si="96"/>
        <v>0</v>
      </c>
      <c r="S573" s="99">
        <f t="shared" si="97"/>
        <v>0</v>
      </c>
      <c r="T573" s="98">
        <f t="shared" si="98"/>
        <v>0</v>
      </c>
      <c r="U573" s="19"/>
      <c r="V573" s="12"/>
      <c r="W573" s="37" t="str" cm="1">
        <f t="array" ref="W573">_xlfn.IFS(T573&gt;J573,"KO : Le montant retenu est supérieur au montant présenté. Merci de revoir la ligne de dépense ou plafonner son montant.",J573=0,"",T573=J573,"OK",T573&lt;J573,"Montant instruit inférieur au montant présenté.")</f>
        <v/>
      </c>
      <c r="X573" s="95">
        <f t="shared" si="99"/>
        <v>0</v>
      </c>
    </row>
    <row r="574" spans="1:24">
      <c r="A574" s="25">
        <v>570</v>
      </c>
      <c r="B574" s="5"/>
      <c r="C574" s="5"/>
      <c r="D574" s="5"/>
      <c r="E574" s="2"/>
      <c r="F574" s="11">
        <v>1</v>
      </c>
      <c r="G574" s="7" t="s">
        <v>9</v>
      </c>
      <c r="H574" s="12"/>
      <c r="I574" s="99"/>
      <c r="J574" s="98">
        <f t="shared" si="89"/>
        <v>0</v>
      </c>
      <c r="K574" s="31"/>
      <c r="L574" s="21">
        <f t="shared" si="90"/>
        <v>0</v>
      </c>
      <c r="M574" s="5">
        <f t="shared" si="91"/>
        <v>0</v>
      </c>
      <c r="N574" s="5">
        <f t="shared" si="92"/>
        <v>0</v>
      </c>
      <c r="O574" s="2">
        <f t="shared" si="93"/>
        <v>0</v>
      </c>
      <c r="P574" s="11">
        <f t="shared" si="94"/>
        <v>1</v>
      </c>
      <c r="Q574" s="7" t="str">
        <f t="shared" si="95"/>
        <v>euro</v>
      </c>
      <c r="R574" s="22">
        <f t="shared" si="96"/>
        <v>0</v>
      </c>
      <c r="S574" s="99">
        <f t="shared" si="97"/>
        <v>0</v>
      </c>
      <c r="T574" s="98">
        <f t="shared" si="98"/>
        <v>0</v>
      </c>
      <c r="U574" s="19"/>
      <c r="V574" s="12"/>
      <c r="W574" s="37" t="str" cm="1">
        <f t="array" ref="W574">_xlfn.IFS(T574&gt;J574,"KO : Le montant retenu est supérieur au montant présenté. Merci de revoir la ligne de dépense ou plafonner son montant.",J574=0,"",T574=J574,"OK",T574&lt;J574,"Montant instruit inférieur au montant présenté.")</f>
        <v/>
      </c>
      <c r="X574" s="95">
        <f t="shared" si="99"/>
        <v>0</v>
      </c>
    </row>
    <row r="575" spans="1:24">
      <c r="A575" s="25">
        <v>571</v>
      </c>
      <c r="B575" s="5"/>
      <c r="C575" s="5"/>
      <c r="D575" s="5"/>
      <c r="E575" s="2"/>
      <c r="F575" s="11">
        <v>1</v>
      </c>
      <c r="G575" s="7" t="s">
        <v>9</v>
      </c>
      <c r="H575" s="12"/>
      <c r="I575" s="99"/>
      <c r="J575" s="98">
        <f t="shared" si="89"/>
        <v>0</v>
      </c>
      <c r="K575" s="31"/>
      <c r="L575" s="21">
        <f t="shared" si="90"/>
        <v>0</v>
      </c>
      <c r="M575" s="5">
        <f t="shared" si="91"/>
        <v>0</v>
      </c>
      <c r="N575" s="5">
        <f t="shared" si="92"/>
        <v>0</v>
      </c>
      <c r="O575" s="2">
        <f t="shared" si="93"/>
        <v>0</v>
      </c>
      <c r="P575" s="11">
        <f t="shared" si="94"/>
        <v>1</v>
      </c>
      <c r="Q575" s="7" t="str">
        <f t="shared" si="95"/>
        <v>euro</v>
      </c>
      <c r="R575" s="22">
        <f t="shared" si="96"/>
        <v>0</v>
      </c>
      <c r="S575" s="99">
        <f t="shared" si="97"/>
        <v>0</v>
      </c>
      <c r="T575" s="98">
        <f t="shared" si="98"/>
        <v>0</v>
      </c>
      <c r="U575" s="19"/>
      <c r="V575" s="12"/>
      <c r="W575" s="37" t="str" cm="1">
        <f t="array" ref="W575">_xlfn.IFS(T575&gt;J575,"KO : Le montant retenu est supérieur au montant présenté. Merci de revoir la ligne de dépense ou plafonner son montant.",J575=0,"",T575=J575,"OK",T575&lt;J575,"Montant instruit inférieur au montant présenté.")</f>
        <v/>
      </c>
      <c r="X575" s="95">
        <f t="shared" si="99"/>
        <v>0</v>
      </c>
    </row>
    <row r="576" spans="1:24">
      <c r="A576" s="25">
        <v>572</v>
      </c>
      <c r="B576" s="5"/>
      <c r="C576" s="5"/>
      <c r="D576" s="5"/>
      <c r="E576" s="2"/>
      <c r="F576" s="11">
        <v>1</v>
      </c>
      <c r="G576" s="7" t="s">
        <v>9</v>
      </c>
      <c r="H576" s="12"/>
      <c r="I576" s="99"/>
      <c r="J576" s="98">
        <f t="shared" si="89"/>
        <v>0</v>
      </c>
      <c r="K576" s="31"/>
      <c r="L576" s="21">
        <f t="shared" si="90"/>
        <v>0</v>
      </c>
      <c r="M576" s="5">
        <f t="shared" si="91"/>
        <v>0</v>
      </c>
      <c r="N576" s="5">
        <f t="shared" si="92"/>
        <v>0</v>
      </c>
      <c r="O576" s="2">
        <f t="shared" si="93"/>
        <v>0</v>
      </c>
      <c r="P576" s="11">
        <f t="shared" si="94"/>
        <v>1</v>
      </c>
      <c r="Q576" s="7" t="str">
        <f t="shared" si="95"/>
        <v>euro</v>
      </c>
      <c r="R576" s="22">
        <f t="shared" si="96"/>
        <v>0</v>
      </c>
      <c r="S576" s="99">
        <f t="shared" si="97"/>
        <v>0</v>
      </c>
      <c r="T576" s="98">
        <f t="shared" si="98"/>
        <v>0</v>
      </c>
      <c r="U576" s="19"/>
      <c r="V576" s="12"/>
      <c r="W576" s="37" t="str" cm="1">
        <f t="array" ref="W576">_xlfn.IFS(T576&gt;J576,"KO : Le montant retenu est supérieur au montant présenté. Merci de revoir la ligne de dépense ou plafonner son montant.",J576=0,"",T576=J576,"OK",T576&lt;J576,"Montant instruit inférieur au montant présenté.")</f>
        <v/>
      </c>
      <c r="X576" s="95">
        <f t="shared" si="99"/>
        <v>0</v>
      </c>
    </row>
    <row r="577" spans="1:24">
      <c r="A577" s="25">
        <v>573</v>
      </c>
      <c r="B577" s="5"/>
      <c r="C577" s="5"/>
      <c r="D577" s="5"/>
      <c r="E577" s="2"/>
      <c r="F577" s="11">
        <v>1</v>
      </c>
      <c r="G577" s="7" t="s">
        <v>9</v>
      </c>
      <c r="H577" s="12"/>
      <c r="I577" s="99"/>
      <c r="J577" s="98">
        <f t="shared" si="89"/>
        <v>0</v>
      </c>
      <c r="K577" s="31"/>
      <c r="L577" s="21">
        <f t="shared" si="90"/>
        <v>0</v>
      </c>
      <c r="M577" s="5">
        <f t="shared" si="91"/>
        <v>0</v>
      </c>
      <c r="N577" s="5">
        <f t="shared" si="92"/>
        <v>0</v>
      </c>
      <c r="O577" s="2">
        <f t="shared" si="93"/>
        <v>0</v>
      </c>
      <c r="P577" s="11">
        <f t="shared" si="94"/>
        <v>1</v>
      </c>
      <c r="Q577" s="7" t="str">
        <f t="shared" si="95"/>
        <v>euro</v>
      </c>
      <c r="R577" s="22">
        <f t="shared" si="96"/>
        <v>0</v>
      </c>
      <c r="S577" s="99">
        <f t="shared" si="97"/>
        <v>0</v>
      </c>
      <c r="T577" s="98">
        <f t="shared" si="98"/>
        <v>0</v>
      </c>
      <c r="U577" s="19"/>
      <c r="V577" s="12"/>
      <c r="W577" s="37" t="str" cm="1">
        <f t="array" ref="W577">_xlfn.IFS(T577&gt;J577,"KO : Le montant retenu est supérieur au montant présenté. Merci de revoir la ligne de dépense ou plafonner son montant.",J577=0,"",T577=J577,"OK",T577&lt;J577,"Montant instruit inférieur au montant présenté.")</f>
        <v/>
      </c>
      <c r="X577" s="95">
        <f t="shared" si="99"/>
        <v>0</v>
      </c>
    </row>
    <row r="578" spans="1:24">
      <c r="A578" s="25">
        <v>574</v>
      </c>
      <c r="B578" s="5"/>
      <c r="C578" s="5"/>
      <c r="D578" s="5"/>
      <c r="E578" s="2"/>
      <c r="F578" s="11">
        <v>1</v>
      </c>
      <c r="G578" s="7" t="s">
        <v>9</v>
      </c>
      <c r="H578" s="12"/>
      <c r="I578" s="99"/>
      <c r="J578" s="98">
        <f t="shared" si="89"/>
        <v>0</v>
      </c>
      <c r="K578" s="31"/>
      <c r="L578" s="21">
        <f t="shared" si="90"/>
        <v>0</v>
      </c>
      <c r="M578" s="5">
        <f t="shared" si="91"/>
        <v>0</v>
      </c>
      <c r="N578" s="5">
        <f t="shared" si="92"/>
        <v>0</v>
      </c>
      <c r="O578" s="2">
        <f t="shared" si="93"/>
        <v>0</v>
      </c>
      <c r="P578" s="11">
        <f t="shared" si="94"/>
        <v>1</v>
      </c>
      <c r="Q578" s="7" t="str">
        <f t="shared" si="95"/>
        <v>euro</v>
      </c>
      <c r="R578" s="22">
        <f t="shared" si="96"/>
        <v>0</v>
      </c>
      <c r="S578" s="99">
        <f t="shared" si="97"/>
        <v>0</v>
      </c>
      <c r="T578" s="98">
        <f t="shared" si="98"/>
        <v>0</v>
      </c>
      <c r="U578" s="19"/>
      <c r="V578" s="12"/>
      <c r="W578" s="37" t="str" cm="1">
        <f t="array" ref="W578">_xlfn.IFS(T578&gt;J578,"KO : Le montant retenu est supérieur au montant présenté. Merci de revoir la ligne de dépense ou plafonner son montant.",J578=0,"",T578=J578,"OK",T578&lt;J578,"Montant instruit inférieur au montant présenté.")</f>
        <v/>
      </c>
      <c r="X578" s="95">
        <f t="shared" si="99"/>
        <v>0</v>
      </c>
    </row>
    <row r="579" spans="1:24">
      <c r="A579" s="25">
        <v>575</v>
      </c>
      <c r="B579" s="5"/>
      <c r="C579" s="5"/>
      <c r="D579" s="5"/>
      <c r="E579" s="2"/>
      <c r="F579" s="11">
        <v>1</v>
      </c>
      <c r="G579" s="7" t="s">
        <v>9</v>
      </c>
      <c r="H579" s="12"/>
      <c r="I579" s="99"/>
      <c r="J579" s="98">
        <f t="shared" si="89"/>
        <v>0</v>
      </c>
      <c r="K579" s="31"/>
      <c r="L579" s="21">
        <f t="shared" si="90"/>
        <v>0</v>
      </c>
      <c r="M579" s="5">
        <f t="shared" si="91"/>
        <v>0</v>
      </c>
      <c r="N579" s="5">
        <f t="shared" si="92"/>
        <v>0</v>
      </c>
      <c r="O579" s="2">
        <f t="shared" si="93"/>
        <v>0</v>
      </c>
      <c r="P579" s="11">
        <f t="shared" si="94"/>
        <v>1</v>
      </c>
      <c r="Q579" s="7" t="str">
        <f t="shared" si="95"/>
        <v>euro</v>
      </c>
      <c r="R579" s="22">
        <f t="shared" si="96"/>
        <v>0</v>
      </c>
      <c r="S579" s="99">
        <f t="shared" si="97"/>
        <v>0</v>
      </c>
      <c r="T579" s="98">
        <f t="shared" si="98"/>
        <v>0</v>
      </c>
      <c r="U579" s="19"/>
      <c r="V579" s="12"/>
      <c r="W579" s="37" t="str" cm="1">
        <f t="array" ref="W579">_xlfn.IFS(T579&gt;J579,"KO : Le montant retenu est supérieur au montant présenté. Merci de revoir la ligne de dépense ou plafonner son montant.",J579=0,"",T579=J579,"OK",T579&lt;J579,"Montant instruit inférieur au montant présenté.")</f>
        <v/>
      </c>
      <c r="X579" s="95">
        <f t="shared" si="99"/>
        <v>0</v>
      </c>
    </row>
    <row r="580" spans="1:24">
      <c r="A580" s="25">
        <v>576</v>
      </c>
      <c r="B580" s="5"/>
      <c r="C580" s="5"/>
      <c r="D580" s="5"/>
      <c r="E580" s="2"/>
      <c r="F580" s="11">
        <v>1</v>
      </c>
      <c r="G580" s="7" t="s">
        <v>9</v>
      </c>
      <c r="H580" s="12"/>
      <c r="I580" s="99"/>
      <c r="J580" s="98">
        <f t="shared" si="89"/>
        <v>0</v>
      </c>
      <c r="K580" s="31"/>
      <c r="L580" s="21">
        <f t="shared" si="90"/>
        <v>0</v>
      </c>
      <c r="M580" s="5">
        <f t="shared" si="91"/>
        <v>0</v>
      </c>
      <c r="N580" s="5">
        <f t="shared" si="92"/>
        <v>0</v>
      </c>
      <c r="O580" s="2">
        <f t="shared" si="93"/>
        <v>0</v>
      </c>
      <c r="P580" s="11">
        <f t="shared" si="94"/>
        <v>1</v>
      </c>
      <c r="Q580" s="7" t="str">
        <f t="shared" si="95"/>
        <v>euro</v>
      </c>
      <c r="R580" s="22">
        <f t="shared" si="96"/>
        <v>0</v>
      </c>
      <c r="S580" s="99">
        <f t="shared" si="97"/>
        <v>0</v>
      </c>
      <c r="T580" s="98">
        <f t="shared" si="98"/>
        <v>0</v>
      </c>
      <c r="U580" s="19"/>
      <c r="V580" s="12"/>
      <c r="W580" s="37" t="str" cm="1">
        <f t="array" ref="W580">_xlfn.IFS(T580&gt;J580,"KO : Le montant retenu est supérieur au montant présenté. Merci de revoir la ligne de dépense ou plafonner son montant.",J580=0,"",T580=J580,"OK",T580&lt;J580,"Montant instruit inférieur au montant présenté.")</f>
        <v/>
      </c>
      <c r="X580" s="95">
        <f t="shared" si="99"/>
        <v>0</v>
      </c>
    </row>
    <row r="581" spans="1:24">
      <c r="A581" s="25">
        <v>577</v>
      </c>
      <c r="B581" s="5"/>
      <c r="C581" s="5"/>
      <c r="D581" s="5"/>
      <c r="E581" s="2"/>
      <c r="F581" s="11">
        <v>1</v>
      </c>
      <c r="G581" s="7" t="s">
        <v>9</v>
      </c>
      <c r="H581" s="12"/>
      <c r="I581" s="99"/>
      <c r="J581" s="98">
        <f t="shared" si="89"/>
        <v>0</v>
      </c>
      <c r="K581" s="31"/>
      <c r="L581" s="21">
        <f t="shared" si="90"/>
        <v>0</v>
      </c>
      <c r="M581" s="5">
        <f t="shared" si="91"/>
        <v>0</v>
      </c>
      <c r="N581" s="5">
        <f t="shared" si="92"/>
        <v>0</v>
      </c>
      <c r="O581" s="2">
        <f t="shared" si="93"/>
        <v>0</v>
      </c>
      <c r="P581" s="11">
        <f t="shared" si="94"/>
        <v>1</v>
      </c>
      <c r="Q581" s="7" t="str">
        <f t="shared" si="95"/>
        <v>euro</v>
      </c>
      <c r="R581" s="22">
        <f t="shared" si="96"/>
        <v>0</v>
      </c>
      <c r="S581" s="99">
        <f t="shared" si="97"/>
        <v>0</v>
      </c>
      <c r="T581" s="98">
        <f t="shared" si="98"/>
        <v>0</v>
      </c>
      <c r="U581" s="19"/>
      <c r="V581" s="12"/>
      <c r="W581" s="37" t="str" cm="1">
        <f t="array" ref="W581">_xlfn.IFS(T581&gt;J581,"KO : Le montant retenu est supérieur au montant présenté. Merci de revoir la ligne de dépense ou plafonner son montant.",J581=0,"",T581=J581,"OK",T581&lt;J581,"Montant instruit inférieur au montant présenté.")</f>
        <v/>
      </c>
      <c r="X581" s="95">
        <f t="shared" si="99"/>
        <v>0</v>
      </c>
    </row>
    <row r="582" spans="1:24">
      <c r="A582" s="25">
        <v>578</v>
      </c>
      <c r="B582" s="5"/>
      <c r="C582" s="5"/>
      <c r="D582" s="5"/>
      <c r="E582" s="2"/>
      <c r="F582" s="11">
        <v>1</v>
      </c>
      <c r="G582" s="7" t="s">
        <v>9</v>
      </c>
      <c r="H582" s="12"/>
      <c r="I582" s="99"/>
      <c r="J582" s="98">
        <f t="shared" ref="J582:J604" si="100">H582*I582</f>
        <v>0</v>
      </c>
      <c r="K582" s="31"/>
      <c r="L582" s="21">
        <f t="shared" ref="L582:L604" si="101">B582</f>
        <v>0</v>
      </c>
      <c r="M582" s="5">
        <f t="shared" ref="M582:M604" si="102">C582</f>
        <v>0</v>
      </c>
      <c r="N582" s="5">
        <f t="shared" ref="N582:N604" si="103">D582</f>
        <v>0</v>
      </c>
      <c r="O582" s="2">
        <f t="shared" ref="O582:O604" si="104">E582</f>
        <v>0</v>
      </c>
      <c r="P582" s="11">
        <f t="shared" ref="P582:P604" si="105">F582</f>
        <v>1</v>
      </c>
      <c r="Q582" s="7" t="str">
        <f t="shared" ref="Q582:Q604" si="106">G582</f>
        <v>euro</v>
      </c>
      <c r="R582" s="22">
        <f t="shared" ref="R582:R604" si="107">H582</f>
        <v>0</v>
      </c>
      <c r="S582" s="99">
        <f t="shared" ref="S582:S604" si="108">I582</f>
        <v>0</v>
      </c>
      <c r="T582" s="98">
        <f t="shared" ref="T582:T604" si="109">S582*R582</f>
        <v>0</v>
      </c>
      <c r="U582" s="19"/>
      <c r="V582" s="12"/>
      <c r="W582" s="37" t="str" cm="1">
        <f t="array" ref="W582">_xlfn.IFS(T582&gt;J582,"KO : Le montant retenu est supérieur au montant présenté. Merci de revoir la ligne de dépense ou plafonner son montant.",J582=0,"",T582=J582,"OK",T582&lt;J582,"Montant instruit inférieur au montant présenté.")</f>
        <v/>
      </c>
      <c r="X582" s="95">
        <f t="shared" ref="X582:X604" si="110">J582-T582</f>
        <v>0</v>
      </c>
    </row>
    <row r="583" spans="1:24">
      <c r="A583" s="25">
        <v>579</v>
      </c>
      <c r="B583" s="5"/>
      <c r="C583" s="5"/>
      <c r="D583" s="5"/>
      <c r="E583" s="2"/>
      <c r="F583" s="11">
        <v>1</v>
      </c>
      <c r="G583" s="7" t="s">
        <v>9</v>
      </c>
      <c r="H583" s="12"/>
      <c r="I583" s="99"/>
      <c r="J583" s="98">
        <f t="shared" si="100"/>
        <v>0</v>
      </c>
      <c r="K583" s="31"/>
      <c r="L583" s="21">
        <f t="shared" si="101"/>
        <v>0</v>
      </c>
      <c r="M583" s="5">
        <f t="shared" si="102"/>
        <v>0</v>
      </c>
      <c r="N583" s="5">
        <f t="shared" si="103"/>
        <v>0</v>
      </c>
      <c r="O583" s="2">
        <f t="shared" si="104"/>
        <v>0</v>
      </c>
      <c r="P583" s="11">
        <f t="shared" si="105"/>
        <v>1</v>
      </c>
      <c r="Q583" s="7" t="str">
        <f t="shared" si="106"/>
        <v>euro</v>
      </c>
      <c r="R583" s="22">
        <f t="shared" si="107"/>
        <v>0</v>
      </c>
      <c r="S583" s="99">
        <f t="shared" si="108"/>
        <v>0</v>
      </c>
      <c r="T583" s="98">
        <f t="shared" si="109"/>
        <v>0</v>
      </c>
      <c r="U583" s="19"/>
      <c r="V583" s="12"/>
      <c r="W583" s="37" t="str" cm="1">
        <f t="array" ref="W583">_xlfn.IFS(T583&gt;J583,"KO : Le montant retenu est supérieur au montant présenté. Merci de revoir la ligne de dépense ou plafonner son montant.",J583=0,"",T583=J583,"OK",T583&lt;J583,"Montant instruit inférieur au montant présenté.")</f>
        <v/>
      </c>
      <c r="X583" s="95">
        <f t="shared" si="110"/>
        <v>0</v>
      </c>
    </row>
    <row r="584" spans="1:24">
      <c r="A584" s="25">
        <v>580</v>
      </c>
      <c r="B584" s="5"/>
      <c r="C584" s="5"/>
      <c r="D584" s="5"/>
      <c r="E584" s="2"/>
      <c r="F584" s="11">
        <v>1</v>
      </c>
      <c r="G584" s="7" t="s">
        <v>9</v>
      </c>
      <c r="H584" s="12"/>
      <c r="I584" s="99"/>
      <c r="J584" s="98">
        <f t="shared" si="100"/>
        <v>0</v>
      </c>
      <c r="K584" s="31"/>
      <c r="L584" s="21">
        <f t="shared" si="101"/>
        <v>0</v>
      </c>
      <c r="M584" s="5">
        <f t="shared" si="102"/>
        <v>0</v>
      </c>
      <c r="N584" s="5">
        <f t="shared" si="103"/>
        <v>0</v>
      </c>
      <c r="O584" s="2">
        <f t="shared" si="104"/>
        <v>0</v>
      </c>
      <c r="P584" s="11">
        <f t="shared" si="105"/>
        <v>1</v>
      </c>
      <c r="Q584" s="7" t="str">
        <f t="shared" si="106"/>
        <v>euro</v>
      </c>
      <c r="R584" s="22">
        <f t="shared" si="107"/>
        <v>0</v>
      </c>
      <c r="S584" s="99">
        <f t="shared" si="108"/>
        <v>0</v>
      </c>
      <c r="T584" s="98">
        <f t="shared" si="109"/>
        <v>0</v>
      </c>
      <c r="U584" s="19"/>
      <c r="V584" s="12"/>
      <c r="W584" s="37" t="str" cm="1">
        <f t="array" ref="W584">_xlfn.IFS(T584&gt;J584,"KO : Le montant retenu est supérieur au montant présenté. Merci de revoir la ligne de dépense ou plafonner son montant.",J584=0,"",T584=J584,"OK",T584&lt;J584,"Montant instruit inférieur au montant présenté.")</f>
        <v/>
      </c>
      <c r="X584" s="95">
        <f t="shared" si="110"/>
        <v>0</v>
      </c>
    </row>
    <row r="585" spans="1:24">
      <c r="A585" s="25">
        <v>581</v>
      </c>
      <c r="B585" s="5"/>
      <c r="C585" s="5"/>
      <c r="D585" s="5"/>
      <c r="E585" s="2"/>
      <c r="F585" s="11">
        <v>1</v>
      </c>
      <c r="G585" s="7" t="s">
        <v>9</v>
      </c>
      <c r="H585" s="12"/>
      <c r="I585" s="99"/>
      <c r="J585" s="98">
        <f t="shared" si="100"/>
        <v>0</v>
      </c>
      <c r="K585" s="31"/>
      <c r="L585" s="21">
        <f t="shared" si="101"/>
        <v>0</v>
      </c>
      <c r="M585" s="5">
        <f t="shared" si="102"/>
        <v>0</v>
      </c>
      <c r="N585" s="5">
        <f t="shared" si="103"/>
        <v>0</v>
      </c>
      <c r="O585" s="2">
        <f t="shared" si="104"/>
        <v>0</v>
      </c>
      <c r="P585" s="11">
        <f t="shared" si="105"/>
        <v>1</v>
      </c>
      <c r="Q585" s="7" t="str">
        <f t="shared" si="106"/>
        <v>euro</v>
      </c>
      <c r="R585" s="22">
        <f t="shared" si="107"/>
        <v>0</v>
      </c>
      <c r="S585" s="99">
        <f t="shared" si="108"/>
        <v>0</v>
      </c>
      <c r="T585" s="98">
        <f t="shared" si="109"/>
        <v>0</v>
      </c>
      <c r="U585" s="19"/>
      <c r="V585" s="12"/>
      <c r="W585" s="37" t="str" cm="1">
        <f t="array" ref="W585">_xlfn.IFS(T585&gt;J585,"KO : Le montant retenu est supérieur au montant présenté. Merci de revoir la ligne de dépense ou plafonner son montant.",J585=0,"",T585=J585,"OK",T585&lt;J585,"Montant instruit inférieur au montant présenté.")</f>
        <v/>
      </c>
      <c r="X585" s="95">
        <f t="shared" si="110"/>
        <v>0</v>
      </c>
    </row>
    <row r="586" spans="1:24">
      <c r="A586" s="25">
        <v>582</v>
      </c>
      <c r="B586" s="5"/>
      <c r="C586" s="5"/>
      <c r="D586" s="5"/>
      <c r="E586" s="2"/>
      <c r="F586" s="11">
        <v>1</v>
      </c>
      <c r="G586" s="7" t="s">
        <v>9</v>
      </c>
      <c r="H586" s="12"/>
      <c r="I586" s="99"/>
      <c r="J586" s="98">
        <f t="shared" si="100"/>
        <v>0</v>
      </c>
      <c r="K586" s="31"/>
      <c r="L586" s="21">
        <f t="shared" si="101"/>
        <v>0</v>
      </c>
      <c r="M586" s="5">
        <f t="shared" si="102"/>
        <v>0</v>
      </c>
      <c r="N586" s="5">
        <f t="shared" si="103"/>
        <v>0</v>
      </c>
      <c r="O586" s="2">
        <f t="shared" si="104"/>
        <v>0</v>
      </c>
      <c r="P586" s="11">
        <f t="shared" si="105"/>
        <v>1</v>
      </c>
      <c r="Q586" s="7" t="str">
        <f t="shared" si="106"/>
        <v>euro</v>
      </c>
      <c r="R586" s="22">
        <f t="shared" si="107"/>
        <v>0</v>
      </c>
      <c r="S586" s="99">
        <f t="shared" si="108"/>
        <v>0</v>
      </c>
      <c r="T586" s="98">
        <f t="shared" si="109"/>
        <v>0</v>
      </c>
      <c r="U586" s="19"/>
      <c r="V586" s="12"/>
      <c r="W586" s="37" t="str" cm="1">
        <f t="array" ref="W586">_xlfn.IFS(T586&gt;J586,"KO : Le montant retenu est supérieur au montant présenté. Merci de revoir la ligne de dépense ou plafonner son montant.",J586=0,"",T586=J586,"OK",T586&lt;J586,"Montant instruit inférieur au montant présenté.")</f>
        <v/>
      </c>
      <c r="X586" s="95">
        <f t="shared" si="110"/>
        <v>0</v>
      </c>
    </row>
    <row r="587" spans="1:24">
      <c r="A587" s="25">
        <v>583</v>
      </c>
      <c r="B587" s="5"/>
      <c r="C587" s="5"/>
      <c r="D587" s="5"/>
      <c r="E587" s="2"/>
      <c r="F587" s="11">
        <v>1</v>
      </c>
      <c r="G587" s="7" t="s">
        <v>9</v>
      </c>
      <c r="H587" s="12"/>
      <c r="I587" s="99"/>
      <c r="J587" s="98">
        <f t="shared" si="100"/>
        <v>0</v>
      </c>
      <c r="K587" s="31"/>
      <c r="L587" s="21">
        <f t="shared" si="101"/>
        <v>0</v>
      </c>
      <c r="M587" s="5">
        <f t="shared" si="102"/>
        <v>0</v>
      </c>
      <c r="N587" s="5">
        <f t="shared" si="103"/>
        <v>0</v>
      </c>
      <c r="O587" s="2">
        <f t="shared" si="104"/>
        <v>0</v>
      </c>
      <c r="P587" s="11">
        <f t="shared" si="105"/>
        <v>1</v>
      </c>
      <c r="Q587" s="7" t="str">
        <f t="shared" si="106"/>
        <v>euro</v>
      </c>
      <c r="R587" s="22">
        <f t="shared" si="107"/>
        <v>0</v>
      </c>
      <c r="S587" s="99">
        <f t="shared" si="108"/>
        <v>0</v>
      </c>
      <c r="T587" s="98">
        <f t="shared" si="109"/>
        <v>0</v>
      </c>
      <c r="U587" s="19"/>
      <c r="V587" s="12"/>
      <c r="W587" s="37" t="str" cm="1">
        <f t="array" ref="W587">_xlfn.IFS(T587&gt;J587,"KO : Le montant retenu est supérieur au montant présenté. Merci de revoir la ligne de dépense ou plafonner son montant.",J587=0,"",T587=J587,"OK",T587&lt;J587,"Montant instruit inférieur au montant présenté.")</f>
        <v/>
      </c>
      <c r="X587" s="95">
        <f t="shared" si="110"/>
        <v>0</v>
      </c>
    </row>
    <row r="588" spans="1:24">
      <c r="A588" s="25">
        <v>584</v>
      </c>
      <c r="B588" s="5"/>
      <c r="C588" s="5"/>
      <c r="D588" s="5"/>
      <c r="E588" s="2"/>
      <c r="F588" s="11">
        <v>1</v>
      </c>
      <c r="G588" s="7" t="s">
        <v>9</v>
      </c>
      <c r="H588" s="12"/>
      <c r="I588" s="99"/>
      <c r="J588" s="98">
        <f t="shared" si="100"/>
        <v>0</v>
      </c>
      <c r="K588" s="31"/>
      <c r="L588" s="21">
        <f t="shared" si="101"/>
        <v>0</v>
      </c>
      <c r="M588" s="5">
        <f t="shared" si="102"/>
        <v>0</v>
      </c>
      <c r="N588" s="5">
        <f t="shared" si="103"/>
        <v>0</v>
      </c>
      <c r="O588" s="2">
        <f t="shared" si="104"/>
        <v>0</v>
      </c>
      <c r="P588" s="11">
        <f t="shared" si="105"/>
        <v>1</v>
      </c>
      <c r="Q588" s="7" t="str">
        <f t="shared" si="106"/>
        <v>euro</v>
      </c>
      <c r="R588" s="22">
        <f t="shared" si="107"/>
        <v>0</v>
      </c>
      <c r="S588" s="99">
        <f t="shared" si="108"/>
        <v>0</v>
      </c>
      <c r="T588" s="98">
        <f t="shared" si="109"/>
        <v>0</v>
      </c>
      <c r="U588" s="19"/>
      <c r="V588" s="12"/>
      <c r="W588" s="37" t="str" cm="1">
        <f t="array" ref="W588">_xlfn.IFS(T588&gt;J588,"KO : Le montant retenu est supérieur au montant présenté. Merci de revoir la ligne de dépense ou plafonner son montant.",J588=0,"",T588=J588,"OK",T588&lt;J588,"Montant instruit inférieur au montant présenté.")</f>
        <v/>
      </c>
      <c r="X588" s="95">
        <f t="shared" si="110"/>
        <v>0</v>
      </c>
    </row>
    <row r="589" spans="1:24">
      <c r="A589" s="25">
        <v>585</v>
      </c>
      <c r="B589" s="5"/>
      <c r="C589" s="5"/>
      <c r="D589" s="5"/>
      <c r="E589" s="2"/>
      <c r="F589" s="11">
        <v>1</v>
      </c>
      <c r="G589" s="7" t="s">
        <v>9</v>
      </c>
      <c r="H589" s="12"/>
      <c r="I589" s="99"/>
      <c r="J589" s="98">
        <f t="shared" si="100"/>
        <v>0</v>
      </c>
      <c r="K589" s="31"/>
      <c r="L589" s="21">
        <f t="shared" si="101"/>
        <v>0</v>
      </c>
      <c r="M589" s="5">
        <f t="shared" si="102"/>
        <v>0</v>
      </c>
      <c r="N589" s="5">
        <f t="shared" si="103"/>
        <v>0</v>
      </c>
      <c r="O589" s="2">
        <f t="shared" si="104"/>
        <v>0</v>
      </c>
      <c r="P589" s="11">
        <f t="shared" si="105"/>
        <v>1</v>
      </c>
      <c r="Q589" s="7" t="str">
        <f t="shared" si="106"/>
        <v>euro</v>
      </c>
      <c r="R589" s="22">
        <f t="shared" si="107"/>
        <v>0</v>
      </c>
      <c r="S589" s="99">
        <f t="shared" si="108"/>
        <v>0</v>
      </c>
      <c r="T589" s="98">
        <f t="shared" si="109"/>
        <v>0</v>
      </c>
      <c r="U589" s="19"/>
      <c r="V589" s="12"/>
      <c r="W589" s="37" t="str" cm="1">
        <f t="array" ref="W589">_xlfn.IFS(T589&gt;J589,"KO : Le montant retenu est supérieur au montant présenté. Merci de revoir la ligne de dépense ou plafonner son montant.",J589=0,"",T589=J589,"OK",T589&lt;J589,"Montant instruit inférieur au montant présenté.")</f>
        <v/>
      </c>
      <c r="X589" s="95">
        <f t="shared" si="110"/>
        <v>0</v>
      </c>
    </row>
    <row r="590" spans="1:24">
      <c r="A590" s="25">
        <v>586</v>
      </c>
      <c r="B590" s="5"/>
      <c r="C590" s="5"/>
      <c r="D590" s="5"/>
      <c r="E590" s="2"/>
      <c r="F590" s="11">
        <v>1</v>
      </c>
      <c r="G590" s="7" t="s">
        <v>9</v>
      </c>
      <c r="H590" s="12"/>
      <c r="I590" s="99"/>
      <c r="J590" s="98">
        <f t="shared" si="100"/>
        <v>0</v>
      </c>
      <c r="K590" s="31"/>
      <c r="L590" s="21">
        <f t="shared" si="101"/>
        <v>0</v>
      </c>
      <c r="M590" s="5">
        <f t="shared" si="102"/>
        <v>0</v>
      </c>
      <c r="N590" s="5">
        <f t="shared" si="103"/>
        <v>0</v>
      </c>
      <c r="O590" s="2">
        <f t="shared" si="104"/>
        <v>0</v>
      </c>
      <c r="P590" s="11">
        <f t="shared" si="105"/>
        <v>1</v>
      </c>
      <c r="Q590" s="7" t="str">
        <f t="shared" si="106"/>
        <v>euro</v>
      </c>
      <c r="R590" s="22">
        <f t="shared" si="107"/>
        <v>0</v>
      </c>
      <c r="S590" s="99">
        <f t="shared" si="108"/>
        <v>0</v>
      </c>
      <c r="T590" s="98">
        <f t="shared" si="109"/>
        <v>0</v>
      </c>
      <c r="U590" s="19"/>
      <c r="V590" s="12"/>
      <c r="W590" s="37" t="str" cm="1">
        <f t="array" ref="W590">_xlfn.IFS(T590&gt;J590,"KO : Le montant retenu est supérieur au montant présenté. Merci de revoir la ligne de dépense ou plafonner son montant.",J590=0,"",T590=J590,"OK",T590&lt;J590,"Montant instruit inférieur au montant présenté.")</f>
        <v/>
      </c>
      <c r="X590" s="95">
        <f t="shared" si="110"/>
        <v>0</v>
      </c>
    </row>
    <row r="591" spans="1:24">
      <c r="A591" s="25">
        <v>587</v>
      </c>
      <c r="B591" s="5"/>
      <c r="C591" s="5"/>
      <c r="D591" s="5"/>
      <c r="E591" s="2"/>
      <c r="F591" s="11">
        <v>1</v>
      </c>
      <c r="G591" s="7" t="s">
        <v>9</v>
      </c>
      <c r="H591" s="12"/>
      <c r="I591" s="99"/>
      <c r="J591" s="98">
        <f t="shared" si="100"/>
        <v>0</v>
      </c>
      <c r="K591" s="31"/>
      <c r="L591" s="21">
        <f t="shared" si="101"/>
        <v>0</v>
      </c>
      <c r="M591" s="5">
        <f t="shared" si="102"/>
        <v>0</v>
      </c>
      <c r="N591" s="5">
        <f t="shared" si="103"/>
        <v>0</v>
      </c>
      <c r="O591" s="2">
        <f t="shared" si="104"/>
        <v>0</v>
      </c>
      <c r="P591" s="11">
        <f t="shared" si="105"/>
        <v>1</v>
      </c>
      <c r="Q591" s="7" t="str">
        <f t="shared" si="106"/>
        <v>euro</v>
      </c>
      <c r="R591" s="22">
        <f t="shared" si="107"/>
        <v>0</v>
      </c>
      <c r="S591" s="99">
        <f t="shared" si="108"/>
        <v>0</v>
      </c>
      <c r="T591" s="98">
        <f t="shared" si="109"/>
        <v>0</v>
      </c>
      <c r="U591" s="19"/>
      <c r="V591" s="12"/>
      <c r="W591" s="37" t="str" cm="1">
        <f t="array" ref="W591">_xlfn.IFS(T591&gt;J591,"KO : Le montant retenu est supérieur au montant présenté. Merci de revoir la ligne de dépense ou plafonner son montant.",J591=0,"",T591=J591,"OK",T591&lt;J591,"Montant instruit inférieur au montant présenté.")</f>
        <v/>
      </c>
      <c r="X591" s="95">
        <f t="shared" si="110"/>
        <v>0</v>
      </c>
    </row>
    <row r="592" spans="1:24">
      <c r="A592" s="25">
        <v>588</v>
      </c>
      <c r="B592" s="5"/>
      <c r="C592" s="5"/>
      <c r="D592" s="5"/>
      <c r="E592" s="2"/>
      <c r="F592" s="11">
        <v>1</v>
      </c>
      <c r="G592" s="7" t="s">
        <v>9</v>
      </c>
      <c r="H592" s="12"/>
      <c r="I592" s="99"/>
      <c r="J592" s="98">
        <f t="shared" si="100"/>
        <v>0</v>
      </c>
      <c r="K592" s="31"/>
      <c r="L592" s="21">
        <f t="shared" si="101"/>
        <v>0</v>
      </c>
      <c r="M592" s="5">
        <f t="shared" si="102"/>
        <v>0</v>
      </c>
      <c r="N592" s="5">
        <f t="shared" si="103"/>
        <v>0</v>
      </c>
      <c r="O592" s="2">
        <f t="shared" si="104"/>
        <v>0</v>
      </c>
      <c r="P592" s="11">
        <f t="shared" si="105"/>
        <v>1</v>
      </c>
      <c r="Q592" s="7" t="str">
        <f t="shared" si="106"/>
        <v>euro</v>
      </c>
      <c r="R592" s="22">
        <f t="shared" si="107"/>
        <v>0</v>
      </c>
      <c r="S592" s="99">
        <f t="shared" si="108"/>
        <v>0</v>
      </c>
      <c r="T592" s="98">
        <f t="shared" si="109"/>
        <v>0</v>
      </c>
      <c r="U592" s="19"/>
      <c r="V592" s="12"/>
      <c r="W592" s="37" t="str" cm="1">
        <f t="array" ref="W592">_xlfn.IFS(T592&gt;J592,"KO : Le montant retenu est supérieur au montant présenté. Merci de revoir la ligne de dépense ou plafonner son montant.",J592=0,"",T592=J592,"OK",T592&lt;J592,"Montant instruit inférieur au montant présenté.")</f>
        <v/>
      </c>
      <c r="X592" s="95">
        <f t="shared" si="110"/>
        <v>0</v>
      </c>
    </row>
    <row r="593" spans="1:24">
      <c r="A593" s="25">
        <v>589</v>
      </c>
      <c r="B593" s="5"/>
      <c r="C593" s="5"/>
      <c r="D593" s="5"/>
      <c r="E593" s="2"/>
      <c r="F593" s="11">
        <v>1</v>
      </c>
      <c r="G593" s="7" t="s">
        <v>9</v>
      </c>
      <c r="H593" s="12"/>
      <c r="I593" s="99"/>
      <c r="J593" s="98">
        <f t="shared" si="100"/>
        <v>0</v>
      </c>
      <c r="K593" s="31"/>
      <c r="L593" s="21">
        <f t="shared" si="101"/>
        <v>0</v>
      </c>
      <c r="M593" s="5">
        <f t="shared" si="102"/>
        <v>0</v>
      </c>
      <c r="N593" s="5">
        <f t="shared" si="103"/>
        <v>0</v>
      </c>
      <c r="O593" s="2">
        <f t="shared" si="104"/>
        <v>0</v>
      </c>
      <c r="P593" s="11">
        <f t="shared" si="105"/>
        <v>1</v>
      </c>
      <c r="Q593" s="7" t="str">
        <f t="shared" si="106"/>
        <v>euro</v>
      </c>
      <c r="R593" s="22">
        <f t="shared" si="107"/>
        <v>0</v>
      </c>
      <c r="S593" s="99">
        <f t="shared" si="108"/>
        <v>0</v>
      </c>
      <c r="T593" s="98">
        <f t="shared" si="109"/>
        <v>0</v>
      </c>
      <c r="U593" s="19"/>
      <c r="V593" s="12"/>
      <c r="W593" s="37" t="str" cm="1">
        <f t="array" ref="W593">_xlfn.IFS(T593&gt;J593,"KO : Le montant retenu est supérieur au montant présenté. Merci de revoir la ligne de dépense ou plafonner son montant.",J593=0,"",T593=J593,"OK",T593&lt;J593,"Montant instruit inférieur au montant présenté.")</f>
        <v/>
      </c>
      <c r="X593" s="95">
        <f t="shared" si="110"/>
        <v>0</v>
      </c>
    </row>
    <row r="594" spans="1:24">
      <c r="A594" s="25">
        <v>590</v>
      </c>
      <c r="B594" s="5"/>
      <c r="C594" s="5"/>
      <c r="D594" s="5"/>
      <c r="E594" s="2"/>
      <c r="F594" s="11">
        <v>1</v>
      </c>
      <c r="G594" s="7" t="s">
        <v>9</v>
      </c>
      <c r="H594" s="12"/>
      <c r="I594" s="99"/>
      <c r="J594" s="98">
        <f t="shared" si="100"/>
        <v>0</v>
      </c>
      <c r="K594" s="31"/>
      <c r="L594" s="21">
        <f t="shared" si="101"/>
        <v>0</v>
      </c>
      <c r="M594" s="5">
        <f t="shared" si="102"/>
        <v>0</v>
      </c>
      <c r="N594" s="5">
        <f t="shared" si="103"/>
        <v>0</v>
      </c>
      <c r="O594" s="2">
        <f t="shared" si="104"/>
        <v>0</v>
      </c>
      <c r="P594" s="11">
        <f t="shared" si="105"/>
        <v>1</v>
      </c>
      <c r="Q594" s="7" t="str">
        <f t="shared" si="106"/>
        <v>euro</v>
      </c>
      <c r="R594" s="22">
        <f t="shared" si="107"/>
        <v>0</v>
      </c>
      <c r="S594" s="99">
        <f t="shared" si="108"/>
        <v>0</v>
      </c>
      <c r="T594" s="98">
        <f t="shared" si="109"/>
        <v>0</v>
      </c>
      <c r="U594" s="19"/>
      <c r="V594" s="12"/>
      <c r="W594" s="37" t="str" cm="1">
        <f t="array" ref="W594">_xlfn.IFS(T594&gt;J594,"KO : Le montant retenu est supérieur au montant présenté. Merci de revoir la ligne de dépense ou plafonner son montant.",J594=0,"",T594=J594,"OK",T594&lt;J594,"Montant instruit inférieur au montant présenté.")</f>
        <v/>
      </c>
      <c r="X594" s="95">
        <f t="shared" si="110"/>
        <v>0</v>
      </c>
    </row>
    <row r="595" spans="1:24">
      <c r="A595" s="25">
        <v>591</v>
      </c>
      <c r="B595" s="5"/>
      <c r="C595" s="5"/>
      <c r="D595" s="5"/>
      <c r="E595" s="2"/>
      <c r="F595" s="11">
        <v>1</v>
      </c>
      <c r="G595" s="7" t="s">
        <v>9</v>
      </c>
      <c r="H595" s="12"/>
      <c r="I595" s="99"/>
      <c r="J595" s="98">
        <f t="shared" si="100"/>
        <v>0</v>
      </c>
      <c r="K595" s="31"/>
      <c r="L595" s="21">
        <f t="shared" si="101"/>
        <v>0</v>
      </c>
      <c r="M595" s="5">
        <f t="shared" si="102"/>
        <v>0</v>
      </c>
      <c r="N595" s="5">
        <f t="shared" si="103"/>
        <v>0</v>
      </c>
      <c r="O595" s="2">
        <f t="shared" si="104"/>
        <v>0</v>
      </c>
      <c r="P595" s="11">
        <f t="shared" si="105"/>
        <v>1</v>
      </c>
      <c r="Q595" s="7" t="str">
        <f t="shared" si="106"/>
        <v>euro</v>
      </c>
      <c r="R595" s="22">
        <f t="shared" si="107"/>
        <v>0</v>
      </c>
      <c r="S595" s="99">
        <f t="shared" si="108"/>
        <v>0</v>
      </c>
      <c r="T595" s="98">
        <f t="shared" si="109"/>
        <v>0</v>
      </c>
      <c r="U595" s="19"/>
      <c r="V595" s="12"/>
      <c r="W595" s="37" t="str" cm="1">
        <f t="array" ref="W595">_xlfn.IFS(T595&gt;J595,"KO : Le montant retenu est supérieur au montant présenté. Merci de revoir la ligne de dépense ou plafonner son montant.",J595=0,"",T595=J595,"OK",T595&lt;J595,"Montant instruit inférieur au montant présenté.")</f>
        <v/>
      </c>
      <c r="X595" s="95">
        <f t="shared" si="110"/>
        <v>0</v>
      </c>
    </row>
    <row r="596" spans="1:24">
      <c r="A596" s="25">
        <v>592</v>
      </c>
      <c r="B596" s="5"/>
      <c r="C596" s="5"/>
      <c r="D596" s="5"/>
      <c r="E596" s="2"/>
      <c r="F596" s="11">
        <v>1</v>
      </c>
      <c r="G596" s="7" t="s">
        <v>9</v>
      </c>
      <c r="H596" s="12"/>
      <c r="I596" s="99"/>
      <c r="J596" s="98">
        <f t="shared" si="100"/>
        <v>0</v>
      </c>
      <c r="K596" s="31"/>
      <c r="L596" s="21">
        <f t="shared" si="101"/>
        <v>0</v>
      </c>
      <c r="M596" s="5">
        <f t="shared" si="102"/>
        <v>0</v>
      </c>
      <c r="N596" s="5">
        <f t="shared" si="103"/>
        <v>0</v>
      </c>
      <c r="O596" s="2">
        <f t="shared" si="104"/>
        <v>0</v>
      </c>
      <c r="P596" s="11">
        <f t="shared" si="105"/>
        <v>1</v>
      </c>
      <c r="Q596" s="7" t="str">
        <f t="shared" si="106"/>
        <v>euro</v>
      </c>
      <c r="R596" s="22">
        <f t="shared" si="107"/>
        <v>0</v>
      </c>
      <c r="S596" s="99">
        <f t="shared" si="108"/>
        <v>0</v>
      </c>
      <c r="T596" s="98">
        <f t="shared" si="109"/>
        <v>0</v>
      </c>
      <c r="U596" s="19"/>
      <c r="V596" s="12"/>
      <c r="W596" s="37" t="str" cm="1">
        <f t="array" ref="W596">_xlfn.IFS(T596&gt;J596,"KO : Le montant retenu est supérieur au montant présenté. Merci de revoir la ligne de dépense ou plafonner son montant.",J596=0,"",T596=J596,"OK",T596&lt;J596,"Montant instruit inférieur au montant présenté.")</f>
        <v/>
      </c>
      <c r="X596" s="95">
        <f t="shared" si="110"/>
        <v>0</v>
      </c>
    </row>
    <row r="597" spans="1:24">
      <c r="A597" s="25">
        <v>593</v>
      </c>
      <c r="B597" s="5"/>
      <c r="C597" s="5"/>
      <c r="D597" s="5"/>
      <c r="E597" s="2"/>
      <c r="F597" s="11">
        <v>1</v>
      </c>
      <c r="G597" s="7" t="s">
        <v>9</v>
      </c>
      <c r="H597" s="12"/>
      <c r="I597" s="99"/>
      <c r="J597" s="98">
        <f t="shared" si="100"/>
        <v>0</v>
      </c>
      <c r="K597" s="31"/>
      <c r="L597" s="21">
        <f t="shared" si="101"/>
        <v>0</v>
      </c>
      <c r="M597" s="5">
        <f t="shared" si="102"/>
        <v>0</v>
      </c>
      <c r="N597" s="5">
        <f t="shared" si="103"/>
        <v>0</v>
      </c>
      <c r="O597" s="2">
        <f t="shared" si="104"/>
        <v>0</v>
      </c>
      <c r="P597" s="11">
        <f t="shared" si="105"/>
        <v>1</v>
      </c>
      <c r="Q597" s="7" t="str">
        <f t="shared" si="106"/>
        <v>euro</v>
      </c>
      <c r="R597" s="22">
        <f t="shared" si="107"/>
        <v>0</v>
      </c>
      <c r="S597" s="99">
        <f t="shared" si="108"/>
        <v>0</v>
      </c>
      <c r="T597" s="98">
        <f t="shared" si="109"/>
        <v>0</v>
      </c>
      <c r="U597" s="19"/>
      <c r="V597" s="12"/>
      <c r="W597" s="37" t="str" cm="1">
        <f t="array" ref="W597">_xlfn.IFS(T597&gt;J597,"KO : Le montant retenu est supérieur au montant présenté. Merci de revoir la ligne de dépense ou plafonner son montant.",J597=0,"",T597=J597,"OK",T597&lt;J597,"Montant instruit inférieur au montant présenté.")</f>
        <v/>
      </c>
      <c r="X597" s="95">
        <f t="shared" si="110"/>
        <v>0</v>
      </c>
    </row>
    <row r="598" spans="1:24">
      <c r="A598" s="25">
        <v>594</v>
      </c>
      <c r="B598" s="5"/>
      <c r="C598" s="5"/>
      <c r="D598" s="5"/>
      <c r="E598" s="2"/>
      <c r="F598" s="11">
        <v>1</v>
      </c>
      <c r="G598" s="7" t="s">
        <v>9</v>
      </c>
      <c r="H598" s="12"/>
      <c r="I598" s="99"/>
      <c r="J598" s="98">
        <f t="shared" si="100"/>
        <v>0</v>
      </c>
      <c r="K598" s="31"/>
      <c r="L598" s="21">
        <f t="shared" si="101"/>
        <v>0</v>
      </c>
      <c r="M598" s="5">
        <f t="shared" si="102"/>
        <v>0</v>
      </c>
      <c r="N598" s="5">
        <f t="shared" si="103"/>
        <v>0</v>
      </c>
      <c r="O598" s="2">
        <f t="shared" si="104"/>
        <v>0</v>
      </c>
      <c r="P598" s="11">
        <f t="shared" si="105"/>
        <v>1</v>
      </c>
      <c r="Q598" s="7" t="str">
        <f t="shared" si="106"/>
        <v>euro</v>
      </c>
      <c r="R598" s="22">
        <f t="shared" si="107"/>
        <v>0</v>
      </c>
      <c r="S598" s="99">
        <f t="shared" si="108"/>
        <v>0</v>
      </c>
      <c r="T598" s="98">
        <f t="shared" si="109"/>
        <v>0</v>
      </c>
      <c r="U598" s="19"/>
      <c r="V598" s="12"/>
      <c r="W598" s="37" t="str" cm="1">
        <f t="array" ref="W598">_xlfn.IFS(T598&gt;J598,"KO : Le montant retenu est supérieur au montant présenté. Merci de revoir la ligne de dépense ou plafonner son montant.",J598=0,"",T598=J598,"OK",T598&lt;J598,"Montant instruit inférieur au montant présenté.")</f>
        <v/>
      </c>
      <c r="X598" s="95">
        <f t="shared" si="110"/>
        <v>0</v>
      </c>
    </row>
    <row r="599" spans="1:24">
      <c r="A599" s="25">
        <v>595</v>
      </c>
      <c r="B599" s="5"/>
      <c r="C599" s="5"/>
      <c r="D599" s="5"/>
      <c r="E599" s="2"/>
      <c r="F599" s="11">
        <v>1</v>
      </c>
      <c r="G599" s="7" t="s">
        <v>9</v>
      </c>
      <c r="H599" s="12"/>
      <c r="I599" s="99"/>
      <c r="J599" s="98">
        <f t="shared" si="100"/>
        <v>0</v>
      </c>
      <c r="K599" s="31"/>
      <c r="L599" s="21">
        <f t="shared" si="101"/>
        <v>0</v>
      </c>
      <c r="M599" s="5">
        <f t="shared" si="102"/>
        <v>0</v>
      </c>
      <c r="N599" s="5">
        <f t="shared" si="103"/>
        <v>0</v>
      </c>
      <c r="O599" s="2">
        <f t="shared" si="104"/>
        <v>0</v>
      </c>
      <c r="P599" s="11">
        <f t="shared" si="105"/>
        <v>1</v>
      </c>
      <c r="Q599" s="7" t="str">
        <f t="shared" si="106"/>
        <v>euro</v>
      </c>
      <c r="R599" s="22">
        <f t="shared" si="107"/>
        <v>0</v>
      </c>
      <c r="S599" s="99">
        <f t="shared" si="108"/>
        <v>0</v>
      </c>
      <c r="T599" s="98">
        <f t="shared" si="109"/>
        <v>0</v>
      </c>
      <c r="U599" s="19"/>
      <c r="V599" s="12"/>
      <c r="W599" s="37" t="str" cm="1">
        <f t="array" ref="W599">_xlfn.IFS(T599&gt;J599,"KO : Le montant retenu est supérieur au montant présenté. Merci de revoir la ligne de dépense ou plafonner son montant.",J599=0,"",T599=J599,"OK",T599&lt;J599,"Montant instruit inférieur au montant présenté.")</f>
        <v/>
      </c>
      <c r="X599" s="95">
        <f t="shared" si="110"/>
        <v>0</v>
      </c>
    </row>
    <row r="600" spans="1:24">
      <c r="A600" s="25">
        <v>596</v>
      </c>
      <c r="B600" s="5"/>
      <c r="C600" s="5"/>
      <c r="D600" s="5"/>
      <c r="E600" s="2"/>
      <c r="F600" s="11">
        <v>1</v>
      </c>
      <c r="G600" s="7" t="s">
        <v>9</v>
      </c>
      <c r="H600" s="12"/>
      <c r="I600" s="99"/>
      <c r="J600" s="98">
        <f t="shared" si="100"/>
        <v>0</v>
      </c>
      <c r="K600" s="31"/>
      <c r="L600" s="21">
        <f t="shared" si="101"/>
        <v>0</v>
      </c>
      <c r="M600" s="5">
        <f t="shared" si="102"/>
        <v>0</v>
      </c>
      <c r="N600" s="5">
        <f t="shared" si="103"/>
        <v>0</v>
      </c>
      <c r="O600" s="2">
        <f t="shared" si="104"/>
        <v>0</v>
      </c>
      <c r="P600" s="11">
        <f t="shared" si="105"/>
        <v>1</v>
      </c>
      <c r="Q600" s="7" t="str">
        <f t="shared" si="106"/>
        <v>euro</v>
      </c>
      <c r="R600" s="22">
        <f t="shared" si="107"/>
        <v>0</v>
      </c>
      <c r="S600" s="99">
        <f t="shared" si="108"/>
        <v>0</v>
      </c>
      <c r="T600" s="98">
        <f t="shared" si="109"/>
        <v>0</v>
      </c>
      <c r="U600" s="19"/>
      <c r="V600" s="12"/>
      <c r="W600" s="37" t="str" cm="1">
        <f t="array" ref="W600">_xlfn.IFS(T600&gt;J600,"KO : Le montant retenu est supérieur au montant présenté. Merci de revoir la ligne de dépense ou plafonner son montant.",J600=0,"",T600=J600,"OK",T600&lt;J600,"Montant instruit inférieur au montant présenté.")</f>
        <v/>
      </c>
      <c r="X600" s="95">
        <f t="shared" si="110"/>
        <v>0</v>
      </c>
    </row>
    <row r="601" spans="1:24">
      <c r="A601" s="25">
        <v>597</v>
      </c>
      <c r="B601" s="5"/>
      <c r="C601" s="5"/>
      <c r="D601" s="5"/>
      <c r="E601" s="2"/>
      <c r="F601" s="11">
        <v>1</v>
      </c>
      <c r="G601" s="7" t="s">
        <v>9</v>
      </c>
      <c r="H601" s="12"/>
      <c r="I601" s="99"/>
      <c r="J601" s="98">
        <f t="shared" si="100"/>
        <v>0</v>
      </c>
      <c r="K601" s="31"/>
      <c r="L601" s="21">
        <f t="shared" si="101"/>
        <v>0</v>
      </c>
      <c r="M601" s="5">
        <f t="shared" si="102"/>
        <v>0</v>
      </c>
      <c r="N601" s="5">
        <f t="shared" si="103"/>
        <v>0</v>
      </c>
      <c r="O601" s="2">
        <f t="shared" si="104"/>
        <v>0</v>
      </c>
      <c r="P601" s="11">
        <f t="shared" si="105"/>
        <v>1</v>
      </c>
      <c r="Q601" s="7" t="str">
        <f t="shared" si="106"/>
        <v>euro</v>
      </c>
      <c r="R601" s="22">
        <f t="shared" si="107"/>
        <v>0</v>
      </c>
      <c r="S601" s="99">
        <f t="shared" si="108"/>
        <v>0</v>
      </c>
      <c r="T601" s="98">
        <f t="shared" si="109"/>
        <v>0</v>
      </c>
      <c r="U601" s="19"/>
      <c r="V601" s="12"/>
      <c r="W601" s="37" t="str" cm="1">
        <f t="array" ref="W601">_xlfn.IFS(T601&gt;J601,"KO : Le montant retenu est supérieur au montant présenté. Merci de revoir la ligne de dépense ou plafonner son montant.",J601=0,"",T601=J601,"OK",T601&lt;J601,"Montant instruit inférieur au montant présenté.")</f>
        <v/>
      </c>
      <c r="X601" s="95">
        <f t="shared" si="110"/>
        <v>0</v>
      </c>
    </row>
    <row r="602" spans="1:24">
      <c r="A602" s="25">
        <v>598</v>
      </c>
      <c r="B602" s="5"/>
      <c r="C602" s="5"/>
      <c r="D602" s="5"/>
      <c r="E602" s="2"/>
      <c r="F602" s="11">
        <v>1</v>
      </c>
      <c r="G602" s="7" t="s">
        <v>9</v>
      </c>
      <c r="H602" s="12"/>
      <c r="I602" s="99"/>
      <c r="J602" s="98">
        <f t="shared" si="100"/>
        <v>0</v>
      </c>
      <c r="K602" s="31"/>
      <c r="L602" s="21">
        <f t="shared" si="101"/>
        <v>0</v>
      </c>
      <c r="M602" s="5">
        <f t="shared" si="102"/>
        <v>0</v>
      </c>
      <c r="N602" s="5">
        <f t="shared" si="103"/>
        <v>0</v>
      </c>
      <c r="O602" s="2">
        <f t="shared" si="104"/>
        <v>0</v>
      </c>
      <c r="P602" s="11">
        <f t="shared" si="105"/>
        <v>1</v>
      </c>
      <c r="Q602" s="7" t="str">
        <f t="shared" si="106"/>
        <v>euro</v>
      </c>
      <c r="R602" s="22">
        <f t="shared" si="107"/>
        <v>0</v>
      </c>
      <c r="S602" s="99">
        <f t="shared" si="108"/>
        <v>0</v>
      </c>
      <c r="T602" s="98">
        <f t="shared" si="109"/>
        <v>0</v>
      </c>
      <c r="U602" s="19"/>
      <c r="V602" s="12"/>
      <c r="W602" s="37" t="str" cm="1">
        <f t="array" ref="W602">_xlfn.IFS(T602&gt;J602,"KO : Le montant retenu est supérieur au montant présenté. Merci de revoir la ligne de dépense ou plafonner son montant.",J602=0,"",T602=J602,"OK",T602&lt;J602,"Montant instruit inférieur au montant présenté.")</f>
        <v/>
      </c>
      <c r="X602" s="95">
        <f t="shared" si="110"/>
        <v>0</v>
      </c>
    </row>
    <row r="603" spans="1:24">
      <c r="A603" s="25">
        <v>599</v>
      </c>
      <c r="B603" s="5"/>
      <c r="C603" s="5"/>
      <c r="D603" s="5"/>
      <c r="E603" s="2"/>
      <c r="F603" s="11">
        <v>1</v>
      </c>
      <c r="G603" s="7" t="s">
        <v>9</v>
      </c>
      <c r="H603" s="12"/>
      <c r="I603" s="99"/>
      <c r="J603" s="98">
        <f t="shared" si="100"/>
        <v>0</v>
      </c>
      <c r="K603" s="31"/>
      <c r="L603" s="21">
        <f t="shared" si="101"/>
        <v>0</v>
      </c>
      <c r="M603" s="5">
        <f t="shared" si="102"/>
        <v>0</v>
      </c>
      <c r="N603" s="5">
        <f t="shared" si="103"/>
        <v>0</v>
      </c>
      <c r="O603" s="2">
        <f t="shared" si="104"/>
        <v>0</v>
      </c>
      <c r="P603" s="11">
        <f t="shared" si="105"/>
        <v>1</v>
      </c>
      <c r="Q603" s="7" t="str">
        <f t="shared" si="106"/>
        <v>euro</v>
      </c>
      <c r="R603" s="22">
        <f t="shared" si="107"/>
        <v>0</v>
      </c>
      <c r="S603" s="99">
        <f t="shared" si="108"/>
        <v>0</v>
      </c>
      <c r="T603" s="98">
        <f t="shared" si="109"/>
        <v>0</v>
      </c>
      <c r="U603" s="19"/>
      <c r="V603" s="12"/>
      <c r="W603" s="37" t="str" cm="1">
        <f t="array" ref="W603">_xlfn.IFS(T603&gt;J603,"KO : Le montant retenu est supérieur au montant présenté. Merci de revoir la ligne de dépense ou plafonner son montant.",J603=0,"",T603=J603,"OK",T603&lt;J603,"Montant instruit inférieur au montant présenté.")</f>
        <v/>
      </c>
      <c r="X603" s="95">
        <f t="shared" si="110"/>
        <v>0</v>
      </c>
    </row>
    <row r="604" spans="1:24">
      <c r="A604" s="25">
        <v>600</v>
      </c>
      <c r="B604" s="5"/>
      <c r="C604" s="5"/>
      <c r="D604" s="5"/>
      <c r="E604" s="2"/>
      <c r="F604" s="11">
        <v>1</v>
      </c>
      <c r="G604" s="7" t="s">
        <v>9</v>
      </c>
      <c r="H604" s="12"/>
      <c r="I604" s="99"/>
      <c r="J604" s="98">
        <f t="shared" si="100"/>
        <v>0</v>
      </c>
      <c r="K604" s="31"/>
      <c r="L604" s="21">
        <f t="shared" si="101"/>
        <v>0</v>
      </c>
      <c r="M604" s="5">
        <f t="shared" si="102"/>
        <v>0</v>
      </c>
      <c r="N604" s="5">
        <f t="shared" si="103"/>
        <v>0</v>
      </c>
      <c r="O604" s="2">
        <f t="shared" si="104"/>
        <v>0</v>
      </c>
      <c r="P604" s="11">
        <f t="shared" si="105"/>
        <v>1</v>
      </c>
      <c r="Q604" s="7" t="str">
        <f t="shared" si="106"/>
        <v>euro</v>
      </c>
      <c r="R604" s="22">
        <f t="shared" si="107"/>
        <v>0</v>
      </c>
      <c r="S604" s="99">
        <f t="shared" si="108"/>
        <v>0</v>
      </c>
      <c r="T604" s="98">
        <f t="shared" si="109"/>
        <v>0</v>
      </c>
      <c r="U604" s="19"/>
      <c r="V604" s="12"/>
      <c r="W604" s="37" t="str" cm="1">
        <f t="array" ref="W604">_xlfn.IFS(T604&gt;J604,"KO : Le montant retenu est supérieur au montant présenté. Merci de revoir la ligne de dépense ou plafonner son montant.",J604=0,"",T604=J604,"OK",T604&lt;J604,"Montant instruit inférieur au montant présenté.")</f>
        <v/>
      </c>
      <c r="X604" s="95">
        <f t="shared" si="110"/>
        <v>0</v>
      </c>
    </row>
    <row r="605" spans="1:24">
      <c r="A605" s="377" t="s">
        <v>1</v>
      </c>
      <c r="B605" s="377"/>
      <c r="C605" s="377"/>
      <c r="D605" s="377"/>
      <c r="E605" s="377"/>
      <c r="F605" s="377"/>
      <c r="G605" s="377"/>
      <c r="H605" s="377"/>
      <c r="I605" s="377"/>
      <c r="J605" s="24">
        <f>SUM(J5:J604)</f>
        <v>0</v>
      </c>
      <c r="K605" s="32"/>
      <c r="L605" s="376" t="s">
        <v>221</v>
      </c>
      <c r="M605" s="377"/>
      <c r="N605" s="377"/>
      <c r="O605" s="377"/>
      <c r="P605" s="377"/>
      <c r="Q605" s="377"/>
      <c r="R605" s="377"/>
      <c r="S605" s="377"/>
      <c r="T605" s="24">
        <f>SUM(T5:T604)</f>
        <v>0</v>
      </c>
      <c r="U605" s="370"/>
      <c r="V605" s="371"/>
      <c r="W605" s="372"/>
      <c r="X605" s="24">
        <f>SUM(X5:X604)</f>
        <v>0</v>
      </c>
    </row>
  </sheetData>
  <mergeCells count="8">
    <mergeCell ref="A2:A3"/>
    <mergeCell ref="A605:I605"/>
    <mergeCell ref="A1:K1"/>
    <mergeCell ref="L605:S605"/>
    <mergeCell ref="L1:X1"/>
    <mergeCell ref="L3:S3"/>
    <mergeCell ref="L4:X4"/>
    <mergeCell ref="U605:W605"/>
  </mergeCells>
  <conditionalFormatting sqref="L5:T604">
    <cfRule type="cellIs" dxfId="28" priority="5" stopIfTrue="1" operator="notEqual">
      <formula>B5</formula>
    </cfRule>
  </conditionalFormatting>
  <conditionalFormatting sqref="P6:T604 P5:P604 R5:R604 T5:T604">
    <cfRule type="cellIs" dxfId="27" priority="173" stopIfTrue="1" operator="notEqual">
      <formula>F5</formula>
    </cfRule>
  </conditionalFormatting>
  <conditionalFormatting sqref="W5:W604">
    <cfRule type="containsText" dxfId="26" priority="2" operator="containsText" text="OK">
      <formula>NOT(ISERROR(SEARCH("OK",W5)))</formula>
    </cfRule>
    <cfRule type="containsText" dxfId="25" priority="3" operator="containsText" text="KO">
      <formula>NOT(ISERROR(SEARCH("KO",W5)))</formula>
    </cfRule>
    <cfRule type="containsText" dxfId="24" priority="4" operator="containsText" text="Attention">
      <formula>NOT(ISERROR(SEARCH("Attention",W5)))</formula>
    </cfRule>
  </conditionalFormatting>
  <conditionalFormatting sqref="U5:U604">
    <cfRule type="cellIs" dxfId="23" priority="1" operator="equal">
      <formula>"NON"</formula>
    </cfRule>
  </conditionalFormatting>
  <dataValidations count="1">
    <dataValidation type="list" allowBlank="1" showInputMessage="1" showErrorMessage="1" sqref="U5:U604">
      <formula1>"OUI,NON,SO"</formula1>
    </dataValidation>
  </dataValidations>
  <hyperlinks>
    <hyperlink ref="Y6" location="'Dépenses sur devis'!A5" display="Dépenses sur devis"/>
    <hyperlink ref="Y7" location="'Auto-construction'!A5" display="Auto-construction"/>
    <hyperlink ref="Y8" location="'Dépenses de rémunération CU'!A5" display="Dépenses de rémunération sur Coûts Unitaires"/>
    <hyperlink ref="Y9" location="'Dépenses de rémunération FR'!A5" display="Dépenses de rémunération sur Frais Réels"/>
    <hyperlink ref="Y5" location="'Notice d''accueil'!A1" display="Notice d''accueil"/>
    <hyperlink ref="Y10" location="'Dépenses sur frais réels'!A5" display="Dépenses sur frais réels"/>
    <hyperlink ref="Y11" location="'Dépenses proratisées'!A5" display="Dépenses proratisées"/>
    <hyperlink ref="Y12" location="'Dépenses forfaitaires'!A5" display="Dépenses forfaitaires"/>
    <hyperlink ref="Y13" location="'Dépenses taux forfaitaires'!A5" display="Dépenses taux forfaitaires"/>
    <hyperlink ref="Y14" location="Bénévolat!A5" display="Bénévolat"/>
    <hyperlink ref="Y15" location="'Contributions en nature B&amp;S'!A5" display="Contributions en nature de type Biens et Services"/>
    <hyperlink ref="Y16" location="'Charges d''amortissement'!A5" display="Charges d''amortissement"/>
    <hyperlink ref="Y17" location="'Recettes générées'!A5" display="Recettes générées"/>
    <hyperlink ref="Y18" location="'Synthèse des dépenses'!A1" display="Synthèse des dépenses"/>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'Paramétrage V2'!$D$3:$D$28</xm:f>
          </x14:formula1>
          <xm:sqref>I6:I604</xm:sqref>
        </x14:dataValidation>
        <x14:dataValidation type="list" allowBlank="1" showInputMessage="1" showErrorMessage="1">
          <x14:formula1>
            <xm:f>'Paramétrage V2'!$A$3:$A$102</xm:f>
          </x14:formula1>
          <xm:sqref>E4:E604 O5:O604</xm:sqref>
        </x14:dataValidation>
        <x14:dataValidation type="list" allowBlank="1" showInputMessage="1" showErrorMessage="1">
          <x14:formula1>
            <xm:f>'Paramétrage V2'!$B$3:$B$102</xm:f>
          </x14:formula1>
          <xm:sqref>G4:G604 Q5:Q604</xm:sqref>
        </x14:dataValidation>
        <x14:dataValidation type="list" allowBlank="1" showInputMessage="1" showErrorMessage="1">
          <x14:formula1>
            <xm:f>'Paramétrage V2'!$D$3:$D$102</xm:f>
          </x14:formula1>
          <xm:sqref>I4:I5 S5:S604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X605"/>
  <sheetViews>
    <sheetView zoomScale="80" zoomScaleNormal="80" workbookViewId="0">
      <pane ySplit="4" topLeftCell="A575" activePane="bottomLeft" state="frozen"/>
      <selection pane="bottomLeft" activeCell="B5" sqref="B5"/>
    </sheetView>
  </sheetViews>
  <sheetFormatPr baseColWidth="10" defaultColWidth="11.453125" defaultRowHeight="14.5" outlineLevelCol="1"/>
  <cols>
    <col min="1" max="1" width="10.54296875" style="6" customWidth="1"/>
    <col min="2" max="4" width="27.54296875" style="6" customWidth="1"/>
    <col min="5" max="6" width="19.54296875" style="6" customWidth="1"/>
    <col min="7" max="7" width="27.54296875" style="6" customWidth="1"/>
    <col min="8" max="9" width="19.54296875" style="6" customWidth="1"/>
    <col min="10" max="10" width="50.54296875" style="6" customWidth="1"/>
    <col min="11" max="13" width="27.54296875" style="6" hidden="1" customWidth="1" outlineLevel="1"/>
    <col min="14" max="19" width="19.54296875" style="6" hidden="1" customWidth="1" outlineLevel="1"/>
    <col min="20" max="20" width="50.54296875" style="6" hidden="1" customWidth="1" outlineLevel="1"/>
    <col min="21" max="21" width="80.54296875" style="6" hidden="1" customWidth="1" outlineLevel="1"/>
    <col min="22" max="22" width="19.54296875" style="6" hidden="1" customWidth="1" outlineLevel="1"/>
    <col min="23" max="23" width="25.54296875" style="6" customWidth="1" collapsed="1"/>
    <col min="24" max="16384" width="11.453125" style="6"/>
  </cols>
  <sheetData>
    <row r="1" spans="1:23" ht="51" customHeight="1">
      <c r="A1" s="356" t="s">
        <v>74</v>
      </c>
      <c r="B1" s="356"/>
      <c r="C1" s="356"/>
      <c r="D1" s="356"/>
      <c r="E1" s="356"/>
      <c r="F1" s="356"/>
      <c r="G1" s="356"/>
      <c r="H1" s="356"/>
      <c r="I1" s="356"/>
      <c r="J1" s="357"/>
      <c r="K1" s="361" t="s">
        <v>228</v>
      </c>
      <c r="L1" s="362"/>
      <c r="M1" s="362"/>
      <c r="N1" s="362"/>
      <c r="O1" s="362"/>
      <c r="P1" s="362"/>
      <c r="Q1" s="362"/>
      <c r="R1" s="362"/>
      <c r="S1" s="362"/>
      <c r="T1" s="362"/>
      <c r="U1" s="362"/>
      <c r="V1" s="363"/>
    </row>
    <row r="2" spans="1:23" s="146" customFormat="1" ht="29">
      <c r="A2" s="374" t="s">
        <v>24</v>
      </c>
      <c r="B2" s="150" t="s">
        <v>70</v>
      </c>
      <c r="C2" s="150" t="s">
        <v>41</v>
      </c>
      <c r="D2" s="150" t="s">
        <v>36</v>
      </c>
      <c r="E2" s="131" t="s">
        <v>233</v>
      </c>
      <c r="F2" s="150" t="s">
        <v>72</v>
      </c>
      <c r="G2" s="150" t="s">
        <v>99</v>
      </c>
      <c r="H2" s="131" t="s">
        <v>5</v>
      </c>
      <c r="I2" s="150" t="s">
        <v>12</v>
      </c>
      <c r="J2" s="132" t="s">
        <v>34</v>
      </c>
      <c r="K2" s="167" t="s">
        <v>70</v>
      </c>
      <c r="L2" s="166" t="s">
        <v>41</v>
      </c>
      <c r="M2" s="166" t="s">
        <v>36</v>
      </c>
      <c r="N2" s="134" t="s">
        <v>233</v>
      </c>
      <c r="O2" s="166" t="s">
        <v>72</v>
      </c>
      <c r="P2" s="166" t="s">
        <v>99</v>
      </c>
      <c r="Q2" s="166" t="s">
        <v>5</v>
      </c>
      <c r="R2" s="166" t="s">
        <v>258</v>
      </c>
      <c r="S2" s="134" t="s">
        <v>301</v>
      </c>
      <c r="T2" s="166" t="s">
        <v>34</v>
      </c>
      <c r="U2" s="134" t="s">
        <v>298</v>
      </c>
      <c r="V2" s="134" t="s">
        <v>240</v>
      </c>
    </row>
    <row r="3" spans="1:23" s="146" customFormat="1" ht="105" customHeight="1">
      <c r="A3" s="375"/>
      <c r="B3" s="152" t="s">
        <v>79</v>
      </c>
      <c r="C3" s="152" t="s">
        <v>71</v>
      </c>
      <c r="D3" s="152" t="s">
        <v>37</v>
      </c>
      <c r="E3" s="135" t="s">
        <v>110</v>
      </c>
      <c r="F3" s="152" t="s">
        <v>103</v>
      </c>
      <c r="G3" s="152" t="s">
        <v>100</v>
      </c>
      <c r="H3" s="135" t="s">
        <v>17</v>
      </c>
      <c r="I3" s="152" t="s">
        <v>33</v>
      </c>
      <c r="J3" s="136" t="s">
        <v>29</v>
      </c>
      <c r="K3" s="367" t="s">
        <v>218</v>
      </c>
      <c r="L3" s="368"/>
      <c r="M3" s="368"/>
      <c r="N3" s="368"/>
      <c r="O3" s="368"/>
      <c r="P3" s="368"/>
      <c r="Q3" s="369"/>
      <c r="R3" s="137" t="s">
        <v>219</v>
      </c>
      <c r="S3" s="138" t="s">
        <v>299</v>
      </c>
      <c r="T3" s="137" t="s">
        <v>220</v>
      </c>
      <c r="U3" s="137" t="s">
        <v>236</v>
      </c>
      <c r="V3" s="137" t="s">
        <v>33</v>
      </c>
    </row>
    <row r="4" spans="1:23" s="149" customFormat="1">
      <c r="A4" s="147" t="s">
        <v>26</v>
      </c>
      <c r="B4" s="140" t="s">
        <v>94</v>
      </c>
      <c r="C4" s="140" t="s">
        <v>312</v>
      </c>
      <c r="D4" s="140" t="s">
        <v>96</v>
      </c>
      <c r="E4" s="140" t="s">
        <v>121</v>
      </c>
      <c r="F4" s="143">
        <v>40</v>
      </c>
      <c r="G4" s="142">
        <v>60</v>
      </c>
      <c r="H4" s="142" t="s">
        <v>9</v>
      </c>
      <c r="I4" s="143">
        <f>F4*G4</f>
        <v>2400</v>
      </c>
      <c r="J4" s="162" t="s">
        <v>97</v>
      </c>
      <c r="K4" s="364"/>
      <c r="L4" s="365"/>
      <c r="M4" s="365"/>
      <c r="N4" s="365"/>
      <c r="O4" s="365"/>
      <c r="P4" s="365"/>
      <c r="Q4" s="365"/>
      <c r="R4" s="365"/>
      <c r="S4" s="365"/>
      <c r="T4" s="365"/>
      <c r="U4" s="365"/>
      <c r="V4" s="366"/>
    </row>
    <row r="5" spans="1:23">
      <c r="A5" s="7">
        <v>1</v>
      </c>
      <c r="B5" s="5"/>
      <c r="C5" s="5"/>
      <c r="D5" s="5"/>
      <c r="E5" s="2"/>
      <c r="F5" s="99"/>
      <c r="G5" s="12"/>
      <c r="H5" s="7" t="s">
        <v>9</v>
      </c>
      <c r="I5" s="98">
        <f t="shared" ref="I5:I68" si="0">G5*F5</f>
        <v>0</v>
      </c>
      <c r="J5" s="27"/>
      <c r="K5" s="21">
        <f t="shared" ref="K5:Q5" si="1">B5</f>
        <v>0</v>
      </c>
      <c r="L5" s="5">
        <f t="shared" si="1"/>
        <v>0</v>
      </c>
      <c r="M5" s="5">
        <f t="shared" si="1"/>
        <v>0</v>
      </c>
      <c r="N5" s="2">
        <f t="shared" si="1"/>
        <v>0</v>
      </c>
      <c r="O5" s="99">
        <f t="shared" si="1"/>
        <v>0</v>
      </c>
      <c r="P5" s="22">
        <f t="shared" si="1"/>
        <v>0</v>
      </c>
      <c r="Q5" s="7" t="str">
        <f t="shared" si="1"/>
        <v>euro</v>
      </c>
      <c r="R5" s="98">
        <f>O5*P5</f>
        <v>0</v>
      </c>
      <c r="S5" s="19"/>
      <c r="T5" s="5"/>
      <c r="U5" s="37" t="str" cm="1">
        <f t="array" ref="U5">_xlfn.IFS(R5&gt;I5,"KO : Le montant retenu est supérieur au montant présenté. Merci de revoir la ligne de contributions ou plafonner son montant.",I5=0,"",R5=I5,"OK",R5&lt;I5,"Montant instruit inférieur au montant présenté.")</f>
        <v/>
      </c>
      <c r="V5" s="95">
        <f>I5-R5</f>
        <v>0</v>
      </c>
      <c r="W5" s="55" t="s">
        <v>271</v>
      </c>
    </row>
    <row r="6" spans="1:23">
      <c r="A6" s="7">
        <v>2</v>
      </c>
      <c r="B6" s="5"/>
      <c r="C6" s="5"/>
      <c r="D6" s="5"/>
      <c r="E6" s="2"/>
      <c r="F6" s="99"/>
      <c r="G6" s="12"/>
      <c r="H6" s="7" t="s">
        <v>9</v>
      </c>
      <c r="I6" s="98">
        <f t="shared" si="0"/>
        <v>0</v>
      </c>
      <c r="J6" s="27"/>
      <c r="K6" s="21">
        <f t="shared" ref="K6:K69" si="2">B6</f>
        <v>0</v>
      </c>
      <c r="L6" s="5">
        <f t="shared" ref="L6:L69" si="3">C6</f>
        <v>0</v>
      </c>
      <c r="M6" s="5">
        <f t="shared" ref="M6:M69" si="4">D6</f>
        <v>0</v>
      </c>
      <c r="N6" s="2">
        <f t="shared" ref="N6:N69" si="5">E6</f>
        <v>0</v>
      </c>
      <c r="O6" s="99">
        <f t="shared" ref="O6:O69" si="6">F6</f>
        <v>0</v>
      </c>
      <c r="P6" s="22">
        <f t="shared" ref="P6:P69" si="7">G6</f>
        <v>0</v>
      </c>
      <c r="Q6" s="7" t="str">
        <f t="shared" ref="Q6:Q69" si="8">H6</f>
        <v>euro</v>
      </c>
      <c r="R6" s="98">
        <f t="shared" ref="R6:R69" si="9">O6*P6</f>
        <v>0</v>
      </c>
      <c r="S6" s="19"/>
      <c r="T6" s="5"/>
      <c r="U6" s="37" t="str" cm="1">
        <f t="array" ref="U6">_xlfn.IFS(R6&gt;I6,"KO : Le montant retenu est supérieur au montant présenté. Merci de revoir la ligne de contributions ou plafonner son montant.",I6=0,"",R6=I6,"OK",R6&lt;I6,"Montant instruit inférieur au montant présenté.")</f>
        <v/>
      </c>
      <c r="V6" s="95">
        <f t="shared" ref="V6:V69" si="10">I6-R6</f>
        <v>0</v>
      </c>
      <c r="W6" s="54" t="s">
        <v>268</v>
      </c>
    </row>
    <row r="7" spans="1:23">
      <c r="A7" s="7">
        <v>3</v>
      </c>
      <c r="B7" s="5"/>
      <c r="C7" s="5"/>
      <c r="D7" s="5"/>
      <c r="E7" s="2"/>
      <c r="F7" s="99"/>
      <c r="G7" s="12"/>
      <c r="H7" s="7" t="s">
        <v>9</v>
      </c>
      <c r="I7" s="98">
        <f t="shared" si="0"/>
        <v>0</v>
      </c>
      <c r="J7" s="27"/>
      <c r="K7" s="21">
        <f t="shared" si="2"/>
        <v>0</v>
      </c>
      <c r="L7" s="5">
        <f t="shared" si="3"/>
        <v>0</v>
      </c>
      <c r="M7" s="5">
        <f t="shared" si="4"/>
        <v>0</v>
      </c>
      <c r="N7" s="2">
        <f t="shared" si="5"/>
        <v>0</v>
      </c>
      <c r="O7" s="99">
        <f t="shared" si="6"/>
        <v>0</v>
      </c>
      <c r="P7" s="22">
        <f t="shared" si="7"/>
        <v>0</v>
      </c>
      <c r="Q7" s="7" t="str">
        <f t="shared" si="8"/>
        <v>euro</v>
      </c>
      <c r="R7" s="98">
        <f t="shared" si="9"/>
        <v>0</v>
      </c>
      <c r="S7" s="19"/>
      <c r="T7" s="5"/>
      <c r="U7" s="37" t="str" cm="1">
        <f t="array" ref="U7">_xlfn.IFS(R7&gt;I7,"KO : Le montant retenu est supérieur au montant présenté. Merci de revoir la ligne de contributions ou plafonner son montant.",I7=0,"",R7=I7,"OK",R7&lt;I7,"Montant instruit inférieur au montant présenté.")</f>
        <v/>
      </c>
      <c r="V7" s="95">
        <f t="shared" si="10"/>
        <v>0</v>
      </c>
      <c r="W7" s="54" t="s">
        <v>23</v>
      </c>
    </row>
    <row r="8" spans="1:23">
      <c r="A8" s="7">
        <v>4</v>
      </c>
      <c r="B8" s="5"/>
      <c r="C8" s="5"/>
      <c r="D8" s="5"/>
      <c r="E8" s="2"/>
      <c r="F8" s="99"/>
      <c r="G8" s="12"/>
      <c r="H8" s="7" t="s">
        <v>9</v>
      </c>
      <c r="I8" s="98">
        <f t="shared" si="0"/>
        <v>0</v>
      </c>
      <c r="J8" s="27"/>
      <c r="K8" s="21">
        <f t="shared" si="2"/>
        <v>0</v>
      </c>
      <c r="L8" s="5">
        <f t="shared" si="3"/>
        <v>0</v>
      </c>
      <c r="M8" s="5">
        <f t="shared" si="4"/>
        <v>0</v>
      </c>
      <c r="N8" s="2">
        <f t="shared" si="5"/>
        <v>0</v>
      </c>
      <c r="O8" s="99">
        <f t="shared" si="6"/>
        <v>0</v>
      </c>
      <c r="P8" s="22">
        <f t="shared" si="7"/>
        <v>0</v>
      </c>
      <c r="Q8" s="7" t="str">
        <f t="shared" si="8"/>
        <v>euro</v>
      </c>
      <c r="R8" s="98">
        <f t="shared" si="9"/>
        <v>0</v>
      </c>
      <c r="S8" s="19"/>
      <c r="T8" s="5"/>
      <c r="U8" s="37" t="str" cm="1">
        <f t="array" ref="U8">_xlfn.IFS(R8&gt;I8,"KO : Le montant retenu est supérieur au montant présenté. Merci de revoir la ligne de contributions ou plafonner son montant.",I8=0,"",R8=I8,"OK",R8&lt;I8,"Montant instruit inférieur au montant présenté.")</f>
        <v/>
      </c>
      <c r="V8" s="95">
        <f t="shared" si="10"/>
        <v>0</v>
      </c>
      <c r="W8" s="54" t="s">
        <v>269</v>
      </c>
    </row>
    <row r="9" spans="1:23">
      <c r="A9" s="7">
        <v>5</v>
      </c>
      <c r="B9" s="5"/>
      <c r="C9" s="5"/>
      <c r="D9" s="5"/>
      <c r="E9" s="2"/>
      <c r="F9" s="99"/>
      <c r="G9" s="12"/>
      <c r="H9" s="7" t="s">
        <v>9</v>
      </c>
      <c r="I9" s="98">
        <f t="shared" si="0"/>
        <v>0</v>
      </c>
      <c r="J9" s="27"/>
      <c r="K9" s="21">
        <f t="shared" si="2"/>
        <v>0</v>
      </c>
      <c r="L9" s="5">
        <f t="shared" si="3"/>
        <v>0</v>
      </c>
      <c r="M9" s="5">
        <f t="shared" si="4"/>
        <v>0</v>
      </c>
      <c r="N9" s="2">
        <f t="shared" si="5"/>
        <v>0</v>
      </c>
      <c r="O9" s="99">
        <f t="shared" si="6"/>
        <v>0</v>
      </c>
      <c r="P9" s="22">
        <f t="shared" si="7"/>
        <v>0</v>
      </c>
      <c r="Q9" s="7" t="str">
        <f t="shared" si="8"/>
        <v>euro</v>
      </c>
      <c r="R9" s="98">
        <f t="shared" si="9"/>
        <v>0</v>
      </c>
      <c r="S9" s="19"/>
      <c r="T9" s="5"/>
      <c r="U9" s="37" t="str" cm="1">
        <f t="array" ref="U9">_xlfn.IFS(R9&gt;I9,"KO : Le montant retenu est supérieur au montant présenté. Merci de revoir la ligne de contributions ou plafonner son montant.",I9=0,"",R9=I9,"OK",R9&lt;I9,"Montant instruit inférieur au montant présenté.")</f>
        <v/>
      </c>
      <c r="V9" s="95">
        <f t="shared" si="10"/>
        <v>0</v>
      </c>
      <c r="W9" s="54" t="s">
        <v>270</v>
      </c>
    </row>
    <row r="10" spans="1:23">
      <c r="A10" s="7">
        <v>6</v>
      </c>
      <c r="B10" s="5"/>
      <c r="C10" s="5"/>
      <c r="D10" s="5"/>
      <c r="E10" s="2"/>
      <c r="F10" s="99"/>
      <c r="G10" s="12"/>
      <c r="H10" s="7" t="s">
        <v>9</v>
      </c>
      <c r="I10" s="98">
        <f t="shared" si="0"/>
        <v>0</v>
      </c>
      <c r="J10" s="27"/>
      <c r="K10" s="21">
        <f t="shared" si="2"/>
        <v>0</v>
      </c>
      <c r="L10" s="5">
        <f t="shared" si="3"/>
        <v>0</v>
      </c>
      <c r="M10" s="5">
        <f t="shared" si="4"/>
        <v>0</v>
      </c>
      <c r="N10" s="2">
        <f t="shared" si="5"/>
        <v>0</v>
      </c>
      <c r="O10" s="99">
        <f t="shared" si="6"/>
        <v>0</v>
      </c>
      <c r="P10" s="22">
        <f t="shared" si="7"/>
        <v>0</v>
      </c>
      <c r="Q10" s="7" t="str">
        <f t="shared" si="8"/>
        <v>euro</v>
      </c>
      <c r="R10" s="98">
        <f t="shared" si="9"/>
        <v>0</v>
      </c>
      <c r="S10" s="19"/>
      <c r="T10" s="5"/>
      <c r="U10" s="37" t="str" cm="1">
        <f t="array" ref="U10">_xlfn.IFS(R10&gt;I10,"KO : Le montant retenu est supérieur au montant présenté. Merci de revoir la ligne de contributions ou plafonner son montant.",I10=0,"",R10=I10,"OK",R10&lt;I10,"Montant instruit inférieur au montant présenté.")</f>
        <v/>
      </c>
      <c r="V10" s="95">
        <f t="shared" si="10"/>
        <v>0</v>
      </c>
      <c r="W10" s="54" t="s">
        <v>8</v>
      </c>
    </row>
    <row r="11" spans="1:23">
      <c r="A11" s="7">
        <v>7</v>
      </c>
      <c r="B11" s="5"/>
      <c r="C11" s="5"/>
      <c r="D11" s="5"/>
      <c r="E11" s="2"/>
      <c r="F11" s="99"/>
      <c r="G11" s="12"/>
      <c r="H11" s="7" t="s">
        <v>9</v>
      </c>
      <c r="I11" s="98">
        <f t="shared" si="0"/>
        <v>0</v>
      </c>
      <c r="J11" s="27"/>
      <c r="K11" s="21">
        <f t="shared" si="2"/>
        <v>0</v>
      </c>
      <c r="L11" s="5">
        <f t="shared" si="3"/>
        <v>0</v>
      </c>
      <c r="M11" s="5">
        <f t="shared" si="4"/>
        <v>0</v>
      </c>
      <c r="N11" s="2">
        <f t="shared" si="5"/>
        <v>0</v>
      </c>
      <c r="O11" s="99">
        <f t="shared" si="6"/>
        <v>0</v>
      </c>
      <c r="P11" s="22">
        <f t="shared" si="7"/>
        <v>0</v>
      </c>
      <c r="Q11" s="7" t="str">
        <f t="shared" si="8"/>
        <v>euro</v>
      </c>
      <c r="R11" s="98">
        <f t="shared" si="9"/>
        <v>0</v>
      </c>
      <c r="S11" s="19"/>
      <c r="T11" s="5"/>
      <c r="U11" s="37" t="str" cm="1">
        <f t="array" ref="U11">_xlfn.IFS(R11&gt;I11,"KO : Le montant retenu est supérieur au montant présenté. Merci de revoir la ligne de contributions ou plafonner son montant.",I11=0,"",R11=I11,"OK",R11&lt;I11,"Montant instruit inférieur au montant présenté.")</f>
        <v/>
      </c>
      <c r="V11" s="95">
        <f t="shared" si="10"/>
        <v>0</v>
      </c>
      <c r="W11" s="54" t="s">
        <v>21</v>
      </c>
    </row>
    <row r="12" spans="1:23">
      <c r="A12" s="7">
        <v>8</v>
      </c>
      <c r="B12" s="5"/>
      <c r="C12" s="5"/>
      <c r="D12" s="5"/>
      <c r="E12" s="2"/>
      <c r="F12" s="99"/>
      <c r="G12" s="12"/>
      <c r="H12" s="7" t="s">
        <v>9</v>
      </c>
      <c r="I12" s="98">
        <f t="shared" si="0"/>
        <v>0</v>
      </c>
      <c r="J12" s="27"/>
      <c r="K12" s="21">
        <f t="shared" si="2"/>
        <v>0</v>
      </c>
      <c r="L12" s="5">
        <f t="shared" si="3"/>
        <v>0</v>
      </c>
      <c r="M12" s="5">
        <f t="shared" si="4"/>
        <v>0</v>
      </c>
      <c r="N12" s="2">
        <f t="shared" si="5"/>
        <v>0</v>
      </c>
      <c r="O12" s="99">
        <f t="shared" si="6"/>
        <v>0</v>
      </c>
      <c r="P12" s="22">
        <f t="shared" si="7"/>
        <v>0</v>
      </c>
      <c r="Q12" s="7" t="str">
        <f t="shared" si="8"/>
        <v>euro</v>
      </c>
      <c r="R12" s="98">
        <f t="shared" si="9"/>
        <v>0</v>
      </c>
      <c r="S12" s="19"/>
      <c r="T12" s="5"/>
      <c r="U12" s="37" t="str" cm="1">
        <f t="array" ref="U12">_xlfn.IFS(R12&gt;I12,"KO : Le montant retenu est supérieur au montant présenté. Merci de revoir la ligne de contributions ou plafonner son montant.",I12=0,"",R12=I12,"OK",R12&lt;I12,"Montant instruit inférieur au montant présenté.")</f>
        <v/>
      </c>
      <c r="V12" s="95">
        <f t="shared" si="10"/>
        <v>0</v>
      </c>
      <c r="W12" s="54" t="s">
        <v>20</v>
      </c>
    </row>
    <row r="13" spans="1:23">
      <c r="A13" s="7">
        <v>9</v>
      </c>
      <c r="B13" s="5"/>
      <c r="C13" s="5"/>
      <c r="D13" s="5"/>
      <c r="E13" s="2"/>
      <c r="F13" s="99"/>
      <c r="G13" s="12"/>
      <c r="H13" s="7" t="s">
        <v>9</v>
      </c>
      <c r="I13" s="98">
        <f t="shared" si="0"/>
        <v>0</v>
      </c>
      <c r="J13" s="27"/>
      <c r="K13" s="21">
        <f t="shared" si="2"/>
        <v>0</v>
      </c>
      <c r="L13" s="5">
        <f t="shared" si="3"/>
        <v>0</v>
      </c>
      <c r="M13" s="5">
        <f t="shared" si="4"/>
        <v>0</v>
      </c>
      <c r="N13" s="2">
        <f t="shared" si="5"/>
        <v>0</v>
      </c>
      <c r="O13" s="99">
        <f t="shared" si="6"/>
        <v>0</v>
      </c>
      <c r="P13" s="22">
        <f t="shared" si="7"/>
        <v>0</v>
      </c>
      <c r="Q13" s="7" t="str">
        <f t="shared" si="8"/>
        <v>euro</v>
      </c>
      <c r="R13" s="98">
        <f t="shared" si="9"/>
        <v>0</v>
      </c>
      <c r="S13" s="19"/>
      <c r="T13" s="5"/>
      <c r="U13" s="37" t="str" cm="1">
        <f t="array" ref="U13">_xlfn.IFS(R13&gt;I13,"KO : Le montant retenu est supérieur au montant présenté. Merci de revoir la ligne de contributions ou plafonner son montant.",I13=0,"",R13=I13,"OK",R13&lt;I13,"Montant instruit inférieur au montant présenté.")</f>
        <v/>
      </c>
      <c r="V13" s="95">
        <f t="shared" si="10"/>
        <v>0</v>
      </c>
      <c r="W13" s="54" t="s">
        <v>273</v>
      </c>
    </row>
    <row r="14" spans="1:23">
      <c r="A14" s="7">
        <v>10</v>
      </c>
      <c r="B14" s="5"/>
      <c r="C14" s="5"/>
      <c r="D14" s="5"/>
      <c r="E14" s="2"/>
      <c r="F14" s="99"/>
      <c r="G14" s="12"/>
      <c r="H14" s="7" t="s">
        <v>9</v>
      </c>
      <c r="I14" s="98">
        <f t="shared" si="0"/>
        <v>0</v>
      </c>
      <c r="J14" s="27"/>
      <c r="K14" s="21">
        <f t="shared" si="2"/>
        <v>0</v>
      </c>
      <c r="L14" s="5">
        <f t="shared" si="3"/>
        <v>0</v>
      </c>
      <c r="M14" s="5">
        <f t="shared" si="4"/>
        <v>0</v>
      </c>
      <c r="N14" s="2">
        <f t="shared" si="5"/>
        <v>0</v>
      </c>
      <c r="O14" s="99">
        <f t="shared" si="6"/>
        <v>0</v>
      </c>
      <c r="P14" s="22">
        <f t="shared" si="7"/>
        <v>0</v>
      </c>
      <c r="Q14" s="7" t="str">
        <f t="shared" si="8"/>
        <v>euro</v>
      </c>
      <c r="R14" s="98">
        <f t="shared" si="9"/>
        <v>0</v>
      </c>
      <c r="S14" s="19"/>
      <c r="T14" s="5"/>
      <c r="U14" s="37" t="str" cm="1">
        <f t="array" ref="U14">_xlfn.IFS(R14&gt;I14,"KO : Le montant retenu est supérieur au montant présenté. Merci de revoir la ligne de contributions ou plafonner son montant.",I14=0,"",R14=I14,"OK",R14&lt;I14,"Montant instruit inférieur au montant présenté.")</f>
        <v/>
      </c>
      <c r="V14" s="95">
        <f t="shared" si="10"/>
        <v>0</v>
      </c>
      <c r="W14" s="57" t="s">
        <v>19</v>
      </c>
    </row>
    <row r="15" spans="1:23">
      <c r="A15" s="7">
        <v>11</v>
      </c>
      <c r="B15" s="5"/>
      <c r="C15" s="5"/>
      <c r="D15" s="5"/>
      <c r="E15" s="2"/>
      <c r="F15" s="99"/>
      <c r="G15" s="12"/>
      <c r="H15" s="7" t="s">
        <v>9</v>
      </c>
      <c r="I15" s="98">
        <f t="shared" si="0"/>
        <v>0</v>
      </c>
      <c r="J15" s="27"/>
      <c r="K15" s="21">
        <f t="shared" si="2"/>
        <v>0</v>
      </c>
      <c r="L15" s="5">
        <f t="shared" si="3"/>
        <v>0</v>
      </c>
      <c r="M15" s="5">
        <f t="shared" si="4"/>
        <v>0</v>
      </c>
      <c r="N15" s="2">
        <f t="shared" si="5"/>
        <v>0</v>
      </c>
      <c r="O15" s="99">
        <f t="shared" si="6"/>
        <v>0</v>
      </c>
      <c r="P15" s="22">
        <f t="shared" si="7"/>
        <v>0</v>
      </c>
      <c r="Q15" s="7" t="str">
        <f t="shared" si="8"/>
        <v>euro</v>
      </c>
      <c r="R15" s="98">
        <f t="shared" si="9"/>
        <v>0</v>
      </c>
      <c r="S15" s="19"/>
      <c r="T15" s="5"/>
      <c r="U15" s="37" t="str" cm="1">
        <f t="array" ref="U15">_xlfn.IFS(R15&gt;I15,"KO : Le montant retenu est supérieur au montant présenté. Merci de revoir la ligne de contributions ou plafonner son montant.",I15=0,"",R15=I15,"OK",R15&lt;I15,"Montant instruit inférieur au montant présenté.")</f>
        <v/>
      </c>
      <c r="V15" s="95">
        <f t="shared" si="10"/>
        <v>0</v>
      </c>
      <c r="W15" s="57" t="s">
        <v>73</v>
      </c>
    </row>
    <row r="16" spans="1:23">
      <c r="A16" s="7">
        <v>12</v>
      </c>
      <c r="B16" s="5"/>
      <c r="C16" s="5"/>
      <c r="D16" s="5"/>
      <c r="E16" s="2"/>
      <c r="F16" s="99"/>
      <c r="G16" s="12"/>
      <c r="H16" s="7" t="s">
        <v>9</v>
      </c>
      <c r="I16" s="98">
        <f t="shared" si="0"/>
        <v>0</v>
      </c>
      <c r="J16" s="27"/>
      <c r="K16" s="21">
        <f t="shared" si="2"/>
        <v>0</v>
      </c>
      <c r="L16" s="5">
        <f t="shared" si="3"/>
        <v>0</v>
      </c>
      <c r="M16" s="5">
        <f t="shared" si="4"/>
        <v>0</v>
      </c>
      <c r="N16" s="2">
        <f t="shared" si="5"/>
        <v>0</v>
      </c>
      <c r="O16" s="99">
        <f t="shared" si="6"/>
        <v>0</v>
      </c>
      <c r="P16" s="22">
        <f t="shared" si="7"/>
        <v>0</v>
      </c>
      <c r="Q16" s="7" t="str">
        <f t="shared" si="8"/>
        <v>euro</v>
      </c>
      <c r="R16" s="98">
        <f t="shared" si="9"/>
        <v>0</v>
      </c>
      <c r="S16" s="19"/>
      <c r="T16" s="5"/>
      <c r="U16" s="37" t="str" cm="1">
        <f t="array" ref="U16">_xlfn.IFS(R16&gt;I16,"KO : Le montant retenu est supérieur au montant présenté. Merci de revoir la ligne de contributions ou plafonner son montant.",I16=0,"",R16=I16,"OK",R16&lt;I16,"Montant instruit inférieur au montant présenté.")</f>
        <v/>
      </c>
      <c r="V16" s="95">
        <f t="shared" si="10"/>
        <v>0</v>
      </c>
      <c r="W16" s="57" t="s">
        <v>275</v>
      </c>
    </row>
    <row r="17" spans="1:24">
      <c r="A17" s="7">
        <v>13</v>
      </c>
      <c r="B17" s="5"/>
      <c r="C17" s="5"/>
      <c r="D17" s="5"/>
      <c r="E17" s="2"/>
      <c r="F17" s="99"/>
      <c r="G17" s="12"/>
      <c r="H17" s="7" t="s">
        <v>9</v>
      </c>
      <c r="I17" s="98">
        <f t="shared" si="0"/>
        <v>0</v>
      </c>
      <c r="J17" s="27"/>
      <c r="K17" s="21">
        <f t="shared" si="2"/>
        <v>0</v>
      </c>
      <c r="L17" s="5">
        <f t="shared" si="3"/>
        <v>0</v>
      </c>
      <c r="M17" s="5">
        <f t="shared" si="4"/>
        <v>0</v>
      </c>
      <c r="N17" s="2">
        <f t="shared" si="5"/>
        <v>0</v>
      </c>
      <c r="O17" s="99">
        <f t="shared" si="6"/>
        <v>0</v>
      </c>
      <c r="P17" s="22">
        <f t="shared" si="7"/>
        <v>0</v>
      </c>
      <c r="Q17" s="7" t="str">
        <f t="shared" si="8"/>
        <v>euro</v>
      </c>
      <c r="R17" s="98">
        <f t="shared" si="9"/>
        <v>0</v>
      </c>
      <c r="S17" s="19"/>
      <c r="T17" s="5"/>
      <c r="U17" s="37" t="str" cm="1">
        <f t="array" ref="U17">_xlfn.IFS(R17&gt;I17,"KO : Le montant retenu est supérieur au montant présenté. Merci de revoir la ligne de contributions ou plafonner son montant.",I17=0,"",R17=I17,"OK",R17&lt;I17,"Montant instruit inférieur au montant présenté.")</f>
        <v/>
      </c>
      <c r="V17" s="95">
        <f t="shared" si="10"/>
        <v>0</v>
      </c>
      <c r="W17" s="57" t="s">
        <v>276</v>
      </c>
    </row>
    <row r="18" spans="1:24" ht="18.5">
      <c r="A18" s="7">
        <v>14</v>
      </c>
      <c r="B18" s="5"/>
      <c r="C18" s="5"/>
      <c r="D18" s="5"/>
      <c r="E18" s="2"/>
      <c r="F18" s="99"/>
      <c r="G18" s="12"/>
      <c r="H18" s="7" t="s">
        <v>9</v>
      </c>
      <c r="I18" s="98">
        <f t="shared" si="0"/>
        <v>0</v>
      </c>
      <c r="J18" s="27"/>
      <c r="K18" s="21">
        <f t="shared" si="2"/>
        <v>0</v>
      </c>
      <c r="L18" s="5">
        <f t="shared" si="3"/>
        <v>0</v>
      </c>
      <c r="M18" s="5">
        <f t="shared" si="4"/>
        <v>0</v>
      </c>
      <c r="N18" s="2">
        <f t="shared" si="5"/>
        <v>0</v>
      </c>
      <c r="O18" s="99">
        <f t="shared" si="6"/>
        <v>0</v>
      </c>
      <c r="P18" s="22">
        <f t="shared" si="7"/>
        <v>0</v>
      </c>
      <c r="Q18" s="7" t="str">
        <f t="shared" si="8"/>
        <v>euro</v>
      </c>
      <c r="R18" s="98">
        <f t="shared" si="9"/>
        <v>0</v>
      </c>
      <c r="S18" s="19"/>
      <c r="T18" s="5"/>
      <c r="U18" s="37" t="str" cm="1">
        <f t="array" ref="U18">_xlfn.IFS(R18&gt;I18,"KO : Le montant retenu est supérieur au montant présenté. Merci de revoir la ligne de contributions ou plafonner son montant.",I18=0,"",R18=I18,"OK",R18&lt;I18,"Montant instruit inférieur au montant présenté.")</f>
        <v/>
      </c>
      <c r="V18" s="95">
        <f t="shared" si="10"/>
        <v>0</v>
      </c>
      <c r="W18" s="54" t="s">
        <v>272</v>
      </c>
      <c r="X18" s="34"/>
    </row>
    <row r="19" spans="1:24">
      <c r="A19" s="7">
        <v>15</v>
      </c>
      <c r="B19" s="5"/>
      <c r="C19" s="5"/>
      <c r="D19" s="5"/>
      <c r="E19" s="2"/>
      <c r="F19" s="99"/>
      <c r="G19" s="12"/>
      <c r="H19" s="7" t="s">
        <v>9</v>
      </c>
      <c r="I19" s="98">
        <f t="shared" si="0"/>
        <v>0</v>
      </c>
      <c r="J19" s="27"/>
      <c r="K19" s="21">
        <f t="shared" si="2"/>
        <v>0</v>
      </c>
      <c r="L19" s="5">
        <f t="shared" si="3"/>
        <v>0</v>
      </c>
      <c r="M19" s="5">
        <f t="shared" si="4"/>
        <v>0</v>
      </c>
      <c r="N19" s="2">
        <f t="shared" si="5"/>
        <v>0</v>
      </c>
      <c r="O19" s="99">
        <f t="shared" si="6"/>
        <v>0</v>
      </c>
      <c r="P19" s="22">
        <f t="shared" si="7"/>
        <v>0</v>
      </c>
      <c r="Q19" s="7" t="str">
        <f t="shared" si="8"/>
        <v>euro</v>
      </c>
      <c r="R19" s="98">
        <f t="shared" si="9"/>
        <v>0</v>
      </c>
      <c r="S19" s="19"/>
      <c r="T19" s="5"/>
      <c r="U19" s="37" t="str" cm="1">
        <f t="array" ref="U19">_xlfn.IFS(R19&gt;I19,"KO : Le montant retenu est supérieur au montant présenté. Merci de revoir la ligne de contributions ou plafonner son montant.",I19=0,"",R19=I19,"OK",R19&lt;I19,"Montant instruit inférieur au montant présenté.")</f>
        <v/>
      </c>
      <c r="V19" s="95">
        <f t="shared" si="10"/>
        <v>0</v>
      </c>
    </row>
    <row r="20" spans="1:24" ht="18.5">
      <c r="A20" s="7">
        <v>16</v>
      </c>
      <c r="B20" s="5"/>
      <c r="C20" s="5"/>
      <c r="D20" s="5"/>
      <c r="E20" s="2"/>
      <c r="F20" s="99"/>
      <c r="G20" s="12"/>
      <c r="H20" s="7" t="s">
        <v>9</v>
      </c>
      <c r="I20" s="98">
        <f t="shared" si="0"/>
        <v>0</v>
      </c>
      <c r="J20" s="27"/>
      <c r="K20" s="21">
        <f t="shared" si="2"/>
        <v>0</v>
      </c>
      <c r="L20" s="5">
        <f t="shared" si="3"/>
        <v>0</v>
      </c>
      <c r="M20" s="5">
        <f t="shared" si="4"/>
        <v>0</v>
      </c>
      <c r="N20" s="2">
        <f t="shared" si="5"/>
        <v>0</v>
      </c>
      <c r="O20" s="99">
        <f t="shared" si="6"/>
        <v>0</v>
      </c>
      <c r="P20" s="22">
        <f t="shared" si="7"/>
        <v>0</v>
      </c>
      <c r="Q20" s="7" t="str">
        <f t="shared" si="8"/>
        <v>euro</v>
      </c>
      <c r="R20" s="98">
        <f t="shared" si="9"/>
        <v>0</v>
      </c>
      <c r="S20" s="19"/>
      <c r="T20" s="5"/>
      <c r="U20" s="37" t="str" cm="1">
        <f t="array" ref="U20">_xlfn.IFS(R20&gt;I20,"KO : Le montant retenu est supérieur au montant présenté. Merci de revoir la ligne de contributions ou plafonner son montant.",I20=0,"",R20=I20,"OK",R20&lt;I20,"Montant instruit inférieur au montant présenté.")</f>
        <v/>
      </c>
      <c r="V20" s="95">
        <f t="shared" si="10"/>
        <v>0</v>
      </c>
      <c r="W20" s="54"/>
      <c r="X20" s="34"/>
    </row>
    <row r="21" spans="1:24">
      <c r="A21" s="7">
        <v>17</v>
      </c>
      <c r="B21" s="5"/>
      <c r="C21" s="5"/>
      <c r="D21" s="5"/>
      <c r="E21" s="2"/>
      <c r="F21" s="99"/>
      <c r="G21" s="12"/>
      <c r="H21" s="7" t="s">
        <v>9</v>
      </c>
      <c r="I21" s="98">
        <f t="shared" si="0"/>
        <v>0</v>
      </c>
      <c r="J21" s="27"/>
      <c r="K21" s="21">
        <f t="shared" si="2"/>
        <v>0</v>
      </c>
      <c r="L21" s="5">
        <f t="shared" si="3"/>
        <v>0</v>
      </c>
      <c r="M21" s="5">
        <f t="shared" si="4"/>
        <v>0</v>
      </c>
      <c r="N21" s="2">
        <f t="shared" si="5"/>
        <v>0</v>
      </c>
      <c r="O21" s="99">
        <f t="shared" si="6"/>
        <v>0</v>
      </c>
      <c r="P21" s="22">
        <f t="shared" si="7"/>
        <v>0</v>
      </c>
      <c r="Q21" s="7" t="str">
        <f t="shared" si="8"/>
        <v>euro</v>
      </c>
      <c r="R21" s="98">
        <f t="shared" si="9"/>
        <v>0</v>
      </c>
      <c r="S21" s="19"/>
      <c r="T21" s="5"/>
      <c r="U21" s="37" t="str" cm="1">
        <f t="array" ref="U21">_xlfn.IFS(R21&gt;I21,"KO : Le montant retenu est supérieur au montant présenté. Merci de revoir la ligne de contributions ou plafonner son montant.",I21=0,"",R21=I21,"OK",R21&lt;I21,"Montant instruit inférieur au montant présenté.")</f>
        <v/>
      </c>
      <c r="V21" s="95">
        <f t="shared" si="10"/>
        <v>0</v>
      </c>
    </row>
    <row r="22" spans="1:24">
      <c r="A22" s="7">
        <v>18</v>
      </c>
      <c r="B22" s="5"/>
      <c r="C22" s="5"/>
      <c r="D22" s="5"/>
      <c r="E22" s="2"/>
      <c r="F22" s="99"/>
      <c r="G22" s="12"/>
      <c r="H22" s="7" t="s">
        <v>9</v>
      </c>
      <c r="I22" s="98">
        <f t="shared" si="0"/>
        <v>0</v>
      </c>
      <c r="J22" s="27"/>
      <c r="K22" s="21">
        <f t="shared" si="2"/>
        <v>0</v>
      </c>
      <c r="L22" s="5">
        <f t="shared" si="3"/>
        <v>0</v>
      </c>
      <c r="M22" s="5">
        <f t="shared" si="4"/>
        <v>0</v>
      </c>
      <c r="N22" s="2">
        <f t="shared" si="5"/>
        <v>0</v>
      </c>
      <c r="O22" s="99">
        <f t="shared" si="6"/>
        <v>0</v>
      </c>
      <c r="P22" s="22">
        <f t="shared" si="7"/>
        <v>0</v>
      </c>
      <c r="Q22" s="7" t="str">
        <f t="shared" si="8"/>
        <v>euro</v>
      </c>
      <c r="R22" s="98">
        <f t="shared" si="9"/>
        <v>0</v>
      </c>
      <c r="S22" s="19"/>
      <c r="T22" s="5"/>
      <c r="U22" s="37" t="str" cm="1">
        <f t="array" ref="U22">_xlfn.IFS(R22&gt;I22,"KO : Le montant retenu est supérieur au montant présenté. Merci de revoir la ligne de contributions ou plafonner son montant.",I22=0,"",R22=I22,"OK",R22&lt;I22,"Montant instruit inférieur au montant présenté.")</f>
        <v/>
      </c>
      <c r="V22" s="95">
        <f t="shared" si="10"/>
        <v>0</v>
      </c>
    </row>
    <row r="23" spans="1:24">
      <c r="A23" s="7">
        <v>19</v>
      </c>
      <c r="B23" s="5"/>
      <c r="C23" s="5"/>
      <c r="D23" s="5"/>
      <c r="E23" s="2"/>
      <c r="F23" s="99"/>
      <c r="G23" s="12"/>
      <c r="H23" s="7" t="s">
        <v>9</v>
      </c>
      <c r="I23" s="98">
        <f t="shared" si="0"/>
        <v>0</v>
      </c>
      <c r="J23" s="27"/>
      <c r="K23" s="21">
        <f t="shared" si="2"/>
        <v>0</v>
      </c>
      <c r="L23" s="5">
        <f t="shared" si="3"/>
        <v>0</v>
      </c>
      <c r="M23" s="5">
        <f t="shared" si="4"/>
        <v>0</v>
      </c>
      <c r="N23" s="2">
        <f t="shared" si="5"/>
        <v>0</v>
      </c>
      <c r="O23" s="99">
        <f t="shared" si="6"/>
        <v>0</v>
      </c>
      <c r="P23" s="22">
        <f t="shared" si="7"/>
        <v>0</v>
      </c>
      <c r="Q23" s="7" t="str">
        <f t="shared" si="8"/>
        <v>euro</v>
      </c>
      <c r="R23" s="98">
        <f t="shared" si="9"/>
        <v>0</v>
      </c>
      <c r="S23" s="19"/>
      <c r="T23" s="5"/>
      <c r="U23" s="37" t="str" cm="1">
        <f t="array" ref="U23">_xlfn.IFS(R23&gt;I23,"KO : Le montant retenu est supérieur au montant présenté. Merci de revoir la ligne de contributions ou plafonner son montant.",I23=0,"",R23=I23,"OK",R23&lt;I23,"Montant instruit inférieur au montant présenté.")</f>
        <v/>
      </c>
      <c r="V23" s="95">
        <f t="shared" si="10"/>
        <v>0</v>
      </c>
    </row>
    <row r="24" spans="1:24">
      <c r="A24" s="7">
        <v>20</v>
      </c>
      <c r="B24" s="5"/>
      <c r="C24" s="5"/>
      <c r="D24" s="5"/>
      <c r="E24" s="2"/>
      <c r="F24" s="99"/>
      <c r="G24" s="12"/>
      <c r="H24" s="7" t="s">
        <v>9</v>
      </c>
      <c r="I24" s="98">
        <f t="shared" si="0"/>
        <v>0</v>
      </c>
      <c r="J24" s="27"/>
      <c r="K24" s="21">
        <f t="shared" si="2"/>
        <v>0</v>
      </c>
      <c r="L24" s="5">
        <f t="shared" si="3"/>
        <v>0</v>
      </c>
      <c r="M24" s="5">
        <f t="shared" si="4"/>
        <v>0</v>
      </c>
      <c r="N24" s="2">
        <f t="shared" si="5"/>
        <v>0</v>
      </c>
      <c r="O24" s="99">
        <f t="shared" si="6"/>
        <v>0</v>
      </c>
      <c r="P24" s="22">
        <f t="shared" si="7"/>
        <v>0</v>
      </c>
      <c r="Q24" s="7" t="str">
        <f t="shared" si="8"/>
        <v>euro</v>
      </c>
      <c r="R24" s="98">
        <f t="shared" si="9"/>
        <v>0</v>
      </c>
      <c r="S24" s="19"/>
      <c r="T24" s="5"/>
      <c r="U24" s="37" t="str" cm="1">
        <f t="array" ref="U24">_xlfn.IFS(R24&gt;I24,"KO : Le montant retenu est supérieur au montant présenté. Merci de revoir la ligne de contributions ou plafonner son montant.",I24=0,"",R24=I24,"OK",R24&lt;I24,"Montant instruit inférieur au montant présenté.")</f>
        <v/>
      </c>
      <c r="V24" s="95">
        <f t="shared" si="10"/>
        <v>0</v>
      </c>
    </row>
    <row r="25" spans="1:24">
      <c r="A25" s="7">
        <v>21</v>
      </c>
      <c r="B25" s="5"/>
      <c r="C25" s="5"/>
      <c r="D25" s="5"/>
      <c r="E25" s="2"/>
      <c r="F25" s="99"/>
      <c r="G25" s="12"/>
      <c r="H25" s="7" t="s">
        <v>9</v>
      </c>
      <c r="I25" s="98">
        <f t="shared" si="0"/>
        <v>0</v>
      </c>
      <c r="J25" s="27"/>
      <c r="K25" s="21">
        <f t="shared" si="2"/>
        <v>0</v>
      </c>
      <c r="L25" s="5">
        <f t="shared" si="3"/>
        <v>0</v>
      </c>
      <c r="M25" s="5">
        <f t="shared" si="4"/>
        <v>0</v>
      </c>
      <c r="N25" s="2">
        <f t="shared" si="5"/>
        <v>0</v>
      </c>
      <c r="O25" s="99">
        <f t="shared" si="6"/>
        <v>0</v>
      </c>
      <c r="P25" s="22">
        <f t="shared" si="7"/>
        <v>0</v>
      </c>
      <c r="Q25" s="7" t="str">
        <f t="shared" si="8"/>
        <v>euro</v>
      </c>
      <c r="R25" s="98">
        <f t="shared" si="9"/>
        <v>0</v>
      </c>
      <c r="S25" s="19"/>
      <c r="T25" s="5"/>
      <c r="U25" s="37" t="str" cm="1">
        <f t="array" ref="U25">_xlfn.IFS(R25&gt;I25,"KO : Le montant retenu est supérieur au montant présenté. Merci de revoir la ligne de contributions ou plafonner son montant.",I25=0,"",R25=I25,"OK",R25&lt;I25,"Montant instruit inférieur au montant présenté.")</f>
        <v/>
      </c>
      <c r="V25" s="95">
        <f t="shared" si="10"/>
        <v>0</v>
      </c>
    </row>
    <row r="26" spans="1:24">
      <c r="A26" s="7">
        <v>22</v>
      </c>
      <c r="B26" s="5"/>
      <c r="C26" s="5"/>
      <c r="D26" s="5"/>
      <c r="E26" s="2"/>
      <c r="F26" s="99"/>
      <c r="G26" s="12"/>
      <c r="H26" s="7" t="s">
        <v>9</v>
      </c>
      <c r="I26" s="98">
        <f t="shared" si="0"/>
        <v>0</v>
      </c>
      <c r="J26" s="27"/>
      <c r="K26" s="21">
        <f t="shared" si="2"/>
        <v>0</v>
      </c>
      <c r="L26" s="5">
        <f t="shared" si="3"/>
        <v>0</v>
      </c>
      <c r="M26" s="5">
        <f t="shared" si="4"/>
        <v>0</v>
      </c>
      <c r="N26" s="2">
        <f t="shared" si="5"/>
        <v>0</v>
      </c>
      <c r="O26" s="99">
        <f t="shared" si="6"/>
        <v>0</v>
      </c>
      <c r="P26" s="22">
        <f t="shared" si="7"/>
        <v>0</v>
      </c>
      <c r="Q26" s="7" t="str">
        <f t="shared" si="8"/>
        <v>euro</v>
      </c>
      <c r="R26" s="98">
        <f t="shared" si="9"/>
        <v>0</v>
      </c>
      <c r="S26" s="19"/>
      <c r="T26" s="5"/>
      <c r="U26" s="37" t="str" cm="1">
        <f t="array" ref="U26">_xlfn.IFS(R26&gt;I26,"KO : Le montant retenu est supérieur au montant présenté. Merci de revoir la ligne de contributions ou plafonner son montant.",I26=0,"",R26=I26,"OK",R26&lt;I26,"Montant instruit inférieur au montant présenté.")</f>
        <v/>
      </c>
      <c r="V26" s="95">
        <f t="shared" si="10"/>
        <v>0</v>
      </c>
    </row>
    <row r="27" spans="1:24">
      <c r="A27" s="7">
        <v>23</v>
      </c>
      <c r="B27" s="5"/>
      <c r="C27" s="5"/>
      <c r="D27" s="5"/>
      <c r="E27" s="2"/>
      <c r="F27" s="99"/>
      <c r="G27" s="12"/>
      <c r="H27" s="7" t="s">
        <v>9</v>
      </c>
      <c r="I27" s="98">
        <f t="shared" si="0"/>
        <v>0</v>
      </c>
      <c r="J27" s="27"/>
      <c r="K27" s="21">
        <f t="shared" si="2"/>
        <v>0</v>
      </c>
      <c r="L27" s="5">
        <f t="shared" si="3"/>
        <v>0</v>
      </c>
      <c r="M27" s="5">
        <f t="shared" si="4"/>
        <v>0</v>
      </c>
      <c r="N27" s="2">
        <f t="shared" si="5"/>
        <v>0</v>
      </c>
      <c r="O27" s="99">
        <f t="shared" si="6"/>
        <v>0</v>
      </c>
      <c r="P27" s="22">
        <f t="shared" si="7"/>
        <v>0</v>
      </c>
      <c r="Q27" s="7" t="str">
        <f t="shared" si="8"/>
        <v>euro</v>
      </c>
      <c r="R27" s="98">
        <f t="shared" si="9"/>
        <v>0</v>
      </c>
      <c r="S27" s="19"/>
      <c r="T27" s="5"/>
      <c r="U27" s="37" t="str" cm="1">
        <f t="array" ref="U27">_xlfn.IFS(R27&gt;I27,"KO : Le montant retenu est supérieur au montant présenté. Merci de revoir la ligne de contributions ou plafonner son montant.",I27=0,"",R27=I27,"OK",R27&lt;I27,"Montant instruit inférieur au montant présenté.")</f>
        <v/>
      </c>
      <c r="V27" s="95">
        <f t="shared" si="10"/>
        <v>0</v>
      </c>
    </row>
    <row r="28" spans="1:24">
      <c r="A28" s="7">
        <v>24</v>
      </c>
      <c r="B28" s="5"/>
      <c r="C28" s="5"/>
      <c r="D28" s="5"/>
      <c r="E28" s="2"/>
      <c r="F28" s="99"/>
      <c r="G28" s="12"/>
      <c r="H28" s="7" t="s">
        <v>9</v>
      </c>
      <c r="I28" s="98">
        <f t="shared" si="0"/>
        <v>0</v>
      </c>
      <c r="J28" s="27"/>
      <c r="K28" s="21">
        <f t="shared" si="2"/>
        <v>0</v>
      </c>
      <c r="L28" s="5">
        <f t="shared" si="3"/>
        <v>0</v>
      </c>
      <c r="M28" s="5">
        <f t="shared" si="4"/>
        <v>0</v>
      </c>
      <c r="N28" s="2">
        <f t="shared" si="5"/>
        <v>0</v>
      </c>
      <c r="O28" s="99">
        <f t="shared" si="6"/>
        <v>0</v>
      </c>
      <c r="P28" s="22">
        <f t="shared" si="7"/>
        <v>0</v>
      </c>
      <c r="Q28" s="7" t="str">
        <f t="shared" si="8"/>
        <v>euro</v>
      </c>
      <c r="R28" s="98">
        <f t="shared" si="9"/>
        <v>0</v>
      </c>
      <c r="S28" s="19"/>
      <c r="T28" s="5"/>
      <c r="U28" s="37" t="str" cm="1">
        <f t="array" ref="U28">_xlfn.IFS(R28&gt;I28,"KO : Le montant retenu est supérieur au montant présenté. Merci de revoir la ligne de contributions ou plafonner son montant.",I28=0,"",R28=I28,"OK",R28&lt;I28,"Montant instruit inférieur au montant présenté.")</f>
        <v/>
      </c>
      <c r="V28" s="95">
        <f t="shared" si="10"/>
        <v>0</v>
      </c>
    </row>
    <row r="29" spans="1:24">
      <c r="A29" s="7">
        <v>25</v>
      </c>
      <c r="B29" s="5"/>
      <c r="C29" s="5"/>
      <c r="D29" s="5"/>
      <c r="E29" s="2"/>
      <c r="F29" s="99"/>
      <c r="G29" s="12"/>
      <c r="H29" s="7" t="s">
        <v>9</v>
      </c>
      <c r="I29" s="98">
        <f t="shared" si="0"/>
        <v>0</v>
      </c>
      <c r="J29" s="27"/>
      <c r="K29" s="21">
        <f t="shared" si="2"/>
        <v>0</v>
      </c>
      <c r="L29" s="5">
        <f t="shared" si="3"/>
        <v>0</v>
      </c>
      <c r="M29" s="5">
        <f t="shared" si="4"/>
        <v>0</v>
      </c>
      <c r="N29" s="2">
        <f t="shared" si="5"/>
        <v>0</v>
      </c>
      <c r="O29" s="99">
        <f t="shared" si="6"/>
        <v>0</v>
      </c>
      <c r="P29" s="22">
        <f t="shared" si="7"/>
        <v>0</v>
      </c>
      <c r="Q29" s="7" t="str">
        <f t="shared" si="8"/>
        <v>euro</v>
      </c>
      <c r="R29" s="98">
        <f t="shared" si="9"/>
        <v>0</v>
      </c>
      <c r="S29" s="19"/>
      <c r="T29" s="5"/>
      <c r="U29" s="37" t="str" cm="1">
        <f t="array" ref="U29">_xlfn.IFS(R29&gt;I29,"KO : Le montant retenu est supérieur au montant présenté. Merci de revoir la ligne de contributions ou plafonner son montant.",I29=0,"",R29=I29,"OK",R29&lt;I29,"Montant instruit inférieur au montant présenté.")</f>
        <v/>
      </c>
      <c r="V29" s="95">
        <f t="shared" si="10"/>
        <v>0</v>
      </c>
    </row>
    <row r="30" spans="1:24">
      <c r="A30" s="7">
        <v>26</v>
      </c>
      <c r="B30" s="5"/>
      <c r="C30" s="5"/>
      <c r="D30" s="5"/>
      <c r="E30" s="2"/>
      <c r="F30" s="99"/>
      <c r="G30" s="12"/>
      <c r="H30" s="7" t="s">
        <v>9</v>
      </c>
      <c r="I30" s="98">
        <f t="shared" si="0"/>
        <v>0</v>
      </c>
      <c r="J30" s="27"/>
      <c r="K30" s="21">
        <f t="shared" si="2"/>
        <v>0</v>
      </c>
      <c r="L30" s="5">
        <f t="shared" si="3"/>
        <v>0</v>
      </c>
      <c r="M30" s="5">
        <f t="shared" si="4"/>
        <v>0</v>
      </c>
      <c r="N30" s="2">
        <f t="shared" si="5"/>
        <v>0</v>
      </c>
      <c r="O30" s="99">
        <f t="shared" si="6"/>
        <v>0</v>
      </c>
      <c r="P30" s="22">
        <f t="shared" si="7"/>
        <v>0</v>
      </c>
      <c r="Q30" s="7" t="str">
        <f t="shared" si="8"/>
        <v>euro</v>
      </c>
      <c r="R30" s="98">
        <f t="shared" si="9"/>
        <v>0</v>
      </c>
      <c r="S30" s="19"/>
      <c r="T30" s="5"/>
      <c r="U30" s="37" t="str" cm="1">
        <f t="array" ref="U30">_xlfn.IFS(R30&gt;I30,"KO : Le montant retenu est supérieur au montant présenté. Merci de revoir la ligne de contributions ou plafonner son montant.",I30=0,"",R30=I30,"OK",R30&lt;I30,"Montant instruit inférieur au montant présenté.")</f>
        <v/>
      </c>
      <c r="V30" s="95">
        <f t="shared" si="10"/>
        <v>0</v>
      </c>
    </row>
    <row r="31" spans="1:24">
      <c r="A31" s="7">
        <v>27</v>
      </c>
      <c r="B31" s="5"/>
      <c r="C31" s="5"/>
      <c r="D31" s="5"/>
      <c r="E31" s="2"/>
      <c r="F31" s="99"/>
      <c r="G31" s="12"/>
      <c r="H31" s="7" t="s">
        <v>9</v>
      </c>
      <c r="I31" s="98">
        <f t="shared" si="0"/>
        <v>0</v>
      </c>
      <c r="J31" s="27"/>
      <c r="K31" s="21">
        <f t="shared" si="2"/>
        <v>0</v>
      </c>
      <c r="L31" s="5">
        <f t="shared" si="3"/>
        <v>0</v>
      </c>
      <c r="M31" s="5">
        <f t="shared" si="4"/>
        <v>0</v>
      </c>
      <c r="N31" s="2">
        <f t="shared" si="5"/>
        <v>0</v>
      </c>
      <c r="O31" s="99">
        <f t="shared" si="6"/>
        <v>0</v>
      </c>
      <c r="P31" s="22">
        <f t="shared" si="7"/>
        <v>0</v>
      </c>
      <c r="Q31" s="7" t="str">
        <f t="shared" si="8"/>
        <v>euro</v>
      </c>
      <c r="R31" s="98">
        <f t="shared" si="9"/>
        <v>0</v>
      </c>
      <c r="S31" s="19"/>
      <c r="T31" s="5"/>
      <c r="U31" s="37" t="str" cm="1">
        <f t="array" ref="U31">_xlfn.IFS(R31&gt;I31,"KO : Le montant retenu est supérieur au montant présenté. Merci de revoir la ligne de contributions ou plafonner son montant.",I31=0,"",R31=I31,"OK",R31&lt;I31,"Montant instruit inférieur au montant présenté.")</f>
        <v/>
      </c>
      <c r="V31" s="95">
        <f t="shared" si="10"/>
        <v>0</v>
      </c>
    </row>
    <row r="32" spans="1:24">
      <c r="A32" s="7">
        <v>28</v>
      </c>
      <c r="B32" s="5"/>
      <c r="C32" s="5"/>
      <c r="D32" s="5"/>
      <c r="E32" s="2"/>
      <c r="F32" s="99"/>
      <c r="G32" s="12"/>
      <c r="H32" s="7" t="s">
        <v>9</v>
      </c>
      <c r="I32" s="98">
        <f t="shared" si="0"/>
        <v>0</v>
      </c>
      <c r="J32" s="27"/>
      <c r="K32" s="21">
        <f t="shared" si="2"/>
        <v>0</v>
      </c>
      <c r="L32" s="5">
        <f t="shared" si="3"/>
        <v>0</v>
      </c>
      <c r="M32" s="5">
        <f t="shared" si="4"/>
        <v>0</v>
      </c>
      <c r="N32" s="2">
        <f t="shared" si="5"/>
        <v>0</v>
      </c>
      <c r="O32" s="99">
        <f t="shared" si="6"/>
        <v>0</v>
      </c>
      <c r="P32" s="22">
        <f t="shared" si="7"/>
        <v>0</v>
      </c>
      <c r="Q32" s="7" t="str">
        <f t="shared" si="8"/>
        <v>euro</v>
      </c>
      <c r="R32" s="98">
        <f t="shared" si="9"/>
        <v>0</v>
      </c>
      <c r="S32" s="19"/>
      <c r="T32" s="5"/>
      <c r="U32" s="37" t="str" cm="1">
        <f t="array" ref="U32">_xlfn.IFS(R32&gt;I32,"KO : Le montant retenu est supérieur au montant présenté. Merci de revoir la ligne de contributions ou plafonner son montant.",I32=0,"",R32=I32,"OK",R32&lt;I32,"Montant instruit inférieur au montant présenté.")</f>
        <v/>
      </c>
      <c r="V32" s="95">
        <f t="shared" si="10"/>
        <v>0</v>
      </c>
    </row>
    <row r="33" spans="1:22">
      <c r="A33" s="7">
        <v>29</v>
      </c>
      <c r="B33" s="5"/>
      <c r="C33" s="5"/>
      <c r="D33" s="5"/>
      <c r="E33" s="2"/>
      <c r="F33" s="99"/>
      <c r="G33" s="12"/>
      <c r="H33" s="7" t="s">
        <v>9</v>
      </c>
      <c r="I33" s="98">
        <f t="shared" si="0"/>
        <v>0</v>
      </c>
      <c r="J33" s="27"/>
      <c r="K33" s="21">
        <f t="shared" si="2"/>
        <v>0</v>
      </c>
      <c r="L33" s="5">
        <f t="shared" si="3"/>
        <v>0</v>
      </c>
      <c r="M33" s="5">
        <f t="shared" si="4"/>
        <v>0</v>
      </c>
      <c r="N33" s="2">
        <f t="shared" si="5"/>
        <v>0</v>
      </c>
      <c r="O33" s="99">
        <f t="shared" si="6"/>
        <v>0</v>
      </c>
      <c r="P33" s="22">
        <f t="shared" si="7"/>
        <v>0</v>
      </c>
      <c r="Q33" s="7" t="str">
        <f t="shared" si="8"/>
        <v>euro</v>
      </c>
      <c r="R33" s="98">
        <f t="shared" si="9"/>
        <v>0</v>
      </c>
      <c r="S33" s="19"/>
      <c r="T33" s="5"/>
      <c r="U33" s="37" t="str" cm="1">
        <f t="array" ref="U33">_xlfn.IFS(R33&gt;I33,"KO : Le montant retenu est supérieur au montant présenté. Merci de revoir la ligne de contributions ou plafonner son montant.",I33=0,"",R33=I33,"OK",R33&lt;I33,"Montant instruit inférieur au montant présenté.")</f>
        <v/>
      </c>
      <c r="V33" s="95">
        <f t="shared" si="10"/>
        <v>0</v>
      </c>
    </row>
    <row r="34" spans="1:22">
      <c r="A34" s="7">
        <v>30</v>
      </c>
      <c r="B34" s="5"/>
      <c r="C34" s="5"/>
      <c r="D34" s="5"/>
      <c r="E34" s="2"/>
      <c r="F34" s="99"/>
      <c r="G34" s="12"/>
      <c r="H34" s="7" t="s">
        <v>9</v>
      </c>
      <c r="I34" s="98">
        <f t="shared" si="0"/>
        <v>0</v>
      </c>
      <c r="J34" s="27"/>
      <c r="K34" s="21">
        <f t="shared" si="2"/>
        <v>0</v>
      </c>
      <c r="L34" s="5">
        <f t="shared" si="3"/>
        <v>0</v>
      </c>
      <c r="M34" s="5">
        <f t="shared" si="4"/>
        <v>0</v>
      </c>
      <c r="N34" s="2">
        <f t="shared" si="5"/>
        <v>0</v>
      </c>
      <c r="O34" s="99">
        <f t="shared" si="6"/>
        <v>0</v>
      </c>
      <c r="P34" s="22">
        <f t="shared" si="7"/>
        <v>0</v>
      </c>
      <c r="Q34" s="7" t="str">
        <f t="shared" si="8"/>
        <v>euro</v>
      </c>
      <c r="R34" s="98">
        <f t="shared" si="9"/>
        <v>0</v>
      </c>
      <c r="S34" s="19"/>
      <c r="T34" s="5"/>
      <c r="U34" s="37" t="str" cm="1">
        <f t="array" ref="U34">_xlfn.IFS(R34&gt;I34,"KO : Le montant retenu est supérieur au montant présenté. Merci de revoir la ligne de contributions ou plafonner son montant.",I34=0,"",R34=I34,"OK",R34&lt;I34,"Montant instruit inférieur au montant présenté.")</f>
        <v/>
      </c>
      <c r="V34" s="95">
        <f t="shared" si="10"/>
        <v>0</v>
      </c>
    </row>
    <row r="35" spans="1:22">
      <c r="A35" s="7">
        <v>31</v>
      </c>
      <c r="B35" s="5"/>
      <c r="C35" s="5"/>
      <c r="D35" s="5"/>
      <c r="E35" s="2"/>
      <c r="F35" s="99"/>
      <c r="G35" s="12"/>
      <c r="H35" s="7" t="s">
        <v>9</v>
      </c>
      <c r="I35" s="98">
        <f t="shared" si="0"/>
        <v>0</v>
      </c>
      <c r="J35" s="27"/>
      <c r="K35" s="21">
        <f t="shared" si="2"/>
        <v>0</v>
      </c>
      <c r="L35" s="5">
        <f t="shared" si="3"/>
        <v>0</v>
      </c>
      <c r="M35" s="5">
        <f t="shared" si="4"/>
        <v>0</v>
      </c>
      <c r="N35" s="2">
        <f t="shared" si="5"/>
        <v>0</v>
      </c>
      <c r="O35" s="99">
        <f t="shared" si="6"/>
        <v>0</v>
      </c>
      <c r="P35" s="22">
        <f t="shared" si="7"/>
        <v>0</v>
      </c>
      <c r="Q35" s="7" t="str">
        <f t="shared" si="8"/>
        <v>euro</v>
      </c>
      <c r="R35" s="98">
        <f t="shared" si="9"/>
        <v>0</v>
      </c>
      <c r="S35" s="19"/>
      <c r="T35" s="5"/>
      <c r="U35" s="37" t="str" cm="1">
        <f t="array" ref="U35">_xlfn.IFS(R35&gt;I35,"KO : Le montant retenu est supérieur au montant présenté. Merci de revoir la ligne de contributions ou plafonner son montant.",I35=0,"",R35=I35,"OK",R35&lt;I35,"Montant instruit inférieur au montant présenté.")</f>
        <v/>
      </c>
      <c r="V35" s="95">
        <f t="shared" si="10"/>
        <v>0</v>
      </c>
    </row>
    <row r="36" spans="1:22">
      <c r="A36" s="7">
        <v>32</v>
      </c>
      <c r="B36" s="5"/>
      <c r="C36" s="5"/>
      <c r="D36" s="5"/>
      <c r="E36" s="2"/>
      <c r="F36" s="99"/>
      <c r="G36" s="12"/>
      <c r="H36" s="7" t="s">
        <v>9</v>
      </c>
      <c r="I36" s="98">
        <f t="shared" si="0"/>
        <v>0</v>
      </c>
      <c r="J36" s="27"/>
      <c r="K36" s="21">
        <f t="shared" si="2"/>
        <v>0</v>
      </c>
      <c r="L36" s="5">
        <f t="shared" si="3"/>
        <v>0</v>
      </c>
      <c r="M36" s="5">
        <f t="shared" si="4"/>
        <v>0</v>
      </c>
      <c r="N36" s="2">
        <f t="shared" si="5"/>
        <v>0</v>
      </c>
      <c r="O36" s="99">
        <f t="shared" si="6"/>
        <v>0</v>
      </c>
      <c r="P36" s="22">
        <f t="shared" si="7"/>
        <v>0</v>
      </c>
      <c r="Q36" s="7" t="str">
        <f t="shared" si="8"/>
        <v>euro</v>
      </c>
      <c r="R36" s="98">
        <f t="shared" si="9"/>
        <v>0</v>
      </c>
      <c r="S36" s="19"/>
      <c r="T36" s="5"/>
      <c r="U36" s="37" t="str" cm="1">
        <f t="array" ref="U36">_xlfn.IFS(R36&gt;I36,"KO : Le montant retenu est supérieur au montant présenté. Merci de revoir la ligne de contributions ou plafonner son montant.",I36=0,"",R36=I36,"OK",R36&lt;I36,"Montant instruit inférieur au montant présenté.")</f>
        <v/>
      </c>
      <c r="V36" s="95">
        <f t="shared" si="10"/>
        <v>0</v>
      </c>
    </row>
    <row r="37" spans="1:22">
      <c r="A37" s="7">
        <v>33</v>
      </c>
      <c r="B37" s="5"/>
      <c r="C37" s="5"/>
      <c r="D37" s="5"/>
      <c r="E37" s="2"/>
      <c r="F37" s="99"/>
      <c r="G37" s="12"/>
      <c r="H37" s="7" t="s">
        <v>9</v>
      </c>
      <c r="I37" s="98">
        <f t="shared" si="0"/>
        <v>0</v>
      </c>
      <c r="J37" s="27"/>
      <c r="K37" s="21">
        <f t="shared" si="2"/>
        <v>0</v>
      </c>
      <c r="L37" s="5">
        <f t="shared" si="3"/>
        <v>0</v>
      </c>
      <c r="M37" s="5">
        <f t="shared" si="4"/>
        <v>0</v>
      </c>
      <c r="N37" s="2">
        <f t="shared" si="5"/>
        <v>0</v>
      </c>
      <c r="O37" s="99">
        <f t="shared" si="6"/>
        <v>0</v>
      </c>
      <c r="P37" s="22">
        <f t="shared" si="7"/>
        <v>0</v>
      </c>
      <c r="Q37" s="7" t="str">
        <f t="shared" si="8"/>
        <v>euro</v>
      </c>
      <c r="R37" s="98">
        <f t="shared" si="9"/>
        <v>0</v>
      </c>
      <c r="S37" s="19"/>
      <c r="T37" s="5"/>
      <c r="U37" s="37" t="str" cm="1">
        <f t="array" ref="U37">_xlfn.IFS(R37&gt;I37,"KO : Le montant retenu est supérieur au montant présenté. Merci de revoir la ligne de contributions ou plafonner son montant.",I37=0,"",R37=I37,"OK",R37&lt;I37,"Montant instruit inférieur au montant présenté.")</f>
        <v/>
      </c>
      <c r="V37" s="95">
        <f t="shared" si="10"/>
        <v>0</v>
      </c>
    </row>
    <row r="38" spans="1:22">
      <c r="A38" s="7">
        <v>34</v>
      </c>
      <c r="B38" s="5"/>
      <c r="C38" s="5"/>
      <c r="D38" s="5"/>
      <c r="E38" s="2"/>
      <c r="F38" s="99"/>
      <c r="G38" s="12"/>
      <c r="H38" s="7" t="s">
        <v>9</v>
      </c>
      <c r="I38" s="98">
        <f t="shared" si="0"/>
        <v>0</v>
      </c>
      <c r="J38" s="27"/>
      <c r="K38" s="21">
        <f t="shared" si="2"/>
        <v>0</v>
      </c>
      <c r="L38" s="5">
        <f t="shared" si="3"/>
        <v>0</v>
      </c>
      <c r="M38" s="5">
        <f t="shared" si="4"/>
        <v>0</v>
      </c>
      <c r="N38" s="2">
        <f t="shared" si="5"/>
        <v>0</v>
      </c>
      <c r="O38" s="99">
        <f t="shared" si="6"/>
        <v>0</v>
      </c>
      <c r="P38" s="22">
        <f t="shared" si="7"/>
        <v>0</v>
      </c>
      <c r="Q38" s="7" t="str">
        <f t="shared" si="8"/>
        <v>euro</v>
      </c>
      <c r="R38" s="98">
        <f t="shared" si="9"/>
        <v>0</v>
      </c>
      <c r="S38" s="19"/>
      <c r="T38" s="5"/>
      <c r="U38" s="37" t="str" cm="1">
        <f t="array" ref="U38">_xlfn.IFS(R38&gt;I38,"KO : Le montant retenu est supérieur au montant présenté. Merci de revoir la ligne de contributions ou plafonner son montant.",I38=0,"",R38=I38,"OK",R38&lt;I38,"Montant instruit inférieur au montant présenté.")</f>
        <v/>
      </c>
      <c r="V38" s="95">
        <f t="shared" si="10"/>
        <v>0</v>
      </c>
    </row>
    <row r="39" spans="1:22">
      <c r="A39" s="7">
        <v>35</v>
      </c>
      <c r="B39" s="5"/>
      <c r="C39" s="5"/>
      <c r="D39" s="5"/>
      <c r="E39" s="2"/>
      <c r="F39" s="99"/>
      <c r="G39" s="12"/>
      <c r="H39" s="7" t="s">
        <v>9</v>
      </c>
      <c r="I39" s="98">
        <f t="shared" si="0"/>
        <v>0</v>
      </c>
      <c r="J39" s="27"/>
      <c r="K39" s="21">
        <f t="shared" si="2"/>
        <v>0</v>
      </c>
      <c r="L39" s="5">
        <f t="shared" si="3"/>
        <v>0</v>
      </c>
      <c r="M39" s="5">
        <f t="shared" si="4"/>
        <v>0</v>
      </c>
      <c r="N39" s="2">
        <f t="shared" si="5"/>
        <v>0</v>
      </c>
      <c r="O39" s="99">
        <f t="shared" si="6"/>
        <v>0</v>
      </c>
      <c r="P39" s="22">
        <f t="shared" si="7"/>
        <v>0</v>
      </c>
      <c r="Q39" s="7" t="str">
        <f t="shared" si="8"/>
        <v>euro</v>
      </c>
      <c r="R39" s="98">
        <f t="shared" si="9"/>
        <v>0</v>
      </c>
      <c r="S39" s="19"/>
      <c r="T39" s="5"/>
      <c r="U39" s="37" t="str" cm="1">
        <f t="array" ref="U39">_xlfn.IFS(R39&gt;I39,"KO : Le montant retenu est supérieur au montant présenté. Merci de revoir la ligne de contributions ou plafonner son montant.",I39=0,"",R39=I39,"OK",R39&lt;I39,"Montant instruit inférieur au montant présenté.")</f>
        <v/>
      </c>
      <c r="V39" s="95">
        <f t="shared" si="10"/>
        <v>0</v>
      </c>
    </row>
    <row r="40" spans="1:22">
      <c r="A40" s="7">
        <v>36</v>
      </c>
      <c r="B40" s="5"/>
      <c r="C40" s="5"/>
      <c r="D40" s="5"/>
      <c r="E40" s="2"/>
      <c r="F40" s="99"/>
      <c r="G40" s="12"/>
      <c r="H40" s="7" t="s">
        <v>9</v>
      </c>
      <c r="I40" s="98">
        <f t="shared" si="0"/>
        <v>0</v>
      </c>
      <c r="J40" s="27"/>
      <c r="K40" s="21">
        <f t="shared" si="2"/>
        <v>0</v>
      </c>
      <c r="L40" s="5">
        <f t="shared" si="3"/>
        <v>0</v>
      </c>
      <c r="M40" s="5">
        <f t="shared" si="4"/>
        <v>0</v>
      </c>
      <c r="N40" s="2">
        <f t="shared" si="5"/>
        <v>0</v>
      </c>
      <c r="O40" s="99">
        <f t="shared" si="6"/>
        <v>0</v>
      </c>
      <c r="P40" s="22">
        <f t="shared" si="7"/>
        <v>0</v>
      </c>
      <c r="Q40" s="7" t="str">
        <f t="shared" si="8"/>
        <v>euro</v>
      </c>
      <c r="R40" s="98">
        <f t="shared" si="9"/>
        <v>0</v>
      </c>
      <c r="S40" s="19"/>
      <c r="T40" s="5"/>
      <c r="U40" s="37" t="str" cm="1">
        <f t="array" ref="U40">_xlfn.IFS(R40&gt;I40,"KO : Le montant retenu est supérieur au montant présenté. Merci de revoir la ligne de contributions ou plafonner son montant.",I40=0,"",R40=I40,"OK",R40&lt;I40,"Montant instruit inférieur au montant présenté.")</f>
        <v/>
      </c>
      <c r="V40" s="95">
        <f t="shared" si="10"/>
        <v>0</v>
      </c>
    </row>
    <row r="41" spans="1:22">
      <c r="A41" s="7">
        <v>37</v>
      </c>
      <c r="B41" s="5"/>
      <c r="C41" s="5"/>
      <c r="D41" s="5"/>
      <c r="E41" s="2"/>
      <c r="F41" s="99"/>
      <c r="G41" s="12"/>
      <c r="H41" s="7" t="s">
        <v>9</v>
      </c>
      <c r="I41" s="98">
        <f t="shared" si="0"/>
        <v>0</v>
      </c>
      <c r="J41" s="27"/>
      <c r="K41" s="21">
        <f t="shared" si="2"/>
        <v>0</v>
      </c>
      <c r="L41" s="5">
        <f t="shared" si="3"/>
        <v>0</v>
      </c>
      <c r="M41" s="5">
        <f t="shared" si="4"/>
        <v>0</v>
      </c>
      <c r="N41" s="2">
        <f t="shared" si="5"/>
        <v>0</v>
      </c>
      <c r="O41" s="99">
        <f t="shared" si="6"/>
        <v>0</v>
      </c>
      <c r="P41" s="22">
        <f t="shared" si="7"/>
        <v>0</v>
      </c>
      <c r="Q41" s="7" t="str">
        <f t="shared" si="8"/>
        <v>euro</v>
      </c>
      <c r="R41" s="98">
        <f t="shared" si="9"/>
        <v>0</v>
      </c>
      <c r="S41" s="19"/>
      <c r="T41" s="5"/>
      <c r="U41" s="37" t="str" cm="1">
        <f t="array" ref="U41">_xlfn.IFS(R41&gt;I41,"KO : Le montant retenu est supérieur au montant présenté. Merci de revoir la ligne de contributions ou plafonner son montant.",I41=0,"",R41=I41,"OK",R41&lt;I41,"Montant instruit inférieur au montant présenté.")</f>
        <v/>
      </c>
      <c r="V41" s="95">
        <f t="shared" si="10"/>
        <v>0</v>
      </c>
    </row>
    <row r="42" spans="1:22">
      <c r="A42" s="7">
        <v>38</v>
      </c>
      <c r="B42" s="5"/>
      <c r="C42" s="5"/>
      <c r="D42" s="5"/>
      <c r="E42" s="2"/>
      <c r="F42" s="99"/>
      <c r="G42" s="12"/>
      <c r="H42" s="7" t="s">
        <v>9</v>
      </c>
      <c r="I42" s="98">
        <f t="shared" si="0"/>
        <v>0</v>
      </c>
      <c r="J42" s="27"/>
      <c r="K42" s="21">
        <f t="shared" si="2"/>
        <v>0</v>
      </c>
      <c r="L42" s="5">
        <f t="shared" si="3"/>
        <v>0</v>
      </c>
      <c r="M42" s="5">
        <f t="shared" si="4"/>
        <v>0</v>
      </c>
      <c r="N42" s="2">
        <f t="shared" si="5"/>
        <v>0</v>
      </c>
      <c r="O42" s="99">
        <f t="shared" si="6"/>
        <v>0</v>
      </c>
      <c r="P42" s="22">
        <f t="shared" si="7"/>
        <v>0</v>
      </c>
      <c r="Q42" s="7" t="str">
        <f t="shared" si="8"/>
        <v>euro</v>
      </c>
      <c r="R42" s="98">
        <f t="shared" si="9"/>
        <v>0</v>
      </c>
      <c r="S42" s="19"/>
      <c r="T42" s="5"/>
      <c r="U42" s="37" t="str" cm="1">
        <f t="array" ref="U42">_xlfn.IFS(R42&gt;I42,"KO : Le montant retenu est supérieur au montant présenté. Merci de revoir la ligne de contributions ou plafonner son montant.",I42=0,"",R42=I42,"OK",R42&lt;I42,"Montant instruit inférieur au montant présenté.")</f>
        <v/>
      </c>
      <c r="V42" s="95">
        <f t="shared" si="10"/>
        <v>0</v>
      </c>
    </row>
    <row r="43" spans="1:22">
      <c r="A43" s="7">
        <v>39</v>
      </c>
      <c r="B43" s="5"/>
      <c r="C43" s="5"/>
      <c r="D43" s="5"/>
      <c r="E43" s="2"/>
      <c r="F43" s="99"/>
      <c r="G43" s="12"/>
      <c r="H43" s="7" t="s">
        <v>9</v>
      </c>
      <c r="I43" s="98">
        <f t="shared" si="0"/>
        <v>0</v>
      </c>
      <c r="J43" s="27"/>
      <c r="K43" s="21">
        <f t="shared" si="2"/>
        <v>0</v>
      </c>
      <c r="L43" s="5">
        <f t="shared" si="3"/>
        <v>0</v>
      </c>
      <c r="M43" s="5">
        <f t="shared" si="4"/>
        <v>0</v>
      </c>
      <c r="N43" s="2">
        <f t="shared" si="5"/>
        <v>0</v>
      </c>
      <c r="O43" s="99">
        <f t="shared" si="6"/>
        <v>0</v>
      </c>
      <c r="P43" s="22">
        <f t="shared" si="7"/>
        <v>0</v>
      </c>
      <c r="Q43" s="7" t="str">
        <f t="shared" si="8"/>
        <v>euro</v>
      </c>
      <c r="R43" s="98">
        <f t="shared" si="9"/>
        <v>0</v>
      </c>
      <c r="S43" s="19"/>
      <c r="T43" s="5"/>
      <c r="U43" s="37" t="str" cm="1">
        <f t="array" ref="U43">_xlfn.IFS(R43&gt;I43,"KO : Le montant retenu est supérieur au montant présenté. Merci de revoir la ligne de contributions ou plafonner son montant.",I43=0,"",R43=I43,"OK",R43&lt;I43,"Montant instruit inférieur au montant présenté.")</f>
        <v/>
      </c>
      <c r="V43" s="95">
        <f t="shared" si="10"/>
        <v>0</v>
      </c>
    </row>
    <row r="44" spans="1:22">
      <c r="A44" s="7">
        <v>40</v>
      </c>
      <c r="B44" s="5"/>
      <c r="C44" s="5"/>
      <c r="D44" s="5"/>
      <c r="E44" s="2"/>
      <c r="F44" s="99"/>
      <c r="G44" s="12"/>
      <c r="H44" s="7" t="s">
        <v>9</v>
      </c>
      <c r="I44" s="98">
        <f t="shared" si="0"/>
        <v>0</v>
      </c>
      <c r="J44" s="27"/>
      <c r="K44" s="21">
        <f t="shared" si="2"/>
        <v>0</v>
      </c>
      <c r="L44" s="5">
        <f t="shared" si="3"/>
        <v>0</v>
      </c>
      <c r="M44" s="5">
        <f t="shared" si="4"/>
        <v>0</v>
      </c>
      <c r="N44" s="2">
        <f t="shared" si="5"/>
        <v>0</v>
      </c>
      <c r="O44" s="99">
        <f t="shared" si="6"/>
        <v>0</v>
      </c>
      <c r="P44" s="22">
        <f t="shared" si="7"/>
        <v>0</v>
      </c>
      <c r="Q44" s="7" t="str">
        <f t="shared" si="8"/>
        <v>euro</v>
      </c>
      <c r="R44" s="98">
        <f t="shared" si="9"/>
        <v>0</v>
      </c>
      <c r="S44" s="19"/>
      <c r="T44" s="5"/>
      <c r="U44" s="37" t="str" cm="1">
        <f t="array" ref="U44">_xlfn.IFS(R44&gt;I44,"KO : Le montant retenu est supérieur au montant présenté. Merci de revoir la ligne de contributions ou plafonner son montant.",I44=0,"",R44=I44,"OK",R44&lt;I44,"Montant instruit inférieur au montant présenté.")</f>
        <v/>
      </c>
      <c r="V44" s="95">
        <f t="shared" si="10"/>
        <v>0</v>
      </c>
    </row>
    <row r="45" spans="1:22">
      <c r="A45" s="7">
        <v>41</v>
      </c>
      <c r="B45" s="5"/>
      <c r="C45" s="5"/>
      <c r="D45" s="5"/>
      <c r="E45" s="2"/>
      <c r="F45" s="99"/>
      <c r="G45" s="12"/>
      <c r="H45" s="7" t="s">
        <v>9</v>
      </c>
      <c r="I45" s="98">
        <f t="shared" si="0"/>
        <v>0</v>
      </c>
      <c r="J45" s="27"/>
      <c r="K45" s="21">
        <f t="shared" si="2"/>
        <v>0</v>
      </c>
      <c r="L45" s="5">
        <f t="shared" si="3"/>
        <v>0</v>
      </c>
      <c r="M45" s="5">
        <f t="shared" si="4"/>
        <v>0</v>
      </c>
      <c r="N45" s="2">
        <f t="shared" si="5"/>
        <v>0</v>
      </c>
      <c r="O45" s="99">
        <f t="shared" si="6"/>
        <v>0</v>
      </c>
      <c r="P45" s="22">
        <f t="shared" si="7"/>
        <v>0</v>
      </c>
      <c r="Q45" s="7" t="str">
        <f t="shared" si="8"/>
        <v>euro</v>
      </c>
      <c r="R45" s="98">
        <f t="shared" si="9"/>
        <v>0</v>
      </c>
      <c r="S45" s="19"/>
      <c r="T45" s="5"/>
      <c r="U45" s="37" t="str" cm="1">
        <f t="array" ref="U45">_xlfn.IFS(R45&gt;I45,"KO : Le montant retenu est supérieur au montant présenté. Merci de revoir la ligne de contributions ou plafonner son montant.",I45=0,"",R45=I45,"OK",R45&lt;I45,"Montant instruit inférieur au montant présenté.")</f>
        <v/>
      </c>
      <c r="V45" s="95">
        <f t="shared" si="10"/>
        <v>0</v>
      </c>
    </row>
    <row r="46" spans="1:22">
      <c r="A46" s="7">
        <v>42</v>
      </c>
      <c r="B46" s="5"/>
      <c r="C46" s="5"/>
      <c r="D46" s="5"/>
      <c r="E46" s="2"/>
      <c r="F46" s="99"/>
      <c r="G46" s="12"/>
      <c r="H46" s="7" t="s">
        <v>9</v>
      </c>
      <c r="I46" s="98">
        <f t="shared" si="0"/>
        <v>0</v>
      </c>
      <c r="J46" s="27"/>
      <c r="K46" s="21">
        <f t="shared" si="2"/>
        <v>0</v>
      </c>
      <c r="L46" s="5">
        <f t="shared" si="3"/>
        <v>0</v>
      </c>
      <c r="M46" s="5">
        <f t="shared" si="4"/>
        <v>0</v>
      </c>
      <c r="N46" s="2">
        <f t="shared" si="5"/>
        <v>0</v>
      </c>
      <c r="O46" s="99">
        <f t="shared" si="6"/>
        <v>0</v>
      </c>
      <c r="P46" s="22">
        <f t="shared" si="7"/>
        <v>0</v>
      </c>
      <c r="Q46" s="7" t="str">
        <f t="shared" si="8"/>
        <v>euro</v>
      </c>
      <c r="R46" s="98">
        <f t="shared" si="9"/>
        <v>0</v>
      </c>
      <c r="S46" s="19"/>
      <c r="T46" s="5"/>
      <c r="U46" s="37" t="str" cm="1">
        <f t="array" ref="U46">_xlfn.IFS(R46&gt;I46,"KO : Le montant retenu est supérieur au montant présenté. Merci de revoir la ligne de contributions ou plafonner son montant.",I46=0,"",R46=I46,"OK",R46&lt;I46,"Montant instruit inférieur au montant présenté.")</f>
        <v/>
      </c>
      <c r="V46" s="95">
        <f t="shared" si="10"/>
        <v>0</v>
      </c>
    </row>
    <row r="47" spans="1:22">
      <c r="A47" s="7">
        <v>43</v>
      </c>
      <c r="B47" s="5"/>
      <c r="C47" s="5"/>
      <c r="D47" s="5"/>
      <c r="E47" s="2"/>
      <c r="F47" s="99"/>
      <c r="G47" s="12"/>
      <c r="H47" s="7" t="s">
        <v>9</v>
      </c>
      <c r="I47" s="98">
        <f t="shared" si="0"/>
        <v>0</v>
      </c>
      <c r="J47" s="27"/>
      <c r="K47" s="21">
        <f t="shared" si="2"/>
        <v>0</v>
      </c>
      <c r="L47" s="5">
        <f t="shared" si="3"/>
        <v>0</v>
      </c>
      <c r="M47" s="5">
        <f t="shared" si="4"/>
        <v>0</v>
      </c>
      <c r="N47" s="2">
        <f t="shared" si="5"/>
        <v>0</v>
      </c>
      <c r="O47" s="99">
        <f t="shared" si="6"/>
        <v>0</v>
      </c>
      <c r="P47" s="22">
        <f t="shared" si="7"/>
        <v>0</v>
      </c>
      <c r="Q47" s="7" t="str">
        <f t="shared" si="8"/>
        <v>euro</v>
      </c>
      <c r="R47" s="98">
        <f t="shared" si="9"/>
        <v>0</v>
      </c>
      <c r="S47" s="19"/>
      <c r="T47" s="5"/>
      <c r="U47" s="37" t="str" cm="1">
        <f t="array" ref="U47">_xlfn.IFS(R47&gt;I47,"KO : Le montant retenu est supérieur au montant présenté. Merci de revoir la ligne de contributions ou plafonner son montant.",I47=0,"",R47=I47,"OK",R47&lt;I47,"Montant instruit inférieur au montant présenté.")</f>
        <v/>
      </c>
      <c r="V47" s="95">
        <f t="shared" si="10"/>
        <v>0</v>
      </c>
    </row>
    <row r="48" spans="1:22">
      <c r="A48" s="7">
        <v>44</v>
      </c>
      <c r="B48" s="5"/>
      <c r="C48" s="5"/>
      <c r="D48" s="5"/>
      <c r="E48" s="2"/>
      <c r="F48" s="99"/>
      <c r="G48" s="12"/>
      <c r="H48" s="7" t="s">
        <v>9</v>
      </c>
      <c r="I48" s="98">
        <f t="shared" si="0"/>
        <v>0</v>
      </c>
      <c r="J48" s="27"/>
      <c r="K48" s="21">
        <f t="shared" si="2"/>
        <v>0</v>
      </c>
      <c r="L48" s="5">
        <f t="shared" si="3"/>
        <v>0</v>
      </c>
      <c r="M48" s="5">
        <f t="shared" si="4"/>
        <v>0</v>
      </c>
      <c r="N48" s="2">
        <f t="shared" si="5"/>
        <v>0</v>
      </c>
      <c r="O48" s="99">
        <f t="shared" si="6"/>
        <v>0</v>
      </c>
      <c r="P48" s="22">
        <f t="shared" si="7"/>
        <v>0</v>
      </c>
      <c r="Q48" s="7" t="str">
        <f t="shared" si="8"/>
        <v>euro</v>
      </c>
      <c r="R48" s="98">
        <f t="shared" si="9"/>
        <v>0</v>
      </c>
      <c r="S48" s="19"/>
      <c r="T48" s="5"/>
      <c r="U48" s="37" t="str" cm="1">
        <f t="array" ref="U48">_xlfn.IFS(R48&gt;I48,"KO : Le montant retenu est supérieur au montant présenté. Merci de revoir la ligne de contributions ou plafonner son montant.",I48=0,"",R48=I48,"OK",R48&lt;I48,"Montant instruit inférieur au montant présenté.")</f>
        <v/>
      </c>
      <c r="V48" s="95">
        <f t="shared" si="10"/>
        <v>0</v>
      </c>
    </row>
    <row r="49" spans="1:22">
      <c r="A49" s="7">
        <v>45</v>
      </c>
      <c r="B49" s="5"/>
      <c r="C49" s="5"/>
      <c r="D49" s="5"/>
      <c r="E49" s="2"/>
      <c r="F49" s="99"/>
      <c r="G49" s="12"/>
      <c r="H49" s="7" t="s">
        <v>9</v>
      </c>
      <c r="I49" s="98">
        <f t="shared" si="0"/>
        <v>0</v>
      </c>
      <c r="J49" s="27"/>
      <c r="K49" s="21">
        <f t="shared" si="2"/>
        <v>0</v>
      </c>
      <c r="L49" s="5">
        <f t="shared" si="3"/>
        <v>0</v>
      </c>
      <c r="M49" s="5">
        <f t="shared" si="4"/>
        <v>0</v>
      </c>
      <c r="N49" s="2">
        <f t="shared" si="5"/>
        <v>0</v>
      </c>
      <c r="O49" s="99">
        <f t="shared" si="6"/>
        <v>0</v>
      </c>
      <c r="P49" s="22">
        <f t="shared" si="7"/>
        <v>0</v>
      </c>
      <c r="Q49" s="7" t="str">
        <f t="shared" si="8"/>
        <v>euro</v>
      </c>
      <c r="R49" s="98">
        <f t="shared" si="9"/>
        <v>0</v>
      </c>
      <c r="S49" s="19"/>
      <c r="T49" s="5"/>
      <c r="U49" s="37" t="str" cm="1">
        <f t="array" ref="U49">_xlfn.IFS(R49&gt;I49,"KO : Le montant retenu est supérieur au montant présenté. Merci de revoir la ligne de contributions ou plafonner son montant.",I49=0,"",R49=I49,"OK",R49&lt;I49,"Montant instruit inférieur au montant présenté.")</f>
        <v/>
      </c>
      <c r="V49" s="95">
        <f t="shared" si="10"/>
        <v>0</v>
      </c>
    </row>
    <row r="50" spans="1:22">
      <c r="A50" s="7">
        <v>46</v>
      </c>
      <c r="B50" s="5"/>
      <c r="C50" s="5"/>
      <c r="D50" s="5"/>
      <c r="E50" s="2"/>
      <c r="F50" s="99"/>
      <c r="G50" s="12"/>
      <c r="H50" s="7" t="s">
        <v>9</v>
      </c>
      <c r="I50" s="98">
        <f t="shared" si="0"/>
        <v>0</v>
      </c>
      <c r="J50" s="27"/>
      <c r="K50" s="21">
        <f t="shared" si="2"/>
        <v>0</v>
      </c>
      <c r="L50" s="5">
        <f t="shared" si="3"/>
        <v>0</v>
      </c>
      <c r="M50" s="5">
        <f t="shared" si="4"/>
        <v>0</v>
      </c>
      <c r="N50" s="2">
        <f t="shared" si="5"/>
        <v>0</v>
      </c>
      <c r="O50" s="99">
        <f t="shared" si="6"/>
        <v>0</v>
      </c>
      <c r="P50" s="22">
        <f t="shared" si="7"/>
        <v>0</v>
      </c>
      <c r="Q50" s="7" t="str">
        <f t="shared" si="8"/>
        <v>euro</v>
      </c>
      <c r="R50" s="98">
        <f t="shared" si="9"/>
        <v>0</v>
      </c>
      <c r="S50" s="19"/>
      <c r="T50" s="5"/>
      <c r="U50" s="37" t="str" cm="1">
        <f t="array" ref="U50">_xlfn.IFS(R50&gt;I50,"KO : Le montant retenu est supérieur au montant présenté. Merci de revoir la ligne de contributions ou plafonner son montant.",I50=0,"",R50=I50,"OK",R50&lt;I50,"Montant instruit inférieur au montant présenté.")</f>
        <v/>
      </c>
      <c r="V50" s="95">
        <f t="shared" si="10"/>
        <v>0</v>
      </c>
    </row>
    <row r="51" spans="1:22">
      <c r="A51" s="7">
        <v>47</v>
      </c>
      <c r="B51" s="5"/>
      <c r="C51" s="5"/>
      <c r="D51" s="5"/>
      <c r="E51" s="2"/>
      <c r="F51" s="99"/>
      <c r="G51" s="12"/>
      <c r="H51" s="7" t="s">
        <v>9</v>
      </c>
      <c r="I51" s="98">
        <f t="shared" si="0"/>
        <v>0</v>
      </c>
      <c r="J51" s="27"/>
      <c r="K51" s="21">
        <f t="shared" si="2"/>
        <v>0</v>
      </c>
      <c r="L51" s="5">
        <f t="shared" si="3"/>
        <v>0</v>
      </c>
      <c r="M51" s="5">
        <f t="shared" si="4"/>
        <v>0</v>
      </c>
      <c r="N51" s="2">
        <f t="shared" si="5"/>
        <v>0</v>
      </c>
      <c r="O51" s="99">
        <f t="shared" si="6"/>
        <v>0</v>
      </c>
      <c r="P51" s="22">
        <f t="shared" si="7"/>
        <v>0</v>
      </c>
      <c r="Q51" s="7" t="str">
        <f t="shared" si="8"/>
        <v>euro</v>
      </c>
      <c r="R51" s="98">
        <f t="shared" si="9"/>
        <v>0</v>
      </c>
      <c r="S51" s="19"/>
      <c r="T51" s="5"/>
      <c r="U51" s="37" t="str" cm="1">
        <f t="array" ref="U51">_xlfn.IFS(R51&gt;I51,"KO : Le montant retenu est supérieur au montant présenté. Merci de revoir la ligne de contributions ou plafonner son montant.",I51=0,"",R51=I51,"OK",R51&lt;I51,"Montant instruit inférieur au montant présenté.")</f>
        <v/>
      </c>
      <c r="V51" s="95">
        <f t="shared" si="10"/>
        <v>0</v>
      </c>
    </row>
    <row r="52" spans="1:22">
      <c r="A52" s="7">
        <v>48</v>
      </c>
      <c r="B52" s="5"/>
      <c r="C52" s="5"/>
      <c r="D52" s="5"/>
      <c r="E52" s="2"/>
      <c r="F52" s="99"/>
      <c r="G52" s="12"/>
      <c r="H52" s="7" t="s">
        <v>9</v>
      </c>
      <c r="I52" s="98">
        <f t="shared" si="0"/>
        <v>0</v>
      </c>
      <c r="J52" s="27"/>
      <c r="K52" s="21">
        <f t="shared" si="2"/>
        <v>0</v>
      </c>
      <c r="L52" s="5">
        <f t="shared" si="3"/>
        <v>0</v>
      </c>
      <c r="M52" s="5">
        <f t="shared" si="4"/>
        <v>0</v>
      </c>
      <c r="N52" s="2">
        <f t="shared" si="5"/>
        <v>0</v>
      </c>
      <c r="O52" s="99">
        <f t="shared" si="6"/>
        <v>0</v>
      </c>
      <c r="P52" s="22">
        <f t="shared" si="7"/>
        <v>0</v>
      </c>
      <c r="Q52" s="7" t="str">
        <f t="shared" si="8"/>
        <v>euro</v>
      </c>
      <c r="R52" s="98">
        <f t="shared" si="9"/>
        <v>0</v>
      </c>
      <c r="S52" s="19"/>
      <c r="T52" s="5"/>
      <c r="U52" s="37" t="str" cm="1">
        <f t="array" ref="U52">_xlfn.IFS(R52&gt;I52,"KO : Le montant retenu est supérieur au montant présenté. Merci de revoir la ligne de contributions ou plafonner son montant.",I52=0,"",R52=I52,"OK",R52&lt;I52,"Montant instruit inférieur au montant présenté.")</f>
        <v/>
      </c>
      <c r="V52" s="95">
        <f t="shared" si="10"/>
        <v>0</v>
      </c>
    </row>
    <row r="53" spans="1:22">
      <c r="A53" s="7">
        <v>49</v>
      </c>
      <c r="B53" s="5"/>
      <c r="C53" s="5"/>
      <c r="D53" s="5"/>
      <c r="E53" s="2"/>
      <c r="F53" s="99"/>
      <c r="G53" s="12"/>
      <c r="H53" s="7" t="s">
        <v>9</v>
      </c>
      <c r="I53" s="98">
        <f t="shared" si="0"/>
        <v>0</v>
      </c>
      <c r="J53" s="27"/>
      <c r="K53" s="21">
        <f t="shared" si="2"/>
        <v>0</v>
      </c>
      <c r="L53" s="5">
        <f t="shared" si="3"/>
        <v>0</v>
      </c>
      <c r="M53" s="5">
        <f t="shared" si="4"/>
        <v>0</v>
      </c>
      <c r="N53" s="2">
        <f t="shared" si="5"/>
        <v>0</v>
      </c>
      <c r="O53" s="99">
        <f t="shared" si="6"/>
        <v>0</v>
      </c>
      <c r="P53" s="22">
        <f t="shared" si="7"/>
        <v>0</v>
      </c>
      <c r="Q53" s="7" t="str">
        <f t="shared" si="8"/>
        <v>euro</v>
      </c>
      <c r="R53" s="98">
        <f t="shared" si="9"/>
        <v>0</v>
      </c>
      <c r="S53" s="19"/>
      <c r="T53" s="5"/>
      <c r="U53" s="37" t="str" cm="1">
        <f t="array" ref="U53">_xlfn.IFS(R53&gt;I53,"KO : Le montant retenu est supérieur au montant présenté. Merci de revoir la ligne de contributions ou plafonner son montant.",I53=0,"",R53=I53,"OK",R53&lt;I53,"Montant instruit inférieur au montant présenté.")</f>
        <v/>
      </c>
      <c r="V53" s="95">
        <f t="shared" si="10"/>
        <v>0</v>
      </c>
    </row>
    <row r="54" spans="1:22">
      <c r="A54" s="7">
        <v>50</v>
      </c>
      <c r="B54" s="5"/>
      <c r="C54" s="5"/>
      <c r="D54" s="5"/>
      <c r="E54" s="2"/>
      <c r="F54" s="99"/>
      <c r="G54" s="12"/>
      <c r="H54" s="7" t="s">
        <v>9</v>
      </c>
      <c r="I54" s="98">
        <f t="shared" si="0"/>
        <v>0</v>
      </c>
      <c r="J54" s="27"/>
      <c r="K54" s="21">
        <f t="shared" si="2"/>
        <v>0</v>
      </c>
      <c r="L54" s="5">
        <f t="shared" si="3"/>
        <v>0</v>
      </c>
      <c r="M54" s="5">
        <f t="shared" si="4"/>
        <v>0</v>
      </c>
      <c r="N54" s="2">
        <f t="shared" si="5"/>
        <v>0</v>
      </c>
      <c r="O54" s="99">
        <f t="shared" si="6"/>
        <v>0</v>
      </c>
      <c r="P54" s="22">
        <f t="shared" si="7"/>
        <v>0</v>
      </c>
      <c r="Q54" s="7" t="str">
        <f t="shared" si="8"/>
        <v>euro</v>
      </c>
      <c r="R54" s="98">
        <f t="shared" si="9"/>
        <v>0</v>
      </c>
      <c r="S54" s="19"/>
      <c r="T54" s="5"/>
      <c r="U54" s="37" t="str" cm="1">
        <f t="array" ref="U54">_xlfn.IFS(R54&gt;I54,"KO : Le montant retenu est supérieur au montant présenté. Merci de revoir la ligne de contributions ou plafonner son montant.",I54=0,"",R54=I54,"OK",R54&lt;I54,"Montant instruit inférieur au montant présenté.")</f>
        <v/>
      </c>
      <c r="V54" s="95">
        <f t="shared" si="10"/>
        <v>0</v>
      </c>
    </row>
    <row r="55" spans="1:22">
      <c r="A55" s="7">
        <v>51</v>
      </c>
      <c r="B55" s="5"/>
      <c r="C55" s="5"/>
      <c r="D55" s="5"/>
      <c r="E55" s="2"/>
      <c r="F55" s="99"/>
      <c r="G55" s="12"/>
      <c r="H55" s="7" t="s">
        <v>9</v>
      </c>
      <c r="I55" s="98">
        <f t="shared" si="0"/>
        <v>0</v>
      </c>
      <c r="J55" s="27"/>
      <c r="K55" s="21">
        <f t="shared" si="2"/>
        <v>0</v>
      </c>
      <c r="L55" s="5">
        <f t="shared" si="3"/>
        <v>0</v>
      </c>
      <c r="M55" s="5">
        <f t="shared" si="4"/>
        <v>0</v>
      </c>
      <c r="N55" s="2">
        <f t="shared" si="5"/>
        <v>0</v>
      </c>
      <c r="O55" s="99">
        <f t="shared" si="6"/>
        <v>0</v>
      </c>
      <c r="P55" s="22">
        <f t="shared" si="7"/>
        <v>0</v>
      </c>
      <c r="Q55" s="7" t="str">
        <f t="shared" si="8"/>
        <v>euro</v>
      </c>
      <c r="R55" s="98">
        <f t="shared" si="9"/>
        <v>0</v>
      </c>
      <c r="S55" s="19"/>
      <c r="T55" s="5"/>
      <c r="U55" s="37" t="str" cm="1">
        <f t="array" ref="U55">_xlfn.IFS(R55&gt;I55,"KO : Le montant retenu est supérieur au montant présenté. Merci de revoir la ligne de contributions ou plafonner son montant.",I55=0,"",R55=I55,"OK",R55&lt;I55,"Montant instruit inférieur au montant présenté.")</f>
        <v/>
      </c>
      <c r="V55" s="95">
        <f t="shared" si="10"/>
        <v>0</v>
      </c>
    </row>
    <row r="56" spans="1:22">
      <c r="A56" s="7">
        <v>52</v>
      </c>
      <c r="B56" s="5"/>
      <c r="C56" s="5"/>
      <c r="D56" s="5"/>
      <c r="E56" s="2"/>
      <c r="F56" s="99"/>
      <c r="G56" s="12"/>
      <c r="H56" s="7" t="s">
        <v>9</v>
      </c>
      <c r="I56" s="98">
        <f t="shared" si="0"/>
        <v>0</v>
      </c>
      <c r="J56" s="27"/>
      <c r="K56" s="21">
        <f t="shared" si="2"/>
        <v>0</v>
      </c>
      <c r="L56" s="5">
        <f t="shared" si="3"/>
        <v>0</v>
      </c>
      <c r="M56" s="5">
        <f t="shared" si="4"/>
        <v>0</v>
      </c>
      <c r="N56" s="2">
        <f t="shared" si="5"/>
        <v>0</v>
      </c>
      <c r="O56" s="99">
        <f t="shared" si="6"/>
        <v>0</v>
      </c>
      <c r="P56" s="22">
        <f t="shared" si="7"/>
        <v>0</v>
      </c>
      <c r="Q56" s="7" t="str">
        <f t="shared" si="8"/>
        <v>euro</v>
      </c>
      <c r="R56" s="98">
        <f t="shared" si="9"/>
        <v>0</v>
      </c>
      <c r="S56" s="19"/>
      <c r="T56" s="5"/>
      <c r="U56" s="37" t="str" cm="1">
        <f t="array" ref="U56">_xlfn.IFS(R56&gt;I56,"KO : Le montant retenu est supérieur au montant présenté. Merci de revoir la ligne de contributions ou plafonner son montant.",I56=0,"",R56=I56,"OK",R56&lt;I56,"Montant instruit inférieur au montant présenté.")</f>
        <v/>
      </c>
      <c r="V56" s="95">
        <f t="shared" si="10"/>
        <v>0</v>
      </c>
    </row>
    <row r="57" spans="1:22">
      <c r="A57" s="7">
        <v>53</v>
      </c>
      <c r="B57" s="5"/>
      <c r="C57" s="5"/>
      <c r="D57" s="5"/>
      <c r="E57" s="2"/>
      <c r="F57" s="99"/>
      <c r="G57" s="12"/>
      <c r="H57" s="7" t="s">
        <v>9</v>
      </c>
      <c r="I57" s="98">
        <f t="shared" si="0"/>
        <v>0</v>
      </c>
      <c r="J57" s="27"/>
      <c r="K57" s="21">
        <f t="shared" si="2"/>
        <v>0</v>
      </c>
      <c r="L57" s="5">
        <f t="shared" si="3"/>
        <v>0</v>
      </c>
      <c r="M57" s="5">
        <f t="shared" si="4"/>
        <v>0</v>
      </c>
      <c r="N57" s="2">
        <f t="shared" si="5"/>
        <v>0</v>
      </c>
      <c r="O57" s="99">
        <f t="shared" si="6"/>
        <v>0</v>
      </c>
      <c r="P57" s="22">
        <f t="shared" si="7"/>
        <v>0</v>
      </c>
      <c r="Q57" s="7" t="str">
        <f t="shared" si="8"/>
        <v>euro</v>
      </c>
      <c r="R57" s="98">
        <f t="shared" si="9"/>
        <v>0</v>
      </c>
      <c r="S57" s="19"/>
      <c r="T57" s="5"/>
      <c r="U57" s="37" t="str" cm="1">
        <f t="array" ref="U57">_xlfn.IFS(R57&gt;I57,"KO : Le montant retenu est supérieur au montant présenté. Merci de revoir la ligne de contributions ou plafonner son montant.",I57=0,"",R57=I57,"OK",R57&lt;I57,"Montant instruit inférieur au montant présenté.")</f>
        <v/>
      </c>
      <c r="V57" s="95">
        <f t="shared" si="10"/>
        <v>0</v>
      </c>
    </row>
    <row r="58" spans="1:22">
      <c r="A58" s="7">
        <v>54</v>
      </c>
      <c r="B58" s="5"/>
      <c r="C58" s="5"/>
      <c r="D58" s="5"/>
      <c r="E58" s="2"/>
      <c r="F58" s="99"/>
      <c r="G58" s="12"/>
      <c r="H58" s="7" t="s">
        <v>9</v>
      </c>
      <c r="I58" s="98">
        <f t="shared" si="0"/>
        <v>0</v>
      </c>
      <c r="J58" s="27"/>
      <c r="K58" s="21">
        <f t="shared" si="2"/>
        <v>0</v>
      </c>
      <c r="L58" s="5">
        <f t="shared" si="3"/>
        <v>0</v>
      </c>
      <c r="M58" s="5">
        <f t="shared" si="4"/>
        <v>0</v>
      </c>
      <c r="N58" s="2">
        <f t="shared" si="5"/>
        <v>0</v>
      </c>
      <c r="O58" s="99">
        <f t="shared" si="6"/>
        <v>0</v>
      </c>
      <c r="P58" s="22">
        <f t="shared" si="7"/>
        <v>0</v>
      </c>
      <c r="Q58" s="7" t="str">
        <f t="shared" si="8"/>
        <v>euro</v>
      </c>
      <c r="R58" s="98">
        <f t="shared" si="9"/>
        <v>0</v>
      </c>
      <c r="S58" s="19"/>
      <c r="T58" s="5"/>
      <c r="U58" s="37" t="str" cm="1">
        <f t="array" ref="U58">_xlfn.IFS(R58&gt;I58,"KO : Le montant retenu est supérieur au montant présenté. Merci de revoir la ligne de contributions ou plafonner son montant.",I58=0,"",R58=I58,"OK",R58&lt;I58,"Montant instruit inférieur au montant présenté.")</f>
        <v/>
      </c>
      <c r="V58" s="95">
        <f t="shared" si="10"/>
        <v>0</v>
      </c>
    </row>
    <row r="59" spans="1:22">
      <c r="A59" s="7">
        <v>55</v>
      </c>
      <c r="B59" s="5"/>
      <c r="C59" s="5"/>
      <c r="D59" s="5"/>
      <c r="E59" s="2"/>
      <c r="F59" s="99"/>
      <c r="G59" s="12"/>
      <c r="H59" s="7" t="s">
        <v>9</v>
      </c>
      <c r="I59" s="98">
        <f t="shared" si="0"/>
        <v>0</v>
      </c>
      <c r="J59" s="27"/>
      <c r="K59" s="21">
        <f t="shared" si="2"/>
        <v>0</v>
      </c>
      <c r="L59" s="5">
        <f t="shared" si="3"/>
        <v>0</v>
      </c>
      <c r="M59" s="5">
        <f t="shared" si="4"/>
        <v>0</v>
      </c>
      <c r="N59" s="2">
        <f t="shared" si="5"/>
        <v>0</v>
      </c>
      <c r="O59" s="99">
        <f t="shared" si="6"/>
        <v>0</v>
      </c>
      <c r="P59" s="22">
        <f t="shared" si="7"/>
        <v>0</v>
      </c>
      <c r="Q59" s="7" t="str">
        <f t="shared" si="8"/>
        <v>euro</v>
      </c>
      <c r="R59" s="98">
        <f t="shared" si="9"/>
        <v>0</v>
      </c>
      <c r="S59" s="19"/>
      <c r="T59" s="5"/>
      <c r="U59" s="37" t="str" cm="1">
        <f t="array" ref="U59">_xlfn.IFS(R59&gt;I59,"KO : Le montant retenu est supérieur au montant présenté. Merci de revoir la ligne de contributions ou plafonner son montant.",I59=0,"",R59=I59,"OK",R59&lt;I59,"Montant instruit inférieur au montant présenté.")</f>
        <v/>
      </c>
      <c r="V59" s="95">
        <f t="shared" si="10"/>
        <v>0</v>
      </c>
    </row>
    <row r="60" spans="1:22">
      <c r="A60" s="7">
        <v>56</v>
      </c>
      <c r="B60" s="5"/>
      <c r="C60" s="5"/>
      <c r="D60" s="5"/>
      <c r="E60" s="2"/>
      <c r="F60" s="99"/>
      <c r="G60" s="12"/>
      <c r="H60" s="7" t="s">
        <v>9</v>
      </c>
      <c r="I60" s="98">
        <f t="shared" si="0"/>
        <v>0</v>
      </c>
      <c r="J60" s="27"/>
      <c r="K60" s="21">
        <f t="shared" si="2"/>
        <v>0</v>
      </c>
      <c r="L60" s="5">
        <f t="shared" si="3"/>
        <v>0</v>
      </c>
      <c r="M60" s="5">
        <f t="shared" si="4"/>
        <v>0</v>
      </c>
      <c r="N60" s="2">
        <f t="shared" si="5"/>
        <v>0</v>
      </c>
      <c r="O60" s="99">
        <f t="shared" si="6"/>
        <v>0</v>
      </c>
      <c r="P60" s="22">
        <f t="shared" si="7"/>
        <v>0</v>
      </c>
      <c r="Q60" s="7" t="str">
        <f t="shared" si="8"/>
        <v>euro</v>
      </c>
      <c r="R60" s="98">
        <f t="shared" si="9"/>
        <v>0</v>
      </c>
      <c r="S60" s="19"/>
      <c r="T60" s="5"/>
      <c r="U60" s="37" t="str" cm="1">
        <f t="array" ref="U60">_xlfn.IFS(R60&gt;I60,"KO : Le montant retenu est supérieur au montant présenté. Merci de revoir la ligne de contributions ou plafonner son montant.",I60=0,"",R60=I60,"OK",R60&lt;I60,"Montant instruit inférieur au montant présenté.")</f>
        <v/>
      </c>
      <c r="V60" s="95">
        <f t="shared" si="10"/>
        <v>0</v>
      </c>
    </row>
    <row r="61" spans="1:22">
      <c r="A61" s="7">
        <v>57</v>
      </c>
      <c r="B61" s="5"/>
      <c r="C61" s="5"/>
      <c r="D61" s="5"/>
      <c r="E61" s="2"/>
      <c r="F61" s="99"/>
      <c r="G61" s="12"/>
      <c r="H61" s="7" t="s">
        <v>9</v>
      </c>
      <c r="I61" s="98">
        <f t="shared" si="0"/>
        <v>0</v>
      </c>
      <c r="J61" s="27"/>
      <c r="K61" s="21">
        <f t="shared" si="2"/>
        <v>0</v>
      </c>
      <c r="L61" s="5">
        <f t="shared" si="3"/>
        <v>0</v>
      </c>
      <c r="M61" s="5">
        <f t="shared" si="4"/>
        <v>0</v>
      </c>
      <c r="N61" s="2">
        <f t="shared" si="5"/>
        <v>0</v>
      </c>
      <c r="O61" s="99">
        <f t="shared" si="6"/>
        <v>0</v>
      </c>
      <c r="P61" s="22">
        <f t="shared" si="7"/>
        <v>0</v>
      </c>
      <c r="Q61" s="7" t="str">
        <f t="shared" si="8"/>
        <v>euro</v>
      </c>
      <c r="R61" s="98">
        <f t="shared" si="9"/>
        <v>0</v>
      </c>
      <c r="S61" s="19"/>
      <c r="T61" s="5"/>
      <c r="U61" s="37" t="str" cm="1">
        <f t="array" ref="U61">_xlfn.IFS(R61&gt;I61,"KO : Le montant retenu est supérieur au montant présenté. Merci de revoir la ligne de contributions ou plafonner son montant.",I61=0,"",R61=I61,"OK",R61&lt;I61,"Montant instruit inférieur au montant présenté.")</f>
        <v/>
      </c>
      <c r="V61" s="95">
        <f t="shared" si="10"/>
        <v>0</v>
      </c>
    </row>
    <row r="62" spans="1:22">
      <c r="A62" s="7">
        <v>58</v>
      </c>
      <c r="B62" s="5"/>
      <c r="C62" s="5"/>
      <c r="D62" s="5"/>
      <c r="E62" s="2"/>
      <c r="F62" s="99"/>
      <c r="G62" s="12"/>
      <c r="H62" s="7" t="s">
        <v>9</v>
      </c>
      <c r="I62" s="98">
        <f t="shared" si="0"/>
        <v>0</v>
      </c>
      <c r="J62" s="27"/>
      <c r="K62" s="21">
        <f t="shared" si="2"/>
        <v>0</v>
      </c>
      <c r="L62" s="5">
        <f t="shared" si="3"/>
        <v>0</v>
      </c>
      <c r="M62" s="5">
        <f t="shared" si="4"/>
        <v>0</v>
      </c>
      <c r="N62" s="2">
        <f t="shared" si="5"/>
        <v>0</v>
      </c>
      <c r="O62" s="99">
        <f t="shared" si="6"/>
        <v>0</v>
      </c>
      <c r="P62" s="22">
        <f t="shared" si="7"/>
        <v>0</v>
      </c>
      <c r="Q62" s="7" t="str">
        <f t="shared" si="8"/>
        <v>euro</v>
      </c>
      <c r="R62" s="98">
        <f t="shared" si="9"/>
        <v>0</v>
      </c>
      <c r="S62" s="19"/>
      <c r="T62" s="5"/>
      <c r="U62" s="37" t="str" cm="1">
        <f t="array" ref="U62">_xlfn.IFS(R62&gt;I62,"KO : Le montant retenu est supérieur au montant présenté. Merci de revoir la ligne de contributions ou plafonner son montant.",I62=0,"",R62=I62,"OK",R62&lt;I62,"Montant instruit inférieur au montant présenté.")</f>
        <v/>
      </c>
      <c r="V62" s="95">
        <f t="shared" si="10"/>
        <v>0</v>
      </c>
    </row>
    <row r="63" spans="1:22">
      <c r="A63" s="7">
        <v>59</v>
      </c>
      <c r="B63" s="5"/>
      <c r="C63" s="5"/>
      <c r="D63" s="5"/>
      <c r="E63" s="2"/>
      <c r="F63" s="99"/>
      <c r="G63" s="12"/>
      <c r="H63" s="7" t="s">
        <v>9</v>
      </c>
      <c r="I63" s="98">
        <f t="shared" si="0"/>
        <v>0</v>
      </c>
      <c r="J63" s="27"/>
      <c r="K63" s="21">
        <f t="shared" si="2"/>
        <v>0</v>
      </c>
      <c r="L63" s="5">
        <f t="shared" si="3"/>
        <v>0</v>
      </c>
      <c r="M63" s="5">
        <f t="shared" si="4"/>
        <v>0</v>
      </c>
      <c r="N63" s="2">
        <f t="shared" si="5"/>
        <v>0</v>
      </c>
      <c r="O63" s="99">
        <f t="shared" si="6"/>
        <v>0</v>
      </c>
      <c r="P63" s="22">
        <f t="shared" si="7"/>
        <v>0</v>
      </c>
      <c r="Q63" s="7" t="str">
        <f t="shared" si="8"/>
        <v>euro</v>
      </c>
      <c r="R63" s="98">
        <f t="shared" si="9"/>
        <v>0</v>
      </c>
      <c r="S63" s="19"/>
      <c r="T63" s="5"/>
      <c r="U63" s="37" t="str" cm="1">
        <f t="array" ref="U63">_xlfn.IFS(R63&gt;I63,"KO : Le montant retenu est supérieur au montant présenté. Merci de revoir la ligne de contributions ou plafonner son montant.",I63=0,"",R63=I63,"OK",R63&lt;I63,"Montant instruit inférieur au montant présenté.")</f>
        <v/>
      </c>
      <c r="V63" s="95">
        <f t="shared" si="10"/>
        <v>0</v>
      </c>
    </row>
    <row r="64" spans="1:22">
      <c r="A64" s="7">
        <v>60</v>
      </c>
      <c r="B64" s="5"/>
      <c r="C64" s="5"/>
      <c r="D64" s="5"/>
      <c r="E64" s="2"/>
      <c r="F64" s="99"/>
      <c r="G64" s="12"/>
      <c r="H64" s="7" t="s">
        <v>9</v>
      </c>
      <c r="I64" s="98">
        <f t="shared" si="0"/>
        <v>0</v>
      </c>
      <c r="J64" s="27"/>
      <c r="K64" s="21">
        <f t="shared" si="2"/>
        <v>0</v>
      </c>
      <c r="L64" s="5">
        <f t="shared" si="3"/>
        <v>0</v>
      </c>
      <c r="M64" s="5">
        <f t="shared" si="4"/>
        <v>0</v>
      </c>
      <c r="N64" s="2">
        <f t="shared" si="5"/>
        <v>0</v>
      </c>
      <c r="O64" s="99">
        <f t="shared" si="6"/>
        <v>0</v>
      </c>
      <c r="P64" s="22">
        <f t="shared" si="7"/>
        <v>0</v>
      </c>
      <c r="Q64" s="7" t="str">
        <f t="shared" si="8"/>
        <v>euro</v>
      </c>
      <c r="R64" s="98">
        <f t="shared" si="9"/>
        <v>0</v>
      </c>
      <c r="S64" s="19"/>
      <c r="T64" s="5"/>
      <c r="U64" s="37" t="str" cm="1">
        <f t="array" ref="U64">_xlfn.IFS(R64&gt;I64,"KO : Le montant retenu est supérieur au montant présenté. Merci de revoir la ligne de contributions ou plafonner son montant.",I64=0,"",R64=I64,"OK",R64&lt;I64,"Montant instruit inférieur au montant présenté.")</f>
        <v/>
      </c>
      <c r="V64" s="95">
        <f t="shared" si="10"/>
        <v>0</v>
      </c>
    </row>
    <row r="65" spans="1:22">
      <c r="A65" s="7">
        <v>61</v>
      </c>
      <c r="B65" s="5"/>
      <c r="C65" s="5"/>
      <c r="D65" s="5"/>
      <c r="E65" s="2"/>
      <c r="F65" s="99"/>
      <c r="G65" s="12"/>
      <c r="H65" s="7" t="s">
        <v>9</v>
      </c>
      <c r="I65" s="98">
        <f t="shared" si="0"/>
        <v>0</v>
      </c>
      <c r="J65" s="27"/>
      <c r="K65" s="21">
        <f t="shared" si="2"/>
        <v>0</v>
      </c>
      <c r="L65" s="5">
        <f t="shared" si="3"/>
        <v>0</v>
      </c>
      <c r="M65" s="5">
        <f t="shared" si="4"/>
        <v>0</v>
      </c>
      <c r="N65" s="2">
        <f t="shared" si="5"/>
        <v>0</v>
      </c>
      <c r="O65" s="99">
        <f t="shared" si="6"/>
        <v>0</v>
      </c>
      <c r="P65" s="22">
        <f t="shared" si="7"/>
        <v>0</v>
      </c>
      <c r="Q65" s="7" t="str">
        <f t="shared" si="8"/>
        <v>euro</v>
      </c>
      <c r="R65" s="98">
        <f t="shared" si="9"/>
        <v>0</v>
      </c>
      <c r="S65" s="19"/>
      <c r="T65" s="5"/>
      <c r="U65" s="37" t="str" cm="1">
        <f t="array" ref="U65">_xlfn.IFS(R65&gt;I65,"KO : Le montant retenu est supérieur au montant présenté. Merci de revoir la ligne de contributions ou plafonner son montant.",I65=0,"",R65=I65,"OK",R65&lt;I65,"Montant instruit inférieur au montant présenté.")</f>
        <v/>
      </c>
      <c r="V65" s="95">
        <f t="shared" si="10"/>
        <v>0</v>
      </c>
    </row>
    <row r="66" spans="1:22">
      <c r="A66" s="7">
        <v>62</v>
      </c>
      <c r="B66" s="5"/>
      <c r="C66" s="5"/>
      <c r="D66" s="5"/>
      <c r="E66" s="2"/>
      <c r="F66" s="99"/>
      <c r="G66" s="12"/>
      <c r="H66" s="7" t="s">
        <v>9</v>
      </c>
      <c r="I66" s="98">
        <f t="shared" si="0"/>
        <v>0</v>
      </c>
      <c r="J66" s="27"/>
      <c r="K66" s="21">
        <f t="shared" si="2"/>
        <v>0</v>
      </c>
      <c r="L66" s="5">
        <f t="shared" si="3"/>
        <v>0</v>
      </c>
      <c r="M66" s="5">
        <f t="shared" si="4"/>
        <v>0</v>
      </c>
      <c r="N66" s="2">
        <f t="shared" si="5"/>
        <v>0</v>
      </c>
      <c r="O66" s="99">
        <f t="shared" si="6"/>
        <v>0</v>
      </c>
      <c r="P66" s="22">
        <f t="shared" si="7"/>
        <v>0</v>
      </c>
      <c r="Q66" s="7" t="str">
        <f t="shared" si="8"/>
        <v>euro</v>
      </c>
      <c r="R66" s="98">
        <f t="shared" si="9"/>
        <v>0</v>
      </c>
      <c r="S66" s="19"/>
      <c r="T66" s="5"/>
      <c r="U66" s="37" t="str" cm="1">
        <f t="array" ref="U66">_xlfn.IFS(R66&gt;I66,"KO : Le montant retenu est supérieur au montant présenté. Merci de revoir la ligne de contributions ou plafonner son montant.",I66=0,"",R66=I66,"OK",R66&lt;I66,"Montant instruit inférieur au montant présenté.")</f>
        <v/>
      </c>
      <c r="V66" s="95">
        <f t="shared" si="10"/>
        <v>0</v>
      </c>
    </row>
    <row r="67" spans="1:22">
      <c r="A67" s="7">
        <v>63</v>
      </c>
      <c r="B67" s="5"/>
      <c r="C67" s="5"/>
      <c r="D67" s="5"/>
      <c r="E67" s="2"/>
      <c r="F67" s="99"/>
      <c r="G67" s="12"/>
      <c r="H67" s="7" t="s">
        <v>9</v>
      </c>
      <c r="I67" s="98">
        <f t="shared" si="0"/>
        <v>0</v>
      </c>
      <c r="J67" s="27"/>
      <c r="K67" s="21">
        <f t="shared" si="2"/>
        <v>0</v>
      </c>
      <c r="L67" s="5">
        <f t="shared" si="3"/>
        <v>0</v>
      </c>
      <c r="M67" s="5">
        <f t="shared" si="4"/>
        <v>0</v>
      </c>
      <c r="N67" s="2">
        <f t="shared" si="5"/>
        <v>0</v>
      </c>
      <c r="O67" s="99">
        <f t="shared" si="6"/>
        <v>0</v>
      </c>
      <c r="P67" s="22">
        <f t="shared" si="7"/>
        <v>0</v>
      </c>
      <c r="Q67" s="7" t="str">
        <f t="shared" si="8"/>
        <v>euro</v>
      </c>
      <c r="R67" s="98">
        <f t="shared" si="9"/>
        <v>0</v>
      </c>
      <c r="S67" s="19"/>
      <c r="T67" s="5"/>
      <c r="U67" s="37" t="str" cm="1">
        <f t="array" ref="U67">_xlfn.IFS(R67&gt;I67,"KO : Le montant retenu est supérieur au montant présenté. Merci de revoir la ligne de contributions ou plafonner son montant.",I67=0,"",R67=I67,"OK",R67&lt;I67,"Montant instruit inférieur au montant présenté.")</f>
        <v/>
      </c>
      <c r="V67" s="95">
        <f t="shared" si="10"/>
        <v>0</v>
      </c>
    </row>
    <row r="68" spans="1:22">
      <c r="A68" s="7">
        <v>64</v>
      </c>
      <c r="B68" s="5"/>
      <c r="C68" s="5"/>
      <c r="D68" s="5"/>
      <c r="E68" s="2"/>
      <c r="F68" s="99"/>
      <c r="G68" s="12"/>
      <c r="H68" s="7" t="s">
        <v>9</v>
      </c>
      <c r="I68" s="98">
        <f t="shared" si="0"/>
        <v>0</v>
      </c>
      <c r="J68" s="27"/>
      <c r="K68" s="21">
        <f t="shared" si="2"/>
        <v>0</v>
      </c>
      <c r="L68" s="5">
        <f t="shared" si="3"/>
        <v>0</v>
      </c>
      <c r="M68" s="5">
        <f t="shared" si="4"/>
        <v>0</v>
      </c>
      <c r="N68" s="2">
        <f t="shared" si="5"/>
        <v>0</v>
      </c>
      <c r="O68" s="99">
        <f t="shared" si="6"/>
        <v>0</v>
      </c>
      <c r="P68" s="22">
        <f t="shared" si="7"/>
        <v>0</v>
      </c>
      <c r="Q68" s="7" t="str">
        <f t="shared" si="8"/>
        <v>euro</v>
      </c>
      <c r="R68" s="98">
        <f t="shared" si="9"/>
        <v>0</v>
      </c>
      <c r="S68" s="19"/>
      <c r="T68" s="5"/>
      <c r="U68" s="37" t="str" cm="1">
        <f t="array" ref="U68">_xlfn.IFS(R68&gt;I68,"KO : Le montant retenu est supérieur au montant présenté. Merci de revoir la ligne de contributions ou plafonner son montant.",I68=0,"",R68=I68,"OK",R68&lt;I68,"Montant instruit inférieur au montant présenté.")</f>
        <v/>
      </c>
      <c r="V68" s="95">
        <f t="shared" si="10"/>
        <v>0</v>
      </c>
    </row>
    <row r="69" spans="1:22">
      <c r="A69" s="7">
        <v>65</v>
      </c>
      <c r="B69" s="5"/>
      <c r="C69" s="5"/>
      <c r="D69" s="5"/>
      <c r="E69" s="2"/>
      <c r="F69" s="99"/>
      <c r="G69" s="12"/>
      <c r="H69" s="7" t="s">
        <v>9</v>
      </c>
      <c r="I69" s="98">
        <f t="shared" ref="I69:I132" si="11">G69*F69</f>
        <v>0</v>
      </c>
      <c r="J69" s="27"/>
      <c r="K69" s="21">
        <f t="shared" si="2"/>
        <v>0</v>
      </c>
      <c r="L69" s="5">
        <f t="shared" si="3"/>
        <v>0</v>
      </c>
      <c r="M69" s="5">
        <f t="shared" si="4"/>
        <v>0</v>
      </c>
      <c r="N69" s="2">
        <f t="shared" si="5"/>
        <v>0</v>
      </c>
      <c r="O69" s="99">
        <f t="shared" si="6"/>
        <v>0</v>
      </c>
      <c r="P69" s="22">
        <f t="shared" si="7"/>
        <v>0</v>
      </c>
      <c r="Q69" s="7" t="str">
        <f t="shared" si="8"/>
        <v>euro</v>
      </c>
      <c r="R69" s="98">
        <f t="shared" si="9"/>
        <v>0</v>
      </c>
      <c r="S69" s="19"/>
      <c r="T69" s="5"/>
      <c r="U69" s="37" t="str" cm="1">
        <f t="array" ref="U69">_xlfn.IFS(R69&gt;I69,"KO : Le montant retenu est supérieur au montant présenté. Merci de revoir la ligne de contributions ou plafonner son montant.",I69=0,"",R69=I69,"OK",R69&lt;I69,"Montant instruit inférieur au montant présenté.")</f>
        <v/>
      </c>
      <c r="V69" s="95">
        <f t="shared" si="10"/>
        <v>0</v>
      </c>
    </row>
    <row r="70" spans="1:22">
      <c r="A70" s="7">
        <v>66</v>
      </c>
      <c r="B70" s="5"/>
      <c r="C70" s="5"/>
      <c r="D70" s="5"/>
      <c r="E70" s="2"/>
      <c r="F70" s="99"/>
      <c r="G70" s="12"/>
      <c r="H70" s="7" t="s">
        <v>9</v>
      </c>
      <c r="I70" s="98">
        <f t="shared" si="11"/>
        <v>0</v>
      </c>
      <c r="J70" s="27"/>
      <c r="K70" s="21">
        <f t="shared" ref="K70:K133" si="12">B70</f>
        <v>0</v>
      </c>
      <c r="L70" s="5">
        <f t="shared" ref="L70:L133" si="13">C70</f>
        <v>0</v>
      </c>
      <c r="M70" s="5">
        <f t="shared" ref="M70:M133" si="14">D70</f>
        <v>0</v>
      </c>
      <c r="N70" s="2">
        <f t="shared" ref="N70:N133" si="15">E70</f>
        <v>0</v>
      </c>
      <c r="O70" s="99">
        <f t="shared" ref="O70:O133" si="16">F70</f>
        <v>0</v>
      </c>
      <c r="P70" s="22">
        <f t="shared" ref="P70:P133" si="17">G70</f>
        <v>0</v>
      </c>
      <c r="Q70" s="7" t="str">
        <f t="shared" ref="Q70:Q133" si="18">H70</f>
        <v>euro</v>
      </c>
      <c r="R70" s="98">
        <f t="shared" ref="R70:R133" si="19">O70*P70</f>
        <v>0</v>
      </c>
      <c r="S70" s="19"/>
      <c r="T70" s="5"/>
      <c r="U70" s="37" t="str" cm="1">
        <f t="array" ref="U70">_xlfn.IFS(R70&gt;I70,"KO : Le montant retenu est supérieur au montant présenté. Merci de revoir la ligne de contributions ou plafonner son montant.",I70=0,"",R70=I70,"OK",R70&lt;I70,"Montant instruit inférieur au montant présenté.")</f>
        <v/>
      </c>
      <c r="V70" s="95">
        <f t="shared" ref="V70:V133" si="20">I70-R70</f>
        <v>0</v>
      </c>
    </row>
    <row r="71" spans="1:22">
      <c r="A71" s="7">
        <v>67</v>
      </c>
      <c r="B71" s="5"/>
      <c r="C71" s="5"/>
      <c r="D71" s="5"/>
      <c r="E71" s="2"/>
      <c r="F71" s="99"/>
      <c r="G71" s="12"/>
      <c r="H71" s="7" t="s">
        <v>9</v>
      </c>
      <c r="I71" s="98">
        <f t="shared" si="11"/>
        <v>0</v>
      </c>
      <c r="J71" s="27"/>
      <c r="K71" s="21">
        <f t="shared" si="12"/>
        <v>0</v>
      </c>
      <c r="L71" s="5">
        <f t="shared" si="13"/>
        <v>0</v>
      </c>
      <c r="M71" s="5">
        <f t="shared" si="14"/>
        <v>0</v>
      </c>
      <c r="N71" s="2">
        <f t="shared" si="15"/>
        <v>0</v>
      </c>
      <c r="O71" s="99">
        <f t="shared" si="16"/>
        <v>0</v>
      </c>
      <c r="P71" s="22">
        <f t="shared" si="17"/>
        <v>0</v>
      </c>
      <c r="Q71" s="7" t="str">
        <f t="shared" si="18"/>
        <v>euro</v>
      </c>
      <c r="R71" s="98">
        <f t="shared" si="19"/>
        <v>0</v>
      </c>
      <c r="S71" s="19"/>
      <c r="T71" s="5"/>
      <c r="U71" s="37" t="str" cm="1">
        <f t="array" ref="U71">_xlfn.IFS(R71&gt;I71,"KO : Le montant retenu est supérieur au montant présenté. Merci de revoir la ligne de contributions ou plafonner son montant.",I71=0,"",R71=I71,"OK",R71&lt;I71,"Montant instruit inférieur au montant présenté.")</f>
        <v/>
      </c>
      <c r="V71" s="95">
        <f t="shared" si="20"/>
        <v>0</v>
      </c>
    </row>
    <row r="72" spans="1:22">
      <c r="A72" s="7">
        <v>68</v>
      </c>
      <c r="B72" s="5"/>
      <c r="C72" s="5"/>
      <c r="D72" s="5"/>
      <c r="E72" s="2"/>
      <c r="F72" s="99"/>
      <c r="G72" s="12"/>
      <c r="H72" s="7" t="s">
        <v>9</v>
      </c>
      <c r="I72" s="98">
        <f t="shared" si="11"/>
        <v>0</v>
      </c>
      <c r="J72" s="27"/>
      <c r="K72" s="21">
        <f t="shared" si="12"/>
        <v>0</v>
      </c>
      <c r="L72" s="5">
        <f t="shared" si="13"/>
        <v>0</v>
      </c>
      <c r="M72" s="5">
        <f t="shared" si="14"/>
        <v>0</v>
      </c>
      <c r="N72" s="2">
        <f t="shared" si="15"/>
        <v>0</v>
      </c>
      <c r="O72" s="99">
        <f t="shared" si="16"/>
        <v>0</v>
      </c>
      <c r="P72" s="22">
        <f t="shared" si="17"/>
        <v>0</v>
      </c>
      <c r="Q72" s="7" t="str">
        <f t="shared" si="18"/>
        <v>euro</v>
      </c>
      <c r="R72" s="98">
        <f t="shared" si="19"/>
        <v>0</v>
      </c>
      <c r="S72" s="19"/>
      <c r="T72" s="5"/>
      <c r="U72" s="37" t="str" cm="1">
        <f t="array" ref="U72">_xlfn.IFS(R72&gt;I72,"KO : Le montant retenu est supérieur au montant présenté. Merci de revoir la ligne de contributions ou plafonner son montant.",I72=0,"",R72=I72,"OK",R72&lt;I72,"Montant instruit inférieur au montant présenté.")</f>
        <v/>
      </c>
      <c r="V72" s="95">
        <f t="shared" si="20"/>
        <v>0</v>
      </c>
    </row>
    <row r="73" spans="1:22">
      <c r="A73" s="7">
        <v>69</v>
      </c>
      <c r="B73" s="5"/>
      <c r="C73" s="5"/>
      <c r="D73" s="5"/>
      <c r="E73" s="2"/>
      <c r="F73" s="99"/>
      <c r="G73" s="12"/>
      <c r="H73" s="7" t="s">
        <v>9</v>
      </c>
      <c r="I73" s="98">
        <f t="shared" si="11"/>
        <v>0</v>
      </c>
      <c r="J73" s="27"/>
      <c r="K73" s="21">
        <f t="shared" si="12"/>
        <v>0</v>
      </c>
      <c r="L73" s="5">
        <f t="shared" si="13"/>
        <v>0</v>
      </c>
      <c r="M73" s="5">
        <f t="shared" si="14"/>
        <v>0</v>
      </c>
      <c r="N73" s="2">
        <f t="shared" si="15"/>
        <v>0</v>
      </c>
      <c r="O73" s="99">
        <f t="shared" si="16"/>
        <v>0</v>
      </c>
      <c r="P73" s="22">
        <f t="shared" si="17"/>
        <v>0</v>
      </c>
      <c r="Q73" s="7" t="str">
        <f t="shared" si="18"/>
        <v>euro</v>
      </c>
      <c r="R73" s="98">
        <f t="shared" si="19"/>
        <v>0</v>
      </c>
      <c r="S73" s="19"/>
      <c r="T73" s="5"/>
      <c r="U73" s="37" t="str" cm="1">
        <f t="array" ref="U73">_xlfn.IFS(R73&gt;I73,"KO : Le montant retenu est supérieur au montant présenté. Merci de revoir la ligne de contributions ou plafonner son montant.",I73=0,"",R73=I73,"OK",R73&lt;I73,"Montant instruit inférieur au montant présenté.")</f>
        <v/>
      </c>
      <c r="V73" s="95">
        <f t="shared" si="20"/>
        <v>0</v>
      </c>
    </row>
    <row r="74" spans="1:22">
      <c r="A74" s="7">
        <v>70</v>
      </c>
      <c r="B74" s="5"/>
      <c r="C74" s="5"/>
      <c r="D74" s="5"/>
      <c r="E74" s="2"/>
      <c r="F74" s="99"/>
      <c r="G74" s="12"/>
      <c r="H74" s="7" t="s">
        <v>9</v>
      </c>
      <c r="I74" s="98">
        <f t="shared" si="11"/>
        <v>0</v>
      </c>
      <c r="J74" s="27"/>
      <c r="K74" s="21">
        <f t="shared" si="12"/>
        <v>0</v>
      </c>
      <c r="L74" s="5">
        <f t="shared" si="13"/>
        <v>0</v>
      </c>
      <c r="M74" s="5">
        <f t="shared" si="14"/>
        <v>0</v>
      </c>
      <c r="N74" s="2">
        <f t="shared" si="15"/>
        <v>0</v>
      </c>
      <c r="O74" s="99">
        <f t="shared" si="16"/>
        <v>0</v>
      </c>
      <c r="P74" s="22">
        <f t="shared" si="17"/>
        <v>0</v>
      </c>
      <c r="Q74" s="7" t="str">
        <f t="shared" si="18"/>
        <v>euro</v>
      </c>
      <c r="R74" s="98">
        <f t="shared" si="19"/>
        <v>0</v>
      </c>
      <c r="S74" s="19"/>
      <c r="T74" s="5"/>
      <c r="U74" s="37" t="str" cm="1">
        <f t="array" ref="U74">_xlfn.IFS(R74&gt;I74,"KO : Le montant retenu est supérieur au montant présenté. Merci de revoir la ligne de contributions ou plafonner son montant.",I74=0,"",R74=I74,"OK",R74&lt;I74,"Montant instruit inférieur au montant présenté.")</f>
        <v/>
      </c>
      <c r="V74" s="95">
        <f t="shared" si="20"/>
        <v>0</v>
      </c>
    </row>
    <row r="75" spans="1:22">
      <c r="A75" s="7">
        <v>71</v>
      </c>
      <c r="B75" s="5"/>
      <c r="C75" s="5"/>
      <c r="D75" s="5"/>
      <c r="E75" s="2"/>
      <c r="F75" s="99"/>
      <c r="G75" s="12"/>
      <c r="H75" s="7" t="s">
        <v>9</v>
      </c>
      <c r="I75" s="98">
        <f t="shared" si="11"/>
        <v>0</v>
      </c>
      <c r="J75" s="27"/>
      <c r="K75" s="21">
        <f t="shared" si="12"/>
        <v>0</v>
      </c>
      <c r="L75" s="5">
        <f t="shared" si="13"/>
        <v>0</v>
      </c>
      <c r="M75" s="5">
        <f t="shared" si="14"/>
        <v>0</v>
      </c>
      <c r="N75" s="2">
        <f t="shared" si="15"/>
        <v>0</v>
      </c>
      <c r="O75" s="99">
        <f t="shared" si="16"/>
        <v>0</v>
      </c>
      <c r="P75" s="22">
        <f t="shared" si="17"/>
        <v>0</v>
      </c>
      <c r="Q75" s="7" t="str">
        <f t="shared" si="18"/>
        <v>euro</v>
      </c>
      <c r="R75" s="98">
        <f t="shared" si="19"/>
        <v>0</v>
      </c>
      <c r="S75" s="19"/>
      <c r="T75" s="5"/>
      <c r="U75" s="37" t="str" cm="1">
        <f t="array" ref="U75">_xlfn.IFS(R75&gt;I75,"KO : Le montant retenu est supérieur au montant présenté. Merci de revoir la ligne de contributions ou plafonner son montant.",I75=0,"",R75=I75,"OK",R75&lt;I75,"Montant instruit inférieur au montant présenté.")</f>
        <v/>
      </c>
      <c r="V75" s="95">
        <f t="shared" si="20"/>
        <v>0</v>
      </c>
    </row>
    <row r="76" spans="1:22">
      <c r="A76" s="7">
        <v>72</v>
      </c>
      <c r="B76" s="5"/>
      <c r="C76" s="5"/>
      <c r="D76" s="5"/>
      <c r="E76" s="2"/>
      <c r="F76" s="99"/>
      <c r="G76" s="12"/>
      <c r="H76" s="7" t="s">
        <v>9</v>
      </c>
      <c r="I76" s="98">
        <f t="shared" si="11"/>
        <v>0</v>
      </c>
      <c r="J76" s="27"/>
      <c r="K76" s="21">
        <f t="shared" si="12"/>
        <v>0</v>
      </c>
      <c r="L76" s="5">
        <f t="shared" si="13"/>
        <v>0</v>
      </c>
      <c r="M76" s="5">
        <f t="shared" si="14"/>
        <v>0</v>
      </c>
      <c r="N76" s="2">
        <f t="shared" si="15"/>
        <v>0</v>
      </c>
      <c r="O76" s="99">
        <f t="shared" si="16"/>
        <v>0</v>
      </c>
      <c r="P76" s="22">
        <f t="shared" si="17"/>
        <v>0</v>
      </c>
      <c r="Q76" s="7" t="str">
        <f t="shared" si="18"/>
        <v>euro</v>
      </c>
      <c r="R76" s="98">
        <f t="shared" si="19"/>
        <v>0</v>
      </c>
      <c r="S76" s="19"/>
      <c r="T76" s="5"/>
      <c r="U76" s="37" t="str" cm="1">
        <f t="array" ref="U76">_xlfn.IFS(R76&gt;I76,"KO : Le montant retenu est supérieur au montant présenté. Merci de revoir la ligne de contributions ou plafonner son montant.",I76=0,"",R76=I76,"OK",R76&lt;I76,"Montant instruit inférieur au montant présenté.")</f>
        <v/>
      </c>
      <c r="V76" s="95">
        <f t="shared" si="20"/>
        <v>0</v>
      </c>
    </row>
    <row r="77" spans="1:22">
      <c r="A77" s="7">
        <v>73</v>
      </c>
      <c r="B77" s="5"/>
      <c r="C77" s="5"/>
      <c r="D77" s="5"/>
      <c r="E77" s="2"/>
      <c r="F77" s="99"/>
      <c r="G77" s="12"/>
      <c r="H77" s="7" t="s">
        <v>9</v>
      </c>
      <c r="I77" s="98">
        <f t="shared" si="11"/>
        <v>0</v>
      </c>
      <c r="J77" s="27"/>
      <c r="K77" s="21">
        <f t="shared" si="12"/>
        <v>0</v>
      </c>
      <c r="L77" s="5">
        <f t="shared" si="13"/>
        <v>0</v>
      </c>
      <c r="M77" s="5">
        <f t="shared" si="14"/>
        <v>0</v>
      </c>
      <c r="N77" s="2">
        <f t="shared" si="15"/>
        <v>0</v>
      </c>
      <c r="O77" s="99">
        <f t="shared" si="16"/>
        <v>0</v>
      </c>
      <c r="P77" s="22">
        <f t="shared" si="17"/>
        <v>0</v>
      </c>
      <c r="Q77" s="7" t="str">
        <f t="shared" si="18"/>
        <v>euro</v>
      </c>
      <c r="R77" s="98">
        <f t="shared" si="19"/>
        <v>0</v>
      </c>
      <c r="S77" s="19"/>
      <c r="T77" s="5"/>
      <c r="U77" s="37" t="str" cm="1">
        <f t="array" ref="U77">_xlfn.IFS(R77&gt;I77,"KO : Le montant retenu est supérieur au montant présenté. Merci de revoir la ligne de contributions ou plafonner son montant.",I77=0,"",R77=I77,"OK",R77&lt;I77,"Montant instruit inférieur au montant présenté.")</f>
        <v/>
      </c>
      <c r="V77" s="95">
        <f t="shared" si="20"/>
        <v>0</v>
      </c>
    </row>
    <row r="78" spans="1:22">
      <c r="A78" s="7">
        <v>74</v>
      </c>
      <c r="B78" s="5"/>
      <c r="C78" s="5"/>
      <c r="D78" s="5"/>
      <c r="E78" s="2"/>
      <c r="F78" s="99"/>
      <c r="G78" s="12"/>
      <c r="H78" s="7" t="s">
        <v>9</v>
      </c>
      <c r="I78" s="98">
        <f t="shared" si="11"/>
        <v>0</v>
      </c>
      <c r="J78" s="27"/>
      <c r="K78" s="21">
        <f t="shared" si="12"/>
        <v>0</v>
      </c>
      <c r="L78" s="5">
        <f t="shared" si="13"/>
        <v>0</v>
      </c>
      <c r="M78" s="5">
        <f t="shared" si="14"/>
        <v>0</v>
      </c>
      <c r="N78" s="2">
        <f t="shared" si="15"/>
        <v>0</v>
      </c>
      <c r="O78" s="99">
        <f t="shared" si="16"/>
        <v>0</v>
      </c>
      <c r="P78" s="22">
        <f t="shared" si="17"/>
        <v>0</v>
      </c>
      <c r="Q78" s="7" t="str">
        <f t="shared" si="18"/>
        <v>euro</v>
      </c>
      <c r="R78" s="98">
        <f t="shared" si="19"/>
        <v>0</v>
      </c>
      <c r="S78" s="19"/>
      <c r="T78" s="5"/>
      <c r="U78" s="37" t="str" cm="1">
        <f t="array" ref="U78">_xlfn.IFS(R78&gt;I78,"KO : Le montant retenu est supérieur au montant présenté. Merci de revoir la ligne de contributions ou plafonner son montant.",I78=0,"",R78=I78,"OK",R78&lt;I78,"Montant instruit inférieur au montant présenté.")</f>
        <v/>
      </c>
      <c r="V78" s="95">
        <f t="shared" si="20"/>
        <v>0</v>
      </c>
    </row>
    <row r="79" spans="1:22">
      <c r="A79" s="7">
        <v>75</v>
      </c>
      <c r="B79" s="5"/>
      <c r="C79" s="5"/>
      <c r="D79" s="5"/>
      <c r="E79" s="2"/>
      <c r="F79" s="99"/>
      <c r="G79" s="12"/>
      <c r="H79" s="7" t="s">
        <v>9</v>
      </c>
      <c r="I79" s="98">
        <f t="shared" si="11"/>
        <v>0</v>
      </c>
      <c r="J79" s="27"/>
      <c r="K79" s="21">
        <f t="shared" si="12"/>
        <v>0</v>
      </c>
      <c r="L79" s="5">
        <f t="shared" si="13"/>
        <v>0</v>
      </c>
      <c r="M79" s="5">
        <f t="shared" si="14"/>
        <v>0</v>
      </c>
      <c r="N79" s="2">
        <f t="shared" si="15"/>
        <v>0</v>
      </c>
      <c r="O79" s="99">
        <f t="shared" si="16"/>
        <v>0</v>
      </c>
      <c r="P79" s="22">
        <f t="shared" si="17"/>
        <v>0</v>
      </c>
      <c r="Q79" s="7" t="str">
        <f t="shared" si="18"/>
        <v>euro</v>
      </c>
      <c r="R79" s="98">
        <f t="shared" si="19"/>
        <v>0</v>
      </c>
      <c r="S79" s="19"/>
      <c r="T79" s="5"/>
      <c r="U79" s="37" t="str" cm="1">
        <f t="array" ref="U79">_xlfn.IFS(R79&gt;I79,"KO : Le montant retenu est supérieur au montant présenté. Merci de revoir la ligne de contributions ou plafonner son montant.",I79=0,"",R79=I79,"OK",R79&lt;I79,"Montant instruit inférieur au montant présenté.")</f>
        <v/>
      </c>
      <c r="V79" s="95">
        <f t="shared" si="20"/>
        <v>0</v>
      </c>
    </row>
    <row r="80" spans="1:22">
      <c r="A80" s="7">
        <v>76</v>
      </c>
      <c r="B80" s="5"/>
      <c r="C80" s="5"/>
      <c r="D80" s="5"/>
      <c r="E80" s="2"/>
      <c r="F80" s="99"/>
      <c r="G80" s="12"/>
      <c r="H80" s="7" t="s">
        <v>9</v>
      </c>
      <c r="I80" s="98">
        <f t="shared" si="11"/>
        <v>0</v>
      </c>
      <c r="J80" s="27"/>
      <c r="K80" s="21">
        <f t="shared" si="12"/>
        <v>0</v>
      </c>
      <c r="L80" s="5">
        <f t="shared" si="13"/>
        <v>0</v>
      </c>
      <c r="M80" s="5">
        <f t="shared" si="14"/>
        <v>0</v>
      </c>
      <c r="N80" s="2">
        <f t="shared" si="15"/>
        <v>0</v>
      </c>
      <c r="O80" s="99">
        <f t="shared" si="16"/>
        <v>0</v>
      </c>
      <c r="P80" s="22">
        <f t="shared" si="17"/>
        <v>0</v>
      </c>
      <c r="Q80" s="7" t="str">
        <f t="shared" si="18"/>
        <v>euro</v>
      </c>
      <c r="R80" s="98">
        <f t="shared" si="19"/>
        <v>0</v>
      </c>
      <c r="S80" s="19"/>
      <c r="T80" s="5"/>
      <c r="U80" s="37" t="str" cm="1">
        <f t="array" ref="U80">_xlfn.IFS(R80&gt;I80,"KO : Le montant retenu est supérieur au montant présenté. Merci de revoir la ligne de contributions ou plafonner son montant.",I80=0,"",R80=I80,"OK",R80&lt;I80,"Montant instruit inférieur au montant présenté.")</f>
        <v/>
      </c>
      <c r="V80" s="95">
        <f t="shared" si="20"/>
        <v>0</v>
      </c>
    </row>
    <row r="81" spans="1:22">
      <c r="A81" s="7">
        <v>77</v>
      </c>
      <c r="B81" s="5"/>
      <c r="C81" s="5"/>
      <c r="D81" s="5"/>
      <c r="E81" s="2"/>
      <c r="F81" s="99"/>
      <c r="G81" s="12"/>
      <c r="H81" s="7" t="s">
        <v>9</v>
      </c>
      <c r="I81" s="98">
        <f t="shared" si="11"/>
        <v>0</v>
      </c>
      <c r="J81" s="27"/>
      <c r="K81" s="21">
        <f t="shared" si="12"/>
        <v>0</v>
      </c>
      <c r="L81" s="5">
        <f t="shared" si="13"/>
        <v>0</v>
      </c>
      <c r="M81" s="5">
        <f t="shared" si="14"/>
        <v>0</v>
      </c>
      <c r="N81" s="2">
        <f t="shared" si="15"/>
        <v>0</v>
      </c>
      <c r="O81" s="99">
        <f t="shared" si="16"/>
        <v>0</v>
      </c>
      <c r="P81" s="22">
        <f t="shared" si="17"/>
        <v>0</v>
      </c>
      <c r="Q81" s="7" t="str">
        <f t="shared" si="18"/>
        <v>euro</v>
      </c>
      <c r="R81" s="98">
        <f t="shared" si="19"/>
        <v>0</v>
      </c>
      <c r="S81" s="19"/>
      <c r="T81" s="5"/>
      <c r="U81" s="37" t="str" cm="1">
        <f t="array" ref="U81">_xlfn.IFS(R81&gt;I81,"KO : Le montant retenu est supérieur au montant présenté. Merci de revoir la ligne de contributions ou plafonner son montant.",I81=0,"",R81=I81,"OK",R81&lt;I81,"Montant instruit inférieur au montant présenté.")</f>
        <v/>
      </c>
      <c r="V81" s="95">
        <f t="shared" si="20"/>
        <v>0</v>
      </c>
    </row>
    <row r="82" spans="1:22">
      <c r="A82" s="7">
        <v>78</v>
      </c>
      <c r="B82" s="5"/>
      <c r="C82" s="5"/>
      <c r="D82" s="5"/>
      <c r="E82" s="2"/>
      <c r="F82" s="99"/>
      <c r="G82" s="12"/>
      <c r="H82" s="7" t="s">
        <v>9</v>
      </c>
      <c r="I82" s="98">
        <f t="shared" si="11"/>
        <v>0</v>
      </c>
      <c r="J82" s="27"/>
      <c r="K82" s="21">
        <f t="shared" si="12"/>
        <v>0</v>
      </c>
      <c r="L82" s="5">
        <f t="shared" si="13"/>
        <v>0</v>
      </c>
      <c r="M82" s="5">
        <f t="shared" si="14"/>
        <v>0</v>
      </c>
      <c r="N82" s="2">
        <f t="shared" si="15"/>
        <v>0</v>
      </c>
      <c r="O82" s="99">
        <f t="shared" si="16"/>
        <v>0</v>
      </c>
      <c r="P82" s="22">
        <f t="shared" si="17"/>
        <v>0</v>
      </c>
      <c r="Q82" s="7" t="str">
        <f t="shared" si="18"/>
        <v>euro</v>
      </c>
      <c r="R82" s="98">
        <f t="shared" si="19"/>
        <v>0</v>
      </c>
      <c r="S82" s="19"/>
      <c r="T82" s="5"/>
      <c r="U82" s="37" t="str" cm="1">
        <f t="array" ref="U82">_xlfn.IFS(R82&gt;I82,"KO : Le montant retenu est supérieur au montant présenté. Merci de revoir la ligne de contributions ou plafonner son montant.",I82=0,"",R82=I82,"OK",R82&lt;I82,"Montant instruit inférieur au montant présenté.")</f>
        <v/>
      </c>
      <c r="V82" s="95">
        <f t="shared" si="20"/>
        <v>0</v>
      </c>
    </row>
    <row r="83" spans="1:22">
      <c r="A83" s="7">
        <v>79</v>
      </c>
      <c r="B83" s="5"/>
      <c r="C83" s="5"/>
      <c r="D83" s="5"/>
      <c r="E83" s="2"/>
      <c r="F83" s="99"/>
      <c r="G83" s="12"/>
      <c r="H83" s="7" t="s">
        <v>9</v>
      </c>
      <c r="I83" s="98">
        <f t="shared" si="11"/>
        <v>0</v>
      </c>
      <c r="J83" s="27"/>
      <c r="K83" s="21">
        <f t="shared" si="12"/>
        <v>0</v>
      </c>
      <c r="L83" s="5">
        <f t="shared" si="13"/>
        <v>0</v>
      </c>
      <c r="M83" s="5">
        <f t="shared" si="14"/>
        <v>0</v>
      </c>
      <c r="N83" s="2">
        <f t="shared" si="15"/>
        <v>0</v>
      </c>
      <c r="O83" s="99">
        <f t="shared" si="16"/>
        <v>0</v>
      </c>
      <c r="P83" s="22">
        <f t="shared" si="17"/>
        <v>0</v>
      </c>
      <c r="Q83" s="7" t="str">
        <f t="shared" si="18"/>
        <v>euro</v>
      </c>
      <c r="R83" s="98">
        <f t="shared" si="19"/>
        <v>0</v>
      </c>
      <c r="S83" s="19"/>
      <c r="T83" s="5"/>
      <c r="U83" s="37" t="str" cm="1">
        <f t="array" ref="U83">_xlfn.IFS(R83&gt;I83,"KO : Le montant retenu est supérieur au montant présenté. Merci de revoir la ligne de contributions ou plafonner son montant.",I83=0,"",R83=I83,"OK",R83&lt;I83,"Montant instruit inférieur au montant présenté.")</f>
        <v/>
      </c>
      <c r="V83" s="95">
        <f t="shared" si="20"/>
        <v>0</v>
      </c>
    </row>
    <row r="84" spans="1:22">
      <c r="A84" s="7">
        <v>80</v>
      </c>
      <c r="B84" s="5"/>
      <c r="C84" s="5"/>
      <c r="D84" s="5"/>
      <c r="E84" s="2"/>
      <c r="F84" s="99"/>
      <c r="G84" s="12"/>
      <c r="H84" s="7" t="s">
        <v>9</v>
      </c>
      <c r="I84" s="98">
        <f t="shared" si="11"/>
        <v>0</v>
      </c>
      <c r="J84" s="27"/>
      <c r="K84" s="21">
        <f t="shared" si="12"/>
        <v>0</v>
      </c>
      <c r="L84" s="5">
        <f t="shared" si="13"/>
        <v>0</v>
      </c>
      <c r="M84" s="5">
        <f t="shared" si="14"/>
        <v>0</v>
      </c>
      <c r="N84" s="2">
        <f t="shared" si="15"/>
        <v>0</v>
      </c>
      <c r="O84" s="99">
        <f t="shared" si="16"/>
        <v>0</v>
      </c>
      <c r="P84" s="22">
        <f t="shared" si="17"/>
        <v>0</v>
      </c>
      <c r="Q84" s="7" t="str">
        <f t="shared" si="18"/>
        <v>euro</v>
      </c>
      <c r="R84" s="98">
        <f t="shared" si="19"/>
        <v>0</v>
      </c>
      <c r="S84" s="19"/>
      <c r="T84" s="5"/>
      <c r="U84" s="37" t="str" cm="1">
        <f t="array" ref="U84">_xlfn.IFS(R84&gt;I84,"KO : Le montant retenu est supérieur au montant présenté. Merci de revoir la ligne de contributions ou plafonner son montant.",I84=0,"",R84=I84,"OK",R84&lt;I84,"Montant instruit inférieur au montant présenté.")</f>
        <v/>
      </c>
      <c r="V84" s="95">
        <f t="shared" si="20"/>
        <v>0</v>
      </c>
    </row>
    <row r="85" spans="1:22">
      <c r="A85" s="7">
        <v>81</v>
      </c>
      <c r="B85" s="5"/>
      <c r="C85" s="5"/>
      <c r="D85" s="5"/>
      <c r="E85" s="2"/>
      <c r="F85" s="99"/>
      <c r="G85" s="12"/>
      <c r="H85" s="7" t="s">
        <v>9</v>
      </c>
      <c r="I85" s="98">
        <f t="shared" si="11"/>
        <v>0</v>
      </c>
      <c r="J85" s="27"/>
      <c r="K85" s="21">
        <f t="shared" si="12"/>
        <v>0</v>
      </c>
      <c r="L85" s="5">
        <f t="shared" si="13"/>
        <v>0</v>
      </c>
      <c r="M85" s="5">
        <f t="shared" si="14"/>
        <v>0</v>
      </c>
      <c r="N85" s="2">
        <f t="shared" si="15"/>
        <v>0</v>
      </c>
      <c r="O85" s="99">
        <f t="shared" si="16"/>
        <v>0</v>
      </c>
      <c r="P85" s="22">
        <f t="shared" si="17"/>
        <v>0</v>
      </c>
      <c r="Q85" s="7" t="str">
        <f t="shared" si="18"/>
        <v>euro</v>
      </c>
      <c r="R85" s="98">
        <f t="shared" si="19"/>
        <v>0</v>
      </c>
      <c r="S85" s="19"/>
      <c r="T85" s="5"/>
      <c r="U85" s="37" t="str" cm="1">
        <f t="array" ref="U85">_xlfn.IFS(R85&gt;I85,"KO : Le montant retenu est supérieur au montant présenté. Merci de revoir la ligne de contributions ou plafonner son montant.",I85=0,"",R85=I85,"OK",R85&lt;I85,"Montant instruit inférieur au montant présenté.")</f>
        <v/>
      </c>
      <c r="V85" s="95">
        <f t="shared" si="20"/>
        <v>0</v>
      </c>
    </row>
    <row r="86" spans="1:22">
      <c r="A86" s="7">
        <v>82</v>
      </c>
      <c r="B86" s="5"/>
      <c r="C86" s="5"/>
      <c r="D86" s="5"/>
      <c r="E86" s="2"/>
      <c r="F86" s="99"/>
      <c r="G86" s="12"/>
      <c r="H86" s="7" t="s">
        <v>9</v>
      </c>
      <c r="I86" s="98">
        <f t="shared" si="11"/>
        <v>0</v>
      </c>
      <c r="J86" s="27"/>
      <c r="K86" s="21">
        <f t="shared" si="12"/>
        <v>0</v>
      </c>
      <c r="L86" s="5">
        <f t="shared" si="13"/>
        <v>0</v>
      </c>
      <c r="M86" s="5">
        <f t="shared" si="14"/>
        <v>0</v>
      </c>
      <c r="N86" s="2">
        <f t="shared" si="15"/>
        <v>0</v>
      </c>
      <c r="O86" s="99">
        <f t="shared" si="16"/>
        <v>0</v>
      </c>
      <c r="P86" s="22">
        <f t="shared" si="17"/>
        <v>0</v>
      </c>
      <c r="Q86" s="7" t="str">
        <f t="shared" si="18"/>
        <v>euro</v>
      </c>
      <c r="R86" s="98">
        <f t="shared" si="19"/>
        <v>0</v>
      </c>
      <c r="S86" s="19"/>
      <c r="T86" s="5"/>
      <c r="U86" s="37" t="str" cm="1">
        <f t="array" ref="U86">_xlfn.IFS(R86&gt;I86,"KO : Le montant retenu est supérieur au montant présenté. Merci de revoir la ligne de contributions ou plafonner son montant.",I86=0,"",R86=I86,"OK",R86&lt;I86,"Montant instruit inférieur au montant présenté.")</f>
        <v/>
      </c>
      <c r="V86" s="95">
        <f t="shared" si="20"/>
        <v>0</v>
      </c>
    </row>
    <row r="87" spans="1:22">
      <c r="A87" s="7">
        <v>83</v>
      </c>
      <c r="B87" s="5"/>
      <c r="C87" s="5"/>
      <c r="D87" s="5"/>
      <c r="E87" s="2"/>
      <c r="F87" s="99"/>
      <c r="G87" s="12"/>
      <c r="H87" s="7" t="s">
        <v>9</v>
      </c>
      <c r="I87" s="98">
        <f t="shared" si="11"/>
        <v>0</v>
      </c>
      <c r="J87" s="27"/>
      <c r="K87" s="21">
        <f t="shared" si="12"/>
        <v>0</v>
      </c>
      <c r="L87" s="5">
        <f t="shared" si="13"/>
        <v>0</v>
      </c>
      <c r="M87" s="5">
        <f t="shared" si="14"/>
        <v>0</v>
      </c>
      <c r="N87" s="2">
        <f t="shared" si="15"/>
        <v>0</v>
      </c>
      <c r="O87" s="99">
        <f t="shared" si="16"/>
        <v>0</v>
      </c>
      <c r="P87" s="22">
        <f t="shared" si="17"/>
        <v>0</v>
      </c>
      <c r="Q87" s="7" t="str">
        <f t="shared" si="18"/>
        <v>euro</v>
      </c>
      <c r="R87" s="98">
        <f t="shared" si="19"/>
        <v>0</v>
      </c>
      <c r="S87" s="19"/>
      <c r="T87" s="5"/>
      <c r="U87" s="37" t="str" cm="1">
        <f t="array" ref="U87">_xlfn.IFS(R87&gt;I87,"KO : Le montant retenu est supérieur au montant présenté. Merci de revoir la ligne de contributions ou plafonner son montant.",I87=0,"",R87=I87,"OK",R87&lt;I87,"Montant instruit inférieur au montant présenté.")</f>
        <v/>
      </c>
      <c r="V87" s="95">
        <f t="shared" si="20"/>
        <v>0</v>
      </c>
    </row>
    <row r="88" spans="1:22">
      <c r="A88" s="7">
        <v>84</v>
      </c>
      <c r="B88" s="5"/>
      <c r="C88" s="5"/>
      <c r="D88" s="5"/>
      <c r="E88" s="2"/>
      <c r="F88" s="99"/>
      <c r="G88" s="12"/>
      <c r="H88" s="7" t="s">
        <v>9</v>
      </c>
      <c r="I88" s="98">
        <f t="shared" si="11"/>
        <v>0</v>
      </c>
      <c r="J88" s="27"/>
      <c r="K88" s="21">
        <f t="shared" si="12"/>
        <v>0</v>
      </c>
      <c r="L88" s="5">
        <f t="shared" si="13"/>
        <v>0</v>
      </c>
      <c r="M88" s="5">
        <f t="shared" si="14"/>
        <v>0</v>
      </c>
      <c r="N88" s="2">
        <f t="shared" si="15"/>
        <v>0</v>
      </c>
      <c r="O88" s="99">
        <f t="shared" si="16"/>
        <v>0</v>
      </c>
      <c r="P88" s="22">
        <f t="shared" si="17"/>
        <v>0</v>
      </c>
      <c r="Q88" s="7" t="str">
        <f t="shared" si="18"/>
        <v>euro</v>
      </c>
      <c r="R88" s="98">
        <f t="shared" si="19"/>
        <v>0</v>
      </c>
      <c r="S88" s="19"/>
      <c r="T88" s="5"/>
      <c r="U88" s="37" t="str" cm="1">
        <f t="array" ref="U88">_xlfn.IFS(R88&gt;I88,"KO : Le montant retenu est supérieur au montant présenté. Merci de revoir la ligne de contributions ou plafonner son montant.",I88=0,"",R88=I88,"OK",R88&lt;I88,"Montant instruit inférieur au montant présenté.")</f>
        <v/>
      </c>
      <c r="V88" s="95">
        <f t="shared" si="20"/>
        <v>0</v>
      </c>
    </row>
    <row r="89" spans="1:22">
      <c r="A89" s="7">
        <v>85</v>
      </c>
      <c r="B89" s="5"/>
      <c r="C89" s="5"/>
      <c r="D89" s="5"/>
      <c r="E89" s="2"/>
      <c r="F89" s="99"/>
      <c r="G89" s="12"/>
      <c r="H89" s="7" t="s">
        <v>9</v>
      </c>
      <c r="I89" s="98">
        <f t="shared" si="11"/>
        <v>0</v>
      </c>
      <c r="J89" s="27"/>
      <c r="K89" s="21">
        <f t="shared" si="12"/>
        <v>0</v>
      </c>
      <c r="L89" s="5">
        <f t="shared" si="13"/>
        <v>0</v>
      </c>
      <c r="M89" s="5">
        <f t="shared" si="14"/>
        <v>0</v>
      </c>
      <c r="N89" s="2">
        <f t="shared" si="15"/>
        <v>0</v>
      </c>
      <c r="O89" s="99">
        <f t="shared" si="16"/>
        <v>0</v>
      </c>
      <c r="P89" s="22">
        <f t="shared" si="17"/>
        <v>0</v>
      </c>
      <c r="Q89" s="7" t="str">
        <f t="shared" si="18"/>
        <v>euro</v>
      </c>
      <c r="R89" s="98">
        <f t="shared" si="19"/>
        <v>0</v>
      </c>
      <c r="S89" s="19"/>
      <c r="T89" s="5"/>
      <c r="U89" s="37" t="str" cm="1">
        <f t="array" ref="U89">_xlfn.IFS(R89&gt;I89,"KO : Le montant retenu est supérieur au montant présenté. Merci de revoir la ligne de contributions ou plafonner son montant.",I89=0,"",R89=I89,"OK",R89&lt;I89,"Montant instruit inférieur au montant présenté.")</f>
        <v/>
      </c>
      <c r="V89" s="95">
        <f t="shared" si="20"/>
        <v>0</v>
      </c>
    </row>
    <row r="90" spans="1:22">
      <c r="A90" s="7">
        <v>86</v>
      </c>
      <c r="B90" s="5"/>
      <c r="C90" s="5"/>
      <c r="D90" s="5"/>
      <c r="E90" s="2"/>
      <c r="F90" s="99"/>
      <c r="G90" s="12"/>
      <c r="H90" s="7" t="s">
        <v>9</v>
      </c>
      <c r="I90" s="98">
        <f t="shared" si="11"/>
        <v>0</v>
      </c>
      <c r="J90" s="27"/>
      <c r="K90" s="21">
        <f t="shared" si="12"/>
        <v>0</v>
      </c>
      <c r="L90" s="5">
        <f t="shared" si="13"/>
        <v>0</v>
      </c>
      <c r="M90" s="5">
        <f t="shared" si="14"/>
        <v>0</v>
      </c>
      <c r="N90" s="2">
        <f t="shared" si="15"/>
        <v>0</v>
      </c>
      <c r="O90" s="99">
        <f t="shared" si="16"/>
        <v>0</v>
      </c>
      <c r="P90" s="22">
        <f t="shared" si="17"/>
        <v>0</v>
      </c>
      <c r="Q90" s="7" t="str">
        <f t="shared" si="18"/>
        <v>euro</v>
      </c>
      <c r="R90" s="98">
        <f t="shared" si="19"/>
        <v>0</v>
      </c>
      <c r="S90" s="19"/>
      <c r="T90" s="5"/>
      <c r="U90" s="37" t="str" cm="1">
        <f t="array" ref="U90">_xlfn.IFS(R90&gt;I90,"KO : Le montant retenu est supérieur au montant présenté. Merci de revoir la ligne de contributions ou plafonner son montant.",I90=0,"",R90=I90,"OK",R90&lt;I90,"Montant instruit inférieur au montant présenté.")</f>
        <v/>
      </c>
      <c r="V90" s="95">
        <f t="shared" si="20"/>
        <v>0</v>
      </c>
    </row>
    <row r="91" spans="1:22">
      <c r="A91" s="7">
        <v>87</v>
      </c>
      <c r="B91" s="5"/>
      <c r="C91" s="5"/>
      <c r="D91" s="5"/>
      <c r="E91" s="2"/>
      <c r="F91" s="99"/>
      <c r="G91" s="12"/>
      <c r="H91" s="7" t="s">
        <v>9</v>
      </c>
      <c r="I91" s="98">
        <f t="shared" si="11"/>
        <v>0</v>
      </c>
      <c r="J91" s="27"/>
      <c r="K91" s="21">
        <f t="shared" si="12"/>
        <v>0</v>
      </c>
      <c r="L91" s="5">
        <f t="shared" si="13"/>
        <v>0</v>
      </c>
      <c r="M91" s="5">
        <f t="shared" si="14"/>
        <v>0</v>
      </c>
      <c r="N91" s="2">
        <f t="shared" si="15"/>
        <v>0</v>
      </c>
      <c r="O91" s="99">
        <f t="shared" si="16"/>
        <v>0</v>
      </c>
      <c r="P91" s="22">
        <f t="shared" si="17"/>
        <v>0</v>
      </c>
      <c r="Q91" s="7" t="str">
        <f t="shared" si="18"/>
        <v>euro</v>
      </c>
      <c r="R91" s="98">
        <f t="shared" si="19"/>
        <v>0</v>
      </c>
      <c r="S91" s="19"/>
      <c r="T91" s="5"/>
      <c r="U91" s="37" t="str" cm="1">
        <f t="array" ref="U91">_xlfn.IFS(R91&gt;I91,"KO : Le montant retenu est supérieur au montant présenté. Merci de revoir la ligne de contributions ou plafonner son montant.",I91=0,"",R91=I91,"OK",R91&lt;I91,"Montant instruit inférieur au montant présenté.")</f>
        <v/>
      </c>
      <c r="V91" s="95">
        <f t="shared" si="20"/>
        <v>0</v>
      </c>
    </row>
    <row r="92" spans="1:22">
      <c r="A92" s="7">
        <v>88</v>
      </c>
      <c r="B92" s="5"/>
      <c r="C92" s="5"/>
      <c r="D92" s="5"/>
      <c r="E92" s="2"/>
      <c r="F92" s="99"/>
      <c r="G92" s="12"/>
      <c r="H92" s="7" t="s">
        <v>9</v>
      </c>
      <c r="I92" s="98">
        <f t="shared" si="11"/>
        <v>0</v>
      </c>
      <c r="J92" s="27"/>
      <c r="K92" s="21">
        <f t="shared" si="12"/>
        <v>0</v>
      </c>
      <c r="L92" s="5">
        <f t="shared" si="13"/>
        <v>0</v>
      </c>
      <c r="M92" s="5">
        <f t="shared" si="14"/>
        <v>0</v>
      </c>
      <c r="N92" s="2">
        <f t="shared" si="15"/>
        <v>0</v>
      </c>
      <c r="O92" s="99">
        <f t="shared" si="16"/>
        <v>0</v>
      </c>
      <c r="P92" s="22">
        <f t="shared" si="17"/>
        <v>0</v>
      </c>
      <c r="Q92" s="7" t="str">
        <f t="shared" si="18"/>
        <v>euro</v>
      </c>
      <c r="R92" s="98">
        <f t="shared" si="19"/>
        <v>0</v>
      </c>
      <c r="S92" s="19"/>
      <c r="T92" s="5"/>
      <c r="U92" s="37" t="str" cm="1">
        <f t="array" ref="U92">_xlfn.IFS(R92&gt;I92,"KO : Le montant retenu est supérieur au montant présenté. Merci de revoir la ligne de contributions ou plafonner son montant.",I92=0,"",R92=I92,"OK",R92&lt;I92,"Montant instruit inférieur au montant présenté.")</f>
        <v/>
      </c>
      <c r="V92" s="95">
        <f t="shared" si="20"/>
        <v>0</v>
      </c>
    </row>
    <row r="93" spans="1:22">
      <c r="A93" s="7">
        <v>89</v>
      </c>
      <c r="B93" s="5"/>
      <c r="C93" s="5"/>
      <c r="D93" s="5"/>
      <c r="E93" s="2"/>
      <c r="F93" s="99"/>
      <c r="G93" s="12"/>
      <c r="H93" s="7" t="s">
        <v>9</v>
      </c>
      <c r="I93" s="98">
        <f t="shared" si="11"/>
        <v>0</v>
      </c>
      <c r="J93" s="27"/>
      <c r="K93" s="21">
        <f t="shared" si="12"/>
        <v>0</v>
      </c>
      <c r="L93" s="5">
        <f t="shared" si="13"/>
        <v>0</v>
      </c>
      <c r="M93" s="5">
        <f t="shared" si="14"/>
        <v>0</v>
      </c>
      <c r="N93" s="2">
        <f t="shared" si="15"/>
        <v>0</v>
      </c>
      <c r="O93" s="99">
        <f t="shared" si="16"/>
        <v>0</v>
      </c>
      <c r="P93" s="22">
        <f t="shared" si="17"/>
        <v>0</v>
      </c>
      <c r="Q93" s="7" t="str">
        <f t="shared" si="18"/>
        <v>euro</v>
      </c>
      <c r="R93" s="98">
        <f t="shared" si="19"/>
        <v>0</v>
      </c>
      <c r="S93" s="19"/>
      <c r="T93" s="5"/>
      <c r="U93" s="37" t="str" cm="1">
        <f t="array" ref="U93">_xlfn.IFS(R93&gt;I93,"KO : Le montant retenu est supérieur au montant présenté. Merci de revoir la ligne de contributions ou plafonner son montant.",I93=0,"",R93=I93,"OK",R93&lt;I93,"Montant instruit inférieur au montant présenté.")</f>
        <v/>
      </c>
      <c r="V93" s="95">
        <f t="shared" si="20"/>
        <v>0</v>
      </c>
    </row>
    <row r="94" spans="1:22">
      <c r="A94" s="7">
        <v>90</v>
      </c>
      <c r="B94" s="5"/>
      <c r="C94" s="5"/>
      <c r="D94" s="5"/>
      <c r="E94" s="2"/>
      <c r="F94" s="99"/>
      <c r="G94" s="12"/>
      <c r="H94" s="7" t="s">
        <v>9</v>
      </c>
      <c r="I94" s="98">
        <f t="shared" si="11"/>
        <v>0</v>
      </c>
      <c r="J94" s="27"/>
      <c r="K94" s="21">
        <f t="shared" si="12"/>
        <v>0</v>
      </c>
      <c r="L94" s="5">
        <f t="shared" si="13"/>
        <v>0</v>
      </c>
      <c r="M94" s="5">
        <f t="shared" si="14"/>
        <v>0</v>
      </c>
      <c r="N94" s="2">
        <f t="shared" si="15"/>
        <v>0</v>
      </c>
      <c r="O94" s="99">
        <f t="shared" si="16"/>
        <v>0</v>
      </c>
      <c r="P94" s="22">
        <f t="shared" si="17"/>
        <v>0</v>
      </c>
      <c r="Q94" s="7" t="str">
        <f t="shared" si="18"/>
        <v>euro</v>
      </c>
      <c r="R94" s="98">
        <f t="shared" si="19"/>
        <v>0</v>
      </c>
      <c r="S94" s="19"/>
      <c r="T94" s="5"/>
      <c r="U94" s="37" t="str" cm="1">
        <f t="array" ref="U94">_xlfn.IFS(R94&gt;I94,"KO : Le montant retenu est supérieur au montant présenté. Merci de revoir la ligne de contributions ou plafonner son montant.",I94=0,"",R94=I94,"OK",R94&lt;I94,"Montant instruit inférieur au montant présenté.")</f>
        <v/>
      </c>
      <c r="V94" s="95">
        <f t="shared" si="20"/>
        <v>0</v>
      </c>
    </row>
    <row r="95" spans="1:22">
      <c r="A95" s="7">
        <v>91</v>
      </c>
      <c r="B95" s="5"/>
      <c r="C95" s="5"/>
      <c r="D95" s="5"/>
      <c r="E95" s="2"/>
      <c r="F95" s="99"/>
      <c r="G95" s="12"/>
      <c r="H95" s="7" t="s">
        <v>9</v>
      </c>
      <c r="I95" s="98">
        <f t="shared" si="11"/>
        <v>0</v>
      </c>
      <c r="J95" s="27"/>
      <c r="K95" s="21">
        <f t="shared" si="12"/>
        <v>0</v>
      </c>
      <c r="L95" s="5">
        <f t="shared" si="13"/>
        <v>0</v>
      </c>
      <c r="M95" s="5">
        <f t="shared" si="14"/>
        <v>0</v>
      </c>
      <c r="N95" s="2">
        <f t="shared" si="15"/>
        <v>0</v>
      </c>
      <c r="O95" s="99">
        <f t="shared" si="16"/>
        <v>0</v>
      </c>
      <c r="P95" s="22">
        <f t="shared" si="17"/>
        <v>0</v>
      </c>
      <c r="Q95" s="7" t="str">
        <f t="shared" si="18"/>
        <v>euro</v>
      </c>
      <c r="R95" s="98">
        <f t="shared" si="19"/>
        <v>0</v>
      </c>
      <c r="S95" s="19"/>
      <c r="T95" s="5"/>
      <c r="U95" s="37" t="str" cm="1">
        <f t="array" ref="U95">_xlfn.IFS(R95&gt;I95,"KO : Le montant retenu est supérieur au montant présenté. Merci de revoir la ligne de contributions ou plafonner son montant.",I95=0,"",R95=I95,"OK",R95&lt;I95,"Montant instruit inférieur au montant présenté.")</f>
        <v/>
      </c>
      <c r="V95" s="95">
        <f t="shared" si="20"/>
        <v>0</v>
      </c>
    </row>
    <row r="96" spans="1:22">
      <c r="A96" s="7">
        <v>92</v>
      </c>
      <c r="B96" s="5"/>
      <c r="C96" s="5"/>
      <c r="D96" s="5"/>
      <c r="E96" s="2"/>
      <c r="F96" s="99"/>
      <c r="G96" s="12"/>
      <c r="H96" s="7" t="s">
        <v>9</v>
      </c>
      <c r="I96" s="98">
        <f t="shared" si="11"/>
        <v>0</v>
      </c>
      <c r="J96" s="27"/>
      <c r="K96" s="21">
        <f t="shared" si="12"/>
        <v>0</v>
      </c>
      <c r="L96" s="5">
        <f t="shared" si="13"/>
        <v>0</v>
      </c>
      <c r="M96" s="5">
        <f t="shared" si="14"/>
        <v>0</v>
      </c>
      <c r="N96" s="2">
        <f t="shared" si="15"/>
        <v>0</v>
      </c>
      <c r="O96" s="99">
        <f t="shared" si="16"/>
        <v>0</v>
      </c>
      <c r="P96" s="22">
        <f t="shared" si="17"/>
        <v>0</v>
      </c>
      <c r="Q96" s="7" t="str">
        <f t="shared" si="18"/>
        <v>euro</v>
      </c>
      <c r="R96" s="98">
        <f t="shared" si="19"/>
        <v>0</v>
      </c>
      <c r="S96" s="19"/>
      <c r="T96" s="5"/>
      <c r="U96" s="37" t="str" cm="1">
        <f t="array" ref="U96">_xlfn.IFS(R96&gt;I96,"KO : Le montant retenu est supérieur au montant présenté. Merci de revoir la ligne de contributions ou plafonner son montant.",I96=0,"",R96=I96,"OK",R96&lt;I96,"Montant instruit inférieur au montant présenté.")</f>
        <v/>
      </c>
      <c r="V96" s="95">
        <f t="shared" si="20"/>
        <v>0</v>
      </c>
    </row>
    <row r="97" spans="1:22">
      <c r="A97" s="7">
        <v>93</v>
      </c>
      <c r="B97" s="5"/>
      <c r="C97" s="5"/>
      <c r="D97" s="5"/>
      <c r="E97" s="2"/>
      <c r="F97" s="99"/>
      <c r="G97" s="12"/>
      <c r="H97" s="7" t="s">
        <v>9</v>
      </c>
      <c r="I97" s="98">
        <f t="shared" si="11"/>
        <v>0</v>
      </c>
      <c r="J97" s="27"/>
      <c r="K97" s="21">
        <f t="shared" si="12"/>
        <v>0</v>
      </c>
      <c r="L97" s="5">
        <f t="shared" si="13"/>
        <v>0</v>
      </c>
      <c r="M97" s="5">
        <f t="shared" si="14"/>
        <v>0</v>
      </c>
      <c r="N97" s="2">
        <f t="shared" si="15"/>
        <v>0</v>
      </c>
      <c r="O97" s="99">
        <f t="shared" si="16"/>
        <v>0</v>
      </c>
      <c r="P97" s="22">
        <f t="shared" si="17"/>
        <v>0</v>
      </c>
      <c r="Q97" s="7" t="str">
        <f t="shared" si="18"/>
        <v>euro</v>
      </c>
      <c r="R97" s="98">
        <f t="shared" si="19"/>
        <v>0</v>
      </c>
      <c r="S97" s="19"/>
      <c r="T97" s="5"/>
      <c r="U97" s="37" t="str" cm="1">
        <f t="array" ref="U97">_xlfn.IFS(R97&gt;I97,"KO : Le montant retenu est supérieur au montant présenté. Merci de revoir la ligne de contributions ou plafonner son montant.",I97=0,"",R97=I97,"OK",R97&lt;I97,"Montant instruit inférieur au montant présenté.")</f>
        <v/>
      </c>
      <c r="V97" s="95">
        <f t="shared" si="20"/>
        <v>0</v>
      </c>
    </row>
    <row r="98" spans="1:22">
      <c r="A98" s="7">
        <v>94</v>
      </c>
      <c r="B98" s="5"/>
      <c r="C98" s="5"/>
      <c r="D98" s="5"/>
      <c r="E98" s="2"/>
      <c r="F98" s="99"/>
      <c r="G98" s="12"/>
      <c r="H98" s="7" t="s">
        <v>9</v>
      </c>
      <c r="I98" s="98">
        <f t="shared" si="11"/>
        <v>0</v>
      </c>
      <c r="J98" s="27"/>
      <c r="K98" s="21">
        <f t="shared" si="12"/>
        <v>0</v>
      </c>
      <c r="L98" s="5">
        <f t="shared" si="13"/>
        <v>0</v>
      </c>
      <c r="M98" s="5">
        <f t="shared" si="14"/>
        <v>0</v>
      </c>
      <c r="N98" s="2">
        <f t="shared" si="15"/>
        <v>0</v>
      </c>
      <c r="O98" s="99">
        <f t="shared" si="16"/>
        <v>0</v>
      </c>
      <c r="P98" s="22">
        <f t="shared" si="17"/>
        <v>0</v>
      </c>
      <c r="Q98" s="7" t="str">
        <f t="shared" si="18"/>
        <v>euro</v>
      </c>
      <c r="R98" s="98">
        <f t="shared" si="19"/>
        <v>0</v>
      </c>
      <c r="S98" s="19"/>
      <c r="T98" s="5"/>
      <c r="U98" s="37" t="str" cm="1">
        <f t="array" ref="U98">_xlfn.IFS(R98&gt;I98,"KO : Le montant retenu est supérieur au montant présenté. Merci de revoir la ligne de contributions ou plafonner son montant.",I98=0,"",R98=I98,"OK",R98&lt;I98,"Montant instruit inférieur au montant présenté.")</f>
        <v/>
      </c>
      <c r="V98" s="95">
        <f t="shared" si="20"/>
        <v>0</v>
      </c>
    </row>
    <row r="99" spans="1:22">
      <c r="A99" s="7">
        <v>95</v>
      </c>
      <c r="B99" s="5"/>
      <c r="C99" s="5"/>
      <c r="D99" s="5"/>
      <c r="E99" s="2"/>
      <c r="F99" s="99"/>
      <c r="G99" s="12"/>
      <c r="H99" s="7" t="s">
        <v>9</v>
      </c>
      <c r="I99" s="98">
        <f t="shared" si="11"/>
        <v>0</v>
      </c>
      <c r="J99" s="27"/>
      <c r="K99" s="21">
        <f t="shared" si="12"/>
        <v>0</v>
      </c>
      <c r="L99" s="5">
        <f t="shared" si="13"/>
        <v>0</v>
      </c>
      <c r="M99" s="5">
        <f t="shared" si="14"/>
        <v>0</v>
      </c>
      <c r="N99" s="2">
        <f t="shared" si="15"/>
        <v>0</v>
      </c>
      <c r="O99" s="99">
        <f t="shared" si="16"/>
        <v>0</v>
      </c>
      <c r="P99" s="22">
        <f t="shared" si="17"/>
        <v>0</v>
      </c>
      <c r="Q99" s="7" t="str">
        <f t="shared" si="18"/>
        <v>euro</v>
      </c>
      <c r="R99" s="98">
        <f t="shared" si="19"/>
        <v>0</v>
      </c>
      <c r="S99" s="19"/>
      <c r="T99" s="5"/>
      <c r="U99" s="37" t="str" cm="1">
        <f t="array" ref="U99">_xlfn.IFS(R99&gt;I99,"KO : Le montant retenu est supérieur au montant présenté. Merci de revoir la ligne de contributions ou plafonner son montant.",I99=0,"",R99=I99,"OK",R99&lt;I99,"Montant instruit inférieur au montant présenté.")</f>
        <v/>
      </c>
      <c r="V99" s="95">
        <f t="shared" si="20"/>
        <v>0</v>
      </c>
    </row>
    <row r="100" spans="1:22">
      <c r="A100" s="7">
        <v>96</v>
      </c>
      <c r="B100" s="5"/>
      <c r="C100" s="5"/>
      <c r="D100" s="5"/>
      <c r="E100" s="2"/>
      <c r="F100" s="99"/>
      <c r="G100" s="12"/>
      <c r="H100" s="7" t="s">
        <v>9</v>
      </c>
      <c r="I100" s="98">
        <f t="shared" si="11"/>
        <v>0</v>
      </c>
      <c r="J100" s="27"/>
      <c r="K100" s="21">
        <f t="shared" si="12"/>
        <v>0</v>
      </c>
      <c r="L100" s="5">
        <f t="shared" si="13"/>
        <v>0</v>
      </c>
      <c r="M100" s="5">
        <f t="shared" si="14"/>
        <v>0</v>
      </c>
      <c r="N100" s="2">
        <f t="shared" si="15"/>
        <v>0</v>
      </c>
      <c r="O100" s="99">
        <f t="shared" si="16"/>
        <v>0</v>
      </c>
      <c r="P100" s="22">
        <f t="shared" si="17"/>
        <v>0</v>
      </c>
      <c r="Q100" s="7" t="str">
        <f t="shared" si="18"/>
        <v>euro</v>
      </c>
      <c r="R100" s="98">
        <f t="shared" si="19"/>
        <v>0</v>
      </c>
      <c r="S100" s="19"/>
      <c r="T100" s="5"/>
      <c r="U100" s="37" t="str" cm="1">
        <f t="array" ref="U100">_xlfn.IFS(R100&gt;I100,"KO : Le montant retenu est supérieur au montant présenté. Merci de revoir la ligne de contributions ou plafonner son montant.",I100=0,"",R100=I100,"OK",R100&lt;I100,"Montant instruit inférieur au montant présenté.")</f>
        <v/>
      </c>
      <c r="V100" s="95">
        <f t="shared" si="20"/>
        <v>0</v>
      </c>
    </row>
    <row r="101" spans="1:22">
      <c r="A101" s="7">
        <v>97</v>
      </c>
      <c r="B101" s="5"/>
      <c r="C101" s="5"/>
      <c r="D101" s="5"/>
      <c r="E101" s="2"/>
      <c r="F101" s="99"/>
      <c r="G101" s="12"/>
      <c r="H101" s="7" t="s">
        <v>9</v>
      </c>
      <c r="I101" s="98">
        <f t="shared" si="11"/>
        <v>0</v>
      </c>
      <c r="J101" s="27"/>
      <c r="K101" s="21">
        <f t="shared" si="12"/>
        <v>0</v>
      </c>
      <c r="L101" s="5">
        <f t="shared" si="13"/>
        <v>0</v>
      </c>
      <c r="M101" s="5">
        <f t="shared" si="14"/>
        <v>0</v>
      </c>
      <c r="N101" s="2">
        <f t="shared" si="15"/>
        <v>0</v>
      </c>
      <c r="O101" s="99">
        <f t="shared" si="16"/>
        <v>0</v>
      </c>
      <c r="P101" s="22">
        <f t="shared" si="17"/>
        <v>0</v>
      </c>
      <c r="Q101" s="7" t="str">
        <f t="shared" si="18"/>
        <v>euro</v>
      </c>
      <c r="R101" s="98">
        <f t="shared" si="19"/>
        <v>0</v>
      </c>
      <c r="S101" s="19"/>
      <c r="T101" s="5"/>
      <c r="U101" s="37" t="str" cm="1">
        <f t="array" ref="U101">_xlfn.IFS(R101&gt;I101,"KO : Le montant retenu est supérieur au montant présenté. Merci de revoir la ligne de contributions ou plafonner son montant.",I101=0,"",R101=I101,"OK",R101&lt;I101,"Montant instruit inférieur au montant présenté.")</f>
        <v/>
      </c>
      <c r="V101" s="95">
        <f t="shared" si="20"/>
        <v>0</v>
      </c>
    </row>
    <row r="102" spans="1:22">
      <c r="A102" s="7">
        <v>98</v>
      </c>
      <c r="B102" s="5"/>
      <c r="C102" s="5"/>
      <c r="D102" s="5"/>
      <c r="E102" s="2"/>
      <c r="F102" s="99"/>
      <c r="G102" s="12"/>
      <c r="H102" s="7" t="s">
        <v>9</v>
      </c>
      <c r="I102" s="98">
        <f t="shared" si="11"/>
        <v>0</v>
      </c>
      <c r="J102" s="27"/>
      <c r="K102" s="21">
        <f t="shared" si="12"/>
        <v>0</v>
      </c>
      <c r="L102" s="5">
        <f t="shared" si="13"/>
        <v>0</v>
      </c>
      <c r="M102" s="5">
        <f t="shared" si="14"/>
        <v>0</v>
      </c>
      <c r="N102" s="2">
        <f t="shared" si="15"/>
        <v>0</v>
      </c>
      <c r="O102" s="99">
        <f t="shared" si="16"/>
        <v>0</v>
      </c>
      <c r="P102" s="22">
        <f t="shared" si="17"/>
        <v>0</v>
      </c>
      <c r="Q102" s="7" t="str">
        <f t="shared" si="18"/>
        <v>euro</v>
      </c>
      <c r="R102" s="98">
        <f t="shared" si="19"/>
        <v>0</v>
      </c>
      <c r="S102" s="19"/>
      <c r="T102" s="5"/>
      <c r="U102" s="37" t="str" cm="1">
        <f t="array" ref="U102">_xlfn.IFS(R102&gt;I102,"KO : Le montant retenu est supérieur au montant présenté. Merci de revoir la ligne de contributions ou plafonner son montant.",I102=0,"",R102=I102,"OK",R102&lt;I102,"Montant instruit inférieur au montant présenté.")</f>
        <v/>
      </c>
      <c r="V102" s="95">
        <f t="shared" si="20"/>
        <v>0</v>
      </c>
    </row>
    <row r="103" spans="1:22">
      <c r="A103" s="7">
        <v>99</v>
      </c>
      <c r="B103" s="5"/>
      <c r="C103" s="5"/>
      <c r="D103" s="5"/>
      <c r="E103" s="2"/>
      <c r="F103" s="99"/>
      <c r="G103" s="12"/>
      <c r="H103" s="7" t="s">
        <v>9</v>
      </c>
      <c r="I103" s="98">
        <f t="shared" si="11"/>
        <v>0</v>
      </c>
      <c r="J103" s="27"/>
      <c r="K103" s="21">
        <f t="shared" si="12"/>
        <v>0</v>
      </c>
      <c r="L103" s="5">
        <f t="shared" si="13"/>
        <v>0</v>
      </c>
      <c r="M103" s="5">
        <f t="shared" si="14"/>
        <v>0</v>
      </c>
      <c r="N103" s="2">
        <f t="shared" si="15"/>
        <v>0</v>
      </c>
      <c r="O103" s="99">
        <f t="shared" si="16"/>
        <v>0</v>
      </c>
      <c r="P103" s="22">
        <f t="shared" si="17"/>
        <v>0</v>
      </c>
      <c r="Q103" s="7" t="str">
        <f t="shared" si="18"/>
        <v>euro</v>
      </c>
      <c r="R103" s="98">
        <f t="shared" si="19"/>
        <v>0</v>
      </c>
      <c r="S103" s="19"/>
      <c r="T103" s="5"/>
      <c r="U103" s="37" t="str" cm="1">
        <f t="array" ref="U103">_xlfn.IFS(R103&gt;I103,"KO : Le montant retenu est supérieur au montant présenté. Merci de revoir la ligne de contributions ou plafonner son montant.",I103=0,"",R103=I103,"OK",R103&lt;I103,"Montant instruit inférieur au montant présenté.")</f>
        <v/>
      </c>
      <c r="V103" s="95">
        <f t="shared" si="20"/>
        <v>0</v>
      </c>
    </row>
    <row r="104" spans="1:22">
      <c r="A104" s="7">
        <v>100</v>
      </c>
      <c r="B104" s="5"/>
      <c r="C104" s="5"/>
      <c r="D104" s="5"/>
      <c r="E104" s="2"/>
      <c r="F104" s="99"/>
      <c r="G104" s="12"/>
      <c r="H104" s="7" t="s">
        <v>9</v>
      </c>
      <c r="I104" s="98">
        <f t="shared" si="11"/>
        <v>0</v>
      </c>
      <c r="J104" s="27"/>
      <c r="K104" s="21">
        <f t="shared" si="12"/>
        <v>0</v>
      </c>
      <c r="L104" s="5">
        <f t="shared" si="13"/>
        <v>0</v>
      </c>
      <c r="M104" s="5">
        <f t="shared" si="14"/>
        <v>0</v>
      </c>
      <c r="N104" s="2">
        <f t="shared" si="15"/>
        <v>0</v>
      </c>
      <c r="O104" s="99">
        <f t="shared" si="16"/>
        <v>0</v>
      </c>
      <c r="P104" s="22">
        <f t="shared" si="17"/>
        <v>0</v>
      </c>
      <c r="Q104" s="7" t="str">
        <f t="shared" si="18"/>
        <v>euro</v>
      </c>
      <c r="R104" s="98">
        <f t="shared" si="19"/>
        <v>0</v>
      </c>
      <c r="S104" s="19"/>
      <c r="T104" s="5"/>
      <c r="U104" s="37" t="str" cm="1">
        <f t="array" ref="U104">_xlfn.IFS(R104&gt;I104,"KO : Le montant retenu est supérieur au montant présenté. Merci de revoir la ligne de contributions ou plafonner son montant.",I104=0,"",R104=I104,"OK",R104&lt;I104,"Montant instruit inférieur au montant présenté.")</f>
        <v/>
      </c>
      <c r="V104" s="95">
        <f t="shared" si="20"/>
        <v>0</v>
      </c>
    </row>
    <row r="105" spans="1:22">
      <c r="A105" s="7">
        <v>101</v>
      </c>
      <c r="B105" s="5"/>
      <c r="C105" s="5"/>
      <c r="D105" s="5"/>
      <c r="E105" s="2"/>
      <c r="F105" s="99"/>
      <c r="G105" s="12"/>
      <c r="H105" s="7" t="s">
        <v>9</v>
      </c>
      <c r="I105" s="98">
        <f t="shared" si="11"/>
        <v>0</v>
      </c>
      <c r="J105" s="27"/>
      <c r="K105" s="21">
        <f t="shared" si="12"/>
        <v>0</v>
      </c>
      <c r="L105" s="5">
        <f t="shared" si="13"/>
        <v>0</v>
      </c>
      <c r="M105" s="5">
        <f t="shared" si="14"/>
        <v>0</v>
      </c>
      <c r="N105" s="2">
        <f t="shared" si="15"/>
        <v>0</v>
      </c>
      <c r="O105" s="99">
        <f t="shared" si="16"/>
        <v>0</v>
      </c>
      <c r="P105" s="22">
        <f t="shared" si="17"/>
        <v>0</v>
      </c>
      <c r="Q105" s="7" t="str">
        <f t="shared" si="18"/>
        <v>euro</v>
      </c>
      <c r="R105" s="98">
        <f t="shared" si="19"/>
        <v>0</v>
      </c>
      <c r="S105" s="19"/>
      <c r="T105" s="5"/>
      <c r="U105" s="37" t="str" cm="1">
        <f t="array" ref="U105">_xlfn.IFS(R105&gt;I105,"KO : Le montant retenu est supérieur au montant présenté. Merci de revoir la ligne de contributions ou plafonner son montant.",I105=0,"",R105=I105,"OK",R105&lt;I105,"Montant instruit inférieur au montant présenté.")</f>
        <v/>
      </c>
      <c r="V105" s="95">
        <f t="shared" si="20"/>
        <v>0</v>
      </c>
    </row>
    <row r="106" spans="1:22">
      <c r="A106" s="7">
        <v>102</v>
      </c>
      <c r="B106" s="5"/>
      <c r="C106" s="5"/>
      <c r="D106" s="5"/>
      <c r="E106" s="2"/>
      <c r="F106" s="99"/>
      <c r="G106" s="12"/>
      <c r="H106" s="7" t="s">
        <v>9</v>
      </c>
      <c r="I106" s="98">
        <f t="shared" si="11"/>
        <v>0</v>
      </c>
      <c r="J106" s="27"/>
      <c r="K106" s="21">
        <f t="shared" si="12"/>
        <v>0</v>
      </c>
      <c r="L106" s="5">
        <f t="shared" si="13"/>
        <v>0</v>
      </c>
      <c r="M106" s="5">
        <f t="shared" si="14"/>
        <v>0</v>
      </c>
      <c r="N106" s="2">
        <f t="shared" si="15"/>
        <v>0</v>
      </c>
      <c r="O106" s="99">
        <f t="shared" si="16"/>
        <v>0</v>
      </c>
      <c r="P106" s="22">
        <f t="shared" si="17"/>
        <v>0</v>
      </c>
      <c r="Q106" s="7" t="str">
        <f t="shared" si="18"/>
        <v>euro</v>
      </c>
      <c r="R106" s="98">
        <f t="shared" si="19"/>
        <v>0</v>
      </c>
      <c r="S106" s="19"/>
      <c r="T106" s="5"/>
      <c r="U106" s="37" t="str" cm="1">
        <f t="array" ref="U106">_xlfn.IFS(R106&gt;I106,"KO : Le montant retenu est supérieur au montant présenté. Merci de revoir la ligne de contributions ou plafonner son montant.",I106=0,"",R106=I106,"OK",R106&lt;I106,"Montant instruit inférieur au montant présenté.")</f>
        <v/>
      </c>
      <c r="V106" s="95">
        <f t="shared" si="20"/>
        <v>0</v>
      </c>
    </row>
    <row r="107" spans="1:22">
      <c r="A107" s="7">
        <v>103</v>
      </c>
      <c r="B107" s="5"/>
      <c r="C107" s="5"/>
      <c r="D107" s="5"/>
      <c r="E107" s="2"/>
      <c r="F107" s="99"/>
      <c r="G107" s="12"/>
      <c r="H107" s="7" t="s">
        <v>9</v>
      </c>
      <c r="I107" s="98">
        <f t="shared" si="11"/>
        <v>0</v>
      </c>
      <c r="J107" s="27"/>
      <c r="K107" s="21">
        <f t="shared" si="12"/>
        <v>0</v>
      </c>
      <c r="L107" s="5">
        <f t="shared" si="13"/>
        <v>0</v>
      </c>
      <c r="M107" s="5">
        <f t="shared" si="14"/>
        <v>0</v>
      </c>
      <c r="N107" s="2">
        <f t="shared" si="15"/>
        <v>0</v>
      </c>
      <c r="O107" s="99">
        <f t="shared" si="16"/>
        <v>0</v>
      </c>
      <c r="P107" s="22">
        <f t="shared" si="17"/>
        <v>0</v>
      </c>
      <c r="Q107" s="7" t="str">
        <f t="shared" si="18"/>
        <v>euro</v>
      </c>
      <c r="R107" s="98">
        <f t="shared" si="19"/>
        <v>0</v>
      </c>
      <c r="S107" s="19"/>
      <c r="T107" s="5"/>
      <c r="U107" s="37" t="str" cm="1">
        <f t="array" ref="U107">_xlfn.IFS(R107&gt;I107,"KO : Le montant retenu est supérieur au montant présenté. Merci de revoir la ligne de contributions ou plafonner son montant.",I107=0,"",R107=I107,"OK",R107&lt;I107,"Montant instruit inférieur au montant présenté.")</f>
        <v/>
      </c>
      <c r="V107" s="95">
        <f t="shared" si="20"/>
        <v>0</v>
      </c>
    </row>
    <row r="108" spans="1:22">
      <c r="A108" s="7">
        <v>104</v>
      </c>
      <c r="B108" s="5"/>
      <c r="C108" s="5"/>
      <c r="D108" s="5"/>
      <c r="E108" s="2"/>
      <c r="F108" s="99"/>
      <c r="G108" s="12"/>
      <c r="H108" s="7" t="s">
        <v>9</v>
      </c>
      <c r="I108" s="98">
        <f t="shared" si="11"/>
        <v>0</v>
      </c>
      <c r="J108" s="27"/>
      <c r="K108" s="21">
        <f t="shared" si="12"/>
        <v>0</v>
      </c>
      <c r="L108" s="5">
        <f t="shared" si="13"/>
        <v>0</v>
      </c>
      <c r="M108" s="5">
        <f t="shared" si="14"/>
        <v>0</v>
      </c>
      <c r="N108" s="2">
        <f t="shared" si="15"/>
        <v>0</v>
      </c>
      <c r="O108" s="99">
        <f t="shared" si="16"/>
        <v>0</v>
      </c>
      <c r="P108" s="22">
        <f t="shared" si="17"/>
        <v>0</v>
      </c>
      <c r="Q108" s="7" t="str">
        <f t="shared" si="18"/>
        <v>euro</v>
      </c>
      <c r="R108" s="98">
        <f t="shared" si="19"/>
        <v>0</v>
      </c>
      <c r="S108" s="19"/>
      <c r="T108" s="5"/>
      <c r="U108" s="37" t="str" cm="1">
        <f t="array" ref="U108">_xlfn.IFS(R108&gt;I108,"KO : Le montant retenu est supérieur au montant présenté. Merci de revoir la ligne de contributions ou plafonner son montant.",I108=0,"",R108=I108,"OK",R108&lt;I108,"Montant instruit inférieur au montant présenté.")</f>
        <v/>
      </c>
      <c r="V108" s="95">
        <f t="shared" si="20"/>
        <v>0</v>
      </c>
    </row>
    <row r="109" spans="1:22">
      <c r="A109" s="7">
        <v>105</v>
      </c>
      <c r="B109" s="5"/>
      <c r="C109" s="5"/>
      <c r="D109" s="5"/>
      <c r="E109" s="2"/>
      <c r="F109" s="99"/>
      <c r="G109" s="12"/>
      <c r="H109" s="7" t="s">
        <v>9</v>
      </c>
      <c r="I109" s="98">
        <f t="shared" si="11"/>
        <v>0</v>
      </c>
      <c r="J109" s="27"/>
      <c r="K109" s="21">
        <f t="shared" si="12"/>
        <v>0</v>
      </c>
      <c r="L109" s="5">
        <f t="shared" si="13"/>
        <v>0</v>
      </c>
      <c r="M109" s="5">
        <f t="shared" si="14"/>
        <v>0</v>
      </c>
      <c r="N109" s="2">
        <f t="shared" si="15"/>
        <v>0</v>
      </c>
      <c r="O109" s="99">
        <f t="shared" si="16"/>
        <v>0</v>
      </c>
      <c r="P109" s="22">
        <f t="shared" si="17"/>
        <v>0</v>
      </c>
      <c r="Q109" s="7" t="str">
        <f t="shared" si="18"/>
        <v>euro</v>
      </c>
      <c r="R109" s="98">
        <f t="shared" si="19"/>
        <v>0</v>
      </c>
      <c r="S109" s="19"/>
      <c r="T109" s="5"/>
      <c r="U109" s="37" t="str" cm="1">
        <f t="array" ref="U109">_xlfn.IFS(R109&gt;I109,"KO : Le montant retenu est supérieur au montant présenté. Merci de revoir la ligne de contributions ou plafonner son montant.",I109=0,"",R109=I109,"OK",R109&lt;I109,"Montant instruit inférieur au montant présenté.")</f>
        <v/>
      </c>
      <c r="V109" s="95">
        <f t="shared" si="20"/>
        <v>0</v>
      </c>
    </row>
    <row r="110" spans="1:22">
      <c r="A110" s="7">
        <v>106</v>
      </c>
      <c r="B110" s="5"/>
      <c r="C110" s="5"/>
      <c r="D110" s="5"/>
      <c r="E110" s="2"/>
      <c r="F110" s="99"/>
      <c r="G110" s="12"/>
      <c r="H110" s="7" t="s">
        <v>9</v>
      </c>
      <c r="I110" s="98">
        <f t="shared" si="11"/>
        <v>0</v>
      </c>
      <c r="J110" s="27"/>
      <c r="K110" s="21">
        <f t="shared" si="12"/>
        <v>0</v>
      </c>
      <c r="L110" s="5">
        <f t="shared" si="13"/>
        <v>0</v>
      </c>
      <c r="M110" s="5">
        <f t="shared" si="14"/>
        <v>0</v>
      </c>
      <c r="N110" s="2">
        <f t="shared" si="15"/>
        <v>0</v>
      </c>
      <c r="O110" s="99">
        <f t="shared" si="16"/>
        <v>0</v>
      </c>
      <c r="P110" s="22">
        <f t="shared" si="17"/>
        <v>0</v>
      </c>
      <c r="Q110" s="7" t="str">
        <f t="shared" si="18"/>
        <v>euro</v>
      </c>
      <c r="R110" s="98">
        <f t="shared" si="19"/>
        <v>0</v>
      </c>
      <c r="S110" s="19"/>
      <c r="T110" s="5"/>
      <c r="U110" s="37" t="str" cm="1">
        <f t="array" ref="U110">_xlfn.IFS(R110&gt;I110,"KO : Le montant retenu est supérieur au montant présenté. Merci de revoir la ligne de contributions ou plafonner son montant.",I110=0,"",R110=I110,"OK",R110&lt;I110,"Montant instruit inférieur au montant présenté.")</f>
        <v/>
      </c>
      <c r="V110" s="95">
        <f t="shared" si="20"/>
        <v>0</v>
      </c>
    </row>
    <row r="111" spans="1:22">
      <c r="A111" s="7">
        <v>107</v>
      </c>
      <c r="B111" s="5"/>
      <c r="C111" s="5"/>
      <c r="D111" s="5"/>
      <c r="E111" s="2"/>
      <c r="F111" s="99"/>
      <c r="G111" s="12"/>
      <c r="H111" s="7" t="s">
        <v>9</v>
      </c>
      <c r="I111" s="98">
        <f t="shared" si="11"/>
        <v>0</v>
      </c>
      <c r="J111" s="27"/>
      <c r="K111" s="21">
        <f t="shared" si="12"/>
        <v>0</v>
      </c>
      <c r="L111" s="5">
        <f t="shared" si="13"/>
        <v>0</v>
      </c>
      <c r="M111" s="5">
        <f t="shared" si="14"/>
        <v>0</v>
      </c>
      <c r="N111" s="2">
        <f t="shared" si="15"/>
        <v>0</v>
      </c>
      <c r="O111" s="99">
        <f t="shared" si="16"/>
        <v>0</v>
      </c>
      <c r="P111" s="22">
        <f t="shared" si="17"/>
        <v>0</v>
      </c>
      <c r="Q111" s="7" t="str">
        <f t="shared" si="18"/>
        <v>euro</v>
      </c>
      <c r="R111" s="98">
        <f t="shared" si="19"/>
        <v>0</v>
      </c>
      <c r="S111" s="19"/>
      <c r="T111" s="5"/>
      <c r="U111" s="37" t="str" cm="1">
        <f t="array" ref="U111">_xlfn.IFS(R111&gt;I111,"KO : Le montant retenu est supérieur au montant présenté. Merci de revoir la ligne de contributions ou plafonner son montant.",I111=0,"",R111=I111,"OK",R111&lt;I111,"Montant instruit inférieur au montant présenté.")</f>
        <v/>
      </c>
      <c r="V111" s="95">
        <f t="shared" si="20"/>
        <v>0</v>
      </c>
    </row>
    <row r="112" spans="1:22">
      <c r="A112" s="7">
        <v>108</v>
      </c>
      <c r="B112" s="5"/>
      <c r="C112" s="5"/>
      <c r="D112" s="5"/>
      <c r="E112" s="2"/>
      <c r="F112" s="99"/>
      <c r="G112" s="12"/>
      <c r="H112" s="7" t="s">
        <v>9</v>
      </c>
      <c r="I112" s="98">
        <f t="shared" si="11"/>
        <v>0</v>
      </c>
      <c r="J112" s="27"/>
      <c r="K112" s="21">
        <f t="shared" si="12"/>
        <v>0</v>
      </c>
      <c r="L112" s="5">
        <f t="shared" si="13"/>
        <v>0</v>
      </c>
      <c r="M112" s="5">
        <f t="shared" si="14"/>
        <v>0</v>
      </c>
      <c r="N112" s="2">
        <f t="shared" si="15"/>
        <v>0</v>
      </c>
      <c r="O112" s="99">
        <f t="shared" si="16"/>
        <v>0</v>
      </c>
      <c r="P112" s="22">
        <f t="shared" si="17"/>
        <v>0</v>
      </c>
      <c r="Q112" s="7" t="str">
        <f t="shared" si="18"/>
        <v>euro</v>
      </c>
      <c r="R112" s="98">
        <f t="shared" si="19"/>
        <v>0</v>
      </c>
      <c r="S112" s="19"/>
      <c r="T112" s="5"/>
      <c r="U112" s="37" t="str" cm="1">
        <f t="array" ref="U112">_xlfn.IFS(R112&gt;I112,"KO : Le montant retenu est supérieur au montant présenté. Merci de revoir la ligne de contributions ou plafonner son montant.",I112=0,"",R112=I112,"OK",R112&lt;I112,"Montant instruit inférieur au montant présenté.")</f>
        <v/>
      </c>
      <c r="V112" s="95">
        <f t="shared" si="20"/>
        <v>0</v>
      </c>
    </row>
    <row r="113" spans="1:22">
      <c r="A113" s="7">
        <v>109</v>
      </c>
      <c r="B113" s="5"/>
      <c r="C113" s="5"/>
      <c r="D113" s="5"/>
      <c r="E113" s="2"/>
      <c r="F113" s="99"/>
      <c r="G113" s="12"/>
      <c r="H113" s="7" t="s">
        <v>9</v>
      </c>
      <c r="I113" s="98">
        <f t="shared" si="11"/>
        <v>0</v>
      </c>
      <c r="J113" s="27"/>
      <c r="K113" s="21">
        <f t="shared" si="12"/>
        <v>0</v>
      </c>
      <c r="L113" s="5">
        <f t="shared" si="13"/>
        <v>0</v>
      </c>
      <c r="M113" s="5">
        <f t="shared" si="14"/>
        <v>0</v>
      </c>
      <c r="N113" s="2">
        <f t="shared" si="15"/>
        <v>0</v>
      </c>
      <c r="O113" s="99">
        <f t="shared" si="16"/>
        <v>0</v>
      </c>
      <c r="P113" s="22">
        <f t="shared" si="17"/>
        <v>0</v>
      </c>
      <c r="Q113" s="7" t="str">
        <f t="shared" si="18"/>
        <v>euro</v>
      </c>
      <c r="R113" s="98">
        <f t="shared" si="19"/>
        <v>0</v>
      </c>
      <c r="S113" s="19"/>
      <c r="T113" s="5"/>
      <c r="U113" s="37" t="str" cm="1">
        <f t="array" ref="U113">_xlfn.IFS(R113&gt;I113,"KO : Le montant retenu est supérieur au montant présenté. Merci de revoir la ligne de contributions ou plafonner son montant.",I113=0,"",R113=I113,"OK",R113&lt;I113,"Montant instruit inférieur au montant présenté.")</f>
        <v/>
      </c>
      <c r="V113" s="95">
        <f t="shared" si="20"/>
        <v>0</v>
      </c>
    </row>
    <row r="114" spans="1:22">
      <c r="A114" s="7">
        <v>110</v>
      </c>
      <c r="B114" s="5"/>
      <c r="C114" s="5"/>
      <c r="D114" s="5"/>
      <c r="E114" s="2"/>
      <c r="F114" s="99"/>
      <c r="G114" s="12"/>
      <c r="H114" s="7" t="s">
        <v>9</v>
      </c>
      <c r="I114" s="98">
        <f t="shared" si="11"/>
        <v>0</v>
      </c>
      <c r="J114" s="27"/>
      <c r="K114" s="21">
        <f t="shared" si="12"/>
        <v>0</v>
      </c>
      <c r="L114" s="5">
        <f t="shared" si="13"/>
        <v>0</v>
      </c>
      <c r="M114" s="5">
        <f t="shared" si="14"/>
        <v>0</v>
      </c>
      <c r="N114" s="2">
        <f t="shared" si="15"/>
        <v>0</v>
      </c>
      <c r="O114" s="99">
        <f t="shared" si="16"/>
        <v>0</v>
      </c>
      <c r="P114" s="22">
        <f t="shared" si="17"/>
        <v>0</v>
      </c>
      <c r="Q114" s="7" t="str">
        <f t="shared" si="18"/>
        <v>euro</v>
      </c>
      <c r="R114" s="98">
        <f t="shared" si="19"/>
        <v>0</v>
      </c>
      <c r="S114" s="19"/>
      <c r="T114" s="5"/>
      <c r="U114" s="37" t="str" cm="1">
        <f t="array" ref="U114">_xlfn.IFS(R114&gt;I114,"KO : Le montant retenu est supérieur au montant présenté. Merci de revoir la ligne de contributions ou plafonner son montant.",I114=0,"",R114=I114,"OK",R114&lt;I114,"Montant instruit inférieur au montant présenté.")</f>
        <v/>
      </c>
      <c r="V114" s="95">
        <f t="shared" si="20"/>
        <v>0</v>
      </c>
    </row>
    <row r="115" spans="1:22">
      <c r="A115" s="7">
        <v>111</v>
      </c>
      <c r="B115" s="5"/>
      <c r="C115" s="5"/>
      <c r="D115" s="5"/>
      <c r="E115" s="2"/>
      <c r="F115" s="99"/>
      <c r="G115" s="12"/>
      <c r="H115" s="7" t="s">
        <v>9</v>
      </c>
      <c r="I115" s="98">
        <f t="shared" si="11"/>
        <v>0</v>
      </c>
      <c r="J115" s="27"/>
      <c r="K115" s="21">
        <f t="shared" si="12"/>
        <v>0</v>
      </c>
      <c r="L115" s="5">
        <f t="shared" si="13"/>
        <v>0</v>
      </c>
      <c r="M115" s="5">
        <f t="shared" si="14"/>
        <v>0</v>
      </c>
      <c r="N115" s="2">
        <f t="shared" si="15"/>
        <v>0</v>
      </c>
      <c r="O115" s="99">
        <f t="shared" si="16"/>
        <v>0</v>
      </c>
      <c r="P115" s="22">
        <f t="shared" si="17"/>
        <v>0</v>
      </c>
      <c r="Q115" s="7" t="str">
        <f t="shared" si="18"/>
        <v>euro</v>
      </c>
      <c r="R115" s="98">
        <f t="shared" si="19"/>
        <v>0</v>
      </c>
      <c r="S115" s="19"/>
      <c r="T115" s="5"/>
      <c r="U115" s="37" t="str" cm="1">
        <f t="array" ref="U115">_xlfn.IFS(R115&gt;I115,"KO : Le montant retenu est supérieur au montant présenté. Merci de revoir la ligne de contributions ou plafonner son montant.",I115=0,"",R115=I115,"OK",R115&lt;I115,"Montant instruit inférieur au montant présenté.")</f>
        <v/>
      </c>
      <c r="V115" s="95">
        <f t="shared" si="20"/>
        <v>0</v>
      </c>
    </row>
    <row r="116" spans="1:22">
      <c r="A116" s="7">
        <v>112</v>
      </c>
      <c r="B116" s="5"/>
      <c r="C116" s="5"/>
      <c r="D116" s="5"/>
      <c r="E116" s="2"/>
      <c r="F116" s="99"/>
      <c r="G116" s="12"/>
      <c r="H116" s="7" t="s">
        <v>9</v>
      </c>
      <c r="I116" s="98">
        <f t="shared" si="11"/>
        <v>0</v>
      </c>
      <c r="J116" s="27"/>
      <c r="K116" s="21">
        <f t="shared" si="12"/>
        <v>0</v>
      </c>
      <c r="L116" s="5">
        <f t="shared" si="13"/>
        <v>0</v>
      </c>
      <c r="M116" s="5">
        <f t="shared" si="14"/>
        <v>0</v>
      </c>
      <c r="N116" s="2">
        <f t="shared" si="15"/>
        <v>0</v>
      </c>
      <c r="O116" s="99">
        <f t="shared" si="16"/>
        <v>0</v>
      </c>
      <c r="P116" s="22">
        <f t="shared" si="17"/>
        <v>0</v>
      </c>
      <c r="Q116" s="7" t="str">
        <f t="shared" si="18"/>
        <v>euro</v>
      </c>
      <c r="R116" s="98">
        <f t="shared" si="19"/>
        <v>0</v>
      </c>
      <c r="S116" s="19"/>
      <c r="T116" s="5"/>
      <c r="U116" s="37" t="str" cm="1">
        <f t="array" ref="U116">_xlfn.IFS(R116&gt;I116,"KO : Le montant retenu est supérieur au montant présenté. Merci de revoir la ligne de contributions ou plafonner son montant.",I116=0,"",R116=I116,"OK",R116&lt;I116,"Montant instruit inférieur au montant présenté.")</f>
        <v/>
      </c>
      <c r="V116" s="95">
        <f t="shared" si="20"/>
        <v>0</v>
      </c>
    </row>
    <row r="117" spans="1:22">
      <c r="A117" s="7">
        <v>113</v>
      </c>
      <c r="B117" s="5"/>
      <c r="C117" s="5"/>
      <c r="D117" s="5"/>
      <c r="E117" s="2"/>
      <c r="F117" s="99"/>
      <c r="G117" s="12"/>
      <c r="H117" s="7" t="s">
        <v>9</v>
      </c>
      <c r="I117" s="98">
        <f t="shared" si="11"/>
        <v>0</v>
      </c>
      <c r="J117" s="27"/>
      <c r="K117" s="21">
        <f t="shared" si="12"/>
        <v>0</v>
      </c>
      <c r="L117" s="5">
        <f t="shared" si="13"/>
        <v>0</v>
      </c>
      <c r="M117" s="5">
        <f t="shared" si="14"/>
        <v>0</v>
      </c>
      <c r="N117" s="2">
        <f t="shared" si="15"/>
        <v>0</v>
      </c>
      <c r="O117" s="99">
        <f t="shared" si="16"/>
        <v>0</v>
      </c>
      <c r="P117" s="22">
        <f t="shared" si="17"/>
        <v>0</v>
      </c>
      <c r="Q117" s="7" t="str">
        <f t="shared" si="18"/>
        <v>euro</v>
      </c>
      <c r="R117" s="98">
        <f t="shared" si="19"/>
        <v>0</v>
      </c>
      <c r="S117" s="19"/>
      <c r="T117" s="5"/>
      <c r="U117" s="37" t="str" cm="1">
        <f t="array" ref="U117">_xlfn.IFS(R117&gt;I117,"KO : Le montant retenu est supérieur au montant présenté. Merci de revoir la ligne de contributions ou plafonner son montant.",I117=0,"",R117=I117,"OK",R117&lt;I117,"Montant instruit inférieur au montant présenté.")</f>
        <v/>
      </c>
      <c r="V117" s="95">
        <f t="shared" si="20"/>
        <v>0</v>
      </c>
    </row>
    <row r="118" spans="1:22">
      <c r="A118" s="7">
        <v>114</v>
      </c>
      <c r="B118" s="5"/>
      <c r="C118" s="5"/>
      <c r="D118" s="5"/>
      <c r="E118" s="2"/>
      <c r="F118" s="99"/>
      <c r="G118" s="12"/>
      <c r="H118" s="7" t="s">
        <v>9</v>
      </c>
      <c r="I118" s="98">
        <f t="shared" si="11"/>
        <v>0</v>
      </c>
      <c r="J118" s="27"/>
      <c r="K118" s="21">
        <f t="shared" si="12"/>
        <v>0</v>
      </c>
      <c r="L118" s="5">
        <f t="shared" si="13"/>
        <v>0</v>
      </c>
      <c r="M118" s="5">
        <f t="shared" si="14"/>
        <v>0</v>
      </c>
      <c r="N118" s="2">
        <f t="shared" si="15"/>
        <v>0</v>
      </c>
      <c r="O118" s="99">
        <f t="shared" si="16"/>
        <v>0</v>
      </c>
      <c r="P118" s="22">
        <f t="shared" si="17"/>
        <v>0</v>
      </c>
      <c r="Q118" s="7" t="str">
        <f t="shared" si="18"/>
        <v>euro</v>
      </c>
      <c r="R118" s="98">
        <f t="shared" si="19"/>
        <v>0</v>
      </c>
      <c r="S118" s="19"/>
      <c r="T118" s="5"/>
      <c r="U118" s="37" t="str" cm="1">
        <f t="array" ref="U118">_xlfn.IFS(R118&gt;I118,"KO : Le montant retenu est supérieur au montant présenté. Merci de revoir la ligne de contributions ou plafonner son montant.",I118=0,"",R118=I118,"OK",R118&lt;I118,"Montant instruit inférieur au montant présenté.")</f>
        <v/>
      </c>
      <c r="V118" s="95">
        <f t="shared" si="20"/>
        <v>0</v>
      </c>
    </row>
    <row r="119" spans="1:22">
      <c r="A119" s="7">
        <v>115</v>
      </c>
      <c r="B119" s="5"/>
      <c r="C119" s="5"/>
      <c r="D119" s="5"/>
      <c r="E119" s="2"/>
      <c r="F119" s="99"/>
      <c r="G119" s="12"/>
      <c r="H119" s="7" t="s">
        <v>9</v>
      </c>
      <c r="I119" s="98">
        <f t="shared" si="11"/>
        <v>0</v>
      </c>
      <c r="J119" s="27"/>
      <c r="K119" s="21">
        <f t="shared" si="12"/>
        <v>0</v>
      </c>
      <c r="L119" s="5">
        <f t="shared" si="13"/>
        <v>0</v>
      </c>
      <c r="M119" s="5">
        <f t="shared" si="14"/>
        <v>0</v>
      </c>
      <c r="N119" s="2">
        <f t="shared" si="15"/>
        <v>0</v>
      </c>
      <c r="O119" s="99">
        <f t="shared" si="16"/>
        <v>0</v>
      </c>
      <c r="P119" s="22">
        <f t="shared" si="17"/>
        <v>0</v>
      </c>
      <c r="Q119" s="7" t="str">
        <f t="shared" si="18"/>
        <v>euro</v>
      </c>
      <c r="R119" s="98">
        <f t="shared" si="19"/>
        <v>0</v>
      </c>
      <c r="S119" s="19"/>
      <c r="T119" s="5"/>
      <c r="U119" s="37" t="str" cm="1">
        <f t="array" ref="U119">_xlfn.IFS(R119&gt;I119,"KO : Le montant retenu est supérieur au montant présenté. Merci de revoir la ligne de contributions ou plafonner son montant.",I119=0,"",R119=I119,"OK",R119&lt;I119,"Montant instruit inférieur au montant présenté.")</f>
        <v/>
      </c>
      <c r="V119" s="95">
        <f t="shared" si="20"/>
        <v>0</v>
      </c>
    </row>
    <row r="120" spans="1:22">
      <c r="A120" s="7">
        <v>116</v>
      </c>
      <c r="B120" s="5"/>
      <c r="C120" s="5"/>
      <c r="D120" s="5"/>
      <c r="E120" s="2"/>
      <c r="F120" s="99"/>
      <c r="G120" s="12"/>
      <c r="H120" s="7" t="s">
        <v>9</v>
      </c>
      <c r="I120" s="98">
        <f t="shared" si="11"/>
        <v>0</v>
      </c>
      <c r="J120" s="27"/>
      <c r="K120" s="21">
        <f t="shared" si="12"/>
        <v>0</v>
      </c>
      <c r="L120" s="5">
        <f t="shared" si="13"/>
        <v>0</v>
      </c>
      <c r="M120" s="5">
        <f t="shared" si="14"/>
        <v>0</v>
      </c>
      <c r="N120" s="2">
        <f t="shared" si="15"/>
        <v>0</v>
      </c>
      <c r="O120" s="99">
        <f t="shared" si="16"/>
        <v>0</v>
      </c>
      <c r="P120" s="22">
        <f t="shared" si="17"/>
        <v>0</v>
      </c>
      <c r="Q120" s="7" t="str">
        <f t="shared" si="18"/>
        <v>euro</v>
      </c>
      <c r="R120" s="98">
        <f t="shared" si="19"/>
        <v>0</v>
      </c>
      <c r="S120" s="19"/>
      <c r="T120" s="5"/>
      <c r="U120" s="37" t="str" cm="1">
        <f t="array" ref="U120">_xlfn.IFS(R120&gt;I120,"KO : Le montant retenu est supérieur au montant présenté. Merci de revoir la ligne de contributions ou plafonner son montant.",I120=0,"",R120=I120,"OK",R120&lt;I120,"Montant instruit inférieur au montant présenté.")</f>
        <v/>
      </c>
      <c r="V120" s="95">
        <f t="shared" si="20"/>
        <v>0</v>
      </c>
    </row>
    <row r="121" spans="1:22">
      <c r="A121" s="7">
        <v>117</v>
      </c>
      <c r="B121" s="5"/>
      <c r="C121" s="5"/>
      <c r="D121" s="5"/>
      <c r="E121" s="2"/>
      <c r="F121" s="99"/>
      <c r="G121" s="12"/>
      <c r="H121" s="7" t="s">
        <v>9</v>
      </c>
      <c r="I121" s="98">
        <f t="shared" si="11"/>
        <v>0</v>
      </c>
      <c r="J121" s="27"/>
      <c r="K121" s="21">
        <f t="shared" si="12"/>
        <v>0</v>
      </c>
      <c r="L121" s="5">
        <f t="shared" si="13"/>
        <v>0</v>
      </c>
      <c r="M121" s="5">
        <f t="shared" si="14"/>
        <v>0</v>
      </c>
      <c r="N121" s="2">
        <f t="shared" si="15"/>
        <v>0</v>
      </c>
      <c r="O121" s="99">
        <f t="shared" si="16"/>
        <v>0</v>
      </c>
      <c r="P121" s="22">
        <f t="shared" si="17"/>
        <v>0</v>
      </c>
      <c r="Q121" s="7" t="str">
        <f t="shared" si="18"/>
        <v>euro</v>
      </c>
      <c r="R121" s="98">
        <f t="shared" si="19"/>
        <v>0</v>
      </c>
      <c r="S121" s="19"/>
      <c r="T121" s="5"/>
      <c r="U121" s="37" t="str" cm="1">
        <f t="array" ref="U121">_xlfn.IFS(R121&gt;I121,"KO : Le montant retenu est supérieur au montant présenté. Merci de revoir la ligne de contributions ou plafonner son montant.",I121=0,"",R121=I121,"OK",R121&lt;I121,"Montant instruit inférieur au montant présenté.")</f>
        <v/>
      </c>
      <c r="V121" s="95">
        <f t="shared" si="20"/>
        <v>0</v>
      </c>
    </row>
    <row r="122" spans="1:22">
      <c r="A122" s="7">
        <v>118</v>
      </c>
      <c r="B122" s="5"/>
      <c r="C122" s="5"/>
      <c r="D122" s="5"/>
      <c r="E122" s="2"/>
      <c r="F122" s="99"/>
      <c r="G122" s="12"/>
      <c r="H122" s="7" t="s">
        <v>9</v>
      </c>
      <c r="I122" s="98">
        <f t="shared" si="11"/>
        <v>0</v>
      </c>
      <c r="J122" s="27"/>
      <c r="K122" s="21">
        <f t="shared" si="12"/>
        <v>0</v>
      </c>
      <c r="L122" s="5">
        <f t="shared" si="13"/>
        <v>0</v>
      </c>
      <c r="M122" s="5">
        <f t="shared" si="14"/>
        <v>0</v>
      </c>
      <c r="N122" s="2">
        <f t="shared" si="15"/>
        <v>0</v>
      </c>
      <c r="O122" s="99">
        <f t="shared" si="16"/>
        <v>0</v>
      </c>
      <c r="P122" s="22">
        <f t="shared" si="17"/>
        <v>0</v>
      </c>
      <c r="Q122" s="7" t="str">
        <f t="shared" si="18"/>
        <v>euro</v>
      </c>
      <c r="R122" s="98">
        <f t="shared" si="19"/>
        <v>0</v>
      </c>
      <c r="S122" s="19"/>
      <c r="T122" s="5"/>
      <c r="U122" s="37" t="str" cm="1">
        <f t="array" ref="U122">_xlfn.IFS(R122&gt;I122,"KO : Le montant retenu est supérieur au montant présenté. Merci de revoir la ligne de contributions ou plafonner son montant.",I122=0,"",R122=I122,"OK",R122&lt;I122,"Montant instruit inférieur au montant présenté.")</f>
        <v/>
      </c>
      <c r="V122" s="95">
        <f t="shared" si="20"/>
        <v>0</v>
      </c>
    </row>
    <row r="123" spans="1:22">
      <c r="A123" s="7">
        <v>119</v>
      </c>
      <c r="B123" s="5"/>
      <c r="C123" s="5"/>
      <c r="D123" s="5"/>
      <c r="E123" s="2"/>
      <c r="F123" s="99"/>
      <c r="G123" s="12"/>
      <c r="H123" s="7" t="s">
        <v>9</v>
      </c>
      <c r="I123" s="98">
        <f t="shared" si="11"/>
        <v>0</v>
      </c>
      <c r="J123" s="27"/>
      <c r="K123" s="21">
        <f t="shared" si="12"/>
        <v>0</v>
      </c>
      <c r="L123" s="5">
        <f t="shared" si="13"/>
        <v>0</v>
      </c>
      <c r="M123" s="5">
        <f t="shared" si="14"/>
        <v>0</v>
      </c>
      <c r="N123" s="2">
        <f t="shared" si="15"/>
        <v>0</v>
      </c>
      <c r="O123" s="99">
        <f t="shared" si="16"/>
        <v>0</v>
      </c>
      <c r="P123" s="22">
        <f t="shared" si="17"/>
        <v>0</v>
      </c>
      <c r="Q123" s="7" t="str">
        <f t="shared" si="18"/>
        <v>euro</v>
      </c>
      <c r="R123" s="98">
        <f t="shared" si="19"/>
        <v>0</v>
      </c>
      <c r="S123" s="19"/>
      <c r="T123" s="5"/>
      <c r="U123" s="37" t="str" cm="1">
        <f t="array" ref="U123">_xlfn.IFS(R123&gt;I123,"KO : Le montant retenu est supérieur au montant présenté. Merci de revoir la ligne de contributions ou plafonner son montant.",I123=0,"",R123=I123,"OK",R123&lt;I123,"Montant instruit inférieur au montant présenté.")</f>
        <v/>
      </c>
      <c r="V123" s="95">
        <f t="shared" si="20"/>
        <v>0</v>
      </c>
    </row>
    <row r="124" spans="1:22">
      <c r="A124" s="7">
        <v>120</v>
      </c>
      <c r="B124" s="5"/>
      <c r="C124" s="5"/>
      <c r="D124" s="5"/>
      <c r="E124" s="2"/>
      <c r="F124" s="99"/>
      <c r="G124" s="12"/>
      <c r="H124" s="7" t="s">
        <v>9</v>
      </c>
      <c r="I124" s="98">
        <f t="shared" si="11"/>
        <v>0</v>
      </c>
      <c r="J124" s="27"/>
      <c r="K124" s="21">
        <f t="shared" si="12"/>
        <v>0</v>
      </c>
      <c r="L124" s="5">
        <f t="shared" si="13"/>
        <v>0</v>
      </c>
      <c r="M124" s="5">
        <f t="shared" si="14"/>
        <v>0</v>
      </c>
      <c r="N124" s="2">
        <f t="shared" si="15"/>
        <v>0</v>
      </c>
      <c r="O124" s="99">
        <f t="shared" si="16"/>
        <v>0</v>
      </c>
      <c r="P124" s="22">
        <f t="shared" si="17"/>
        <v>0</v>
      </c>
      <c r="Q124" s="7" t="str">
        <f t="shared" si="18"/>
        <v>euro</v>
      </c>
      <c r="R124" s="98">
        <f t="shared" si="19"/>
        <v>0</v>
      </c>
      <c r="S124" s="19"/>
      <c r="T124" s="5"/>
      <c r="U124" s="37" t="str" cm="1">
        <f t="array" ref="U124">_xlfn.IFS(R124&gt;I124,"KO : Le montant retenu est supérieur au montant présenté. Merci de revoir la ligne de contributions ou plafonner son montant.",I124=0,"",R124=I124,"OK",R124&lt;I124,"Montant instruit inférieur au montant présenté.")</f>
        <v/>
      </c>
      <c r="V124" s="95">
        <f t="shared" si="20"/>
        <v>0</v>
      </c>
    </row>
    <row r="125" spans="1:22">
      <c r="A125" s="7">
        <v>121</v>
      </c>
      <c r="B125" s="5"/>
      <c r="C125" s="5"/>
      <c r="D125" s="5"/>
      <c r="E125" s="2"/>
      <c r="F125" s="99"/>
      <c r="G125" s="12"/>
      <c r="H125" s="7" t="s">
        <v>9</v>
      </c>
      <c r="I125" s="98">
        <f t="shared" si="11"/>
        <v>0</v>
      </c>
      <c r="J125" s="27"/>
      <c r="K125" s="21">
        <f t="shared" si="12"/>
        <v>0</v>
      </c>
      <c r="L125" s="5">
        <f t="shared" si="13"/>
        <v>0</v>
      </c>
      <c r="M125" s="5">
        <f t="shared" si="14"/>
        <v>0</v>
      </c>
      <c r="N125" s="2">
        <f t="shared" si="15"/>
        <v>0</v>
      </c>
      <c r="O125" s="99">
        <f t="shared" si="16"/>
        <v>0</v>
      </c>
      <c r="P125" s="22">
        <f t="shared" si="17"/>
        <v>0</v>
      </c>
      <c r="Q125" s="7" t="str">
        <f t="shared" si="18"/>
        <v>euro</v>
      </c>
      <c r="R125" s="98">
        <f t="shared" si="19"/>
        <v>0</v>
      </c>
      <c r="S125" s="19"/>
      <c r="T125" s="5"/>
      <c r="U125" s="37" t="str" cm="1">
        <f t="array" ref="U125">_xlfn.IFS(R125&gt;I125,"KO : Le montant retenu est supérieur au montant présenté. Merci de revoir la ligne de contributions ou plafonner son montant.",I125=0,"",R125=I125,"OK",R125&lt;I125,"Montant instruit inférieur au montant présenté.")</f>
        <v/>
      </c>
      <c r="V125" s="95">
        <f t="shared" si="20"/>
        <v>0</v>
      </c>
    </row>
    <row r="126" spans="1:22">
      <c r="A126" s="7">
        <v>122</v>
      </c>
      <c r="B126" s="5"/>
      <c r="C126" s="5"/>
      <c r="D126" s="5"/>
      <c r="E126" s="2"/>
      <c r="F126" s="99"/>
      <c r="G126" s="12"/>
      <c r="H126" s="7" t="s">
        <v>9</v>
      </c>
      <c r="I126" s="98">
        <f t="shared" si="11"/>
        <v>0</v>
      </c>
      <c r="J126" s="27"/>
      <c r="K126" s="21">
        <f t="shared" si="12"/>
        <v>0</v>
      </c>
      <c r="L126" s="5">
        <f t="shared" si="13"/>
        <v>0</v>
      </c>
      <c r="M126" s="5">
        <f t="shared" si="14"/>
        <v>0</v>
      </c>
      <c r="N126" s="2">
        <f t="shared" si="15"/>
        <v>0</v>
      </c>
      <c r="O126" s="99">
        <f t="shared" si="16"/>
        <v>0</v>
      </c>
      <c r="P126" s="22">
        <f t="shared" si="17"/>
        <v>0</v>
      </c>
      <c r="Q126" s="7" t="str">
        <f t="shared" si="18"/>
        <v>euro</v>
      </c>
      <c r="R126" s="98">
        <f t="shared" si="19"/>
        <v>0</v>
      </c>
      <c r="S126" s="19"/>
      <c r="T126" s="5"/>
      <c r="U126" s="37" t="str" cm="1">
        <f t="array" ref="U126">_xlfn.IFS(R126&gt;I126,"KO : Le montant retenu est supérieur au montant présenté. Merci de revoir la ligne de contributions ou plafonner son montant.",I126=0,"",R126=I126,"OK",R126&lt;I126,"Montant instruit inférieur au montant présenté.")</f>
        <v/>
      </c>
      <c r="V126" s="95">
        <f t="shared" si="20"/>
        <v>0</v>
      </c>
    </row>
    <row r="127" spans="1:22">
      <c r="A127" s="7">
        <v>123</v>
      </c>
      <c r="B127" s="5"/>
      <c r="C127" s="5"/>
      <c r="D127" s="5"/>
      <c r="E127" s="2"/>
      <c r="F127" s="99"/>
      <c r="G127" s="12"/>
      <c r="H127" s="7" t="s">
        <v>9</v>
      </c>
      <c r="I127" s="98">
        <f t="shared" si="11"/>
        <v>0</v>
      </c>
      <c r="J127" s="27"/>
      <c r="K127" s="21">
        <f t="shared" si="12"/>
        <v>0</v>
      </c>
      <c r="L127" s="5">
        <f t="shared" si="13"/>
        <v>0</v>
      </c>
      <c r="M127" s="5">
        <f t="shared" si="14"/>
        <v>0</v>
      </c>
      <c r="N127" s="2">
        <f t="shared" si="15"/>
        <v>0</v>
      </c>
      <c r="O127" s="99">
        <f t="shared" si="16"/>
        <v>0</v>
      </c>
      <c r="P127" s="22">
        <f t="shared" si="17"/>
        <v>0</v>
      </c>
      <c r="Q127" s="7" t="str">
        <f t="shared" si="18"/>
        <v>euro</v>
      </c>
      <c r="R127" s="98">
        <f t="shared" si="19"/>
        <v>0</v>
      </c>
      <c r="S127" s="19"/>
      <c r="T127" s="5"/>
      <c r="U127" s="37" t="str" cm="1">
        <f t="array" ref="U127">_xlfn.IFS(R127&gt;I127,"KO : Le montant retenu est supérieur au montant présenté. Merci de revoir la ligne de contributions ou plafonner son montant.",I127=0,"",R127=I127,"OK",R127&lt;I127,"Montant instruit inférieur au montant présenté.")</f>
        <v/>
      </c>
      <c r="V127" s="95">
        <f t="shared" si="20"/>
        <v>0</v>
      </c>
    </row>
    <row r="128" spans="1:22">
      <c r="A128" s="7">
        <v>124</v>
      </c>
      <c r="B128" s="5"/>
      <c r="C128" s="5"/>
      <c r="D128" s="5"/>
      <c r="E128" s="2"/>
      <c r="F128" s="99"/>
      <c r="G128" s="12"/>
      <c r="H128" s="7" t="s">
        <v>9</v>
      </c>
      <c r="I128" s="98">
        <f t="shared" si="11"/>
        <v>0</v>
      </c>
      <c r="J128" s="27"/>
      <c r="K128" s="21">
        <f t="shared" si="12"/>
        <v>0</v>
      </c>
      <c r="L128" s="5">
        <f t="shared" si="13"/>
        <v>0</v>
      </c>
      <c r="M128" s="5">
        <f t="shared" si="14"/>
        <v>0</v>
      </c>
      <c r="N128" s="2">
        <f t="shared" si="15"/>
        <v>0</v>
      </c>
      <c r="O128" s="99">
        <f t="shared" si="16"/>
        <v>0</v>
      </c>
      <c r="P128" s="22">
        <f t="shared" si="17"/>
        <v>0</v>
      </c>
      <c r="Q128" s="7" t="str">
        <f t="shared" si="18"/>
        <v>euro</v>
      </c>
      <c r="R128" s="98">
        <f t="shared" si="19"/>
        <v>0</v>
      </c>
      <c r="S128" s="19"/>
      <c r="T128" s="5"/>
      <c r="U128" s="37" t="str" cm="1">
        <f t="array" ref="U128">_xlfn.IFS(R128&gt;I128,"KO : Le montant retenu est supérieur au montant présenté. Merci de revoir la ligne de contributions ou plafonner son montant.",I128=0,"",R128=I128,"OK",R128&lt;I128,"Montant instruit inférieur au montant présenté.")</f>
        <v/>
      </c>
      <c r="V128" s="95">
        <f t="shared" si="20"/>
        <v>0</v>
      </c>
    </row>
    <row r="129" spans="1:22">
      <c r="A129" s="7">
        <v>125</v>
      </c>
      <c r="B129" s="5"/>
      <c r="C129" s="5"/>
      <c r="D129" s="5"/>
      <c r="E129" s="2"/>
      <c r="F129" s="99"/>
      <c r="G129" s="12"/>
      <c r="H129" s="7" t="s">
        <v>9</v>
      </c>
      <c r="I129" s="98">
        <f t="shared" si="11"/>
        <v>0</v>
      </c>
      <c r="J129" s="27"/>
      <c r="K129" s="21">
        <f t="shared" si="12"/>
        <v>0</v>
      </c>
      <c r="L129" s="5">
        <f t="shared" si="13"/>
        <v>0</v>
      </c>
      <c r="M129" s="5">
        <f t="shared" si="14"/>
        <v>0</v>
      </c>
      <c r="N129" s="2">
        <f t="shared" si="15"/>
        <v>0</v>
      </c>
      <c r="O129" s="99">
        <f t="shared" si="16"/>
        <v>0</v>
      </c>
      <c r="P129" s="22">
        <f t="shared" si="17"/>
        <v>0</v>
      </c>
      <c r="Q129" s="7" t="str">
        <f t="shared" si="18"/>
        <v>euro</v>
      </c>
      <c r="R129" s="98">
        <f t="shared" si="19"/>
        <v>0</v>
      </c>
      <c r="S129" s="19"/>
      <c r="T129" s="5"/>
      <c r="U129" s="37" t="str" cm="1">
        <f t="array" ref="U129">_xlfn.IFS(R129&gt;I129,"KO : Le montant retenu est supérieur au montant présenté. Merci de revoir la ligne de contributions ou plafonner son montant.",I129=0,"",R129=I129,"OK",R129&lt;I129,"Montant instruit inférieur au montant présenté.")</f>
        <v/>
      </c>
      <c r="V129" s="95">
        <f t="shared" si="20"/>
        <v>0</v>
      </c>
    </row>
    <row r="130" spans="1:22">
      <c r="A130" s="7">
        <v>126</v>
      </c>
      <c r="B130" s="5"/>
      <c r="C130" s="5"/>
      <c r="D130" s="5"/>
      <c r="E130" s="2"/>
      <c r="F130" s="99"/>
      <c r="G130" s="12"/>
      <c r="H130" s="7" t="s">
        <v>9</v>
      </c>
      <c r="I130" s="98">
        <f t="shared" si="11"/>
        <v>0</v>
      </c>
      <c r="J130" s="27"/>
      <c r="K130" s="21">
        <f t="shared" si="12"/>
        <v>0</v>
      </c>
      <c r="L130" s="5">
        <f t="shared" si="13"/>
        <v>0</v>
      </c>
      <c r="M130" s="5">
        <f t="shared" si="14"/>
        <v>0</v>
      </c>
      <c r="N130" s="2">
        <f t="shared" si="15"/>
        <v>0</v>
      </c>
      <c r="O130" s="99">
        <f t="shared" si="16"/>
        <v>0</v>
      </c>
      <c r="P130" s="22">
        <f t="shared" si="17"/>
        <v>0</v>
      </c>
      <c r="Q130" s="7" t="str">
        <f t="shared" si="18"/>
        <v>euro</v>
      </c>
      <c r="R130" s="98">
        <f t="shared" si="19"/>
        <v>0</v>
      </c>
      <c r="S130" s="19"/>
      <c r="T130" s="5"/>
      <c r="U130" s="37" t="str" cm="1">
        <f t="array" ref="U130">_xlfn.IFS(R130&gt;I130,"KO : Le montant retenu est supérieur au montant présenté. Merci de revoir la ligne de contributions ou plafonner son montant.",I130=0,"",R130=I130,"OK",R130&lt;I130,"Montant instruit inférieur au montant présenté.")</f>
        <v/>
      </c>
      <c r="V130" s="95">
        <f t="shared" si="20"/>
        <v>0</v>
      </c>
    </row>
    <row r="131" spans="1:22">
      <c r="A131" s="7">
        <v>127</v>
      </c>
      <c r="B131" s="5"/>
      <c r="C131" s="5"/>
      <c r="D131" s="5"/>
      <c r="E131" s="2"/>
      <c r="F131" s="99"/>
      <c r="G131" s="12"/>
      <c r="H131" s="7" t="s">
        <v>9</v>
      </c>
      <c r="I131" s="98">
        <f t="shared" si="11"/>
        <v>0</v>
      </c>
      <c r="J131" s="27"/>
      <c r="K131" s="21">
        <f t="shared" si="12"/>
        <v>0</v>
      </c>
      <c r="L131" s="5">
        <f t="shared" si="13"/>
        <v>0</v>
      </c>
      <c r="M131" s="5">
        <f t="shared" si="14"/>
        <v>0</v>
      </c>
      <c r="N131" s="2">
        <f t="shared" si="15"/>
        <v>0</v>
      </c>
      <c r="O131" s="99">
        <f t="shared" si="16"/>
        <v>0</v>
      </c>
      <c r="P131" s="22">
        <f t="shared" si="17"/>
        <v>0</v>
      </c>
      <c r="Q131" s="7" t="str">
        <f t="shared" si="18"/>
        <v>euro</v>
      </c>
      <c r="R131" s="98">
        <f t="shared" si="19"/>
        <v>0</v>
      </c>
      <c r="S131" s="19"/>
      <c r="T131" s="5"/>
      <c r="U131" s="37" t="str" cm="1">
        <f t="array" ref="U131">_xlfn.IFS(R131&gt;I131,"KO : Le montant retenu est supérieur au montant présenté. Merci de revoir la ligne de contributions ou plafonner son montant.",I131=0,"",R131=I131,"OK",R131&lt;I131,"Montant instruit inférieur au montant présenté.")</f>
        <v/>
      </c>
      <c r="V131" s="95">
        <f t="shared" si="20"/>
        <v>0</v>
      </c>
    </row>
    <row r="132" spans="1:22">
      <c r="A132" s="7">
        <v>128</v>
      </c>
      <c r="B132" s="5"/>
      <c r="C132" s="5"/>
      <c r="D132" s="5"/>
      <c r="E132" s="2"/>
      <c r="F132" s="99"/>
      <c r="G132" s="12"/>
      <c r="H132" s="7" t="s">
        <v>9</v>
      </c>
      <c r="I132" s="98">
        <f t="shared" si="11"/>
        <v>0</v>
      </c>
      <c r="J132" s="27"/>
      <c r="K132" s="21">
        <f t="shared" si="12"/>
        <v>0</v>
      </c>
      <c r="L132" s="5">
        <f t="shared" si="13"/>
        <v>0</v>
      </c>
      <c r="M132" s="5">
        <f t="shared" si="14"/>
        <v>0</v>
      </c>
      <c r="N132" s="2">
        <f t="shared" si="15"/>
        <v>0</v>
      </c>
      <c r="O132" s="99">
        <f t="shared" si="16"/>
        <v>0</v>
      </c>
      <c r="P132" s="22">
        <f t="shared" si="17"/>
        <v>0</v>
      </c>
      <c r="Q132" s="7" t="str">
        <f t="shared" si="18"/>
        <v>euro</v>
      </c>
      <c r="R132" s="98">
        <f t="shared" si="19"/>
        <v>0</v>
      </c>
      <c r="S132" s="19"/>
      <c r="T132" s="5"/>
      <c r="U132" s="37" t="str" cm="1">
        <f t="array" ref="U132">_xlfn.IFS(R132&gt;I132,"KO : Le montant retenu est supérieur au montant présenté. Merci de revoir la ligne de contributions ou plafonner son montant.",I132=0,"",R132=I132,"OK",R132&lt;I132,"Montant instruit inférieur au montant présenté.")</f>
        <v/>
      </c>
      <c r="V132" s="95">
        <f t="shared" si="20"/>
        <v>0</v>
      </c>
    </row>
    <row r="133" spans="1:22">
      <c r="A133" s="7">
        <v>129</v>
      </c>
      <c r="B133" s="5"/>
      <c r="C133" s="5"/>
      <c r="D133" s="5"/>
      <c r="E133" s="2"/>
      <c r="F133" s="99"/>
      <c r="G133" s="12"/>
      <c r="H133" s="7" t="s">
        <v>9</v>
      </c>
      <c r="I133" s="98">
        <f t="shared" ref="I133:I196" si="21">G133*F133</f>
        <v>0</v>
      </c>
      <c r="J133" s="27"/>
      <c r="K133" s="21">
        <f t="shared" si="12"/>
        <v>0</v>
      </c>
      <c r="L133" s="5">
        <f t="shared" si="13"/>
        <v>0</v>
      </c>
      <c r="M133" s="5">
        <f t="shared" si="14"/>
        <v>0</v>
      </c>
      <c r="N133" s="2">
        <f t="shared" si="15"/>
        <v>0</v>
      </c>
      <c r="O133" s="99">
        <f t="shared" si="16"/>
        <v>0</v>
      </c>
      <c r="P133" s="22">
        <f t="shared" si="17"/>
        <v>0</v>
      </c>
      <c r="Q133" s="7" t="str">
        <f t="shared" si="18"/>
        <v>euro</v>
      </c>
      <c r="R133" s="98">
        <f t="shared" si="19"/>
        <v>0</v>
      </c>
      <c r="S133" s="19"/>
      <c r="T133" s="5"/>
      <c r="U133" s="37" t="str" cm="1">
        <f t="array" ref="U133">_xlfn.IFS(R133&gt;I133,"KO : Le montant retenu est supérieur au montant présenté. Merci de revoir la ligne de contributions ou plafonner son montant.",I133=0,"",R133=I133,"OK",R133&lt;I133,"Montant instruit inférieur au montant présenté.")</f>
        <v/>
      </c>
      <c r="V133" s="95">
        <f t="shared" si="20"/>
        <v>0</v>
      </c>
    </row>
    <row r="134" spans="1:22">
      <c r="A134" s="7">
        <v>130</v>
      </c>
      <c r="B134" s="5"/>
      <c r="C134" s="5"/>
      <c r="D134" s="5"/>
      <c r="E134" s="2"/>
      <c r="F134" s="99"/>
      <c r="G134" s="12"/>
      <c r="H134" s="7" t="s">
        <v>9</v>
      </c>
      <c r="I134" s="98">
        <f t="shared" si="21"/>
        <v>0</v>
      </c>
      <c r="J134" s="27"/>
      <c r="K134" s="21">
        <f t="shared" ref="K134:K197" si="22">B134</f>
        <v>0</v>
      </c>
      <c r="L134" s="5">
        <f t="shared" ref="L134:L197" si="23">C134</f>
        <v>0</v>
      </c>
      <c r="M134" s="5">
        <f t="shared" ref="M134:M197" si="24">D134</f>
        <v>0</v>
      </c>
      <c r="N134" s="2">
        <f t="shared" ref="N134:N197" si="25">E134</f>
        <v>0</v>
      </c>
      <c r="O134" s="99">
        <f t="shared" ref="O134:O197" si="26">F134</f>
        <v>0</v>
      </c>
      <c r="P134" s="22">
        <f t="shared" ref="P134:P197" si="27">G134</f>
        <v>0</v>
      </c>
      <c r="Q134" s="7" t="str">
        <f t="shared" ref="Q134:Q197" si="28">H134</f>
        <v>euro</v>
      </c>
      <c r="R134" s="98">
        <f t="shared" ref="R134:R197" si="29">O134*P134</f>
        <v>0</v>
      </c>
      <c r="S134" s="19"/>
      <c r="T134" s="5"/>
      <c r="U134" s="37" t="str" cm="1">
        <f t="array" ref="U134">_xlfn.IFS(R134&gt;I134,"KO : Le montant retenu est supérieur au montant présenté. Merci de revoir la ligne de contributions ou plafonner son montant.",I134=0,"",R134=I134,"OK",R134&lt;I134,"Montant instruit inférieur au montant présenté.")</f>
        <v/>
      </c>
      <c r="V134" s="95">
        <f t="shared" ref="V134:V197" si="30">I134-R134</f>
        <v>0</v>
      </c>
    </row>
    <row r="135" spans="1:22">
      <c r="A135" s="7">
        <v>131</v>
      </c>
      <c r="B135" s="5"/>
      <c r="C135" s="5"/>
      <c r="D135" s="5"/>
      <c r="E135" s="2"/>
      <c r="F135" s="99"/>
      <c r="G135" s="12"/>
      <c r="H135" s="7" t="s">
        <v>9</v>
      </c>
      <c r="I135" s="98">
        <f t="shared" si="21"/>
        <v>0</v>
      </c>
      <c r="J135" s="27"/>
      <c r="K135" s="21">
        <f t="shared" si="22"/>
        <v>0</v>
      </c>
      <c r="L135" s="5">
        <f t="shared" si="23"/>
        <v>0</v>
      </c>
      <c r="M135" s="5">
        <f t="shared" si="24"/>
        <v>0</v>
      </c>
      <c r="N135" s="2">
        <f t="shared" si="25"/>
        <v>0</v>
      </c>
      <c r="O135" s="99">
        <f t="shared" si="26"/>
        <v>0</v>
      </c>
      <c r="P135" s="22">
        <f t="shared" si="27"/>
        <v>0</v>
      </c>
      <c r="Q135" s="7" t="str">
        <f t="shared" si="28"/>
        <v>euro</v>
      </c>
      <c r="R135" s="98">
        <f t="shared" si="29"/>
        <v>0</v>
      </c>
      <c r="S135" s="19"/>
      <c r="T135" s="5"/>
      <c r="U135" s="37" t="str" cm="1">
        <f t="array" ref="U135">_xlfn.IFS(R135&gt;I135,"KO : Le montant retenu est supérieur au montant présenté. Merci de revoir la ligne de contributions ou plafonner son montant.",I135=0,"",R135=I135,"OK",R135&lt;I135,"Montant instruit inférieur au montant présenté.")</f>
        <v/>
      </c>
      <c r="V135" s="95">
        <f t="shared" si="30"/>
        <v>0</v>
      </c>
    </row>
    <row r="136" spans="1:22">
      <c r="A136" s="7">
        <v>132</v>
      </c>
      <c r="B136" s="5"/>
      <c r="C136" s="5"/>
      <c r="D136" s="5"/>
      <c r="E136" s="2"/>
      <c r="F136" s="99"/>
      <c r="G136" s="12"/>
      <c r="H136" s="7" t="s">
        <v>9</v>
      </c>
      <c r="I136" s="98">
        <f t="shared" si="21"/>
        <v>0</v>
      </c>
      <c r="J136" s="27"/>
      <c r="K136" s="21">
        <f t="shared" si="22"/>
        <v>0</v>
      </c>
      <c r="L136" s="5">
        <f t="shared" si="23"/>
        <v>0</v>
      </c>
      <c r="M136" s="5">
        <f t="shared" si="24"/>
        <v>0</v>
      </c>
      <c r="N136" s="2">
        <f t="shared" si="25"/>
        <v>0</v>
      </c>
      <c r="O136" s="99">
        <f t="shared" si="26"/>
        <v>0</v>
      </c>
      <c r="P136" s="22">
        <f t="shared" si="27"/>
        <v>0</v>
      </c>
      <c r="Q136" s="7" t="str">
        <f t="shared" si="28"/>
        <v>euro</v>
      </c>
      <c r="R136" s="98">
        <f t="shared" si="29"/>
        <v>0</v>
      </c>
      <c r="S136" s="19"/>
      <c r="T136" s="5"/>
      <c r="U136" s="37" t="str" cm="1">
        <f t="array" ref="U136">_xlfn.IFS(R136&gt;I136,"KO : Le montant retenu est supérieur au montant présenté. Merci de revoir la ligne de contributions ou plafonner son montant.",I136=0,"",R136=I136,"OK",R136&lt;I136,"Montant instruit inférieur au montant présenté.")</f>
        <v/>
      </c>
      <c r="V136" s="95">
        <f t="shared" si="30"/>
        <v>0</v>
      </c>
    </row>
    <row r="137" spans="1:22">
      <c r="A137" s="7">
        <v>133</v>
      </c>
      <c r="B137" s="5"/>
      <c r="C137" s="5"/>
      <c r="D137" s="5"/>
      <c r="E137" s="2"/>
      <c r="F137" s="99"/>
      <c r="G137" s="12"/>
      <c r="H137" s="7" t="s">
        <v>9</v>
      </c>
      <c r="I137" s="98">
        <f t="shared" si="21"/>
        <v>0</v>
      </c>
      <c r="J137" s="27"/>
      <c r="K137" s="21">
        <f t="shared" si="22"/>
        <v>0</v>
      </c>
      <c r="L137" s="5">
        <f t="shared" si="23"/>
        <v>0</v>
      </c>
      <c r="M137" s="5">
        <f t="shared" si="24"/>
        <v>0</v>
      </c>
      <c r="N137" s="2">
        <f t="shared" si="25"/>
        <v>0</v>
      </c>
      <c r="O137" s="99">
        <f t="shared" si="26"/>
        <v>0</v>
      </c>
      <c r="P137" s="22">
        <f t="shared" si="27"/>
        <v>0</v>
      </c>
      <c r="Q137" s="7" t="str">
        <f t="shared" si="28"/>
        <v>euro</v>
      </c>
      <c r="R137" s="98">
        <f t="shared" si="29"/>
        <v>0</v>
      </c>
      <c r="S137" s="19"/>
      <c r="T137" s="5"/>
      <c r="U137" s="37" t="str" cm="1">
        <f t="array" ref="U137">_xlfn.IFS(R137&gt;I137,"KO : Le montant retenu est supérieur au montant présenté. Merci de revoir la ligne de contributions ou plafonner son montant.",I137=0,"",R137=I137,"OK",R137&lt;I137,"Montant instruit inférieur au montant présenté.")</f>
        <v/>
      </c>
      <c r="V137" s="95">
        <f t="shared" si="30"/>
        <v>0</v>
      </c>
    </row>
    <row r="138" spans="1:22">
      <c r="A138" s="7">
        <v>134</v>
      </c>
      <c r="B138" s="5"/>
      <c r="C138" s="5"/>
      <c r="D138" s="5"/>
      <c r="E138" s="2"/>
      <c r="F138" s="99"/>
      <c r="G138" s="12"/>
      <c r="H138" s="7" t="s">
        <v>9</v>
      </c>
      <c r="I138" s="98">
        <f t="shared" si="21"/>
        <v>0</v>
      </c>
      <c r="J138" s="27"/>
      <c r="K138" s="21">
        <f t="shared" si="22"/>
        <v>0</v>
      </c>
      <c r="L138" s="5">
        <f t="shared" si="23"/>
        <v>0</v>
      </c>
      <c r="M138" s="5">
        <f t="shared" si="24"/>
        <v>0</v>
      </c>
      <c r="N138" s="2">
        <f t="shared" si="25"/>
        <v>0</v>
      </c>
      <c r="O138" s="99">
        <f t="shared" si="26"/>
        <v>0</v>
      </c>
      <c r="P138" s="22">
        <f t="shared" si="27"/>
        <v>0</v>
      </c>
      <c r="Q138" s="7" t="str">
        <f t="shared" si="28"/>
        <v>euro</v>
      </c>
      <c r="R138" s="98">
        <f t="shared" si="29"/>
        <v>0</v>
      </c>
      <c r="S138" s="19"/>
      <c r="T138" s="5"/>
      <c r="U138" s="37" t="str" cm="1">
        <f t="array" ref="U138">_xlfn.IFS(R138&gt;I138,"KO : Le montant retenu est supérieur au montant présenté. Merci de revoir la ligne de contributions ou plafonner son montant.",I138=0,"",R138=I138,"OK",R138&lt;I138,"Montant instruit inférieur au montant présenté.")</f>
        <v/>
      </c>
      <c r="V138" s="95">
        <f t="shared" si="30"/>
        <v>0</v>
      </c>
    </row>
    <row r="139" spans="1:22">
      <c r="A139" s="7">
        <v>135</v>
      </c>
      <c r="B139" s="5"/>
      <c r="C139" s="5"/>
      <c r="D139" s="5"/>
      <c r="E139" s="2"/>
      <c r="F139" s="99"/>
      <c r="G139" s="12"/>
      <c r="H139" s="7" t="s">
        <v>9</v>
      </c>
      <c r="I139" s="98">
        <f t="shared" si="21"/>
        <v>0</v>
      </c>
      <c r="J139" s="27"/>
      <c r="K139" s="21">
        <f t="shared" si="22"/>
        <v>0</v>
      </c>
      <c r="L139" s="5">
        <f t="shared" si="23"/>
        <v>0</v>
      </c>
      <c r="M139" s="5">
        <f t="shared" si="24"/>
        <v>0</v>
      </c>
      <c r="N139" s="2">
        <f t="shared" si="25"/>
        <v>0</v>
      </c>
      <c r="O139" s="99">
        <f t="shared" si="26"/>
        <v>0</v>
      </c>
      <c r="P139" s="22">
        <f t="shared" si="27"/>
        <v>0</v>
      </c>
      <c r="Q139" s="7" t="str">
        <f t="shared" si="28"/>
        <v>euro</v>
      </c>
      <c r="R139" s="98">
        <f t="shared" si="29"/>
        <v>0</v>
      </c>
      <c r="S139" s="19"/>
      <c r="T139" s="5"/>
      <c r="U139" s="37" t="str" cm="1">
        <f t="array" ref="U139">_xlfn.IFS(R139&gt;I139,"KO : Le montant retenu est supérieur au montant présenté. Merci de revoir la ligne de contributions ou plafonner son montant.",I139=0,"",R139=I139,"OK",R139&lt;I139,"Montant instruit inférieur au montant présenté.")</f>
        <v/>
      </c>
      <c r="V139" s="95">
        <f t="shared" si="30"/>
        <v>0</v>
      </c>
    </row>
    <row r="140" spans="1:22">
      <c r="A140" s="7">
        <v>136</v>
      </c>
      <c r="B140" s="5"/>
      <c r="C140" s="5"/>
      <c r="D140" s="5"/>
      <c r="E140" s="2"/>
      <c r="F140" s="99"/>
      <c r="G140" s="12"/>
      <c r="H140" s="7" t="s">
        <v>9</v>
      </c>
      <c r="I140" s="98">
        <f t="shared" si="21"/>
        <v>0</v>
      </c>
      <c r="J140" s="27"/>
      <c r="K140" s="21">
        <f t="shared" si="22"/>
        <v>0</v>
      </c>
      <c r="L140" s="5">
        <f t="shared" si="23"/>
        <v>0</v>
      </c>
      <c r="M140" s="5">
        <f t="shared" si="24"/>
        <v>0</v>
      </c>
      <c r="N140" s="2">
        <f t="shared" si="25"/>
        <v>0</v>
      </c>
      <c r="O140" s="99">
        <f t="shared" si="26"/>
        <v>0</v>
      </c>
      <c r="P140" s="22">
        <f t="shared" si="27"/>
        <v>0</v>
      </c>
      <c r="Q140" s="7" t="str">
        <f t="shared" si="28"/>
        <v>euro</v>
      </c>
      <c r="R140" s="98">
        <f t="shared" si="29"/>
        <v>0</v>
      </c>
      <c r="S140" s="19"/>
      <c r="T140" s="5"/>
      <c r="U140" s="37" t="str" cm="1">
        <f t="array" ref="U140">_xlfn.IFS(R140&gt;I140,"KO : Le montant retenu est supérieur au montant présenté. Merci de revoir la ligne de contributions ou plafonner son montant.",I140=0,"",R140=I140,"OK",R140&lt;I140,"Montant instruit inférieur au montant présenté.")</f>
        <v/>
      </c>
      <c r="V140" s="95">
        <f t="shared" si="30"/>
        <v>0</v>
      </c>
    </row>
    <row r="141" spans="1:22">
      <c r="A141" s="7">
        <v>137</v>
      </c>
      <c r="B141" s="5"/>
      <c r="C141" s="5"/>
      <c r="D141" s="5"/>
      <c r="E141" s="2"/>
      <c r="F141" s="99"/>
      <c r="G141" s="12"/>
      <c r="H141" s="7" t="s">
        <v>9</v>
      </c>
      <c r="I141" s="98">
        <f t="shared" si="21"/>
        <v>0</v>
      </c>
      <c r="J141" s="27"/>
      <c r="K141" s="21">
        <f t="shared" si="22"/>
        <v>0</v>
      </c>
      <c r="L141" s="5">
        <f t="shared" si="23"/>
        <v>0</v>
      </c>
      <c r="M141" s="5">
        <f t="shared" si="24"/>
        <v>0</v>
      </c>
      <c r="N141" s="2">
        <f t="shared" si="25"/>
        <v>0</v>
      </c>
      <c r="O141" s="99">
        <f t="shared" si="26"/>
        <v>0</v>
      </c>
      <c r="P141" s="22">
        <f t="shared" si="27"/>
        <v>0</v>
      </c>
      <c r="Q141" s="7" t="str">
        <f t="shared" si="28"/>
        <v>euro</v>
      </c>
      <c r="R141" s="98">
        <f t="shared" si="29"/>
        <v>0</v>
      </c>
      <c r="S141" s="19"/>
      <c r="T141" s="5"/>
      <c r="U141" s="37" t="str" cm="1">
        <f t="array" ref="U141">_xlfn.IFS(R141&gt;I141,"KO : Le montant retenu est supérieur au montant présenté. Merci de revoir la ligne de contributions ou plafonner son montant.",I141=0,"",R141=I141,"OK",R141&lt;I141,"Montant instruit inférieur au montant présenté.")</f>
        <v/>
      </c>
      <c r="V141" s="95">
        <f t="shared" si="30"/>
        <v>0</v>
      </c>
    </row>
    <row r="142" spans="1:22">
      <c r="A142" s="7">
        <v>138</v>
      </c>
      <c r="B142" s="5"/>
      <c r="C142" s="5"/>
      <c r="D142" s="5"/>
      <c r="E142" s="2"/>
      <c r="F142" s="99"/>
      <c r="G142" s="12"/>
      <c r="H142" s="7" t="s">
        <v>9</v>
      </c>
      <c r="I142" s="98">
        <f t="shared" si="21"/>
        <v>0</v>
      </c>
      <c r="J142" s="27"/>
      <c r="K142" s="21">
        <f t="shared" si="22"/>
        <v>0</v>
      </c>
      <c r="L142" s="5">
        <f t="shared" si="23"/>
        <v>0</v>
      </c>
      <c r="M142" s="5">
        <f t="shared" si="24"/>
        <v>0</v>
      </c>
      <c r="N142" s="2">
        <f t="shared" si="25"/>
        <v>0</v>
      </c>
      <c r="O142" s="99">
        <f t="shared" si="26"/>
        <v>0</v>
      </c>
      <c r="P142" s="22">
        <f t="shared" si="27"/>
        <v>0</v>
      </c>
      <c r="Q142" s="7" t="str">
        <f t="shared" si="28"/>
        <v>euro</v>
      </c>
      <c r="R142" s="98">
        <f t="shared" si="29"/>
        <v>0</v>
      </c>
      <c r="S142" s="19"/>
      <c r="T142" s="5"/>
      <c r="U142" s="37" t="str" cm="1">
        <f t="array" ref="U142">_xlfn.IFS(R142&gt;I142,"KO : Le montant retenu est supérieur au montant présenté. Merci de revoir la ligne de contributions ou plafonner son montant.",I142=0,"",R142=I142,"OK",R142&lt;I142,"Montant instruit inférieur au montant présenté.")</f>
        <v/>
      </c>
      <c r="V142" s="95">
        <f t="shared" si="30"/>
        <v>0</v>
      </c>
    </row>
    <row r="143" spans="1:22">
      <c r="A143" s="7">
        <v>139</v>
      </c>
      <c r="B143" s="5"/>
      <c r="C143" s="5"/>
      <c r="D143" s="5"/>
      <c r="E143" s="2"/>
      <c r="F143" s="99"/>
      <c r="G143" s="12"/>
      <c r="H143" s="7" t="s">
        <v>9</v>
      </c>
      <c r="I143" s="98">
        <f t="shared" si="21"/>
        <v>0</v>
      </c>
      <c r="J143" s="27"/>
      <c r="K143" s="21">
        <f t="shared" si="22"/>
        <v>0</v>
      </c>
      <c r="L143" s="5">
        <f t="shared" si="23"/>
        <v>0</v>
      </c>
      <c r="M143" s="5">
        <f t="shared" si="24"/>
        <v>0</v>
      </c>
      <c r="N143" s="2">
        <f t="shared" si="25"/>
        <v>0</v>
      </c>
      <c r="O143" s="99">
        <f t="shared" si="26"/>
        <v>0</v>
      </c>
      <c r="P143" s="22">
        <f t="shared" si="27"/>
        <v>0</v>
      </c>
      <c r="Q143" s="7" t="str">
        <f t="shared" si="28"/>
        <v>euro</v>
      </c>
      <c r="R143" s="98">
        <f t="shared" si="29"/>
        <v>0</v>
      </c>
      <c r="S143" s="19"/>
      <c r="T143" s="5"/>
      <c r="U143" s="37" t="str" cm="1">
        <f t="array" ref="U143">_xlfn.IFS(R143&gt;I143,"KO : Le montant retenu est supérieur au montant présenté. Merci de revoir la ligne de contributions ou plafonner son montant.",I143=0,"",R143=I143,"OK",R143&lt;I143,"Montant instruit inférieur au montant présenté.")</f>
        <v/>
      </c>
      <c r="V143" s="95">
        <f t="shared" si="30"/>
        <v>0</v>
      </c>
    </row>
    <row r="144" spans="1:22">
      <c r="A144" s="7">
        <v>140</v>
      </c>
      <c r="B144" s="5"/>
      <c r="C144" s="5"/>
      <c r="D144" s="5"/>
      <c r="E144" s="2"/>
      <c r="F144" s="99"/>
      <c r="G144" s="12"/>
      <c r="H144" s="7" t="s">
        <v>9</v>
      </c>
      <c r="I144" s="98">
        <f t="shared" si="21"/>
        <v>0</v>
      </c>
      <c r="J144" s="27"/>
      <c r="K144" s="21">
        <f t="shared" si="22"/>
        <v>0</v>
      </c>
      <c r="L144" s="5">
        <f t="shared" si="23"/>
        <v>0</v>
      </c>
      <c r="M144" s="5">
        <f t="shared" si="24"/>
        <v>0</v>
      </c>
      <c r="N144" s="2">
        <f t="shared" si="25"/>
        <v>0</v>
      </c>
      <c r="O144" s="99">
        <f t="shared" si="26"/>
        <v>0</v>
      </c>
      <c r="P144" s="22">
        <f t="shared" si="27"/>
        <v>0</v>
      </c>
      <c r="Q144" s="7" t="str">
        <f t="shared" si="28"/>
        <v>euro</v>
      </c>
      <c r="R144" s="98">
        <f t="shared" si="29"/>
        <v>0</v>
      </c>
      <c r="S144" s="19"/>
      <c r="T144" s="5"/>
      <c r="U144" s="37" t="str" cm="1">
        <f t="array" ref="U144">_xlfn.IFS(R144&gt;I144,"KO : Le montant retenu est supérieur au montant présenté. Merci de revoir la ligne de contributions ou plafonner son montant.",I144=0,"",R144=I144,"OK",R144&lt;I144,"Montant instruit inférieur au montant présenté.")</f>
        <v/>
      </c>
      <c r="V144" s="95">
        <f t="shared" si="30"/>
        <v>0</v>
      </c>
    </row>
    <row r="145" spans="1:22">
      <c r="A145" s="7">
        <v>141</v>
      </c>
      <c r="B145" s="5"/>
      <c r="C145" s="5"/>
      <c r="D145" s="5"/>
      <c r="E145" s="2"/>
      <c r="F145" s="99"/>
      <c r="G145" s="12"/>
      <c r="H145" s="7" t="s">
        <v>9</v>
      </c>
      <c r="I145" s="98">
        <f t="shared" si="21"/>
        <v>0</v>
      </c>
      <c r="J145" s="27"/>
      <c r="K145" s="21">
        <f t="shared" si="22"/>
        <v>0</v>
      </c>
      <c r="L145" s="5">
        <f t="shared" si="23"/>
        <v>0</v>
      </c>
      <c r="M145" s="5">
        <f t="shared" si="24"/>
        <v>0</v>
      </c>
      <c r="N145" s="2">
        <f t="shared" si="25"/>
        <v>0</v>
      </c>
      <c r="O145" s="99">
        <f t="shared" si="26"/>
        <v>0</v>
      </c>
      <c r="P145" s="22">
        <f t="shared" si="27"/>
        <v>0</v>
      </c>
      <c r="Q145" s="7" t="str">
        <f t="shared" si="28"/>
        <v>euro</v>
      </c>
      <c r="R145" s="98">
        <f t="shared" si="29"/>
        <v>0</v>
      </c>
      <c r="S145" s="19"/>
      <c r="T145" s="5"/>
      <c r="U145" s="37" t="str" cm="1">
        <f t="array" ref="U145">_xlfn.IFS(R145&gt;I145,"KO : Le montant retenu est supérieur au montant présenté. Merci de revoir la ligne de contributions ou plafonner son montant.",I145=0,"",R145=I145,"OK",R145&lt;I145,"Montant instruit inférieur au montant présenté.")</f>
        <v/>
      </c>
      <c r="V145" s="95">
        <f t="shared" si="30"/>
        <v>0</v>
      </c>
    </row>
    <row r="146" spans="1:22">
      <c r="A146" s="7">
        <v>142</v>
      </c>
      <c r="B146" s="5"/>
      <c r="C146" s="5"/>
      <c r="D146" s="5"/>
      <c r="E146" s="2"/>
      <c r="F146" s="99"/>
      <c r="G146" s="12"/>
      <c r="H146" s="7" t="s">
        <v>9</v>
      </c>
      <c r="I146" s="98">
        <f t="shared" si="21"/>
        <v>0</v>
      </c>
      <c r="J146" s="27"/>
      <c r="K146" s="21">
        <f t="shared" si="22"/>
        <v>0</v>
      </c>
      <c r="L146" s="5">
        <f t="shared" si="23"/>
        <v>0</v>
      </c>
      <c r="M146" s="5">
        <f t="shared" si="24"/>
        <v>0</v>
      </c>
      <c r="N146" s="2">
        <f t="shared" si="25"/>
        <v>0</v>
      </c>
      <c r="O146" s="99">
        <f t="shared" si="26"/>
        <v>0</v>
      </c>
      <c r="P146" s="22">
        <f t="shared" si="27"/>
        <v>0</v>
      </c>
      <c r="Q146" s="7" t="str">
        <f t="shared" si="28"/>
        <v>euro</v>
      </c>
      <c r="R146" s="98">
        <f t="shared" si="29"/>
        <v>0</v>
      </c>
      <c r="S146" s="19"/>
      <c r="T146" s="5"/>
      <c r="U146" s="37" t="str" cm="1">
        <f t="array" ref="U146">_xlfn.IFS(R146&gt;I146,"KO : Le montant retenu est supérieur au montant présenté. Merci de revoir la ligne de contributions ou plafonner son montant.",I146=0,"",R146=I146,"OK",R146&lt;I146,"Montant instruit inférieur au montant présenté.")</f>
        <v/>
      </c>
      <c r="V146" s="95">
        <f t="shared" si="30"/>
        <v>0</v>
      </c>
    </row>
    <row r="147" spans="1:22">
      <c r="A147" s="7">
        <v>143</v>
      </c>
      <c r="B147" s="5"/>
      <c r="C147" s="5"/>
      <c r="D147" s="5"/>
      <c r="E147" s="2"/>
      <c r="F147" s="99"/>
      <c r="G147" s="12"/>
      <c r="H147" s="7" t="s">
        <v>9</v>
      </c>
      <c r="I147" s="98">
        <f t="shared" si="21"/>
        <v>0</v>
      </c>
      <c r="J147" s="27"/>
      <c r="K147" s="21">
        <f t="shared" si="22"/>
        <v>0</v>
      </c>
      <c r="L147" s="5">
        <f t="shared" si="23"/>
        <v>0</v>
      </c>
      <c r="M147" s="5">
        <f t="shared" si="24"/>
        <v>0</v>
      </c>
      <c r="N147" s="2">
        <f t="shared" si="25"/>
        <v>0</v>
      </c>
      <c r="O147" s="99">
        <f t="shared" si="26"/>
        <v>0</v>
      </c>
      <c r="P147" s="22">
        <f t="shared" si="27"/>
        <v>0</v>
      </c>
      <c r="Q147" s="7" t="str">
        <f t="shared" si="28"/>
        <v>euro</v>
      </c>
      <c r="R147" s="98">
        <f t="shared" si="29"/>
        <v>0</v>
      </c>
      <c r="S147" s="19"/>
      <c r="T147" s="5"/>
      <c r="U147" s="37" t="str" cm="1">
        <f t="array" ref="U147">_xlfn.IFS(R147&gt;I147,"KO : Le montant retenu est supérieur au montant présenté. Merci de revoir la ligne de contributions ou plafonner son montant.",I147=0,"",R147=I147,"OK",R147&lt;I147,"Montant instruit inférieur au montant présenté.")</f>
        <v/>
      </c>
      <c r="V147" s="95">
        <f t="shared" si="30"/>
        <v>0</v>
      </c>
    </row>
    <row r="148" spans="1:22">
      <c r="A148" s="7">
        <v>144</v>
      </c>
      <c r="B148" s="5"/>
      <c r="C148" s="5"/>
      <c r="D148" s="5"/>
      <c r="E148" s="2"/>
      <c r="F148" s="99"/>
      <c r="G148" s="12"/>
      <c r="H148" s="7" t="s">
        <v>9</v>
      </c>
      <c r="I148" s="98">
        <f t="shared" si="21"/>
        <v>0</v>
      </c>
      <c r="J148" s="27"/>
      <c r="K148" s="21">
        <f t="shared" si="22"/>
        <v>0</v>
      </c>
      <c r="L148" s="5">
        <f t="shared" si="23"/>
        <v>0</v>
      </c>
      <c r="M148" s="5">
        <f t="shared" si="24"/>
        <v>0</v>
      </c>
      <c r="N148" s="2">
        <f t="shared" si="25"/>
        <v>0</v>
      </c>
      <c r="O148" s="99">
        <f t="shared" si="26"/>
        <v>0</v>
      </c>
      <c r="P148" s="22">
        <f t="shared" si="27"/>
        <v>0</v>
      </c>
      <c r="Q148" s="7" t="str">
        <f t="shared" si="28"/>
        <v>euro</v>
      </c>
      <c r="R148" s="98">
        <f t="shared" si="29"/>
        <v>0</v>
      </c>
      <c r="S148" s="19"/>
      <c r="T148" s="5"/>
      <c r="U148" s="37" t="str" cm="1">
        <f t="array" ref="U148">_xlfn.IFS(R148&gt;I148,"KO : Le montant retenu est supérieur au montant présenté. Merci de revoir la ligne de contributions ou plafonner son montant.",I148=0,"",R148=I148,"OK",R148&lt;I148,"Montant instruit inférieur au montant présenté.")</f>
        <v/>
      </c>
      <c r="V148" s="95">
        <f t="shared" si="30"/>
        <v>0</v>
      </c>
    </row>
    <row r="149" spans="1:22">
      <c r="A149" s="7">
        <v>145</v>
      </c>
      <c r="B149" s="5"/>
      <c r="C149" s="5"/>
      <c r="D149" s="5"/>
      <c r="E149" s="2"/>
      <c r="F149" s="99"/>
      <c r="G149" s="12"/>
      <c r="H149" s="7" t="s">
        <v>9</v>
      </c>
      <c r="I149" s="98">
        <f t="shared" si="21"/>
        <v>0</v>
      </c>
      <c r="J149" s="27"/>
      <c r="K149" s="21">
        <f t="shared" si="22"/>
        <v>0</v>
      </c>
      <c r="L149" s="5">
        <f t="shared" si="23"/>
        <v>0</v>
      </c>
      <c r="M149" s="5">
        <f t="shared" si="24"/>
        <v>0</v>
      </c>
      <c r="N149" s="2">
        <f t="shared" si="25"/>
        <v>0</v>
      </c>
      <c r="O149" s="99">
        <f t="shared" si="26"/>
        <v>0</v>
      </c>
      <c r="P149" s="22">
        <f t="shared" si="27"/>
        <v>0</v>
      </c>
      <c r="Q149" s="7" t="str">
        <f t="shared" si="28"/>
        <v>euro</v>
      </c>
      <c r="R149" s="98">
        <f t="shared" si="29"/>
        <v>0</v>
      </c>
      <c r="S149" s="19"/>
      <c r="T149" s="5"/>
      <c r="U149" s="37" t="str" cm="1">
        <f t="array" ref="U149">_xlfn.IFS(R149&gt;I149,"KO : Le montant retenu est supérieur au montant présenté. Merci de revoir la ligne de contributions ou plafonner son montant.",I149=0,"",R149=I149,"OK",R149&lt;I149,"Montant instruit inférieur au montant présenté.")</f>
        <v/>
      </c>
      <c r="V149" s="95">
        <f t="shared" si="30"/>
        <v>0</v>
      </c>
    </row>
    <row r="150" spans="1:22">
      <c r="A150" s="7">
        <v>146</v>
      </c>
      <c r="B150" s="5"/>
      <c r="C150" s="5"/>
      <c r="D150" s="5"/>
      <c r="E150" s="2"/>
      <c r="F150" s="99"/>
      <c r="G150" s="12"/>
      <c r="H150" s="7" t="s">
        <v>9</v>
      </c>
      <c r="I150" s="98">
        <f t="shared" si="21"/>
        <v>0</v>
      </c>
      <c r="J150" s="27"/>
      <c r="K150" s="21">
        <f t="shared" si="22"/>
        <v>0</v>
      </c>
      <c r="L150" s="5">
        <f t="shared" si="23"/>
        <v>0</v>
      </c>
      <c r="M150" s="5">
        <f t="shared" si="24"/>
        <v>0</v>
      </c>
      <c r="N150" s="2">
        <f t="shared" si="25"/>
        <v>0</v>
      </c>
      <c r="O150" s="99">
        <f t="shared" si="26"/>
        <v>0</v>
      </c>
      <c r="P150" s="22">
        <f t="shared" si="27"/>
        <v>0</v>
      </c>
      <c r="Q150" s="7" t="str">
        <f t="shared" si="28"/>
        <v>euro</v>
      </c>
      <c r="R150" s="98">
        <f t="shared" si="29"/>
        <v>0</v>
      </c>
      <c r="S150" s="19"/>
      <c r="T150" s="5"/>
      <c r="U150" s="37" t="str" cm="1">
        <f t="array" ref="U150">_xlfn.IFS(R150&gt;I150,"KO : Le montant retenu est supérieur au montant présenté. Merci de revoir la ligne de contributions ou plafonner son montant.",I150=0,"",R150=I150,"OK",R150&lt;I150,"Montant instruit inférieur au montant présenté.")</f>
        <v/>
      </c>
      <c r="V150" s="95">
        <f t="shared" si="30"/>
        <v>0</v>
      </c>
    </row>
    <row r="151" spans="1:22">
      <c r="A151" s="7">
        <v>147</v>
      </c>
      <c r="B151" s="5"/>
      <c r="C151" s="5"/>
      <c r="D151" s="5"/>
      <c r="E151" s="2"/>
      <c r="F151" s="99"/>
      <c r="G151" s="12"/>
      <c r="H151" s="7" t="s">
        <v>9</v>
      </c>
      <c r="I151" s="98">
        <f t="shared" si="21"/>
        <v>0</v>
      </c>
      <c r="J151" s="27"/>
      <c r="K151" s="21">
        <f t="shared" si="22"/>
        <v>0</v>
      </c>
      <c r="L151" s="5">
        <f t="shared" si="23"/>
        <v>0</v>
      </c>
      <c r="M151" s="5">
        <f t="shared" si="24"/>
        <v>0</v>
      </c>
      <c r="N151" s="2">
        <f t="shared" si="25"/>
        <v>0</v>
      </c>
      <c r="O151" s="99">
        <f t="shared" si="26"/>
        <v>0</v>
      </c>
      <c r="P151" s="22">
        <f t="shared" si="27"/>
        <v>0</v>
      </c>
      <c r="Q151" s="7" t="str">
        <f t="shared" si="28"/>
        <v>euro</v>
      </c>
      <c r="R151" s="98">
        <f t="shared" si="29"/>
        <v>0</v>
      </c>
      <c r="S151" s="19"/>
      <c r="T151" s="5"/>
      <c r="U151" s="37" t="str" cm="1">
        <f t="array" ref="U151">_xlfn.IFS(R151&gt;I151,"KO : Le montant retenu est supérieur au montant présenté. Merci de revoir la ligne de contributions ou plafonner son montant.",I151=0,"",R151=I151,"OK",R151&lt;I151,"Montant instruit inférieur au montant présenté.")</f>
        <v/>
      </c>
      <c r="V151" s="95">
        <f t="shared" si="30"/>
        <v>0</v>
      </c>
    </row>
    <row r="152" spans="1:22">
      <c r="A152" s="7">
        <v>148</v>
      </c>
      <c r="B152" s="5"/>
      <c r="C152" s="5"/>
      <c r="D152" s="5"/>
      <c r="E152" s="2"/>
      <c r="F152" s="99"/>
      <c r="G152" s="12"/>
      <c r="H152" s="7" t="s">
        <v>9</v>
      </c>
      <c r="I152" s="98">
        <f t="shared" si="21"/>
        <v>0</v>
      </c>
      <c r="J152" s="27"/>
      <c r="K152" s="21">
        <f t="shared" si="22"/>
        <v>0</v>
      </c>
      <c r="L152" s="5">
        <f t="shared" si="23"/>
        <v>0</v>
      </c>
      <c r="M152" s="5">
        <f t="shared" si="24"/>
        <v>0</v>
      </c>
      <c r="N152" s="2">
        <f t="shared" si="25"/>
        <v>0</v>
      </c>
      <c r="O152" s="99">
        <f t="shared" si="26"/>
        <v>0</v>
      </c>
      <c r="P152" s="22">
        <f t="shared" si="27"/>
        <v>0</v>
      </c>
      <c r="Q152" s="7" t="str">
        <f t="shared" si="28"/>
        <v>euro</v>
      </c>
      <c r="R152" s="98">
        <f t="shared" si="29"/>
        <v>0</v>
      </c>
      <c r="S152" s="19"/>
      <c r="T152" s="5"/>
      <c r="U152" s="37" t="str" cm="1">
        <f t="array" ref="U152">_xlfn.IFS(R152&gt;I152,"KO : Le montant retenu est supérieur au montant présenté. Merci de revoir la ligne de contributions ou plafonner son montant.",I152=0,"",R152=I152,"OK",R152&lt;I152,"Montant instruit inférieur au montant présenté.")</f>
        <v/>
      </c>
      <c r="V152" s="95">
        <f t="shared" si="30"/>
        <v>0</v>
      </c>
    </row>
    <row r="153" spans="1:22">
      <c r="A153" s="7">
        <v>149</v>
      </c>
      <c r="B153" s="5"/>
      <c r="C153" s="5"/>
      <c r="D153" s="5"/>
      <c r="E153" s="2"/>
      <c r="F153" s="99"/>
      <c r="G153" s="12"/>
      <c r="H153" s="7" t="s">
        <v>9</v>
      </c>
      <c r="I153" s="98">
        <f t="shared" si="21"/>
        <v>0</v>
      </c>
      <c r="J153" s="27"/>
      <c r="K153" s="21">
        <f t="shared" si="22"/>
        <v>0</v>
      </c>
      <c r="L153" s="5">
        <f t="shared" si="23"/>
        <v>0</v>
      </c>
      <c r="M153" s="5">
        <f t="shared" si="24"/>
        <v>0</v>
      </c>
      <c r="N153" s="2">
        <f t="shared" si="25"/>
        <v>0</v>
      </c>
      <c r="O153" s="99">
        <f t="shared" si="26"/>
        <v>0</v>
      </c>
      <c r="P153" s="22">
        <f t="shared" si="27"/>
        <v>0</v>
      </c>
      <c r="Q153" s="7" t="str">
        <f t="shared" si="28"/>
        <v>euro</v>
      </c>
      <c r="R153" s="98">
        <f t="shared" si="29"/>
        <v>0</v>
      </c>
      <c r="S153" s="19"/>
      <c r="T153" s="5"/>
      <c r="U153" s="37" t="str" cm="1">
        <f t="array" ref="U153">_xlfn.IFS(R153&gt;I153,"KO : Le montant retenu est supérieur au montant présenté. Merci de revoir la ligne de contributions ou plafonner son montant.",I153=0,"",R153=I153,"OK",R153&lt;I153,"Montant instruit inférieur au montant présenté.")</f>
        <v/>
      </c>
      <c r="V153" s="95">
        <f t="shared" si="30"/>
        <v>0</v>
      </c>
    </row>
    <row r="154" spans="1:22">
      <c r="A154" s="7">
        <v>150</v>
      </c>
      <c r="B154" s="5"/>
      <c r="C154" s="5"/>
      <c r="D154" s="5"/>
      <c r="E154" s="2"/>
      <c r="F154" s="99"/>
      <c r="G154" s="12"/>
      <c r="H154" s="7" t="s">
        <v>9</v>
      </c>
      <c r="I154" s="98">
        <f t="shared" si="21"/>
        <v>0</v>
      </c>
      <c r="J154" s="27"/>
      <c r="K154" s="21">
        <f t="shared" si="22"/>
        <v>0</v>
      </c>
      <c r="L154" s="5">
        <f t="shared" si="23"/>
        <v>0</v>
      </c>
      <c r="M154" s="5">
        <f t="shared" si="24"/>
        <v>0</v>
      </c>
      <c r="N154" s="2">
        <f t="shared" si="25"/>
        <v>0</v>
      </c>
      <c r="O154" s="99">
        <f t="shared" si="26"/>
        <v>0</v>
      </c>
      <c r="P154" s="22">
        <f t="shared" si="27"/>
        <v>0</v>
      </c>
      <c r="Q154" s="7" t="str">
        <f t="shared" si="28"/>
        <v>euro</v>
      </c>
      <c r="R154" s="98">
        <f t="shared" si="29"/>
        <v>0</v>
      </c>
      <c r="S154" s="19"/>
      <c r="T154" s="5"/>
      <c r="U154" s="37" t="str" cm="1">
        <f t="array" ref="U154">_xlfn.IFS(R154&gt;I154,"KO : Le montant retenu est supérieur au montant présenté. Merci de revoir la ligne de contributions ou plafonner son montant.",I154=0,"",R154=I154,"OK",R154&lt;I154,"Montant instruit inférieur au montant présenté.")</f>
        <v/>
      </c>
      <c r="V154" s="95">
        <f t="shared" si="30"/>
        <v>0</v>
      </c>
    </row>
    <row r="155" spans="1:22">
      <c r="A155" s="7">
        <v>151</v>
      </c>
      <c r="B155" s="5"/>
      <c r="C155" s="5"/>
      <c r="D155" s="5"/>
      <c r="E155" s="2"/>
      <c r="F155" s="99"/>
      <c r="G155" s="12"/>
      <c r="H155" s="7" t="s">
        <v>9</v>
      </c>
      <c r="I155" s="98">
        <f t="shared" si="21"/>
        <v>0</v>
      </c>
      <c r="J155" s="27"/>
      <c r="K155" s="21">
        <f t="shared" si="22"/>
        <v>0</v>
      </c>
      <c r="L155" s="5">
        <f t="shared" si="23"/>
        <v>0</v>
      </c>
      <c r="M155" s="5">
        <f t="shared" si="24"/>
        <v>0</v>
      </c>
      <c r="N155" s="2">
        <f t="shared" si="25"/>
        <v>0</v>
      </c>
      <c r="O155" s="99">
        <f t="shared" si="26"/>
        <v>0</v>
      </c>
      <c r="P155" s="22">
        <f t="shared" si="27"/>
        <v>0</v>
      </c>
      <c r="Q155" s="7" t="str">
        <f t="shared" si="28"/>
        <v>euro</v>
      </c>
      <c r="R155" s="98">
        <f t="shared" si="29"/>
        <v>0</v>
      </c>
      <c r="S155" s="19"/>
      <c r="T155" s="5"/>
      <c r="U155" s="37" t="str" cm="1">
        <f t="array" ref="U155">_xlfn.IFS(R155&gt;I155,"KO : Le montant retenu est supérieur au montant présenté. Merci de revoir la ligne de contributions ou plafonner son montant.",I155=0,"",R155=I155,"OK",R155&lt;I155,"Montant instruit inférieur au montant présenté.")</f>
        <v/>
      </c>
      <c r="V155" s="95">
        <f t="shared" si="30"/>
        <v>0</v>
      </c>
    </row>
    <row r="156" spans="1:22">
      <c r="A156" s="7">
        <v>152</v>
      </c>
      <c r="B156" s="5"/>
      <c r="C156" s="5"/>
      <c r="D156" s="5"/>
      <c r="E156" s="2"/>
      <c r="F156" s="99"/>
      <c r="G156" s="12"/>
      <c r="H156" s="7" t="s">
        <v>9</v>
      </c>
      <c r="I156" s="98">
        <f t="shared" si="21"/>
        <v>0</v>
      </c>
      <c r="J156" s="27"/>
      <c r="K156" s="21">
        <f t="shared" si="22"/>
        <v>0</v>
      </c>
      <c r="L156" s="5">
        <f t="shared" si="23"/>
        <v>0</v>
      </c>
      <c r="M156" s="5">
        <f t="shared" si="24"/>
        <v>0</v>
      </c>
      <c r="N156" s="2">
        <f t="shared" si="25"/>
        <v>0</v>
      </c>
      <c r="O156" s="99">
        <f t="shared" si="26"/>
        <v>0</v>
      </c>
      <c r="P156" s="22">
        <f t="shared" si="27"/>
        <v>0</v>
      </c>
      <c r="Q156" s="7" t="str">
        <f t="shared" si="28"/>
        <v>euro</v>
      </c>
      <c r="R156" s="98">
        <f t="shared" si="29"/>
        <v>0</v>
      </c>
      <c r="S156" s="19"/>
      <c r="T156" s="5"/>
      <c r="U156" s="37" t="str" cm="1">
        <f t="array" ref="U156">_xlfn.IFS(R156&gt;I156,"KO : Le montant retenu est supérieur au montant présenté. Merci de revoir la ligne de contributions ou plafonner son montant.",I156=0,"",R156=I156,"OK",R156&lt;I156,"Montant instruit inférieur au montant présenté.")</f>
        <v/>
      </c>
      <c r="V156" s="95">
        <f t="shared" si="30"/>
        <v>0</v>
      </c>
    </row>
    <row r="157" spans="1:22">
      <c r="A157" s="7">
        <v>153</v>
      </c>
      <c r="B157" s="5"/>
      <c r="C157" s="5"/>
      <c r="D157" s="5"/>
      <c r="E157" s="2"/>
      <c r="F157" s="99"/>
      <c r="G157" s="12"/>
      <c r="H157" s="7" t="s">
        <v>9</v>
      </c>
      <c r="I157" s="98">
        <f t="shared" si="21"/>
        <v>0</v>
      </c>
      <c r="J157" s="27"/>
      <c r="K157" s="21">
        <f t="shared" si="22"/>
        <v>0</v>
      </c>
      <c r="L157" s="5">
        <f t="shared" si="23"/>
        <v>0</v>
      </c>
      <c r="M157" s="5">
        <f t="shared" si="24"/>
        <v>0</v>
      </c>
      <c r="N157" s="2">
        <f t="shared" si="25"/>
        <v>0</v>
      </c>
      <c r="O157" s="99">
        <f t="shared" si="26"/>
        <v>0</v>
      </c>
      <c r="P157" s="22">
        <f t="shared" si="27"/>
        <v>0</v>
      </c>
      <c r="Q157" s="7" t="str">
        <f t="shared" si="28"/>
        <v>euro</v>
      </c>
      <c r="R157" s="98">
        <f t="shared" si="29"/>
        <v>0</v>
      </c>
      <c r="S157" s="19"/>
      <c r="T157" s="5"/>
      <c r="U157" s="37" t="str" cm="1">
        <f t="array" ref="U157">_xlfn.IFS(R157&gt;I157,"KO : Le montant retenu est supérieur au montant présenté. Merci de revoir la ligne de contributions ou plafonner son montant.",I157=0,"",R157=I157,"OK",R157&lt;I157,"Montant instruit inférieur au montant présenté.")</f>
        <v/>
      </c>
      <c r="V157" s="95">
        <f t="shared" si="30"/>
        <v>0</v>
      </c>
    </row>
    <row r="158" spans="1:22">
      <c r="A158" s="7">
        <v>154</v>
      </c>
      <c r="B158" s="5"/>
      <c r="C158" s="5"/>
      <c r="D158" s="5"/>
      <c r="E158" s="2"/>
      <c r="F158" s="99"/>
      <c r="G158" s="12"/>
      <c r="H158" s="7" t="s">
        <v>9</v>
      </c>
      <c r="I158" s="98">
        <f t="shared" si="21"/>
        <v>0</v>
      </c>
      <c r="J158" s="27"/>
      <c r="K158" s="21">
        <f t="shared" si="22"/>
        <v>0</v>
      </c>
      <c r="L158" s="5">
        <f t="shared" si="23"/>
        <v>0</v>
      </c>
      <c r="M158" s="5">
        <f t="shared" si="24"/>
        <v>0</v>
      </c>
      <c r="N158" s="2">
        <f t="shared" si="25"/>
        <v>0</v>
      </c>
      <c r="O158" s="99">
        <f t="shared" si="26"/>
        <v>0</v>
      </c>
      <c r="P158" s="22">
        <f t="shared" si="27"/>
        <v>0</v>
      </c>
      <c r="Q158" s="7" t="str">
        <f t="shared" si="28"/>
        <v>euro</v>
      </c>
      <c r="R158" s="98">
        <f t="shared" si="29"/>
        <v>0</v>
      </c>
      <c r="S158" s="19"/>
      <c r="T158" s="5"/>
      <c r="U158" s="37" t="str" cm="1">
        <f t="array" ref="U158">_xlfn.IFS(R158&gt;I158,"KO : Le montant retenu est supérieur au montant présenté. Merci de revoir la ligne de contributions ou plafonner son montant.",I158=0,"",R158=I158,"OK",R158&lt;I158,"Montant instruit inférieur au montant présenté.")</f>
        <v/>
      </c>
      <c r="V158" s="95">
        <f t="shared" si="30"/>
        <v>0</v>
      </c>
    </row>
    <row r="159" spans="1:22">
      <c r="A159" s="7">
        <v>155</v>
      </c>
      <c r="B159" s="5"/>
      <c r="C159" s="5"/>
      <c r="D159" s="5"/>
      <c r="E159" s="2"/>
      <c r="F159" s="99"/>
      <c r="G159" s="12"/>
      <c r="H159" s="7" t="s">
        <v>9</v>
      </c>
      <c r="I159" s="98">
        <f t="shared" si="21"/>
        <v>0</v>
      </c>
      <c r="J159" s="27"/>
      <c r="K159" s="21">
        <f t="shared" si="22"/>
        <v>0</v>
      </c>
      <c r="L159" s="5">
        <f t="shared" si="23"/>
        <v>0</v>
      </c>
      <c r="M159" s="5">
        <f t="shared" si="24"/>
        <v>0</v>
      </c>
      <c r="N159" s="2">
        <f t="shared" si="25"/>
        <v>0</v>
      </c>
      <c r="O159" s="99">
        <f t="shared" si="26"/>
        <v>0</v>
      </c>
      <c r="P159" s="22">
        <f t="shared" si="27"/>
        <v>0</v>
      </c>
      <c r="Q159" s="7" t="str">
        <f t="shared" si="28"/>
        <v>euro</v>
      </c>
      <c r="R159" s="98">
        <f t="shared" si="29"/>
        <v>0</v>
      </c>
      <c r="S159" s="19"/>
      <c r="T159" s="5"/>
      <c r="U159" s="37" t="str" cm="1">
        <f t="array" ref="U159">_xlfn.IFS(R159&gt;I159,"KO : Le montant retenu est supérieur au montant présenté. Merci de revoir la ligne de contributions ou plafonner son montant.",I159=0,"",R159=I159,"OK",R159&lt;I159,"Montant instruit inférieur au montant présenté.")</f>
        <v/>
      </c>
      <c r="V159" s="95">
        <f t="shared" si="30"/>
        <v>0</v>
      </c>
    </row>
    <row r="160" spans="1:22">
      <c r="A160" s="7">
        <v>156</v>
      </c>
      <c r="B160" s="5"/>
      <c r="C160" s="5"/>
      <c r="D160" s="5"/>
      <c r="E160" s="2"/>
      <c r="F160" s="99"/>
      <c r="G160" s="12"/>
      <c r="H160" s="7" t="s">
        <v>9</v>
      </c>
      <c r="I160" s="98">
        <f t="shared" si="21"/>
        <v>0</v>
      </c>
      <c r="J160" s="27"/>
      <c r="K160" s="21">
        <f t="shared" si="22"/>
        <v>0</v>
      </c>
      <c r="L160" s="5">
        <f t="shared" si="23"/>
        <v>0</v>
      </c>
      <c r="M160" s="5">
        <f t="shared" si="24"/>
        <v>0</v>
      </c>
      <c r="N160" s="2">
        <f t="shared" si="25"/>
        <v>0</v>
      </c>
      <c r="O160" s="99">
        <f t="shared" si="26"/>
        <v>0</v>
      </c>
      <c r="P160" s="22">
        <f t="shared" si="27"/>
        <v>0</v>
      </c>
      <c r="Q160" s="7" t="str">
        <f t="shared" si="28"/>
        <v>euro</v>
      </c>
      <c r="R160" s="98">
        <f t="shared" si="29"/>
        <v>0</v>
      </c>
      <c r="S160" s="19"/>
      <c r="T160" s="5"/>
      <c r="U160" s="37" t="str" cm="1">
        <f t="array" ref="U160">_xlfn.IFS(R160&gt;I160,"KO : Le montant retenu est supérieur au montant présenté. Merci de revoir la ligne de contributions ou plafonner son montant.",I160=0,"",R160=I160,"OK",R160&lt;I160,"Montant instruit inférieur au montant présenté.")</f>
        <v/>
      </c>
      <c r="V160" s="95">
        <f t="shared" si="30"/>
        <v>0</v>
      </c>
    </row>
    <row r="161" spans="1:22">
      <c r="A161" s="7">
        <v>157</v>
      </c>
      <c r="B161" s="5"/>
      <c r="C161" s="5"/>
      <c r="D161" s="5"/>
      <c r="E161" s="2"/>
      <c r="F161" s="99"/>
      <c r="G161" s="12"/>
      <c r="H161" s="7" t="s">
        <v>9</v>
      </c>
      <c r="I161" s="98">
        <f t="shared" si="21"/>
        <v>0</v>
      </c>
      <c r="J161" s="27"/>
      <c r="K161" s="21">
        <f t="shared" si="22"/>
        <v>0</v>
      </c>
      <c r="L161" s="5">
        <f t="shared" si="23"/>
        <v>0</v>
      </c>
      <c r="M161" s="5">
        <f t="shared" si="24"/>
        <v>0</v>
      </c>
      <c r="N161" s="2">
        <f t="shared" si="25"/>
        <v>0</v>
      </c>
      <c r="O161" s="99">
        <f t="shared" si="26"/>
        <v>0</v>
      </c>
      <c r="P161" s="22">
        <f t="shared" si="27"/>
        <v>0</v>
      </c>
      <c r="Q161" s="7" t="str">
        <f t="shared" si="28"/>
        <v>euro</v>
      </c>
      <c r="R161" s="98">
        <f t="shared" si="29"/>
        <v>0</v>
      </c>
      <c r="S161" s="19"/>
      <c r="T161" s="5"/>
      <c r="U161" s="37" t="str" cm="1">
        <f t="array" ref="U161">_xlfn.IFS(R161&gt;I161,"KO : Le montant retenu est supérieur au montant présenté. Merci de revoir la ligne de contributions ou plafonner son montant.",I161=0,"",R161=I161,"OK",R161&lt;I161,"Montant instruit inférieur au montant présenté.")</f>
        <v/>
      </c>
      <c r="V161" s="95">
        <f t="shared" si="30"/>
        <v>0</v>
      </c>
    </row>
    <row r="162" spans="1:22">
      <c r="A162" s="7">
        <v>158</v>
      </c>
      <c r="B162" s="5"/>
      <c r="C162" s="5"/>
      <c r="D162" s="5"/>
      <c r="E162" s="2"/>
      <c r="F162" s="99"/>
      <c r="G162" s="12"/>
      <c r="H162" s="7" t="s">
        <v>9</v>
      </c>
      <c r="I162" s="98">
        <f t="shared" si="21"/>
        <v>0</v>
      </c>
      <c r="J162" s="27"/>
      <c r="K162" s="21">
        <f t="shared" si="22"/>
        <v>0</v>
      </c>
      <c r="L162" s="5">
        <f t="shared" si="23"/>
        <v>0</v>
      </c>
      <c r="M162" s="5">
        <f t="shared" si="24"/>
        <v>0</v>
      </c>
      <c r="N162" s="2">
        <f t="shared" si="25"/>
        <v>0</v>
      </c>
      <c r="O162" s="99">
        <f t="shared" si="26"/>
        <v>0</v>
      </c>
      <c r="P162" s="22">
        <f t="shared" si="27"/>
        <v>0</v>
      </c>
      <c r="Q162" s="7" t="str">
        <f t="shared" si="28"/>
        <v>euro</v>
      </c>
      <c r="R162" s="98">
        <f t="shared" si="29"/>
        <v>0</v>
      </c>
      <c r="S162" s="19"/>
      <c r="T162" s="5"/>
      <c r="U162" s="37" t="str" cm="1">
        <f t="array" ref="U162">_xlfn.IFS(R162&gt;I162,"KO : Le montant retenu est supérieur au montant présenté. Merci de revoir la ligne de contributions ou plafonner son montant.",I162=0,"",R162=I162,"OK",R162&lt;I162,"Montant instruit inférieur au montant présenté.")</f>
        <v/>
      </c>
      <c r="V162" s="95">
        <f t="shared" si="30"/>
        <v>0</v>
      </c>
    </row>
    <row r="163" spans="1:22">
      <c r="A163" s="7">
        <v>159</v>
      </c>
      <c r="B163" s="5"/>
      <c r="C163" s="5"/>
      <c r="D163" s="5"/>
      <c r="E163" s="2"/>
      <c r="F163" s="99"/>
      <c r="G163" s="12"/>
      <c r="H163" s="7" t="s">
        <v>9</v>
      </c>
      <c r="I163" s="98">
        <f t="shared" si="21"/>
        <v>0</v>
      </c>
      <c r="J163" s="27"/>
      <c r="K163" s="21">
        <f t="shared" si="22"/>
        <v>0</v>
      </c>
      <c r="L163" s="5">
        <f t="shared" si="23"/>
        <v>0</v>
      </c>
      <c r="M163" s="5">
        <f t="shared" si="24"/>
        <v>0</v>
      </c>
      <c r="N163" s="2">
        <f t="shared" si="25"/>
        <v>0</v>
      </c>
      <c r="O163" s="99">
        <f t="shared" si="26"/>
        <v>0</v>
      </c>
      <c r="P163" s="22">
        <f t="shared" si="27"/>
        <v>0</v>
      </c>
      <c r="Q163" s="7" t="str">
        <f t="shared" si="28"/>
        <v>euro</v>
      </c>
      <c r="R163" s="98">
        <f t="shared" si="29"/>
        <v>0</v>
      </c>
      <c r="S163" s="19"/>
      <c r="T163" s="5"/>
      <c r="U163" s="37" t="str" cm="1">
        <f t="array" ref="U163">_xlfn.IFS(R163&gt;I163,"KO : Le montant retenu est supérieur au montant présenté. Merci de revoir la ligne de contributions ou plafonner son montant.",I163=0,"",R163=I163,"OK",R163&lt;I163,"Montant instruit inférieur au montant présenté.")</f>
        <v/>
      </c>
      <c r="V163" s="95">
        <f t="shared" si="30"/>
        <v>0</v>
      </c>
    </row>
    <row r="164" spans="1:22">
      <c r="A164" s="7">
        <v>160</v>
      </c>
      <c r="B164" s="5"/>
      <c r="C164" s="5"/>
      <c r="D164" s="5"/>
      <c r="E164" s="2"/>
      <c r="F164" s="99"/>
      <c r="G164" s="12"/>
      <c r="H164" s="7" t="s">
        <v>9</v>
      </c>
      <c r="I164" s="98">
        <f t="shared" si="21"/>
        <v>0</v>
      </c>
      <c r="J164" s="27"/>
      <c r="K164" s="21">
        <f t="shared" si="22"/>
        <v>0</v>
      </c>
      <c r="L164" s="5">
        <f t="shared" si="23"/>
        <v>0</v>
      </c>
      <c r="M164" s="5">
        <f t="shared" si="24"/>
        <v>0</v>
      </c>
      <c r="N164" s="2">
        <f t="shared" si="25"/>
        <v>0</v>
      </c>
      <c r="O164" s="99">
        <f t="shared" si="26"/>
        <v>0</v>
      </c>
      <c r="P164" s="22">
        <f t="shared" si="27"/>
        <v>0</v>
      </c>
      <c r="Q164" s="7" t="str">
        <f t="shared" si="28"/>
        <v>euro</v>
      </c>
      <c r="R164" s="98">
        <f t="shared" si="29"/>
        <v>0</v>
      </c>
      <c r="S164" s="19"/>
      <c r="T164" s="5"/>
      <c r="U164" s="37" t="str" cm="1">
        <f t="array" ref="U164">_xlfn.IFS(R164&gt;I164,"KO : Le montant retenu est supérieur au montant présenté. Merci de revoir la ligne de contributions ou plafonner son montant.",I164=0,"",R164=I164,"OK",R164&lt;I164,"Montant instruit inférieur au montant présenté.")</f>
        <v/>
      </c>
      <c r="V164" s="95">
        <f t="shared" si="30"/>
        <v>0</v>
      </c>
    </row>
    <row r="165" spans="1:22">
      <c r="A165" s="7">
        <v>161</v>
      </c>
      <c r="B165" s="5"/>
      <c r="C165" s="5"/>
      <c r="D165" s="5"/>
      <c r="E165" s="2"/>
      <c r="F165" s="99"/>
      <c r="G165" s="12"/>
      <c r="H165" s="7" t="s">
        <v>9</v>
      </c>
      <c r="I165" s="98">
        <f t="shared" si="21"/>
        <v>0</v>
      </c>
      <c r="J165" s="27"/>
      <c r="K165" s="21">
        <f t="shared" si="22"/>
        <v>0</v>
      </c>
      <c r="L165" s="5">
        <f t="shared" si="23"/>
        <v>0</v>
      </c>
      <c r="M165" s="5">
        <f t="shared" si="24"/>
        <v>0</v>
      </c>
      <c r="N165" s="2">
        <f t="shared" si="25"/>
        <v>0</v>
      </c>
      <c r="O165" s="99">
        <f t="shared" si="26"/>
        <v>0</v>
      </c>
      <c r="P165" s="22">
        <f t="shared" si="27"/>
        <v>0</v>
      </c>
      <c r="Q165" s="7" t="str">
        <f t="shared" si="28"/>
        <v>euro</v>
      </c>
      <c r="R165" s="98">
        <f t="shared" si="29"/>
        <v>0</v>
      </c>
      <c r="S165" s="19"/>
      <c r="T165" s="5"/>
      <c r="U165" s="37" t="str" cm="1">
        <f t="array" ref="U165">_xlfn.IFS(R165&gt;I165,"KO : Le montant retenu est supérieur au montant présenté. Merci de revoir la ligne de contributions ou plafonner son montant.",I165=0,"",R165=I165,"OK",R165&lt;I165,"Montant instruit inférieur au montant présenté.")</f>
        <v/>
      </c>
      <c r="V165" s="95">
        <f t="shared" si="30"/>
        <v>0</v>
      </c>
    </row>
    <row r="166" spans="1:22">
      <c r="A166" s="7">
        <v>162</v>
      </c>
      <c r="B166" s="5"/>
      <c r="C166" s="5"/>
      <c r="D166" s="5"/>
      <c r="E166" s="2"/>
      <c r="F166" s="99"/>
      <c r="G166" s="12"/>
      <c r="H166" s="7" t="s">
        <v>9</v>
      </c>
      <c r="I166" s="98">
        <f t="shared" si="21"/>
        <v>0</v>
      </c>
      <c r="J166" s="27"/>
      <c r="K166" s="21">
        <f t="shared" si="22"/>
        <v>0</v>
      </c>
      <c r="L166" s="5">
        <f t="shared" si="23"/>
        <v>0</v>
      </c>
      <c r="M166" s="5">
        <f t="shared" si="24"/>
        <v>0</v>
      </c>
      <c r="N166" s="2">
        <f t="shared" si="25"/>
        <v>0</v>
      </c>
      <c r="O166" s="99">
        <f t="shared" si="26"/>
        <v>0</v>
      </c>
      <c r="P166" s="22">
        <f t="shared" si="27"/>
        <v>0</v>
      </c>
      <c r="Q166" s="7" t="str">
        <f t="shared" si="28"/>
        <v>euro</v>
      </c>
      <c r="R166" s="98">
        <f t="shared" si="29"/>
        <v>0</v>
      </c>
      <c r="S166" s="19"/>
      <c r="T166" s="5"/>
      <c r="U166" s="37" t="str" cm="1">
        <f t="array" ref="U166">_xlfn.IFS(R166&gt;I166,"KO : Le montant retenu est supérieur au montant présenté. Merci de revoir la ligne de contributions ou plafonner son montant.",I166=0,"",R166=I166,"OK",R166&lt;I166,"Montant instruit inférieur au montant présenté.")</f>
        <v/>
      </c>
      <c r="V166" s="95">
        <f t="shared" si="30"/>
        <v>0</v>
      </c>
    </row>
    <row r="167" spans="1:22">
      <c r="A167" s="7">
        <v>163</v>
      </c>
      <c r="B167" s="5"/>
      <c r="C167" s="5"/>
      <c r="D167" s="5"/>
      <c r="E167" s="2"/>
      <c r="F167" s="99"/>
      <c r="G167" s="12"/>
      <c r="H167" s="7" t="s">
        <v>9</v>
      </c>
      <c r="I167" s="98">
        <f t="shared" si="21"/>
        <v>0</v>
      </c>
      <c r="J167" s="27"/>
      <c r="K167" s="21">
        <f t="shared" si="22"/>
        <v>0</v>
      </c>
      <c r="L167" s="5">
        <f t="shared" si="23"/>
        <v>0</v>
      </c>
      <c r="M167" s="5">
        <f t="shared" si="24"/>
        <v>0</v>
      </c>
      <c r="N167" s="2">
        <f t="shared" si="25"/>
        <v>0</v>
      </c>
      <c r="O167" s="99">
        <f t="shared" si="26"/>
        <v>0</v>
      </c>
      <c r="P167" s="22">
        <f t="shared" si="27"/>
        <v>0</v>
      </c>
      <c r="Q167" s="7" t="str">
        <f t="shared" si="28"/>
        <v>euro</v>
      </c>
      <c r="R167" s="98">
        <f t="shared" si="29"/>
        <v>0</v>
      </c>
      <c r="S167" s="19"/>
      <c r="T167" s="5"/>
      <c r="U167" s="37" t="str" cm="1">
        <f t="array" ref="U167">_xlfn.IFS(R167&gt;I167,"KO : Le montant retenu est supérieur au montant présenté. Merci de revoir la ligne de contributions ou plafonner son montant.",I167=0,"",R167=I167,"OK",R167&lt;I167,"Montant instruit inférieur au montant présenté.")</f>
        <v/>
      </c>
      <c r="V167" s="95">
        <f t="shared" si="30"/>
        <v>0</v>
      </c>
    </row>
    <row r="168" spans="1:22">
      <c r="A168" s="7">
        <v>164</v>
      </c>
      <c r="B168" s="5"/>
      <c r="C168" s="5"/>
      <c r="D168" s="5"/>
      <c r="E168" s="2"/>
      <c r="F168" s="99"/>
      <c r="G168" s="12"/>
      <c r="H168" s="7" t="s">
        <v>9</v>
      </c>
      <c r="I168" s="98">
        <f t="shared" si="21"/>
        <v>0</v>
      </c>
      <c r="J168" s="27"/>
      <c r="K168" s="21">
        <f t="shared" si="22"/>
        <v>0</v>
      </c>
      <c r="L168" s="5">
        <f t="shared" si="23"/>
        <v>0</v>
      </c>
      <c r="M168" s="5">
        <f t="shared" si="24"/>
        <v>0</v>
      </c>
      <c r="N168" s="2">
        <f t="shared" si="25"/>
        <v>0</v>
      </c>
      <c r="O168" s="99">
        <f t="shared" si="26"/>
        <v>0</v>
      </c>
      <c r="P168" s="22">
        <f t="shared" si="27"/>
        <v>0</v>
      </c>
      <c r="Q168" s="7" t="str">
        <f t="shared" si="28"/>
        <v>euro</v>
      </c>
      <c r="R168" s="98">
        <f t="shared" si="29"/>
        <v>0</v>
      </c>
      <c r="S168" s="19"/>
      <c r="T168" s="5"/>
      <c r="U168" s="37" t="str" cm="1">
        <f t="array" ref="U168">_xlfn.IFS(R168&gt;I168,"KO : Le montant retenu est supérieur au montant présenté. Merci de revoir la ligne de contributions ou plafonner son montant.",I168=0,"",R168=I168,"OK",R168&lt;I168,"Montant instruit inférieur au montant présenté.")</f>
        <v/>
      </c>
      <c r="V168" s="95">
        <f t="shared" si="30"/>
        <v>0</v>
      </c>
    </row>
    <row r="169" spans="1:22">
      <c r="A169" s="7">
        <v>165</v>
      </c>
      <c r="B169" s="5"/>
      <c r="C169" s="5"/>
      <c r="D169" s="5"/>
      <c r="E169" s="2"/>
      <c r="F169" s="99"/>
      <c r="G169" s="12"/>
      <c r="H169" s="7" t="s">
        <v>9</v>
      </c>
      <c r="I169" s="98">
        <f t="shared" si="21"/>
        <v>0</v>
      </c>
      <c r="J169" s="27"/>
      <c r="K169" s="21">
        <f t="shared" si="22"/>
        <v>0</v>
      </c>
      <c r="L169" s="5">
        <f t="shared" si="23"/>
        <v>0</v>
      </c>
      <c r="M169" s="5">
        <f t="shared" si="24"/>
        <v>0</v>
      </c>
      <c r="N169" s="2">
        <f t="shared" si="25"/>
        <v>0</v>
      </c>
      <c r="O169" s="99">
        <f t="shared" si="26"/>
        <v>0</v>
      </c>
      <c r="P169" s="22">
        <f t="shared" si="27"/>
        <v>0</v>
      </c>
      <c r="Q169" s="7" t="str">
        <f t="shared" si="28"/>
        <v>euro</v>
      </c>
      <c r="R169" s="98">
        <f t="shared" si="29"/>
        <v>0</v>
      </c>
      <c r="S169" s="19"/>
      <c r="T169" s="5"/>
      <c r="U169" s="37" t="str" cm="1">
        <f t="array" ref="U169">_xlfn.IFS(R169&gt;I169,"KO : Le montant retenu est supérieur au montant présenté. Merci de revoir la ligne de contributions ou plafonner son montant.",I169=0,"",R169=I169,"OK",R169&lt;I169,"Montant instruit inférieur au montant présenté.")</f>
        <v/>
      </c>
      <c r="V169" s="95">
        <f t="shared" si="30"/>
        <v>0</v>
      </c>
    </row>
    <row r="170" spans="1:22">
      <c r="A170" s="7">
        <v>166</v>
      </c>
      <c r="B170" s="5"/>
      <c r="C170" s="5"/>
      <c r="D170" s="5"/>
      <c r="E170" s="2"/>
      <c r="F170" s="99"/>
      <c r="G170" s="12"/>
      <c r="H170" s="7" t="s">
        <v>9</v>
      </c>
      <c r="I170" s="98">
        <f t="shared" si="21"/>
        <v>0</v>
      </c>
      <c r="J170" s="27"/>
      <c r="K170" s="21">
        <f t="shared" si="22"/>
        <v>0</v>
      </c>
      <c r="L170" s="5">
        <f t="shared" si="23"/>
        <v>0</v>
      </c>
      <c r="M170" s="5">
        <f t="shared" si="24"/>
        <v>0</v>
      </c>
      <c r="N170" s="2">
        <f t="shared" si="25"/>
        <v>0</v>
      </c>
      <c r="O170" s="99">
        <f t="shared" si="26"/>
        <v>0</v>
      </c>
      <c r="P170" s="22">
        <f t="shared" si="27"/>
        <v>0</v>
      </c>
      <c r="Q170" s="7" t="str">
        <f t="shared" si="28"/>
        <v>euro</v>
      </c>
      <c r="R170" s="98">
        <f t="shared" si="29"/>
        <v>0</v>
      </c>
      <c r="S170" s="19"/>
      <c r="T170" s="5"/>
      <c r="U170" s="37" t="str" cm="1">
        <f t="array" ref="U170">_xlfn.IFS(R170&gt;I170,"KO : Le montant retenu est supérieur au montant présenté. Merci de revoir la ligne de contributions ou plafonner son montant.",I170=0,"",R170=I170,"OK",R170&lt;I170,"Montant instruit inférieur au montant présenté.")</f>
        <v/>
      </c>
      <c r="V170" s="95">
        <f t="shared" si="30"/>
        <v>0</v>
      </c>
    </row>
    <row r="171" spans="1:22">
      <c r="A171" s="7">
        <v>167</v>
      </c>
      <c r="B171" s="5"/>
      <c r="C171" s="5"/>
      <c r="D171" s="5"/>
      <c r="E171" s="2"/>
      <c r="F171" s="99"/>
      <c r="G171" s="12"/>
      <c r="H171" s="7" t="s">
        <v>9</v>
      </c>
      <c r="I171" s="98">
        <f t="shared" si="21"/>
        <v>0</v>
      </c>
      <c r="J171" s="27"/>
      <c r="K171" s="21">
        <f t="shared" si="22"/>
        <v>0</v>
      </c>
      <c r="L171" s="5">
        <f t="shared" si="23"/>
        <v>0</v>
      </c>
      <c r="M171" s="5">
        <f t="shared" si="24"/>
        <v>0</v>
      </c>
      <c r="N171" s="2">
        <f t="shared" si="25"/>
        <v>0</v>
      </c>
      <c r="O171" s="99">
        <f t="shared" si="26"/>
        <v>0</v>
      </c>
      <c r="P171" s="22">
        <f t="shared" si="27"/>
        <v>0</v>
      </c>
      <c r="Q171" s="7" t="str">
        <f t="shared" si="28"/>
        <v>euro</v>
      </c>
      <c r="R171" s="98">
        <f t="shared" si="29"/>
        <v>0</v>
      </c>
      <c r="S171" s="19"/>
      <c r="T171" s="5"/>
      <c r="U171" s="37" t="str" cm="1">
        <f t="array" ref="U171">_xlfn.IFS(R171&gt;I171,"KO : Le montant retenu est supérieur au montant présenté. Merci de revoir la ligne de contributions ou plafonner son montant.",I171=0,"",R171=I171,"OK",R171&lt;I171,"Montant instruit inférieur au montant présenté.")</f>
        <v/>
      </c>
      <c r="V171" s="95">
        <f t="shared" si="30"/>
        <v>0</v>
      </c>
    </row>
    <row r="172" spans="1:22">
      <c r="A172" s="7">
        <v>168</v>
      </c>
      <c r="B172" s="5"/>
      <c r="C172" s="5"/>
      <c r="D172" s="5"/>
      <c r="E172" s="2"/>
      <c r="F172" s="99"/>
      <c r="G172" s="12"/>
      <c r="H172" s="7" t="s">
        <v>9</v>
      </c>
      <c r="I172" s="98">
        <f t="shared" si="21"/>
        <v>0</v>
      </c>
      <c r="J172" s="27"/>
      <c r="K172" s="21">
        <f t="shared" si="22"/>
        <v>0</v>
      </c>
      <c r="L172" s="5">
        <f t="shared" si="23"/>
        <v>0</v>
      </c>
      <c r="M172" s="5">
        <f t="shared" si="24"/>
        <v>0</v>
      </c>
      <c r="N172" s="2">
        <f t="shared" si="25"/>
        <v>0</v>
      </c>
      <c r="O172" s="99">
        <f t="shared" si="26"/>
        <v>0</v>
      </c>
      <c r="P172" s="22">
        <f t="shared" si="27"/>
        <v>0</v>
      </c>
      <c r="Q172" s="7" t="str">
        <f t="shared" si="28"/>
        <v>euro</v>
      </c>
      <c r="R172" s="98">
        <f t="shared" si="29"/>
        <v>0</v>
      </c>
      <c r="S172" s="19"/>
      <c r="T172" s="5"/>
      <c r="U172" s="37" t="str" cm="1">
        <f t="array" ref="U172">_xlfn.IFS(R172&gt;I172,"KO : Le montant retenu est supérieur au montant présenté. Merci de revoir la ligne de contributions ou plafonner son montant.",I172=0,"",R172=I172,"OK",R172&lt;I172,"Montant instruit inférieur au montant présenté.")</f>
        <v/>
      </c>
      <c r="V172" s="95">
        <f t="shared" si="30"/>
        <v>0</v>
      </c>
    </row>
    <row r="173" spans="1:22">
      <c r="A173" s="7">
        <v>169</v>
      </c>
      <c r="B173" s="5"/>
      <c r="C173" s="5"/>
      <c r="D173" s="5"/>
      <c r="E173" s="2"/>
      <c r="F173" s="99"/>
      <c r="G173" s="12"/>
      <c r="H173" s="7" t="s">
        <v>9</v>
      </c>
      <c r="I173" s="98">
        <f t="shared" si="21"/>
        <v>0</v>
      </c>
      <c r="J173" s="27"/>
      <c r="K173" s="21">
        <f t="shared" si="22"/>
        <v>0</v>
      </c>
      <c r="L173" s="5">
        <f t="shared" si="23"/>
        <v>0</v>
      </c>
      <c r="M173" s="5">
        <f t="shared" si="24"/>
        <v>0</v>
      </c>
      <c r="N173" s="2">
        <f t="shared" si="25"/>
        <v>0</v>
      </c>
      <c r="O173" s="99">
        <f t="shared" si="26"/>
        <v>0</v>
      </c>
      <c r="P173" s="22">
        <f t="shared" si="27"/>
        <v>0</v>
      </c>
      <c r="Q173" s="7" t="str">
        <f t="shared" si="28"/>
        <v>euro</v>
      </c>
      <c r="R173" s="98">
        <f t="shared" si="29"/>
        <v>0</v>
      </c>
      <c r="S173" s="19"/>
      <c r="T173" s="5"/>
      <c r="U173" s="37" t="str" cm="1">
        <f t="array" ref="U173">_xlfn.IFS(R173&gt;I173,"KO : Le montant retenu est supérieur au montant présenté. Merci de revoir la ligne de contributions ou plafonner son montant.",I173=0,"",R173=I173,"OK",R173&lt;I173,"Montant instruit inférieur au montant présenté.")</f>
        <v/>
      </c>
      <c r="V173" s="95">
        <f t="shared" si="30"/>
        <v>0</v>
      </c>
    </row>
    <row r="174" spans="1:22">
      <c r="A174" s="7">
        <v>170</v>
      </c>
      <c r="B174" s="5"/>
      <c r="C174" s="5"/>
      <c r="D174" s="5"/>
      <c r="E174" s="2"/>
      <c r="F174" s="99"/>
      <c r="G174" s="12"/>
      <c r="H174" s="7" t="s">
        <v>9</v>
      </c>
      <c r="I174" s="98">
        <f t="shared" si="21"/>
        <v>0</v>
      </c>
      <c r="J174" s="27"/>
      <c r="K174" s="21">
        <f t="shared" si="22"/>
        <v>0</v>
      </c>
      <c r="L174" s="5">
        <f t="shared" si="23"/>
        <v>0</v>
      </c>
      <c r="M174" s="5">
        <f t="shared" si="24"/>
        <v>0</v>
      </c>
      <c r="N174" s="2">
        <f t="shared" si="25"/>
        <v>0</v>
      </c>
      <c r="O174" s="99">
        <f t="shared" si="26"/>
        <v>0</v>
      </c>
      <c r="P174" s="22">
        <f t="shared" si="27"/>
        <v>0</v>
      </c>
      <c r="Q174" s="7" t="str">
        <f t="shared" si="28"/>
        <v>euro</v>
      </c>
      <c r="R174" s="98">
        <f t="shared" si="29"/>
        <v>0</v>
      </c>
      <c r="S174" s="19"/>
      <c r="T174" s="5"/>
      <c r="U174" s="37" t="str" cm="1">
        <f t="array" ref="U174">_xlfn.IFS(R174&gt;I174,"KO : Le montant retenu est supérieur au montant présenté. Merci de revoir la ligne de contributions ou plafonner son montant.",I174=0,"",R174=I174,"OK",R174&lt;I174,"Montant instruit inférieur au montant présenté.")</f>
        <v/>
      </c>
      <c r="V174" s="95">
        <f t="shared" si="30"/>
        <v>0</v>
      </c>
    </row>
    <row r="175" spans="1:22">
      <c r="A175" s="7">
        <v>171</v>
      </c>
      <c r="B175" s="5"/>
      <c r="C175" s="5"/>
      <c r="D175" s="5"/>
      <c r="E175" s="2"/>
      <c r="F175" s="99"/>
      <c r="G175" s="12"/>
      <c r="H175" s="7" t="s">
        <v>9</v>
      </c>
      <c r="I175" s="98">
        <f t="shared" si="21"/>
        <v>0</v>
      </c>
      <c r="J175" s="27"/>
      <c r="K175" s="21">
        <f t="shared" si="22"/>
        <v>0</v>
      </c>
      <c r="L175" s="5">
        <f t="shared" si="23"/>
        <v>0</v>
      </c>
      <c r="M175" s="5">
        <f t="shared" si="24"/>
        <v>0</v>
      </c>
      <c r="N175" s="2">
        <f t="shared" si="25"/>
        <v>0</v>
      </c>
      <c r="O175" s="99">
        <f t="shared" si="26"/>
        <v>0</v>
      </c>
      <c r="P175" s="22">
        <f t="shared" si="27"/>
        <v>0</v>
      </c>
      <c r="Q175" s="7" t="str">
        <f t="shared" si="28"/>
        <v>euro</v>
      </c>
      <c r="R175" s="98">
        <f t="shared" si="29"/>
        <v>0</v>
      </c>
      <c r="S175" s="19"/>
      <c r="T175" s="5"/>
      <c r="U175" s="37" t="str" cm="1">
        <f t="array" ref="U175">_xlfn.IFS(R175&gt;I175,"KO : Le montant retenu est supérieur au montant présenté. Merci de revoir la ligne de contributions ou plafonner son montant.",I175=0,"",R175=I175,"OK",R175&lt;I175,"Montant instruit inférieur au montant présenté.")</f>
        <v/>
      </c>
      <c r="V175" s="95">
        <f t="shared" si="30"/>
        <v>0</v>
      </c>
    </row>
    <row r="176" spans="1:22">
      <c r="A176" s="7">
        <v>172</v>
      </c>
      <c r="B176" s="5"/>
      <c r="C176" s="5"/>
      <c r="D176" s="5"/>
      <c r="E176" s="2"/>
      <c r="F176" s="99"/>
      <c r="G176" s="12"/>
      <c r="H176" s="7" t="s">
        <v>9</v>
      </c>
      <c r="I176" s="98">
        <f t="shared" si="21"/>
        <v>0</v>
      </c>
      <c r="J176" s="27"/>
      <c r="K176" s="21">
        <f t="shared" si="22"/>
        <v>0</v>
      </c>
      <c r="L176" s="5">
        <f t="shared" si="23"/>
        <v>0</v>
      </c>
      <c r="M176" s="5">
        <f t="shared" si="24"/>
        <v>0</v>
      </c>
      <c r="N176" s="2">
        <f t="shared" si="25"/>
        <v>0</v>
      </c>
      <c r="O176" s="99">
        <f t="shared" si="26"/>
        <v>0</v>
      </c>
      <c r="P176" s="22">
        <f t="shared" si="27"/>
        <v>0</v>
      </c>
      <c r="Q176" s="7" t="str">
        <f t="shared" si="28"/>
        <v>euro</v>
      </c>
      <c r="R176" s="98">
        <f t="shared" si="29"/>
        <v>0</v>
      </c>
      <c r="S176" s="19"/>
      <c r="T176" s="5"/>
      <c r="U176" s="37" t="str" cm="1">
        <f t="array" ref="U176">_xlfn.IFS(R176&gt;I176,"KO : Le montant retenu est supérieur au montant présenté. Merci de revoir la ligne de contributions ou plafonner son montant.",I176=0,"",R176=I176,"OK",R176&lt;I176,"Montant instruit inférieur au montant présenté.")</f>
        <v/>
      </c>
      <c r="V176" s="95">
        <f t="shared" si="30"/>
        <v>0</v>
      </c>
    </row>
    <row r="177" spans="1:22">
      <c r="A177" s="7">
        <v>173</v>
      </c>
      <c r="B177" s="5"/>
      <c r="C177" s="5"/>
      <c r="D177" s="5"/>
      <c r="E177" s="2"/>
      <c r="F177" s="99"/>
      <c r="G177" s="12"/>
      <c r="H177" s="7" t="s">
        <v>9</v>
      </c>
      <c r="I177" s="98">
        <f t="shared" si="21"/>
        <v>0</v>
      </c>
      <c r="J177" s="27"/>
      <c r="K177" s="21">
        <f t="shared" si="22"/>
        <v>0</v>
      </c>
      <c r="L177" s="5">
        <f t="shared" si="23"/>
        <v>0</v>
      </c>
      <c r="M177" s="5">
        <f t="shared" si="24"/>
        <v>0</v>
      </c>
      <c r="N177" s="2">
        <f t="shared" si="25"/>
        <v>0</v>
      </c>
      <c r="O177" s="99">
        <f t="shared" si="26"/>
        <v>0</v>
      </c>
      <c r="P177" s="22">
        <f t="shared" si="27"/>
        <v>0</v>
      </c>
      <c r="Q177" s="7" t="str">
        <f t="shared" si="28"/>
        <v>euro</v>
      </c>
      <c r="R177" s="98">
        <f t="shared" si="29"/>
        <v>0</v>
      </c>
      <c r="S177" s="19"/>
      <c r="T177" s="5"/>
      <c r="U177" s="37" t="str" cm="1">
        <f t="array" ref="U177">_xlfn.IFS(R177&gt;I177,"KO : Le montant retenu est supérieur au montant présenté. Merci de revoir la ligne de contributions ou plafonner son montant.",I177=0,"",R177=I177,"OK",R177&lt;I177,"Montant instruit inférieur au montant présenté.")</f>
        <v/>
      </c>
      <c r="V177" s="95">
        <f t="shared" si="30"/>
        <v>0</v>
      </c>
    </row>
    <row r="178" spans="1:22">
      <c r="A178" s="7">
        <v>174</v>
      </c>
      <c r="B178" s="5"/>
      <c r="C178" s="5"/>
      <c r="D178" s="5"/>
      <c r="E178" s="2"/>
      <c r="F178" s="99"/>
      <c r="G178" s="12"/>
      <c r="H178" s="7" t="s">
        <v>9</v>
      </c>
      <c r="I178" s="98">
        <f t="shared" si="21"/>
        <v>0</v>
      </c>
      <c r="J178" s="27"/>
      <c r="K178" s="21">
        <f t="shared" si="22"/>
        <v>0</v>
      </c>
      <c r="L178" s="5">
        <f t="shared" si="23"/>
        <v>0</v>
      </c>
      <c r="M178" s="5">
        <f t="shared" si="24"/>
        <v>0</v>
      </c>
      <c r="N178" s="2">
        <f t="shared" si="25"/>
        <v>0</v>
      </c>
      <c r="O178" s="99">
        <f t="shared" si="26"/>
        <v>0</v>
      </c>
      <c r="P178" s="22">
        <f t="shared" si="27"/>
        <v>0</v>
      </c>
      <c r="Q178" s="7" t="str">
        <f t="shared" si="28"/>
        <v>euro</v>
      </c>
      <c r="R178" s="98">
        <f t="shared" si="29"/>
        <v>0</v>
      </c>
      <c r="S178" s="19"/>
      <c r="T178" s="5"/>
      <c r="U178" s="37" t="str" cm="1">
        <f t="array" ref="U178">_xlfn.IFS(R178&gt;I178,"KO : Le montant retenu est supérieur au montant présenté. Merci de revoir la ligne de contributions ou plafonner son montant.",I178=0,"",R178=I178,"OK",R178&lt;I178,"Montant instruit inférieur au montant présenté.")</f>
        <v/>
      </c>
      <c r="V178" s="95">
        <f t="shared" si="30"/>
        <v>0</v>
      </c>
    </row>
    <row r="179" spans="1:22">
      <c r="A179" s="7">
        <v>175</v>
      </c>
      <c r="B179" s="5"/>
      <c r="C179" s="5"/>
      <c r="D179" s="5"/>
      <c r="E179" s="2"/>
      <c r="F179" s="99"/>
      <c r="G179" s="12"/>
      <c r="H179" s="7" t="s">
        <v>9</v>
      </c>
      <c r="I179" s="98">
        <f t="shared" si="21"/>
        <v>0</v>
      </c>
      <c r="J179" s="27"/>
      <c r="K179" s="21">
        <f t="shared" si="22"/>
        <v>0</v>
      </c>
      <c r="L179" s="5">
        <f t="shared" si="23"/>
        <v>0</v>
      </c>
      <c r="M179" s="5">
        <f t="shared" si="24"/>
        <v>0</v>
      </c>
      <c r="N179" s="2">
        <f t="shared" si="25"/>
        <v>0</v>
      </c>
      <c r="O179" s="99">
        <f t="shared" si="26"/>
        <v>0</v>
      </c>
      <c r="P179" s="22">
        <f t="shared" si="27"/>
        <v>0</v>
      </c>
      <c r="Q179" s="7" t="str">
        <f t="shared" si="28"/>
        <v>euro</v>
      </c>
      <c r="R179" s="98">
        <f t="shared" si="29"/>
        <v>0</v>
      </c>
      <c r="S179" s="19"/>
      <c r="T179" s="5"/>
      <c r="U179" s="37" t="str" cm="1">
        <f t="array" ref="U179">_xlfn.IFS(R179&gt;I179,"KO : Le montant retenu est supérieur au montant présenté. Merci de revoir la ligne de contributions ou plafonner son montant.",I179=0,"",R179=I179,"OK",R179&lt;I179,"Montant instruit inférieur au montant présenté.")</f>
        <v/>
      </c>
      <c r="V179" s="95">
        <f t="shared" si="30"/>
        <v>0</v>
      </c>
    </row>
    <row r="180" spans="1:22">
      <c r="A180" s="7">
        <v>176</v>
      </c>
      <c r="B180" s="5"/>
      <c r="C180" s="5"/>
      <c r="D180" s="5"/>
      <c r="E180" s="2"/>
      <c r="F180" s="99"/>
      <c r="G180" s="12"/>
      <c r="H180" s="7" t="s">
        <v>9</v>
      </c>
      <c r="I180" s="98">
        <f t="shared" si="21"/>
        <v>0</v>
      </c>
      <c r="J180" s="27"/>
      <c r="K180" s="21">
        <f t="shared" si="22"/>
        <v>0</v>
      </c>
      <c r="L180" s="5">
        <f t="shared" si="23"/>
        <v>0</v>
      </c>
      <c r="M180" s="5">
        <f t="shared" si="24"/>
        <v>0</v>
      </c>
      <c r="N180" s="2">
        <f t="shared" si="25"/>
        <v>0</v>
      </c>
      <c r="O180" s="99">
        <f t="shared" si="26"/>
        <v>0</v>
      </c>
      <c r="P180" s="22">
        <f t="shared" si="27"/>
        <v>0</v>
      </c>
      <c r="Q180" s="7" t="str">
        <f t="shared" si="28"/>
        <v>euro</v>
      </c>
      <c r="R180" s="98">
        <f t="shared" si="29"/>
        <v>0</v>
      </c>
      <c r="S180" s="19"/>
      <c r="T180" s="5"/>
      <c r="U180" s="37" t="str" cm="1">
        <f t="array" ref="U180">_xlfn.IFS(R180&gt;I180,"KO : Le montant retenu est supérieur au montant présenté. Merci de revoir la ligne de contributions ou plafonner son montant.",I180=0,"",R180=I180,"OK",R180&lt;I180,"Montant instruit inférieur au montant présenté.")</f>
        <v/>
      </c>
      <c r="V180" s="95">
        <f t="shared" si="30"/>
        <v>0</v>
      </c>
    </row>
    <row r="181" spans="1:22">
      <c r="A181" s="7">
        <v>177</v>
      </c>
      <c r="B181" s="5"/>
      <c r="C181" s="5"/>
      <c r="D181" s="5"/>
      <c r="E181" s="2"/>
      <c r="F181" s="99"/>
      <c r="G181" s="12"/>
      <c r="H181" s="7" t="s">
        <v>9</v>
      </c>
      <c r="I181" s="98">
        <f t="shared" si="21"/>
        <v>0</v>
      </c>
      <c r="J181" s="27"/>
      <c r="K181" s="21">
        <f t="shared" si="22"/>
        <v>0</v>
      </c>
      <c r="L181" s="5">
        <f t="shared" si="23"/>
        <v>0</v>
      </c>
      <c r="M181" s="5">
        <f t="shared" si="24"/>
        <v>0</v>
      </c>
      <c r="N181" s="2">
        <f t="shared" si="25"/>
        <v>0</v>
      </c>
      <c r="O181" s="99">
        <f t="shared" si="26"/>
        <v>0</v>
      </c>
      <c r="P181" s="22">
        <f t="shared" si="27"/>
        <v>0</v>
      </c>
      <c r="Q181" s="7" t="str">
        <f t="shared" si="28"/>
        <v>euro</v>
      </c>
      <c r="R181" s="98">
        <f t="shared" si="29"/>
        <v>0</v>
      </c>
      <c r="S181" s="19"/>
      <c r="T181" s="5"/>
      <c r="U181" s="37" t="str" cm="1">
        <f t="array" ref="U181">_xlfn.IFS(R181&gt;I181,"KO : Le montant retenu est supérieur au montant présenté. Merci de revoir la ligne de contributions ou plafonner son montant.",I181=0,"",R181=I181,"OK",R181&lt;I181,"Montant instruit inférieur au montant présenté.")</f>
        <v/>
      </c>
      <c r="V181" s="95">
        <f t="shared" si="30"/>
        <v>0</v>
      </c>
    </row>
    <row r="182" spans="1:22">
      <c r="A182" s="7">
        <v>178</v>
      </c>
      <c r="B182" s="5"/>
      <c r="C182" s="5"/>
      <c r="D182" s="5"/>
      <c r="E182" s="2"/>
      <c r="F182" s="99"/>
      <c r="G182" s="12"/>
      <c r="H182" s="7" t="s">
        <v>9</v>
      </c>
      <c r="I182" s="98">
        <f t="shared" si="21"/>
        <v>0</v>
      </c>
      <c r="J182" s="27"/>
      <c r="K182" s="21">
        <f t="shared" si="22"/>
        <v>0</v>
      </c>
      <c r="L182" s="5">
        <f t="shared" si="23"/>
        <v>0</v>
      </c>
      <c r="M182" s="5">
        <f t="shared" si="24"/>
        <v>0</v>
      </c>
      <c r="N182" s="2">
        <f t="shared" si="25"/>
        <v>0</v>
      </c>
      <c r="O182" s="99">
        <f t="shared" si="26"/>
        <v>0</v>
      </c>
      <c r="P182" s="22">
        <f t="shared" si="27"/>
        <v>0</v>
      </c>
      <c r="Q182" s="7" t="str">
        <f t="shared" si="28"/>
        <v>euro</v>
      </c>
      <c r="R182" s="98">
        <f t="shared" si="29"/>
        <v>0</v>
      </c>
      <c r="S182" s="19"/>
      <c r="T182" s="5"/>
      <c r="U182" s="37" t="str" cm="1">
        <f t="array" ref="U182">_xlfn.IFS(R182&gt;I182,"KO : Le montant retenu est supérieur au montant présenté. Merci de revoir la ligne de contributions ou plafonner son montant.",I182=0,"",R182=I182,"OK",R182&lt;I182,"Montant instruit inférieur au montant présenté.")</f>
        <v/>
      </c>
      <c r="V182" s="95">
        <f t="shared" si="30"/>
        <v>0</v>
      </c>
    </row>
    <row r="183" spans="1:22">
      <c r="A183" s="7">
        <v>179</v>
      </c>
      <c r="B183" s="5"/>
      <c r="C183" s="5"/>
      <c r="D183" s="5"/>
      <c r="E183" s="2"/>
      <c r="F183" s="99"/>
      <c r="G183" s="12"/>
      <c r="H183" s="7" t="s">
        <v>9</v>
      </c>
      <c r="I183" s="98">
        <f t="shared" si="21"/>
        <v>0</v>
      </c>
      <c r="J183" s="27"/>
      <c r="K183" s="21">
        <f t="shared" si="22"/>
        <v>0</v>
      </c>
      <c r="L183" s="5">
        <f t="shared" si="23"/>
        <v>0</v>
      </c>
      <c r="M183" s="5">
        <f t="shared" si="24"/>
        <v>0</v>
      </c>
      <c r="N183" s="2">
        <f t="shared" si="25"/>
        <v>0</v>
      </c>
      <c r="O183" s="99">
        <f t="shared" si="26"/>
        <v>0</v>
      </c>
      <c r="P183" s="22">
        <f t="shared" si="27"/>
        <v>0</v>
      </c>
      <c r="Q183" s="7" t="str">
        <f t="shared" si="28"/>
        <v>euro</v>
      </c>
      <c r="R183" s="98">
        <f t="shared" si="29"/>
        <v>0</v>
      </c>
      <c r="S183" s="19"/>
      <c r="T183" s="5"/>
      <c r="U183" s="37" t="str" cm="1">
        <f t="array" ref="U183">_xlfn.IFS(R183&gt;I183,"KO : Le montant retenu est supérieur au montant présenté. Merci de revoir la ligne de contributions ou plafonner son montant.",I183=0,"",R183=I183,"OK",R183&lt;I183,"Montant instruit inférieur au montant présenté.")</f>
        <v/>
      </c>
      <c r="V183" s="95">
        <f t="shared" si="30"/>
        <v>0</v>
      </c>
    </row>
    <row r="184" spans="1:22">
      <c r="A184" s="7">
        <v>180</v>
      </c>
      <c r="B184" s="5"/>
      <c r="C184" s="5"/>
      <c r="D184" s="5"/>
      <c r="E184" s="2"/>
      <c r="F184" s="99"/>
      <c r="G184" s="12"/>
      <c r="H184" s="7" t="s">
        <v>9</v>
      </c>
      <c r="I184" s="98">
        <f t="shared" si="21"/>
        <v>0</v>
      </c>
      <c r="J184" s="27"/>
      <c r="K184" s="21">
        <f t="shared" si="22"/>
        <v>0</v>
      </c>
      <c r="L184" s="5">
        <f t="shared" si="23"/>
        <v>0</v>
      </c>
      <c r="M184" s="5">
        <f t="shared" si="24"/>
        <v>0</v>
      </c>
      <c r="N184" s="2">
        <f t="shared" si="25"/>
        <v>0</v>
      </c>
      <c r="O184" s="99">
        <f t="shared" si="26"/>
        <v>0</v>
      </c>
      <c r="P184" s="22">
        <f t="shared" si="27"/>
        <v>0</v>
      </c>
      <c r="Q184" s="7" t="str">
        <f t="shared" si="28"/>
        <v>euro</v>
      </c>
      <c r="R184" s="98">
        <f t="shared" si="29"/>
        <v>0</v>
      </c>
      <c r="S184" s="19"/>
      <c r="T184" s="5"/>
      <c r="U184" s="37" t="str" cm="1">
        <f t="array" ref="U184">_xlfn.IFS(R184&gt;I184,"KO : Le montant retenu est supérieur au montant présenté. Merci de revoir la ligne de contributions ou plafonner son montant.",I184=0,"",R184=I184,"OK",R184&lt;I184,"Montant instruit inférieur au montant présenté.")</f>
        <v/>
      </c>
      <c r="V184" s="95">
        <f t="shared" si="30"/>
        <v>0</v>
      </c>
    </row>
    <row r="185" spans="1:22">
      <c r="A185" s="7">
        <v>181</v>
      </c>
      <c r="B185" s="5"/>
      <c r="C185" s="5"/>
      <c r="D185" s="5"/>
      <c r="E185" s="2"/>
      <c r="F185" s="99"/>
      <c r="G185" s="12"/>
      <c r="H185" s="7" t="s">
        <v>9</v>
      </c>
      <c r="I185" s="98">
        <f t="shared" si="21"/>
        <v>0</v>
      </c>
      <c r="J185" s="27"/>
      <c r="K185" s="21">
        <f t="shared" si="22"/>
        <v>0</v>
      </c>
      <c r="L185" s="5">
        <f t="shared" si="23"/>
        <v>0</v>
      </c>
      <c r="M185" s="5">
        <f t="shared" si="24"/>
        <v>0</v>
      </c>
      <c r="N185" s="2">
        <f t="shared" si="25"/>
        <v>0</v>
      </c>
      <c r="O185" s="99">
        <f t="shared" si="26"/>
        <v>0</v>
      </c>
      <c r="P185" s="22">
        <f t="shared" si="27"/>
        <v>0</v>
      </c>
      <c r="Q185" s="7" t="str">
        <f t="shared" si="28"/>
        <v>euro</v>
      </c>
      <c r="R185" s="98">
        <f t="shared" si="29"/>
        <v>0</v>
      </c>
      <c r="S185" s="19"/>
      <c r="T185" s="5"/>
      <c r="U185" s="37" t="str" cm="1">
        <f t="array" ref="U185">_xlfn.IFS(R185&gt;I185,"KO : Le montant retenu est supérieur au montant présenté. Merci de revoir la ligne de contributions ou plafonner son montant.",I185=0,"",R185=I185,"OK",R185&lt;I185,"Montant instruit inférieur au montant présenté.")</f>
        <v/>
      </c>
      <c r="V185" s="95">
        <f t="shared" si="30"/>
        <v>0</v>
      </c>
    </row>
    <row r="186" spans="1:22">
      <c r="A186" s="7">
        <v>182</v>
      </c>
      <c r="B186" s="5"/>
      <c r="C186" s="5"/>
      <c r="D186" s="5"/>
      <c r="E186" s="2"/>
      <c r="F186" s="99"/>
      <c r="G186" s="12"/>
      <c r="H186" s="7" t="s">
        <v>9</v>
      </c>
      <c r="I186" s="98">
        <f t="shared" si="21"/>
        <v>0</v>
      </c>
      <c r="J186" s="27"/>
      <c r="K186" s="21">
        <f t="shared" si="22"/>
        <v>0</v>
      </c>
      <c r="L186" s="5">
        <f t="shared" si="23"/>
        <v>0</v>
      </c>
      <c r="M186" s="5">
        <f t="shared" si="24"/>
        <v>0</v>
      </c>
      <c r="N186" s="2">
        <f t="shared" si="25"/>
        <v>0</v>
      </c>
      <c r="O186" s="99">
        <f t="shared" si="26"/>
        <v>0</v>
      </c>
      <c r="P186" s="22">
        <f t="shared" si="27"/>
        <v>0</v>
      </c>
      <c r="Q186" s="7" t="str">
        <f t="shared" si="28"/>
        <v>euro</v>
      </c>
      <c r="R186" s="98">
        <f t="shared" si="29"/>
        <v>0</v>
      </c>
      <c r="S186" s="19"/>
      <c r="T186" s="5"/>
      <c r="U186" s="37" t="str" cm="1">
        <f t="array" ref="U186">_xlfn.IFS(R186&gt;I186,"KO : Le montant retenu est supérieur au montant présenté. Merci de revoir la ligne de contributions ou plafonner son montant.",I186=0,"",R186=I186,"OK",R186&lt;I186,"Montant instruit inférieur au montant présenté.")</f>
        <v/>
      </c>
      <c r="V186" s="95">
        <f t="shared" si="30"/>
        <v>0</v>
      </c>
    </row>
    <row r="187" spans="1:22">
      <c r="A187" s="7">
        <v>183</v>
      </c>
      <c r="B187" s="5"/>
      <c r="C187" s="5"/>
      <c r="D187" s="5"/>
      <c r="E187" s="2"/>
      <c r="F187" s="99"/>
      <c r="G187" s="12"/>
      <c r="H187" s="7" t="s">
        <v>9</v>
      </c>
      <c r="I187" s="98">
        <f t="shared" si="21"/>
        <v>0</v>
      </c>
      <c r="J187" s="27"/>
      <c r="K187" s="21">
        <f t="shared" si="22"/>
        <v>0</v>
      </c>
      <c r="L187" s="5">
        <f t="shared" si="23"/>
        <v>0</v>
      </c>
      <c r="M187" s="5">
        <f t="shared" si="24"/>
        <v>0</v>
      </c>
      <c r="N187" s="2">
        <f t="shared" si="25"/>
        <v>0</v>
      </c>
      <c r="O187" s="99">
        <f t="shared" si="26"/>
        <v>0</v>
      </c>
      <c r="P187" s="22">
        <f t="shared" si="27"/>
        <v>0</v>
      </c>
      <c r="Q187" s="7" t="str">
        <f t="shared" si="28"/>
        <v>euro</v>
      </c>
      <c r="R187" s="98">
        <f t="shared" si="29"/>
        <v>0</v>
      </c>
      <c r="S187" s="19"/>
      <c r="T187" s="5"/>
      <c r="U187" s="37" t="str" cm="1">
        <f t="array" ref="U187">_xlfn.IFS(R187&gt;I187,"KO : Le montant retenu est supérieur au montant présenté. Merci de revoir la ligne de contributions ou plafonner son montant.",I187=0,"",R187=I187,"OK",R187&lt;I187,"Montant instruit inférieur au montant présenté.")</f>
        <v/>
      </c>
      <c r="V187" s="95">
        <f t="shared" si="30"/>
        <v>0</v>
      </c>
    </row>
    <row r="188" spans="1:22">
      <c r="A188" s="7">
        <v>184</v>
      </c>
      <c r="B188" s="5"/>
      <c r="C188" s="5"/>
      <c r="D188" s="5"/>
      <c r="E188" s="2"/>
      <c r="F188" s="99"/>
      <c r="G188" s="12"/>
      <c r="H188" s="7" t="s">
        <v>9</v>
      </c>
      <c r="I188" s="98">
        <f t="shared" si="21"/>
        <v>0</v>
      </c>
      <c r="J188" s="27"/>
      <c r="K188" s="21">
        <f t="shared" si="22"/>
        <v>0</v>
      </c>
      <c r="L188" s="5">
        <f t="shared" si="23"/>
        <v>0</v>
      </c>
      <c r="M188" s="5">
        <f t="shared" si="24"/>
        <v>0</v>
      </c>
      <c r="N188" s="2">
        <f t="shared" si="25"/>
        <v>0</v>
      </c>
      <c r="O188" s="99">
        <f t="shared" si="26"/>
        <v>0</v>
      </c>
      <c r="P188" s="22">
        <f t="shared" si="27"/>
        <v>0</v>
      </c>
      <c r="Q188" s="7" t="str">
        <f t="shared" si="28"/>
        <v>euro</v>
      </c>
      <c r="R188" s="98">
        <f t="shared" si="29"/>
        <v>0</v>
      </c>
      <c r="S188" s="19"/>
      <c r="T188" s="5"/>
      <c r="U188" s="37" t="str" cm="1">
        <f t="array" ref="U188">_xlfn.IFS(R188&gt;I188,"KO : Le montant retenu est supérieur au montant présenté. Merci de revoir la ligne de contributions ou plafonner son montant.",I188=0,"",R188=I188,"OK",R188&lt;I188,"Montant instruit inférieur au montant présenté.")</f>
        <v/>
      </c>
      <c r="V188" s="95">
        <f t="shared" si="30"/>
        <v>0</v>
      </c>
    </row>
    <row r="189" spans="1:22">
      <c r="A189" s="7">
        <v>185</v>
      </c>
      <c r="B189" s="5"/>
      <c r="C189" s="5"/>
      <c r="D189" s="5"/>
      <c r="E189" s="2"/>
      <c r="F189" s="99"/>
      <c r="G189" s="12"/>
      <c r="H189" s="7" t="s">
        <v>9</v>
      </c>
      <c r="I189" s="98">
        <f t="shared" si="21"/>
        <v>0</v>
      </c>
      <c r="J189" s="27"/>
      <c r="K189" s="21">
        <f t="shared" si="22"/>
        <v>0</v>
      </c>
      <c r="L189" s="5">
        <f t="shared" si="23"/>
        <v>0</v>
      </c>
      <c r="M189" s="5">
        <f t="shared" si="24"/>
        <v>0</v>
      </c>
      <c r="N189" s="2">
        <f t="shared" si="25"/>
        <v>0</v>
      </c>
      <c r="O189" s="99">
        <f t="shared" si="26"/>
        <v>0</v>
      </c>
      <c r="P189" s="22">
        <f t="shared" si="27"/>
        <v>0</v>
      </c>
      <c r="Q189" s="7" t="str">
        <f t="shared" si="28"/>
        <v>euro</v>
      </c>
      <c r="R189" s="98">
        <f t="shared" si="29"/>
        <v>0</v>
      </c>
      <c r="S189" s="19"/>
      <c r="T189" s="5"/>
      <c r="U189" s="37" t="str" cm="1">
        <f t="array" ref="U189">_xlfn.IFS(R189&gt;I189,"KO : Le montant retenu est supérieur au montant présenté. Merci de revoir la ligne de contributions ou plafonner son montant.",I189=0,"",R189=I189,"OK",R189&lt;I189,"Montant instruit inférieur au montant présenté.")</f>
        <v/>
      </c>
      <c r="V189" s="95">
        <f t="shared" si="30"/>
        <v>0</v>
      </c>
    </row>
    <row r="190" spans="1:22">
      <c r="A190" s="7">
        <v>186</v>
      </c>
      <c r="B190" s="5"/>
      <c r="C190" s="5"/>
      <c r="D190" s="5"/>
      <c r="E190" s="2"/>
      <c r="F190" s="99"/>
      <c r="G190" s="12"/>
      <c r="H190" s="7" t="s">
        <v>9</v>
      </c>
      <c r="I190" s="98">
        <f t="shared" si="21"/>
        <v>0</v>
      </c>
      <c r="J190" s="27"/>
      <c r="K190" s="21">
        <f t="shared" si="22"/>
        <v>0</v>
      </c>
      <c r="L190" s="5">
        <f t="shared" si="23"/>
        <v>0</v>
      </c>
      <c r="M190" s="5">
        <f t="shared" si="24"/>
        <v>0</v>
      </c>
      <c r="N190" s="2">
        <f t="shared" si="25"/>
        <v>0</v>
      </c>
      <c r="O190" s="99">
        <f t="shared" si="26"/>
        <v>0</v>
      </c>
      <c r="P190" s="22">
        <f t="shared" si="27"/>
        <v>0</v>
      </c>
      <c r="Q190" s="7" t="str">
        <f t="shared" si="28"/>
        <v>euro</v>
      </c>
      <c r="R190" s="98">
        <f t="shared" si="29"/>
        <v>0</v>
      </c>
      <c r="S190" s="19"/>
      <c r="T190" s="5"/>
      <c r="U190" s="37" t="str" cm="1">
        <f t="array" ref="U190">_xlfn.IFS(R190&gt;I190,"KO : Le montant retenu est supérieur au montant présenté. Merci de revoir la ligne de contributions ou plafonner son montant.",I190=0,"",R190=I190,"OK",R190&lt;I190,"Montant instruit inférieur au montant présenté.")</f>
        <v/>
      </c>
      <c r="V190" s="95">
        <f t="shared" si="30"/>
        <v>0</v>
      </c>
    </row>
    <row r="191" spans="1:22">
      <c r="A191" s="7">
        <v>187</v>
      </c>
      <c r="B191" s="5"/>
      <c r="C191" s="5"/>
      <c r="D191" s="5"/>
      <c r="E191" s="2"/>
      <c r="F191" s="99"/>
      <c r="G191" s="12"/>
      <c r="H191" s="7" t="s">
        <v>9</v>
      </c>
      <c r="I191" s="98">
        <f t="shared" si="21"/>
        <v>0</v>
      </c>
      <c r="J191" s="27"/>
      <c r="K191" s="21">
        <f t="shared" si="22"/>
        <v>0</v>
      </c>
      <c r="L191" s="5">
        <f t="shared" si="23"/>
        <v>0</v>
      </c>
      <c r="M191" s="5">
        <f t="shared" si="24"/>
        <v>0</v>
      </c>
      <c r="N191" s="2">
        <f t="shared" si="25"/>
        <v>0</v>
      </c>
      <c r="O191" s="99">
        <f t="shared" si="26"/>
        <v>0</v>
      </c>
      <c r="P191" s="22">
        <f t="shared" si="27"/>
        <v>0</v>
      </c>
      <c r="Q191" s="7" t="str">
        <f t="shared" si="28"/>
        <v>euro</v>
      </c>
      <c r="R191" s="98">
        <f t="shared" si="29"/>
        <v>0</v>
      </c>
      <c r="S191" s="19"/>
      <c r="T191" s="5"/>
      <c r="U191" s="37" t="str" cm="1">
        <f t="array" ref="U191">_xlfn.IFS(R191&gt;I191,"KO : Le montant retenu est supérieur au montant présenté. Merci de revoir la ligne de contributions ou plafonner son montant.",I191=0,"",R191=I191,"OK",R191&lt;I191,"Montant instruit inférieur au montant présenté.")</f>
        <v/>
      </c>
      <c r="V191" s="95">
        <f t="shared" si="30"/>
        <v>0</v>
      </c>
    </row>
    <row r="192" spans="1:22">
      <c r="A192" s="7">
        <v>188</v>
      </c>
      <c r="B192" s="5"/>
      <c r="C192" s="5"/>
      <c r="D192" s="5"/>
      <c r="E192" s="2"/>
      <c r="F192" s="99"/>
      <c r="G192" s="12"/>
      <c r="H192" s="7" t="s">
        <v>9</v>
      </c>
      <c r="I192" s="98">
        <f t="shared" si="21"/>
        <v>0</v>
      </c>
      <c r="J192" s="27"/>
      <c r="K192" s="21">
        <f t="shared" si="22"/>
        <v>0</v>
      </c>
      <c r="L192" s="5">
        <f t="shared" si="23"/>
        <v>0</v>
      </c>
      <c r="M192" s="5">
        <f t="shared" si="24"/>
        <v>0</v>
      </c>
      <c r="N192" s="2">
        <f t="shared" si="25"/>
        <v>0</v>
      </c>
      <c r="O192" s="99">
        <f t="shared" si="26"/>
        <v>0</v>
      </c>
      <c r="P192" s="22">
        <f t="shared" si="27"/>
        <v>0</v>
      </c>
      <c r="Q192" s="7" t="str">
        <f t="shared" si="28"/>
        <v>euro</v>
      </c>
      <c r="R192" s="98">
        <f t="shared" si="29"/>
        <v>0</v>
      </c>
      <c r="S192" s="19"/>
      <c r="T192" s="5"/>
      <c r="U192" s="37" t="str" cm="1">
        <f t="array" ref="U192">_xlfn.IFS(R192&gt;I192,"KO : Le montant retenu est supérieur au montant présenté. Merci de revoir la ligne de contributions ou plafonner son montant.",I192=0,"",R192=I192,"OK",R192&lt;I192,"Montant instruit inférieur au montant présenté.")</f>
        <v/>
      </c>
      <c r="V192" s="95">
        <f t="shared" si="30"/>
        <v>0</v>
      </c>
    </row>
    <row r="193" spans="1:22">
      <c r="A193" s="7">
        <v>189</v>
      </c>
      <c r="B193" s="5"/>
      <c r="C193" s="5"/>
      <c r="D193" s="5"/>
      <c r="E193" s="2"/>
      <c r="F193" s="99"/>
      <c r="G193" s="12"/>
      <c r="H193" s="7" t="s">
        <v>9</v>
      </c>
      <c r="I193" s="98">
        <f t="shared" si="21"/>
        <v>0</v>
      </c>
      <c r="J193" s="27"/>
      <c r="K193" s="21">
        <f t="shared" si="22"/>
        <v>0</v>
      </c>
      <c r="L193" s="5">
        <f t="shared" si="23"/>
        <v>0</v>
      </c>
      <c r="M193" s="5">
        <f t="shared" si="24"/>
        <v>0</v>
      </c>
      <c r="N193" s="2">
        <f t="shared" si="25"/>
        <v>0</v>
      </c>
      <c r="O193" s="99">
        <f t="shared" si="26"/>
        <v>0</v>
      </c>
      <c r="P193" s="22">
        <f t="shared" si="27"/>
        <v>0</v>
      </c>
      <c r="Q193" s="7" t="str">
        <f t="shared" si="28"/>
        <v>euro</v>
      </c>
      <c r="R193" s="98">
        <f t="shared" si="29"/>
        <v>0</v>
      </c>
      <c r="S193" s="19"/>
      <c r="T193" s="5"/>
      <c r="U193" s="37" t="str" cm="1">
        <f t="array" ref="U193">_xlfn.IFS(R193&gt;I193,"KO : Le montant retenu est supérieur au montant présenté. Merci de revoir la ligne de contributions ou plafonner son montant.",I193=0,"",R193=I193,"OK",R193&lt;I193,"Montant instruit inférieur au montant présenté.")</f>
        <v/>
      </c>
      <c r="V193" s="95">
        <f t="shared" si="30"/>
        <v>0</v>
      </c>
    </row>
    <row r="194" spans="1:22">
      <c r="A194" s="7">
        <v>190</v>
      </c>
      <c r="B194" s="5"/>
      <c r="C194" s="5"/>
      <c r="D194" s="5"/>
      <c r="E194" s="2"/>
      <c r="F194" s="99"/>
      <c r="G194" s="12"/>
      <c r="H194" s="7" t="s">
        <v>9</v>
      </c>
      <c r="I194" s="98">
        <f t="shared" si="21"/>
        <v>0</v>
      </c>
      <c r="J194" s="27"/>
      <c r="K194" s="21">
        <f t="shared" si="22"/>
        <v>0</v>
      </c>
      <c r="L194" s="5">
        <f t="shared" si="23"/>
        <v>0</v>
      </c>
      <c r="M194" s="5">
        <f t="shared" si="24"/>
        <v>0</v>
      </c>
      <c r="N194" s="2">
        <f t="shared" si="25"/>
        <v>0</v>
      </c>
      <c r="O194" s="99">
        <f t="shared" si="26"/>
        <v>0</v>
      </c>
      <c r="P194" s="22">
        <f t="shared" si="27"/>
        <v>0</v>
      </c>
      <c r="Q194" s="7" t="str">
        <f t="shared" si="28"/>
        <v>euro</v>
      </c>
      <c r="R194" s="98">
        <f t="shared" si="29"/>
        <v>0</v>
      </c>
      <c r="S194" s="19"/>
      <c r="T194" s="5"/>
      <c r="U194" s="37" t="str" cm="1">
        <f t="array" ref="U194">_xlfn.IFS(R194&gt;I194,"KO : Le montant retenu est supérieur au montant présenté. Merci de revoir la ligne de contributions ou plafonner son montant.",I194=0,"",R194=I194,"OK",R194&lt;I194,"Montant instruit inférieur au montant présenté.")</f>
        <v/>
      </c>
      <c r="V194" s="95">
        <f t="shared" si="30"/>
        <v>0</v>
      </c>
    </row>
    <row r="195" spans="1:22">
      <c r="A195" s="7">
        <v>191</v>
      </c>
      <c r="B195" s="5"/>
      <c r="C195" s="5"/>
      <c r="D195" s="5"/>
      <c r="E195" s="2"/>
      <c r="F195" s="99"/>
      <c r="G195" s="12"/>
      <c r="H195" s="7" t="s">
        <v>9</v>
      </c>
      <c r="I195" s="98">
        <f t="shared" si="21"/>
        <v>0</v>
      </c>
      <c r="J195" s="27"/>
      <c r="K195" s="21">
        <f t="shared" si="22"/>
        <v>0</v>
      </c>
      <c r="L195" s="5">
        <f t="shared" si="23"/>
        <v>0</v>
      </c>
      <c r="M195" s="5">
        <f t="shared" si="24"/>
        <v>0</v>
      </c>
      <c r="N195" s="2">
        <f t="shared" si="25"/>
        <v>0</v>
      </c>
      <c r="O195" s="99">
        <f t="shared" si="26"/>
        <v>0</v>
      </c>
      <c r="P195" s="22">
        <f t="shared" si="27"/>
        <v>0</v>
      </c>
      <c r="Q195" s="7" t="str">
        <f t="shared" si="28"/>
        <v>euro</v>
      </c>
      <c r="R195" s="98">
        <f t="shared" si="29"/>
        <v>0</v>
      </c>
      <c r="S195" s="19"/>
      <c r="T195" s="5"/>
      <c r="U195" s="37" t="str" cm="1">
        <f t="array" ref="U195">_xlfn.IFS(R195&gt;I195,"KO : Le montant retenu est supérieur au montant présenté. Merci de revoir la ligne de contributions ou plafonner son montant.",I195=0,"",R195=I195,"OK",R195&lt;I195,"Montant instruit inférieur au montant présenté.")</f>
        <v/>
      </c>
      <c r="V195" s="95">
        <f t="shared" si="30"/>
        <v>0</v>
      </c>
    </row>
    <row r="196" spans="1:22">
      <c r="A196" s="7">
        <v>192</v>
      </c>
      <c r="B196" s="5"/>
      <c r="C196" s="5"/>
      <c r="D196" s="5"/>
      <c r="E196" s="2"/>
      <c r="F196" s="99"/>
      <c r="G196" s="12"/>
      <c r="H196" s="7" t="s">
        <v>9</v>
      </c>
      <c r="I196" s="98">
        <f t="shared" si="21"/>
        <v>0</v>
      </c>
      <c r="J196" s="27"/>
      <c r="K196" s="21">
        <f t="shared" si="22"/>
        <v>0</v>
      </c>
      <c r="L196" s="5">
        <f t="shared" si="23"/>
        <v>0</v>
      </c>
      <c r="M196" s="5">
        <f t="shared" si="24"/>
        <v>0</v>
      </c>
      <c r="N196" s="2">
        <f t="shared" si="25"/>
        <v>0</v>
      </c>
      <c r="O196" s="99">
        <f t="shared" si="26"/>
        <v>0</v>
      </c>
      <c r="P196" s="22">
        <f t="shared" si="27"/>
        <v>0</v>
      </c>
      <c r="Q196" s="7" t="str">
        <f t="shared" si="28"/>
        <v>euro</v>
      </c>
      <c r="R196" s="98">
        <f t="shared" si="29"/>
        <v>0</v>
      </c>
      <c r="S196" s="19"/>
      <c r="T196" s="5"/>
      <c r="U196" s="37" t="str" cm="1">
        <f t="array" ref="U196">_xlfn.IFS(R196&gt;I196,"KO : Le montant retenu est supérieur au montant présenté. Merci de revoir la ligne de contributions ou plafonner son montant.",I196=0,"",R196=I196,"OK",R196&lt;I196,"Montant instruit inférieur au montant présenté.")</f>
        <v/>
      </c>
      <c r="V196" s="95">
        <f t="shared" si="30"/>
        <v>0</v>
      </c>
    </row>
    <row r="197" spans="1:22">
      <c r="A197" s="7">
        <v>193</v>
      </c>
      <c r="B197" s="5"/>
      <c r="C197" s="5"/>
      <c r="D197" s="5"/>
      <c r="E197" s="2"/>
      <c r="F197" s="99"/>
      <c r="G197" s="12"/>
      <c r="H197" s="7" t="s">
        <v>9</v>
      </c>
      <c r="I197" s="98">
        <f t="shared" ref="I197:I260" si="31">G197*F197</f>
        <v>0</v>
      </c>
      <c r="J197" s="27"/>
      <c r="K197" s="21">
        <f t="shared" si="22"/>
        <v>0</v>
      </c>
      <c r="L197" s="5">
        <f t="shared" si="23"/>
        <v>0</v>
      </c>
      <c r="M197" s="5">
        <f t="shared" si="24"/>
        <v>0</v>
      </c>
      <c r="N197" s="2">
        <f t="shared" si="25"/>
        <v>0</v>
      </c>
      <c r="O197" s="99">
        <f t="shared" si="26"/>
        <v>0</v>
      </c>
      <c r="P197" s="22">
        <f t="shared" si="27"/>
        <v>0</v>
      </c>
      <c r="Q197" s="7" t="str">
        <f t="shared" si="28"/>
        <v>euro</v>
      </c>
      <c r="R197" s="98">
        <f t="shared" si="29"/>
        <v>0</v>
      </c>
      <c r="S197" s="19"/>
      <c r="T197" s="5"/>
      <c r="U197" s="37" t="str" cm="1">
        <f t="array" ref="U197">_xlfn.IFS(R197&gt;I197,"KO : Le montant retenu est supérieur au montant présenté. Merci de revoir la ligne de contributions ou plafonner son montant.",I197=0,"",R197=I197,"OK",R197&lt;I197,"Montant instruit inférieur au montant présenté.")</f>
        <v/>
      </c>
      <c r="V197" s="95">
        <f t="shared" si="30"/>
        <v>0</v>
      </c>
    </row>
    <row r="198" spans="1:22">
      <c r="A198" s="7">
        <v>194</v>
      </c>
      <c r="B198" s="5"/>
      <c r="C198" s="5"/>
      <c r="D198" s="5"/>
      <c r="E198" s="2"/>
      <c r="F198" s="99"/>
      <c r="G198" s="12"/>
      <c r="H198" s="7" t="s">
        <v>9</v>
      </c>
      <c r="I198" s="98">
        <f t="shared" si="31"/>
        <v>0</v>
      </c>
      <c r="J198" s="27"/>
      <c r="K198" s="21">
        <f t="shared" ref="K198:K261" si="32">B198</f>
        <v>0</v>
      </c>
      <c r="L198" s="5">
        <f t="shared" ref="L198:L261" si="33">C198</f>
        <v>0</v>
      </c>
      <c r="M198" s="5">
        <f t="shared" ref="M198:M261" si="34">D198</f>
        <v>0</v>
      </c>
      <c r="N198" s="2">
        <f t="shared" ref="N198:N261" si="35">E198</f>
        <v>0</v>
      </c>
      <c r="O198" s="99">
        <f t="shared" ref="O198:O261" si="36">F198</f>
        <v>0</v>
      </c>
      <c r="P198" s="22">
        <f t="shared" ref="P198:P261" si="37">G198</f>
        <v>0</v>
      </c>
      <c r="Q198" s="7" t="str">
        <f t="shared" ref="Q198:Q261" si="38">H198</f>
        <v>euro</v>
      </c>
      <c r="R198" s="98">
        <f t="shared" ref="R198:R261" si="39">O198*P198</f>
        <v>0</v>
      </c>
      <c r="S198" s="19"/>
      <c r="T198" s="5"/>
      <c r="U198" s="37" t="str" cm="1">
        <f t="array" ref="U198">_xlfn.IFS(R198&gt;I198,"KO : Le montant retenu est supérieur au montant présenté. Merci de revoir la ligne de contributions ou plafonner son montant.",I198=0,"",R198=I198,"OK",R198&lt;I198,"Montant instruit inférieur au montant présenté.")</f>
        <v/>
      </c>
      <c r="V198" s="95">
        <f t="shared" ref="V198:V261" si="40">I198-R198</f>
        <v>0</v>
      </c>
    </row>
    <row r="199" spans="1:22">
      <c r="A199" s="7">
        <v>195</v>
      </c>
      <c r="B199" s="5"/>
      <c r="C199" s="5"/>
      <c r="D199" s="5"/>
      <c r="E199" s="2"/>
      <c r="F199" s="99"/>
      <c r="G199" s="12"/>
      <c r="H199" s="7" t="s">
        <v>9</v>
      </c>
      <c r="I199" s="98">
        <f t="shared" si="31"/>
        <v>0</v>
      </c>
      <c r="J199" s="27"/>
      <c r="K199" s="21">
        <f t="shared" si="32"/>
        <v>0</v>
      </c>
      <c r="L199" s="5">
        <f t="shared" si="33"/>
        <v>0</v>
      </c>
      <c r="M199" s="5">
        <f t="shared" si="34"/>
        <v>0</v>
      </c>
      <c r="N199" s="2">
        <f t="shared" si="35"/>
        <v>0</v>
      </c>
      <c r="O199" s="99">
        <f t="shared" si="36"/>
        <v>0</v>
      </c>
      <c r="P199" s="22">
        <f t="shared" si="37"/>
        <v>0</v>
      </c>
      <c r="Q199" s="7" t="str">
        <f t="shared" si="38"/>
        <v>euro</v>
      </c>
      <c r="R199" s="98">
        <f t="shared" si="39"/>
        <v>0</v>
      </c>
      <c r="S199" s="19"/>
      <c r="T199" s="5"/>
      <c r="U199" s="37" t="str" cm="1">
        <f t="array" ref="U199">_xlfn.IFS(R199&gt;I199,"KO : Le montant retenu est supérieur au montant présenté. Merci de revoir la ligne de contributions ou plafonner son montant.",I199=0,"",R199=I199,"OK",R199&lt;I199,"Montant instruit inférieur au montant présenté.")</f>
        <v/>
      </c>
      <c r="V199" s="95">
        <f t="shared" si="40"/>
        <v>0</v>
      </c>
    </row>
    <row r="200" spans="1:22">
      <c r="A200" s="7">
        <v>196</v>
      </c>
      <c r="B200" s="5"/>
      <c r="C200" s="5"/>
      <c r="D200" s="5"/>
      <c r="E200" s="2"/>
      <c r="F200" s="99"/>
      <c r="G200" s="12"/>
      <c r="H200" s="7" t="s">
        <v>9</v>
      </c>
      <c r="I200" s="98">
        <f t="shared" si="31"/>
        <v>0</v>
      </c>
      <c r="J200" s="27"/>
      <c r="K200" s="21">
        <f t="shared" si="32"/>
        <v>0</v>
      </c>
      <c r="L200" s="5">
        <f t="shared" si="33"/>
        <v>0</v>
      </c>
      <c r="M200" s="5">
        <f t="shared" si="34"/>
        <v>0</v>
      </c>
      <c r="N200" s="2">
        <f t="shared" si="35"/>
        <v>0</v>
      </c>
      <c r="O200" s="99">
        <f t="shared" si="36"/>
        <v>0</v>
      </c>
      <c r="P200" s="22">
        <f t="shared" si="37"/>
        <v>0</v>
      </c>
      <c r="Q200" s="7" t="str">
        <f t="shared" si="38"/>
        <v>euro</v>
      </c>
      <c r="R200" s="98">
        <f t="shared" si="39"/>
        <v>0</v>
      </c>
      <c r="S200" s="19"/>
      <c r="T200" s="5"/>
      <c r="U200" s="37" t="str" cm="1">
        <f t="array" ref="U200">_xlfn.IFS(R200&gt;I200,"KO : Le montant retenu est supérieur au montant présenté. Merci de revoir la ligne de contributions ou plafonner son montant.",I200=0,"",R200=I200,"OK",R200&lt;I200,"Montant instruit inférieur au montant présenté.")</f>
        <v/>
      </c>
      <c r="V200" s="95">
        <f t="shared" si="40"/>
        <v>0</v>
      </c>
    </row>
    <row r="201" spans="1:22">
      <c r="A201" s="7">
        <v>197</v>
      </c>
      <c r="B201" s="5"/>
      <c r="C201" s="5"/>
      <c r="D201" s="5"/>
      <c r="E201" s="2"/>
      <c r="F201" s="99"/>
      <c r="G201" s="12"/>
      <c r="H201" s="7" t="s">
        <v>9</v>
      </c>
      <c r="I201" s="98">
        <f t="shared" si="31"/>
        <v>0</v>
      </c>
      <c r="J201" s="27"/>
      <c r="K201" s="21">
        <f t="shared" si="32"/>
        <v>0</v>
      </c>
      <c r="L201" s="5">
        <f t="shared" si="33"/>
        <v>0</v>
      </c>
      <c r="M201" s="5">
        <f t="shared" si="34"/>
        <v>0</v>
      </c>
      <c r="N201" s="2">
        <f t="shared" si="35"/>
        <v>0</v>
      </c>
      <c r="O201" s="99">
        <f t="shared" si="36"/>
        <v>0</v>
      </c>
      <c r="P201" s="22">
        <f t="shared" si="37"/>
        <v>0</v>
      </c>
      <c r="Q201" s="7" t="str">
        <f t="shared" si="38"/>
        <v>euro</v>
      </c>
      <c r="R201" s="98">
        <f t="shared" si="39"/>
        <v>0</v>
      </c>
      <c r="S201" s="19"/>
      <c r="T201" s="5"/>
      <c r="U201" s="37" t="str" cm="1">
        <f t="array" ref="U201">_xlfn.IFS(R201&gt;I201,"KO : Le montant retenu est supérieur au montant présenté. Merci de revoir la ligne de contributions ou plafonner son montant.",I201=0,"",R201=I201,"OK",R201&lt;I201,"Montant instruit inférieur au montant présenté.")</f>
        <v/>
      </c>
      <c r="V201" s="95">
        <f t="shared" si="40"/>
        <v>0</v>
      </c>
    </row>
    <row r="202" spans="1:22">
      <c r="A202" s="7">
        <v>198</v>
      </c>
      <c r="B202" s="5"/>
      <c r="C202" s="5"/>
      <c r="D202" s="5"/>
      <c r="E202" s="2"/>
      <c r="F202" s="99"/>
      <c r="G202" s="12"/>
      <c r="H202" s="7" t="s">
        <v>9</v>
      </c>
      <c r="I202" s="98">
        <f t="shared" si="31"/>
        <v>0</v>
      </c>
      <c r="J202" s="27"/>
      <c r="K202" s="21">
        <f t="shared" si="32"/>
        <v>0</v>
      </c>
      <c r="L202" s="5">
        <f t="shared" si="33"/>
        <v>0</v>
      </c>
      <c r="M202" s="5">
        <f t="shared" si="34"/>
        <v>0</v>
      </c>
      <c r="N202" s="2">
        <f t="shared" si="35"/>
        <v>0</v>
      </c>
      <c r="O202" s="99">
        <f t="shared" si="36"/>
        <v>0</v>
      </c>
      <c r="P202" s="22">
        <f t="shared" si="37"/>
        <v>0</v>
      </c>
      <c r="Q202" s="7" t="str">
        <f t="shared" si="38"/>
        <v>euro</v>
      </c>
      <c r="R202" s="98">
        <f t="shared" si="39"/>
        <v>0</v>
      </c>
      <c r="S202" s="19"/>
      <c r="T202" s="5"/>
      <c r="U202" s="37" t="str" cm="1">
        <f t="array" ref="U202">_xlfn.IFS(R202&gt;I202,"KO : Le montant retenu est supérieur au montant présenté. Merci de revoir la ligne de contributions ou plafonner son montant.",I202=0,"",R202=I202,"OK",R202&lt;I202,"Montant instruit inférieur au montant présenté.")</f>
        <v/>
      </c>
      <c r="V202" s="95">
        <f t="shared" si="40"/>
        <v>0</v>
      </c>
    </row>
    <row r="203" spans="1:22">
      <c r="A203" s="7">
        <v>199</v>
      </c>
      <c r="B203" s="5"/>
      <c r="C203" s="5"/>
      <c r="D203" s="5"/>
      <c r="E203" s="2"/>
      <c r="F203" s="99"/>
      <c r="G203" s="12"/>
      <c r="H203" s="7" t="s">
        <v>9</v>
      </c>
      <c r="I203" s="98">
        <f t="shared" si="31"/>
        <v>0</v>
      </c>
      <c r="J203" s="27"/>
      <c r="K203" s="21">
        <f t="shared" si="32"/>
        <v>0</v>
      </c>
      <c r="L203" s="5">
        <f t="shared" si="33"/>
        <v>0</v>
      </c>
      <c r="M203" s="5">
        <f t="shared" si="34"/>
        <v>0</v>
      </c>
      <c r="N203" s="2">
        <f t="shared" si="35"/>
        <v>0</v>
      </c>
      <c r="O203" s="99">
        <f t="shared" si="36"/>
        <v>0</v>
      </c>
      <c r="P203" s="22">
        <f t="shared" si="37"/>
        <v>0</v>
      </c>
      <c r="Q203" s="7" t="str">
        <f t="shared" si="38"/>
        <v>euro</v>
      </c>
      <c r="R203" s="98">
        <f t="shared" si="39"/>
        <v>0</v>
      </c>
      <c r="S203" s="19"/>
      <c r="T203" s="5"/>
      <c r="U203" s="37" t="str" cm="1">
        <f t="array" ref="U203">_xlfn.IFS(R203&gt;I203,"KO : Le montant retenu est supérieur au montant présenté. Merci de revoir la ligne de contributions ou plafonner son montant.",I203=0,"",R203=I203,"OK",R203&lt;I203,"Montant instruit inférieur au montant présenté.")</f>
        <v/>
      </c>
      <c r="V203" s="95">
        <f t="shared" si="40"/>
        <v>0</v>
      </c>
    </row>
    <row r="204" spans="1:22">
      <c r="A204" s="7">
        <v>200</v>
      </c>
      <c r="B204" s="5"/>
      <c r="C204" s="5"/>
      <c r="D204" s="5"/>
      <c r="E204" s="2"/>
      <c r="F204" s="99"/>
      <c r="G204" s="12"/>
      <c r="H204" s="7" t="s">
        <v>9</v>
      </c>
      <c r="I204" s="98">
        <f t="shared" si="31"/>
        <v>0</v>
      </c>
      <c r="J204" s="27"/>
      <c r="K204" s="21">
        <f t="shared" si="32"/>
        <v>0</v>
      </c>
      <c r="L204" s="5">
        <f t="shared" si="33"/>
        <v>0</v>
      </c>
      <c r="M204" s="5">
        <f t="shared" si="34"/>
        <v>0</v>
      </c>
      <c r="N204" s="2">
        <f t="shared" si="35"/>
        <v>0</v>
      </c>
      <c r="O204" s="99">
        <f t="shared" si="36"/>
        <v>0</v>
      </c>
      <c r="P204" s="22">
        <f t="shared" si="37"/>
        <v>0</v>
      </c>
      <c r="Q204" s="7" t="str">
        <f t="shared" si="38"/>
        <v>euro</v>
      </c>
      <c r="R204" s="98">
        <f t="shared" si="39"/>
        <v>0</v>
      </c>
      <c r="S204" s="19"/>
      <c r="T204" s="5"/>
      <c r="U204" s="37" t="str" cm="1">
        <f t="array" ref="U204">_xlfn.IFS(R204&gt;I204,"KO : Le montant retenu est supérieur au montant présenté. Merci de revoir la ligne de contributions ou plafonner son montant.",I204=0,"",R204=I204,"OK",R204&lt;I204,"Montant instruit inférieur au montant présenté.")</f>
        <v/>
      </c>
      <c r="V204" s="95">
        <f t="shared" si="40"/>
        <v>0</v>
      </c>
    </row>
    <row r="205" spans="1:22">
      <c r="A205" s="7">
        <v>201</v>
      </c>
      <c r="B205" s="5"/>
      <c r="C205" s="5"/>
      <c r="D205" s="5"/>
      <c r="E205" s="2"/>
      <c r="F205" s="99"/>
      <c r="G205" s="12"/>
      <c r="H205" s="7" t="s">
        <v>9</v>
      </c>
      <c r="I205" s="98">
        <f t="shared" si="31"/>
        <v>0</v>
      </c>
      <c r="J205" s="27"/>
      <c r="K205" s="21">
        <f t="shared" si="32"/>
        <v>0</v>
      </c>
      <c r="L205" s="5">
        <f t="shared" si="33"/>
        <v>0</v>
      </c>
      <c r="M205" s="5">
        <f t="shared" si="34"/>
        <v>0</v>
      </c>
      <c r="N205" s="2">
        <f t="shared" si="35"/>
        <v>0</v>
      </c>
      <c r="O205" s="99">
        <f t="shared" si="36"/>
        <v>0</v>
      </c>
      <c r="P205" s="22">
        <f t="shared" si="37"/>
        <v>0</v>
      </c>
      <c r="Q205" s="7" t="str">
        <f t="shared" si="38"/>
        <v>euro</v>
      </c>
      <c r="R205" s="98">
        <f t="shared" si="39"/>
        <v>0</v>
      </c>
      <c r="S205" s="19"/>
      <c r="T205" s="5"/>
      <c r="U205" s="37" t="str" cm="1">
        <f t="array" ref="U205">_xlfn.IFS(R205&gt;I205,"KO : Le montant retenu est supérieur au montant présenté. Merci de revoir la ligne de contributions ou plafonner son montant.",I205=0,"",R205=I205,"OK",R205&lt;I205,"Montant instruit inférieur au montant présenté.")</f>
        <v/>
      </c>
      <c r="V205" s="95">
        <f t="shared" si="40"/>
        <v>0</v>
      </c>
    </row>
    <row r="206" spans="1:22">
      <c r="A206" s="7">
        <v>202</v>
      </c>
      <c r="B206" s="5"/>
      <c r="C206" s="5"/>
      <c r="D206" s="5"/>
      <c r="E206" s="2"/>
      <c r="F206" s="99"/>
      <c r="G206" s="12"/>
      <c r="H206" s="7" t="s">
        <v>9</v>
      </c>
      <c r="I206" s="98">
        <f t="shared" si="31"/>
        <v>0</v>
      </c>
      <c r="J206" s="27"/>
      <c r="K206" s="21">
        <f t="shared" si="32"/>
        <v>0</v>
      </c>
      <c r="L206" s="5">
        <f t="shared" si="33"/>
        <v>0</v>
      </c>
      <c r="M206" s="5">
        <f t="shared" si="34"/>
        <v>0</v>
      </c>
      <c r="N206" s="2">
        <f t="shared" si="35"/>
        <v>0</v>
      </c>
      <c r="O206" s="99">
        <f t="shared" si="36"/>
        <v>0</v>
      </c>
      <c r="P206" s="22">
        <f t="shared" si="37"/>
        <v>0</v>
      </c>
      <c r="Q206" s="7" t="str">
        <f t="shared" si="38"/>
        <v>euro</v>
      </c>
      <c r="R206" s="98">
        <f t="shared" si="39"/>
        <v>0</v>
      </c>
      <c r="S206" s="19"/>
      <c r="T206" s="5"/>
      <c r="U206" s="37" t="str" cm="1">
        <f t="array" ref="U206">_xlfn.IFS(R206&gt;I206,"KO : Le montant retenu est supérieur au montant présenté. Merci de revoir la ligne de contributions ou plafonner son montant.",I206=0,"",R206=I206,"OK",R206&lt;I206,"Montant instruit inférieur au montant présenté.")</f>
        <v/>
      </c>
      <c r="V206" s="95">
        <f t="shared" si="40"/>
        <v>0</v>
      </c>
    </row>
    <row r="207" spans="1:22">
      <c r="A207" s="7">
        <v>203</v>
      </c>
      <c r="B207" s="5"/>
      <c r="C207" s="5"/>
      <c r="D207" s="5"/>
      <c r="E207" s="2"/>
      <c r="F207" s="99"/>
      <c r="G207" s="12"/>
      <c r="H207" s="7" t="s">
        <v>9</v>
      </c>
      <c r="I207" s="98">
        <f t="shared" si="31"/>
        <v>0</v>
      </c>
      <c r="J207" s="27"/>
      <c r="K207" s="21">
        <f t="shared" si="32"/>
        <v>0</v>
      </c>
      <c r="L207" s="5">
        <f t="shared" si="33"/>
        <v>0</v>
      </c>
      <c r="M207" s="5">
        <f t="shared" si="34"/>
        <v>0</v>
      </c>
      <c r="N207" s="2">
        <f t="shared" si="35"/>
        <v>0</v>
      </c>
      <c r="O207" s="99">
        <f t="shared" si="36"/>
        <v>0</v>
      </c>
      <c r="P207" s="22">
        <f t="shared" si="37"/>
        <v>0</v>
      </c>
      <c r="Q207" s="7" t="str">
        <f t="shared" si="38"/>
        <v>euro</v>
      </c>
      <c r="R207" s="98">
        <f t="shared" si="39"/>
        <v>0</v>
      </c>
      <c r="S207" s="19"/>
      <c r="T207" s="5"/>
      <c r="U207" s="37" t="str" cm="1">
        <f t="array" ref="U207">_xlfn.IFS(R207&gt;I207,"KO : Le montant retenu est supérieur au montant présenté. Merci de revoir la ligne de contributions ou plafonner son montant.",I207=0,"",R207=I207,"OK",R207&lt;I207,"Montant instruit inférieur au montant présenté.")</f>
        <v/>
      </c>
      <c r="V207" s="95">
        <f t="shared" si="40"/>
        <v>0</v>
      </c>
    </row>
    <row r="208" spans="1:22">
      <c r="A208" s="7">
        <v>204</v>
      </c>
      <c r="B208" s="5"/>
      <c r="C208" s="5"/>
      <c r="D208" s="5"/>
      <c r="E208" s="2"/>
      <c r="F208" s="99"/>
      <c r="G208" s="12"/>
      <c r="H208" s="7" t="s">
        <v>9</v>
      </c>
      <c r="I208" s="98">
        <f t="shared" si="31"/>
        <v>0</v>
      </c>
      <c r="J208" s="27"/>
      <c r="K208" s="21">
        <f t="shared" si="32"/>
        <v>0</v>
      </c>
      <c r="L208" s="5">
        <f t="shared" si="33"/>
        <v>0</v>
      </c>
      <c r="M208" s="5">
        <f t="shared" si="34"/>
        <v>0</v>
      </c>
      <c r="N208" s="2">
        <f t="shared" si="35"/>
        <v>0</v>
      </c>
      <c r="O208" s="99">
        <f t="shared" si="36"/>
        <v>0</v>
      </c>
      <c r="P208" s="22">
        <f t="shared" si="37"/>
        <v>0</v>
      </c>
      <c r="Q208" s="7" t="str">
        <f t="shared" si="38"/>
        <v>euro</v>
      </c>
      <c r="R208" s="98">
        <f t="shared" si="39"/>
        <v>0</v>
      </c>
      <c r="S208" s="19"/>
      <c r="T208" s="5"/>
      <c r="U208" s="37" t="str" cm="1">
        <f t="array" ref="U208">_xlfn.IFS(R208&gt;I208,"KO : Le montant retenu est supérieur au montant présenté. Merci de revoir la ligne de contributions ou plafonner son montant.",I208=0,"",R208=I208,"OK",R208&lt;I208,"Montant instruit inférieur au montant présenté.")</f>
        <v/>
      </c>
      <c r="V208" s="95">
        <f t="shared" si="40"/>
        <v>0</v>
      </c>
    </row>
    <row r="209" spans="1:22">
      <c r="A209" s="7">
        <v>205</v>
      </c>
      <c r="B209" s="5"/>
      <c r="C209" s="5"/>
      <c r="D209" s="5"/>
      <c r="E209" s="2"/>
      <c r="F209" s="99"/>
      <c r="G209" s="12"/>
      <c r="H209" s="7" t="s">
        <v>9</v>
      </c>
      <c r="I209" s="98">
        <f t="shared" si="31"/>
        <v>0</v>
      </c>
      <c r="J209" s="27"/>
      <c r="K209" s="21">
        <f t="shared" si="32"/>
        <v>0</v>
      </c>
      <c r="L209" s="5">
        <f t="shared" si="33"/>
        <v>0</v>
      </c>
      <c r="M209" s="5">
        <f t="shared" si="34"/>
        <v>0</v>
      </c>
      <c r="N209" s="2">
        <f t="shared" si="35"/>
        <v>0</v>
      </c>
      <c r="O209" s="99">
        <f t="shared" si="36"/>
        <v>0</v>
      </c>
      <c r="P209" s="22">
        <f t="shared" si="37"/>
        <v>0</v>
      </c>
      <c r="Q209" s="7" t="str">
        <f t="shared" si="38"/>
        <v>euro</v>
      </c>
      <c r="R209" s="98">
        <f t="shared" si="39"/>
        <v>0</v>
      </c>
      <c r="S209" s="19"/>
      <c r="T209" s="5"/>
      <c r="U209" s="37" t="str" cm="1">
        <f t="array" ref="U209">_xlfn.IFS(R209&gt;I209,"KO : Le montant retenu est supérieur au montant présenté. Merci de revoir la ligne de contributions ou plafonner son montant.",I209=0,"",R209=I209,"OK",R209&lt;I209,"Montant instruit inférieur au montant présenté.")</f>
        <v/>
      </c>
      <c r="V209" s="95">
        <f t="shared" si="40"/>
        <v>0</v>
      </c>
    </row>
    <row r="210" spans="1:22">
      <c r="A210" s="7">
        <v>206</v>
      </c>
      <c r="B210" s="5"/>
      <c r="C210" s="5"/>
      <c r="D210" s="5"/>
      <c r="E210" s="2"/>
      <c r="F210" s="99"/>
      <c r="G210" s="12"/>
      <c r="H210" s="7" t="s">
        <v>9</v>
      </c>
      <c r="I210" s="98">
        <f t="shared" si="31"/>
        <v>0</v>
      </c>
      <c r="J210" s="27"/>
      <c r="K210" s="21">
        <f t="shared" si="32"/>
        <v>0</v>
      </c>
      <c r="L210" s="5">
        <f t="shared" si="33"/>
        <v>0</v>
      </c>
      <c r="M210" s="5">
        <f t="shared" si="34"/>
        <v>0</v>
      </c>
      <c r="N210" s="2">
        <f t="shared" si="35"/>
        <v>0</v>
      </c>
      <c r="O210" s="99">
        <f t="shared" si="36"/>
        <v>0</v>
      </c>
      <c r="P210" s="22">
        <f t="shared" si="37"/>
        <v>0</v>
      </c>
      <c r="Q210" s="7" t="str">
        <f t="shared" si="38"/>
        <v>euro</v>
      </c>
      <c r="R210" s="98">
        <f t="shared" si="39"/>
        <v>0</v>
      </c>
      <c r="S210" s="19"/>
      <c r="T210" s="5"/>
      <c r="U210" s="37" t="str" cm="1">
        <f t="array" ref="U210">_xlfn.IFS(R210&gt;I210,"KO : Le montant retenu est supérieur au montant présenté. Merci de revoir la ligne de contributions ou plafonner son montant.",I210=0,"",R210=I210,"OK",R210&lt;I210,"Montant instruit inférieur au montant présenté.")</f>
        <v/>
      </c>
      <c r="V210" s="95">
        <f t="shared" si="40"/>
        <v>0</v>
      </c>
    </row>
    <row r="211" spans="1:22">
      <c r="A211" s="7">
        <v>207</v>
      </c>
      <c r="B211" s="5"/>
      <c r="C211" s="5"/>
      <c r="D211" s="5"/>
      <c r="E211" s="2"/>
      <c r="F211" s="99"/>
      <c r="G211" s="12"/>
      <c r="H211" s="7" t="s">
        <v>9</v>
      </c>
      <c r="I211" s="98">
        <f t="shared" si="31"/>
        <v>0</v>
      </c>
      <c r="J211" s="27"/>
      <c r="K211" s="21">
        <f t="shared" si="32"/>
        <v>0</v>
      </c>
      <c r="L211" s="5">
        <f t="shared" si="33"/>
        <v>0</v>
      </c>
      <c r="M211" s="5">
        <f t="shared" si="34"/>
        <v>0</v>
      </c>
      <c r="N211" s="2">
        <f t="shared" si="35"/>
        <v>0</v>
      </c>
      <c r="O211" s="99">
        <f t="shared" si="36"/>
        <v>0</v>
      </c>
      <c r="P211" s="22">
        <f t="shared" si="37"/>
        <v>0</v>
      </c>
      <c r="Q211" s="7" t="str">
        <f t="shared" si="38"/>
        <v>euro</v>
      </c>
      <c r="R211" s="98">
        <f t="shared" si="39"/>
        <v>0</v>
      </c>
      <c r="S211" s="19"/>
      <c r="T211" s="5"/>
      <c r="U211" s="37" t="str" cm="1">
        <f t="array" ref="U211">_xlfn.IFS(R211&gt;I211,"KO : Le montant retenu est supérieur au montant présenté. Merci de revoir la ligne de contributions ou plafonner son montant.",I211=0,"",R211=I211,"OK",R211&lt;I211,"Montant instruit inférieur au montant présenté.")</f>
        <v/>
      </c>
      <c r="V211" s="95">
        <f t="shared" si="40"/>
        <v>0</v>
      </c>
    </row>
    <row r="212" spans="1:22">
      <c r="A212" s="7">
        <v>208</v>
      </c>
      <c r="B212" s="5"/>
      <c r="C212" s="5"/>
      <c r="D212" s="5"/>
      <c r="E212" s="2"/>
      <c r="F212" s="99"/>
      <c r="G212" s="12"/>
      <c r="H212" s="7" t="s">
        <v>9</v>
      </c>
      <c r="I212" s="98">
        <f t="shared" si="31"/>
        <v>0</v>
      </c>
      <c r="J212" s="27"/>
      <c r="K212" s="21">
        <f t="shared" si="32"/>
        <v>0</v>
      </c>
      <c r="L212" s="5">
        <f t="shared" si="33"/>
        <v>0</v>
      </c>
      <c r="M212" s="5">
        <f t="shared" si="34"/>
        <v>0</v>
      </c>
      <c r="N212" s="2">
        <f t="shared" si="35"/>
        <v>0</v>
      </c>
      <c r="O212" s="99">
        <f t="shared" si="36"/>
        <v>0</v>
      </c>
      <c r="P212" s="22">
        <f t="shared" si="37"/>
        <v>0</v>
      </c>
      <c r="Q212" s="7" t="str">
        <f t="shared" si="38"/>
        <v>euro</v>
      </c>
      <c r="R212" s="98">
        <f t="shared" si="39"/>
        <v>0</v>
      </c>
      <c r="S212" s="19"/>
      <c r="T212" s="5"/>
      <c r="U212" s="37" t="str" cm="1">
        <f t="array" ref="U212">_xlfn.IFS(R212&gt;I212,"KO : Le montant retenu est supérieur au montant présenté. Merci de revoir la ligne de contributions ou plafonner son montant.",I212=0,"",R212=I212,"OK",R212&lt;I212,"Montant instruit inférieur au montant présenté.")</f>
        <v/>
      </c>
      <c r="V212" s="95">
        <f t="shared" si="40"/>
        <v>0</v>
      </c>
    </row>
    <row r="213" spans="1:22">
      <c r="A213" s="7">
        <v>209</v>
      </c>
      <c r="B213" s="5"/>
      <c r="C213" s="5"/>
      <c r="D213" s="5"/>
      <c r="E213" s="2"/>
      <c r="F213" s="99"/>
      <c r="G213" s="12"/>
      <c r="H213" s="7" t="s">
        <v>9</v>
      </c>
      <c r="I213" s="98">
        <f t="shared" si="31"/>
        <v>0</v>
      </c>
      <c r="J213" s="27"/>
      <c r="K213" s="21">
        <f t="shared" si="32"/>
        <v>0</v>
      </c>
      <c r="L213" s="5">
        <f t="shared" si="33"/>
        <v>0</v>
      </c>
      <c r="M213" s="5">
        <f t="shared" si="34"/>
        <v>0</v>
      </c>
      <c r="N213" s="2">
        <f t="shared" si="35"/>
        <v>0</v>
      </c>
      <c r="O213" s="99">
        <f t="shared" si="36"/>
        <v>0</v>
      </c>
      <c r="P213" s="22">
        <f t="shared" si="37"/>
        <v>0</v>
      </c>
      <c r="Q213" s="7" t="str">
        <f t="shared" si="38"/>
        <v>euro</v>
      </c>
      <c r="R213" s="98">
        <f t="shared" si="39"/>
        <v>0</v>
      </c>
      <c r="S213" s="19"/>
      <c r="T213" s="5"/>
      <c r="U213" s="37" t="str" cm="1">
        <f t="array" ref="U213">_xlfn.IFS(R213&gt;I213,"KO : Le montant retenu est supérieur au montant présenté. Merci de revoir la ligne de contributions ou plafonner son montant.",I213=0,"",R213=I213,"OK",R213&lt;I213,"Montant instruit inférieur au montant présenté.")</f>
        <v/>
      </c>
      <c r="V213" s="95">
        <f t="shared" si="40"/>
        <v>0</v>
      </c>
    </row>
    <row r="214" spans="1:22">
      <c r="A214" s="7">
        <v>210</v>
      </c>
      <c r="B214" s="5"/>
      <c r="C214" s="5"/>
      <c r="D214" s="5"/>
      <c r="E214" s="2"/>
      <c r="F214" s="99"/>
      <c r="G214" s="12"/>
      <c r="H214" s="7" t="s">
        <v>9</v>
      </c>
      <c r="I214" s="98">
        <f t="shared" si="31"/>
        <v>0</v>
      </c>
      <c r="J214" s="27"/>
      <c r="K214" s="21">
        <f t="shared" si="32"/>
        <v>0</v>
      </c>
      <c r="L214" s="5">
        <f t="shared" si="33"/>
        <v>0</v>
      </c>
      <c r="M214" s="5">
        <f t="shared" si="34"/>
        <v>0</v>
      </c>
      <c r="N214" s="2">
        <f t="shared" si="35"/>
        <v>0</v>
      </c>
      <c r="O214" s="99">
        <f t="shared" si="36"/>
        <v>0</v>
      </c>
      <c r="P214" s="22">
        <f t="shared" si="37"/>
        <v>0</v>
      </c>
      <c r="Q214" s="7" t="str">
        <f t="shared" si="38"/>
        <v>euro</v>
      </c>
      <c r="R214" s="98">
        <f t="shared" si="39"/>
        <v>0</v>
      </c>
      <c r="S214" s="19"/>
      <c r="T214" s="5"/>
      <c r="U214" s="37" t="str" cm="1">
        <f t="array" ref="U214">_xlfn.IFS(R214&gt;I214,"KO : Le montant retenu est supérieur au montant présenté. Merci de revoir la ligne de contributions ou plafonner son montant.",I214=0,"",R214=I214,"OK",R214&lt;I214,"Montant instruit inférieur au montant présenté.")</f>
        <v/>
      </c>
      <c r="V214" s="95">
        <f t="shared" si="40"/>
        <v>0</v>
      </c>
    </row>
    <row r="215" spans="1:22">
      <c r="A215" s="7">
        <v>211</v>
      </c>
      <c r="B215" s="5"/>
      <c r="C215" s="5"/>
      <c r="D215" s="5"/>
      <c r="E215" s="2"/>
      <c r="F215" s="99"/>
      <c r="G215" s="12"/>
      <c r="H215" s="7" t="s">
        <v>9</v>
      </c>
      <c r="I215" s="98">
        <f t="shared" si="31"/>
        <v>0</v>
      </c>
      <c r="J215" s="27"/>
      <c r="K215" s="21">
        <f t="shared" si="32"/>
        <v>0</v>
      </c>
      <c r="L215" s="5">
        <f t="shared" si="33"/>
        <v>0</v>
      </c>
      <c r="M215" s="5">
        <f t="shared" si="34"/>
        <v>0</v>
      </c>
      <c r="N215" s="2">
        <f t="shared" si="35"/>
        <v>0</v>
      </c>
      <c r="O215" s="99">
        <f t="shared" si="36"/>
        <v>0</v>
      </c>
      <c r="P215" s="22">
        <f t="shared" si="37"/>
        <v>0</v>
      </c>
      <c r="Q215" s="7" t="str">
        <f t="shared" si="38"/>
        <v>euro</v>
      </c>
      <c r="R215" s="98">
        <f t="shared" si="39"/>
        <v>0</v>
      </c>
      <c r="S215" s="19"/>
      <c r="T215" s="5"/>
      <c r="U215" s="37" t="str" cm="1">
        <f t="array" ref="U215">_xlfn.IFS(R215&gt;I215,"KO : Le montant retenu est supérieur au montant présenté. Merci de revoir la ligne de contributions ou plafonner son montant.",I215=0,"",R215=I215,"OK",R215&lt;I215,"Montant instruit inférieur au montant présenté.")</f>
        <v/>
      </c>
      <c r="V215" s="95">
        <f t="shared" si="40"/>
        <v>0</v>
      </c>
    </row>
    <row r="216" spans="1:22">
      <c r="A216" s="7">
        <v>212</v>
      </c>
      <c r="B216" s="5"/>
      <c r="C216" s="5"/>
      <c r="D216" s="5"/>
      <c r="E216" s="2"/>
      <c r="F216" s="99"/>
      <c r="G216" s="12"/>
      <c r="H216" s="7" t="s">
        <v>9</v>
      </c>
      <c r="I216" s="98">
        <f t="shared" si="31"/>
        <v>0</v>
      </c>
      <c r="J216" s="27"/>
      <c r="K216" s="21">
        <f t="shared" si="32"/>
        <v>0</v>
      </c>
      <c r="L216" s="5">
        <f t="shared" si="33"/>
        <v>0</v>
      </c>
      <c r="M216" s="5">
        <f t="shared" si="34"/>
        <v>0</v>
      </c>
      <c r="N216" s="2">
        <f t="shared" si="35"/>
        <v>0</v>
      </c>
      <c r="O216" s="99">
        <f t="shared" si="36"/>
        <v>0</v>
      </c>
      <c r="P216" s="22">
        <f t="shared" si="37"/>
        <v>0</v>
      </c>
      <c r="Q216" s="7" t="str">
        <f t="shared" si="38"/>
        <v>euro</v>
      </c>
      <c r="R216" s="98">
        <f t="shared" si="39"/>
        <v>0</v>
      </c>
      <c r="S216" s="19"/>
      <c r="T216" s="5"/>
      <c r="U216" s="37" t="str" cm="1">
        <f t="array" ref="U216">_xlfn.IFS(R216&gt;I216,"KO : Le montant retenu est supérieur au montant présenté. Merci de revoir la ligne de contributions ou plafonner son montant.",I216=0,"",R216=I216,"OK",R216&lt;I216,"Montant instruit inférieur au montant présenté.")</f>
        <v/>
      </c>
      <c r="V216" s="95">
        <f t="shared" si="40"/>
        <v>0</v>
      </c>
    </row>
    <row r="217" spans="1:22">
      <c r="A217" s="7">
        <v>213</v>
      </c>
      <c r="B217" s="5"/>
      <c r="C217" s="5"/>
      <c r="D217" s="5"/>
      <c r="E217" s="2"/>
      <c r="F217" s="99"/>
      <c r="G217" s="12"/>
      <c r="H217" s="7" t="s">
        <v>9</v>
      </c>
      <c r="I217" s="98">
        <f t="shared" si="31"/>
        <v>0</v>
      </c>
      <c r="J217" s="27"/>
      <c r="K217" s="21">
        <f t="shared" si="32"/>
        <v>0</v>
      </c>
      <c r="L217" s="5">
        <f t="shared" si="33"/>
        <v>0</v>
      </c>
      <c r="M217" s="5">
        <f t="shared" si="34"/>
        <v>0</v>
      </c>
      <c r="N217" s="2">
        <f t="shared" si="35"/>
        <v>0</v>
      </c>
      <c r="O217" s="99">
        <f t="shared" si="36"/>
        <v>0</v>
      </c>
      <c r="P217" s="22">
        <f t="shared" si="37"/>
        <v>0</v>
      </c>
      <c r="Q217" s="7" t="str">
        <f t="shared" si="38"/>
        <v>euro</v>
      </c>
      <c r="R217" s="98">
        <f t="shared" si="39"/>
        <v>0</v>
      </c>
      <c r="S217" s="19"/>
      <c r="T217" s="5"/>
      <c r="U217" s="37" t="str" cm="1">
        <f t="array" ref="U217">_xlfn.IFS(R217&gt;I217,"KO : Le montant retenu est supérieur au montant présenté. Merci de revoir la ligne de contributions ou plafonner son montant.",I217=0,"",R217=I217,"OK",R217&lt;I217,"Montant instruit inférieur au montant présenté.")</f>
        <v/>
      </c>
      <c r="V217" s="95">
        <f t="shared" si="40"/>
        <v>0</v>
      </c>
    </row>
    <row r="218" spans="1:22">
      <c r="A218" s="7">
        <v>214</v>
      </c>
      <c r="B218" s="5"/>
      <c r="C218" s="5"/>
      <c r="D218" s="5"/>
      <c r="E218" s="2"/>
      <c r="F218" s="99"/>
      <c r="G218" s="12"/>
      <c r="H218" s="7" t="s">
        <v>9</v>
      </c>
      <c r="I218" s="98">
        <f t="shared" si="31"/>
        <v>0</v>
      </c>
      <c r="J218" s="27"/>
      <c r="K218" s="21">
        <f t="shared" si="32"/>
        <v>0</v>
      </c>
      <c r="L218" s="5">
        <f t="shared" si="33"/>
        <v>0</v>
      </c>
      <c r="M218" s="5">
        <f t="shared" si="34"/>
        <v>0</v>
      </c>
      <c r="N218" s="2">
        <f t="shared" si="35"/>
        <v>0</v>
      </c>
      <c r="O218" s="99">
        <f t="shared" si="36"/>
        <v>0</v>
      </c>
      <c r="P218" s="22">
        <f t="shared" si="37"/>
        <v>0</v>
      </c>
      <c r="Q218" s="7" t="str">
        <f t="shared" si="38"/>
        <v>euro</v>
      </c>
      <c r="R218" s="98">
        <f t="shared" si="39"/>
        <v>0</v>
      </c>
      <c r="S218" s="19"/>
      <c r="T218" s="5"/>
      <c r="U218" s="37" t="str" cm="1">
        <f t="array" ref="U218">_xlfn.IFS(R218&gt;I218,"KO : Le montant retenu est supérieur au montant présenté. Merci de revoir la ligne de contributions ou plafonner son montant.",I218=0,"",R218=I218,"OK",R218&lt;I218,"Montant instruit inférieur au montant présenté.")</f>
        <v/>
      </c>
      <c r="V218" s="95">
        <f t="shared" si="40"/>
        <v>0</v>
      </c>
    </row>
    <row r="219" spans="1:22">
      <c r="A219" s="7">
        <v>215</v>
      </c>
      <c r="B219" s="5"/>
      <c r="C219" s="5"/>
      <c r="D219" s="5"/>
      <c r="E219" s="2"/>
      <c r="F219" s="99"/>
      <c r="G219" s="12"/>
      <c r="H219" s="7" t="s">
        <v>9</v>
      </c>
      <c r="I219" s="98">
        <f t="shared" si="31"/>
        <v>0</v>
      </c>
      <c r="J219" s="27"/>
      <c r="K219" s="21">
        <f t="shared" si="32"/>
        <v>0</v>
      </c>
      <c r="L219" s="5">
        <f t="shared" si="33"/>
        <v>0</v>
      </c>
      <c r="M219" s="5">
        <f t="shared" si="34"/>
        <v>0</v>
      </c>
      <c r="N219" s="2">
        <f t="shared" si="35"/>
        <v>0</v>
      </c>
      <c r="O219" s="99">
        <f t="shared" si="36"/>
        <v>0</v>
      </c>
      <c r="P219" s="22">
        <f t="shared" si="37"/>
        <v>0</v>
      </c>
      <c r="Q219" s="7" t="str">
        <f t="shared" si="38"/>
        <v>euro</v>
      </c>
      <c r="R219" s="98">
        <f t="shared" si="39"/>
        <v>0</v>
      </c>
      <c r="S219" s="19"/>
      <c r="T219" s="5"/>
      <c r="U219" s="37" t="str" cm="1">
        <f t="array" ref="U219">_xlfn.IFS(R219&gt;I219,"KO : Le montant retenu est supérieur au montant présenté. Merci de revoir la ligne de contributions ou plafonner son montant.",I219=0,"",R219=I219,"OK",R219&lt;I219,"Montant instruit inférieur au montant présenté.")</f>
        <v/>
      </c>
      <c r="V219" s="95">
        <f t="shared" si="40"/>
        <v>0</v>
      </c>
    </row>
    <row r="220" spans="1:22">
      <c r="A220" s="7">
        <v>216</v>
      </c>
      <c r="B220" s="5"/>
      <c r="C220" s="5"/>
      <c r="D220" s="5"/>
      <c r="E220" s="2"/>
      <c r="F220" s="99"/>
      <c r="G220" s="12"/>
      <c r="H220" s="7" t="s">
        <v>9</v>
      </c>
      <c r="I220" s="98">
        <f t="shared" si="31"/>
        <v>0</v>
      </c>
      <c r="J220" s="27"/>
      <c r="K220" s="21">
        <f t="shared" si="32"/>
        <v>0</v>
      </c>
      <c r="L220" s="5">
        <f t="shared" si="33"/>
        <v>0</v>
      </c>
      <c r="M220" s="5">
        <f t="shared" si="34"/>
        <v>0</v>
      </c>
      <c r="N220" s="2">
        <f t="shared" si="35"/>
        <v>0</v>
      </c>
      <c r="O220" s="99">
        <f t="shared" si="36"/>
        <v>0</v>
      </c>
      <c r="P220" s="22">
        <f t="shared" si="37"/>
        <v>0</v>
      </c>
      <c r="Q220" s="7" t="str">
        <f t="shared" si="38"/>
        <v>euro</v>
      </c>
      <c r="R220" s="98">
        <f t="shared" si="39"/>
        <v>0</v>
      </c>
      <c r="S220" s="19"/>
      <c r="T220" s="5"/>
      <c r="U220" s="37" t="str" cm="1">
        <f t="array" ref="U220">_xlfn.IFS(R220&gt;I220,"KO : Le montant retenu est supérieur au montant présenté. Merci de revoir la ligne de contributions ou plafonner son montant.",I220=0,"",R220=I220,"OK",R220&lt;I220,"Montant instruit inférieur au montant présenté.")</f>
        <v/>
      </c>
      <c r="V220" s="95">
        <f t="shared" si="40"/>
        <v>0</v>
      </c>
    </row>
    <row r="221" spans="1:22">
      <c r="A221" s="7">
        <v>217</v>
      </c>
      <c r="B221" s="5"/>
      <c r="C221" s="5"/>
      <c r="D221" s="5"/>
      <c r="E221" s="2"/>
      <c r="F221" s="99"/>
      <c r="G221" s="12"/>
      <c r="H221" s="7" t="s">
        <v>9</v>
      </c>
      <c r="I221" s="98">
        <f t="shared" si="31"/>
        <v>0</v>
      </c>
      <c r="J221" s="27"/>
      <c r="K221" s="21">
        <f t="shared" si="32"/>
        <v>0</v>
      </c>
      <c r="L221" s="5">
        <f t="shared" si="33"/>
        <v>0</v>
      </c>
      <c r="M221" s="5">
        <f t="shared" si="34"/>
        <v>0</v>
      </c>
      <c r="N221" s="2">
        <f t="shared" si="35"/>
        <v>0</v>
      </c>
      <c r="O221" s="99">
        <f t="shared" si="36"/>
        <v>0</v>
      </c>
      <c r="P221" s="22">
        <f t="shared" si="37"/>
        <v>0</v>
      </c>
      <c r="Q221" s="7" t="str">
        <f t="shared" si="38"/>
        <v>euro</v>
      </c>
      <c r="R221" s="98">
        <f t="shared" si="39"/>
        <v>0</v>
      </c>
      <c r="S221" s="19"/>
      <c r="T221" s="5"/>
      <c r="U221" s="37" t="str" cm="1">
        <f t="array" ref="U221">_xlfn.IFS(R221&gt;I221,"KO : Le montant retenu est supérieur au montant présenté. Merci de revoir la ligne de contributions ou plafonner son montant.",I221=0,"",R221=I221,"OK",R221&lt;I221,"Montant instruit inférieur au montant présenté.")</f>
        <v/>
      </c>
      <c r="V221" s="95">
        <f t="shared" si="40"/>
        <v>0</v>
      </c>
    </row>
    <row r="222" spans="1:22">
      <c r="A222" s="7">
        <v>218</v>
      </c>
      <c r="B222" s="5"/>
      <c r="C222" s="5"/>
      <c r="D222" s="5"/>
      <c r="E222" s="2"/>
      <c r="F222" s="99"/>
      <c r="G222" s="12"/>
      <c r="H222" s="7" t="s">
        <v>9</v>
      </c>
      <c r="I222" s="98">
        <f t="shared" si="31"/>
        <v>0</v>
      </c>
      <c r="J222" s="27"/>
      <c r="K222" s="21">
        <f t="shared" si="32"/>
        <v>0</v>
      </c>
      <c r="L222" s="5">
        <f t="shared" si="33"/>
        <v>0</v>
      </c>
      <c r="M222" s="5">
        <f t="shared" si="34"/>
        <v>0</v>
      </c>
      <c r="N222" s="2">
        <f t="shared" si="35"/>
        <v>0</v>
      </c>
      <c r="O222" s="99">
        <f t="shared" si="36"/>
        <v>0</v>
      </c>
      <c r="P222" s="22">
        <f t="shared" si="37"/>
        <v>0</v>
      </c>
      <c r="Q222" s="7" t="str">
        <f t="shared" si="38"/>
        <v>euro</v>
      </c>
      <c r="R222" s="98">
        <f t="shared" si="39"/>
        <v>0</v>
      </c>
      <c r="S222" s="19"/>
      <c r="T222" s="5"/>
      <c r="U222" s="37" t="str" cm="1">
        <f t="array" ref="U222">_xlfn.IFS(R222&gt;I222,"KO : Le montant retenu est supérieur au montant présenté. Merci de revoir la ligne de contributions ou plafonner son montant.",I222=0,"",R222=I222,"OK",R222&lt;I222,"Montant instruit inférieur au montant présenté.")</f>
        <v/>
      </c>
      <c r="V222" s="95">
        <f t="shared" si="40"/>
        <v>0</v>
      </c>
    </row>
    <row r="223" spans="1:22">
      <c r="A223" s="7">
        <v>219</v>
      </c>
      <c r="B223" s="5"/>
      <c r="C223" s="5"/>
      <c r="D223" s="5"/>
      <c r="E223" s="2"/>
      <c r="F223" s="99"/>
      <c r="G223" s="12"/>
      <c r="H223" s="7" t="s">
        <v>9</v>
      </c>
      <c r="I223" s="98">
        <f t="shared" si="31"/>
        <v>0</v>
      </c>
      <c r="J223" s="27"/>
      <c r="K223" s="21">
        <f t="shared" si="32"/>
        <v>0</v>
      </c>
      <c r="L223" s="5">
        <f t="shared" si="33"/>
        <v>0</v>
      </c>
      <c r="M223" s="5">
        <f t="shared" si="34"/>
        <v>0</v>
      </c>
      <c r="N223" s="2">
        <f t="shared" si="35"/>
        <v>0</v>
      </c>
      <c r="O223" s="99">
        <f t="shared" si="36"/>
        <v>0</v>
      </c>
      <c r="P223" s="22">
        <f t="shared" si="37"/>
        <v>0</v>
      </c>
      <c r="Q223" s="7" t="str">
        <f t="shared" si="38"/>
        <v>euro</v>
      </c>
      <c r="R223" s="98">
        <f t="shared" si="39"/>
        <v>0</v>
      </c>
      <c r="S223" s="19"/>
      <c r="T223" s="5"/>
      <c r="U223" s="37" t="str" cm="1">
        <f t="array" ref="U223">_xlfn.IFS(R223&gt;I223,"KO : Le montant retenu est supérieur au montant présenté. Merci de revoir la ligne de contributions ou plafonner son montant.",I223=0,"",R223=I223,"OK",R223&lt;I223,"Montant instruit inférieur au montant présenté.")</f>
        <v/>
      </c>
      <c r="V223" s="95">
        <f t="shared" si="40"/>
        <v>0</v>
      </c>
    </row>
    <row r="224" spans="1:22">
      <c r="A224" s="7">
        <v>220</v>
      </c>
      <c r="B224" s="5"/>
      <c r="C224" s="5"/>
      <c r="D224" s="5"/>
      <c r="E224" s="2"/>
      <c r="F224" s="99"/>
      <c r="G224" s="12"/>
      <c r="H224" s="7" t="s">
        <v>9</v>
      </c>
      <c r="I224" s="98">
        <f t="shared" si="31"/>
        <v>0</v>
      </c>
      <c r="J224" s="27"/>
      <c r="K224" s="21">
        <f t="shared" si="32"/>
        <v>0</v>
      </c>
      <c r="L224" s="5">
        <f t="shared" si="33"/>
        <v>0</v>
      </c>
      <c r="M224" s="5">
        <f t="shared" si="34"/>
        <v>0</v>
      </c>
      <c r="N224" s="2">
        <f t="shared" si="35"/>
        <v>0</v>
      </c>
      <c r="O224" s="99">
        <f t="shared" si="36"/>
        <v>0</v>
      </c>
      <c r="P224" s="22">
        <f t="shared" si="37"/>
        <v>0</v>
      </c>
      <c r="Q224" s="7" t="str">
        <f t="shared" si="38"/>
        <v>euro</v>
      </c>
      <c r="R224" s="98">
        <f t="shared" si="39"/>
        <v>0</v>
      </c>
      <c r="S224" s="19"/>
      <c r="T224" s="5"/>
      <c r="U224" s="37" t="str" cm="1">
        <f t="array" ref="U224">_xlfn.IFS(R224&gt;I224,"KO : Le montant retenu est supérieur au montant présenté. Merci de revoir la ligne de contributions ou plafonner son montant.",I224=0,"",R224=I224,"OK",R224&lt;I224,"Montant instruit inférieur au montant présenté.")</f>
        <v/>
      </c>
      <c r="V224" s="95">
        <f t="shared" si="40"/>
        <v>0</v>
      </c>
    </row>
    <row r="225" spans="1:22">
      <c r="A225" s="7">
        <v>221</v>
      </c>
      <c r="B225" s="5"/>
      <c r="C225" s="5"/>
      <c r="D225" s="5"/>
      <c r="E225" s="2"/>
      <c r="F225" s="99"/>
      <c r="G225" s="12"/>
      <c r="H225" s="7" t="s">
        <v>9</v>
      </c>
      <c r="I225" s="98">
        <f t="shared" si="31"/>
        <v>0</v>
      </c>
      <c r="J225" s="27"/>
      <c r="K225" s="21">
        <f t="shared" si="32"/>
        <v>0</v>
      </c>
      <c r="L225" s="5">
        <f t="shared" si="33"/>
        <v>0</v>
      </c>
      <c r="M225" s="5">
        <f t="shared" si="34"/>
        <v>0</v>
      </c>
      <c r="N225" s="2">
        <f t="shared" si="35"/>
        <v>0</v>
      </c>
      <c r="O225" s="99">
        <f t="shared" si="36"/>
        <v>0</v>
      </c>
      <c r="P225" s="22">
        <f t="shared" si="37"/>
        <v>0</v>
      </c>
      <c r="Q225" s="7" t="str">
        <f t="shared" si="38"/>
        <v>euro</v>
      </c>
      <c r="R225" s="98">
        <f t="shared" si="39"/>
        <v>0</v>
      </c>
      <c r="S225" s="19"/>
      <c r="T225" s="5"/>
      <c r="U225" s="37" t="str" cm="1">
        <f t="array" ref="U225">_xlfn.IFS(R225&gt;I225,"KO : Le montant retenu est supérieur au montant présenté. Merci de revoir la ligne de contributions ou plafonner son montant.",I225=0,"",R225=I225,"OK",R225&lt;I225,"Montant instruit inférieur au montant présenté.")</f>
        <v/>
      </c>
      <c r="V225" s="95">
        <f t="shared" si="40"/>
        <v>0</v>
      </c>
    </row>
    <row r="226" spans="1:22">
      <c r="A226" s="7">
        <v>222</v>
      </c>
      <c r="B226" s="5"/>
      <c r="C226" s="5"/>
      <c r="D226" s="5"/>
      <c r="E226" s="2"/>
      <c r="F226" s="99"/>
      <c r="G226" s="12"/>
      <c r="H226" s="7" t="s">
        <v>9</v>
      </c>
      <c r="I226" s="98">
        <f t="shared" si="31"/>
        <v>0</v>
      </c>
      <c r="J226" s="27"/>
      <c r="K226" s="21">
        <f t="shared" si="32"/>
        <v>0</v>
      </c>
      <c r="L226" s="5">
        <f t="shared" si="33"/>
        <v>0</v>
      </c>
      <c r="M226" s="5">
        <f t="shared" si="34"/>
        <v>0</v>
      </c>
      <c r="N226" s="2">
        <f t="shared" si="35"/>
        <v>0</v>
      </c>
      <c r="O226" s="99">
        <f t="shared" si="36"/>
        <v>0</v>
      </c>
      <c r="P226" s="22">
        <f t="shared" si="37"/>
        <v>0</v>
      </c>
      <c r="Q226" s="7" t="str">
        <f t="shared" si="38"/>
        <v>euro</v>
      </c>
      <c r="R226" s="98">
        <f t="shared" si="39"/>
        <v>0</v>
      </c>
      <c r="S226" s="19"/>
      <c r="T226" s="5"/>
      <c r="U226" s="37" t="str" cm="1">
        <f t="array" ref="U226">_xlfn.IFS(R226&gt;I226,"KO : Le montant retenu est supérieur au montant présenté. Merci de revoir la ligne de contributions ou plafonner son montant.",I226=0,"",R226=I226,"OK",R226&lt;I226,"Montant instruit inférieur au montant présenté.")</f>
        <v/>
      </c>
      <c r="V226" s="95">
        <f t="shared" si="40"/>
        <v>0</v>
      </c>
    </row>
    <row r="227" spans="1:22">
      <c r="A227" s="7">
        <v>223</v>
      </c>
      <c r="B227" s="5"/>
      <c r="C227" s="5"/>
      <c r="D227" s="5"/>
      <c r="E227" s="2"/>
      <c r="F227" s="99"/>
      <c r="G227" s="12"/>
      <c r="H227" s="7" t="s">
        <v>9</v>
      </c>
      <c r="I227" s="98">
        <f t="shared" si="31"/>
        <v>0</v>
      </c>
      <c r="J227" s="27"/>
      <c r="K227" s="21">
        <f t="shared" si="32"/>
        <v>0</v>
      </c>
      <c r="L227" s="5">
        <f t="shared" si="33"/>
        <v>0</v>
      </c>
      <c r="M227" s="5">
        <f t="shared" si="34"/>
        <v>0</v>
      </c>
      <c r="N227" s="2">
        <f t="shared" si="35"/>
        <v>0</v>
      </c>
      <c r="O227" s="99">
        <f t="shared" si="36"/>
        <v>0</v>
      </c>
      <c r="P227" s="22">
        <f t="shared" si="37"/>
        <v>0</v>
      </c>
      <c r="Q227" s="7" t="str">
        <f t="shared" si="38"/>
        <v>euro</v>
      </c>
      <c r="R227" s="98">
        <f t="shared" si="39"/>
        <v>0</v>
      </c>
      <c r="S227" s="19"/>
      <c r="T227" s="5"/>
      <c r="U227" s="37" t="str" cm="1">
        <f t="array" ref="U227">_xlfn.IFS(R227&gt;I227,"KO : Le montant retenu est supérieur au montant présenté. Merci de revoir la ligne de contributions ou plafonner son montant.",I227=0,"",R227=I227,"OK",R227&lt;I227,"Montant instruit inférieur au montant présenté.")</f>
        <v/>
      </c>
      <c r="V227" s="95">
        <f t="shared" si="40"/>
        <v>0</v>
      </c>
    </row>
    <row r="228" spans="1:22">
      <c r="A228" s="7">
        <v>224</v>
      </c>
      <c r="B228" s="5"/>
      <c r="C228" s="5"/>
      <c r="D228" s="5"/>
      <c r="E228" s="2"/>
      <c r="F228" s="99"/>
      <c r="G228" s="12"/>
      <c r="H228" s="7" t="s">
        <v>9</v>
      </c>
      <c r="I228" s="98">
        <f t="shared" si="31"/>
        <v>0</v>
      </c>
      <c r="J228" s="27"/>
      <c r="K228" s="21">
        <f t="shared" si="32"/>
        <v>0</v>
      </c>
      <c r="L228" s="5">
        <f t="shared" si="33"/>
        <v>0</v>
      </c>
      <c r="M228" s="5">
        <f t="shared" si="34"/>
        <v>0</v>
      </c>
      <c r="N228" s="2">
        <f t="shared" si="35"/>
        <v>0</v>
      </c>
      <c r="O228" s="99">
        <f t="shared" si="36"/>
        <v>0</v>
      </c>
      <c r="P228" s="22">
        <f t="shared" si="37"/>
        <v>0</v>
      </c>
      <c r="Q228" s="7" t="str">
        <f t="shared" si="38"/>
        <v>euro</v>
      </c>
      <c r="R228" s="98">
        <f t="shared" si="39"/>
        <v>0</v>
      </c>
      <c r="S228" s="19"/>
      <c r="T228" s="5"/>
      <c r="U228" s="37" t="str" cm="1">
        <f t="array" ref="U228">_xlfn.IFS(R228&gt;I228,"KO : Le montant retenu est supérieur au montant présenté. Merci de revoir la ligne de contributions ou plafonner son montant.",I228=0,"",R228=I228,"OK",R228&lt;I228,"Montant instruit inférieur au montant présenté.")</f>
        <v/>
      </c>
      <c r="V228" s="95">
        <f t="shared" si="40"/>
        <v>0</v>
      </c>
    </row>
    <row r="229" spans="1:22">
      <c r="A229" s="7">
        <v>225</v>
      </c>
      <c r="B229" s="5"/>
      <c r="C229" s="5"/>
      <c r="D229" s="5"/>
      <c r="E229" s="2"/>
      <c r="F229" s="99"/>
      <c r="G229" s="12"/>
      <c r="H229" s="7" t="s">
        <v>9</v>
      </c>
      <c r="I229" s="98">
        <f t="shared" si="31"/>
        <v>0</v>
      </c>
      <c r="J229" s="27"/>
      <c r="K229" s="21">
        <f t="shared" si="32"/>
        <v>0</v>
      </c>
      <c r="L229" s="5">
        <f t="shared" si="33"/>
        <v>0</v>
      </c>
      <c r="M229" s="5">
        <f t="shared" si="34"/>
        <v>0</v>
      </c>
      <c r="N229" s="2">
        <f t="shared" si="35"/>
        <v>0</v>
      </c>
      <c r="O229" s="99">
        <f t="shared" si="36"/>
        <v>0</v>
      </c>
      <c r="P229" s="22">
        <f t="shared" si="37"/>
        <v>0</v>
      </c>
      <c r="Q229" s="7" t="str">
        <f t="shared" si="38"/>
        <v>euro</v>
      </c>
      <c r="R229" s="98">
        <f t="shared" si="39"/>
        <v>0</v>
      </c>
      <c r="S229" s="19"/>
      <c r="T229" s="5"/>
      <c r="U229" s="37" t="str" cm="1">
        <f t="array" ref="U229">_xlfn.IFS(R229&gt;I229,"KO : Le montant retenu est supérieur au montant présenté. Merci de revoir la ligne de contributions ou plafonner son montant.",I229=0,"",R229=I229,"OK",R229&lt;I229,"Montant instruit inférieur au montant présenté.")</f>
        <v/>
      </c>
      <c r="V229" s="95">
        <f t="shared" si="40"/>
        <v>0</v>
      </c>
    </row>
    <row r="230" spans="1:22">
      <c r="A230" s="7">
        <v>226</v>
      </c>
      <c r="B230" s="5"/>
      <c r="C230" s="5"/>
      <c r="D230" s="5"/>
      <c r="E230" s="2"/>
      <c r="F230" s="99"/>
      <c r="G230" s="12"/>
      <c r="H230" s="7" t="s">
        <v>9</v>
      </c>
      <c r="I230" s="98">
        <f t="shared" si="31"/>
        <v>0</v>
      </c>
      <c r="J230" s="27"/>
      <c r="K230" s="21">
        <f t="shared" si="32"/>
        <v>0</v>
      </c>
      <c r="L230" s="5">
        <f t="shared" si="33"/>
        <v>0</v>
      </c>
      <c r="M230" s="5">
        <f t="shared" si="34"/>
        <v>0</v>
      </c>
      <c r="N230" s="2">
        <f t="shared" si="35"/>
        <v>0</v>
      </c>
      <c r="O230" s="99">
        <f t="shared" si="36"/>
        <v>0</v>
      </c>
      <c r="P230" s="22">
        <f t="shared" si="37"/>
        <v>0</v>
      </c>
      <c r="Q230" s="7" t="str">
        <f t="shared" si="38"/>
        <v>euro</v>
      </c>
      <c r="R230" s="98">
        <f t="shared" si="39"/>
        <v>0</v>
      </c>
      <c r="S230" s="19"/>
      <c r="T230" s="5"/>
      <c r="U230" s="37" t="str" cm="1">
        <f t="array" ref="U230">_xlfn.IFS(R230&gt;I230,"KO : Le montant retenu est supérieur au montant présenté. Merci de revoir la ligne de contributions ou plafonner son montant.",I230=0,"",R230=I230,"OK",R230&lt;I230,"Montant instruit inférieur au montant présenté.")</f>
        <v/>
      </c>
      <c r="V230" s="95">
        <f t="shared" si="40"/>
        <v>0</v>
      </c>
    </row>
    <row r="231" spans="1:22">
      <c r="A231" s="7">
        <v>227</v>
      </c>
      <c r="B231" s="5"/>
      <c r="C231" s="5"/>
      <c r="D231" s="5"/>
      <c r="E231" s="2"/>
      <c r="F231" s="99"/>
      <c r="G231" s="12"/>
      <c r="H231" s="7" t="s">
        <v>9</v>
      </c>
      <c r="I231" s="98">
        <f t="shared" si="31"/>
        <v>0</v>
      </c>
      <c r="J231" s="27"/>
      <c r="K231" s="21">
        <f t="shared" si="32"/>
        <v>0</v>
      </c>
      <c r="L231" s="5">
        <f t="shared" si="33"/>
        <v>0</v>
      </c>
      <c r="M231" s="5">
        <f t="shared" si="34"/>
        <v>0</v>
      </c>
      <c r="N231" s="2">
        <f t="shared" si="35"/>
        <v>0</v>
      </c>
      <c r="O231" s="99">
        <f t="shared" si="36"/>
        <v>0</v>
      </c>
      <c r="P231" s="22">
        <f t="shared" si="37"/>
        <v>0</v>
      </c>
      <c r="Q231" s="7" t="str">
        <f t="shared" si="38"/>
        <v>euro</v>
      </c>
      <c r="R231" s="98">
        <f t="shared" si="39"/>
        <v>0</v>
      </c>
      <c r="S231" s="19"/>
      <c r="T231" s="5"/>
      <c r="U231" s="37" t="str" cm="1">
        <f t="array" ref="U231">_xlfn.IFS(R231&gt;I231,"KO : Le montant retenu est supérieur au montant présenté. Merci de revoir la ligne de contributions ou plafonner son montant.",I231=0,"",R231=I231,"OK",R231&lt;I231,"Montant instruit inférieur au montant présenté.")</f>
        <v/>
      </c>
      <c r="V231" s="95">
        <f t="shared" si="40"/>
        <v>0</v>
      </c>
    </row>
    <row r="232" spans="1:22">
      <c r="A232" s="7">
        <v>228</v>
      </c>
      <c r="B232" s="5"/>
      <c r="C232" s="5"/>
      <c r="D232" s="5"/>
      <c r="E232" s="2"/>
      <c r="F232" s="99"/>
      <c r="G232" s="12"/>
      <c r="H232" s="7" t="s">
        <v>9</v>
      </c>
      <c r="I232" s="98">
        <f t="shared" si="31"/>
        <v>0</v>
      </c>
      <c r="J232" s="27"/>
      <c r="K232" s="21">
        <f t="shared" si="32"/>
        <v>0</v>
      </c>
      <c r="L232" s="5">
        <f t="shared" si="33"/>
        <v>0</v>
      </c>
      <c r="M232" s="5">
        <f t="shared" si="34"/>
        <v>0</v>
      </c>
      <c r="N232" s="2">
        <f t="shared" si="35"/>
        <v>0</v>
      </c>
      <c r="O232" s="99">
        <f t="shared" si="36"/>
        <v>0</v>
      </c>
      <c r="P232" s="22">
        <f t="shared" si="37"/>
        <v>0</v>
      </c>
      <c r="Q232" s="7" t="str">
        <f t="shared" si="38"/>
        <v>euro</v>
      </c>
      <c r="R232" s="98">
        <f t="shared" si="39"/>
        <v>0</v>
      </c>
      <c r="S232" s="19"/>
      <c r="T232" s="5"/>
      <c r="U232" s="37" t="str" cm="1">
        <f t="array" ref="U232">_xlfn.IFS(R232&gt;I232,"KO : Le montant retenu est supérieur au montant présenté. Merci de revoir la ligne de contributions ou plafonner son montant.",I232=0,"",R232=I232,"OK",R232&lt;I232,"Montant instruit inférieur au montant présenté.")</f>
        <v/>
      </c>
      <c r="V232" s="95">
        <f t="shared" si="40"/>
        <v>0</v>
      </c>
    </row>
    <row r="233" spans="1:22">
      <c r="A233" s="7">
        <v>229</v>
      </c>
      <c r="B233" s="5"/>
      <c r="C233" s="5"/>
      <c r="D233" s="5"/>
      <c r="E233" s="2"/>
      <c r="F233" s="99"/>
      <c r="G233" s="12"/>
      <c r="H233" s="7" t="s">
        <v>9</v>
      </c>
      <c r="I233" s="98">
        <f t="shared" si="31"/>
        <v>0</v>
      </c>
      <c r="J233" s="27"/>
      <c r="K233" s="21">
        <f t="shared" si="32"/>
        <v>0</v>
      </c>
      <c r="L233" s="5">
        <f t="shared" si="33"/>
        <v>0</v>
      </c>
      <c r="M233" s="5">
        <f t="shared" si="34"/>
        <v>0</v>
      </c>
      <c r="N233" s="2">
        <f t="shared" si="35"/>
        <v>0</v>
      </c>
      <c r="O233" s="99">
        <f t="shared" si="36"/>
        <v>0</v>
      </c>
      <c r="P233" s="22">
        <f t="shared" si="37"/>
        <v>0</v>
      </c>
      <c r="Q233" s="7" t="str">
        <f t="shared" si="38"/>
        <v>euro</v>
      </c>
      <c r="R233" s="98">
        <f t="shared" si="39"/>
        <v>0</v>
      </c>
      <c r="S233" s="19"/>
      <c r="T233" s="5"/>
      <c r="U233" s="37" t="str" cm="1">
        <f t="array" ref="U233">_xlfn.IFS(R233&gt;I233,"KO : Le montant retenu est supérieur au montant présenté. Merci de revoir la ligne de contributions ou plafonner son montant.",I233=0,"",R233=I233,"OK",R233&lt;I233,"Montant instruit inférieur au montant présenté.")</f>
        <v/>
      </c>
      <c r="V233" s="95">
        <f t="shared" si="40"/>
        <v>0</v>
      </c>
    </row>
    <row r="234" spans="1:22">
      <c r="A234" s="7">
        <v>230</v>
      </c>
      <c r="B234" s="5"/>
      <c r="C234" s="5"/>
      <c r="D234" s="5"/>
      <c r="E234" s="2"/>
      <c r="F234" s="99"/>
      <c r="G234" s="12"/>
      <c r="H234" s="7" t="s">
        <v>9</v>
      </c>
      <c r="I234" s="98">
        <f t="shared" si="31"/>
        <v>0</v>
      </c>
      <c r="J234" s="27"/>
      <c r="K234" s="21">
        <f t="shared" si="32"/>
        <v>0</v>
      </c>
      <c r="L234" s="5">
        <f t="shared" si="33"/>
        <v>0</v>
      </c>
      <c r="M234" s="5">
        <f t="shared" si="34"/>
        <v>0</v>
      </c>
      <c r="N234" s="2">
        <f t="shared" si="35"/>
        <v>0</v>
      </c>
      <c r="O234" s="99">
        <f t="shared" si="36"/>
        <v>0</v>
      </c>
      <c r="P234" s="22">
        <f t="shared" si="37"/>
        <v>0</v>
      </c>
      <c r="Q234" s="7" t="str">
        <f t="shared" si="38"/>
        <v>euro</v>
      </c>
      <c r="R234" s="98">
        <f t="shared" si="39"/>
        <v>0</v>
      </c>
      <c r="S234" s="19"/>
      <c r="T234" s="5"/>
      <c r="U234" s="37" t="str" cm="1">
        <f t="array" ref="U234">_xlfn.IFS(R234&gt;I234,"KO : Le montant retenu est supérieur au montant présenté. Merci de revoir la ligne de contributions ou plafonner son montant.",I234=0,"",R234=I234,"OK",R234&lt;I234,"Montant instruit inférieur au montant présenté.")</f>
        <v/>
      </c>
      <c r="V234" s="95">
        <f t="shared" si="40"/>
        <v>0</v>
      </c>
    </row>
    <row r="235" spans="1:22">
      <c r="A235" s="7">
        <v>231</v>
      </c>
      <c r="B235" s="5"/>
      <c r="C235" s="5"/>
      <c r="D235" s="5"/>
      <c r="E235" s="2"/>
      <c r="F235" s="99"/>
      <c r="G235" s="12"/>
      <c r="H235" s="7" t="s">
        <v>9</v>
      </c>
      <c r="I235" s="98">
        <f t="shared" si="31"/>
        <v>0</v>
      </c>
      <c r="J235" s="27"/>
      <c r="K235" s="21">
        <f t="shared" si="32"/>
        <v>0</v>
      </c>
      <c r="L235" s="5">
        <f t="shared" si="33"/>
        <v>0</v>
      </c>
      <c r="M235" s="5">
        <f t="shared" si="34"/>
        <v>0</v>
      </c>
      <c r="N235" s="2">
        <f t="shared" si="35"/>
        <v>0</v>
      </c>
      <c r="O235" s="99">
        <f t="shared" si="36"/>
        <v>0</v>
      </c>
      <c r="P235" s="22">
        <f t="shared" si="37"/>
        <v>0</v>
      </c>
      <c r="Q235" s="7" t="str">
        <f t="shared" si="38"/>
        <v>euro</v>
      </c>
      <c r="R235" s="98">
        <f t="shared" si="39"/>
        <v>0</v>
      </c>
      <c r="S235" s="19"/>
      <c r="T235" s="5"/>
      <c r="U235" s="37" t="str" cm="1">
        <f t="array" ref="U235">_xlfn.IFS(R235&gt;I235,"KO : Le montant retenu est supérieur au montant présenté. Merci de revoir la ligne de contributions ou plafonner son montant.",I235=0,"",R235=I235,"OK",R235&lt;I235,"Montant instruit inférieur au montant présenté.")</f>
        <v/>
      </c>
      <c r="V235" s="95">
        <f t="shared" si="40"/>
        <v>0</v>
      </c>
    </row>
    <row r="236" spans="1:22">
      <c r="A236" s="7">
        <v>232</v>
      </c>
      <c r="B236" s="5"/>
      <c r="C236" s="5"/>
      <c r="D236" s="5"/>
      <c r="E236" s="2"/>
      <c r="F236" s="99"/>
      <c r="G236" s="12"/>
      <c r="H236" s="7" t="s">
        <v>9</v>
      </c>
      <c r="I236" s="98">
        <f t="shared" si="31"/>
        <v>0</v>
      </c>
      <c r="J236" s="27"/>
      <c r="K236" s="21">
        <f t="shared" si="32"/>
        <v>0</v>
      </c>
      <c r="L236" s="5">
        <f t="shared" si="33"/>
        <v>0</v>
      </c>
      <c r="M236" s="5">
        <f t="shared" si="34"/>
        <v>0</v>
      </c>
      <c r="N236" s="2">
        <f t="shared" si="35"/>
        <v>0</v>
      </c>
      <c r="O236" s="99">
        <f t="shared" si="36"/>
        <v>0</v>
      </c>
      <c r="P236" s="22">
        <f t="shared" si="37"/>
        <v>0</v>
      </c>
      <c r="Q236" s="7" t="str">
        <f t="shared" si="38"/>
        <v>euro</v>
      </c>
      <c r="R236" s="98">
        <f t="shared" si="39"/>
        <v>0</v>
      </c>
      <c r="S236" s="19"/>
      <c r="T236" s="5"/>
      <c r="U236" s="37" t="str" cm="1">
        <f t="array" ref="U236">_xlfn.IFS(R236&gt;I236,"KO : Le montant retenu est supérieur au montant présenté. Merci de revoir la ligne de contributions ou plafonner son montant.",I236=0,"",R236=I236,"OK",R236&lt;I236,"Montant instruit inférieur au montant présenté.")</f>
        <v/>
      </c>
      <c r="V236" s="95">
        <f t="shared" si="40"/>
        <v>0</v>
      </c>
    </row>
    <row r="237" spans="1:22">
      <c r="A237" s="7">
        <v>233</v>
      </c>
      <c r="B237" s="5"/>
      <c r="C237" s="5"/>
      <c r="D237" s="5"/>
      <c r="E237" s="2"/>
      <c r="F237" s="99"/>
      <c r="G237" s="12"/>
      <c r="H237" s="7" t="s">
        <v>9</v>
      </c>
      <c r="I237" s="98">
        <f t="shared" si="31"/>
        <v>0</v>
      </c>
      <c r="J237" s="27"/>
      <c r="K237" s="21">
        <f t="shared" si="32"/>
        <v>0</v>
      </c>
      <c r="L237" s="5">
        <f t="shared" si="33"/>
        <v>0</v>
      </c>
      <c r="M237" s="5">
        <f t="shared" si="34"/>
        <v>0</v>
      </c>
      <c r="N237" s="2">
        <f t="shared" si="35"/>
        <v>0</v>
      </c>
      <c r="O237" s="99">
        <f t="shared" si="36"/>
        <v>0</v>
      </c>
      <c r="P237" s="22">
        <f t="shared" si="37"/>
        <v>0</v>
      </c>
      <c r="Q237" s="7" t="str">
        <f t="shared" si="38"/>
        <v>euro</v>
      </c>
      <c r="R237" s="98">
        <f t="shared" si="39"/>
        <v>0</v>
      </c>
      <c r="S237" s="19"/>
      <c r="T237" s="5"/>
      <c r="U237" s="37" t="str" cm="1">
        <f t="array" ref="U237">_xlfn.IFS(R237&gt;I237,"KO : Le montant retenu est supérieur au montant présenté. Merci de revoir la ligne de contributions ou plafonner son montant.",I237=0,"",R237=I237,"OK",R237&lt;I237,"Montant instruit inférieur au montant présenté.")</f>
        <v/>
      </c>
      <c r="V237" s="95">
        <f t="shared" si="40"/>
        <v>0</v>
      </c>
    </row>
    <row r="238" spans="1:22">
      <c r="A238" s="7">
        <v>234</v>
      </c>
      <c r="B238" s="5"/>
      <c r="C238" s="5"/>
      <c r="D238" s="5"/>
      <c r="E238" s="2"/>
      <c r="F238" s="99"/>
      <c r="G238" s="12"/>
      <c r="H238" s="7" t="s">
        <v>9</v>
      </c>
      <c r="I238" s="98">
        <f t="shared" si="31"/>
        <v>0</v>
      </c>
      <c r="J238" s="27"/>
      <c r="K238" s="21">
        <f t="shared" si="32"/>
        <v>0</v>
      </c>
      <c r="L238" s="5">
        <f t="shared" si="33"/>
        <v>0</v>
      </c>
      <c r="M238" s="5">
        <f t="shared" si="34"/>
        <v>0</v>
      </c>
      <c r="N238" s="2">
        <f t="shared" si="35"/>
        <v>0</v>
      </c>
      <c r="O238" s="99">
        <f t="shared" si="36"/>
        <v>0</v>
      </c>
      <c r="P238" s="22">
        <f t="shared" si="37"/>
        <v>0</v>
      </c>
      <c r="Q238" s="7" t="str">
        <f t="shared" si="38"/>
        <v>euro</v>
      </c>
      <c r="R238" s="98">
        <f t="shared" si="39"/>
        <v>0</v>
      </c>
      <c r="S238" s="19"/>
      <c r="T238" s="5"/>
      <c r="U238" s="37" t="str" cm="1">
        <f t="array" ref="U238">_xlfn.IFS(R238&gt;I238,"KO : Le montant retenu est supérieur au montant présenté. Merci de revoir la ligne de contributions ou plafonner son montant.",I238=0,"",R238=I238,"OK",R238&lt;I238,"Montant instruit inférieur au montant présenté.")</f>
        <v/>
      </c>
      <c r="V238" s="95">
        <f t="shared" si="40"/>
        <v>0</v>
      </c>
    </row>
    <row r="239" spans="1:22">
      <c r="A239" s="7">
        <v>235</v>
      </c>
      <c r="B239" s="5"/>
      <c r="C239" s="5"/>
      <c r="D239" s="5"/>
      <c r="E239" s="2"/>
      <c r="F239" s="99"/>
      <c r="G239" s="12"/>
      <c r="H239" s="7" t="s">
        <v>9</v>
      </c>
      <c r="I239" s="98">
        <f t="shared" si="31"/>
        <v>0</v>
      </c>
      <c r="J239" s="27"/>
      <c r="K239" s="21">
        <f t="shared" si="32"/>
        <v>0</v>
      </c>
      <c r="L239" s="5">
        <f t="shared" si="33"/>
        <v>0</v>
      </c>
      <c r="M239" s="5">
        <f t="shared" si="34"/>
        <v>0</v>
      </c>
      <c r="N239" s="2">
        <f t="shared" si="35"/>
        <v>0</v>
      </c>
      <c r="O239" s="99">
        <f t="shared" si="36"/>
        <v>0</v>
      </c>
      <c r="P239" s="22">
        <f t="shared" si="37"/>
        <v>0</v>
      </c>
      <c r="Q239" s="7" t="str">
        <f t="shared" si="38"/>
        <v>euro</v>
      </c>
      <c r="R239" s="98">
        <f t="shared" si="39"/>
        <v>0</v>
      </c>
      <c r="S239" s="19"/>
      <c r="T239" s="5"/>
      <c r="U239" s="37" t="str" cm="1">
        <f t="array" ref="U239">_xlfn.IFS(R239&gt;I239,"KO : Le montant retenu est supérieur au montant présenté. Merci de revoir la ligne de contributions ou plafonner son montant.",I239=0,"",R239=I239,"OK",R239&lt;I239,"Montant instruit inférieur au montant présenté.")</f>
        <v/>
      </c>
      <c r="V239" s="95">
        <f t="shared" si="40"/>
        <v>0</v>
      </c>
    </row>
    <row r="240" spans="1:22">
      <c r="A240" s="7">
        <v>236</v>
      </c>
      <c r="B240" s="5"/>
      <c r="C240" s="5"/>
      <c r="D240" s="5"/>
      <c r="E240" s="2"/>
      <c r="F240" s="99"/>
      <c r="G240" s="12"/>
      <c r="H240" s="7" t="s">
        <v>9</v>
      </c>
      <c r="I240" s="98">
        <f t="shared" si="31"/>
        <v>0</v>
      </c>
      <c r="J240" s="27"/>
      <c r="K240" s="21">
        <f t="shared" si="32"/>
        <v>0</v>
      </c>
      <c r="L240" s="5">
        <f t="shared" si="33"/>
        <v>0</v>
      </c>
      <c r="M240" s="5">
        <f t="shared" si="34"/>
        <v>0</v>
      </c>
      <c r="N240" s="2">
        <f t="shared" si="35"/>
        <v>0</v>
      </c>
      <c r="O240" s="99">
        <f t="shared" si="36"/>
        <v>0</v>
      </c>
      <c r="P240" s="22">
        <f t="shared" si="37"/>
        <v>0</v>
      </c>
      <c r="Q240" s="7" t="str">
        <f t="shared" si="38"/>
        <v>euro</v>
      </c>
      <c r="R240" s="98">
        <f t="shared" si="39"/>
        <v>0</v>
      </c>
      <c r="S240" s="19"/>
      <c r="T240" s="5"/>
      <c r="U240" s="37" t="str" cm="1">
        <f t="array" ref="U240">_xlfn.IFS(R240&gt;I240,"KO : Le montant retenu est supérieur au montant présenté. Merci de revoir la ligne de contributions ou plafonner son montant.",I240=0,"",R240=I240,"OK",R240&lt;I240,"Montant instruit inférieur au montant présenté.")</f>
        <v/>
      </c>
      <c r="V240" s="95">
        <f t="shared" si="40"/>
        <v>0</v>
      </c>
    </row>
    <row r="241" spans="1:22">
      <c r="A241" s="7">
        <v>237</v>
      </c>
      <c r="B241" s="5"/>
      <c r="C241" s="5"/>
      <c r="D241" s="5"/>
      <c r="E241" s="2"/>
      <c r="F241" s="99"/>
      <c r="G241" s="12"/>
      <c r="H241" s="7" t="s">
        <v>9</v>
      </c>
      <c r="I241" s="98">
        <f t="shared" si="31"/>
        <v>0</v>
      </c>
      <c r="J241" s="27"/>
      <c r="K241" s="21">
        <f t="shared" si="32"/>
        <v>0</v>
      </c>
      <c r="L241" s="5">
        <f t="shared" si="33"/>
        <v>0</v>
      </c>
      <c r="M241" s="5">
        <f t="shared" si="34"/>
        <v>0</v>
      </c>
      <c r="N241" s="2">
        <f t="shared" si="35"/>
        <v>0</v>
      </c>
      <c r="O241" s="99">
        <f t="shared" si="36"/>
        <v>0</v>
      </c>
      <c r="P241" s="22">
        <f t="shared" si="37"/>
        <v>0</v>
      </c>
      <c r="Q241" s="7" t="str">
        <f t="shared" si="38"/>
        <v>euro</v>
      </c>
      <c r="R241" s="98">
        <f t="shared" si="39"/>
        <v>0</v>
      </c>
      <c r="S241" s="19"/>
      <c r="T241" s="5"/>
      <c r="U241" s="37" t="str" cm="1">
        <f t="array" ref="U241">_xlfn.IFS(R241&gt;I241,"KO : Le montant retenu est supérieur au montant présenté. Merci de revoir la ligne de contributions ou plafonner son montant.",I241=0,"",R241=I241,"OK",R241&lt;I241,"Montant instruit inférieur au montant présenté.")</f>
        <v/>
      </c>
      <c r="V241" s="95">
        <f t="shared" si="40"/>
        <v>0</v>
      </c>
    </row>
    <row r="242" spans="1:22">
      <c r="A242" s="7">
        <v>238</v>
      </c>
      <c r="B242" s="5"/>
      <c r="C242" s="5"/>
      <c r="D242" s="5"/>
      <c r="E242" s="2"/>
      <c r="F242" s="99"/>
      <c r="G242" s="12"/>
      <c r="H242" s="7" t="s">
        <v>9</v>
      </c>
      <c r="I242" s="98">
        <f t="shared" si="31"/>
        <v>0</v>
      </c>
      <c r="J242" s="27"/>
      <c r="K242" s="21">
        <f t="shared" si="32"/>
        <v>0</v>
      </c>
      <c r="L242" s="5">
        <f t="shared" si="33"/>
        <v>0</v>
      </c>
      <c r="M242" s="5">
        <f t="shared" si="34"/>
        <v>0</v>
      </c>
      <c r="N242" s="2">
        <f t="shared" si="35"/>
        <v>0</v>
      </c>
      <c r="O242" s="99">
        <f t="shared" si="36"/>
        <v>0</v>
      </c>
      <c r="P242" s="22">
        <f t="shared" si="37"/>
        <v>0</v>
      </c>
      <c r="Q242" s="7" t="str">
        <f t="shared" si="38"/>
        <v>euro</v>
      </c>
      <c r="R242" s="98">
        <f t="shared" si="39"/>
        <v>0</v>
      </c>
      <c r="S242" s="19"/>
      <c r="T242" s="5"/>
      <c r="U242" s="37" t="str" cm="1">
        <f t="array" ref="U242">_xlfn.IFS(R242&gt;I242,"KO : Le montant retenu est supérieur au montant présenté. Merci de revoir la ligne de contributions ou plafonner son montant.",I242=0,"",R242=I242,"OK",R242&lt;I242,"Montant instruit inférieur au montant présenté.")</f>
        <v/>
      </c>
      <c r="V242" s="95">
        <f t="shared" si="40"/>
        <v>0</v>
      </c>
    </row>
    <row r="243" spans="1:22">
      <c r="A243" s="7">
        <v>239</v>
      </c>
      <c r="B243" s="5"/>
      <c r="C243" s="5"/>
      <c r="D243" s="5"/>
      <c r="E243" s="2"/>
      <c r="F243" s="99"/>
      <c r="G243" s="12"/>
      <c r="H243" s="7" t="s">
        <v>9</v>
      </c>
      <c r="I243" s="98">
        <f t="shared" si="31"/>
        <v>0</v>
      </c>
      <c r="J243" s="27"/>
      <c r="K243" s="21">
        <f t="shared" si="32"/>
        <v>0</v>
      </c>
      <c r="L243" s="5">
        <f t="shared" si="33"/>
        <v>0</v>
      </c>
      <c r="M243" s="5">
        <f t="shared" si="34"/>
        <v>0</v>
      </c>
      <c r="N243" s="2">
        <f t="shared" si="35"/>
        <v>0</v>
      </c>
      <c r="O243" s="99">
        <f t="shared" si="36"/>
        <v>0</v>
      </c>
      <c r="P243" s="22">
        <f t="shared" si="37"/>
        <v>0</v>
      </c>
      <c r="Q243" s="7" t="str">
        <f t="shared" si="38"/>
        <v>euro</v>
      </c>
      <c r="R243" s="98">
        <f t="shared" si="39"/>
        <v>0</v>
      </c>
      <c r="S243" s="19"/>
      <c r="T243" s="5"/>
      <c r="U243" s="37" t="str" cm="1">
        <f t="array" ref="U243">_xlfn.IFS(R243&gt;I243,"KO : Le montant retenu est supérieur au montant présenté. Merci de revoir la ligne de contributions ou plafonner son montant.",I243=0,"",R243=I243,"OK",R243&lt;I243,"Montant instruit inférieur au montant présenté.")</f>
        <v/>
      </c>
      <c r="V243" s="95">
        <f t="shared" si="40"/>
        <v>0</v>
      </c>
    </row>
    <row r="244" spans="1:22">
      <c r="A244" s="7">
        <v>240</v>
      </c>
      <c r="B244" s="5"/>
      <c r="C244" s="5"/>
      <c r="D244" s="5"/>
      <c r="E244" s="2"/>
      <c r="F244" s="99"/>
      <c r="G244" s="12"/>
      <c r="H244" s="7" t="s">
        <v>9</v>
      </c>
      <c r="I244" s="98">
        <f t="shared" si="31"/>
        <v>0</v>
      </c>
      <c r="J244" s="27"/>
      <c r="K244" s="21">
        <f t="shared" si="32"/>
        <v>0</v>
      </c>
      <c r="L244" s="5">
        <f t="shared" si="33"/>
        <v>0</v>
      </c>
      <c r="M244" s="5">
        <f t="shared" si="34"/>
        <v>0</v>
      </c>
      <c r="N244" s="2">
        <f t="shared" si="35"/>
        <v>0</v>
      </c>
      <c r="O244" s="99">
        <f t="shared" si="36"/>
        <v>0</v>
      </c>
      <c r="P244" s="22">
        <f t="shared" si="37"/>
        <v>0</v>
      </c>
      <c r="Q244" s="7" t="str">
        <f t="shared" si="38"/>
        <v>euro</v>
      </c>
      <c r="R244" s="98">
        <f t="shared" si="39"/>
        <v>0</v>
      </c>
      <c r="S244" s="19"/>
      <c r="T244" s="5"/>
      <c r="U244" s="37" t="str" cm="1">
        <f t="array" ref="U244">_xlfn.IFS(R244&gt;I244,"KO : Le montant retenu est supérieur au montant présenté. Merci de revoir la ligne de contributions ou plafonner son montant.",I244=0,"",R244=I244,"OK",R244&lt;I244,"Montant instruit inférieur au montant présenté.")</f>
        <v/>
      </c>
      <c r="V244" s="95">
        <f t="shared" si="40"/>
        <v>0</v>
      </c>
    </row>
    <row r="245" spans="1:22">
      <c r="A245" s="7">
        <v>241</v>
      </c>
      <c r="B245" s="5"/>
      <c r="C245" s="5"/>
      <c r="D245" s="5"/>
      <c r="E245" s="2"/>
      <c r="F245" s="99"/>
      <c r="G245" s="12"/>
      <c r="H245" s="7" t="s">
        <v>9</v>
      </c>
      <c r="I245" s="98">
        <f t="shared" si="31"/>
        <v>0</v>
      </c>
      <c r="J245" s="27"/>
      <c r="K245" s="21">
        <f t="shared" si="32"/>
        <v>0</v>
      </c>
      <c r="L245" s="5">
        <f t="shared" si="33"/>
        <v>0</v>
      </c>
      <c r="M245" s="5">
        <f t="shared" si="34"/>
        <v>0</v>
      </c>
      <c r="N245" s="2">
        <f t="shared" si="35"/>
        <v>0</v>
      </c>
      <c r="O245" s="99">
        <f t="shared" si="36"/>
        <v>0</v>
      </c>
      <c r="P245" s="22">
        <f t="shared" si="37"/>
        <v>0</v>
      </c>
      <c r="Q245" s="7" t="str">
        <f t="shared" si="38"/>
        <v>euro</v>
      </c>
      <c r="R245" s="98">
        <f t="shared" si="39"/>
        <v>0</v>
      </c>
      <c r="S245" s="19"/>
      <c r="T245" s="5"/>
      <c r="U245" s="37" t="str" cm="1">
        <f t="array" ref="U245">_xlfn.IFS(R245&gt;I245,"KO : Le montant retenu est supérieur au montant présenté. Merci de revoir la ligne de contributions ou plafonner son montant.",I245=0,"",R245=I245,"OK",R245&lt;I245,"Montant instruit inférieur au montant présenté.")</f>
        <v/>
      </c>
      <c r="V245" s="95">
        <f t="shared" si="40"/>
        <v>0</v>
      </c>
    </row>
    <row r="246" spans="1:22">
      <c r="A246" s="7">
        <v>242</v>
      </c>
      <c r="B246" s="5"/>
      <c r="C246" s="5"/>
      <c r="D246" s="5"/>
      <c r="E246" s="2"/>
      <c r="F246" s="99"/>
      <c r="G246" s="12"/>
      <c r="H246" s="7" t="s">
        <v>9</v>
      </c>
      <c r="I246" s="98">
        <f t="shared" si="31"/>
        <v>0</v>
      </c>
      <c r="J246" s="27"/>
      <c r="K246" s="21">
        <f t="shared" si="32"/>
        <v>0</v>
      </c>
      <c r="L246" s="5">
        <f t="shared" si="33"/>
        <v>0</v>
      </c>
      <c r="M246" s="5">
        <f t="shared" si="34"/>
        <v>0</v>
      </c>
      <c r="N246" s="2">
        <f t="shared" si="35"/>
        <v>0</v>
      </c>
      <c r="O246" s="99">
        <f t="shared" si="36"/>
        <v>0</v>
      </c>
      <c r="P246" s="22">
        <f t="shared" si="37"/>
        <v>0</v>
      </c>
      <c r="Q246" s="7" t="str">
        <f t="shared" si="38"/>
        <v>euro</v>
      </c>
      <c r="R246" s="98">
        <f t="shared" si="39"/>
        <v>0</v>
      </c>
      <c r="S246" s="19"/>
      <c r="T246" s="5"/>
      <c r="U246" s="37" t="str" cm="1">
        <f t="array" ref="U246">_xlfn.IFS(R246&gt;I246,"KO : Le montant retenu est supérieur au montant présenté. Merci de revoir la ligne de contributions ou plafonner son montant.",I246=0,"",R246=I246,"OK",R246&lt;I246,"Montant instruit inférieur au montant présenté.")</f>
        <v/>
      </c>
      <c r="V246" s="95">
        <f t="shared" si="40"/>
        <v>0</v>
      </c>
    </row>
    <row r="247" spans="1:22">
      <c r="A247" s="7">
        <v>243</v>
      </c>
      <c r="B247" s="5"/>
      <c r="C247" s="5"/>
      <c r="D247" s="5"/>
      <c r="E247" s="2"/>
      <c r="F247" s="99"/>
      <c r="G247" s="12"/>
      <c r="H247" s="7" t="s">
        <v>9</v>
      </c>
      <c r="I247" s="98">
        <f t="shared" si="31"/>
        <v>0</v>
      </c>
      <c r="J247" s="27"/>
      <c r="K247" s="21">
        <f t="shared" si="32"/>
        <v>0</v>
      </c>
      <c r="L247" s="5">
        <f t="shared" si="33"/>
        <v>0</v>
      </c>
      <c r="M247" s="5">
        <f t="shared" si="34"/>
        <v>0</v>
      </c>
      <c r="N247" s="2">
        <f t="shared" si="35"/>
        <v>0</v>
      </c>
      <c r="O247" s="99">
        <f t="shared" si="36"/>
        <v>0</v>
      </c>
      <c r="P247" s="22">
        <f t="shared" si="37"/>
        <v>0</v>
      </c>
      <c r="Q247" s="7" t="str">
        <f t="shared" si="38"/>
        <v>euro</v>
      </c>
      <c r="R247" s="98">
        <f t="shared" si="39"/>
        <v>0</v>
      </c>
      <c r="S247" s="19"/>
      <c r="T247" s="5"/>
      <c r="U247" s="37" t="str" cm="1">
        <f t="array" ref="U247">_xlfn.IFS(R247&gt;I247,"KO : Le montant retenu est supérieur au montant présenté. Merci de revoir la ligne de contributions ou plafonner son montant.",I247=0,"",R247=I247,"OK",R247&lt;I247,"Montant instruit inférieur au montant présenté.")</f>
        <v/>
      </c>
      <c r="V247" s="95">
        <f t="shared" si="40"/>
        <v>0</v>
      </c>
    </row>
    <row r="248" spans="1:22">
      <c r="A248" s="7">
        <v>244</v>
      </c>
      <c r="B248" s="5"/>
      <c r="C248" s="5"/>
      <c r="D248" s="5"/>
      <c r="E248" s="2"/>
      <c r="F248" s="99"/>
      <c r="G248" s="12"/>
      <c r="H248" s="7" t="s">
        <v>9</v>
      </c>
      <c r="I248" s="98">
        <f t="shared" si="31"/>
        <v>0</v>
      </c>
      <c r="J248" s="27"/>
      <c r="K248" s="21">
        <f t="shared" si="32"/>
        <v>0</v>
      </c>
      <c r="L248" s="5">
        <f t="shared" si="33"/>
        <v>0</v>
      </c>
      <c r="M248" s="5">
        <f t="shared" si="34"/>
        <v>0</v>
      </c>
      <c r="N248" s="2">
        <f t="shared" si="35"/>
        <v>0</v>
      </c>
      <c r="O248" s="99">
        <f t="shared" si="36"/>
        <v>0</v>
      </c>
      <c r="P248" s="22">
        <f t="shared" si="37"/>
        <v>0</v>
      </c>
      <c r="Q248" s="7" t="str">
        <f t="shared" si="38"/>
        <v>euro</v>
      </c>
      <c r="R248" s="98">
        <f t="shared" si="39"/>
        <v>0</v>
      </c>
      <c r="S248" s="19"/>
      <c r="T248" s="5"/>
      <c r="U248" s="37" t="str" cm="1">
        <f t="array" ref="U248">_xlfn.IFS(R248&gt;I248,"KO : Le montant retenu est supérieur au montant présenté. Merci de revoir la ligne de contributions ou plafonner son montant.",I248=0,"",R248=I248,"OK",R248&lt;I248,"Montant instruit inférieur au montant présenté.")</f>
        <v/>
      </c>
      <c r="V248" s="95">
        <f t="shared" si="40"/>
        <v>0</v>
      </c>
    </row>
    <row r="249" spans="1:22">
      <c r="A249" s="7">
        <v>245</v>
      </c>
      <c r="B249" s="5"/>
      <c r="C249" s="5"/>
      <c r="D249" s="5"/>
      <c r="E249" s="2"/>
      <c r="F249" s="99"/>
      <c r="G249" s="12"/>
      <c r="H249" s="7" t="s">
        <v>9</v>
      </c>
      <c r="I249" s="98">
        <f t="shared" si="31"/>
        <v>0</v>
      </c>
      <c r="J249" s="27"/>
      <c r="K249" s="21">
        <f t="shared" si="32"/>
        <v>0</v>
      </c>
      <c r="L249" s="5">
        <f t="shared" si="33"/>
        <v>0</v>
      </c>
      <c r="M249" s="5">
        <f t="shared" si="34"/>
        <v>0</v>
      </c>
      <c r="N249" s="2">
        <f t="shared" si="35"/>
        <v>0</v>
      </c>
      <c r="O249" s="99">
        <f t="shared" si="36"/>
        <v>0</v>
      </c>
      <c r="P249" s="22">
        <f t="shared" si="37"/>
        <v>0</v>
      </c>
      <c r="Q249" s="7" t="str">
        <f t="shared" si="38"/>
        <v>euro</v>
      </c>
      <c r="R249" s="98">
        <f t="shared" si="39"/>
        <v>0</v>
      </c>
      <c r="S249" s="19"/>
      <c r="T249" s="5"/>
      <c r="U249" s="37" t="str" cm="1">
        <f t="array" ref="U249">_xlfn.IFS(R249&gt;I249,"KO : Le montant retenu est supérieur au montant présenté. Merci de revoir la ligne de contributions ou plafonner son montant.",I249=0,"",R249=I249,"OK",R249&lt;I249,"Montant instruit inférieur au montant présenté.")</f>
        <v/>
      </c>
      <c r="V249" s="95">
        <f t="shared" si="40"/>
        <v>0</v>
      </c>
    </row>
    <row r="250" spans="1:22">
      <c r="A250" s="7">
        <v>246</v>
      </c>
      <c r="B250" s="5"/>
      <c r="C250" s="5"/>
      <c r="D250" s="5"/>
      <c r="E250" s="2"/>
      <c r="F250" s="99"/>
      <c r="G250" s="12"/>
      <c r="H250" s="7" t="s">
        <v>9</v>
      </c>
      <c r="I250" s="98">
        <f t="shared" si="31"/>
        <v>0</v>
      </c>
      <c r="J250" s="27"/>
      <c r="K250" s="21">
        <f t="shared" si="32"/>
        <v>0</v>
      </c>
      <c r="L250" s="5">
        <f t="shared" si="33"/>
        <v>0</v>
      </c>
      <c r="M250" s="5">
        <f t="shared" si="34"/>
        <v>0</v>
      </c>
      <c r="N250" s="2">
        <f t="shared" si="35"/>
        <v>0</v>
      </c>
      <c r="O250" s="99">
        <f t="shared" si="36"/>
        <v>0</v>
      </c>
      <c r="P250" s="22">
        <f t="shared" si="37"/>
        <v>0</v>
      </c>
      <c r="Q250" s="7" t="str">
        <f t="shared" si="38"/>
        <v>euro</v>
      </c>
      <c r="R250" s="98">
        <f t="shared" si="39"/>
        <v>0</v>
      </c>
      <c r="S250" s="19"/>
      <c r="T250" s="5"/>
      <c r="U250" s="37" t="str" cm="1">
        <f t="array" ref="U250">_xlfn.IFS(R250&gt;I250,"KO : Le montant retenu est supérieur au montant présenté. Merci de revoir la ligne de contributions ou plafonner son montant.",I250=0,"",R250=I250,"OK",R250&lt;I250,"Montant instruit inférieur au montant présenté.")</f>
        <v/>
      </c>
      <c r="V250" s="95">
        <f t="shared" si="40"/>
        <v>0</v>
      </c>
    </row>
    <row r="251" spans="1:22">
      <c r="A251" s="7">
        <v>247</v>
      </c>
      <c r="B251" s="5"/>
      <c r="C251" s="5"/>
      <c r="D251" s="5"/>
      <c r="E251" s="2"/>
      <c r="F251" s="99"/>
      <c r="G251" s="12"/>
      <c r="H251" s="7" t="s">
        <v>9</v>
      </c>
      <c r="I251" s="98">
        <f t="shared" si="31"/>
        <v>0</v>
      </c>
      <c r="J251" s="27"/>
      <c r="K251" s="21">
        <f t="shared" si="32"/>
        <v>0</v>
      </c>
      <c r="L251" s="5">
        <f t="shared" si="33"/>
        <v>0</v>
      </c>
      <c r="M251" s="5">
        <f t="shared" si="34"/>
        <v>0</v>
      </c>
      <c r="N251" s="2">
        <f t="shared" si="35"/>
        <v>0</v>
      </c>
      <c r="O251" s="99">
        <f t="shared" si="36"/>
        <v>0</v>
      </c>
      <c r="P251" s="22">
        <f t="shared" si="37"/>
        <v>0</v>
      </c>
      <c r="Q251" s="7" t="str">
        <f t="shared" si="38"/>
        <v>euro</v>
      </c>
      <c r="R251" s="98">
        <f t="shared" si="39"/>
        <v>0</v>
      </c>
      <c r="S251" s="19"/>
      <c r="T251" s="5"/>
      <c r="U251" s="37" t="str" cm="1">
        <f t="array" ref="U251">_xlfn.IFS(R251&gt;I251,"KO : Le montant retenu est supérieur au montant présenté. Merci de revoir la ligne de contributions ou plafonner son montant.",I251=0,"",R251=I251,"OK",R251&lt;I251,"Montant instruit inférieur au montant présenté.")</f>
        <v/>
      </c>
      <c r="V251" s="95">
        <f t="shared" si="40"/>
        <v>0</v>
      </c>
    </row>
    <row r="252" spans="1:22">
      <c r="A252" s="7">
        <v>248</v>
      </c>
      <c r="B252" s="5"/>
      <c r="C252" s="5"/>
      <c r="D252" s="5"/>
      <c r="E252" s="2"/>
      <c r="F252" s="99"/>
      <c r="G252" s="12"/>
      <c r="H252" s="7" t="s">
        <v>9</v>
      </c>
      <c r="I252" s="98">
        <f t="shared" si="31"/>
        <v>0</v>
      </c>
      <c r="J252" s="27"/>
      <c r="K252" s="21">
        <f t="shared" si="32"/>
        <v>0</v>
      </c>
      <c r="L252" s="5">
        <f t="shared" si="33"/>
        <v>0</v>
      </c>
      <c r="M252" s="5">
        <f t="shared" si="34"/>
        <v>0</v>
      </c>
      <c r="N252" s="2">
        <f t="shared" si="35"/>
        <v>0</v>
      </c>
      <c r="O252" s="99">
        <f t="shared" si="36"/>
        <v>0</v>
      </c>
      <c r="P252" s="22">
        <f t="shared" si="37"/>
        <v>0</v>
      </c>
      <c r="Q252" s="7" t="str">
        <f t="shared" si="38"/>
        <v>euro</v>
      </c>
      <c r="R252" s="98">
        <f t="shared" si="39"/>
        <v>0</v>
      </c>
      <c r="S252" s="19"/>
      <c r="T252" s="5"/>
      <c r="U252" s="37" t="str" cm="1">
        <f t="array" ref="U252">_xlfn.IFS(R252&gt;I252,"KO : Le montant retenu est supérieur au montant présenté. Merci de revoir la ligne de contributions ou plafonner son montant.",I252=0,"",R252=I252,"OK",R252&lt;I252,"Montant instruit inférieur au montant présenté.")</f>
        <v/>
      </c>
      <c r="V252" s="95">
        <f t="shared" si="40"/>
        <v>0</v>
      </c>
    </row>
    <row r="253" spans="1:22">
      <c r="A253" s="7">
        <v>249</v>
      </c>
      <c r="B253" s="5"/>
      <c r="C253" s="5"/>
      <c r="D253" s="5"/>
      <c r="E253" s="2"/>
      <c r="F253" s="99"/>
      <c r="G253" s="12"/>
      <c r="H253" s="7" t="s">
        <v>9</v>
      </c>
      <c r="I253" s="98">
        <f t="shared" si="31"/>
        <v>0</v>
      </c>
      <c r="J253" s="27"/>
      <c r="K253" s="21">
        <f t="shared" si="32"/>
        <v>0</v>
      </c>
      <c r="L253" s="5">
        <f t="shared" si="33"/>
        <v>0</v>
      </c>
      <c r="M253" s="5">
        <f t="shared" si="34"/>
        <v>0</v>
      </c>
      <c r="N253" s="2">
        <f t="shared" si="35"/>
        <v>0</v>
      </c>
      <c r="O253" s="99">
        <f t="shared" si="36"/>
        <v>0</v>
      </c>
      <c r="P253" s="22">
        <f t="shared" si="37"/>
        <v>0</v>
      </c>
      <c r="Q253" s="7" t="str">
        <f t="shared" si="38"/>
        <v>euro</v>
      </c>
      <c r="R253" s="98">
        <f t="shared" si="39"/>
        <v>0</v>
      </c>
      <c r="S253" s="19"/>
      <c r="T253" s="5"/>
      <c r="U253" s="37" t="str" cm="1">
        <f t="array" ref="U253">_xlfn.IFS(R253&gt;I253,"KO : Le montant retenu est supérieur au montant présenté. Merci de revoir la ligne de contributions ou plafonner son montant.",I253=0,"",R253=I253,"OK",R253&lt;I253,"Montant instruit inférieur au montant présenté.")</f>
        <v/>
      </c>
      <c r="V253" s="95">
        <f t="shared" si="40"/>
        <v>0</v>
      </c>
    </row>
    <row r="254" spans="1:22">
      <c r="A254" s="7">
        <v>250</v>
      </c>
      <c r="B254" s="5"/>
      <c r="C254" s="5"/>
      <c r="D254" s="5"/>
      <c r="E254" s="2"/>
      <c r="F254" s="99"/>
      <c r="G254" s="12"/>
      <c r="H254" s="7" t="s">
        <v>9</v>
      </c>
      <c r="I254" s="98">
        <f t="shared" si="31"/>
        <v>0</v>
      </c>
      <c r="J254" s="27"/>
      <c r="K254" s="21">
        <f t="shared" si="32"/>
        <v>0</v>
      </c>
      <c r="L254" s="5">
        <f t="shared" si="33"/>
        <v>0</v>
      </c>
      <c r="M254" s="5">
        <f t="shared" si="34"/>
        <v>0</v>
      </c>
      <c r="N254" s="2">
        <f t="shared" si="35"/>
        <v>0</v>
      </c>
      <c r="O254" s="99">
        <f t="shared" si="36"/>
        <v>0</v>
      </c>
      <c r="P254" s="22">
        <f t="shared" si="37"/>
        <v>0</v>
      </c>
      <c r="Q254" s="7" t="str">
        <f t="shared" si="38"/>
        <v>euro</v>
      </c>
      <c r="R254" s="98">
        <f t="shared" si="39"/>
        <v>0</v>
      </c>
      <c r="S254" s="19"/>
      <c r="T254" s="5"/>
      <c r="U254" s="37" t="str" cm="1">
        <f t="array" ref="U254">_xlfn.IFS(R254&gt;I254,"KO : Le montant retenu est supérieur au montant présenté. Merci de revoir la ligne de contributions ou plafonner son montant.",I254=0,"",R254=I254,"OK",R254&lt;I254,"Montant instruit inférieur au montant présenté.")</f>
        <v/>
      </c>
      <c r="V254" s="95">
        <f t="shared" si="40"/>
        <v>0</v>
      </c>
    </row>
    <row r="255" spans="1:22">
      <c r="A255" s="7">
        <v>251</v>
      </c>
      <c r="B255" s="5"/>
      <c r="C255" s="5"/>
      <c r="D255" s="5"/>
      <c r="E255" s="2"/>
      <c r="F255" s="99"/>
      <c r="G255" s="12"/>
      <c r="H255" s="7" t="s">
        <v>9</v>
      </c>
      <c r="I255" s="98">
        <f t="shared" si="31"/>
        <v>0</v>
      </c>
      <c r="J255" s="27"/>
      <c r="K255" s="21">
        <f t="shared" si="32"/>
        <v>0</v>
      </c>
      <c r="L255" s="5">
        <f t="shared" si="33"/>
        <v>0</v>
      </c>
      <c r="M255" s="5">
        <f t="shared" si="34"/>
        <v>0</v>
      </c>
      <c r="N255" s="2">
        <f t="shared" si="35"/>
        <v>0</v>
      </c>
      <c r="O255" s="99">
        <f t="shared" si="36"/>
        <v>0</v>
      </c>
      <c r="P255" s="22">
        <f t="shared" si="37"/>
        <v>0</v>
      </c>
      <c r="Q255" s="7" t="str">
        <f t="shared" si="38"/>
        <v>euro</v>
      </c>
      <c r="R255" s="98">
        <f t="shared" si="39"/>
        <v>0</v>
      </c>
      <c r="S255" s="19"/>
      <c r="T255" s="5"/>
      <c r="U255" s="37" t="str" cm="1">
        <f t="array" ref="U255">_xlfn.IFS(R255&gt;I255,"KO : Le montant retenu est supérieur au montant présenté. Merci de revoir la ligne de contributions ou plafonner son montant.",I255=0,"",R255=I255,"OK",R255&lt;I255,"Montant instruit inférieur au montant présenté.")</f>
        <v/>
      </c>
      <c r="V255" s="95">
        <f t="shared" si="40"/>
        <v>0</v>
      </c>
    </row>
    <row r="256" spans="1:22">
      <c r="A256" s="7">
        <v>252</v>
      </c>
      <c r="B256" s="5"/>
      <c r="C256" s="5"/>
      <c r="D256" s="5"/>
      <c r="E256" s="2"/>
      <c r="F256" s="99"/>
      <c r="G256" s="12"/>
      <c r="H256" s="7" t="s">
        <v>9</v>
      </c>
      <c r="I256" s="98">
        <f t="shared" si="31"/>
        <v>0</v>
      </c>
      <c r="J256" s="27"/>
      <c r="K256" s="21">
        <f t="shared" si="32"/>
        <v>0</v>
      </c>
      <c r="L256" s="5">
        <f t="shared" si="33"/>
        <v>0</v>
      </c>
      <c r="M256" s="5">
        <f t="shared" si="34"/>
        <v>0</v>
      </c>
      <c r="N256" s="2">
        <f t="shared" si="35"/>
        <v>0</v>
      </c>
      <c r="O256" s="99">
        <f t="shared" si="36"/>
        <v>0</v>
      </c>
      <c r="P256" s="22">
        <f t="shared" si="37"/>
        <v>0</v>
      </c>
      <c r="Q256" s="7" t="str">
        <f t="shared" si="38"/>
        <v>euro</v>
      </c>
      <c r="R256" s="98">
        <f t="shared" si="39"/>
        <v>0</v>
      </c>
      <c r="S256" s="19"/>
      <c r="T256" s="5"/>
      <c r="U256" s="37" t="str" cm="1">
        <f t="array" ref="U256">_xlfn.IFS(R256&gt;I256,"KO : Le montant retenu est supérieur au montant présenté. Merci de revoir la ligne de contributions ou plafonner son montant.",I256=0,"",R256=I256,"OK",R256&lt;I256,"Montant instruit inférieur au montant présenté.")</f>
        <v/>
      </c>
      <c r="V256" s="95">
        <f t="shared" si="40"/>
        <v>0</v>
      </c>
    </row>
    <row r="257" spans="1:22">
      <c r="A257" s="7">
        <v>253</v>
      </c>
      <c r="B257" s="5"/>
      <c r="C257" s="5"/>
      <c r="D257" s="5"/>
      <c r="E257" s="2"/>
      <c r="F257" s="99"/>
      <c r="G257" s="12"/>
      <c r="H257" s="7" t="s">
        <v>9</v>
      </c>
      <c r="I257" s="98">
        <f t="shared" si="31"/>
        <v>0</v>
      </c>
      <c r="J257" s="27"/>
      <c r="K257" s="21">
        <f t="shared" si="32"/>
        <v>0</v>
      </c>
      <c r="L257" s="5">
        <f t="shared" si="33"/>
        <v>0</v>
      </c>
      <c r="M257" s="5">
        <f t="shared" si="34"/>
        <v>0</v>
      </c>
      <c r="N257" s="2">
        <f t="shared" si="35"/>
        <v>0</v>
      </c>
      <c r="O257" s="99">
        <f t="shared" si="36"/>
        <v>0</v>
      </c>
      <c r="P257" s="22">
        <f t="shared" si="37"/>
        <v>0</v>
      </c>
      <c r="Q257" s="7" t="str">
        <f t="shared" si="38"/>
        <v>euro</v>
      </c>
      <c r="R257" s="98">
        <f t="shared" si="39"/>
        <v>0</v>
      </c>
      <c r="S257" s="19"/>
      <c r="T257" s="5"/>
      <c r="U257" s="37" t="str" cm="1">
        <f t="array" ref="U257">_xlfn.IFS(R257&gt;I257,"KO : Le montant retenu est supérieur au montant présenté. Merci de revoir la ligne de contributions ou plafonner son montant.",I257=0,"",R257=I257,"OK",R257&lt;I257,"Montant instruit inférieur au montant présenté.")</f>
        <v/>
      </c>
      <c r="V257" s="95">
        <f t="shared" si="40"/>
        <v>0</v>
      </c>
    </row>
    <row r="258" spans="1:22">
      <c r="A258" s="7">
        <v>254</v>
      </c>
      <c r="B258" s="5"/>
      <c r="C258" s="5"/>
      <c r="D258" s="5"/>
      <c r="E258" s="2"/>
      <c r="F258" s="99"/>
      <c r="G258" s="12"/>
      <c r="H258" s="7" t="s">
        <v>9</v>
      </c>
      <c r="I258" s="98">
        <f t="shared" si="31"/>
        <v>0</v>
      </c>
      <c r="J258" s="27"/>
      <c r="K258" s="21">
        <f t="shared" si="32"/>
        <v>0</v>
      </c>
      <c r="L258" s="5">
        <f t="shared" si="33"/>
        <v>0</v>
      </c>
      <c r="M258" s="5">
        <f t="shared" si="34"/>
        <v>0</v>
      </c>
      <c r="N258" s="2">
        <f t="shared" si="35"/>
        <v>0</v>
      </c>
      <c r="O258" s="99">
        <f t="shared" si="36"/>
        <v>0</v>
      </c>
      <c r="P258" s="22">
        <f t="shared" si="37"/>
        <v>0</v>
      </c>
      <c r="Q258" s="7" t="str">
        <f t="shared" si="38"/>
        <v>euro</v>
      </c>
      <c r="R258" s="98">
        <f t="shared" si="39"/>
        <v>0</v>
      </c>
      <c r="S258" s="19"/>
      <c r="T258" s="5"/>
      <c r="U258" s="37" t="str" cm="1">
        <f t="array" ref="U258">_xlfn.IFS(R258&gt;I258,"KO : Le montant retenu est supérieur au montant présenté. Merci de revoir la ligne de contributions ou plafonner son montant.",I258=0,"",R258=I258,"OK",R258&lt;I258,"Montant instruit inférieur au montant présenté.")</f>
        <v/>
      </c>
      <c r="V258" s="95">
        <f t="shared" si="40"/>
        <v>0</v>
      </c>
    </row>
    <row r="259" spans="1:22">
      <c r="A259" s="7">
        <v>255</v>
      </c>
      <c r="B259" s="5"/>
      <c r="C259" s="5"/>
      <c r="D259" s="5"/>
      <c r="E259" s="2"/>
      <c r="F259" s="99"/>
      <c r="G259" s="12"/>
      <c r="H259" s="7" t="s">
        <v>9</v>
      </c>
      <c r="I259" s="98">
        <f t="shared" si="31"/>
        <v>0</v>
      </c>
      <c r="J259" s="27"/>
      <c r="K259" s="21">
        <f t="shared" si="32"/>
        <v>0</v>
      </c>
      <c r="L259" s="5">
        <f t="shared" si="33"/>
        <v>0</v>
      </c>
      <c r="M259" s="5">
        <f t="shared" si="34"/>
        <v>0</v>
      </c>
      <c r="N259" s="2">
        <f t="shared" si="35"/>
        <v>0</v>
      </c>
      <c r="O259" s="99">
        <f t="shared" si="36"/>
        <v>0</v>
      </c>
      <c r="P259" s="22">
        <f t="shared" si="37"/>
        <v>0</v>
      </c>
      <c r="Q259" s="7" t="str">
        <f t="shared" si="38"/>
        <v>euro</v>
      </c>
      <c r="R259" s="98">
        <f t="shared" si="39"/>
        <v>0</v>
      </c>
      <c r="S259" s="19"/>
      <c r="T259" s="5"/>
      <c r="U259" s="37" t="str" cm="1">
        <f t="array" ref="U259">_xlfn.IFS(R259&gt;I259,"KO : Le montant retenu est supérieur au montant présenté. Merci de revoir la ligne de contributions ou plafonner son montant.",I259=0,"",R259=I259,"OK",R259&lt;I259,"Montant instruit inférieur au montant présenté.")</f>
        <v/>
      </c>
      <c r="V259" s="95">
        <f t="shared" si="40"/>
        <v>0</v>
      </c>
    </row>
    <row r="260" spans="1:22">
      <c r="A260" s="7">
        <v>256</v>
      </c>
      <c r="B260" s="5"/>
      <c r="C260" s="5"/>
      <c r="D260" s="5"/>
      <c r="E260" s="2"/>
      <c r="F260" s="99"/>
      <c r="G260" s="12"/>
      <c r="H260" s="7" t="s">
        <v>9</v>
      </c>
      <c r="I260" s="98">
        <f t="shared" si="31"/>
        <v>0</v>
      </c>
      <c r="J260" s="27"/>
      <c r="K260" s="21">
        <f t="shared" si="32"/>
        <v>0</v>
      </c>
      <c r="L260" s="5">
        <f t="shared" si="33"/>
        <v>0</v>
      </c>
      <c r="M260" s="5">
        <f t="shared" si="34"/>
        <v>0</v>
      </c>
      <c r="N260" s="2">
        <f t="shared" si="35"/>
        <v>0</v>
      </c>
      <c r="O260" s="99">
        <f t="shared" si="36"/>
        <v>0</v>
      </c>
      <c r="P260" s="22">
        <f t="shared" si="37"/>
        <v>0</v>
      </c>
      <c r="Q260" s="7" t="str">
        <f t="shared" si="38"/>
        <v>euro</v>
      </c>
      <c r="R260" s="98">
        <f t="shared" si="39"/>
        <v>0</v>
      </c>
      <c r="S260" s="19"/>
      <c r="T260" s="5"/>
      <c r="U260" s="37" t="str" cm="1">
        <f t="array" ref="U260">_xlfn.IFS(R260&gt;I260,"KO : Le montant retenu est supérieur au montant présenté. Merci de revoir la ligne de contributions ou plafonner son montant.",I260=0,"",R260=I260,"OK",R260&lt;I260,"Montant instruit inférieur au montant présenté.")</f>
        <v/>
      </c>
      <c r="V260" s="95">
        <f t="shared" si="40"/>
        <v>0</v>
      </c>
    </row>
    <row r="261" spans="1:22">
      <c r="A261" s="7">
        <v>257</v>
      </c>
      <c r="B261" s="5"/>
      <c r="C261" s="5"/>
      <c r="D261" s="5"/>
      <c r="E261" s="2"/>
      <c r="F261" s="99"/>
      <c r="G261" s="12"/>
      <c r="H261" s="7" t="s">
        <v>9</v>
      </c>
      <c r="I261" s="98">
        <f t="shared" ref="I261:I324" si="41">G261*F261</f>
        <v>0</v>
      </c>
      <c r="J261" s="27"/>
      <c r="K261" s="21">
        <f t="shared" si="32"/>
        <v>0</v>
      </c>
      <c r="L261" s="5">
        <f t="shared" si="33"/>
        <v>0</v>
      </c>
      <c r="M261" s="5">
        <f t="shared" si="34"/>
        <v>0</v>
      </c>
      <c r="N261" s="2">
        <f t="shared" si="35"/>
        <v>0</v>
      </c>
      <c r="O261" s="99">
        <f t="shared" si="36"/>
        <v>0</v>
      </c>
      <c r="P261" s="22">
        <f t="shared" si="37"/>
        <v>0</v>
      </c>
      <c r="Q261" s="7" t="str">
        <f t="shared" si="38"/>
        <v>euro</v>
      </c>
      <c r="R261" s="98">
        <f t="shared" si="39"/>
        <v>0</v>
      </c>
      <c r="S261" s="19"/>
      <c r="T261" s="5"/>
      <c r="U261" s="37" t="str" cm="1">
        <f t="array" ref="U261">_xlfn.IFS(R261&gt;I261,"KO : Le montant retenu est supérieur au montant présenté. Merci de revoir la ligne de contributions ou plafonner son montant.",I261=0,"",R261=I261,"OK",R261&lt;I261,"Montant instruit inférieur au montant présenté.")</f>
        <v/>
      </c>
      <c r="V261" s="95">
        <f t="shared" si="40"/>
        <v>0</v>
      </c>
    </row>
    <row r="262" spans="1:22">
      <c r="A262" s="7">
        <v>258</v>
      </c>
      <c r="B262" s="5"/>
      <c r="C262" s="5"/>
      <c r="D262" s="5"/>
      <c r="E262" s="2"/>
      <c r="F262" s="99"/>
      <c r="G262" s="12"/>
      <c r="H262" s="7" t="s">
        <v>9</v>
      </c>
      <c r="I262" s="98">
        <f t="shared" si="41"/>
        <v>0</v>
      </c>
      <c r="J262" s="27"/>
      <c r="K262" s="21">
        <f t="shared" ref="K262:K325" si="42">B262</f>
        <v>0</v>
      </c>
      <c r="L262" s="5">
        <f t="shared" ref="L262:L325" si="43">C262</f>
        <v>0</v>
      </c>
      <c r="M262" s="5">
        <f t="shared" ref="M262:M325" si="44">D262</f>
        <v>0</v>
      </c>
      <c r="N262" s="2">
        <f t="shared" ref="N262:N325" si="45">E262</f>
        <v>0</v>
      </c>
      <c r="O262" s="99">
        <f t="shared" ref="O262:O325" si="46">F262</f>
        <v>0</v>
      </c>
      <c r="P262" s="22">
        <f t="shared" ref="P262:P325" si="47">G262</f>
        <v>0</v>
      </c>
      <c r="Q262" s="7" t="str">
        <f t="shared" ref="Q262:Q325" si="48">H262</f>
        <v>euro</v>
      </c>
      <c r="R262" s="98">
        <f t="shared" ref="R262:R325" si="49">O262*P262</f>
        <v>0</v>
      </c>
      <c r="S262" s="19"/>
      <c r="T262" s="5"/>
      <c r="U262" s="37" t="str" cm="1">
        <f t="array" ref="U262">_xlfn.IFS(R262&gt;I262,"KO : Le montant retenu est supérieur au montant présenté. Merci de revoir la ligne de contributions ou plafonner son montant.",I262=0,"",R262=I262,"OK",R262&lt;I262,"Montant instruit inférieur au montant présenté.")</f>
        <v/>
      </c>
      <c r="V262" s="95">
        <f t="shared" ref="V262:V325" si="50">I262-R262</f>
        <v>0</v>
      </c>
    </row>
    <row r="263" spans="1:22">
      <c r="A263" s="7">
        <v>259</v>
      </c>
      <c r="B263" s="5"/>
      <c r="C263" s="5"/>
      <c r="D263" s="5"/>
      <c r="E263" s="2"/>
      <c r="F263" s="99"/>
      <c r="G263" s="12"/>
      <c r="H263" s="7" t="s">
        <v>9</v>
      </c>
      <c r="I263" s="98">
        <f t="shared" si="41"/>
        <v>0</v>
      </c>
      <c r="J263" s="27"/>
      <c r="K263" s="21">
        <f t="shared" si="42"/>
        <v>0</v>
      </c>
      <c r="L263" s="5">
        <f t="shared" si="43"/>
        <v>0</v>
      </c>
      <c r="M263" s="5">
        <f t="shared" si="44"/>
        <v>0</v>
      </c>
      <c r="N263" s="2">
        <f t="shared" si="45"/>
        <v>0</v>
      </c>
      <c r="O263" s="99">
        <f t="shared" si="46"/>
        <v>0</v>
      </c>
      <c r="P263" s="22">
        <f t="shared" si="47"/>
        <v>0</v>
      </c>
      <c r="Q263" s="7" t="str">
        <f t="shared" si="48"/>
        <v>euro</v>
      </c>
      <c r="R263" s="98">
        <f t="shared" si="49"/>
        <v>0</v>
      </c>
      <c r="S263" s="19"/>
      <c r="T263" s="5"/>
      <c r="U263" s="37" t="str" cm="1">
        <f t="array" ref="U263">_xlfn.IFS(R263&gt;I263,"KO : Le montant retenu est supérieur au montant présenté. Merci de revoir la ligne de contributions ou plafonner son montant.",I263=0,"",R263=I263,"OK",R263&lt;I263,"Montant instruit inférieur au montant présenté.")</f>
        <v/>
      </c>
      <c r="V263" s="95">
        <f t="shared" si="50"/>
        <v>0</v>
      </c>
    </row>
    <row r="264" spans="1:22">
      <c r="A264" s="7">
        <v>260</v>
      </c>
      <c r="B264" s="5"/>
      <c r="C264" s="5"/>
      <c r="D264" s="5"/>
      <c r="E264" s="2"/>
      <c r="F264" s="99"/>
      <c r="G264" s="12"/>
      <c r="H264" s="7" t="s">
        <v>9</v>
      </c>
      <c r="I264" s="98">
        <f t="shared" si="41"/>
        <v>0</v>
      </c>
      <c r="J264" s="27"/>
      <c r="K264" s="21">
        <f t="shared" si="42"/>
        <v>0</v>
      </c>
      <c r="L264" s="5">
        <f t="shared" si="43"/>
        <v>0</v>
      </c>
      <c r="M264" s="5">
        <f t="shared" si="44"/>
        <v>0</v>
      </c>
      <c r="N264" s="2">
        <f t="shared" si="45"/>
        <v>0</v>
      </c>
      <c r="O264" s="99">
        <f t="shared" si="46"/>
        <v>0</v>
      </c>
      <c r="P264" s="22">
        <f t="shared" si="47"/>
        <v>0</v>
      </c>
      <c r="Q264" s="7" t="str">
        <f t="shared" si="48"/>
        <v>euro</v>
      </c>
      <c r="R264" s="98">
        <f t="shared" si="49"/>
        <v>0</v>
      </c>
      <c r="S264" s="19"/>
      <c r="T264" s="5"/>
      <c r="U264" s="37" t="str" cm="1">
        <f t="array" ref="U264">_xlfn.IFS(R264&gt;I264,"KO : Le montant retenu est supérieur au montant présenté. Merci de revoir la ligne de contributions ou plafonner son montant.",I264=0,"",R264=I264,"OK",R264&lt;I264,"Montant instruit inférieur au montant présenté.")</f>
        <v/>
      </c>
      <c r="V264" s="95">
        <f t="shared" si="50"/>
        <v>0</v>
      </c>
    </row>
    <row r="265" spans="1:22">
      <c r="A265" s="7">
        <v>261</v>
      </c>
      <c r="B265" s="5"/>
      <c r="C265" s="5"/>
      <c r="D265" s="5"/>
      <c r="E265" s="2"/>
      <c r="F265" s="99"/>
      <c r="G265" s="12"/>
      <c r="H265" s="7" t="s">
        <v>9</v>
      </c>
      <c r="I265" s="98">
        <f t="shared" si="41"/>
        <v>0</v>
      </c>
      <c r="J265" s="27"/>
      <c r="K265" s="21">
        <f t="shared" si="42"/>
        <v>0</v>
      </c>
      <c r="L265" s="5">
        <f t="shared" si="43"/>
        <v>0</v>
      </c>
      <c r="M265" s="5">
        <f t="shared" si="44"/>
        <v>0</v>
      </c>
      <c r="N265" s="2">
        <f t="shared" si="45"/>
        <v>0</v>
      </c>
      <c r="O265" s="99">
        <f t="shared" si="46"/>
        <v>0</v>
      </c>
      <c r="P265" s="22">
        <f t="shared" si="47"/>
        <v>0</v>
      </c>
      <c r="Q265" s="7" t="str">
        <f t="shared" si="48"/>
        <v>euro</v>
      </c>
      <c r="R265" s="98">
        <f t="shared" si="49"/>
        <v>0</v>
      </c>
      <c r="S265" s="19"/>
      <c r="T265" s="5"/>
      <c r="U265" s="37" t="str" cm="1">
        <f t="array" ref="U265">_xlfn.IFS(R265&gt;I265,"KO : Le montant retenu est supérieur au montant présenté. Merci de revoir la ligne de contributions ou plafonner son montant.",I265=0,"",R265=I265,"OK",R265&lt;I265,"Montant instruit inférieur au montant présenté.")</f>
        <v/>
      </c>
      <c r="V265" s="95">
        <f t="shared" si="50"/>
        <v>0</v>
      </c>
    </row>
    <row r="266" spans="1:22">
      <c r="A266" s="7">
        <v>262</v>
      </c>
      <c r="B266" s="5"/>
      <c r="C266" s="5"/>
      <c r="D266" s="5"/>
      <c r="E266" s="2"/>
      <c r="F266" s="99"/>
      <c r="G266" s="12"/>
      <c r="H266" s="7" t="s">
        <v>9</v>
      </c>
      <c r="I266" s="98">
        <f t="shared" si="41"/>
        <v>0</v>
      </c>
      <c r="J266" s="27"/>
      <c r="K266" s="21">
        <f t="shared" si="42"/>
        <v>0</v>
      </c>
      <c r="L266" s="5">
        <f t="shared" si="43"/>
        <v>0</v>
      </c>
      <c r="M266" s="5">
        <f t="shared" si="44"/>
        <v>0</v>
      </c>
      <c r="N266" s="2">
        <f t="shared" si="45"/>
        <v>0</v>
      </c>
      <c r="O266" s="99">
        <f t="shared" si="46"/>
        <v>0</v>
      </c>
      <c r="P266" s="22">
        <f t="shared" si="47"/>
        <v>0</v>
      </c>
      <c r="Q266" s="7" t="str">
        <f t="shared" si="48"/>
        <v>euro</v>
      </c>
      <c r="R266" s="98">
        <f t="shared" si="49"/>
        <v>0</v>
      </c>
      <c r="S266" s="19"/>
      <c r="T266" s="5"/>
      <c r="U266" s="37" t="str" cm="1">
        <f t="array" ref="U266">_xlfn.IFS(R266&gt;I266,"KO : Le montant retenu est supérieur au montant présenté. Merci de revoir la ligne de contributions ou plafonner son montant.",I266=0,"",R266=I266,"OK",R266&lt;I266,"Montant instruit inférieur au montant présenté.")</f>
        <v/>
      </c>
      <c r="V266" s="95">
        <f t="shared" si="50"/>
        <v>0</v>
      </c>
    </row>
    <row r="267" spans="1:22">
      <c r="A267" s="7">
        <v>263</v>
      </c>
      <c r="B267" s="5"/>
      <c r="C267" s="5"/>
      <c r="D267" s="5"/>
      <c r="E267" s="2"/>
      <c r="F267" s="99"/>
      <c r="G267" s="12"/>
      <c r="H267" s="7" t="s">
        <v>9</v>
      </c>
      <c r="I267" s="98">
        <f t="shared" si="41"/>
        <v>0</v>
      </c>
      <c r="J267" s="27"/>
      <c r="K267" s="21">
        <f t="shared" si="42"/>
        <v>0</v>
      </c>
      <c r="L267" s="5">
        <f t="shared" si="43"/>
        <v>0</v>
      </c>
      <c r="M267" s="5">
        <f t="shared" si="44"/>
        <v>0</v>
      </c>
      <c r="N267" s="2">
        <f t="shared" si="45"/>
        <v>0</v>
      </c>
      <c r="O267" s="99">
        <f t="shared" si="46"/>
        <v>0</v>
      </c>
      <c r="P267" s="22">
        <f t="shared" si="47"/>
        <v>0</v>
      </c>
      <c r="Q267" s="7" t="str">
        <f t="shared" si="48"/>
        <v>euro</v>
      </c>
      <c r="R267" s="98">
        <f t="shared" si="49"/>
        <v>0</v>
      </c>
      <c r="S267" s="19"/>
      <c r="T267" s="5"/>
      <c r="U267" s="37" t="str" cm="1">
        <f t="array" ref="U267">_xlfn.IFS(R267&gt;I267,"KO : Le montant retenu est supérieur au montant présenté. Merci de revoir la ligne de contributions ou plafonner son montant.",I267=0,"",R267=I267,"OK",R267&lt;I267,"Montant instruit inférieur au montant présenté.")</f>
        <v/>
      </c>
      <c r="V267" s="95">
        <f t="shared" si="50"/>
        <v>0</v>
      </c>
    </row>
    <row r="268" spans="1:22">
      <c r="A268" s="7">
        <v>264</v>
      </c>
      <c r="B268" s="5"/>
      <c r="C268" s="5"/>
      <c r="D268" s="5"/>
      <c r="E268" s="2"/>
      <c r="F268" s="99"/>
      <c r="G268" s="12"/>
      <c r="H268" s="7" t="s">
        <v>9</v>
      </c>
      <c r="I268" s="98">
        <f t="shared" si="41"/>
        <v>0</v>
      </c>
      <c r="J268" s="27"/>
      <c r="K268" s="21">
        <f t="shared" si="42"/>
        <v>0</v>
      </c>
      <c r="L268" s="5">
        <f t="shared" si="43"/>
        <v>0</v>
      </c>
      <c r="M268" s="5">
        <f t="shared" si="44"/>
        <v>0</v>
      </c>
      <c r="N268" s="2">
        <f t="shared" si="45"/>
        <v>0</v>
      </c>
      <c r="O268" s="99">
        <f t="shared" si="46"/>
        <v>0</v>
      </c>
      <c r="P268" s="22">
        <f t="shared" si="47"/>
        <v>0</v>
      </c>
      <c r="Q268" s="7" t="str">
        <f t="shared" si="48"/>
        <v>euro</v>
      </c>
      <c r="R268" s="98">
        <f t="shared" si="49"/>
        <v>0</v>
      </c>
      <c r="S268" s="19"/>
      <c r="T268" s="5"/>
      <c r="U268" s="37" t="str" cm="1">
        <f t="array" ref="U268">_xlfn.IFS(R268&gt;I268,"KO : Le montant retenu est supérieur au montant présenté. Merci de revoir la ligne de contributions ou plafonner son montant.",I268=0,"",R268=I268,"OK",R268&lt;I268,"Montant instruit inférieur au montant présenté.")</f>
        <v/>
      </c>
      <c r="V268" s="95">
        <f t="shared" si="50"/>
        <v>0</v>
      </c>
    </row>
    <row r="269" spans="1:22">
      <c r="A269" s="7">
        <v>265</v>
      </c>
      <c r="B269" s="5"/>
      <c r="C269" s="5"/>
      <c r="D269" s="5"/>
      <c r="E269" s="2"/>
      <c r="F269" s="99"/>
      <c r="G269" s="12"/>
      <c r="H269" s="7" t="s">
        <v>9</v>
      </c>
      <c r="I269" s="98">
        <f t="shared" si="41"/>
        <v>0</v>
      </c>
      <c r="J269" s="27"/>
      <c r="K269" s="21">
        <f t="shared" si="42"/>
        <v>0</v>
      </c>
      <c r="L269" s="5">
        <f t="shared" si="43"/>
        <v>0</v>
      </c>
      <c r="M269" s="5">
        <f t="shared" si="44"/>
        <v>0</v>
      </c>
      <c r="N269" s="2">
        <f t="shared" si="45"/>
        <v>0</v>
      </c>
      <c r="O269" s="99">
        <f t="shared" si="46"/>
        <v>0</v>
      </c>
      <c r="P269" s="22">
        <f t="shared" si="47"/>
        <v>0</v>
      </c>
      <c r="Q269" s="7" t="str">
        <f t="shared" si="48"/>
        <v>euro</v>
      </c>
      <c r="R269" s="98">
        <f t="shared" si="49"/>
        <v>0</v>
      </c>
      <c r="S269" s="19"/>
      <c r="T269" s="5"/>
      <c r="U269" s="37" t="str" cm="1">
        <f t="array" ref="U269">_xlfn.IFS(R269&gt;I269,"KO : Le montant retenu est supérieur au montant présenté. Merci de revoir la ligne de contributions ou plafonner son montant.",I269=0,"",R269=I269,"OK",R269&lt;I269,"Montant instruit inférieur au montant présenté.")</f>
        <v/>
      </c>
      <c r="V269" s="95">
        <f t="shared" si="50"/>
        <v>0</v>
      </c>
    </row>
    <row r="270" spans="1:22">
      <c r="A270" s="7">
        <v>266</v>
      </c>
      <c r="B270" s="5"/>
      <c r="C270" s="5"/>
      <c r="D270" s="5"/>
      <c r="E270" s="2"/>
      <c r="F270" s="99"/>
      <c r="G270" s="12"/>
      <c r="H270" s="7" t="s">
        <v>9</v>
      </c>
      <c r="I270" s="98">
        <f t="shared" si="41"/>
        <v>0</v>
      </c>
      <c r="J270" s="27"/>
      <c r="K270" s="21">
        <f t="shared" si="42"/>
        <v>0</v>
      </c>
      <c r="L270" s="5">
        <f t="shared" si="43"/>
        <v>0</v>
      </c>
      <c r="M270" s="5">
        <f t="shared" si="44"/>
        <v>0</v>
      </c>
      <c r="N270" s="2">
        <f t="shared" si="45"/>
        <v>0</v>
      </c>
      <c r="O270" s="99">
        <f t="shared" si="46"/>
        <v>0</v>
      </c>
      <c r="P270" s="22">
        <f t="shared" si="47"/>
        <v>0</v>
      </c>
      <c r="Q270" s="7" t="str">
        <f t="shared" si="48"/>
        <v>euro</v>
      </c>
      <c r="R270" s="98">
        <f t="shared" si="49"/>
        <v>0</v>
      </c>
      <c r="S270" s="19"/>
      <c r="T270" s="5"/>
      <c r="U270" s="37" t="str" cm="1">
        <f t="array" ref="U270">_xlfn.IFS(R270&gt;I270,"KO : Le montant retenu est supérieur au montant présenté. Merci de revoir la ligne de contributions ou plafonner son montant.",I270=0,"",R270=I270,"OK",R270&lt;I270,"Montant instruit inférieur au montant présenté.")</f>
        <v/>
      </c>
      <c r="V270" s="95">
        <f t="shared" si="50"/>
        <v>0</v>
      </c>
    </row>
    <row r="271" spans="1:22">
      <c r="A271" s="7">
        <v>267</v>
      </c>
      <c r="B271" s="5"/>
      <c r="C271" s="5"/>
      <c r="D271" s="5"/>
      <c r="E271" s="2"/>
      <c r="F271" s="99"/>
      <c r="G271" s="12"/>
      <c r="H271" s="7" t="s">
        <v>9</v>
      </c>
      <c r="I271" s="98">
        <f t="shared" si="41"/>
        <v>0</v>
      </c>
      <c r="J271" s="27"/>
      <c r="K271" s="21">
        <f t="shared" si="42"/>
        <v>0</v>
      </c>
      <c r="L271" s="5">
        <f t="shared" si="43"/>
        <v>0</v>
      </c>
      <c r="M271" s="5">
        <f t="shared" si="44"/>
        <v>0</v>
      </c>
      <c r="N271" s="2">
        <f t="shared" si="45"/>
        <v>0</v>
      </c>
      <c r="O271" s="99">
        <f t="shared" si="46"/>
        <v>0</v>
      </c>
      <c r="P271" s="22">
        <f t="shared" si="47"/>
        <v>0</v>
      </c>
      <c r="Q271" s="7" t="str">
        <f t="shared" si="48"/>
        <v>euro</v>
      </c>
      <c r="R271" s="98">
        <f t="shared" si="49"/>
        <v>0</v>
      </c>
      <c r="S271" s="19"/>
      <c r="T271" s="5"/>
      <c r="U271" s="37" t="str" cm="1">
        <f t="array" ref="U271">_xlfn.IFS(R271&gt;I271,"KO : Le montant retenu est supérieur au montant présenté. Merci de revoir la ligne de contributions ou plafonner son montant.",I271=0,"",R271=I271,"OK",R271&lt;I271,"Montant instruit inférieur au montant présenté.")</f>
        <v/>
      </c>
      <c r="V271" s="95">
        <f t="shared" si="50"/>
        <v>0</v>
      </c>
    </row>
    <row r="272" spans="1:22">
      <c r="A272" s="7">
        <v>268</v>
      </c>
      <c r="B272" s="5"/>
      <c r="C272" s="5"/>
      <c r="D272" s="5"/>
      <c r="E272" s="2"/>
      <c r="F272" s="99"/>
      <c r="G272" s="12"/>
      <c r="H272" s="7" t="s">
        <v>9</v>
      </c>
      <c r="I272" s="98">
        <f t="shared" si="41"/>
        <v>0</v>
      </c>
      <c r="J272" s="27"/>
      <c r="K272" s="21">
        <f t="shared" si="42"/>
        <v>0</v>
      </c>
      <c r="L272" s="5">
        <f t="shared" si="43"/>
        <v>0</v>
      </c>
      <c r="M272" s="5">
        <f t="shared" si="44"/>
        <v>0</v>
      </c>
      <c r="N272" s="2">
        <f t="shared" si="45"/>
        <v>0</v>
      </c>
      <c r="O272" s="99">
        <f t="shared" si="46"/>
        <v>0</v>
      </c>
      <c r="P272" s="22">
        <f t="shared" si="47"/>
        <v>0</v>
      </c>
      <c r="Q272" s="7" t="str">
        <f t="shared" si="48"/>
        <v>euro</v>
      </c>
      <c r="R272" s="98">
        <f t="shared" si="49"/>
        <v>0</v>
      </c>
      <c r="S272" s="19"/>
      <c r="T272" s="5"/>
      <c r="U272" s="37" t="str" cm="1">
        <f t="array" ref="U272">_xlfn.IFS(R272&gt;I272,"KO : Le montant retenu est supérieur au montant présenté. Merci de revoir la ligne de contributions ou plafonner son montant.",I272=0,"",R272=I272,"OK",R272&lt;I272,"Montant instruit inférieur au montant présenté.")</f>
        <v/>
      </c>
      <c r="V272" s="95">
        <f t="shared" si="50"/>
        <v>0</v>
      </c>
    </row>
    <row r="273" spans="1:22">
      <c r="A273" s="7">
        <v>269</v>
      </c>
      <c r="B273" s="5"/>
      <c r="C273" s="5"/>
      <c r="D273" s="5"/>
      <c r="E273" s="2"/>
      <c r="F273" s="99"/>
      <c r="G273" s="12"/>
      <c r="H273" s="7" t="s">
        <v>9</v>
      </c>
      <c r="I273" s="98">
        <f t="shared" si="41"/>
        <v>0</v>
      </c>
      <c r="J273" s="27"/>
      <c r="K273" s="21">
        <f t="shared" si="42"/>
        <v>0</v>
      </c>
      <c r="L273" s="5">
        <f t="shared" si="43"/>
        <v>0</v>
      </c>
      <c r="M273" s="5">
        <f t="shared" si="44"/>
        <v>0</v>
      </c>
      <c r="N273" s="2">
        <f t="shared" si="45"/>
        <v>0</v>
      </c>
      <c r="O273" s="99">
        <f t="shared" si="46"/>
        <v>0</v>
      </c>
      <c r="P273" s="22">
        <f t="shared" si="47"/>
        <v>0</v>
      </c>
      <c r="Q273" s="7" t="str">
        <f t="shared" si="48"/>
        <v>euro</v>
      </c>
      <c r="R273" s="98">
        <f t="shared" si="49"/>
        <v>0</v>
      </c>
      <c r="S273" s="19"/>
      <c r="T273" s="5"/>
      <c r="U273" s="37" t="str" cm="1">
        <f t="array" ref="U273">_xlfn.IFS(R273&gt;I273,"KO : Le montant retenu est supérieur au montant présenté. Merci de revoir la ligne de contributions ou plafonner son montant.",I273=0,"",R273=I273,"OK",R273&lt;I273,"Montant instruit inférieur au montant présenté.")</f>
        <v/>
      </c>
      <c r="V273" s="95">
        <f t="shared" si="50"/>
        <v>0</v>
      </c>
    </row>
    <row r="274" spans="1:22">
      <c r="A274" s="7">
        <v>270</v>
      </c>
      <c r="B274" s="5"/>
      <c r="C274" s="5"/>
      <c r="D274" s="5"/>
      <c r="E274" s="2"/>
      <c r="F274" s="99"/>
      <c r="G274" s="12"/>
      <c r="H274" s="7" t="s">
        <v>9</v>
      </c>
      <c r="I274" s="98">
        <f t="shared" si="41"/>
        <v>0</v>
      </c>
      <c r="J274" s="27"/>
      <c r="K274" s="21">
        <f t="shared" si="42"/>
        <v>0</v>
      </c>
      <c r="L274" s="5">
        <f t="shared" si="43"/>
        <v>0</v>
      </c>
      <c r="M274" s="5">
        <f t="shared" si="44"/>
        <v>0</v>
      </c>
      <c r="N274" s="2">
        <f t="shared" si="45"/>
        <v>0</v>
      </c>
      <c r="O274" s="99">
        <f t="shared" si="46"/>
        <v>0</v>
      </c>
      <c r="P274" s="22">
        <f t="shared" si="47"/>
        <v>0</v>
      </c>
      <c r="Q274" s="7" t="str">
        <f t="shared" si="48"/>
        <v>euro</v>
      </c>
      <c r="R274" s="98">
        <f t="shared" si="49"/>
        <v>0</v>
      </c>
      <c r="S274" s="19"/>
      <c r="T274" s="5"/>
      <c r="U274" s="37" t="str" cm="1">
        <f t="array" ref="U274">_xlfn.IFS(R274&gt;I274,"KO : Le montant retenu est supérieur au montant présenté. Merci de revoir la ligne de contributions ou plafonner son montant.",I274=0,"",R274=I274,"OK",R274&lt;I274,"Montant instruit inférieur au montant présenté.")</f>
        <v/>
      </c>
      <c r="V274" s="95">
        <f t="shared" si="50"/>
        <v>0</v>
      </c>
    </row>
    <row r="275" spans="1:22">
      <c r="A275" s="7">
        <v>271</v>
      </c>
      <c r="B275" s="5"/>
      <c r="C275" s="5"/>
      <c r="D275" s="5"/>
      <c r="E275" s="2"/>
      <c r="F275" s="99"/>
      <c r="G275" s="12"/>
      <c r="H275" s="7" t="s">
        <v>9</v>
      </c>
      <c r="I275" s="98">
        <f t="shared" si="41"/>
        <v>0</v>
      </c>
      <c r="J275" s="27"/>
      <c r="K275" s="21">
        <f t="shared" si="42"/>
        <v>0</v>
      </c>
      <c r="L275" s="5">
        <f t="shared" si="43"/>
        <v>0</v>
      </c>
      <c r="M275" s="5">
        <f t="shared" si="44"/>
        <v>0</v>
      </c>
      <c r="N275" s="2">
        <f t="shared" si="45"/>
        <v>0</v>
      </c>
      <c r="O275" s="99">
        <f t="shared" si="46"/>
        <v>0</v>
      </c>
      <c r="P275" s="22">
        <f t="shared" si="47"/>
        <v>0</v>
      </c>
      <c r="Q275" s="7" t="str">
        <f t="shared" si="48"/>
        <v>euro</v>
      </c>
      <c r="R275" s="98">
        <f t="shared" si="49"/>
        <v>0</v>
      </c>
      <c r="S275" s="19"/>
      <c r="T275" s="5"/>
      <c r="U275" s="37" t="str" cm="1">
        <f t="array" ref="U275">_xlfn.IFS(R275&gt;I275,"KO : Le montant retenu est supérieur au montant présenté. Merci de revoir la ligne de contributions ou plafonner son montant.",I275=0,"",R275=I275,"OK",R275&lt;I275,"Montant instruit inférieur au montant présenté.")</f>
        <v/>
      </c>
      <c r="V275" s="95">
        <f t="shared" si="50"/>
        <v>0</v>
      </c>
    </row>
    <row r="276" spans="1:22">
      <c r="A276" s="7">
        <v>272</v>
      </c>
      <c r="B276" s="5"/>
      <c r="C276" s="5"/>
      <c r="D276" s="5"/>
      <c r="E276" s="2"/>
      <c r="F276" s="99"/>
      <c r="G276" s="12"/>
      <c r="H276" s="7" t="s">
        <v>9</v>
      </c>
      <c r="I276" s="98">
        <f t="shared" si="41"/>
        <v>0</v>
      </c>
      <c r="J276" s="27"/>
      <c r="K276" s="21">
        <f t="shared" si="42"/>
        <v>0</v>
      </c>
      <c r="L276" s="5">
        <f t="shared" si="43"/>
        <v>0</v>
      </c>
      <c r="M276" s="5">
        <f t="shared" si="44"/>
        <v>0</v>
      </c>
      <c r="N276" s="2">
        <f t="shared" si="45"/>
        <v>0</v>
      </c>
      <c r="O276" s="99">
        <f t="shared" si="46"/>
        <v>0</v>
      </c>
      <c r="P276" s="22">
        <f t="shared" si="47"/>
        <v>0</v>
      </c>
      <c r="Q276" s="7" t="str">
        <f t="shared" si="48"/>
        <v>euro</v>
      </c>
      <c r="R276" s="98">
        <f t="shared" si="49"/>
        <v>0</v>
      </c>
      <c r="S276" s="19"/>
      <c r="T276" s="5"/>
      <c r="U276" s="37" t="str" cm="1">
        <f t="array" ref="U276">_xlfn.IFS(R276&gt;I276,"KO : Le montant retenu est supérieur au montant présenté. Merci de revoir la ligne de contributions ou plafonner son montant.",I276=0,"",R276=I276,"OK",R276&lt;I276,"Montant instruit inférieur au montant présenté.")</f>
        <v/>
      </c>
      <c r="V276" s="95">
        <f t="shared" si="50"/>
        <v>0</v>
      </c>
    </row>
    <row r="277" spans="1:22">
      <c r="A277" s="7">
        <v>273</v>
      </c>
      <c r="B277" s="5"/>
      <c r="C277" s="5"/>
      <c r="D277" s="5"/>
      <c r="E277" s="2"/>
      <c r="F277" s="99"/>
      <c r="G277" s="12"/>
      <c r="H277" s="7" t="s">
        <v>9</v>
      </c>
      <c r="I277" s="98">
        <f t="shared" si="41"/>
        <v>0</v>
      </c>
      <c r="J277" s="27"/>
      <c r="K277" s="21">
        <f t="shared" si="42"/>
        <v>0</v>
      </c>
      <c r="L277" s="5">
        <f t="shared" si="43"/>
        <v>0</v>
      </c>
      <c r="M277" s="5">
        <f t="shared" si="44"/>
        <v>0</v>
      </c>
      <c r="N277" s="2">
        <f t="shared" si="45"/>
        <v>0</v>
      </c>
      <c r="O277" s="99">
        <f t="shared" si="46"/>
        <v>0</v>
      </c>
      <c r="P277" s="22">
        <f t="shared" si="47"/>
        <v>0</v>
      </c>
      <c r="Q277" s="7" t="str">
        <f t="shared" si="48"/>
        <v>euro</v>
      </c>
      <c r="R277" s="98">
        <f t="shared" si="49"/>
        <v>0</v>
      </c>
      <c r="S277" s="19"/>
      <c r="T277" s="5"/>
      <c r="U277" s="37" t="str" cm="1">
        <f t="array" ref="U277">_xlfn.IFS(R277&gt;I277,"KO : Le montant retenu est supérieur au montant présenté. Merci de revoir la ligne de contributions ou plafonner son montant.",I277=0,"",R277=I277,"OK",R277&lt;I277,"Montant instruit inférieur au montant présenté.")</f>
        <v/>
      </c>
      <c r="V277" s="95">
        <f t="shared" si="50"/>
        <v>0</v>
      </c>
    </row>
    <row r="278" spans="1:22">
      <c r="A278" s="7">
        <v>274</v>
      </c>
      <c r="B278" s="5"/>
      <c r="C278" s="5"/>
      <c r="D278" s="5"/>
      <c r="E278" s="2"/>
      <c r="F278" s="99"/>
      <c r="G278" s="12"/>
      <c r="H278" s="7" t="s">
        <v>9</v>
      </c>
      <c r="I278" s="98">
        <f t="shared" si="41"/>
        <v>0</v>
      </c>
      <c r="J278" s="27"/>
      <c r="K278" s="21">
        <f t="shared" si="42"/>
        <v>0</v>
      </c>
      <c r="L278" s="5">
        <f t="shared" si="43"/>
        <v>0</v>
      </c>
      <c r="M278" s="5">
        <f t="shared" si="44"/>
        <v>0</v>
      </c>
      <c r="N278" s="2">
        <f t="shared" si="45"/>
        <v>0</v>
      </c>
      <c r="O278" s="99">
        <f t="shared" si="46"/>
        <v>0</v>
      </c>
      <c r="P278" s="22">
        <f t="shared" si="47"/>
        <v>0</v>
      </c>
      <c r="Q278" s="7" t="str">
        <f t="shared" si="48"/>
        <v>euro</v>
      </c>
      <c r="R278" s="98">
        <f t="shared" si="49"/>
        <v>0</v>
      </c>
      <c r="S278" s="19"/>
      <c r="T278" s="5"/>
      <c r="U278" s="37" t="str" cm="1">
        <f t="array" ref="U278">_xlfn.IFS(R278&gt;I278,"KO : Le montant retenu est supérieur au montant présenté. Merci de revoir la ligne de contributions ou plafonner son montant.",I278=0,"",R278=I278,"OK",R278&lt;I278,"Montant instruit inférieur au montant présenté.")</f>
        <v/>
      </c>
      <c r="V278" s="95">
        <f t="shared" si="50"/>
        <v>0</v>
      </c>
    </row>
    <row r="279" spans="1:22">
      <c r="A279" s="7">
        <v>275</v>
      </c>
      <c r="B279" s="5"/>
      <c r="C279" s="5"/>
      <c r="D279" s="5"/>
      <c r="E279" s="2"/>
      <c r="F279" s="99"/>
      <c r="G279" s="12"/>
      <c r="H279" s="7" t="s">
        <v>9</v>
      </c>
      <c r="I279" s="98">
        <f t="shared" si="41"/>
        <v>0</v>
      </c>
      <c r="J279" s="27"/>
      <c r="K279" s="21">
        <f t="shared" si="42"/>
        <v>0</v>
      </c>
      <c r="L279" s="5">
        <f t="shared" si="43"/>
        <v>0</v>
      </c>
      <c r="M279" s="5">
        <f t="shared" si="44"/>
        <v>0</v>
      </c>
      <c r="N279" s="2">
        <f t="shared" si="45"/>
        <v>0</v>
      </c>
      <c r="O279" s="99">
        <f t="shared" si="46"/>
        <v>0</v>
      </c>
      <c r="P279" s="22">
        <f t="shared" si="47"/>
        <v>0</v>
      </c>
      <c r="Q279" s="7" t="str">
        <f t="shared" si="48"/>
        <v>euro</v>
      </c>
      <c r="R279" s="98">
        <f t="shared" si="49"/>
        <v>0</v>
      </c>
      <c r="S279" s="19"/>
      <c r="T279" s="5"/>
      <c r="U279" s="37" t="str" cm="1">
        <f t="array" ref="U279">_xlfn.IFS(R279&gt;I279,"KO : Le montant retenu est supérieur au montant présenté. Merci de revoir la ligne de contributions ou plafonner son montant.",I279=0,"",R279=I279,"OK",R279&lt;I279,"Montant instruit inférieur au montant présenté.")</f>
        <v/>
      </c>
      <c r="V279" s="95">
        <f t="shared" si="50"/>
        <v>0</v>
      </c>
    </row>
    <row r="280" spans="1:22">
      <c r="A280" s="7">
        <v>276</v>
      </c>
      <c r="B280" s="5"/>
      <c r="C280" s="5"/>
      <c r="D280" s="5"/>
      <c r="E280" s="2"/>
      <c r="F280" s="99"/>
      <c r="G280" s="12"/>
      <c r="H280" s="7" t="s">
        <v>9</v>
      </c>
      <c r="I280" s="98">
        <f t="shared" si="41"/>
        <v>0</v>
      </c>
      <c r="J280" s="27"/>
      <c r="K280" s="21">
        <f t="shared" si="42"/>
        <v>0</v>
      </c>
      <c r="L280" s="5">
        <f t="shared" si="43"/>
        <v>0</v>
      </c>
      <c r="M280" s="5">
        <f t="shared" si="44"/>
        <v>0</v>
      </c>
      <c r="N280" s="2">
        <f t="shared" si="45"/>
        <v>0</v>
      </c>
      <c r="O280" s="99">
        <f t="shared" si="46"/>
        <v>0</v>
      </c>
      <c r="P280" s="22">
        <f t="shared" si="47"/>
        <v>0</v>
      </c>
      <c r="Q280" s="7" t="str">
        <f t="shared" si="48"/>
        <v>euro</v>
      </c>
      <c r="R280" s="98">
        <f t="shared" si="49"/>
        <v>0</v>
      </c>
      <c r="S280" s="19"/>
      <c r="T280" s="5"/>
      <c r="U280" s="37" t="str" cm="1">
        <f t="array" ref="U280">_xlfn.IFS(R280&gt;I280,"KO : Le montant retenu est supérieur au montant présenté. Merci de revoir la ligne de contributions ou plafonner son montant.",I280=0,"",R280=I280,"OK",R280&lt;I280,"Montant instruit inférieur au montant présenté.")</f>
        <v/>
      </c>
      <c r="V280" s="95">
        <f t="shared" si="50"/>
        <v>0</v>
      </c>
    </row>
    <row r="281" spans="1:22">
      <c r="A281" s="7">
        <v>277</v>
      </c>
      <c r="B281" s="5"/>
      <c r="C281" s="5"/>
      <c r="D281" s="5"/>
      <c r="E281" s="2"/>
      <c r="F281" s="99"/>
      <c r="G281" s="12"/>
      <c r="H281" s="7" t="s">
        <v>9</v>
      </c>
      <c r="I281" s="98">
        <f t="shared" si="41"/>
        <v>0</v>
      </c>
      <c r="J281" s="27"/>
      <c r="K281" s="21">
        <f t="shared" si="42"/>
        <v>0</v>
      </c>
      <c r="L281" s="5">
        <f t="shared" si="43"/>
        <v>0</v>
      </c>
      <c r="M281" s="5">
        <f t="shared" si="44"/>
        <v>0</v>
      </c>
      <c r="N281" s="2">
        <f t="shared" si="45"/>
        <v>0</v>
      </c>
      <c r="O281" s="99">
        <f t="shared" si="46"/>
        <v>0</v>
      </c>
      <c r="P281" s="22">
        <f t="shared" si="47"/>
        <v>0</v>
      </c>
      <c r="Q281" s="7" t="str">
        <f t="shared" si="48"/>
        <v>euro</v>
      </c>
      <c r="R281" s="98">
        <f t="shared" si="49"/>
        <v>0</v>
      </c>
      <c r="S281" s="19"/>
      <c r="T281" s="5"/>
      <c r="U281" s="37" t="str" cm="1">
        <f t="array" ref="U281">_xlfn.IFS(R281&gt;I281,"KO : Le montant retenu est supérieur au montant présenté. Merci de revoir la ligne de contributions ou plafonner son montant.",I281=0,"",R281=I281,"OK",R281&lt;I281,"Montant instruit inférieur au montant présenté.")</f>
        <v/>
      </c>
      <c r="V281" s="95">
        <f t="shared" si="50"/>
        <v>0</v>
      </c>
    </row>
    <row r="282" spans="1:22">
      <c r="A282" s="7">
        <v>278</v>
      </c>
      <c r="B282" s="5"/>
      <c r="C282" s="5"/>
      <c r="D282" s="5"/>
      <c r="E282" s="2"/>
      <c r="F282" s="99"/>
      <c r="G282" s="12"/>
      <c r="H282" s="7" t="s">
        <v>9</v>
      </c>
      <c r="I282" s="98">
        <f t="shared" si="41"/>
        <v>0</v>
      </c>
      <c r="J282" s="27"/>
      <c r="K282" s="21">
        <f t="shared" si="42"/>
        <v>0</v>
      </c>
      <c r="L282" s="5">
        <f t="shared" si="43"/>
        <v>0</v>
      </c>
      <c r="M282" s="5">
        <f t="shared" si="44"/>
        <v>0</v>
      </c>
      <c r="N282" s="2">
        <f t="shared" si="45"/>
        <v>0</v>
      </c>
      <c r="O282" s="99">
        <f t="shared" si="46"/>
        <v>0</v>
      </c>
      <c r="P282" s="22">
        <f t="shared" si="47"/>
        <v>0</v>
      </c>
      <c r="Q282" s="7" t="str">
        <f t="shared" si="48"/>
        <v>euro</v>
      </c>
      <c r="R282" s="98">
        <f t="shared" si="49"/>
        <v>0</v>
      </c>
      <c r="S282" s="19"/>
      <c r="T282" s="5"/>
      <c r="U282" s="37" t="str" cm="1">
        <f t="array" ref="U282">_xlfn.IFS(R282&gt;I282,"KO : Le montant retenu est supérieur au montant présenté. Merci de revoir la ligne de contributions ou plafonner son montant.",I282=0,"",R282=I282,"OK",R282&lt;I282,"Montant instruit inférieur au montant présenté.")</f>
        <v/>
      </c>
      <c r="V282" s="95">
        <f t="shared" si="50"/>
        <v>0</v>
      </c>
    </row>
    <row r="283" spans="1:22">
      <c r="A283" s="7">
        <v>279</v>
      </c>
      <c r="B283" s="5"/>
      <c r="C283" s="5"/>
      <c r="D283" s="5"/>
      <c r="E283" s="2"/>
      <c r="F283" s="99"/>
      <c r="G283" s="12"/>
      <c r="H283" s="7" t="s">
        <v>9</v>
      </c>
      <c r="I283" s="98">
        <f t="shared" si="41"/>
        <v>0</v>
      </c>
      <c r="J283" s="27"/>
      <c r="K283" s="21">
        <f t="shared" si="42"/>
        <v>0</v>
      </c>
      <c r="L283" s="5">
        <f t="shared" si="43"/>
        <v>0</v>
      </c>
      <c r="M283" s="5">
        <f t="shared" si="44"/>
        <v>0</v>
      </c>
      <c r="N283" s="2">
        <f t="shared" si="45"/>
        <v>0</v>
      </c>
      <c r="O283" s="99">
        <f t="shared" si="46"/>
        <v>0</v>
      </c>
      <c r="P283" s="22">
        <f t="shared" si="47"/>
        <v>0</v>
      </c>
      <c r="Q283" s="7" t="str">
        <f t="shared" si="48"/>
        <v>euro</v>
      </c>
      <c r="R283" s="98">
        <f t="shared" si="49"/>
        <v>0</v>
      </c>
      <c r="S283" s="19"/>
      <c r="T283" s="5"/>
      <c r="U283" s="37" t="str" cm="1">
        <f t="array" ref="U283">_xlfn.IFS(R283&gt;I283,"KO : Le montant retenu est supérieur au montant présenté. Merci de revoir la ligne de contributions ou plafonner son montant.",I283=0,"",R283=I283,"OK",R283&lt;I283,"Montant instruit inférieur au montant présenté.")</f>
        <v/>
      </c>
      <c r="V283" s="95">
        <f t="shared" si="50"/>
        <v>0</v>
      </c>
    </row>
    <row r="284" spans="1:22">
      <c r="A284" s="7">
        <v>280</v>
      </c>
      <c r="B284" s="5"/>
      <c r="C284" s="5"/>
      <c r="D284" s="5"/>
      <c r="E284" s="2"/>
      <c r="F284" s="99"/>
      <c r="G284" s="12"/>
      <c r="H284" s="7" t="s">
        <v>9</v>
      </c>
      <c r="I284" s="98">
        <f t="shared" si="41"/>
        <v>0</v>
      </c>
      <c r="J284" s="27"/>
      <c r="K284" s="21">
        <f t="shared" si="42"/>
        <v>0</v>
      </c>
      <c r="L284" s="5">
        <f t="shared" si="43"/>
        <v>0</v>
      </c>
      <c r="M284" s="5">
        <f t="shared" si="44"/>
        <v>0</v>
      </c>
      <c r="N284" s="2">
        <f t="shared" si="45"/>
        <v>0</v>
      </c>
      <c r="O284" s="99">
        <f t="shared" si="46"/>
        <v>0</v>
      </c>
      <c r="P284" s="22">
        <f t="shared" si="47"/>
        <v>0</v>
      </c>
      <c r="Q284" s="7" t="str">
        <f t="shared" si="48"/>
        <v>euro</v>
      </c>
      <c r="R284" s="98">
        <f t="shared" si="49"/>
        <v>0</v>
      </c>
      <c r="S284" s="19"/>
      <c r="T284" s="5"/>
      <c r="U284" s="37" t="str" cm="1">
        <f t="array" ref="U284">_xlfn.IFS(R284&gt;I284,"KO : Le montant retenu est supérieur au montant présenté. Merci de revoir la ligne de contributions ou plafonner son montant.",I284=0,"",R284=I284,"OK",R284&lt;I284,"Montant instruit inférieur au montant présenté.")</f>
        <v/>
      </c>
      <c r="V284" s="95">
        <f t="shared" si="50"/>
        <v>0</v>
      </c>
    </row>
    <row r="285" spans="1:22">
      <c r="A285" s="7">
        <v>281</v>
      </c>
      <c r="B285" s="5"/>
      <c r="C285" s="5"/>
      <c r="D285" s="5"/>
      <c r="E285" s="2"/>
      <c r="F285" s="99"/>
      <c r="G285" s="12"/>
      <c r="H285" s="7" t="s">
        <v>9</v>
      </c>
      <c r="I285" s="98">
        <f t="shared" si="41"/>
        <v>0</v>
      </c>
      <c r="J285" s="27"/>
      <c r="K285" s="21">
        <f t="shared" si="42"/>
        <v>0</v>
      </c>
      <c r="L285" s="5">
        <f t="shared" si="43"/>
        <v>0</v>
      </c>
      <c r="M285" s="5">
        <f t="shared" si="44"/>
        <v>0</v>
      </c>
      <c r="N285" s="2">
        <f t="shared" si="45"/>
        <v>0</v>
      </c>
      <c r="O285" s="99">
        <f t="shared" si="46"/>
        <v>0</v>
      </c>
      <c r="P285" s="22">
        <f t="shared" si="47"/>
        <v>0</v>
      </c>
      <c r="Q285" s="7" t="str">
        <f t="shared" si="48"/>
        <v>euro</v>
      </c>
      <c r="R285" s="98">
        <f t="shared" si="49"/>
        <v>0</v>
      </c>
      <c r="S285" s="19"/>
      <c r="T285" s="5"/>
      <c r="U285" s="37" t="str" cm="1">
        <f t="array" ref="U285">_xlfn.IFS(R285&gt;I285,"KO : Le montant retenu est supérieur au montant présenté. Merci de revoir la ligne de contributions ou plafonner son montant.",I285=0,"",R285=I285,"OK",R285&lt;I285,"Montant instruit inférieur au montant présenté.")</f>
        <v/>
      </c>
      <c r="V285" s="95">
        <f t="shared" si="50"/>
        <v>0</v>
      </c>
    </row>
    <row r="286" spans="1:22">
      <c r="A286" s="7">
        <v>282</v>
      </c>
      <c r="B286" s="5"/>
      <c r="C286" s="5"/>
      <c r="D286" s="5"/>
      <c r="E286" s="2"/>
      <c r="F286" s="99"/>
      <c r="G286" s="12"/>
      <c r="H286" s="7" t="s">
        <v>9</v>
      </c>
      <c r="I286" s="98">
        <f t="shared" si="41"/>
        <v>0</v>
      </c>
      <c r="J286" s="27"/>
      <c r="K286" s="21">
        <f t="shared" si="42"/>
        <v>0</v>
      </c>
      <c r="L286" s="5">
        <f t="shared" si="43"/>
        <v>0</v>
      </c>
      <c r="M286" s="5">
        <f t="shared" si="44"/>
        <v>0</v>
      </c>
      <c r="N286" s="2">
        <f t="shared" si="45"/>
        <v>0</v>
      </c>
      <c r="O286" s="99">
        <f t="shared" si="46"/>
        <v>0</v>
      </c>
      <c r="P286" s="22">
        <f t="shared" si="47"/>
        <v>0</v>
      </c>
      <c r="Q286" s="7" t="str">
        <f t="shared" si="48"/>
        <v>euro</v>
      </c>
      <c r="R286" s="98">
        <f t="shared" si="49"/>
        <v>0</v>
      </c>
      <c r="S286" s="19"/>
      <c r="T286" s="5"/>
      <c r="U286" s="37" t="str" cm="1">
        <f t="array" ref="U286">_xlfn.IFS(R286&gt;I286,"KO : Le montant retenu est supérieur au montant présenté. Merci de revoir la ligne de contributions ou plafonner son montant.",I286=0,"",R286=I286,"OK",R286&lt;I286,"Montant instruit inférieur au montant présenté.")</f>
        <v/>
      </c>
      <c r="V286" s="95">
        <f t="shared" si="50"/>
        <v>0</v>
      </c>
    </row>
    <row r="287" spans="1:22">
      <c r="A287" s="7">
        <v>283</v>
      </c>
      <c r="B287" s="5"/>
      <c r="C287" s="5"/>
      <c r="D287" s="5"/>
      <c r="E287" s="2"/>
      <c r="F287" s="99"/>
      <c r="G287" s="12"/>
      <c r="H287" s="7" t="s">
        <v>9</v>
      </c>
      <c r="I287" s="98">
        <f t="shared" si="41"/>
        <v>0</v>
      </c>
      <c r="J287" s="27"/>
      <c r="K287" s="21">
        <f t="shared" si="42"/>
        <v>0</v>
      </c>
      <c r="L287" s="5">
        <f t="shared" si="43"/>
        <v>0</v>
      </c>
      <c r="M287" s="5">
        <f t="shared" si="44"/>
        <v>0</v>
      </c>
      <c r="N287" s="2">
        <f t="shared" si="45"/>
        <v>0</v>
      </c>
      <c r="O287" s="99">
        <f t="shared" si="46"/>
        <v>0</v>
      </c>
      <c r="P287" s="22">
        <f t="shared" si="47"/>
        <v>0</v>
      </c>
      <c r="Q287" s="7" t="str">
        <f t="shared" si="48"/>
        <v>euro</v>
      </c>
      <c r="R287" s="98">
        <f t="shared" si="49"/>
        <v>0</v>
      </c>
      <c r="S287" s="19"/>
      <c r="T287" s="5"/>
      <c r="U287" s="37" t="str" cm="1">
        <f t="array" ref="U287">_xlfn.IFS(R287&gt;I287,"KO : Le montant retenu est supérieur au montant présenté. Merci de revoir la ligne de contributions ou plafonner son montant.",I287=0,"",R287=I287,"OK",R287&lt;I287,"Montant instruit inférieur au montant présenté.")</f>
        <v/>
      </c>
      <c r="V287" s="95">
        <f t="shared" si="50"/>
        <v>0</v>
      </c>
    </row>
    <row r="288" spans="1:22">
      <c r="A288" s="7">
        <v>284</v>
      </c>
      <c r="B288" s="5"/>
      <c r="C288" s="5"/>
      <c r="D288" s="5"/>
      <c r="E288" s="2"/>
      <c r="F288" s="99"/>
      <c r="G288" s="12"/>
      <c r="H288" s="7" t="s">
        <v>9</v>
      </c>
      <c r="I288" s="98">
        <f t="shared" si="41"/>
        <v>0</v>
      </c>
      <c r="J288" s="27"/>
      <c r="K288" s="21">
        <f t="shared" si="42"/>
        <v>0</v>
      </c>
      <c r="L288" s="5">
        <f t="shared" si="43"/>
        <v>0</v>
      </c>
      <c r="M288" s="5">
        <f t="shared" si="44"/>
        <v>0</v>
      </c>
      <c r="N288" s="2">
        <f t="shared" si="45"/>
        <v>0</v>
      </c>
      <c r="O288" s="99">
        <f t="shared" si="46"/>
        <v>0</v>
      </c>
      <c r="P288" s="22">
        <f t="shared" si="47"/>
        <v>0</v>
      </c>
      <c r="Q288" s="7" t="str">
        <f t="shared" si="48"/>
        <v>euro</v>
      </c>
      <c r="R288" s="98">
        <f t="shared" si="49"/>
        <v>0</v>
      </c>
      <c r="S288" s="19"/>
      <c r="T288" s="5"/>
      <c r="U288" s="37" t="str" cm="1">
        <f t="array" ref="U288">_xlfn.IFS(R288&gt;I288,"KO : Le montant retenu est supérieur au montant présenté. Merci de revoir la ligne de contributions ou plafonner son montant.",I288=0,"",R288=I288,"OK",R288&lt;I288,"Montant instruit inférieur au montant présenté.")</f>
        <v/>
      </c>
      <c r="V288" s="95">
        <f t="shared" si="50"/>
        <v>0</v>
      </c>
    </row>
    <row r="289" spans="1:22">
      <c r="A289" s="7">
        <v>285</v>
      </c>
      <c r="B289" s="5"/>
      <c r="C289" s="5"/>
      <c r="D289" s="5"/>
      <c r="E289" s="2"/>
      <c r="F289" s="99"/>
      <c r="G289" s="12"/>
      <c r="H289" s="7" t="s">
        <v>9</v>
      </c>
      <c r="I289" s="98">
        <f t="shared" si="41"/>
        <v>0</v>
      </c>
      <c r="J289" s="27"/>
      <c r="K289" s="21">
        <f t="shared" si="42"/>
        <v>0</v>
      </c>
      <c r="L289" s="5">
        <f t="shared" si="43"/>
        <v>0</v>
      </c>
      <c r="M289" s="5">
        <f t="shared" si="44"/>
        <v>0</v>
      </c>
      <c r="N289" s="2">
        <f t="shared" si="45"/>
        <v>0</v>
      </c>
      <c r="O289" s="99">
        <f t="shared" si="46"/>
        <v>0</v>
      </c>
      <c r="P289" s="22">
        <f t="shared" si="47"/>
        <v>0</v>
      </c>
      <c r="Q289" s="7" t="str">
        <f t="shared" si="48"/>
        <v>euro</v>
      </c>
      <c r="R289" s="98">
        <f t="shared" si="49"/>
        <v>0</v>
      </c>
      <c r="S289" s="19"/>
      <c r="T289" s="5"/>
      <c r="U289" s="37" t="str" cm="1">
        <f t="array" ref="U289">_xlfn.IFS(R289&gt;I289,"KO : Le montant retenu est supérieur au montant présenté. Merci de revoir la ligne de contributions ou plafonner son montant.",I289=0,"",R289=I289,"OK",R289&lt;I289,"Montant instruit inférieur au montant présenté.")</f>
        <v/>
      </c>
      <c r="V289" s="95">
        <f t="shared" si="50"/>
        <v>0</v>
      </c>
    </row>
    <row r="290" spans="1:22">
      <c r="A290" s="7">
        <v>286</v>
      </c>
      <c r="B290" s="5"/>
      <c r="C290" s="5"/>
      <c r="D290" s="5"/>
      <c r="E290" s="2"/>
      <c r="F290" s="99"/>
      <c r="G290" s="12"/>
      <c r="H290" s="7" t="s">
        <v>9</v>
      </c>
      <c r="I290" s="98">
        <f t="shared" si="41"/>
        <v>0</v>
      </c>
      <c r="J290" s="27"/>
      <c r="K290" s="21">
        <f t="shared" si="42"/>
        <v>0</v>
      </c>
      <c r="L290" s="5">
        <f t="shared" si="43"/>
        <v>0</v>
      </c>
      <c r="M290" s="5">
        <f t="shared" si="44"/>
        <v>0</v>
      </c>
      <c r="N290" s="2">
        <f t="shared" si="45"/>
        <v>0</v>
      </c>
      <c r="O290" s="99">
        <f t="shared" si="46"/>
        <v>0</v>
      </c>
      <c r="P290" s="22">
        <f t="shared" si="47"/>
        <v>0</v>
      </c>
      <c r="Q290" s="7" t="str">
        <f t="shared" si="48"/>
        <v>euro</v>
      </c>
      <c r="R290" s="98">
        <f t="shared" si="49"/>
        <v>0</v>
      </c>
      <c r="S290" s="19"/>
      <c r="T290" s="5"/>
      <c r="U290" s="37" t="str" cm="1">
        <f t="array" ref="U290">_xlfn.IFS(R290&gt;I290,"KO : Le montant retenu est supérieur au montant présenté. Merci de revoir la ligne de contributions ou plafonner son montant.",I290=0,"",R290=I290,"OK",R290&lt;I290,"Montant instruit inférieur au montant présenté.")</f>
        <v/>
      </c>
      <c r="V290" s="95">
        <f t="shared" si="50"/>
        <v>0</v>
      </c>
    </row>
    <row r="291" spans="1:22">
      <c r="A291" s="7">
        <v>287</v>
      </c>
      <c r="B291" s="5"/>
      <c r="C291" s="5"/>
      <c r="D291" s="5"/>
      <c r="E291" s="2"/>
      <c r="F291" s="99"/>
      <c r="G291" s="12"/>
      <c r="H291" s="7" t="s">
        <v>9</v>
      </c>
      <c r="I291" s="98">
        <f t="shared" si="41"/>
        <v>0</v>
      </c>
      <c r="J291" s="27"/>
      <c r="K291" s="21">
        <f t="shared" si="42"/>
        <v>0</v>
      </c>
      <c r="L291" s="5">
        <f t="shared" si="43"/>
        <v>0</v>
      </c>
      <c r="M291" s="5">
        <f t="shared" si="44"/>
        <v>0</v>
      </c>
      <c r="N291" s="2">
        <f t="shared" si="45"/>
        <v>0</v>
      </c>
      <c r="O291" s="99">
        <f t="shared" si="46"/>
        <v>0</v>
      </c>
      <c r="P291" s="22">
        <f t="shared" si="47"/>
        <v>0</v>
      </c>
      <c r="Q291" s="7" t="str">
        <f t="shared" si="48"/>
        <v>euro</v>
      </c>
      <c r="R291" s="98">
        <f t="shared" si="49"/>
        <v>0</v>
      </c>
      <c r="S291" s="19"/>
      <c r="T291" s="5"/>
      <c r="U291" s="37" t="str" cm="1">
        <f t="array" ref="U291">_xlfn.IFS(R291&gt;I291,"KO : Le montant retenu est supérieur au montant présenté. Merci de revoir la ligne de contributions ou plafonner son montant.",I291=0,"",R291=I291,"OK",R291&lt;I291,"Montant instruit inférieur au montant présenté.")</f>
        <v/>
      </c>
      <c r="V291" s="95">
        <f t="shared" si="50"/>
        <v>0</v>
      </c>
    </row>
    <row r="292" spans="1:22">
      <c r="A292" s="7">
        <v>288</v>
      </c>
      <c r="B292" s="5"/>
      <c r="C292" s="5"/>
      <c r="D292" s="5"/>
      <c r="E292" s="2"/>
      <c r="F292" s="99"/>
      <c r="G292" s="12"/>
      <c r="H292" s="7" t="s">
        <v>9</v>
      </c>
      <c r="I292" s="98">
        <f t="shared" si="41"/>
        <v>0</v>
      </c>
      <c r="J292" s="27"/>
      <c r="K292" s="21">
        <f t="shared" si="42"/>
        <v>0</v>
      </c>
      <c r="L292" s="5">
        <f t="shared" si="43"/>
        <v>0</v>
      </c>
      <c r="M292" s="5">
        <f t="shared" si="44"/>
        <v>0</v>
      </c>
      <c r="N292" s="2">
        <f t="shared" si="45"/>
        <v>0</v>
      </c>
      <c r="O292" s="99">
        <f t="shared" si="46"/>
        <v>0</v>
      </c>
      <c r="P292" s="22">
        <f t="shared" si="47"/>
        <v>0</v>
      </c>
      <c r="Q292" s="7" t="str">
        <f t="shared" si="48"/>
        <v>euro</v>
      </c>
      <c r="R292" s="98">
        <f t="shared" si="49"/>
        <v>0</v>
      </c>
      <c r="S292" s="19"/>
      <c r="T292" s="5"/>
      <c r="U292" s="37" t="str" cm="1">
        <f t="array" ref="U292">_xlfn.IFS(R292&gt;I292,"KO : Le montant retenu est supérieur au montant présenté. Merci de revoir la ligne de contributions ou plafonner son montant.",I292=0,"",R292=I292,"OK",R292&lt;I292,"Montant instruit inférieur au montant présenté.")</f>
        <v/>
      </c>
      <c r="V292" s="95">
        <f t="shared" si="50"/>
        <v>0</v>
      </c>
    </row>
    <row r="293" spans="1:22">
      <c r="A293" s="7">
        <v>289</v>
      </c>
      <c r="B293" s="5"/>
      <c r="C293" s="5"/>
      <c r="D293" s="5"/>
      <c r="E293" s="2"/>
      <c r="F293" s="99"/>
      <c r="G293" s="12"/>
      <c r="H293" s="7" t="s">
        <v>9</v>
      </c>
      <c r="I293" s="98">
        <f t="shared" si="41"/>
        <v>0</v>
      </c>
      <c r="J293" s="27"/>
      <c r="K293" s="21">
        <f t="shared" si="42"/>
        <v>0</v>
      </c>
      <c r="L293" s="5">
        <f t="shared" si="43"/>
        <v>0</v>
      </c>
      <c r="M293" s="5">
        <f t="shared" si="44"/>
        <v>0</v>
      </c>
      <c r="N293" s="2">
        <f t="shared" si="45"/>
        <v>0</v>
      </c>
      <c r="O293" s="99">
        <f t="shared" si="46"/>
        <v>0</v>
      </c>
      <c r="P293" s="22">
        <f t="shared" si="47"/>
        <v>0</v>
      </c>
      <c r="Q293" s="7" t="str">
        <f t="shared" si="48"/>
        <v>euro</v>
      </c>
      <c r="R293" s="98">
        <f t="shared" si="49"/>
        <v>0</v>
      </c>
      <c r="S293" s="19"/>
      <c r="T293" s="5"/>
      <c r="U293" s="37" t="str" cm="1">
        <f t="array" ref="U293">_xlfn.IFS(R293&gt;I293,"KO : Le montant retenu est supérieur au montant présenté. Merci de revoir la ligne de contributions ou plafonner son montant.",I293=0,"",R293=I293,"OK",R293&lt;I293,"Montant instruit inférieur au montant présenté.")</f>
        <v/>
      </c>
      <c r="V293" s="95">
        <f t="shared" si="50"/>
        <v>0</v>
      </c>
    </row>
    <row r="294" spans="1:22">
      <c r="A294" s="7">
        <v>290</v>
      </c>
      <c r="B294" s="5"/>
      <c r="C294" s="5"/>
      <c r="D294" s="5"/>
      <c r="E294" s="2"/>
      <c r="F294" s="99"/>
      <c r="G294" s="12"/>
      <c r="H294" s="7" t="s">
        <v>9</v>
      </c>
      <c r="I294" s="98">
        <f t="shared" si="41"/>
        <v>0</v>
      </c>
      <c r="J294" s="27"/>
      <c r="K294" s="21">
        <f t="shared" si="42"/>
        <v>0</v>
      </c>
      <c r="L294" s="5">
        <f t="shared" si="43"/>
        <v>0</v>
      </c>
      <c r="M294" s="5">
        <f t="shared" si="44"/>
        <v>0</v>
      </c>
      <c r="N294" s="2">
        <f t="shared" si="45"/>
        <v>0</v>
      </c>
      <c r="O294" s="99">
        <f t="shared" si="46"/>
        <v>0</v>
      </c>
      <c r="P294" s="22">
        <f t="shared" si="47"/>
        <v>0</v>
      </c>
      <c r="Q294" s="7" t="str">
        <f t="shared" si="48"/>
        <v>euro</v>
      </c>
      <c r="R294" s="98">
        <f t="shared" si="49"/>
        <v>0</v>
      </c>
      <c r="S294" s="19"/>
      <c r="T294" s="5"/>
      <c r="U294" s="37" t="str" cm="1">
        <f t="array" ref="U294">_xlfn.IFS(R294&gt;I294,"KO : Le montant retenu est supérieur au montant présenté. Merci de revoir la ligne de contributions ou plafonner son montant.",I294=0,"",R294=I294,"OK",R294&lt;I294,"Montant instruit inférieur au montant présenté.")</f>
        <v/>
      </c>
      <c r="V294" s="95">
        <f t="shared" si="50"/>
        <v>0</v>
      </c>
    </row>
    <row r="295" spans="1:22">
      <c r="A295" s="7">
        <v>291</v>
      </c>
      <c r="B295" s="5"/>
      <c r="C295" s="5"/>
      <c r="D295" s="5"/>
      <c r="E295" s="2"/>
      <c r="F295" s="99"/>
      <c r="G295" s="12"/>
      <c r="H295" s="7" t="s">
        <v>9</v>
      </c>
      <c r="I295" s="98">
        <f t="shared" si="41"/>
        <v>0</v>
      </c>
      <c r="J295" s="27"/>
      <c r="K295" s="21">
        <f t="shared" si="42"/>
        <v>0</v>
      </c>
      <c r="L295" s="5">
        <f t="shared" si="43"/>
        <v>0</v>
      </c>
      <c r="M295" s="5">
        <f t="shared" si="44"/>
        <v>0</v>
      </c>
      <c r="N295" s="2">
        <f t="shared" si="45"/>
        <v>0</v>
      </c>
      <c r="O295" s="99">
        <f t="shared" si="46"/>
        <v>0</v>
      </c>
      <c r="P295" s="22">
        <f t="shared" si="47"/>
        <v>0</v>
      </c>
      <c r="Q295" s="7" t="str">
        <f t="shared" si="48"/>
        <v>euro</v>
      </c>
      <c r="R295" s="98">
        <f t="shared" si="49"/>
        <v>0</v>
      </c>
      <c r="S295" s="19"/>
      <c r="T295" s="5"/>
      <c r="U295" s="37" t="str" cm="1">
        <f t="array" ref="U295">_xlfn.IFS(R295&gt;I295,"KO : Le montant retenu est supérieur au montant présenté. Merci de revoir la ligne de contributions ou plafonner son montant.",I295=0,"",R295=I295,"OK",R295&lt;I295,"Montant instruit inférieur au montant présenté.")</f>
        <v/>
      </c>
      <c r="V295" s="95">
        <f t="shared" si="50"/>
        <v>0</v>
      </c>
    </row>
    <row r="296" spans="1:22">
      <c r="A296" s="7">
        <v>292</v>
      </c>
      <c r="B296" s="5"/>
      <c r="C296" s="5"/>
      <c r="D296" s="5"/>
      <c r="E296" s="2"/>
      <c r="F296" s="99"/>
      <c r="G296" s="12"/>
      <c r="H296" s="7" t="s">
        <v>9</v>
      </c>
      <c r="I296" s="98">
        <f t="shared" si="41"/>
        <v>0</v>
      </c>
      <c r="J296" s="27"/>
      <c r="K296" s="21">
        <f t="shared" si="42"/>
        <v>0</v>
      </c>
      <c r="L296" s="5">
        <f t="shared" si="43"/>
        <v>0</v>
      </c>
      <c r="M296" s="5">
        <f t="shared" si="44"/>
        <v>0</v>
      </c>
      <c r="N296" s="2">
        <f t="shared" si="45"/>
        <v>0</v>
      </c>
      <c r="O296" s="99">
        <f t="shared" si="46"/>
        <v>0</v>
      </c>
      <c r="P296" s="22">
        <f t="shared" si="47"/>
        <v>0</v>
      </c>
      <c r="Q296" s="7" t="str">
        <f t="shared" si="48"/>
        <v>euro</v>
      </c>
      <c r="R296" s="98">
        <f t="shared" si="49"/>
        <v>0</v>
      </c>
      <c r="S296" s="19"/>
      <c r="T296" s="5"/>
      <c r="U296" s="37" t="str" cm="1">
        <f t="array" ref="U296">_xlfn.IFS(R296&gt;I296,"KO : Le montant retenu est supérieur au montant présenté. Merci de revoir la ligne de contributions ou plafonner son montant.",I296=0,"",R296=I296,"OK",R296&lt;I296,"Montant instruit inférieur au montant présenté.")</f>
        <v/>
      </c>
      <c r="V296" s="95">
        <f t="shared" si="50"/>
        <v>0</v>
      </c>
    </row>
    <row r="297" spans="1:22">
      <c r="A297" s="7">
        <v>293</v>
      </c>
      <c r="B297" s="5"/>
      <c r="C297" s="5"/>
      <c r="D297" s="5"/>
      <c r="E297" s="2"/>
      <c r="F297" s="99"/>
      <c r="G297" s="12"/>
      <c r="H297" s="7" t="s">
        <v>9</v>
      </c>
      <c r="I297" s="98">
        <f t="shared" si="41"/>
        <v>0</v>
      </c>
      <c r="J297" s="27"/>
      <c r="K297" s="21">
        <f t="shared" si="42"/>
        <v>0</v>
      </c>
      <c r="L297" s="5">
        <f t="shared" si="43"/>
        <v>0</v>
      </c>
      <c r="M297" s="5">
        <f t="shared" si="44"/>
        <v>0</v>
      </c>
      <c r="N297" s="2">
        <f t="shared" si="45"/>
        <v>0</v>
      </c>
      <c r="O297" s="99">
        <f t="shared" si="46"/>
        <v>0</v>
      </c>
      <c r="P297" s="22">
        <f t="shared" si="47"/>
        <v>0</v>
      </c>
      <c r="Q297" s="7" t="str">
        <f t="shared" si="48"/>
        <v>euro</v>
      </c>
      <c r="R297" s="98">
        <f t="shared" si="49"/>
        <v>0</v>
      </c>
      <c r="S297" s="19"/>
      <c r="T297" s="5"/>
      <c r="U297" s="37" t="str" cm="1">
        <f t="array" ref="U297">_xlfn.IFS(R297&gt;I297,"KO : Le montant retenu est supérieur au montant présenté. Merci de revoir la ligne de contributions ou plafonner son montant.",I297=0,"",R297=I297,"OK",R297&lt;I297,"Montant instruit inférieur au montant présenté.")</f>
        <v/>
      </c>
      <c r="V297" s="95">
        <f t="shared" si="50"/>
        <v>0</v>
      </c>
    </row>
    <row r="298" spans="1:22">
      <c r="A298" s="7">
        <v>294</v>
      </c>
      <c r="B298" s="5"/>
      <c r="C298" s="5"/>
      <c r="D298" s="5"/>
      <c r="E298" s="2"/>
      <c r="F298" s="99"/>
      <c r="G298" s="12"/>
      <c r="H298" s="7" t="s">
        <v>9</v>
      </c>
      <c r="I298" s="98">
        <f t="shared" si="41"/>
        <v>0</v>
      </c>
      <c r="J298" s="27"/>
      <c r="K298" s="21">
        <f t="shared" si="42"/>
        <v>0</v>
      </c>
      <c r="L298" s="5">
        <f t="shared" si="43"/>
        <v>0</v>
      </c>
      <c r="M298" s="5">
        <f t="shared" si="44"/>
        <v>0</v>
      </c>
      <c r="N298" s="2">
        <f t="shared" si="45"/>
        <v>0</v>
      </c>
      <c r="O298" s="99">
        <f t="shared" si="46"/>
        <v>0</v>
      </c>
      <c r="P298" s="22">
        <f t="shared" si="47"/>
        <v>0</v>
      </c>
      <c r="Q298" s="7" t="str">
        <f t="shared" si="48"/>
        <v>euro</v>
      </c>
      <c r="R298" s="98">
        <f t="shared" si="49"/>
        <v>0</v>
      </c>
      <c r="S298" s="19"/>
      <c r="T298" s="5"/>
      <c r="U298" s="37" t="str" cm="1">
        <f t="array" ref="U298">_xlfn.IFS(R298&gt;I298,"KO : Le montant retenu est supérieur au montant présenté. Merci de revoir la ligne de contributions ou plafonner son montant.",I298=0,"",R298=I298,"OK",R298&lt;I298,"Montant instruit inférieur au montant présenté.")</f>
        <v/>
      </c>
      <c r="V298" s="95">
        <f t="shared" si="50"/>
        <v>0</v>
      </c>
    </row>
    <row r="299" spans="1:22">
      <c r="A299" s="7">
        <v>295</v>
      </c>
      <c r="B299" s="5"/>
      <c r="C299" s="5"/>
      <c r="D299" s="5"/>
      <c r="E299" s="2"/>
      <c r="F299" s="99"/>
      <c r="G299" s="12"/>
      <c r="H299" s="7" t="s">
        <v>9</v>
      </c>
      <c r="I299" s="98">
        <f t="shared" si="41"/>
        <v>0</v>
      </c>
      <c r="J299" s="27"/>
      <c r="K299" s="21">
        <f t="shared" si="42"/>
        <v>0</v>
      </c>
      <c r="L299" s="5">
        <f t="shared" si="43"/>
        <v>0</v>
      </c>
      <c r="M299" s="5">
        <f t="shared" si="44"/>
        <v>0</v>
      </c>
      <c r="N299" s="2">
        <f t="shared" si="45"/>
        <v>0</v>
      </c>
      <c r="O299" s="99">
        <f t="shared" si="46"/>
        <v>0</v>
      </c>
      <c r="P299" s="22">
        <f t="shared" si="47"/>
        <v>0</v>
      </c>
      <c r="Q299" s="7" t="str">
        <f t="shared" si="48"/>
        <v>euro</v>
      </c>
      <c r="R299" s="98">
        <f t="shared" si="49"/>
        <v>0</v>
      </c>
      <c r="S299" s="19"/>
      <c r="T299" s="5"/>
      <c r="U299" s="37" t="str" cm="1">
        <f t="array" ref="U299">_xlfn.IFS(R299&gt;I299,"KO : Le montant retenu est supérieur au montant présenté. Merci de revoir la ligne de contributions ou plafonner son montant.",I299=0,"",R299=I299,"OK",R299&lt;I299,"Montant instruit inférieur au montant présenté.")</f>
        <v/>
      </c>
      <c r="V299" s="95">
        <f t="shared" si="50"/>
        <v>0</v>
      </c>
    </row>
    <row r="300" spans="1:22">
      <c r="A300" s="7">
        <v>296</v>
      </c>
      <c r="B300" s="5"/>
      <c r="C300" s="5"/>
      <c r="D300" s="5"/>
      <c r="E300" s="2"/>
      <c r="F300" s="99"/>
      <c r="G300" s="12"/>
      <c r="H300" s="7" t="s">
        <v>9</v>
      </c>
      <c r="I300" s="98">
        <f t="shared" si="41"/>
        <v>0</v>
      </c>
      <c r="J300" s="27"/>
      <c r="K300" s="21">
        <f t="shared" si="42"/>
        <v>0</v>
      </c>
      <c r="L300" s="5">
        <f t="shared" si="43"/>
        <v>0</v>
      </c>
      <c r="M300" s="5">
        <f t="shared" si="44"/>
        <v>0</v>
      </c>
      <c r="N300" s="2">
        <f t="shared" si="45"/>
        <v>0</v>
      </c>
      <c r="O300" s="99">
        <f t="shared" si="46"/>
        <v>0</v>
      </c>
      <c r="P300" s="22">
        <f t="shared" si="47"/>
        <v>0</v>
      </c>
      <c r="Q300" s="7" t="str">
        <f t="shared" si="48"/>
        <v>euro</v>
      </c>
      <c r="R300" s="98">
        <f t="shared" si="49"/>
        <v>0</v>
      </c>
      <c r="S300" s="19"/>
      <c r="T300" s="5"/>
      <c r="U300" s="37" t="str" cm="1">
        <f t="array" ref="U300">_xlfn.IFS(R300&gt;I300,"KO : Le montant retenu est supérieur au montant présenté. Merci de revoir la ligne de contributions ou plafonner son montant.",I300=0,"",R300=I300,"OK",R300&lt;I300,"Montant instruit inférieur au montant présenté.")</f>
        <v/>
      </c>
      <c r="V300" s="95">
        <f t="shared" si="50"/>
        <v>0</v>
      </c>
    </row>
    <row r="301" spans="1:22">
      <c r="A301" s="7">
        <v>297</v>
      </c>
      <c r="B301" s="5"/>
      <c r="C301" s="5"/>
      <c r="D301" s="5"/>
      <c r="E301" s="2"/>
      <c r="F301" s="99"/>
      <c r="G301" s="12"/>
      <c r="H301" s="7" t="s">
        <v>9</v>
      </c>
      <c r="I301" s="98">
        <f t="shared" si="41"/>
        <v>0</v>
      </c>
      <c r="J301" s="27"/>
      <c r="K301" s="21">
        <f t="shared" si="42"/>
        <v>0</v>
      </c>
      <c r="L301" s="5">
        <f t="shared" si="43"/>
        <v>0</v>
      </c>
      <c r="M301" s="5">
        <f t="shared" si="44"/>
        <v>0</v>
      </c>
      <c r="N301" s="2">
        <f t="shared" si="45"/>
        <v>0</v>
      </c>
      <c r="O301" s="99">
        <f t="shared" si="46"/>
        <v>0</v>
      </c>
      <c r="P301" s="22">
        <f t="shared" si="47"/>
        <v>0</v>
      </c>
      <c r="Q301" s="7" t="str">
        <f t="shared" si="48"/>
        <v>euro</v>
      </c>
      <c r="R301" s="98">
        <f t="shared" si="49"/>
        <v>0</v>
      </c>
      <c r="S301" s="19"/>
      <c r="T301" s="5"/>
      <c r="U301" s="37" t="str" cm="1">
        <f t="array" ref="U301">_xlfn.IFS(R301&gt;I301,"KO : Le montant retenu est supérieur au montant présenté. Merci de revoir la ligne de contributions ou plafonner son montant.",I301=0,"",R301=I301,"OK",R301&lt;I301,"Montant instruit inférieur au montant présenté.")</f>
        <v/>
      </c>
      <c r="V301" s="95">
        <f t="shared" si="50"/>
        <v>0</v>
      </c>
    </row>
    <row r="302" spans="1:22">
      <c r="A302" s="7">
        <v>298</v>
      </c>
      <c r="B302" s="5"/>
      <c r="C302" s="5"/>
      <c r="D302" s="5"/>
      <c r="E302" s="2"/>
      <c r="F302" s="99"/>
      <c r="G302" s="12"/>
      <c r="H302" s="7" t="s">
        <v>9</v>
      </c>
      <c r="I302" s="98">
        <f t="shared" si="41"/>
        <v>0</v>
      </c>
      <c r="J302" s="27"/>
      <c r="K302" s="21">
        <f t="shared" si="42"/>
        <v>0</v>
      </c>
      <c r="L302" s="5">
        <f t="shared" si="43"/>
        <v>0</v>
      </c>
      <c r="M302" s="5">
        <f t="shared" si="44"/>
        <v>0</v>
      </c>
      <c r="N302" s="2">
        <f t="shared" si="45"/>
        <v>0</v>
      </c>
      <c r="O302" s="99">
        <f t="shared" si="46"/>
        <v>0</v>
      </c>
      <c r="P302" s="22">
        <f t="shared" si="47"/>
        <v>0</v>
      </c>
      <c r="Q302" s="7" t="str">
        <f t="shared" si="48"/>
        <v>euro</v>
      </c>
      <c r="R302" s="98">
        <f t="shared" si="49"/>
        <v>0</v>
      </c>
      <c r="S302" s="19"/>
      <c r="T302" s="5"/>
      <c r="U302" s="37" t="str" cm="1">
        <f t="array" ref="U302">_xlfn.IFS(R302&gt;I302,"KO : Le montant retenu est supérieur au montant présenté. Merci de revoir la ligne de contributions ou plafonner son montant.",I302=0,"",R302=I302,"OK",R302&lt;I302,"Montant instruit inférieur au montant présenté.")</f>
        <v/>
      </c>
      <c r="V302" s="95">
        <f t="shared" si="50"/>
        <v>0</v>
      </c>
    </row>
    <row r="303" spans="1:22">
      <c r="A303" s="7">
        <v>299</v>
      </c>
      <c r="B303" s="5"/>
      <c r="C303" s="5"/>
      <c r="D303" s="5"/>
      <c r="E303" s="2"/>
      <c r="F303" s="99"/>
      <c r="G303" s="12"/>
      <c r="H303" s="7" t="s">
        <v>9</v>
      </c>
      <c r="I303" s="98">
        <f t="shared" si="41"/>
        <v>0</v>
      </c>
      <c r="J303" s="27"/>
      <c r="K303" s="21">
        <f t="shared" si="42"/>
        <v>0</v>
      </c>
      <c r="L303" s="5">
        <f t="shared" si="43"/>
        <v>0</v>
      </c>
      <c r="M303" s="5">
        <f t="shared" si="44"/>
        <v>0</v>
      </c>
      <c r="N303" s="2">
        <f t="shared" si="45"/>
        <v>0</v>
      </c>
      <c r="O303" s="99">
        <f t="shared" si="46"/>
        <v>0</v>
      </c>
      <c r="P303" s="22">
        <f t="shared" si="47"/>
        <v>0</v>
      </c>
      <c r="Q303" s="7" t="str">
        <f t="shared" si="48"/>
        <v>euro</v>
      </c>
      <c r="R303" s="98">
        <f t="shared" si="49"/>
        <v>0</v>
      </c>
      <c r="S303" s="19"/>
      <c r="T303" s="5"/>
      <c r="U303" s="37" t="str" cm="1">
        <f t="array" ref="U303">_xlfn.IFS(R303&gt;I303,"KO : Le montant retenu est supérieur au montant présenté. Merci de revoir la ligne de contributions ou plafonner son montant.",I303=0,"",R303=I303,"OK",R303&lt;I303,"Montant instruit inférieur au montant présenté.")</f>
        <v/>
      </c>
      <c r="V303" s="95">
        <f t="shared" si="50"/>
        <v>0</v>
      </c>
    </row>
    <row r="304" spans="1:22">
      <c r="A304" s="7">
        <v>300</v>
      </c>
      <c r="B304" s="5"/>
      <c r="C304" s="5"/>
      <c r="D304" s="5"/>
      <c r="E304" s="2"/>
      <c r="F304" s="99"/>
      <c r="G304" s="12"/>
      <c r="H304" s="7" t="s">
        <v>9</v>
      </c>
      <c r="I304" s="98">
        <f t="shared" si="41"/>
        <v>0</v>
      </c>
      <c r="J304" s="27"/>
      <c r="K304" s="21">
        <f t="shared" si="42"/>
        <v>0</v>
      </c>
      <c r="L304" s="5">
        <f t="shared" si="43"/>
        <v>0</v>
      </c>
      <c r="M304" s="5">
        <f t="shared" si="44"/>
        <v>0</v>
      </c>
      <c r="N304" s="2">
        <f t="shared" si="45"/>
        <v>0</v>
      </c>
      <c r="O304" s="99">
        <f t="shared" si="46"/>
        <v>0</v>
      </c>
      <c r="P304" s="22">
        <f t="shared" si="47"/>
        <v>0</v>
      </c>
      <c r="Q304" s="7" t="str">
        <f t="shared" si="48"/>
        <v>euro</v>
      </c>
      <c r="R304" s="98">
        <f t="shared" si="49"/>
        <v>0</v>
      </c>
      <c r="S304" s="19"/>
      <c r="T304" s="5"/>
      <c r="U304" s="37" t="str" cm="1">
        <f t="array" ref="U304">_xlfn.IFS(R304&gt;I304,"KO : Le montant retenu est supérieur au montant présenté. Merci de revoir la ligne de contributions ou plafonner son montant.",I304=0,"",R304=I304,"OK",R304&lt;I304,"Montant instruit inférieur au montant présenté.")</f>
        <v/>
      </c>
      <c r="V304" s="95">
        <f t="shared" si="50"/>
        <v>0</v>
      </c>
    </row>
    <row r="305" spans="1:22">
      <c r="A305" s="7">
        <v>301</v>
      </c>
      <c r="B305" s="5"/>
      <c r="C305" s="5"/>
      <c r="D305" s="5"/>
      <c r="E305" s="2"/>
      <c r="F305" s="99"/>
      <c r="G305" s="12"/>
      <c r="H305" s="7" t="s">
        <v>9</v>
      </c>
      <c r="I305" s="98">
        <f t="shared" si="41"/>
        <v>0</v>
      </c>
      <c r="J305" s="27"/>
      <c r="K305" s="21">
        <f t="shared" si="42"/>
        <v>0</v>
      </c>
      <c r="L305" s="5">
        <f t="shared" si="43"/>
        <v>0</v>
      </c>
      <c r="M305" s="5">
        <f t="shared" si="44"/>
        <v>0</v>
      </c>
      <c r="N305" s="2">
        <f t="shared" si="45"/>
        <v>0</v>
      </c>
      <c r="O305" s="99">
        <f t="shared" si="46"/>
        <v>0</v>
      </c>
      <c r="P305" s="22">
        <f t="shared" si="47"/>
        <v>0</v>
      </c>
      <c r="Q305" s="7" t="str">
        <f t="shared" si="48"/>
        <v>euro</v>
      </c>
      <c r="R305" s="98">
        <f t="shared" si="49"/>
        <v>0</v>
      </c>
      <c r="S305" s="19"/>
      <c r="T305" s="5"/>
      <c r="U305" s="37" t="str" cm="1">
        <f t="array" ref="U305">_xlfn.IFS(R305&gt;I305,"KO : Le montant retenu est supérieur au montant présenté. Merci de revoir la ligne de contributions ou plafonner son montant.",I305=0,"",R305=I305,"OK",R305&lt;I305,"Montant instruit inférieur au montant présenté.")</f>
        <v/>
      </c>
      <c r="V305" s="95">
        <f t="shared" si="50"/>
        <v>0</v>
      </c>
    </row>
    <row r="306" spans="1:22">
      <c r="A306" s="7">
        <v>302</v>
      </c>
      <c r="B306" s="5"/>
      <c r="C306" s="5"/>
      <c r="D306" s="5"/>
      <c r="E306" s="2"/>
      <c r="F306" s="99"/>
      <c r="G306" s="12"/>
      <c r="H306" s="7" t="s">
        <v>9</v>
      </c>
      <c r="I306" s="98">
        <f t="shared" si="41"/>
        <v>0</v>
      </c>
      <c r="J306" s="27"/>
      <c r="K306" s="21">
        <f t="shared" si="42"/>
        <v>0</v>
      </c>
      <c r="L306" s="5">
        <f t="shared" si="43"/>
        <v>0</v>
      </c>
      <c r="M306" s="5">
        <f t="shared" si="44"/>
        <v>0</v>
      </c>
      <c r="N306" s="2">
        <f t="shared" si="45"/>
        <v>0</v>
      </c>
      <c r="O306" s="99">
        <f t="shared" si="46"/>
        <v>0</v>
      </c>
      <c r="P306" s="22">
        <f t="shared" si="47"/>
        <v>0</v>
      </c>
      <c r="Q306" s="7" t="str">
        <f t="shared" si="48"/>
        <v>euro</v>
      </c>
      <c r="R306" s="98">
        <f t="shared" si="49"/>
        <v>0</v>
      </c>
      <c r="S306" s="19"/>
      <c r="T306" s="5"/>
      <c r="U306" s="37" t="str" cm="1">
        <f t="array" ref="U306">_xlfn.IFS(R306&gt;I306,"KO : Le montant retenu est supérieur au montant présenté. Merci de revoir la ligne de contributions ou plafonner son montant.",I306=0,"",R306=I306,"OK",R306&lt;I306,"Montant instruit inférieur au montant présenté.")</f>
        <v/>
      </c>
      <c r="V306" s="95">
        <f t="shared" si="50"/>
        <v>0</v>
      </c>
    </row>
    <row r="307" spans="1:22">
      <c r="A307" s="7">
        <v>303</v>
      </c>
      <c r="B307" s="5"/>
      <c r="C307" s="5"/>
      <c r="D307" s="5"/>
      <c r="E307" s="2"/>
      <c r="F307" s="99"/>
      <c r="G307" s="12"/>
      <c r="H307" s="7" t="s">
        <v>9</v>
      </c>
      <c r="I307" s="98">
        <f t="shared" si="41"/>
        <v>0</v>
      </c>
      <c r="J307" s="27"/>
      <c r="K307" s="21">
        <f t="shared" si="42"/>
        <v>0</v>
      </c>
      <c r="L307" s="5">
        <f t="shared" si="43"/>
        <v>0</v>
      </c>
      <c r="M307" s="5">
        <f t="shared" si="44"/>
        <v>0</v>
      </c>
      <c r="N307" s="2">
        <f t="shared" si="45"/>
        <v>0</v>
      </c>
      <c r="O307" s="99">
        <f t="shared" si="46"/>
        <v>0</v>
      </c>
      <c r="P307" s="22">
        <f t="shared" si="47"/>
        <v>0</v>
      </c>
      <c r="Q307" s="7" t="str">
        <f t="shared" si="48"/>
        <v>euro</v>
      </c>
      <c r="R307" s="98">
        <f t="shared" si="49"/>
        <v>0</v>
      </c>
      <c r="S307" s="19"/>
      <c r="T307" s="5"/>
      <c r="U307" s="37" t="str" cm="1">
        <f t="array" ref="U307">_xlfn.IFS(R307&gt;I307,"KO : Le montant retenu est supérieur au montant présenté. Merci de revoir la ligne de contributions ou plafonner son montant.",I307=0,"",R307=I307,"OK",R307&lt;I307,"Montant instruit inférieur au montant présenté.")</f>
        <v/>
      </c>
      <c r="V307" s="95">
        <f t="shared" si="50"/>
        <v>0</v>
      </c>
    </row>
    <row r="308" spans="1:22">
      <c r="A308" s="7">
        <v>304</v>
      </c>
      <c r="B308" s="5"/>
      <c r="C308" s="5"/>
      <c r="D308" s="5"/>
      <c r="E308" s="2"/>
      <c r="F308" s="99"/>
      <c r="G308" s="12"/>
      <c r="H308" s="7" t="s">
        <v>9</v>
      </c>
      <c r="I308" s="98">
        <f t="shared" si="41"/>
        <v>0</v>
      </c>
      <c r="J308" s="27"/>
      <c r="K308" s="21">
        <f t="shared" si="42"/>
        <v>0</v>
      </c>
      <c r="L308" s="5">
        <f t="shared" si="43"/>
        <v>0</v>
      </c>
      <c r="M308" s="5">
        <f t="shared" si="44"/>
        <v>0</v>
      </c>
      <c r="N308" s="2">
        <f t="shared" si="45"/>
        <v>0</v>
      </c>
      <c r="O308" s="99">
        <f t="shared" si="46"/>
        <v>0</v>
      </c>
      <c r="P308" s="22">
        <f t="shared" si="47"/>
        <v>0</v>
      </c>
      <c r="Q308" s="7" t="str">
        <f t="shared" si="48"/>
        <v>euro</v>
      </c>
      <c r="R308" s="98">
        <f t="shared" si="49"/>
        <v>0</v>
      </c>
      <c r="S308" s="19"/>
      <c r="T308" s="5"/>
      <c r="U308" s="37" t="str" cm="1">
        <f t="array" ref="U308">_xlfn.IFS(R308&gt;I308,"KO : Le montant retenu est supérieur au montant présenté. Merci de revoir la ligne de contributions ou plafonner son montant.",I308=0,"",R308=I308,"OK",R308&lt;I308,"Montant instruit inférieur au montant présenté.")</f>
        <v/>
      </c>
      <c r="V308" s="95">
        <f t="shared" si="50"/>
        <v>0</v>
      </c>
    </row>
    <row r="309" spans="1:22">
      <c r="A309" s="7">
        <v>305</v>
      </c>
      <c r="B309" s="5"/>
      <c r="C309" s="5"/>
      <c r="D309" s="5"/>
      <c r="E309" s="2"/>
      <c r="F309" s="99"/>
      <c r="G309" s="12"/>
      <c r="H309" s="7" t="s">
        <v>9</v>
      </c>
      <c r="I309" s="98">
        <f t="shared" si="41"/>
        <v>0</v>
      </c>
      <c r="J309" s="27"/>
      <c r="K309" s="21">
        <f t="shared" si="42"/>
        <v>0</v>
      </c>
      <c r="L309" s="5">
        <f t="shared" si="43"/>
        <v>0</v>
      </c>
      <c r="M309" s="5">
        <f t="shared" si="44"/>
        <v>0</v>
      </c>
      <c r="N309" s="2">
        <f t="shared" si="45"/>
        <v>0</v>
      </c>
      <c r="O309" s="99">
        <f t="shared" si="46"/>
        <v>0</v>
      </c>
      <c r="P309" s="22">
        <f t="shared" si="47"/>
        <v>0</v>
      </c>
      <c r="Q309" s="7" t="str">
        <f t="shared" si="48"/>
        <v>euro</v>
      </c>
      <c r="R309" s="98">
        <f t="shared" si="49"/>
        <v>0</v>
      </c>
      <c r="S309" s="19"/>
      <c r="T309" s="5"/>
      <c r="U309" s="37" t="str" cm="1">
        <f t="array" ref="U309">_xlfn.IFS(R309&gt;I309,"KO : Le montant retenu est supérieur au montant présenté. Merci de revoir la ligne de contributions ou plafonner son montant.",I309=0,"",R309=I309,"OK",R309&lt;I309,"Montant instruit inférieur au montant présenté.")</f>
        <v/>
      </c>
      <c r="V309" s="95">
        <f t="shared" si="50"/>
        <v>0</v>
      </c>
    </row>
    <row r="310" spans="1:22">
      <c r="A310" s="7">
        <v>306</v>
      </c>
      <c r="B310" s="5"/>
      <c r="C310" s="5"/>
      <c r="D310" s="5"/>
      <c r="E310" s="2"/>
      <c r="F310" s="99"/>
      <c r="G310" s="12"/>
      <c r="H310" s="7" t="s">
        <v>9</v>
      </c>
      <c r="I310" s="98">
        <f t="shared" si="41"/>
        <v>0</v>
      </c>
      <c r="J310" s="27"/>
      <c r="K310" s="21">
        <f t="shared" si="42"/>
        <v>0</v>
      </c>
      <c r="L310" s="5">
        <f t="shared" si="43"/>
        <v>0</v>
      </c>
      <c r="M310" s="5">
        <f t="shared" si="44"/>
        <v>0</v>
      </c>
      <c r="N310" s="2">
        <f t="shared" si="45"/>
        <v>0</v>
      </c>
      <c r="O310" s="99">
        <f t="shared" si="46"/>
        <v>0</v>
      </c>
      <c r="P310" s="22">
        <f t="shared" si="47"/>
        <v>0</v>
      </c>
      <c r="Q310" s="7" t="str">
        <f t="shared" si="48"/>
        <v>euro</v>
      </c>
      <c r="R310" s="98">
        <f t="shared" si="49"/>
        <v>0</v>
      </c>
      <c r="S310" s="19"/>
      <c r="T310" s="5"/>
      <c r="U310" s="37" t="str" cm="1">
        <f t="array" ref="U310">_xlfn.IFS(R310&gt;I310,"KO : Le montant retenu est supérieur au montant présenté. Merci de revoir la ligne de contributions ou plafonner son montant.",I310=0,"",R310=I310,"OK",R310&lt;I310,"Montant instruit inférieur au montant présenté.")</f>
        <v/>
      </c>
      <c r="V310" s="95">
        <f t="shared" si="50"/>
        <v>0</v>
      </c>
    </row>
    <row r="311" spans="1:22">
      <c r="A311" s="7">
        <v>307</v>
      </c>
      <c r="B311" s="5"/>
      <c r="C311" s="5"/>
      <c r="D311" s="5"/>
      <c r="E311" s="2"/>
      <c r="F311" s="99"/>
      <c r="G311" s="12"/>
      <c r="H311" s="7" t="s">
        <v>9</v>
      </c>
      <c r="I311" s="98">
        <f t="shared" si="41"/>
        <v>0</v>
      </c>
      <c r="J311" s="27"/>
      <c r="K311" s="21">
        <f t="shared" si="42"/>
        <v>0</v>
      </c>
      <c r="L311" s="5">
        <f t="shared" si="43"/>
        <v>0</v>
      </c>
      <c r="M311" s="5">
        <f t="shared" si="44"/>
        <v>0</v>
      </c>
      <c r="N311" s="2">
        <f t="shared" si="45"/>
        <v>0</v>
      </c>
      <c r="O311" s="99">
        <f t="shared" si="46"/>
        <v>0</v>
      </c>
      <c r="P311" s="22">
        <f t="shared" si="47"/>
        <v>0</v>
      </c>
      <c r="Q311" s="7" t="str">
        <f t="shared" si="48"/>
        <v>euro</v>
      </c>
      <c r="R311" s="98">
        <f t="shared" si="49"/>
        <v>0</v>
      </c>
      <c r="S311" s="19"/>
      <c r="T311" s="5"/>
      <c r="U311" s="37" t="str" cm="1">
        <f t="array" ref="U311">_xlfn.IFS(R311&gt;I311,"KO : Le montant retenu est supérieur au montant présenté. Merci de revoir la ligne de contributions ou plafonner son montant.",I311=0,"",R311=I311,"OK",R311&lt;I311,"Montant instruit inférieur au montant présenté.")</f>
        <v/>
      </c>
      <c r="V311" s="95">
        <f t="shared" si="50"/>
        <v>0</v>
      </c>
    </row>
    <row r="312" spans="1:22">
      <c r="A312" s="7">
        <v>308</v>
      </c>
      <c r="B312" s="5"/>
      <c r="C312" s="5"/>
      <c r="D312" s="5"/>
      <c r="E312" s="2"/>
      <c r="F312" s="99"/>
      <c r="G312" s="12"/>
      <c r="H312" s="7" t="s">
        <v>9</v>
      </c>
      <c r="I312" s="98">
        <f t="shared" si="41"/>
        <v>0</v>
      </c>
      <c r="J312" s="27"/>
      <c r="K312" s="21">
        <f t="shared" si="42"/>
        <v>0</v>
      </c>
      <c r="L312" s="5">
        <f t="shared" si="43"/>
        <v>0</v>
      </c>
      <c r="M312" s="5">
        <f t="shared" si="44"/>
        <v>0</v>
      </c>
      <c r="N312" s="2">
        <f t="shared" si="45"/>
        <v>0</v>
      </c>
      <c r="O312" s="99">
        <f t="shared" si="46"/>
        <v>0</v>
      </c>
      <c r="P312" s="22">
        <f t="shared" si="47"/>
        <v>0</v>
      </c>
      <c r="Q312" s="7" t="str">
        <f t="shared" si="48"/>
        <v>euro</v>
      </c>
      <c r="R312" s="98">
        <f t="shared" si="49"/>
        <v>0</v>
      </c>
      <c r="S312" s="19"/>
      <c r="T312" s="5"/>
      <c r="U312" s="37" t="str" cm="1">
        <f t="array" ref="U312">_xlfn.IFS(R312&gt;I312,"KO : Le montant retenu est supérieur au montant présenté. Merci de revoir la ligne de contributions ou plafonner son montant.",I312=0,"",R312=I312,"OK",R312&lt;I312,"Montant instruit inférieur au montant présenté.")</f>
        <v/>
      </c>
      <c r="V312" s="95">
        <f t="shared" si="50"/>
        <v>0</v>
      </c>
    </row>
    <row r="313" spans="1:22">
      <c r="A313" s="7">
        <v>309</v>
      </c>
      <c r="B313" s="5"/>
      <c r="C313" s="5"/>
      <c r="D313" s="5"/>
      <c r="E313" s="2"/>
      <c r="F313" s="99"/>
      <c r="G313" s="12"/>
      <c r="H313" s="7" t="s">
        <v>9</v>
      </c>
      <c r="I313" s="98">
        <f t="shared" si="41"/>
        <v>0</v>
      </c>
      <c r="J313" s="27"/>
      <c r="K313" s="21">
        <f t="shared" si="42"/>
        <v>0</v>
      </c>
      <c r="L313" s="5">
        <f t="shared" si="43"/>
        <v>0</v>
      </c>
      <c r="M313" s="5">
        <f t="shared" si="44"/>
        <v>0</v>
      </c>
      <c r="N313" s="2">
        <f t="shared" si="45"/>
        <v>0</v>
      </c>
      <c r="O313" s="99">
        <f t="shared" si="46"/>
        <v>0</v>
      </c>
      <c r="P313" s="22">
        <f t="shared" si="47"/>
        <v>0</v>
      </c>
      <c r="Q313" s="7" t="str">
        <f t="shared" si="48"/>
        <v>euro</v>
      </c>
      <c r="R313" s="98">
        <f t="shared" si="49"/>
        <v>0</v>
      </c>
      <c r="S313" s="19"/>
      <c r="T313" s="5"/>
      <c r="U313" s="37" t="str" cm="1">
        <f t="array" ref="U313">_xlfn.IFS(R313&gt;I313,"KO : Le montant retenu est supérieur au montant présenté. Merci de revoir la ligne de contributions ou plafonner son montant.",I313=0,"",R313=I313,"OK",R313&lt;I313,"Montant instruit inférieur au montant présenté.")</f>
        <v/>
      </c>
      <c r="V313" s="95">
        <f t="shared" si="50"/>
        <v>0</v>
      </c>
    </row>
    <row r="314" spans="1:22">
      <c r="A314" s="7">
        <v>310</v>
      </c>
      <c r="B314" s="5"/>
      <c r="C314" s="5"/>
      <c r="D314" s="5"/>
      <c r="E314" s="2"/>
      <c r="F314" s="99"/>
      <c r="G314" s="12"/>
      <c r="H314" s="7" t="s">
        <v>9</v>
      </c>
      <c r="I314" s="98">
        <f t="shared" si="41"/>
        <v>0</v>
      </c>
      <c r="J314" s="27"/>
      <c r="K314" s="21">
        <f t="shared" si="42"/>
        <v>0</v>
      </c>
      <c r="L314" s="5">
        <f t="shared" si="43"/>
        <v>0</v>
      </c>
      <c r="M314" s="5">
        <f t="shared" si="44"/>
        <v>0</v>
      </c>
      <c r="N314" s="2">
        <f t="shared" si="45"/>
        <v>0</v>
      </c>
      <c r="O314" s="99">
        <f t="shared" si="46"/>
        <v>0</v>
      </c>
      <c r="P314" s="22">
        <f t="shared" si="47"/>
        <v>0</v>
      </c>
      <c r="Q314" s="7" t="str">
        <f t="shared" si="48"/>
        <v>euro</v>
      </c>
      <c r="R314" s="98">
        <f t="shared" si="49"/>
        <v>0</v>
      </c>
      <c r="S314" s="19"/>
      <c r="T314" s="5"/>
      <c r="U314" s="37" t="str" cm="1">
        <f t="array" ref="U314">_xlfn.IFS(R314&gt;I314,"KO : Le montant retenu est supérieur au montant présenté. Merci de revoir la ligne de contributions ou plafonner son montant.",I314=0,"",R314=I314,"OK",R314&lt;I314,"Montant instruit inférieur au montant présenté.")</f>
        <v/>
      </c>
      <c r="V314" s="95">
        <f t="shared" si="50"/>
        <v>0</v>
      </c>
    </row>
    <row r="315" spans="1:22">
      <c r="A315" s="7">
        <v>311</v>
      </c>
      <c r="B315" s="5"/>
      <c r="C315" s="5"/>
      <c r="D315" s="5"/>
      <c r="E315" s="2"/>
      <c r="F315" s="99"/>
      <c r="G315" s="12"/>
      <c r="H315" s="7" t="s">
        <v>9</v>
      </c>
      <c r="I315" s="98">
        <f t="shared" si="41"/>
        <v>0</v>
      </c>
      <c r="J315" s="27"/>
      <c r="K315" s="21">
        <f t="shared" si="42"/>
        <v>0</v>
      </c>
      <c r="L315" s="5">
        <f t="shared" si="43"/>
        <v>0</v>
      </c>
      <c r="M315" s="5">
        <f t="shared" si="44"/>
        <v>0</v>
      </c>
      <c r="N315" s="2">
        <f t="shared" si="45"/>
        <v>0</v>
      </c>
      <c r="O315" s="99">
        <f t="shared" si="46"/>
        <v>0</v>
      </c>
      <c r="P315" s="22">
        <f t="shared" si="47"/>
        <v>0</v>
      </c>
      <c r="Q315" s="7" t="str">
        <f t="shared" si="48"/>
        <v>euro</v>
      </c>
      <c r="R315" s="98">
        <f t="shared" si="49"/>
        <v>0</v>
      </c>
      <c r="S315" s="19"/>
      <c r="T315" s="5"/>
      <c r="U315" s="37" t="str" cm="1">
        <f t="array" ref="U315">_xlfn.IFS(R315&gt;I315,"KO : Le montant retenu est supérieur au montant présenté. Merci de revoir la ligne de contributions ou plafonner son montant.",I315=0,"",R315=I315,"OK",R315&lt;I315,"Montant instruit inférieur au montant présenté.")</f>
        <v/>
      </c>
      <c r="V315" s="95">
        <f t="shared" si="50"/>
        <v>0</v>
      </c>
    </row>
    <row r="316" spans="1:22">
      <c r="A316" s="7">
        <v>312</v>
      </c>
      <c r="B316" s="5"/>
      <c r="C316" s="5"/>
      <c r="D316" s="5"/>
      <c r="E316" s="2"/>
      <c r="F316" s="99"/>
      <c r="G316" s="12"/>
      <c r="H316" s="7" t="s">
        <v>9</v>
      </c>
      <c r="I316" s="98">
        <f t="shared" si="41"/>
        <v>0</v>
      </c>
      <c r="J316" s="27"/>
      <c r="K316" s="21">
        <f t="shared" si="42"/>
        <v>0</v>
      </c>
      <c r="L316" s="5">
        <f t="shared" si="43"/>
        <v>0</v>
      </c>
      <c r="M316" s="5">
        <f t="shared" si="44"/>
        <v>0</v>
      </c>
      <c r="N316" s="2">
        <f t="shared" si="45"/>
        <v>0</v>
      </c>
      <c r="O316" s="99">
        <f t="shared" si="46"/>
        <v>0</v>
      </c>
      <c r="P316" s="22">
        <f t="shared" si="47"/>
        <v>0</v>
      </c>
      <c r="Q316" s="7" t="str">
        <f t="shared" si="48"/>
        <v>euro</v>
      </c>
      <c r="R316" s="98">
        <f t="shared" si="49"/>
        <v>0</v>
      </c>
      <c r="S316" s="19"/>
      <c r="T316" s="5"/>
      <c r="U316" s="37" t="str" cm="1">
        <f t="array" ref="U316">_xlfn.IFS(R316&gt;I316,"KO : Le montant retenu est supérieur au montant présenté. Merci de revoir la ligne de contributions ou plafonner son montant.",I316=0,"",R316=I316,"OK",R316&lt;I316,"Montant instruit inférieur au montant présenté.")</f>
        <v/>
      </c>
      <c r="V316" s="95">
        <f t="shared" si="50"/>
        <v>0</v>
      </c>
    </row>
    <row r="317" spans="1:22">
      <c r="A317" s="7">
        <v>313</v>
      </c>
      <c r="B317" s="5"/>
      <c r="C317" s="5"/>
      <c r="D317" s="5"/>
      <c r="E317" s="2"/>
      <c r="F317" s="99"/>
      <c r="G317" s="12"/>
      <c r="H317" s="7" t="s">
        <v>9</v>
      </c>
      <c r="I317" s="98">
        <f t="shared" si="41"/>
        <v>0</v>
      </c>
      <c r="J317" s="27"/>
      <c r="K317" s="21">
        <f t="shared" si="42"/>
        <v>0</v>
      </c>
      <c r="L317" s="5">
        <f t="shared" si="43"/>
        <v>0</v>
      </c>
      <c r="M317" s="5">
        <f t="shared" si="44"/>
        <v>0</v>
      </c>
      <c r="N317" s="2">
        <f t="shared" si="45"/>
        <v>0</v>
      </c>
      <c r="O317" s="99">
        <f t="shared" si="46"/>
        <v>0</v>
      </c>
      <c r="P317" s="22">
        <f t="shared" si="47"/>
        <v>0</v>
      </c>
      <c r="Q317" s="7" t="str">
        <f t="shared" si="48"/>
        <v>euro</v>
      </c>
      <c r="R317" s="98">
        <f t="shared" si="49"/>
        <v>0</v>
      </c>
      <c r="S317" s="19"/>
      <c r="T317" s="5"/>
      <c r="U317" s="37" t="str" cm="1">
        <f t="array" ref="U317">_xlfn.IFS(R317&gt;I317,"KO : Le montant retenu est supérieur au montant présenté. Merci de revoir la ligne de contributions ou plafonner son montant.",I317=0,"",R317=I317,"OK",R317&lt;I317,"Montant instruit inférieur au montant présenté.")</f>
        <v/>
      </c>
      <c r="V317" s="95">
        <f t="shared" si="50"/>
        <v>0</v>
      </c>
    </row>
    <row r="318" spans="1:22">
      <c r="A318" s="7">
        <v>314</v>
      </c>
      <c r="B318" s="5"/>
      <c r="C318" s="5"/>
      <c r="D318" s="5"/>
      <c r="E318" s="2"/>
      <c r="F318" s="99"/>
      <c r="G318" s="12"/>
      <c r="H318" s="7" t="s">
        <v>9</v>
      </c>
      <c r="I318" s="98">
        <f t="shared" si="41"/>
        <v>0</v>
      </c>
      <c r="J318" s="27"/>
      <c r="K318" s="21">
        <f t="shared" si="42"/>
        <v>0</v>
      </c>
      <c r="L318" s="5">
        <f t="shared" si="43"/>
        <v>0</v>
      </c>
      <c r="M318" s="5">
        <f t="shared" si="44"/>
        <v>0</v>
      </c>
      <c r="N318" s="2">
        <f t="shared" si="45"/>
        <v>0</v>
      </c>
      <c r="O318" s="99">
        <f t="shared" si="46"/>
        <v>0</v>
      </c>
      <c r="P318" s="22">
        <f t="shared" si="47"/>
        <v>0</v>
      </c>
      <c r="Q318" s="7" t="str">
        <f t="shared" si="48"/>
        <v>euro</v>
      </c>
      <c r="R318" s="98">
        <f t="shared" si="49"/>
        <v>0</v>
      </c>
      <c r="S318" s="19"/>
      <c r="T318" s="5"/>
      <c r="U318" s="37" t="str" cm="1">
        <f t="array" ref="U318">_xlfn.IFS(R318&gt;I318,"KO : Le montant retenu est supérieur au montant présenté. Merci de revoir la ligne de contributions ou plafonner son montant.",I318=0,"",R318=I318,"OK",R318&lt;I318,"Montant instruit inférieur au montant présenté.")</f>
        <v/>
      </c>
      <c r="V318" s="95">
        <f t="shared" si="50"/>
        <v>0</v>
      </c>
    </row>
    <row r="319" spans="1:22">
      <c r="A319" s="7">
        <v>315</v>
      </c>
      <c r="B319" s="5"/>
      <c r="C319" s="5"/>
      <c r="D319" s="5"/>
      <c r="E319" s="2"/>
      <c r="F319" s="99"/>
      <c r="G319" s="12"/>
      <c r="H319" s="7" t="s">
        <v>9</v>
      </c>
      <c r="I319" s="98">
        <f t="shared" si="41"/>
        <v>0</v>
      </c>
      <c r="J319" s="27"/>
      <c r="K319" s="21">
        <f t="shared" si="42"/>
        <v>0</v>
      </c>
      <c r="L319" s="5">
        <f t="shared" si="43"/>
        <v>0</v>
      </c>
      <c r="M319" s="5">
        <f t="shared" si="44"/>
        <v>0</v>
      </c>
      <c r="N319" s="2">
        <f t="shared" si="45"/>
        <v>0</v>
      </c>
      <c r="O319" s="99">
        <f t="shared" si="46"/>
        <v>0</v>
      </c>
      <c r="P319" s="22">
        <f t="shared" si="47"/>
        <v>0</v>
      </c>
      <c r="Q319" s="7" t="str">
        <f t="shared" si="48"/>
        <v>euro</v>
      </c>
      <c r="R319" s="98">
        <f t="shared" si="49"/>
        <v>0</v>
      </c>
      <c r="S319" s="19"/>
      <c r="T319" s="5"/>
      <c r="U319" s="37" t="str" cm="1">
        <f t="array" ref="U319">_xlfn.IFS(R319&gt;I319,"KO : Le montant retenu est supérieur au montant présenté. Merci de revoir la ligne de contributions ou plafonner son montant.",I319=0,"",R319=I319,"OK",R319&lt;I319,"Montant instruit inférieur au montant présenté.")</f>
        <v/>
      </c>
      <c r="V319" s="95">
        <f t="shared" si="50"/>
        <v>0</v>
      </c>
    </row>
    <row r="320" spans="1:22">
      <c r="A320" s="7">
        <v>316</v>
      </c>
      <c r="B320" s="5"/>
      <c r="C320" s="5"/>
      <c r="D320" s="5"/>
      <c r="E320" s="2"/>
      <c r="F320" s="99"/>
      <c r="G320" s="12"/>
      <c r="H320" s="7" t="s">
        <v>9</v>
      </c>
      <c r="I320" s="98">
        <f t="shared" si="41"/>
        <v>0</v>
      </c>
      <c r="J320" s="27"/>
      <c r="K320" s="21">
        <f t="shared" si="42"/>
        <v>0</v>
      </c>
      <c r="L320" s="5">
        <f t="shared" si="43"/>
        <v>0</v>
      </c>
      <c r="M320" s="5">
        <f t="shared" si="44"/>
        <v>0</v>
      </c>
      <c r="N320" s="2">
        <f t="shared" si="45"/>
        <v>0</v>
      </c>
      <c r="O320" s="99">
        <f t="shared" si="46"/>
        <v>0</v>
      </c>
      <c r="P320" s="22">
        <f t="shared" si="47"/>
        <v>0</v>
      </c>
      <c r="Q320" s="7" t="str">
        <f t="shared" si="48"/>
        <v>euro</v>
      </c>
      <c r="R320" s="98">
        <f t="shared" si="49"/>
        <v>0</v>
      </c>
      <c r="S320" s="19"/>
      <c r="T320" s="5"/>
      <c r="U320" s="37" t="str" cm="1">
        <f t="array" ref="U320">_xlfn.IFS(R320&gt;I320,"KO : Le montant retenu est supérieur au montant présenté. Merci de revoir la ligne de contributions ou plafonner son montant.",I320=0,"",R320=I320,"OK",R320&lt;I320,"Montant instruit inférieur au montant présenté.")</f>
        <v/>
      </c>
      <c r="V320" s="95">
        <f t="shared" si="50"/>
        <v>0</v>
      </c>
    </row>
    <row r="321" spans="1:22">
      <c r="A321" s="7">
        <v>317</v>
      </c>
      <c r="B321" s="5"/>
      <c r="C321" s="5"/>
      <c r="D321" s="5"/>
      <c r="E321" s="2"/>
      <c r="F321" s="99"/>
      <c r="G321" s="12"/>
      <c r="H321" s="7" t="s">
        <v>9</v>
      </c>
      <c r="I321" s="98">
        <f t="shared" si="41"/>
        <v>0</v>
      </c>
      <c r="J321" s="27"/>
      <c r="K321" s="21">
        <f t="shared" si="42"/>
        <v>0</v>
      </c>
      <c r="L321" s="5">
        <f t="shared" si="43"/>
        <v>0</v>
      </c>
      <c r="M321" s="5">
        <f t="shared" si="44"/>
        <v>0</v>
      </c>
      <c r="N321" s="2">
        <f t="shared" si="45"/>
        <v>0</v>
      </c>
      <c r="O321" s="99">
        <f t="shared" si="46"/>
        <v>0</v>
      </c>
      <c r="P321" s="22">
        <f t="shared" si="47"/>
        <v>0</v>
      </c>
      <c r="Q321" s="7" t="str">
        <f t="shared" si="48"/>
        <v>euro</v>
      </c>
      <c r="R321" s="98">
        <f t="shared" si="49"/>
        <v>0</v>
      </c>
      <c r="S321" s="19"/>
      <c r="T321" s="5"/>
      <c r="U321" s="37" t="str" cm="1">
        <f t="array" ref="U321">_xlfn.IFS(R321&gt;I321,"KO : Le montant retenu est supérieur au montant présenté. Merci de revoir la ligne de contributions ou plafonner son montant.",I321=0,"",R321=I321,"OK",R321&lt;I321,"Montant instruit inférieur au montant présenté.")</f>
        <v/>
      </c>
      <c r="V321" s="95">
        <f t="shared" si="50"/>
        <v>0</v>
      </c>
    </row>
    <row r="322" spans="1:22">
      <c r="A322" s="7">
        <v>318</v>
      </c>
      <c r="B322" s="5"/>
      <c r="C322" s="5"/>
      <c r="D322" s="5"/>
      <c r="E322" s="2"/>
      <c r="F322" s="99"/>
      <c r="G322" s="12"/>
      <c r="H322" s="7" t="s">
        <v>9</v>
      </c>
      <c r="I322" s="98">
        <f t="shared" si="41"/>
        <v>0</v>
      </c>
      <c r="J322" s="27"/>
      <c r="K322" s="21">
        <f t="shared" si="42"/>
        <v>0</v>
      </c>
      <c r="L322" s="5">
        <f t="shared" si="43"/>
        <v>0</v>
      </c>
      <c r="M322" s="5">
        <f t="shared" si="44"/>
        <v>0</v>
      </c>
      <c r="N322" s="2">
        <f t="shared" si="45"/>
        <v>0</v>
      </c>
      <c r="O322" s="99">
        <f t="shared" si="46"/>
        <v>0</v>
      </c>
      <c r="P322" s="22">
        <f t="shared" si="47"/>
        <v>0</v>
      </c>
      <c r="Q322" s="7" t="str">
        <f t="shared" si="48"/>
        <v>euro</v>
      </c>
      <c r="R322" s="98">
        <f t="shared" si="49"/>
        <v>0</v>
      </c>
      <c r="S322" s="19"/>
      <c r="T322" s="5"/>
      <c r="U322" s="37" t="str" cm="1">
        <f t="array" ref="U322">_xlfn.IFS(R322&gt;I322,"KO : Le montant retenu est supérieur au montant présenté. Merci de revoir la ligne de contributions ou plafonner son montant.",I322=0,"",R322=I322,"OK",R322&lt;I322,"Montant instruit inférieur au montant présenté.")</f>
        <v/>
      </c>
      <c r="V322" s="95">
        <f t="shared" si="50"/>
        <v>0</v>
      </c>
    </row>
    <row r="323" spans="1:22">
      <c r="A323" s="7">
        <v>319</v>
      </c>
      <c r="B323" s="5"/>
      <c r="C323" s="5"/>
      <c r="D323" s="5"/>
      <c r="E323" s="2"/>
      <c r="F323" s="99"/>
      <c r="G323" s="12"/>
      <c r="H323" s="7" t="s">
        <v>9</v>
      </c>
      <c r="I323" s="98">
        <f t="shared" si="41"/>
        <v>0</v>
      </c>
      <c r="J323" s="27"/>
      <c r="K323" s="21">
        <f t="shared" si="42"/>
        <v>0</v>
      </c>
      <c r="L323" s="5">
        <f t="shared" si="43"/>
        <v>0</v>
      </c>
      <c r="M323" s="5">
        <f t="shared" si="44"/>
        <v>0</v>
      </c>
      <c r="N323" s="2">
        <f t="shared" si="45"/>
        <v>0</v>
      </c>
      <c r="O323" s="99">
        <f t="shared" si="46"/>
        <v>0</v>
      </c>
      <c r="P323" s="22">
        <f t="shared" si="47"/>
        <v>0</v>
      </c>
      <c r="Q323" s="7" t="str">
        <f t="shared" si="48"/>
        <v>euro</v>
      </c>
      <c r="R323" s="98">
        <f t="shared" si="49"/>
        <v>0</v>
      </c>
      <c r="S323" s="19"/>
      <c r="T323" s="5"/>
      <c r="U323" s="37" t="str" cm="1">
        <f t="array" ref="U323">_xlfn.IFS(R323&gt;I323,"KO : Le montant retenu est supérieur au montant présenté. Merci de revoir la ligne de contributions ou plafonner son montant.",I323=0,"",R323=I323,"OK",R323&lt;I323,"Montant instruit inférieur au montant présenté.")</f>
        <v/>
      </c>
      <c r="V323" s="95">
        <f t="shared" si="50"/>
        <v>0</v>
      </c>
    </row>
    <row r="324" spans="1:22">
      <c r="A324" s="7">
        <v>320</v>
      </c>
      <c r="B324" s="5"/>
      <c r="C324" s="5"/>
      <c r="D324" s="5"/>
      <c r="E324" s="2"/>
      <c r="F324" s="99"/>
      <c r="G324" s="12"/>
      <c r="H324" s="7" t="s">
        <v>9</v>
      </c>
      <c r="I324" s="98">
        <f t="shared" si="41"/>
        <v>0</v>
      </c>
      <c r="J324" s="27"/>
      <c r="K324" s="21">
        <f t="shared" si="42"/>
        <v>0</v>
      </c>
      <c r="L324" s="5">
        <f t="shared" si="43"/>
        <v>0</v>
      </c>
      <c r="M324" s="5">
        <f t="shared" si="44"/>
        <v>0</v>
      </c>
      <c r="N324" s="2">
        <f t="shared" si="45"/>
        <v>0</v>
      </c>
      <c r="O324" s="99">
        <f t="shared" si="46"/>
        <v>0</v>
      </c>
      <c r="P324" s="22">
        <f t="shared" si="47"/>
        <v>0</v>
      </c>
      <c r="Q324" s="7" t="str">
        <f t="shared" si="48"/>
        <v>euro</v>
      </c>
      <c r="R324" s="98">
        <f t="shared" si="49"/>
        <v>0</v>
      </c>
      <c r="S324" s="19"/>
      <c r="T324" s="5"/>
      <c r="U324" s="37" t="str" cm="1">
        <f t="array" ref="U324">_xlfn.IFS(R324&gt;I324,"KO : Le montant retenu est supérieur au montant présenté. Merci de revoir la ligne de contributions ou plafonner son montant.",I324=0,"",R324=I324,"OK",R324&lt;I324,"Montant instruit inférieur au montant présenté.")</f>
        <v/>
      </c>
      <c r="V324" s="95">
        <f t="shared" si="50"/>
        <v>0</v>
      </c>
    </row>
    <row r="325" spans="1:22">
      <c r="A325" s="7">
        <v>321</v>
      </c>
      <c r="B325" s="5"/>
      <c r="C325" s="5"/>
      <c r="D325" s="5"/>
      <c r="E325" s="2"/>
      <c r="F325" s="99"/>
      <c r="G325" s="12"/>
      <c r="H325" s="7" t="s">
        <v>9</v>
      </c>
      <c r="I325" s="98">
        <f t="shared" ref="I325:I388" si="51">G325*F325</f>
        <v>0</v>
      </c>
      <c r="J325" s="27"/>
      <c r="K325" s="21">
        <f t="shared" si="42"/>
        <v>0</v>
      </c>
      <c r="L325" s="5">
        <f t="shared" si="43"/>
        <v>0</v>
      </c>
      <c r="M325" s="5">
        <f t="shared" si="44"/>
        <v>0</v>
      </c>
      <c r="N325" s="2">
        <f t="shared" si="45"/>
        <v>0</v>
      </c>
      <c r="O325" s="99">
        <f t="shared" si="46"/>
        <v>0</v>
      </c>
      <c r="P325" s="22">
        <f t="shared" si="47"/>
        <v>0</v>
      </c>
      <c r="Q325" s="7" t="str">
        <f t="shared" si="48"/>
        <v>euro</v>
      </c>
      <c r="R325" s="98">
        <f t="shared" si="49"/>
        <v>0</v>
      </c>
      <c r="S325" s="19"/>
      <c r="T325" s="5"/>
      <c r="U325" s="37" t="str" cm="1">
        <f t="array" ref="U325">_xlfn.IFS(R325&gt;I325,"KO : Le montant retenu est supérieur au montant présenté. Merci de revoir la ligne de contributions ou plafonner son montant.",I325=0,"",R325=I325,"OK",R325&lt;I325,"Montant instruit inférieur au montant présenté.")</f>
        <v/>
      </c>
      <c r="V325" s="95">
        <f t="shared" si="50"/>
        <v>0</v>
      </c>
    </row>
    <row r="326" spans="1:22">
      <c r="A326" s="7">
        <v>322</v>
      </c>
      <c r="B326" s="5"/>
      <c r="C326" s="5"/>
      <c r="D326" s="5"/>
      <c r="E326" s="2"/>
      <c r="F326" s="99"/>
      <c r="G326" s="12"/>
      <c r="H326" s="7" t="s">
        <v>9</v>
      </c>
      <c r="I326" s="98">
        <f t="shared" si="51"/>
        <v>0</v>
      </c>
      <c r="J326" s="27"/>
      <c r="K326" s="21">
        <f t="shared" ref="K326:K389" si="52">B326</f>
        <v>0</v>
      </c>
      <c r="L326" s="5">
        <f t="shared" ref="L326:L389" si="53">C326</f>
        <v>0</v>
      </c>
      <c r="M326" s="5">
        <f t="shared" ref="M326:M389" si="54">D326</f>
        <v>0</v>
      </c>
      <c r="N326" s="2">
        <f t="shared" ref="N326:N389" si="55">E326</f>
        <v>0</v>
      </c>
      <c r="O326" s="99">
        <f t="shared" ref="O326:O389" si="56">F326</f>
        <v>0</v>
      </c>
      <c r="P326" s="22">
        <f t="shared" ref="P326:P389" si="57">G326</f>
        <v>0</v>
      </c>
      <c r="Q326" s="7" t="str">
        <f t="shared" ref="Q326:Q389" si="58">H326</f>
        <v>euro</v>
      </c>
      <c r="R326" s="98">
        <f t="shared" ref="R326:R389" si="59">O326*P326</f>
        <v>0</v>
      </c>
      <c r="S326" s="19"/>
      <c r="T326" s="5"/>
      <c r="U326" s="37" t="str" cm="1">
        <f t="array" ref="U326">_xlfn.IFS(R326&gt;I326,"KO : Le montant retenu est supérieur au montant présenté. Merci de revoir la ligne de contributions ou plafonner son montant.",I326=0,"",R326=I326,"OK",R326&lt;I326,"Montant instruit inférieur au montant présenté.")</f>
        <v/>
      </c>
      <c r="V326" s="95">
        <f t="shared" ref="V326:V389" si="60">I326-R326</f>
        <v>0</v>
      </c>
    </row>
    <row r="327" spans="1:22">
      <c r="A327" s="7">
        <v>323</v>
      </c>
      <c r="B327" s="5"/>
      <c r="C327" s="5"/>
      <c r="D327" s="5"/>
      <c r="E327" s="2"/>
      <c r="F327" s="99"/>
      <c r="G327" s="12"/>
      <c r="H327" s="7" t="s">
        <v>9</v>
      </c>
      <c r="I327" s="98">
        <f t="shared" si="51"/>
        <v>0</v>
      </c>
      <c r="J327" s="27"/>
      <c r="K327" s="21">
        <f t="shared" si="52"/>
        <v>0</v>
      </c>
      <c r="L327" s="5">
        <f t="shared" si="53"/>
        <v>0</v>
      </c>
      <c r="M327" s="5">
        <f t="shared" si="54"/>
        <v>0</v>
      </c>
      <c r="N327" s="2">
        <f t="shared" si="55"/>
        <v>0</v>
      </c>
      <c r="O327" s="99">
        <f t="shared" si="56"/>
        <v>0</v>
      </c>
      <c r="P327" s="22">
        <f t="shared" si="57"/>
        <v>0</v>
      </c>
      <c r="Q327" s="7" t="str">
        <f t="shared" si="58"/>
        <v>euro</v>
      </c>
      <c r="R327" s="98">
        <f t="shared" si="59"/>
        <v>0</v>
      </c>
      <c r="S327" s="19"/>
      <c r="T327" s="5"/>
      <c r="U327" s="37" t="str" cm="1">
        <f t="array" ref="U327">_xlfn.IFS(R327&gt;I327,"KO : Le montant retenu est supérieur au montant présenté. Merci de revoir la ligne de contributions ou plafonner son montant.",I327=0,"",R327=I327,"OK",R327&lt;I327,"Montant instruit inférieur au montant présenté.")</f>
        <v/>
      </c>
      <c r="V327" s="95">
        <f t="shared" si="60"/>
        <v>0</v>
      </c>
    </row>
    <row r="328" spans="1:22">
      <c r="A328" s="7">
        <v>324</v>
      </c>
      <c r="B328" s="5"/>
      <c r="C328" s="5"/>
      <c r="D328" s="5"/>
      <c r="E328" s="2"/>
      <c r="F328" s="99"/>
      <c r="G328" s="12"/>
      <c r="H328" s="7" t="s">
        <v>9</v>
      </c>
      <c r="I328" s="98">
        <f t="shared" si="51"/>
        <v>0</v>
      </c>
      <c r="J328" s="27"/>
      <c r="K328" s="21">
        <f t="shared" si="52"/>
        <v>0</v>
      </c>
      <c r="L328" s="5">
        <f t="shared" si="53"/>
        <v>0</v>
      </c>
      <c r="M328" s="5">
        <f t="shared" si="54"/>
        <v>0</v>
      </c>
      <c r="N328" s="2">
        <f t="shared" si="55"/>
        <v>0</v>
      </c>
      <c r="O328" s="99">
        <f t="shared" si="56"/>
        <v>0</v>
      </c>
      <c r="P328" s="22">
        <f t="shared" si="57"/>
        <v>0</v>
      </c>
      <c r="Q328" s="7" t="str">
        <f t="shared" si="58"/>
        <v>euro</v>
      </c>
      <c r="R328" s="98">
        <f t="shared" si="59"/>
        <v>0</v>
      </c>
      <c r="S328" s="19"/>
      <c r="T328" s="5"/>
      <c r="U328" s="37" t="str" cm="1">
        <f t="array" ref="U328">_xlfn.IFS(R328&gt;I328,"KO : Le montant retenu est supérieur au montant présenté. Merci de revoir la ligne de contributions ou plafonner son montant.",I328=0,"",R328=I328,"OK",R328&lt;I328,"Montant instruit inférieur au montant présenté.")</f>
        <v/>
      </c>
      <c r="V328" s="95">
        <f t="shared" si="60"/>
        <v>0</v>
      </c>
    </row>
    <row r="329" spans="1:22">
      <c r="A329" s="7">
        <v>325</v>
      </c>
      <c r="B329" s="5"/>
      <c r="C329" s="5"/>
      <c r="D329" s="5"/>
      <c r="E329" s="2"/>
      <c r="F329" s="99"/>
      <c r="G329" s="12"/>
      <c r="H329" s="7" t="s">
        <v>9</v>
      </c>
      <c r="I329" s="98">
        <f t="shared" si="51"/>
        <v>0</v>
      </c>
      <c r="J329" s="27"/>
      <c r="K329" s="21">
        <f t="shared" si="52"/>
        <v>0</v>
      </c>
      <c r="L329" s="5">
        <f t="shared" si="53"/>
        <v>0</v>
      </c>
      <c r="M329" s="5">
        <f t="shared" si="54"/>
        <v>0</v>
      </c>
      <c r="N329" s="2">
        <f t="shared" si="55"/>
        <v>0</v>
      </c>
      <c r="O329" s="99">
        <f t="shared" si="56"/>
        <v>0</v>
      </c>
      <c r="P329" s="22">
        <f t="shared" si="57"/>
        <v>0</v>
      </c>
      <c r="Q329" s="7" t="str">
        <f t="shared" si="58"/>
        <v>euro</v>
      </c>
      <c r="R329" s="98">
        <f t="shared" si="59"/>
        <v>0</v>
      </c>
      <c r="S329" s="19"/>
      <c r="T329" s="5"/>
      <c r="U329" s="37" t="str" cm="1">
        <f t="array" ref="U329">_xlfn.IFS(R329&gt;I329,"KO : Le montant retenu est supérieur au montant présenté. Merci de revoir la ligne de contributions ou plafonner son montant.",I329=0,"",R329=I329,"OK",R329&lt;I329,"Montant instruit inférieur au montant présenté.")</f>
        <v/>
      </c>
      <c r="V329" s="95">
        <f t="shared" si="60"/>
        <v>0</v>
      </c>
    </row>
    <row r="330" spans="1:22">
      <c r="A330" s="7">
        <v>326</v>
      </c>
      <c r="B330" s="5"/>
      <c r="C330" s="5"/>
      <c r="D330" s="5"/>
      <c r="E330" s="2"/>
      <c r="F330" s="99"/>
      <c r="G330" s="12"/>
      <c r="H330" s="7" t="s">
        <v>9</v>
      </c>
      <c r="I330" s="98">
        <f t="shared" si="51"/>
        <v>0</v>
      </c>
      <c r="J330" s="27"/>
      <c r="K330" s="21">
        <f t="shared" si="52"/>
        <v>0</v>
      </c>
      <c r="L330" s="5">
        <f t="shared" si="53"/>
        <v>0</v>
      </c>
      <c r="M330" s="5">
        <f t="shared" si="54"/>
        <v>0</v>
      </c>
      <c r="N330" s="2">
        <f t="shared" si="55"/>
        <v>0</v>
      </c>
      <c r="O330" s="99">
        <f t="shared" si="56"/>
        <v>0</v>
      </c>
      <c r="P330" s="22">
        <f t="shared" si="57"/>
        <v>0</v>
      </c>
      <c r="Q330" s="7" t="str">
        <f t="shared" si="58"/>
        <v>euro</v>
      </c>
      <c r="R330" s="98">
        <f t="shared" si="59"/>
        <v>0</v>
      </c>
      <c r="S330" s="19"/>
      <c r="T330" s="5"/>
      <c r="U330" s="37" t="str" cm="1">
        <f t="array" ref="U330">_xlfn.IFS(R330&gt;I330,"KO : Le montant retenu est supérieur au montant présenté. Merci de revoir la ligne de contributions ou plafonner son montant.",I330=0,"",R330=I330,"OK",R330&lt;I330,"Montant instruit inférieur au montant présenté.")</f>
        <v/>
      </c>
      <c r="V330" s="95">
        <f t="shared" si="60"/>
        <v>0</v>
      </c>
    </row>
    <row r="331" spans="1:22">
      <c r="A331" s="7">
        <v>327</v>
      </c>
      <c r="B331" s="5"/>
      <c r="C331" s="5"/>
      <c r="D331" s="5"/>
      <c r="E331" s="2"/>
      <c r="F331" s="99"/>
      <c r="G331" s="12"/>
      <c r="H331" s="7" t="s">
        <v>9</v>
      </c>
      <c r="I331" s="98">
        <f t="shared" si="51"/>
        <v>0</v>
      </c>
      <c r="J331" s="27"/>
      <c r="K331" s="21">
        <f t="shared" si="52"/>
        <v>0</v>
      </c>
      <c r="L331" s="5">
        <f t="shared" si="53"/>
        <v>0</v>
      </c>
      <c r="M331" s="5">
        <f t="shared" si="54"/>
        <v>0</v>
      </c>
      <c r="N331" s="2">
        <f t="shared" si="55"/>
        <v>0</v>
      </c>
      <c r="O331" s="99">
        <f t="shared" si="56"/>
        <v>0</v>
      </c>
      <c r="P331" s="22">
        <f t="shared" si="57"/>
        <v>0</v>
      </c>
      <c r="Q331" s="7" t="str">
        <f t="shared" si="58"/>
        <v>euro</v>
      </c>
      <c r="R331" s="98">
        <f t="shared" si="59"/>
        <v>0</v>
      </c>
      <c r="S331" s="19"/>
      <c r="T331" s="5"/>
      <c r="U331" s="37" t="str" cm="1">
        <f t="array" ref="U331">_xlfn.IFS(R331&gt;I331,"KO : Le montant retenu est supérieur au montant présenté. Merci de revoir la ligne de contributions ou plafonner son montant.",I331=0,"",R331=I331,"OK",R331&lt;I331,"Montant instruit inférieur au montant présenté.")</f>
        <v/>
      </c>
      <c r="V331" s="95">
        <f t="shared" si="60"/>
        <v>0</v>
      </c>
    </row>
    <row r="332" spans="1:22">
      <c r="A332" s="7">
        <v>328</v>
      </c>
      <c r="B332" s="5"/>
      <c r="C332" s="5"/>
      <c r="D332" s="5"/>
      <c r="E332" s="2"/>
      <c r="F332" s="99"/>
      <c r="G332" s="12"/>
      <c r="H332" s="7" t="s">
        <v>9</v>
      </c>
      <c r="I332" s="98">
        <f t="shared" si="51"/>
        <v>0</v>
      </c>
      <c r="J332" s="27"/>
      <c r="K332" s="21">
        <f t="shared" si="52"/>
        <v>0</v>
      </c>
      <c r="L332" s="5">
        <f t="shared" si="53"/>
        <v>0</v>
      </c>
      <c r="M332" s="5">
        <f t="shared" si="54"/>
        <v>0</v>
      </c>
      <c r="N332" s="2">
        <f t="shared" si="55"/>
        <v>0</v>
      </c>
      <c r="O332" s="99">
        <f t="shared" si="56"/>
        <v>0</v>
      </c>
      <c r="P332" s="22">
        <f t="shared" si="57"/>
        <v>0</v>
      </c>
      <c r="Q332" s="7" t="str">
        <f t="shared" si="58"/>
        <v>euro</v>
      </c>
      <c r="R332" s="98">
        <f t="shared" si="59"/>
        <v>0</v>
      </c>
      <c r="S332" s="19"/>
      <c r="T332" s="5"/>
      <c r="U332" s="37" t="str" cm="1">
        <f t="array" ref="U332">_xlfn.IFS(R332&gt;I332,"KO : Le montant retenu est supérieur au montant présenté. Merci de revoir la ligne de contributions ou plafonner son montant.",I332=0,"",R332=I332,"OK",R332&lt;I332,"Montant instruit inférieur au montant présenté.")</f>
        <v/>
      </c>
      <c r="V332" s="95">
        <f t="shared" si="60"/>
        <v>0</v>
      </c>
    </row>
    <row r="333" spans="1:22">
      <c r="A333" s="7">
        <v>329</v>
      </c>
      <c r="B333" s="5"/>
      <c r="C333" s="5"/>
      <c r="D333" s="5"/>
      <c r="E333" s="2"/>
      <c r="F333" s="99"/>
      <c r="G333" s="12"/>
      <c r="H333" s="7" t="s">
        <v>9</v>
      </c>
      <c r="I333" s="98">
        <f t="shared" si="51"/>
        <v>0</v>
      </c>
      <c r="J333" s="27"/>
      <c r="K333" s="21">
        <f t="shared" si="52"/>
        <v>0</v>
      </c>
      <c r="L333" s="5">
        <f t="shared" si="53"/>
        <v>0</v>
      </c>
      <c r="M333" s="5">
        <f t="shared" si="54"/>
        <v>0</v>
      </c>
      <c r="N333" s="2">
        <f t="shared" si="55"/>
        <v>0</v>
      </c>
      <c r="O333" s="99">
        <f t="shared" si="56"/>
        <v>0</v>
      </c>
      <c r="P333" s="22">
        <f t="shared" si="57"/>
        <v>0</v>
      </c>
      <c r="Q333" s="7" t="str">
        <f t="shared" si="58"/>
        <v>euro</v>
      </c>
      <c r="R333" s="98">
        <f t="shared" si="59"/>
        <v>0</v>
      </c>
      <c r="S333" s="19"/>
      <c r="T333" s="5"/>
      <c r="U333" s="37" t="str" cm="1">
        <f t="array" ref="U333">_xlfn.IFS(R333&gt;I333,"KO : Le montant retenu est supérieur au montant présenté. Merci de revoir la ligne de contributions ou plafonner son montant.",I333=0,"",R333=I333,"OK",R333&lt;I333,"Montant instruit inférieur au montant présenté.")</f>
        <v/>
      </c>
      <c r="V333" s="95">
        <f t="shared" si="60"/>
        <v>0</v>
      </c>
    </row>
    <row r="334" spans="1:22">
      <c r="A334" s="7">
        <v>330</v>
      </c>
      <c r="B334" s="5"/>
      <c r="C334" s="5"/>
      <c r="D334" s="5"/>
      <c r="E334" s="2"/>
      <c r="F334" s="99"/>
      <c r="G334" s="12"/>
      <c r="H334" s="7" t="s">
        <v>9</v>
      </c>
      <c r="I334" s="98">
        <f t="shared" si="51"/>
        <v>0</v>
      </c>
      <c r="J334" s="27"/>
      <c r="K334" s="21">
        <f t="shared" si="52"/>
        <v>0</v>
      </c>
      <c r="L334" s="5">
        <f t="shared" si="53"/>
        <v>0</v>
      </c>
      <c r="M334" s="5">
        <f t="shared" si="54"/>
        <v>0</v>
      </c>
      <c r="N334" s="2">
        <f t="shared" si="55"/>
        <v>0</v>
      </c>
      <c r="O334" s="99">
        <f t="shared" si="56"/>
        <v>0</v>
      </c>
      <c r="P334" s="22">
        <f t="shared" si="57"/>
        <v>0</v>
      </c>
      <c r="Q334" s="7" t="str">
        <f t="shared" si="58"/>
        <v>euro</v>
      </c>
      <c r="R334" s="98">
        <f t="shared" si="59"/>
        <v>0</v>
      </c>
      <c r="S334" s="19"/>
      <c r="T334" s="5"/>
      <c r="U334" s="37" t="str" cm="1">
        <f t="array" ref="U334">_xlfn.IFS(R334&gt;I334,"KO : Le montant retenu est supérieur au montant présenté. Merci de revoir la ligne de contributions ou plafonner son montant.",I334=0,"",R334=I334,"OK",R334&lt;I334,"Montant instruit inférieur au montant présenté.")</f>
        <v/>
      </c>
      <c r="V334" s="95">
        <f t="shared" si="60"/>
        <v>0</v>
      </c>
    </row>
    <row r="335" spans="1:22">
      <c r="A335" s="7">
        <v>331</v>
      </c>
      <c r="B335" s="5"/>
      <c r="C335" s="5"/>
      <c r="D335" s="5"/>
      <c r="E335" s="2"/>
      <c r="F335" s="99"/>
      <c r="G335" s="12"/>
      <c r="H335" s="7" t="s">
        <v>9</v>
      </c>
      <c r="I335" s="98">
        <f t="shared" si="51"/>
        <v>0</v>
      </c>
      <c r="J335" s="27"/>
      <c r="K335" s="21">
        <f t="shared" si="52"/>
        <v>0</v>
      </c>
      <c r="L335" s="5">
        <f t="shared" si="53"/>
        <v>0</v>
      </c>
      <c r="M335" s="5">
        <f t="shared" si="54"/>
        <v>0</v>
      </c>
      <c r="N335" s="2">
        <f t="shared" si="55"/>
        <v>0</v>
      </c>
      <c r="O335" s="99">
        <f t="shared" si="56"/>
        <v>0</v>
      </c>
      <c r="P335" s="22">
        <f t="shared" si="57"/>
        <v>0</v>
      </c>
      <c r="Q335" s="7" t="str">
        <f t="shared" si="58"/>
        <v>euro</v>
      </c>
      <c r="R335" s="98">
        <f t="shared" si="59"/>
        <v>0</v>
      </c>
      <c r="S335" s="19"/>
      <c r="T335" s="5"/>
      <c r="U335" s="37" t="str" cm="1">
        <f t="array" ref="U335">_xlfn.IFS(R335&gt;I335,"KO : Le montant retenu est supérieur au montant présenté. Merci de revoir la ligne de contributions ou plafonner son montant.",I335=0,"",R335=I335,"OK",R335&lt;I335,"Montant instruit inférieur au montant présenté.")</f>
        <v/>
      </c>
      <c r="V335" s="95">
        <f t="shared" si="60"/>
        <v>0</v>
      </c>
    </row>
    <row r="336" spans="1:22">
      <c r="A336" s="7">
        <v>332</v>
      </c>
      <c r="B336" s="5"/>
      <c r="C336" s="5"/>
      <c r="D336" s="5"/>
      <c r="E336" s="2"/>
      <c r="F336" s="99"/>
      <c r="G336" s="12"/>
      <c r="H336" s="7" t="s">
        <v>9</v>
      </c>
      <c r="I336" s="98">
        <f t="shared" si="51"/>
        <v>0</v>
      </c>
      <c r="J336" s="27"/>
      <c r="K336" s="21">
        <f t="shared" si="52"/>
        <v>0</v>
      </c>
      <c r="L336" s="5">
        <f t="shared" si="53"/>
        <v>0</v>
      </c>
      <c r="M336" s="5">
        <f t="shared" si="54"/>
        <v>0</v>
      </c>
      <c r="N336" s="2">
        <f t="shared" si="55"/>
        <v>0</v>
      </c>
      <c r="O336" s="99">
        <f t="shared" si="56"/>
        <v>0</v>
      </c>
      <c r="P336" s="22">
        <f t="shared" si="57"/>
        <v>0</v>
      </c>
      <c r="Q336" s="7" t="str">
        <f t="shared" si="58"/>
        <v>euro</v>
      </c>
      <c r="R336" s="98">
        <f t="shared" si="59"/>
        <v>0</v>
      </c>
      <c r="S336" s="19"/>
      <c r="T336" s="5"/>
      <c r="U336" s="37" t="str" cm="1">
        <f t="array" ref="U336">_xlfn.IFS(R336&gt;I336,"KO : Le montant retenu est supérieur au montant présenté. Merci de revoir la ligne de contributions ou plafonner son montant.",I336=0,"",R336=I336,"OK",R336&lt;I336,"Montant instruit inférieur au montant présenté.")</f>
        <v/>
      </c>
      <c r="V336" s="95">
        <f t="shared" si="60"/>
        <v>0</v>
      </c>
    </row>
    <row r="337" spans="1:22">
      <c r="A337" s="7">
        <v>333</v>
      </c>
      <c r="B337" s="5"/>
      <c r="C337" s="5"/>
      <c r="D337" s="5"/>
      <c r="E337" s="2"/>
      <c r="F337" s="99"/>
      <c r="G337" s="12"/>
      <c r="H337" s="7" t="s">
        <v>9</v>
      </c>
      <c r="I337" s="98">
        <f t="shared" si="51"/>
        <v>0</v>
      </c>
      <c r="J337" s="27"/>
      <c r="K337" s="21">
        <f t="shared" si="52"/>
        <v>0</v>
      </c>
      <c r="L337" s="5">
        <f t="shared" si="53"/>
        <v>0</v>
      </c>
      <c r="M337" s="5">
        <f t="shared" si="54"/>
        <v>0</v>
      </c>
      <c r="N337" s="2">
        <f t="shared" si="55"/>
        <v>0</v>
      </c>
      <c r="O337" s="99">
        <f t="shared" si="56"/>
        <v>0</v>
      </c>
      <c r="P337" s="22">
        <f t="shared" si="57"/>
        <v>0</v>
      </c>
      <c r="Q337" s="7" t="str">
        <f t="shared" si="58"/>
        <v>euro</v>
      </c>
      <c r="R337" s="98">
        <f t="shared" si="59"/>
        <v>0</v>
      </c>
      <c r="S337" s="19"/>
      <c r="T337" s="5"/>
      <c r="U337" s="37" t="str" cm="1">
        <f t="array" ref="U337">_xlfn.IFS(R337&gt;I337,"KO : Le montant retenu est supérieur au montant présenté. Merci de revoir la ligne de contributions ou plafonner son montant.",I337=0,"",R337=I337,"OK",R337&lt;I337,"Montant instruit inférieur au montant présenté.")</f>
        <v/>
      </c>
      <c r="V337" s="95">
        <f t="shared" si="60"/>
        <v>0</v>
      </c>
    </row>
    <row r="338" spans="1:22">
      <c r="A338" s="7">
        <v>334</v>
      </c>
      <c r="B338" s="5"/>
      <c r="C338" s="5"/>
      <c r="D338" s="5"/>
      <c r="E338" s="2"/>
      <c r="F338" s="99"/>
      <c r="G338" s="12"/>
      <c r="H338" s="7" t="s">
        <v>9</v>
      </c>
      <c r="I338" s="98">
        <f t="shared" si="51"/>
        <v>0</v>
      </c>
      <c r="J338" s="27"/>
      <c r="K338" s="21">
        <f t="shared" si="52"/>
        <v>0</v>
      </c>
      <c r="L338" s="5">
        <f t="shared" si="53"/>
        <v>0</v>
      </c>
      <c r="M338" s="5">
        <f t="shared" si="54"/>
        <v>0</v>
      </c>
      <c r="N338" s="2">
        <f t="shared" si="55"/>
        <v>0</v>
      </c>
      <c r="O338" s="99">
        <f t="shared" si="56"/>
        <v>0</v>
      </c>
      <c r="P338" s="22">
        <f t="shared" si="57"/>
        <v>0</v>
      </c>
      <c r="Q338" s="7" t="str">
        <f t="shared" si="58"/>
        <v>euro</v>
      </c>
      <c r="R338" s="98">
        <f t="shared" si="59"/>
        <v>0</v>
      </c>
      <c r="S338" s="19"/>
      <c r="T338" s="5"/>
      <c r="U338" s="37" t="str" cm="1">
        <f t="array" ref="U338">_xlfn.IFS(R338&gt;I338,"KO : Le montant retenu est supérieur au montant présenté. Merci de revoir la ligne de contributions ou plafonner son montant.",I338=0,"",R338=I338,"OK",R338&lt;I338,"Montant instruit inférieur au montant présenté.")</f>
        <v/>
      </c>
      <c r="V338" s="95">
        <f t="shared" si="60"/>
        <v>0</v>
      </c>
    </row>
    <row r="339" spans="1:22">
      <c r="A339" s="7">
        <v>335</v>
      </c>
      <c r="B339" s="5"/>
      <c r="C339" s="5"/>
      <c r="D339" s="5"/>
      <c r="E339" s="2"/>
      <c r="F339" s="99"/>
      <c r="G339" s="12"/>
      <c r="H339" s="7" t="s">
        <v>9</v>
      </c>
      <c r="I339" s="98">
        <f t="shared" si="51"/>
        <v>0</v>
      </c>
      <c r="J339" s="27"/>
      <c r="K339" s="21">
        <f t="shared" si="52"/>
        <v>0</v>
      </c>
      <c r="L339" s="5">
        <f t="shared" si="53"/>
        <v>0</v>
      </c>
      <c r="M339" s="5">
        <f t="shared" si="54"/>
        <v>0</v>
      </c>
      <c r="N339" s="2">
        <f t="shared" si="55"/>
        <v>0</v>
      </c>
      <c r="O339" s="99">
        <f t="shared" si="56"/>
        <v>0</v>
      </c>
      <c r="P339" s="22">
        <f t="shared" si="57"/>
        <v>0</v>
      </c>
      <c r="Q339" s="7" t="str">
        <f t="shared" si="58"/>
        <v>euro</v>
      </c>
      <c r="R339" s="98">
        <f t="shared" si="59"/>
        <v>0</v>
      </c>
      <c r="S339" s="19"/>
      <c r="T339" s="5"/>
      <c r="U339" s="37" t="str" cm="1">
        <f t="array" ref="U339">_xlfn.IFS(R339&gt;I339,"KO : Le montant retenu est supérieur au montant présenté. Merci de revoir la ligne de contributions ou plafonner son montant.",I339=0,"",R339=I339,"OK",R339&lt;I339,"Montant instruit inférieur au montant présenté.")</f>
        <v/>
      </c>
      <c r="V339" s="95">
        <f t="shared" si="60"/>
        <v>0</v>
      </c>
    </row>
    <row r="340" spans="1:22">
      <c r="A340" s="7">
        <v>336</v>
      </c>
      <c r="B340" s="5"/>
      <c r="C340" s="5"/>
      <c r="D340" s="5"/>
      <c r="E340" s="2"/>
      <c r="F340" s="99"/>
      <c r="G340" s="12"/>
      <c r="H340" s="7" t="s">
        <v>9</v>
      </c>
      <c r="I340" s="98">
        <f t="shared" si="51"/>
        <v>0</v>
      </c>
      <c r="J340" s="27"/>
      <c r="K340" s="21">
        <f t="shared" si="52"/>
        <v>0</v>
      </c>
      <c r="L340" s="5">
        <f t="shared" si="53"/>
        <v>0</v>
      </c>
      <c r="M340" s="5">
        <f t="shared" si="54"/>
        <v>0</v>
      </c>
      <c r="N340" s="2">
        <f t="shared" si="55"/>
        <v>0</v>
      </c>
      <c r="O340" s="99">
        <f t="shared" si="56"/>
        <v>0</v>
      </c>
      <c r="P340" s="22">
        <f t="shared" si="57"/>
        <v>0</v>
      </c>
      <c r="Q340" s="7" t="str">
        <f t="shared" si="58"/>
        <v>euro</v>
      </c>
      <c r="R340" s="98">
        <f t="shared" si="59"/>
        <v>0</v>
      </c>
      <c r="S340" s="19"/>
      <c r="T340" s="5"/>
      <c r="U340" s="37" t="str" cm="1">
        <f t="array" ref="U340">_xlfn.IFS(R340&gt;I340,"KO : Le montant retenu est supérieur au montant présenté. Merci de revoir la ligne de contributions ou plafonner son montant.",I340=0,"",R340=I340,"OK",R340&lt;I340,"Montant instruit inférieur au montant présenté.")</f>
        <v/>
      </c>
      <c r="V340" s="95">
        <f t="shared" si="60"/>
        <v>0</v>
      </c>
    </row>
    <row r="341" spans="1:22">
      <c r="A341" s="7">
        <v>337</v>
      </c>
      <c r="B341" s="5"/>
      <c r="C341" s="5"/>
      <c r="D341" s="5"/>
      <c r="E341" s="2"/>
      <c r="F341" s="99"/>
      <c r="G341" s="12"/>
      <c r="H341" s="7" t="s">
        <v>9</v>
      </c>
      <c r="I341" s="98">
        <f t="shared" si="51"/>
        <v>0</v>
      </c>
      <c r="J341" s="27"/>
      <c r="K341" s="21">
        <f t="shared" si="52"/>
        <v>0</v>
      </c>
      <c r="L341" s="5">
        <f t="shared" si="53"/>
        <v>0</v>
      </c>
      <c r="M341" s="5">
        <f t="shared" si="54"/>
        <v>0</v>
      </c>
      <c r="N341" s="2">
        <f t="shared" si="55"/>
        <v>0</v>
      </c>
      <c r="O341" s="99">
        <f t="shared" si="56"/>
        <v>0</v>
      </c>
      <c r="P341" s="22">
        <f t="shared" si="57"/>
        <v>0</v>
      </c>
      <c r="Q341" s="7" t="str">
        <f t="shared" si="58"/>
        <v>euro</v>
      </c>
      <c r="R341" s="98">
        <f t="shared" si="59"/>
        <v>0</v>
      </c>
      <c r="S341" s="19"/>
      <c r="T341" s="5"/>
      <c r="U341" s="37" t="str" cm="1">
        <f t="array" ref="U341">_xlfn.IFS(R341&gt;I341,"KO : Le montant retenu est supérieur au montant présenté. Merci de revoir la ligne de contributions ou plafonner son montant.",I341=0,"",R341=I341,"OK",R341&lt;I341,"Montant instruit inférieur au montant présenté.")</f>
        <v/>
      </c>
      <c r="V341" s="95">
        <f t="shared" si="60"/>
        <v>0</v>
      </c>
    </row>
    <row r="342" spans="1:22">
      <c r="A342" s="7">
        <v>338</v>
      </c>
      <c r="B342" s="5"/>
      <c r="C342" s="5"/>
      <c r="D342" s="5"/>
      <c r="E342" s="2"/>
      <c r="F342" s="99"/>
      <c r="G342" s="12"/>
      <c r="H342" s="7" t="s">
        <v>9</v>
      </c>
      <c r="I342" s="98">
        <f t="shared" si="51"/>
        <v>0</v>
      </c>
      <c r="J342" s="27"/>
      <c r="K342" s="21">
        <f t="shared" si="52"/>
        <v>0</v>
      </c>
      <c r="L342" s="5">
        <f t="shared" si="53"/>
        <v>0</v>
      </c>
      <c r="M342" s="5">
        <f t="shared" si="54"/>
        <v>0</v>
      </c>
      <c r="N342" s="2">
        <f t="shared" si="55"/>
        <v>0</v>
      </c>
      <c r="O342" s="99">
        <f t="shared" si="56"/>
        <v>0</v>
      </c>
      <c r="P342" s="22">
        <f t="shared" si="57"/>
        <v>0</v>
      </c>
      <c r="Q342" s="7" t="str">
        <f t="shared" si="58"/>
        <v>euro</v>
      </c>
      <c r="R342" s="98">
        <f t="shared" si="59"/>
        <v>0</v>
      </c>
      <c r="S342" s="19"/>
      <c r="T342" s="5"/>
      <c r="U342" s="37" t="str" cm="1">
        <f t="array" ref="U342">_xlfn.IFS(R342&gt;I342,"KO : Le montant retenu est supérieur au montant présenté. Merci de revoir la ligne de contributions ou plafonner son montant.",I342=0,"",R342=I342,"OK",R342&lt;I342,"Montant instruit inférieur au montant présenté.")</f>
        <v/>
      </c>
      <c r="V342" s="95">
        <f t="shared" si="60"/>
        <v>0</v>
      </c>
    </row>
    <row r="343" spans="1:22">
      <c r="A343" s="7">
        <v>339</v>
      </c>
      <c r="B343" s="5"/>
      <c r="C343" s="5"/>
      <c r="D343" s="5"/>
      <c r="E343" s="2"/>
      <c r="F343" s="99"/>
      <c r="G343" s="12"/>
      <c r="H343" s="7" t="s">
        <v>9</v>
      </c>
      <c r="I343" s="98">
        <f t="shared" si="51"/>
        <v>0</v>
      </c>
      <c r="J343" s="27"/>
      <c r="K343" s="21">
        <f t="shared" si="52"/>
        <v>0</v>
      </c>
      <c r="L343" s="5">
        <f t="shared" si="53"/>
        <v>0</v>
      </c>
      <c r="M343" s="5">
        <f t="shared" si="54"/>
        <v>0</v>
      </c>
      <c r="N343" s="2">
        <f t="shared" si="55"/>
        <v>0</v>
      </c>
      <c r="O343" s="99">
        <f t="shared" si="56"/>
        <v>0</v>
      </c>
      <c r="P343" s="22">
        <f t="shared" si="57"/>
        <v>0</v>
      </c>
      <c r="Q343" s="7" t="str">
        <f t="shared" si="58"/>
        <v>euro</v>
      </c>
      <c r="R343" s="98">
        <f t="shared" si="59"/>
        <v>0</v>
      </c>
      <c r="S343" s="19"/>
      <c r="T343" s="5"/>
      <c r="U343" s="37" t="str" cm="1">
        <f t="array" ref="U343">_xlfn.IFS(R343&gt;I343,"KO : Le montant retenu est supérieur au montant présenté. Merci de revoir la ligne de contributions ou plafonner son montant.",I343=0,"",R343=I343,"OK",R343&lt;I343,"Montant instruit inférieur au montant présenté.")</f>
        <v/>
      </c>
      <c r="V343" s="95">
        <f t="shared" si="60"/>
        <v>0</v>
      </c>
    </row>
    <row r="344" spans="1:22">
      <c r="A344" s="7">
        <v>340</v>
      </c>
      <c r="B344" s="5"/>
      <c r="C344" s="5"/>
      <c r="D344" s="5"/>
      <c r="E344" s="2"/>
      <c r="F344" s="99"/>
      <c r="G344" s="12"/>
      <c r="H344" s="7" t="s">
        <v>9</v>
      </c>
      <c r="I344" s="98">
        <f t="shared" si="51"/>
        <v>0</v>
      </c>
      <c r="J344" s="27"/>
      <c r="K344" s="21">
        <f t="shared" si="52"/>
        <v>0</v>
      </c>
      <c r="L344" s="5">
        <f t="shared" si="53"/>
        <v>0</v>
      </c>
      <c r="M344" s="5">
        <f t="shared" si="54"/>
        <v>0</v>
      </c>
      <c r="N344" s="2">
        <f t="shared" si="55"/>
        <v>0</v>
      </c>
      <c r="O344" s="99">
        <f t="shared" si="56"/>
        <v>0</v>
      </c>
      <c r="P344" s="22">
        <f t="shared" si="57"/>
        <v>0</v>
      </c>
      <c r="Q344" s="7" t="str">
        <f t="shared" si="58"/>
        <v>euro</v>
      </c>
      <c r="R344" s="98">
        <f t="shared" si="59"/>
        <v>0</v>
      </c>
      <c r="S344" s="19"/>
      <c r="T344" s="5"/>
      <c r="U344" s="37" t="str" cm="1">
        <f t="array" ref="U344">_xlfn.IFS(R344&gt;I344,"KO : Le montant retenu est supérieur au montant présenté. Merci de revoir la ligne de contributions ou plafonner son montant.",I344=0,"",R344=I344,"OK",R344&lt;I344,"Montant instruit inférieur au montant présenté.")</f>
        <v/>
      </c>
      <c r="V344" s="95">
        <f t="shared" si="60"/>
        <v>0</v>
      </c>
    </row>
    <row r="345" spans="1:22">
      <c r="A345" s="7">
        <v>341</v>
      </c>
      <c r="B345" s="5"/>
      <c r="C345" s="5"/>
      <c r="D345" s="5"/>
      <c r="E345" s="2"/>
      <c r="F345" s="99"/>
      <c r="G345" s="12"/>
      <c r="H345" s="7" t="s">
        <v>9</v>
      </c>
      <c r="I345" s="98">
        <f t="shared" si="51"/>
        <v>0</v>
      </c>
      <c r="J345" s="27"/>
      <c r="K345" s="21">
        <f t="shared" si="52"/>
        <v>0</v>
      </c>
      <c r="L345" s="5">
        <f t="shared" si="53"/>
        <v>0</v>
      </c>
      <c r="M345" s="5">
        <f t="shared" si="54"/>
        <v>0</v>
      </c>
      <c r="N345" s="2">
        <f t="shared" si="55"/>
        <v>0</v>
      </c>
      <c r="O345" s="99">
        <f t="shared" si="56"/>
        <v>0</v>
      </c>
      <c r="P345" s="22">
        <f t="shared" si="57"/>
        <v>0</v>
      </c>
      <c r="Q345" s="7" t="str">
        <f t="shared" si="58"/>
        <v>euro</v>
      </c>
      <c r="R345" s="98">
        <f t="shared" si="59"/>
        <v>0</v>
      </c>
      <c r="S345" s="19"/>
      <c r="T345" s="5"/>
      <c r="U345" s="37" t="str" cm="1">
        <f t="array" ref="U345">_xlfn.IFS(R345&gt;I345,"KO : Le montant retenu est supérieur au montant présenté. Merci de revoir la ligne de contributions ou plafonner son montant.",I345=0,"",R345=I345,"OK",R345&lt;I345,"Montant instruit inférieur au montant présenté.")</f>
        <v/>
      </c>
      <c r="V345" s="95">
        <f t="shared" si="60"/>
        <v>0</v>
      </c>
    </row>
    <row r="346" spans="1:22">
      <c r="A346" s="7">
        <v>342</v>
      </c>
      <c r="B346" s="5"/>
      <c r="C346" s="5"/>
      <c r="D346" s="5"/>
      <c r="E346" s="2"/>
      <c r="F346" s="99"/>
      <c r="G346" s="12"/>
      <c r="H346" s="7" t="s">
        <v>9</v>
      </c>
      <c r="I346" s="98">
        <f t="shared" si="51"/>
        <v>0</v>
      </c>
      <c r="J346" s="27"/>
      <c r="K346" s="21">
        <f t="shared" si="52"/>
        <v>0</v>
      </c>
      <c r="L346" s="5">
        <f t="shared" si="53"/>
        <v>0</v>
      </c>
      <c r="M346" s="5">
        <f t="shared" si="54"/>
        <v>0</v>
      </c>
      <c r="N346" s="2">
        <f t="shared" si="55"/>
        <v>0</v>
      </c>
      <c r="O346" s="99">
        <f t="shared" si="56"/>
        <v>0</v>
      </c>
      <c r="P346" s="22">
        <f t="shared" si="57"/>
        <v>0</v>
      </c>
      <c r="Q346" s="7" t="str">
        <f t="shared" si="58"/>
        <v>euro</v>
      </c>
      <c r="R346" s="98">
        <f t="shared" si="59"/>
        <v>0</v>
      </c>
      <c r="S346" s="19"/>
      <c r="T346" s="5"/>
      <c r="U346" s="37" t="str" cm="1">
        <f t="array" ref="U346">_xlfn.IFS(R346&gt;I346,"KO : Le montant retenu est supérieur au montant présenté. Merci de revoir la ligne de contributions ou plafonner son montant.",I346=0,"",R346=I346,"OK",R346&lt;I346,"Montant instruit inférieur au montant présenté.")</f>
        <v/>
      </c>
      <c r="V346" s="95">
        <f t="shared" si="60"/>
        <v>0</v>
      </c>
    </row>
    <row r="347" spans="1:22">
      <c r="A347" s="7">
        <v>343</v>
      </c>
      <c r="B347" s="5"/>
      <c r="C347" s="5"/>
      <c r="D347" s="5"/>
      <c r="E347" s="2"/>
      <c r="F347" s="99"/>
      <c r="G347" s="12"/>
      <c r="H347" s="7" t="s">
        <v>9</v>
      </c>
      <c r="I347" s="98">
        <f t="shared" si="51"/>
        <v>0</v>
      </c>
      <c r="J347" s="27"/>
      <c r="K347" s="21">
        <f t="shared" si="52"/>
        <v>0</v>
      </c>
      <c r="L347" s="5">
        <f t="shared" si="53"/>
        <v>0</v>
      </c>
      <c r="M347" s="5">
        <f t="shared" si="54"/>
        <v>0</v>
      </c>
      <c r="N347" s="2">
        <f t="shared" si="55"/>
        <v>0</v>
      </c>
      <c r="O347" s="99">
        <f t="shared" si="56"/>
        <v>0</v>
      </c>
      <c r="P347" s="22">
        <f t="shared" si="57"/>
        <v>0</v>
      </c>
      <c r="Q347" s="7" t="str">
        <f t="shared" si="58"/>
        <v>euro</v>
      </c>
      <c r="R347" s="98">
        <f t="shared" si="59"/>
        <v>0</v>
      </c>
      <c r="S347" s="19"/>
      <c r="T347" s="5"/>
      <c r="U347" s="37" t="str" cm="1">
        <f t="array" ref="U347">_xlfn.IFS(R347&gt;I347,"KO : Le montant retenu est supérieur au montant présenté. Merci de revoir la ligne de contributions ou plafonner son montant.",I347=0,"",R347=I347,"OK",R347&lt;I347,"Montant instruit inférieur au montant présenté.")</f>
        <v/>
      </c>
      <c r="V347" s="95">
        <f t="shared" si="60"/>
        <v>0</v>
      </c>
    </row>
    <row r="348" spans="1:22">
      <c r="A348" s="7">
        <v>344</v>
      </c>
      <c r="B348" s="5"/>
      <c r="C348" s="5"/>
      <c r="D348" s="5"/>
      <c r="E348" s="2"/>
      <c r="F348" s="99"/>
      <c r="G348" s="12"/>
      <c r="H348" s="7" t="s">
        <v>9</v>
      </c>
      <c r="I348" s="98">
        <f t="shared" si="51"/>
        <v>0</v>
      </c>
      <c r="J348" s="27"/>
      <c r="K348" s="21">
        <f t="shared" si="52"/>
        <v>0</v>
      </c>
      <c r="L348" s="5">
        <f t="shared" si="53"/>
        <v>0</v>
      </c>
      <c r="M348" s="5">
        <f t="shared" si="54"/>
        <v>0</v>
      </c>
      <c r="N348" s="2">
        <f t="shared" si="55"/>
        <v>0</v>
      </c>
      <c r="O348" s="99">
        <f t="shared" si="56"/>
        <v>0</v>
      </c>
      <c r="P348" s="22">
        <f t="shared" si="57"/>
        <v>0</v>
      </c>
      <c r="Q348" s="7" t="str">
        <f t="shared" si="58"/>
        <v>euro</v>
      </c>
      <c r="R348" s="98">
        <f t="shared" si="59"/>
        <v>0</v>
      </c>
      <c r="S348" s="19"/>
      <c r="T348" s="5"/>
      <c r="U348" s="37" t="str" cm="1">
        <f t="array" ref="U348">_xlfn.IFS(R348&gt;I348,"KO : Le montant retenu est supérieur au montant présenté. Merci de revoir la ligne de contributions ou plafonner son montant.",I348=0,"",R348=I348,"OK",R348&lt;I348,"Montant instruit inférieur au montant présenté.")</f>
        <v/>
      </c>
      <c r="V348" s="95">
        <f t="shared" si="60"/>
        <v>0</v>
      </c>
    </row>
    <row r="349" spans="1:22">
      <c r="A349" s="7">
        <v>345</v>
      </c>
      <c r="B349" s="5"/>
      <c r="C349" s="5"/>
      <c r="D349" s="5"/>
      <c r="E349" s="2"/>
      <c r="F349" s="99"/>
      <c r="G349" s="12"/>
      <c r="H349" s="7" t="s">
        <v>9</v>
      </c>
      <c r="I349" s="98">
        <f t="shared" si="51"/>
        <v>0</v>
      </c>
      <c r="J349" s="27"/>
      <c r="K349" s="21">
        <f t="shared" si="52"/>
        <v>0</v>
      </c>
      <c r="L349" s="5">
        <f t="shared" si="53"/>
        <v>0</v>
      </c>
      <c r="M349" s="5">
        <f t="shared" si="54"/>
        <v>0</v>
      </c>
      <c r="N349" s="2">
        <f t="shared" si="55"/>
        <v>0</v>
      </c>
      <c r="O349" s="99">
        <f t="shared" si="56"/>
        <v>0</v>
      </c>
      <c r="P349" s="22">
        <f t="shared" si="57"/>
        <v>0</v>
      </c>
      <c r="Q349" s="7" t="str">
        <f t="shared" si="58"/>
        <v>euro</v>
      </c>
      <c r="R349" s="98">
        <f t="shared" si="59"/>
        <v>0</v>
      </c>
      <c r="S349" s="19"/>
      <c r="T349" s="5"/>
      <c r="U349" s="37" t="str" cm="1">
        <f t="array" ref="U349">_xlfn.IFS(R349&gt;I349,"KO : Le montant retenu est supérieur au montant présenté. Merci de revoir la ligne de contributions ou plafonner son montant.",I349=0,"",R349=I349,"OK",R349&lt;I349,"Montant instruit inférieur au montant présenté.")</f>
        <v/>
      </c>
      <c r="V349" s="95">
        <f t="shared" si="60"/>
        <v>0</v>
      </c>
    </row>
    <row r="350" spans="1:22">
      <c r="A350" s="7">
        <v>346</v>
      </c>
      <c r="B350" s="5"/>
      <c r="C350" s="5"/>
      <c r="D350" s="5"/>
      <c r="E350" s="2"/>
      <c r="F350" s="99"/>
      <c r="G350" s="12"/>
      <c r="H350" s="7" t="s">
        <v>9</v>
      </c>
      <c r="I350" s="98">
        <f t="shared" si="51"/>
        <v>0</v>
      </c>
      <c r="J350" s="27"/>
      <c r="K350" s="21">
        <f t="shared" si="52"/>
        <v>0</v>
      </c>
      <c r="L350" s="5">
        <f t="shared" si="53"/>
        <v>0</v>
      </c>
      <c r="M350" s="5">
        <f t="shared" si="54"/>
        <v>0</v>
      </c>
      <c r="N350" s="2">
        <f t="shared" si="55"/>
        <v>0</v>
      </c>
      <c r="O350" s="99">
        <f t="shared" si="56"/>
        <v>0</v>
      </c>
      <c r="P350" s="22">
        <f t="shared" si="57"/>
        <v>0</v>
      </c>
      <c r="Q350" s="7" t="str">
        <f t="shared" si="58"/>
        <v>euro</v>
      </c>
      <c r="R350" s="98">
        <f t="shared" si="59"/>
        <v>0</v>
      </c>
      <c r="S350" s="19"/>
      <c r="T350" s="5"/>
      <c r="U350" s="37" t="str" cm="1">
        <f t="array" ref="U350">_xlfn.IFS(R350&gt;I350,"KO : Le montant retenu est supérieur au montant présenté. Merci de revoir la ligne de contributions ou plafonner son montant.",I350=0,"",R350=I350,"OK",R350&lt;I350,"Montant instruit inférieur au montant présenté.")</f>
        <v/>
      </c>
      <c r="V350" s="95">
        <f t="shared" si="60"/>
        <v>0</v>
      </c>
    </row>
    <row r="351" spans="1:22">
      <c r="A351" s="7">
        <v>347</v>
      </c>
      <c r="B351" s="5"/>
      <c r="C351" s="5"/>
      <c r="D351" s="5"/>
      <c r="E351" s="2"/>
      <c r="F351" s="99"/>
      <c r="G351" s="12"/>
      <c r="H351" s="7" t="s">
        <v>9</v>
      </c>
      <c r="I351" s="98">
        <f t="shared" si="51"/>
        <v>0</v>
      </c>
      <c r="J351" s="27"/>
      <c r="K351" s="21">
        <f t="shared" si="52"/>
        <v>0</v>
      </c>
      <c r="L351" s="5">
        <f t="shared" si="53"/>
        <v>0</v>
      </c>
      <c r="M351" s="5">
        <f t="shared" si="54"/>
        <v>0</v>
      </c>
      <c r="N351" s="2">
        <f t="shared" si="55"/>
        <v>0</v>
      </c>
      <c r="O351" s="99">
        <f t="shared" si="56"/>
        <v>0</v>
      </c>
      <c r="P351" s="22">
        <f t="shared" si="57"/>
        <v>0</v>
      </c>
      <c r="Q351" s="7" t="str">
        <f t="shared" si="58"/>
        <v>euro</v>
      </c>
      <c r="R351" s="98">
        <f t="shared" si="59"/>
        <v>0</v>
      </c>
      <c r="S351" s="19"/>
      <c r="T351" s="5"/>
      <c r="U351" s="37" t="str" cm="1">
        <f t="array" ref="U351">_xlfn.IFS(R351&gt;I351,"KO : Le montant retenu est supérieur au montant présenté. Merci de revoir la ligne de contributions ou plafonner son montant.",I351=0,"",R351=I351,"OK",R351&lt;I351,"Montant instruit inférieur au montant présenté.")</f>
        <v/>
      </c>
      <c r="V351" s="95">
        <f t="shared" si="60"/>
        <v>0</v>
      </c>
    </row>
    <row r="352" spans="1:22">
      <c r="A352" s="7">
        <v>348</v>
      </c>
      <c r="B352" s="5"/>
      <c r="C352" s="5"/>
      <c r="D352" s="5"/>
      <c r="E352" s="2"/>
      <c r="F352" s="99"/>
      <c r="G352" s="12"/>
      <c r="H352" s="7" t="s">
        <v>9</v>
      </c>
      <c r="I352" s="98">
        <f t="shared" si="51"/>
        <v>0</v>
      </c>
      <c r="J352" s="27"/>
      <c r="K352" s="21">
        <f t="shared" si="52"/>
        <v>0</v>
      </c>
      <c r="L352" s="5">
        <f t="shared" si="53"/>
        <v>0</v>
      </c>
      <c r="M352" s="5">
        <f t="shared" si="54"/>
        <v>0</v>
      </c>
      <c r="N352" s="2">
        <f t="shared" si="55"/>
        <v>0</v>
      </c>
      <c r="O352" s="99">
        <f t="shared" si="56"/>
        <v>0</v>
      </c>
      <c r="P352" s="22">
        <f t="shared" si="57"/>
        <v>0</v>
      </c>
      <c r="Q352" s="7" t="str">
        <f t="shared" si="58"/>
        <v>euro</v>
      </c>
      <c r="R352" s="98">
        <f t="shared" si="59"/>
        <v>0</v>
      </c>
      <c r="S352" s="19"/>
      <c r="T352" s="5"/>
      <c r="U352" s="37" t="str" cm="1">
        <f t="array" ref="U352">_xlfn.IFS(R352&gt;I352,"KO : Le montant retenu est supérieur au montant présenté. Merci de revoir la ligne de contributions ou plafonner son montant.",I352=0,"",R352=I352,"OK",R352&lt;I352,"Montant instruit inférieur au montant présenté.")</f>
        <v/>
      </c>
      <c r="V352" s="95">
        <f t="shared" si="60"/>
        <v>0</v>
      </c>
    </row>
    <row r="353" spans="1:22">
      <c r="A353" s="7">
        <v>349</v>
      </c>
      <c r="B353" s="5"/>
      <c r="C353" s="5"/>
      <c r="D353" s="5"/>
      <c r="E353" s="2"/>
      <c r="F353" s="99"/>
      <c r="G353" s="12"/>
      <c r="H353" s="7" t="s">
        <v>9</v>
      </c>
      <c r="I353" s="98">
        <f t="shared" si="51"/>
        <v>0</v>
      </c>
      <c r="J353" s="27"/>
      <c r="K353" s="21">
        <f t="shared" si="52"/>
        <v>0</v>
      </c>
      <c r="L353" s="5">
        <f t="shared" si="53"/>
        <v>0</v>
      </c>
      <c r="M353" s="5">
        <f t="shared" si="54"/>
        <v>0</v>
      </c>
      <c r="N353" s="2">
        <f t="shared" si="55"/>
        <v>0</v>
      </c>
      <c r="O353" s="99">
        <f t="shared" si="56"/>
        <v>0</v>
      </c>
      <c r="P353" s="22">
        <f t="shared" si="57"/>
        <v>0</v>
      </c>
      <c r="Q353" s="7" t="str">
        <f t="shared" si="58"/>
        <v>euro</v>
      </c>
      <c r="R353" s="98">
        <f t="shared" si="59"/>
        <v>0</v>
      </c>
      <c r="S353" s="19"/>
      <c r="T353" s="5"/>
      <c r="U353" s="37" t="str" cm="1">
        <f t="array" ref="U353">_xlfn.IFS(R353&gt;I353,"KO : Le montant retenu est supérieur au montant présenté. Merci de revoir la ligne de contributions ou plafonner son montant.",I353=0,"",R353=I353,"OK",R353&lt;I353,"Montant instruit inférieur au montant présenté.")</f>
        <v/>
      </c>
      <c r="V353" s="95">
        <f t="shared" si="60"/>
        <v>0</v>
      </c>
    </row>
    <row r="354" spans="1:22">
      <c r="A354" s="7">
        <v>350</v>
      </c>
      <c r="B354" s="5"/>
      <c r="C354" s="5"/>
      <c r="D354" s="5"/>
      <c r="E354" s="2"/>
      <c r="F354" s="99"/>
      <c r="G354" s="12"/>
      <c r="H354" s="7" t="s">
        <v>9</v>
      </c>
      <c r="I354" s="98">
        <f t="shared" si="51"/>
        <v>0</v>
      </c>
      <c r="J354" s="27"/>
      <c r="K354" s="21">
        <f t="shared" si="52"/>
        <v>0</v>
      </c>
      <c r="L354" s="5">
        <f t="shared" si="53"/>
        <v>0</v>
      </c>
      <c r="M354" s="5">
        <f t="shared" si="54"/>
        <v>0</v>
      </c>
      <c r="N354" s="2">
        <f t="shared" si="55"/>
        <v>0</v>
      </c>
      <c r="O354" s="99">
        <f t="shared" si="56"/>
        <v>0</v>
      </c>
      <c r="P354" s="22">
        <f t="shared" si="57"/>
        <v>0</v>
      </c>
      <c r="Q354" s="7" t="str">
        <f t="shared" si="58"/>
        <v>euro</v>
      </c>
      <c r="R354" s="98">
        <f t="shared" si="59"/>
        <v>0</v>
      </c>
      <c r="S354" s="19"/>
      <c r="T354" s="5"/>
      <c r="U354" s="37" t="str" cm="1">
        <f t="array" ref="U354">_xlfn.IFS(R354&gt;I354,"KO : Le montant retenu est supérieur au montant présenté. Merci de revoir la ligne de contributions ou plafonner son montant.",I354=0,"",R354=I354,"OK",R354&lt;I354,"Montant instruit inférieur au montant présenté.")</f>
        <v/>
      </c>
      <c r="V354" s="95">
        <f t="shared" si="60"/>
        <v>0</v>
      </c>
    </row>
    <row r="355" spans="1:22">
      <c r="A355" s="7">
        <v>351</v>
      </c>
      <c r="B355" s="5"/>
      <c r="C355" s="5"/>
      <c r="D355" s="5"/>
      <c r="E355" s="2"/>
      <c r="F355" s="99"/>
      <c r="G355" s="12"/>
      <c r="H355" s="7" t="s">
        <v>9</v>
      </c>
      <c r="I355" s="98">
        <f t="shared" si="51"/>
        <v>0</v>
      </c>
      <c r="J355" s="27"/>
      <c r="K355" s="21">
        <f t="shared" si="52"/>
        <v>0</v>
      </c>
      <c r="L355" s="5">
        <f t="shared" si="53"/>
        <v>0</v>
      </c>
      <c r="M355" s="5">
        <f t="shared" si="54"/>
        <v>0</v>
      </c>
      <c r="N355" s="2">
        <f t="shared" si="55"/>
        <v>0</v>
      </c>
      <c r="O355" s="99">
        <f t="shared" si="56"/>
        <v>0</v>
      </c>
      <c r="P355" s="22">
        <f t="shared" si="57"/>
        <v>0</v>
      </c>
      <c r="Q355" s="7" t="str">
        <f t="shared" si="58"/>
        <v>euro</v>
      </c>
      <c r="R355" s="98">
        <f t="shared" si="59"/>
        <v>0</v>
      </c>
      <c r="S355" s="19"/>
      <c r="T355" s="5"/>
      <c r="U355" s="37" t="str" cm="1">
        <f t="array" ref="U355">_xlfn.IFS(R355&gt;I355,"KO : Le montant retenu est supérieur au montant présenté. Merci de revoir la ligne de contributions ou plafonner son montant.",I355=0,"",R355=I355,"OK",R355&lt;I355,"Montant instruit inférieur au montant présenté.")</f>
        <v/>
      </c>
      <c r="V355" s="95">
        <f t="shared" si="60"/>
        <v>0</v>
      </c>
    </row>
    <row r="356" spans="1:22">
      <c r="A356" s="7">
        <v>352</v>
      </c>
      <c r="B356" s="5"/>
      <c r="C356" s="5"/>
      <c r="D356" s="5"/>
      <c r="E356" s="2"/>
      <c r="F356" s="99"/>
      <c r="G356" s="12"/>
      <c r="H356" s="7" t="s">
        <v>9</v>
      </c>
      <c r="I356" s="98">
        <f t="shared" si="51"/>
        <v>0</v>
      </c>
      <c r="J356" s="27"/>
      <c r="K356" s="21">
        <f t="shared" si="52"/>
        <v>0</v>
      </c>
      <c r="L356" s="5">
        <f t="shared" si="53"/>
        <v>0</v>
      </c>
      <c r="M356" s="5">
        <f t="shared" si="54"/>
        <v>0</v>
      </c>
      <c r="N356" s="2">
        <f t="shared" si="55"/>
        <v>0</v>
      </c>
      <c r="O356" s="99">
        <f t="shared" si="56"/>
        <v>0</v>
      </c>
      <c r="P356" s="22">
        <f t="shared" si="57"/>
        <v>0</v>
      </c>
      <c r="Q356" s="7" t="str">
        <f t="shared" si="58"/>
        <v>euro</v>
      </c>
      <c r="R356" s="98">
        <f t="shared" si="59"/>
        <v>0</v>
      </c>
      <c r="S356" s="19"/>
      <c r="T356" s="5"/>
      <c r="U356" s="37" t="str" cm="1">
        <f t="array" ref="U356">_xlfn.IFS(R356&gt;I356,"KO : Le montant retenu est supérieur au montant présenté. Merci de revoir la ligne de contributions ou plafonner son montant.",I356=0,"",R356=I356,"OK",R356&lt;I356,"Montant instruit inférieur au montant présenté.")</f>
        <v/>
      </c>
      <c r="V356" s="95">
        <f t="shared" si="60"/>
        <v>0</v>
      </c>
    </row>
    <row r="357" spans="1:22">
      <c r="A357" s="7">
        <v>353</v>
      </c>
      <c r="B357" s="5"/>
      <c r="C357" s="5"/>
      <c r="D357" s="5"/>
      <c r="E357" s="2"/>
      <c r="F357" s="99"/>
      <c r="G357" s="12"/>
      <c r="H357" s="7" t="s">
        <v>9</v>
      </c>
      <c r="I357" s="98">
        <f t="shared" si="51"/>
        <v>0</v>
      </c>
      <c r="J357" s="27"/>
      <c r="K357" s="21">
        <f t="shared" si="52"/>
        <v>0</v>
      </c>
      <c r="L357" s="5">
        <f t="shared" si="53"/>
        <v>0</v>
      </c>
      <c r="M357" s="5">
        <f t="shared" si="54"/>
        <v>0</v>
      </c>
      <c r="N357" s="2">
        <f t="shared" si="55"/>
        <v>0</v>
      </c>
      <c r="O357" s="99">
        <f t="shared" si="56"/>
        <v>0</v>
      </c>
      <c r="P357" s="22">
        <f t="shared" si="57"/>
        <v>0</v>
      </c>
      <c r="Q357" s="7" t="str">
        <f t="shared" si="58"/>
        <v>euro</v>
      </c>
      <c r="R357" s="98">
        <f t="shared" si="59"/>
        <v>0</v>
      </c>
      <c r="S357" s="19"/>
      <c r="T357" s="5"/>
      <c r="U357" s="37" t="str" cm="1">
        <f t="array" ref="U357">_xlfn.IFS(R357&gt;I357,"KO : Le montant retenu est supérieur au montant présenté. Merci de revoir la ligne de contributions ou plafonner son montant.",I357=0,"",R357=I357,"OK",R357&lt;I357,"Montant instruit inférieur au montant présenté.")</f>
        <v/>
      </c>
      <c r="V357" s="95">
        <f t="shared" si="60"/>
        <v>0</v>
      </c>
    </row>
    <row r="358" spans="1:22">
      <c r="A358" s="7">
        <v>354</v>
      </c>
      <c r="B358" s="5"/>
      <c r="C358" s="5"/>
      <c r="D358" s="5"/>
      <c r="E358" s="2"/>
      <c r="F358" s="99"/>
      <c r="G358" s="12"/>
      <c r="H358" s="7" t="s">
        <v>9</v>
      </c>
      <c r="I358" s="98">
        <f t="shared" si="51"/>
        <v>0</v>
      </c>
      <c r="J358" s="27"/>
      <c r="K358" s="21">
        <f t="shared" si="52"/>
        <v>0</v>
      </c>
      <c r="L358" s="5">
        <f t="shared" si="53"/>
        <v>0</v>
      </c>
      <c r="M358" s="5">
        <f t="shared" si="54"/>
        <v>0</v>
      </c>
      <c r="N358" s="2">
        <f t="shared" si="55"/>
        <v>0</v>
      </c>
      <c r="O358" s="99">
        <f t="shared" si="56"/>
        <v>0</v>
      </c>
      <c r="P358" s="22">
        <f t="shared" si="57"/>
        <v>0</v>
      </c>
      <c r="Q358" s="7" t="str">
        <f t="shared" si="58"/>
        <v>euro</v>
      </c>
      <c r="R358" s="98">
        <f t="shared" si="59"/>
        <v>0</v>
      </c>
      <c r="S358" s="19"/>
      <c r="T358" s="5"/>
      <c r="U358" s="37" t="str" cm="1">
        <f t="array" ref="U358">_xlfn.IFS(R358&gt;I358,"KO : Le montant retenu est supérieur au montant présenté. Merci de revoir la ligne de contributions ou plafonner son montant.",I358=0,"",R358=I358,"OK",R358&lt;I358,"Montant instruit inférieur au montant présenté.")</f>
        <v/>
      </c>
      <c r="V358" s="95">
        <f t="shared" si="60"/>
        <v>0</v>
      </c>
    </row>
    <row r="359" spans="1:22">
      <c r="A359" s="7">
        <v>355</v>
      </c>
      <c r="B359" s="5"/>
      <c r="C359" s="5"/>
      <c r="D359" s="5"/>
      <c r="E359" s="2"/>
      <c r="F359" s="99"/>
      <c r="G359" s="12"/>
      <c r="H359" s="7" t="s">
        <v>9</v>
      </c>
      <c r="I359" s="98">
        <f t="shared" si="51"/>
        <v>0</v>
      </c>
      <c r="J359" s="27"/>
      <c r="K359" s="21">
        <f t="shared" si="52"/>
        <v>0</v>
      </c>
      <c r="L359" s="5">
        <f t="shared" si="53"/>
        <v>0</v>
      </c>
      <c r="M359" s="5">
        <f t="shared" si="54"/>
        <v>0</v>
      </c>
      <c r="N359" s="2">
        <f t="shared" si="55"/>
        <v>0</v>
      </c>
      <c r="O359" s="99">
        <f t="shared" si="56"/>
        <v>0</v>
      </c>
      <c r="P359" s="22">
        <f t="shared" si="57"/>
        <v>0</v>
      </c>
      <c r="Q359" s="7" t="str">
        <f t="shared" si="58"/>
        <v>euro</v>
      </c>
      <c r="R359" s="98">
        <f t="shared" si="59"/>
        <v>0</v>
      </c>
      <c r="S359" s="19"/>
      <c r="T359" s="5"/>
      <c r="U359" s="37" t="str" cm="1">
        <f t="array" ref="U359">_xlfn.IFS(R359&gt;I359,"KO : Le montant retenu est supérieur au montant présenté. Merci de revoir la ligne de contributions ou plafonner son montant.",I359=0,"",R359=I359,"OK",R359&lt;I359,"Montant instruit inférieur au montant présenté.")</f>
        <v/>
      </c>
      <c r="V359" s="95">
        <f t="shared" si="60"/>
        <v>0</v>
      </c>
    </row>
    <row r="360" spans="1:22">
      <c r="A360" s="7">
        <v>356</v>
      </c>
      <c r="B360" s="5"/>
      <c r="C360" s="5"/>
      <c r="D360" s="5"/>
      <c r="E360" s="2"/>
      <c r="F360" s="99"/>
      <c r="G360" s="12"/>
      <c r="H360" s="7" t="s">
        <v>9</v>
      </c>
      <c r="I360" s="98">
        <f t="shared" si="51"/>
        <v>0</v>
      </c>
      <c r="J360" s="27"/>
      <c r="K360" s="21">
        <f t="shared" si="52"/>
        <v>0</v>
      </c>
      <c r="L360" s="5">
        <f t="shared" si="53"/>
        <v>0</v>
      </c>
      <c r="M360" s="5">
        <f t="shared" si="54"/>
        <v>0</v>
      </c>
      <c r="N360" s="2">
        <f t="shared" si="55"/>
        <v>0</v>
      </c>
      <c r="O360" s="99">
        <f t="shared" si="56"/>
        <v>0</v>
      </c>
      <c r="P360" s="22">
        <f t="shared" si="57"/>
        <v>0</v>
      </c>
      <c r="Q360" s="7" t="str">
        <f t="shared" si="58"/>
        <v>euro</v>
      </c>
      <c r="R360" s="98">
        <f t="shared" si="59"/>
        <v>0</v>
      </c>
      <c r="S360" s="19"/>
      <c r="T360" s="5"/>
      <c r="U360" s="37" t="str" cm="1">
        <f t="array" ref="U360">_xlfn.IFS(R360&gt;I360,"KO : Le montant retenu est supérieur au montant présenté. Merci de revoir la ligne de contributions ou plafonner son montant.",I360=0,"",R360=I360,"OK",R360&lt;I360,"Montant instruit inférieur au montant présenté.")</f>
        <v/>
      </c>
      <c r="V360" s="95">
        <f t="shared" si="60"/>
        <v>0</v>
      </c>
    </row>
    <row r="361" spans="1:22">
      <c r="A361" s="7">
        <v>357</v>
      </c>
      <c r="B361" s="5"/>
      <c r="C361" s="5"/>
      <c r="D361" s="5"/>
      <c r="E361" s="2"/>
      <c r="F361" s="99"/>
      <c r="G361" s="12"/>
      <c r="H361" s="7" t="s">
        <v>9</v>
      </c>
      <c r="I361" s="98">
        <f t="shared" si="51"/>
        <v>0</v>
      </c>
      <c r="J361" s="27"/>
      <c r="K361" s="21">
        <f t="shared" si="52"/>
        <v>0</v>
      </c>
      <c r="L361" s="5">
        <f t="shared" si="53"/>
        <v>0</v>
      </c>
      <c r="M361" s="5">
        <f t="shared" si="54"/>
        <v>0</v>
      </c>
      <c r="N361" s="2">
        <f t="shared" si="55"/>
        <v>0</v>
      </c>
      <c r="O361" s="99">
        <f t="shared" si="56"/>
        <v>0</v>
      </c>
      <c r="P361" s="22">
        <f t="shared" si="57"/>
        <v>0</v>
      </c>
      <c r="Q361" s="7" t="str">
        <f t="shared" si="58"/>
        <v>euro</v>
      </c>
      <c r="R361" s="98">
        <f t="shared" si="59"/>
        <v>0</v>
      </c>
      <c r="S361" s="19"/>
      <c r="T361" s="5"/>
      <c r="U361" s="37" t="str" cm="1">
        <f t="array" ref="U361">_xlfn.IFS(R361&gt;I361,"KO : Le montant retenu est supérieur au montant présenté. Merci de revoir la ligne de contributions ou plafonner son montant.",I361=0,"",R361=I361,"OK",R361&lt;I361,"Montant instruit inférieur au montant présenté.")</f>
        <v/>
      </c>
      <c r="V361" s="95">
        <f t="shared" si="60"/>
        <v>0</v>
      </c>
    </row>
    <row r="362" spans="1:22">
      <c r="A362" s="7">
        <v>358</v>
      </c>
      <c r="B362" s="5"/>
      <c r="C362" s="5"/>
      <c r="D362" s="5"/>
      <c r="E362" s="2"/>
      <c r="F362" s="99"/>
      <c r="G362" s="12"/>
      <c r="H362" s="7" t="s">
        <v>9</v>
      </c>
      <c r="I362" s="98">
        <f t="shared" si="51"/>
        <v>0</v>
      </c>
      <c r="J362" s="27"/>
      <c r="K362" s="21">
        <f t="shared" si="52"/>
        <v>0</v>
      </c>
      <c r="L362" s="5">
        <f t="shared" si="53"/>
        <v>0</v>
      </c>
      <c r="M362" s="5">
        <f t="shared" si="54"/>
        <v>0</v>
      </c>
      <c r="N362" s="2">
        <f t="shared" si="55"/>
        <v>0</v>
      </c>
      <c r="O362" s="99">
        <f t="shared" si="56"/>
        <v>0</v>
      </c>
      <c r="P362" s="22">
        <f t="shared" si="57"/>
        <v>0</v>
      </c>
      <c r="Q362" s="7" t="str">
        <f t="shared" si="58"/>
        <v>euro</v>
      </c>
      <c r="R362" s="98">
        <f t="shared" si="59"/>
        <v>0</v>
      </c>
      <c r="S362" s="19"/>
      <c r="T362" s="5"/>
      <c r="U362" s="37" t="str" cm="1">
        <f t="array" ref="U362">_xlfn.IFS(R362&gt;I362,"KO : Le montant retenu est supérieur au montant présenté. Merci de revoir la ligne de contributions ou plafonner son montant.",I362=0,"",R362=I362,"OK",R362&lt;I362,"Montant instruit inférieur au montant présenté.")</f>
        <v/>
      </c>
      <c r="V362" s="95">
        <f t="shared" si="60"/>
        <v>0</v>
      </c>
    </row>
    <row r="363" spans="1:22">
      <c r="A363" s="7">
        <v>359</v>
      </c>
      <c r="B363" s="5"/>
      <c r="C363" s="5"/>
      <c r="D363" s="5"/>
      <c r="E363" s="2"/>
      <c r="F363" s="99"/>
      <c r="G363" s="12"/>
      <c r="H363" s="7" t="s">
        <v>9</v>
      </c>
      <c r="I363" s="98">
        <f t="shared" si="51"/>
        <v>0</v>
      </c>
      <c r="J363" s="27"/>
      <c r="K363" s="21">
        <f t="shared" si="52"/>
        <v>0</v>
      </c>
      <c r="L363" s="5">
        <f t="shared" si="53"/>
        <v>0</v>
      </c>
      <c r="M363" s="5">
        <f t="shared" si="54"/>
        <v>0</v>
      </c>
      <c r="N363" s="2">
        <f t="shared" si="55"/>
        <v>0</v>
      </c>
      <c r="O363" s="99">
        <f t="shared" si="56"/>
        <v>0</v>
      </c>
      <c r="P363" s="22">
        <f t="shared" si="57"/>
        <v>0</v>
      </c>
      <c r="Q363" s="7" t="str">
        <f t="shared" si="58"/>
        <v>euro</v>
      </c>
      <c r="R363" s="98">
        <f t="shared" si="59"/>
        <v>0</v>
      </c>
      <c r="S363" s="19"/>
      <c r="T363" s="5"/>
      <c r="U363" s="37" t="str" cm="1">
        <f t="array" ref="U363">_xlfn.IFS(R363&gt;I363,"KO : Le montant retenu est supérieur au montant présenté. Merci de revoir la ligne de contributions ou plafonner son montant.",I363=0,"",R363=I363,"OK",R363&lt;I363,"Montant instruit inférieur au montant présenté.")</f>
        <v/>
      </c>
      <c r="V363" s="95">
        <f t="shared" si="60"/>
        <v>0</v>
      </c>
    </row>
    <row r="364" spans="1:22">
      <c r="A364" s="7">
        <v>360</v>
      </c>
      <c r="B364" s="5"/>
      <c r="C364" s="5"/>
      <c r="D364" s="5"/>
      <c r="E364" s="2"/>
      <c r="F364" s="99"/>
      <c r="G364" s="12"/>
      <c r="H364" s="7" t="s">
        <v>9</v>
      </c>
      <c r="I364" s="98">
        <f t="shared" si="51"/>
        <v>0</v>
      </c>
      <c r="J364" s="27"/>
      <c r="K364" s="21">
        <f t="shared" si="52"/>
        <v>0</v>
      </c>
      <c r="L364" s="5">
        <f t="shared" si="53"/>
        <v>0</v>
      </c>
      <c r="M364" s="5">
        <f t="shared" si="54"/>
        <v>0</v>
      </c>
      <c r="N364" s="2">
        <f t="shared" si="55"/>
        <v>0</v>
      </c>
      <c r="O364" s="99">
        <f t="shared" si="56"/>
        <v>0</v>
      </c>
      <c r="P364" s="22">
        <f t="shared" si="57"/>
        <v>0</v>
      </c>
      <c r="Q364" s="7" t="str">
        <f t="shared" si="58"/>
        <v>euro</v>
      </c>
      <c r="R364" s="98">
        <f t="shared" si="59"/>
        <v>0</v>
      </c>
      <c r="S364" s="19"/>
      <c r="T364" s="5"/>
      <c r="U364" s="37" t="str" cm="1">
        <f t="array" ref="U364">_xlfn.IFS(R364&gt;I364,"KO : Le montant retenu est supérieur au montant présenté. Merci de revoir la ligne de contributions ou plafonner son montant.",I364=0,"",R364=I364,"OK",R364&lt;I364,"Montant instruit inférieur au montant présenté.")</f>
        <v/>
      </c>
      <c r="V364" s="95">
        <f t="shared" si="60"/>
        <v>0</v>
      </c>
    </row>
    <row r="365" spans="1:22">
      <c r="A365" s="7">
        <v>361</v>
      </c>
      <c r="B365" s="5"/>
      <c r="C365" s="5"/>
      <c r="D365" s="5"/>
      <c r="E365" s="2"/>
      <c r="F365" s="99"/>
      <c r="G365" s="12"/>
      <c r="H365" s="7" t="s">
        <v>9</v>
      </c>
      <c r="I365" s="98">
        <f t="shared" si="51"/>
        <v>0</v>
      </c>
      <c r="J365" s="27"/>
      <c r="K365" s="21">
        <f t="shared" si="52"/>
        <v>0</v>
      </c>
      <c r="L365" s="5">
        <f t="shared" si="53"/>
        <v>0</v>
      </c>
      <c r="M365" s="5">
        <f t="shared" si="54"/>
        <v>0</v>
      </c>
      <c r="N365" s="2">
        <f t="shared" si="55"/>
        <v>0</v>
      </c>
      <c r="O365" s="99">
        <f t="shared" si="56"/>
        <v>0</v>
      </c>
      <c r="P365" s="22">
        <f t="shared" si="57"/>
        <v>0</v>
      </c>
      <c r="Q365" s="7" t="str">
        <f t="shared" si="58"/>
        <v>euro</v>
      </c>
      <c r="R365" s="98">
        <f t="shared" si="59"/>
        <v>0</v>
      </c>
      <c r="S365" s="19"/>
      <c r="T365" s="5"/>
      <c r="U365" s="37" t="str" cm="1">
        <f t="array" ref="U365">_xlfn.IFS(R365&gt;I365,"KO : Le montant retenu est supérieur au montant présenté. Merci de revoir la ligne de contributions ou plafonner son montant.",I365=0,"",R365=I365,"OK",R365&lt;I365,"Montant instruit inférieur au montant présenté.")</f>
        <v/>
      </c>
      <c r="V365" s="95">
        <f t="shared" si="60"/>
        <v>0</v>
      </c>
    </row>
    <row r="366" spans="1:22">
      <c r="A366" s="7">
        <v>362</v>
      </c>
      <c r="B366" s="5"/>
      <c r="C366" s="5"/>
      <c r="D366" s="5"/>
      <c r="E366" s="2"/>
      <c r="F366" s="99"/>
      <c r="G366" s="12"/>
      <c r="H366" s="7" t="s">
        <v>9</v>
      </c>
      <c r="I366" s="98">
        <f t="shared" si="51"/>
        <v>0</v>
      </c>
      <c r="J366" s="27"/>
      <c r="K366" s="21">
        <f t="shared" si="52"/>
        <v>0</v>
      </c>
      <c r="L366" s="5">
        <f t="shared" si="53"/>
        <v>0</v>
      </c>
      <c r="M366" s="5">
        <f t="shared" si="54"/>
        <v>0</v>
      </c>
      <c r="N366" s="2">
        <f t="shared" si="55"/>
        <v>0</v>
      </c>
      <c r="O366" s="99">
        <f t="shared" si="56"/>
        <v>0</v>
      </c>
      <c r="P366" s="22">
        <f t="shared" si="57"/>
        <v>0</v>
      </c>
      <c r="Q366" s="7" t="str">
        <f t="shared" si="58"/>
        <v>euro</v>
      </c>
      <c r="R366" s="98">
        <f t="shared" si="59"/>
        <v>0</v>
      </c>
      <c r="S366" s="19"/>
      <c r="T366" s="5"/>
      <c r="U366" s="37" t="str" cm="1">
        <f t="array" ref="U366">_xlfn.IFS(R366&gt;I366,"KO : Le montant retenu est supérieur au montant présenté. Merci de revoir la ligne de contributions ou plafonner son montant.",I366=0,"",R366=I366,"OK",R366&lt;I366,"Montant instruit inférieur au montant présenté.")</f>
        <v/>
      </c>
      <c r="V366" s="95">
        <f t="shared" si="60"/>
        <v>0</v>
      </c>
    </row>
    <row r="367" spans="1:22">
      <c r="A367" s="7">
        <v>363</v>
      </c>
      <c r="B367" s="5"/>
      <c r="C367" s="5"/>
      <c r="D367" s="5"/>
      <c r="E367" s="2"/>
      <c r="F367" s="99"/>
      <c r="G367" s="12"/>
      <c r="H367" s="7" t="s">
        <v>9</v>
      </c>
      <c r="I367" s="98">
        <f t="shared" si="51"/>
        <v>0</v>
      </c>
      <c r="J367" s="27"/>
      <c r="K367" s="21">
        <f t="shared" si="52"/>
        <v>0</v>
      </c>
      <c r="L367" s="5">
        <f t="shared" si="53"/>
        <v>0</v>
      </c>
      <c r="M367" s="5">
        <f t="shared" si="54"/>
        <v>0</v>
      </c>
      <c r="N367" s="2">
        <f t="shared" si="55"/>
        <v>0</v>
      </c>
      <c r="O367" s="99">
        <f t="shared" si="56"/>
        <v>0</v>
      </c>
      <c r="P367" s="22">
        <f t="shared" si="57"/>
        <v>0</v>
      </c>
      <c r="Q367" s="7" t="str">
        <f t="shared" si="58"/>
        <v>euro</v>
      </c>
      <c r="R367" s="98">
        <f t="shared" si="59"/>
        <v>0</v>
      </c>
      <c r="S367" s="19"/>
      <c r="T367" s="5"/>
      <c r="U367" s="37" t="str" cm="1">
        <f t="array" ref="U367">_xlfn.IFS(R367&gt;I367,"KO : Le montant retenu est supérieur au montant présenté. Merci de revoir la ligne de contributions ou plafonner son montant.",I367=0,"",R367=I367,"OK",R367&lt;I367,"Montant instruit inférieur au montant présenté.")</f>
        <v/>
      </c>
      <c r="V367" s="95">
        <f t="shared" si="60"/>
        <v>0</v>
      </c>
    </row>
    <row r="368" spans="1:22">
      <c r="A368" s="7">
        <v>364</v>
      </c>
      <c r="B368" s="5"/>
      <c r="C368" s="5"/>
      <c r="D368" s="5"/>
      <c r="E368" s="2"/>
      <c r="F368" s="99"/>
      <c r="G368" s="12"/>
      <c r="H368" s="7" t="s">
        <v>9</v>
      </c>
      <c r="I368" s="98">
        <f t="shared" si="51"/>
        <v>0</v>
      </c>
      <c r="J368" s="27"/>
      <c r="K368" s="21">
        <f t="shared" si="52"/>
        <v>0</v>
      </c>
      <c r="L368" s="5">
        <f t="shared" si="53"/>
        <v>0</v>
      </c>
      <c r="M368" s="5">
        <f t="shared" si="54"/>
        <v>0</v>
      </c>
      <c r="N368" s="2">
        <f t="shared" si="55"/>
        <v>0</v>
      </c>
      <c r="O368" s="99">
        <f t="shared" si="56"/>
        <v>0</v>
      </c>
      <c r="P368" s="22">
        <f t="shared" si="57"/>
        <v>0</v>
      </c>
      <c r="Q368" s="7" t="str">
        <f t="shared" si="58"/>
        <v>euro</v>
      </c>
      <c r="R368" s="98">
        <f t="shared" si="59"/>
        <v>0</v>
      </c>
      <c r="S368" s="19"/>
      <c r="T368" s="5"/>
      <c r="U368" s="37" t="str" cm="1">
        <f t="array" ref="U368">_xlfn.IFS(R368&gt;I368,"KO : Le montant retenu est supérieur au montant présenté. Merci de revoir la ligne de contributions ou plafonner son montant.",I368=0,"",R368=I368,"OK",R368&lt;I368,"Montant instruit inférieur au montant présenté.")</f>
        <v/>
      </c>
      <c r="V368" s="95">
        <f t="shared" si="60"/>
        <v>0</v>
      </c>
    </row>
    <row r="369" spans="1:22">
      <c r="A369" s="7">
        <v>365</v>
      </c>
      <c r="B369" s="5"/>
      <c r="C369" s="5"/>
      <c r="D369" s="5"/>
      <c r="E369" s="2"/>
      <c r="F369" s="99"/>
      <c r="G369" s="12"/>
      <c r="H369" s="7" t="s">
        <v>9</v>
      </c>
      <c r="I369" s="98">
        <f t="shared" si="51"/>
        <v>0</v>
      </c>
      <c r="J369" s="27"/>
      <c r="K369" s="21">
        <f t="shared" si="52"/>
        <v>0</v>
      </c>
      <c r="L369" s="5">
        <f t="shared" si="53"/>
        <v>0</v>
      </c>
      <c r="M369" s="5">
        <f t="shared" si="54"/>
        <v>0</v>
      </c>
      <c r="N369" s="2">
        <f t="shared" si="55"/>
        <v>0</v>
      </c>
      <c r="O369" s="99">
        <f t="shared" si="56"/>
        <v>0</v>
      </c>
      <c r="P369" s="22">
        <f t="shared" si="57"/>
        <v>0</v>
      </c>
      <c r="Q369" s="7" t="str">
        <f t="shared" si="58"/>
        <v>euro</v>
      </c>
      <c r="R369" s="98">
        <f t="shared" si="59"/>
        <v>0</v>
      </c>
      <c r="S369" s="19"/>
      <c r="T369" s="5"/>
      <c r="U369" s="37" t="str" cm="1">
        <f t="array" ref="U369">_xlfn.IFS(R369&gt;I369,"KO : Le montant retenu est supérieur au montant présenté. Merci de revoir la ligne de contributions ou plafonner son montant.",I369=0,"",R369=I369,"OK",R369&lt;I369,"Montant instruit inférieur au montant présenté.")</f>
        <v/>
      </c>
      <c r="V369" s="95">
        <f t="shared" si="60"/>
        <v>0</v>
      </c>
    </row>
    <row r="370" spans="1:22">
      <c r="A370" s="7">
        <v>366</v>
      </c>
      <c r="B370" s="5"/>
      <c r="C370" s="5"/>
      <c r="D370" s="5"/>
      <c r="E370" s="2"/>
      <c r="F370" s="99"/>
      <c r="G370" s="12"/>
      <c r="H370" s="7" t="s">
        <v>9</v>
      </c>
      <c r="I370" s="98">
        <f t="shared" si="51"/>
        <v>0</v>
      </c>
      <c r="J370" s="27"/>
      <c r="K370" s="21">
        <f t="shared" si="52"/>
        <v>0</v>
      </c>
      <c r="L370" s="5">
        <f t="shared" si="53"/>
        <v>0</v>
      </c>
      <c r="M370" s="5">
        <f t="shared" si="54"/>
        <v>0</v>
      </c>
      <c r="N370" s="2">
        <f t="shared" si="55"/>
        <v>0</v>
      </c>
      <c r="O370" s="99">
        <f t="shared" si="56"/>
        <v>0</v>
      </c>
      <c r="P370" s="22">
        <f t="shared" si="57"/>
        <v>0</v>
      </c>
      <c r="Q370" s="7" t="str">
        <f t="shared" si="58"/>
        <v>euro</v>
      </c>
      <c r="R370" s="98">
        <f t="shared" si="59"/>
        <v>0</v>
      </c>
      <c r="S370" s="19"/>
      <c r="T370" s="5"/>
      <c r="U370" s="37" t="str" cm="1">
        <f t="array" ref="U370">_xlfn.IFS(R370&gt;I370,"KO : Le montant retenu est supérieur au montant présenté. Merci de revoir la ligne de contributions ou plafonner son montant.",I370=0,"",R370=I370,"OK",R370&lt;I370,"Montant instruit inférieur au montant présenté.")</f>
        <v/>
      </c>
      <c r="V370" s="95">
        <f t="shared" si="60"/>
        <v>0</v>
      </c>
    </row>
    <row r="371" spans="1:22">
      <c r="A371" s="7">
        <v>367</v>
      </c>
      <c r="B371" s="5"/>
      <c r="C371" s="5"/>
      <c r="D371" s="5"/>
      <c r="E371" s="2"/>
      <c r="F371" s="99"/>
      <c r="G371" s="12"/>
      <c r="H371" s="7" t="s">
        <v>9</v>
      </c>
      <c r="I371" s="98">
        <f t="shared" si="51"/>
        <v>0</v>
      </c>
      <c r="J371" s="27"/>
      <c r="K371" s="21">
        <f t="shared" si="52"/>
        <v>0</v>
      </c>
      <c r="L371" s="5">
        <f t="shared" si="53"/>
        <v>0</v>
      </c>
      <c r="M371" s="5">
        <f t="shared" si="54"/>
        <v>0</v>
      </c>
      <c r="N371" s="2">
        <f t="shared" si="55"/>
        <v>0</v>
      </c>
      <c r="O371" s="99">
        <f t="shared" si="56"/>
        <v>0</v>
      </c>
      <c r="P371" s="22">
        <f t="shared" si="57"/>
        <v>0</v>
      </c>
      <c r="Q371" s="7" t="str">
        <f t="shared" si="58"/>
        <v>euro</v>
      </c>
      <c r="R371" s="98">
        <f t="shared" si="59"/>
        <v>0</v>
      </c>
      <c r="S371" s="19"/>
      <c r="T371" s="5"/>
      <c r="U371" s="37" t="str" cm="1">
        <f t="array" ref="U371">_xlfn.IFS(R371&gt;I371,"KO : Le montant retenu est supérieur au montant présenté. Merci de revoir la ligne de contributions ou plafonner son montant.",I371=0,"",R371=I371,"OK",R371&lt;I371,"Montant instruit inférieur au montant présenté.")</f>
        <v/>
      </c>
      <c r="V371" s="95">
        <f t="shared" si="60"/>
        <v>0</v>
      </c>
    </row>
    <row r="372" spans="1:22">
      <c r="A372" s="7">
        <v>368</v>
      </c>
      <c r="B372" s="5"/>
      <c r="C372" s="5"/>
      <c r="D372" s="5"/>
      <c r="E372" s="2"/>
      <c r="F372" s="99"/>
      <c r="G372" s="12"/>
      <c r="H372" s="7" t="s">
        <v>9</v>
      </c>
      <c r="I372" s="98">
        <f t="shared" si="51"/>
        <v>0</v>
      </c>
      <c r="J372" s="27"/>
      <c r="K372" s="21">
        <f t="shared" si="52"/>
        <v>0</v>
      </c>
      <c r="L372" s="5">
        <f t="shared" si="53"/>
        <v>0</v>
      </c>
      <c r="M372" s="5">
        <f t="shared" si="54"/>
        <v>0</v>
      </c>
      <c r="N372" s="2">
        <f t="shared" si="55"/>
        <v>0</v>
      </c>
      <c r="O372" s="99">
        <f t="shared" si="56"/>
        <v>0</v>
      </c>
      <c r="P372" s="22">
        <f t="shared" si="57"/>
        <v>0</v>
      </c>
      <c r="Q372" s="7" t="str">
        <f t="shared" si="58"/>
        <v>euro</v>
      </c>
      <c r="R372" s="98">
        <f t="shared" si="59"/>
        <v>0</v>
      </c>
      <c r="S372" s="19"/>
      <c r="T372" s="5"/>
      <c r="U372" s="37" t="str" cm="1">
        <f t="array" ref="U372">_xlfn.IFS(R372&gt;I372,"KO : Le montant retenu est supérieur au montant présenté. Merci de revoir la ligne de contributions ou plafonner son montant.",I372=0,"",R372=I372,"OK",R372&lt;I372,"Montant instruit inférieur au montant présenté.")</f>
        <v/>
      </c>
      <c r="V372" s="95">
        <f t="shared" si="60"/>
        <v>0</v>
      </c>
    </row>
    <row r="373" spans="1:22">
      <c r="A373" s="7">
        <v>369</v>
      </c>
      <c r="B373" s="5"/>
      <c r="C373" s="5"/>
      <c r="D373" s="5"/>
      <c r="E373" s="2"/>
      <c r="F373" s="99"/>
      <c r="G373" s="12"/>
      <c r="H373" s="7" t="s">
        <v>9</v>
      </c>
      <c r="I373" s="98">
        <f t="shared" si="51"/>
        <v>0</v>
      </c>
      <c r="J373" s="27"/>
      <c r="K373" s="21">
        <f t="shared" si="52"/>
        <v>0</v>
      </c>
      <c r="L373" s="5">
        <f t="shared" si="53"/>
        <v>0</v>
      </c>
      <c r="M373" s="5">
        <f t="shared" si="54"/>
        <v>0</v>
      </c>
      <c r="N373" s="2">
        <f t="shared" si="55"/>
        <v>0</v>
      </c>
      <c r="O373" s="99">
        <f t="shared" si="56"/>
        <v>0</v>
      </c>
      <c r="P373" s="22">
        <f t="shared" si="57"/>
        <v>0</v>
      </c>
      <c r="Q373" s="7" t="str">
        <f t="shared" si="58"/>
        <v>euro</v>
      </c>
      <c r="R373" s="98">
        <f t="shared" si="59"/>
        <v>0</v>
      </c>
      <c r="S373" s="19"/>
      <c r="T373" s="5"/>
      <c r="U373" s="37" t="str" cm="1">
        <f t="array" ref="U373">_xlfn.IFS(R373&gt;I373,"KO : Le montant retenu est supérieur au montant présenté. Merci de revoir la ligne de contributions ou plafonner son montant.",I373=0,"",R373=I373,"OK",R373&lt;I373,"Montant instruit inférieur au montant présenté.")</f>
        <v/>
      </c>
      <c r="V373" s="95">
        <f t="shared" si="60"/>
        <v>0</v>
      </c>
    </row>
    <row r="374" spans="1:22">
      <c r="A374" s="7">
        <v>370</v>
      </c>
      <c r="B374" s="5"/>
      <c r="C374" s="5"/>
      <c r="D374" s="5"/>
      <c r="E374" s="2"/>
      <c r="F374" s="99"/>
      <c r="G374" s="12"/>
      <c r="H374" s="7" t="s">
        <v>9</v>
      </c>
      <c r="I374" s="98">
        <f t="shared" si="51"/>
        <v>0</v>
      </c>
      <c r="J374" s="27"/>
      <c r="K374" s="21">
        <f t="shared" si="52"/>
        <v>0</v>
      </c>
      <c r="L374" s="5">
        <f t="shared" si="53"/>
        <v>0</v>
      </c>
      <c r="M374" s="5">
        <f t="shared" si="54"/>
        <v>0</v>
      </c>
      <c r="N374" s="2">
        <f t="shared" si="55"/>
        <v>0</v>
      </c>
      <c r="O374" s="99">
        <f t="shared" si="56"/>
        <v>0</v>
      </c>
      <c r="P374" s="22">
        <f t="shared" si="57"/>
        <v>0</v>
      </c>
      <c r="Q374" s="7" t="str">
        <f t="shared" si="58"/>
        <v>euro</v>
      </c>
      <c r="R374" s="98">
        <f t="shared" si="59"/>
        <v>0</v>
      </c>
      <c r="S374" s="19"/>
      <c r="T374" s="5"/>
      <c r="U374" s="37" t="str" cm="1">
        <f t="array" ref="U374">_xlfn.IFS(R374&gt;I374,"KO : Le montant retenu est supérieur au montant présenté. Merci de revoir la ligne de contributions ou plafonner son montant.",I374=0,"",R374=I374,"OK",R374&lt;I374,"Montant instruit inférieur au montant présenté.")</f>
        <v/>
      </c>
      <c r="V374" s="95">
        <f t="shared" si="60"/>
        <v>0</v>
      </c>
    </row>
    <row r="375" spans="1:22">
      <c r="A375" s="7">
        <v>371</v>
      </c>
      <c r="B375" s="5"/>
      <c r="C375" s="5"/>
      <c r="D375" s="5"/>
      <c r="E375" s="2"/>
      <c r="F375" s="99"/>
      <c r="G375" s="12"/>
      <c r="H375" s="7" t="s">
        <v>9</v>
      </c>
      <c r="I375" s="98">
        <f t="shared" si="51"/>
        <v>0</v>
      </c>
      <c r="J375" s="27"/>
      <c r="K375" s="21">
        <f t="shared" si="52"/>
        <v>0</v>
      </c>
      <c r="L375" s="5">
        <f t="shared" si="53"/>
        <v>0</v>
      </c>
      <c r="M375" s="5">
        <f t="shared" si="54"/>
        <v>0</v>
      </c>
      <c r="N375" s="2">
        <f t="shared" si="55"/>
        <v>0</v>
      </c>
      <c r="O375" s="99">
        <f t="shared" si="56"/>
        <v>0</v>
      </c>
      <c r="P375" s="22">
        <f t="shared" si="57"/>
        <v>0</v>
      </c>
      <c r="Q375" s="7" t="str">
        <f t="shared" si="58"/>
        <v>euro</v>
      </c>
      <c r="R375" s="98">
        <f t="shared" si="59"/>
        <v>0</v>
      </c>
      <c r="S375" s="19"/>
      <c r="T375" s="5"/>
      <c r="U375" s="37" t="str" cm="1">
        <f t="array" ref="U375">_xlfn.IFS(R375&gt;I375,"KO : Le montant retenu est supérieur au montant présenté. Merci de revoir la ligne de contributions ou plafonner son montant.",I375=0,"",R375=I375,"OK",R375&lt;I375,"Montant instruit inférieur au montant présenté.")</f>
        <v/>
      </c>
      <c r="V375" s="95">
        <f t="shared" si="60"/>
        <v>0</v>
      </c>
    </row>
    <row r="376" spans="1:22">
      <c r="A376" s="7">
        <v>372</v>
      </c>
      <c r="B376" s="5"/>
      <c r="C376" s="5"/>
      <c r="D376" s="5"/>
      <c r="E376" s="2"/>
      <c r="F376" s="99"/>
      <c r="G376" s="12"/>
      <c r="H376" s="7" t="s">
        <v>9</v>
      </c>
      <c r="I376" s="98">
        <f t="shared" si="51"/>
        <v>0</v>
      </c>
      <c r="J376" s="27"/>
      <c r="K376" s="21">
        <f t="shared" si="52"/>
        <v>0</v>
      </c>
      <c r="L376" s="5">
        <f t="shared" si="53"/>
        <v>0</v>
      </c>
      <c r="M376" s="5">
        <f t="shared" si="54"/>
        <v>0</v>
      </c>
      <c r="N376" s="2">
        <f t="shared" si="55"/>
        <v>0</v>
      </c>
      <c r="O376" s="99">
        <f t="shared" si="56"/>
        <v>0</v>
      </c>
      <c r="P376" s="22">
        <f t="shared" si="57"/>
        <v>0</v>
      </c>
      <c r="Q376" s="7" t="str">
        <f t="shared" si="58"/>
        <v>euro</v>
      </c>
      <c r="R376" s="98">
        <f t="shared" si="59"/>
        <v>0</v>
      </c>
      <c r="S376" s="19"/>
      <c r="T376" s="5"/>
      <c r="U376" s="37" t="str" cm="1">
        <f t="array" ref="U376">_xlfn.IFS(R376&gt;I376,"KO : Le montant retenu est supérieur au montant présenté. Merci de revoir la ligne de contributions ou plafonner son montant.",I376=0,"",R376=I376,"OK",R376&lt;I376,"Montant instruit inférieur au montant présenté.")</f>
        <v/>
      </c>
      <c r="V376" s="95">
        <f t="shared" si="60"/>
        <v>0</v>
      </c>
    </row>
    <row r="377" spans="1:22">
      <c r="A377" s="7">
        <v>373</v>
      </c>
      <c r="B377" s="5"/>
      <c r="C377" s="5"/>
      <c r="D377" s="5"/>
      <c r="E377" s="2"/>
      <c r="F377" s="99"/>
      <c r="G377" s="12"/>
      <c r="H377" s="7" t="s">
        <v>9</v>
      </c>
      <c r="I377" s="98">
        <f t="shared" si="51"/>
        <v>0</v>
      </c>
      <c r="J377" s="27"/>
      <c r="K377" s="21">
        <f t="shared" si="52"/>
        <v>0</v>
      </c>
      <c r="L377" s="5">
        <f t="shared" si="53"/>
        <v>0</v>
      </c>
      <c r="M377" s="5">
        <f t="shared" si="54"/>
        <v>0</v>
      </c>
      <c r="N377" s="2">
        <f t="shared" si="55"/>
        <v>0</v>
      </c>
      <c r="O377" s="99">
        <f t="shared" si="56"/>
        <v>0</v>
      </c>
      <c r="P377" s="22">
        <f t="shared" si="57"/>
        <v>0</v>
      </c>
      <c r="Q377" s="7" t="str">
        <f t="shared" si="58"/>
        <v>euro</v>
      </c>
      <c r="R377" s="98">
        <f t="shared" si="59"/>
        <v>0</v>
      </c>
      <c r="S377" s="19"/>
      <c r="T377" s="5"/>
      <c r="U377" s="37" t="str" cm="1">
        <f t="array" ref="U377">_xlfn.IFS(R377&gt;I377,"KO : Le montant retenu est supérieur au montant présenté. Merci de revoir la ligne de contributions ou plafonner son montant.",I377=0,"",R377=I377,"OK",R377&lt;I377,"Montant instruit inférieur au montant présenté.")</f>
        <v/>
      </c>
      <c r="V377" s="95">
        <f t="shared" si="60"/>
        <v>0</v>
      </c>
    </row>
    <row r="378" spans="1:22">
      <c r="A378" s="7">
        <v>374</v>
      </c>
      <c r="B378" s="5"/>
      <c r="C378" s="5"/>
      <c r="D378" s="5"/>
      <c r="E378" s="2"/>
      <c r="F378" s="99"/>
      <c r="G378" s="12"/>
      <c r="H378" s="7" t="s">
        <v>9</v>
      </c>
      <c r="I378" s="98">
        <f t="shared" si="51"/>
        <v>0</v>
      </c>
      <c r="J378" s="27"/>
      <c r="K378" s="21">
        <f t="shared" si="52"/>
        <v>0</v>
      </c>
      <c r="L378" s="5">
        <f t="shared" si="53"/>
        <v>0</v>
      </c>
      <c r="M378" s="5">
        <f t="shared" si="54"/>
        <v>0</v>
      </c>
      <c r="N378" s="2">
        <f t="shared" si="55"/>
        <v>0</v>
      </c>
      <c r="O378" s="99">
        <f t="shared" si="56"/>
        <v>0</v>
      </c>
      <c r="P378" s="22">
        <f t="shared" si="57"/>
        <v>0</v>
      </c>
      <c r="Q378" s="7" t="str">
        <f t="shared" si="58"/>
        <v>euro</v>
      </c>
      <c r="R378" s="98">
        <f t="shared" si="59"/>
        <v>0</v>
      </c>
      <c r="S378" s="19"/>
      <c r="T378" s="5"/>
      <c r="U378" s="37" t="str" cm="1">
        <f t="array" ref="U378">_xlfn.IFS(R378&gt;I378,"KO : Le montant retenu est supérieur au montant présenté. Merci de revoir la ligne de contributions ou plafonner son montant.",I378=0,"",R378=I378,"OK",R378&lt;I378,"Montant instruit inférieur au montant présenté.")</f>
        <v/>
      </c>
      <c r="V378" s="95">
        <f t="shared" si="60"/>
        <v>0</v>
      </c>
    </row>
    <row r="379" spans="1:22">
      <c r="A379" s="7">
        <v>375</v>
      </c>
      <c r="B379" s="5"/>
      <c r="C379" s="5"/>
      <c r="D379" s="5"/>
      <c r="E379" s="2"/>
      <c r="F379" s="99"/>
      <c r="G379" s="12"/>
      <c r="H379" s="7" t="s">
        <v>9</v>
      </c>
      <c r="I379" s="98">
        <f t="shared" si="51"/>
        <v>0</v>
      </c>
      <c r="J379" s="27"/>
      <c r="K379" s="21">
        <f t="shared" si="52"/>
        <v>0</v>
      </c>
      <c r="L379" s="5">
        <f t="shared" si="53"/>
        <v>0</v>
      </c>
      <c r="M379" s="5">
        <f t="shared" si="54"/>
        <v>0</v>
      </c>
      <c r="N379" s="2">
        <f t="shared" si="55"/>
        <v>0</v>
      </c>
      <c r="O379" s="99">
        <f t="shared" si="56"/>
        <v>0</v>
      </c>
      <c r="P379" s="22">
        <f t="shared" si="57"/>
        <v>0</v>
      </c>
      <c r="Q379" s="7" t="str">
        <f t="shared" si="58"/>
        <v>euro</v>
      </c>
      <c r="R379" s="98">
        <f t="shared" si="59"/>
        <v>0</v>
      </c>
      <c r="S379" s="19"/>
      <c r="T379" s="5"/>
      <c r="U379" s="37" t="str" cm="1">
        <f t="array" ref="U379">_xlfn.IFS(R379&gt;I379,"KO : Le montant retenu est supérieur au montant présenté. Merci de revoir la ligne de contributions ou plafonner son montant.",I379=0,"",R379=I379,"OK",R379&lt;I379,"Montant instruit inférieur au montant présenté.")</f>
        <v/>
      </c>
      <c r="V379" s="95">
        <f t="shared" si="60"/>
        <v>0</v>
      </c>
    </row>
    <row r="380" spans="1:22">
      <c r="A380" s="7">
        <v>376</v>
      </c>
      <c r="B380" s="5"/>
      <c r="C380" s="5"/>
      <c r="D380" s="5"/>
      <c r="E380" s="2"/>
      <c r="F380" s="99"/>
      <c r="G380" s="12"/>
      <c r="H380" s="7" t="s">
        <v>9</v>
      </c>
      <c r="I380" s="98">
        <f t="shared" si="51"/>
        <v>0</v>
      </c>
      <c r="J380" s="27"/>
      <c r="K380" s="21">
        <f t="shared" si="52"/>
        <v>0</v>
      </c>
      <c r="L380" s="5">
        <f t="shared" si="53"/>
        <v>0</v>
      </c>
      <c r="M380" s="5">
        <f t="shared" si="54"/>
        <v>0</v>
      </c>
      <c r="N380" s="2">
        <f t="shared" si="55"/>
        <v>0</v>
      </c>
      <c r="O380" s="99">
        <f t="shared" si="56"/>
        <v>0</v>
      </c>
      <c r="P380" s="22">
        <f t="shared" si="57"/>
        <v>0</v>
      </c>
      <c r="Q380" s="7" t="str">
        <f t="shared" si="58"/>
        <v>euro</v>
      </c>
      <c r="R380" s="98">
        <f t="shared" si="59"/>
        <v>0</v>
      </c>
      <c r="S380" s="19"/>
      <c r="T380" s="5"/>
      <c r="U380" s="37" t="str" cm="1">
        <f t="array" ref="U380">_xlfn.IFS(R380&gt;I380,"KO : Le montant retenu est supérieur au montant présenté. Merci de revoir la ligne de contributions ou plafonner son montant.",I380=0,"",R380=I380,"OK",R380&lt;I380,"Montant instruit inférieur au montant présenté.")</f>
        <v/>
      </c>
      <c r="V380" s="95">
        <f t="shared" si="60"/>
        <v>0</v>
      </c>
    </row>
    <row r="381" spans="1:22">
      <c r="A381" s="7">
        <v>377</v>
      </c>
      <c r="B381" s="5"/>
      <c r="C381" s="5"/>
      <c r="D381" s="5"/>
      <c r="E381" s="2"/>
      <c r="F381" s="99"/>
      <c r="G381" s="12"/>
      <c r="H381" s="7" t="s">
        <v>9</v>
      </c>
      <c r="I381" s="98">
        <f t="shared" si="51"/>
        <v>0</v>
      </c>
      <c r="J381" s="27"/>
      <c r="K381" s="21">
        <f t="shared" si="52"/>
        <v>0</v>
      </c>
      <c r="L381" s="5">
        <f t="shared" si="53"/>
        <v>0</v>
      </c>
      <c r="M381" s="5">
        <f t="shared" si="54"/>
        <v>0</v>
      </c>
      <c r="N381" s="2">
        <f t="shared" si="55"/>
        <v>0</v>
      </c>
      <c r="O381" s="99">
        <f t="shared" si="56"/>
        <v>0</v>
      </c>
      <c r="P381" s="22">
        <f t="shared" si="57"/>
        <v>0</v>
      </c>
      <c r="Q381" s="7" t="str">
        <f t="shared" si="58"/>
        <v>euro</v>
      </c>
      <c r="R381" s="98">
        <f t="shared" si="59"/>
        <v>0</v>
      </c>
      <c r="S381" s="19"/>
      <c r="T381" s="5"/>
      <c r="U381" s="37" t="str" cm="1">
        <f t="array" ref="U381">_xlfn.IFS(R381&gt;I381,"KO : Le montant retenu est supérieur au montant présenté. Merci de revoir la ligne de contributions ou plafonner son montant.",I381=0,"",R381=I381,"OK",R381&lt;I381,"Montant instruit inférieur au montant présenté.")</f>
        <v/>
      </c>
      <c r="V381" s="95">
        <f t="shared" si="60"/>
        <v>0</v>
      </c>
    </row>
    <row r="382" spans="1:22">
      <c r="A382" s="7">
        <v>378</v>
      </c>
      <c r="B382" s="5"/>
      <c r="C382" s="5"/>
      <c r="D382" s="5"/>
      <c r="E382" s="2"/>
      <c r="F382" s="99"/>
      <c r="G382" s="12"/>
      <c r="H382" s="7" t="s">
        <v>9</v>
      </c>
      <c r="I382" s="98">
        <f t="shared" si="51"/>
        <v>0</v>
      </c>
      <c r="J382" s="27"/>
      <c r="K382" s="21">
        <f t="shared" si="52"/>
        <v>0</v>
      </c>
      <c r="L382" s="5">
        <f t="shared" si="53"/>
        <v>0</v>
      </c>
      <c r="M382" s="5">
        <f t="shared" si="54"/>
        <v>0</v>
      </c>
      <c r="N382" s="2">
        <f t="shared" si="55"/>
        <v>0</v>
      </c>
      <c r="O382" s="99">
        <f t="shared" si="56"/>
        <v>0</v>
      </c>
      <c r="P382" s="22">
        <f t="shared" si="57"/>
        <v>0</v>
      </c>
      <c r="Q382" s="7" t="str">
        <f t="shared" si="58"/>
        <v>euro</v>
      </c>
      <c r="R382" s="98">
        <f t="shared" si="59"/>
        <v>0</v>
      </c>
      <c r="S382" s="19"/>
      <c r="T382" s="5"/>
      <c r="U382" s="37" t="str" cm="1">
        <f t="array" ref="U382">_xlfn.IFS(R382&gt;I382,"KO : Le montant retenu est supérieur au montant présenté. Merci de revoir la ligne de contributions ou plafonner son montant.",I382=0,"",R382=I382,"OK",R382&lt;I382,"Montant instruit inférieur au montant présenté.")</f>
        <v/>
      </c>
      <c r="V382" s="95">
        <f t="shared" si="60"/>
        <v>0</v>
      </c>
    </row>
    <row r="383" spans="1:22">
      <c r="A383" s="7">
        <v>379</v>
      </c>
      <c r="B383" s="5"/>
      <c r="C383" s="5"/>
      <c r="D383" s="5"/>
      <c r="E383" s="2"/>
      <c r="F383" s="99"/>
      <c r="G383" s="12"/>
      <c r="H383" s="7" t="s">
        <v>9</v>
      </c>
      <c r="I383" s="98">
        <f t="shared" si="51"/>
        <v>0</v>
      </c>
      <c r="J383" s="27"/>
      <c r="K383" s="21">
        <f t="shared" si="52"/>
        <v>0</v>
      </c>
      <c r="L383" s="5">
        <f t="shared" si="53"/>
        <v>0</v>
      </c>
      <c r="M383" s="5">
        <f t="shared" si="54"/>
        <v>0</v>
      </c>
      <c r="N383" s="2">
        <f t="shared" si="55"/>
        <v>0</v>
      </c>
      <c r="O383" s="99">
        <f t="shared" si="56"/>
        <v>0</v>
      </c>
      <c r="P383" s="22">
        <f t="shared" si="57"/>
        <v>0</v>
      </c>
      <c r="Q383" s="7" t="str">
        <f t="shared" si="58"/>
        <v>euro</v>
      </c>
      <c r="R383" s="98">
        <f t="shared" si="59"/>
        <v>0</v>
      </c>
      <c r="S383" s="19"/>
      <c r="T383" s="5"/>
      <c r="U383" s="37" t="str" cm="1">
        <f t="array" ref="U383">_xlfn.IFS(R383&gt;I383,"KO : Le montant retenu est supérieur au montant présenté. Merci de revoir la ligne de contributions ou plafonner son montant.",I383=0,"",R383=I383,"OK",R383&lt;I383,"Montant instruit inférieur au montant présenté.")</f>
        <v/>
      </c>
      <c r="V383" s="95">
        <f t="shared" si="60"/>
        <v>0</v>
      </c>
    </row>
    <row r="384" spans="1:22">
      <c r="A384" s="7">
        <v>380</v>
      </c>
      <c r="B384" s="5"/>
      <c r="C384" s="5"/>
      <c r="D384" s="5"/>
      <c r="E384" s="2"/>
      <c r="F384" s="99"/>
      <c r="G384" s="12"/>
      <c r="H384" s="7" t="s">
        <v>9</v>
      </c>
      <c r="I384" s="98">
        <f t="shared" si="51"/>
        <v>0</v>
      </c>
      <c r="J384" s="27"/>
      <c r="K384" s="21">
        <f t="shared" si="52"/>
        <v>0</v>
      </c>
      <c r="L384" s="5">
        <f t="shared" si="53"/>
        <v>0</v>
      </c>
      <c r="M384" s="5">
        <f t="shared" si="54"/>
        <v>0</v>
      </c>
      <c r="N384" s="2">
        <f t="shared" si="55"/>
        <v>0</v>
      </c>
      <c r="O384" s="99">
        <f t="shared" si="56"/>
        <v>0</v>
      </c>
      <c r="P384" s="22">
        <f t="shared" si="57"/>
        <v>0</v>
      </c>
      <c r="Q384" s="7" t="str">
        <f t="shared" si="58"/>
        <v>euro</v>
      </c>
      <c r="R384" s="98">
        <f t="shared" si="59"/>
        <v>0</v>
      </c>
      <c r="S384" s="19"/>
      <c r="T384" s="5"/>
      <c r="U384" s="37" t="str" cm="1">
        <f t="array" ref="U384">_xlfn.IFS(R384&gt;I384,"KO : Le montant retenu est supérieur au montant présenté. Merci de revoir la ligne de contributions ou plafonner son montant.",I384=0,"",R384=I384,"OK",R384&lt;I384,"Montant instruit inférieur au montant présenté.")</f>
        <v/>
      </c>
      <c r="V384" s="95">
        <f t="shared" si="60"/>
        <v>0</v>
      </c>
    </row>
    <row r="385" spans="1:22">
      <c r="A385" s="7">
        <v>381</v>
      </c>
      <c r="B385" s="5"/>
      <c r="C385" s="5"/>
      <c r="D385" s="5"/>
      <c r="E385" s="2"/>
      <c r="F385" s="99"/>
      <c r="G385" s="12"/>
      <c r="H385" s="7" t="s">
        <v>9</v>
      </c>
      <c r="I385" s="98">
        <f t="shared" si="51"/>
        <v>0</v>
      </c>
      <c r="J385" s="27"/>
      <c r="K385" s="21">
        <f t="shared" si="52"/>
        <v>0</v>
      </c>
      <c r="L385" s="5">
        <f t="shared" si="53"/>
        <v>0</v>
      </c>
      <c r="M385" s="5">
        <f t="shared" si="54"/>
        <v>0</v>
      </c>
      <c r="N385" s="2">
        <f t="shared" si="55"/>
        <v>0</v>
      </c>
      <c r="O385" s="99">
        <f t="shared" si="56"/>
        <v>0</v>
      </c>
      <c r="P385" s="22">
        <f t="shared" si="57"/>
        <v>0</v>
      </c>
      <c r="Q385" s="7" t="str">
        <f t="shared" si="58"/>
        <v>euro</v>
      </c>
      <c r="R385" s="98">
        <f t="shared" si="59"/>
        <v>0</v>
      </c>
      <c r="S385" s="19"/>
      <c r="T385" s="5"/>
      <c r="U385" s="37" t="str" cm="1">
        <f t="array" ref="U385">_xlfn.IFS(R385&gt;I385,"KO : Le montant retenu est supérieur au montant présenté. Merci de revoir la ligne de contributions ou plafonner son montant.",I385=0,"",R385=I385,"OK",R385&lt;I385,"Montant instruit inférieur au montant présenté.")</f>
        <v/>
      </c>
      <c r="V385" s="95">
        <f t="shared" si="60"/>
        <v>0</v>
      </c>
    </row>
    <row r="386" spans="1:22">
      <c r="A386" s="7">
        <v>382</v>
      </c>
      <c r="B386" s="5"/>
      <c r="C386" s="5"/>
      <c r="D386" s="5"/>
      <c r="E386" s="2"/>
      <c r="F386" s="99"/>
      <c r="G386" s="12"/>
      <c r="H386" s="7" t="s">
        <v>9</v>
      </c>
      <c r="I386" s="98">
        <f t="shared" si="51"/>
        <v>0</v>
      </c>
      <c r="J386" s="27"/>
      <c r="K386" s="21">
        <f t="shared" si="52"/>
        <v>0</v>
      </c>
      <c r="L386" s="5">
        <f t="shared" si="53"/>
        <v>0</v>
      </c>
      <c r="M386" s="5">
        <f t="shared" si="54"/>
        <v>0</v>
      </c>
      <c r="N386" s="2">
        <f t="shared" si="55"/>
        <v>0</v>
      </c>
      <c r="O386" s="99">
        <f t="shared" si="56"/>
        <v>0</v>
      </c>
      <c r="P386" s="22">
        <f t="shared" si="57"/>
        <v>0</v>
      </c>
      <c r="Q386" s="7" t="str">
        <f t="shared" si="58"/>
        <v>euro</v>
      </c>
      <c r="R386" s="98">
        <f t="shared" si="59"/>
        <v>0</v>
      </c>
      <c r="S386" s="19"/>
      <c r="T386" s="5"/>
      <c r="U386" s="37" t="str" cm="1">
        <f t="array" ref="U386">_xlfn.IFS(R386&gt;I386,"KO : Le montant retenu est supérieur au montant présenté. Merci de revoir la ligne de contributions ou plafonner son montant.",I386=0,"",R386=I386,"OK",R386&lt;I386,"Montant instruit inférieur au montant présenté.")</f>
        <v/>
      </c>
      <c r="V386" s="95">
        <f t="shared" si="60"/>
        <v>0</v>
      </c>
    </row>
    <row r="387" spans="1:22">
      <c r="A387" s="7">
        <v>383</v>
      </c>
      <c r="B387" s="5"/>
      <c r="C387" s="5"/>
      <c r="D387" s="5"/>
      <c r="E387" s="2"/>
      <c r="F387" s="99"/>
      <c r="G387" s="12"/>
      <c r="H387" s="7" t="s">
        <v>9</v>
      </c>
      <c r="I387" s="98">
        <f t="shared" si="51"/>
        <v>0</v>
      </c>
      <c r="J387" s="27"/>
      <c r="K387" s="21">
        <f t="shared" si="52"/>
        <v>0</v>
      </c>
      <c r="L387" s="5">
        <f t="shared" si="53"/>
        <v>0</v>
      </c>
      <c r="M387" s="5">
        <f t="shared" si="54"/>
        <v>0</v>
      </c>
      <c r="N387" s="2">
        <f t="shared" si="55"/>
        <v>0</v>
      </c>
      <c r="O387" s="99">
        <f t="shared" si="56"/>
        <v>0</v>
      </c>
      <c r="P387" s="22">
        <f t="shared" si="57"/>
        <v>0</v>
      </c>
      <c r="Q387" s="7" t="str">
        <f t="shared" si="58"/>
        <v>euro</v>
      </c>
      <c r="R387" s="98">
        <f t="shared" si="59"/>
        <v>0</v>
      </c>
      <c r="S387" s="19"/>
      <c r="T387" s="5"/>
      <c r="U387" s="37" t="str" cm="1">
        <f t="array" ref="U387">_xlfn.IFS(R387&gt;I387,"KO : Le montant retenu est supérieur au montant présenté. Merci de revoir la ligne de contributions ou plafonner son montant.",I387=0,"",R387=I387,"OK",R387&lt;I387,"Montant instruit inférieur au montant présenté.")</f>
        <v/>
      </c>
      <c r="V387" s="95">
        <f t="shared" si="60"/>
        <v>0</v>
      </c>
    </row>
    <row r="388" spans="1:22">
      <c r="A388" s="7">
        <v>384</v>
      </c>
      <c r="B388" s="5"/>
      <c r="C388" s="5"/>
      <c r="D388" s="5"/>
      <c r="E388" s="2"/>
      <c r="F388" s="99"/>
      <c r="G388" s="12"/>
      <c r="H388" s="7" t="s">
        <v>9</v>
      </c>
      <c r="I388" s="98">
        <f t="shared" si="51"/>
        <v>0</v>
      </c>
      <c r="J388" s="27"/>
      <c r="K388" s="21">
        <f t="shared" si="52"/>
        <v>0</v>
      </c>
      <c r="L388" s="5">
        <f t="shared" si="53"/>
        <v>0</v>
      </c>
      <c r="M388" s="5">
        <f t="shared" si="54"/>
        <v>0</v>
      </c>
      <c r="N388" s="2">
        <f t="shared" si="55"/>
        <v>0</v>
      </c>
      <c r="O388" s="99">
        <f t="shared" si="56"/>
        <v>0</v>
      </c>
      <c r="P388" s="22">
        <f t="shared" si="57"/>
        <v>0</v>
      </c>
      <c r="Q388" s="7" t="str">
        <f t="shared" si="58"/>
        <v>euro</v>
      </c>
      <c r="R388" s="98">
        <f t="shared" si="59"/>
        <v>0</v>
      </c>
      <c r="S388" s="19"/>
      <c r="T388" s="5"/>
      <c r="U388" s="37" t="str" cm="1">
        <f t="array" ref="U388">_xlfn.IFS(R388&gt;I388,"KO : Le montant retenu est supérieur au montant présenté. Merci de revoir la ligne de contributions ou plafonner son montant.",I388=0,"",R388=I388,"OK",R388&lt;I388,"Montant instruit inférieur au montant présenté.")</f>
        <v/>
      </c>
      <c r="V388" s="95">
        <f t="shared" si="60"/>
        <v>0</v>
      </c>
    </row>
    <row r="389" spans="1:22">
      <c r="A389" s="7">
        <v>385</v>
      </c>
      <c r="B389" s="5"/>
      <c r="C389" s="5"/>
      <c r="D389" s="5"/>
      <c r="E389" s="2"/>
      <c r="F389" s="99"/>
      <c r="G389" s="12"/>
      <c r="H389" s="7" t="s">
        <v>9</v>
      </c>
      <c r="I389" s="98">
        <f t="shared" ref="I389:I452" si="61">G389*F389</f>
        <v>0</v>
      </c>
      <c r="J389" s="27"/>
      <c r="K389" s="21">
        <f t="shared" si="52"/>
        <v>0</v>
      </c>
      <c r="L389" s="5">
        <f t="shared" si="53"/>
        <v>0</v>
      </c>
      <c r="M389" s="5">
        <f t="shared" si="54"/>
        <v>0</v>
      </c>
      <c r="N389" s="2">
        <f t="shared" si="55"/>
        <v>0</v>
      </c>
      <c r="O389" s="99">
        <f t="shared" si="56"/>
        <v>0</v>
      </c>
      <c r="P389" s="22">
        <f t="shared" si="57"/>
        <v>0</v>
      </c>
      <c r="Q389" s="7" t="str">
        <f t="shared" si="58"/>
        <v>euro</v>
      </c>
      <c r="R389" s="98">
        <f t="shared" si="59"/>
        <v>0</v>
      </c>
      <c r="S389" s="19"/>
      <c r="T389" s="5"/>
      <c r="U389" s="37" t="str" cm="1">
        <f t="array" ref="U389">_xlfn.IFS(R389&gt;I389,"KO : Le montant retenu est supérieur au montant présenté. Merci de revoir la ligne de contributions ou plafonner son montant.",I389=0,"",R389=I389,"OK",R389&lt;I389,"Montant instruit inférieur au montant présenté.")</f>
        <v/>
      </c>
      <c r="V389" s="95">
        <f t="shared" si="60"/>
        <v>0</v>
      </c>
    </row>
    <row r="390" spans="1:22">
      <c r="A390" s="7">
        <v>386</v>
      </c>
      <c r="B390" s="5"/>
      <c r="C390" s="5"/>
      <c r="D390" s="5"/>
      <c r="E390" s="2"/>
      <c r="F390" s="99"/>
      <c r="G390" s="12"/>
      <c r="H390" s="7" t="s">
        <v>9</v>
      </c>
      <c r="I390" s="98">
        <f t="shared" si="61"/>
        <v>0</v>
      </c>
      <c r="J390" s="27"/>
      <c r="K390" s="21">
        <f t="shared" ref="K390:K453" si="62">B390</f>
        <v>0</v>
      </c>
      <c r="L390" s="5">
        <f t="shared" ref="L390:L453" si="63">C390</f>
        <v>0</v>
      </c>
      <c r="M390" s="5">
        <f t="shared" ref="M390:M453" si="64">D390</f>
        <v>0</v>
      </c>
      <c r="N390" s="2">
        <f t="shared" ref="N390:N453" si="65">E390</f>
        <v>0</v>
      </c>
      <c r="O390" s="99">
        <f t="shared" ref="O390:O453" si="66">F390</f>
        <v>0</v>
      </c>
      <c r="P390" s="22">
        <f t="shared" ref="P390:P453" si="67">G390</f>
        <v>0</v>
      </c>
      <c r="Q390" s="7" t="str">
        <f t="shared" ref="Q390:Q453" si="68">H390</f>
        <v>euro</v>
      </c>
      <c r="R390" s="98">
        <f t="shared" ref="R390:R453" si="69">O390*P390</f>
        <v>0</v>
      </c>
      <c r="S390" s="19"/>
      <c r="T390" s="5"/>
      <c r="U390" s="37" t="str" cm="1">
        <f t="array" ref="U390">_xlfn.IFS(R390&gt;I390,"KO : Le montant retenu est supérieur au montant présenté. Merci de revoir la ligne de contributions ou plafonner son montant.",I390=0,"",R390=I390,"OK",R390&lt;I390,"Montant instruit inférieur au montant présenté.")</f>
        <v/>
      </c>
      <c r="V390" s="95">
        <f t="shared" ref="V390:V453" si="70">I390-R390</f>
        <v>0</v>
      </c>
    </row>
    <row r="391" spans="1:22">
      <c r="A391" s="7">
        <v>387</v>
      </c>
      <c r="B391" s="5"/>
      <c r="C391" s="5"/>
      <c r="D391" s="5"/>
      <c r="E391" s="2"/>
      <c r="F391" s="99"/>
      <c r="G391" s="12"/>
      <c r="H391" s="7" t="s">
        <v>9</v>
      </c>
      <c r="I391" s="98">
        <f t="shared" si="61"/>
        <v>0</v>
      </c>
      <c r="J391" s="27"/>
      <c r="K391" s="21">
        <f t="shared" si="62"/>
        <v>0</v>
      </c>
      <c r="L391" s="5">
        <f t="shared" si="63"/>
        <v>0</v>
      </c>
      <c r="M391" s="5">
        <f t="shared" si="64"/>
        <v>0</v>
      </c>
      <c r="N391" s="2">
        <f t="shared" si="65"/>
        <v>0</v>
      </c>
      <c r="O391" s="99">
        <f t="shared" si="66"/>
        <v>0</v>
      </c>
      <c r="P391" s="22">
        <f t="shared" si="67"/>
        <v>0</v>
      </c>
      <c r="Q391" s="7" t="str">
        <f t="shared" si="68"/>
        <v>euro</v>
      </c>
      <c r="R391" s="98">
        <f t="shared" si="69"/>
        <v>0</v>
      </c>
      <c r="S391" s="19"/>
      <c r="T391" s="5"/>
      <c r="U391" s="37" t="str" cm="1">
        <f t="array" ref="U391">_xlfn.IFS(R391&gt;I391,"KO : Le montant retenu est supérieur au montant présenté. Merci de revoir la ligne de contributions ou plafonner son montant.",I391=0,"",R391=I391,"OK",R391&lt;I391,"Montant instruit inférieur au montant présenté.")</f>
        <v/>
      </c>
      <c r="V391" s="95">
        <f t="shared" si="70"/>
        <v>0</v>
      </c>
    </row>
    <row r="392" spans="1:22">
      <c r="A392" s="7">
        <v>388</v>
      </c>
      <c r="B392" s="5"/>
      <c r="C392" s="5"/>
      <c r="D392" s="5"/>
      <c r="E392" s="2"/>
      <c r="F392" s="99"/>
      <c r="G392" s="12"/>
      <c r="H392" s="7" t="s">
        <v>9</v>
      </c>
      <c r="I392" s="98">
        <f t="shared" si="61"/>
        <v>0</v>
      </c>
      <c r="J392" s="27"/>
      <c r="K392" s="21">
        <f t="shared" si="62"/>
        <v>0</v>
      </c>
      <c r="L392" s="5">
        <f t="shared" si="63"/>
        <v>0</v>
      </c>
      <c r="M392" s="5">
        <f t="shared" si="64"/>
        <v>0</v>
      </c>
      <c r="N392" s="2">
        <f t="shared" si="65"/>
        <v>0</v>
      </c>
      <c r="O392" s="99">
        <f t="shared" si="66"/>
        <v>0</v>
      </c>
      <c r="P392" s="22">
        <f t="shared" si="67"/>
        <v>0</v>
      </c>
      <c r="Q392" s="7" t="str">
        <f t="shared" si="68"/>
        <v>euro</v>
      </c>
      <c r="R392" s="98">
        <f t="shared" si="69"/>
        <v>0</v>
      </c>
      <c r="S392" s="19"/>
      <c r="T392" s="5"/>
      <c r="U392" s="37" t="str" cm="1">
        <f t="array" ref="U392">_xlfn.IFS(R392&gt;I392,"KO : Le montant retenu est supérieur au montant présenté. Merci de revoir la ligne de contributions ou plafonner son montant.",I392=0,"",R392=I392,"OK",R392&lt;I392,"Montant instruit inférieur au montant présenté.")</f>
        <v/>
      </c>
      <c r="V392" s="95">
        <f t="shared" si="70"/>
        <v>0</v>
      </c>
    </row>
    <row r="393" spans="1:22">
      <c r="A393" s="7">
        <v>389</v>
      </c>
      <c r="B393" s="5"/>
      <c r="C393" s="5"/>
      <c r="D393" s="5"/>
      <c r="E393" s="2"/>
      <c r="F393" s="99"/>
      <c r="G393" s="12"/>
      <c r="H393" s="7" t="s">
        <v>9</v>
      </c>
      <c r="I393" s="98">
        <f t="shared" si="61"/>
        <v>0</v>
      </c>
      <c r="J393" s="27"/>
      <c r="K393" s="21">
        <f t="shared" si="62"/>
        <v>0</v>
      </c>
      <c r="L393" s="5">
        <f t="shared" si="63"/>
        <v>0</v>
      </c>
      <c r="M393" s="5">
        <f t="shared" si="64"/>
        <v>0</v>
      </c>
      <c r="N393" s="2">
        <f t="shared" si="65"/>
        <v>0</v>
      </c>
      <c r="O393" s="99">
        <f t="shared" si="66"/>
        <v>0</v>
      </c>
      <c r="P393" s="22">
        <f t="shared" si="67"/>
        <v>0</v>
      </c>
      <c r="Q393" s="7" t="str">
        <f t="shared" si="68"/>
        <v>euro</v>
      </c>
      <c r="R393" s="98">
        <f t="shared" si="69"/>
        <v>0</v>
      </c>
      <c r="S393" s="19"/>
      <c r="T393" s="5"/>
      <c r="U393" s="37" t="str" cm="1">
        <f t="array" ref="U393">_xlfn.IFS(R393&gt;I393,"KO : Le montant retenu est supérieur au montant présenté. Merci de revoir la ligne de contributions ou plafonner son montant.",I393=0,"",R393=I393,"OK",R393&lt;I393,"Montant instruit inférieur au montant présenté.")</f>
        <v/>
      </c>
      <c r="V393" s="95">
        <f t="shared" si="70"/>
        <v>0</v>
      </c>
    </row>
    <row r="394" spans="1:22">
      <c r="A394" s="7">
        <v>390</v>
      </c>
      <c r="B394" s="5"/>
      <c r="C394" s="5"/>
      <c r="D394" s="5"/>
      <c r="E394" s="2"/>
      <c r="F394" s="99"/>
      <c r="G394" s="12"/>
      <c r="H394" s="7" t="s">
        <v>9</v>
      </c>
      <c r="I394" s="98">
        <f t="shared" si="61"/>
        <v>0</v>
      </c>
      <c r="J394" s="27"/>
      <c r="K394" s="21">
        <f t="shared" si="62"/>
        <v>0</v>
      </c>
      <c r="L394" s="5">
        <f t="shared" si="63"/>
        <v>0</v>
      </c>
      <c r="M394" s="5">
        <f t="shared" si="64"/>
        <v>0</v>
      </c>
      <c r="N394" s="2">
        <f t="shared" si="65"/>
        <v>0</v>
      </c>
      <c r="O394" s="99">
        <f t="shared" si="66"/>
        <v>0</v>
      </c>
      <c r="P394" s="22">
        <f t="shared" si="67"/>
        <v>0</v>
      </c>
      <c r="Q394" s="7" t="str">
        <f t="shared" si="68"/>
        <v>euro</v>
      </c>
      <c r="R394" s="98">
        <f t="shared" si="69"/>
        <v>0</v>
      </c>
      <c r="S394" s="19"/>
      <c r="T394" s="5"/>
      <c r="U394" s="37" t="str" cm="1">
        <f t="array" ref="U394">_xlfn.IFS(R394&gt;I394,"KO : Le montant retenu est supérieur au montant présenté. Merci de revoir la ligne de contributions ou plafonner son montant.",I394=0,"",R394=I394,"OK",R394&lt;I394,"Montant instruit inférieur au montant présenté.")</f>
        <v/>
      </c>
      <c r="V394" s="95">
        <f t="shared" si="70"/>
        <v>0</v>
      </c>
    </row>
    <row r="395" spans="1:22">
      <c r="A395" s="7">
        <v>391</v>
      </c>
      <c r="B395" s="5"/>
      <c r="C395" s="5"/>
      <c r="D395" s="5"/>
      <c r="E395" s="2"/>
      <c r="F395" s="99"/>
      <c r="G395" s="12"/>
      <c r="H395" s="7" t="s">
        <v>9</v>
      </c>
      <c r="I395" s="98">
        <f t="shared" si="61"/>
        <v>0</v>
      </c>
      <c r="J395" s="27"/>
      <c r="K395" s="21">
        <f t="shared" si="62"/>
        <v>0</v>
      </c>
      <c r="L395" s="5">
        <f t="shared" si="63"/>
        <v>0</v>
      </c>
      <c r="M395" s="5">
        <f t="shared" si="64"/>
        <v>0</v>
      </c>
      <c r="N395" s="2">
        <f t="shared" si="65"/>
        <v>0</v>
      </c>
      <c r="O395" s="99">
        <f t="shared" si="66"/>
        <v>0</v>
      </c>
      <c r="P395" s="22">
        <f t="shared" si="67"/>
        <v>0</v>
      </c>
      <c r="Q395" s="7" t="str">
        <f t="shared" si="68"/>
        <v>euro</v>
      </c>
      <c r="R395" s="98">
        <f t="shared" si="69"/>
        <v>0</v>
      </c>
      <c r="S395" s="19"/>
      <c r="T395" s="5"/>
      <c r="U395" s="37" t="str" cm="1">
        <f t="array" ref="U395">_xlfn.IFS(R395&gt;I395,"KO : Le montant retenu est supérieur au montant présenté. Merci de revoir la ligne de contributions ou plafonner son montant.",I395=0,"",R395=I395,"OK",R395&lt;I395,"Montant instruit inférieur au montant présenté.")</f>
        <v/>
      </c>
      <c r="V395" s="95">
        <f t="shared" si="70"/>
        <v>0</v>
      </c>
    </row>
    <row r="396" spans="1:22">
      <c r="A396" s="7">
        <v>392</v>
      </c>
      <c r="B396" s="5"/>
      <c r="C396" s="5"/>
      <c r="D396" s="5"/>
      <c r="E396" s="2"/>
      <c r="F396" s="99"/>
      <c r="G396" s="12"/>
      <c r="H396" s="7" t="s">
        <v>9</v>
      </c>
      <c r="I396" s="98">
        <f t="shared" si="61"/>
        <v>0</v>
      </c>
      <c r="J396" s="27"/>
      <c r="K396" s="21">
        <f t="shared" si="62"/>
        <v>0</v>
      </c>
      <c r="L396" s="5">
        <f t="shared" si="63"/>
        <v>0</v>
      </c>
      <c r="M396" s="5">
        <f t="shared" si="64"/>
        <v>0</v>
      </c>
      <c r="N396" s="2">
        <f t="shared" si="65"/>
        <v>0</v>
      </c>
      <c r="O396" s="99">
        <f t="shared" si="66"/>
        <v>0</v>
      </c>
      <c r="P396" s="22">
        <f t="shared" si="67"/>
        <v>0</v>
      </c>
      <c r="Q396" s="7" t="str">
        <f t="shared" si="68"/>
        <v>euro</v>
      </c>
      <c r="R396" s="98">
        <f t="shared" si="69"/>
        <v>0</v>
      </c>
      <c r="S396" s="19"/>
      <c r="T396" s="5"/>
      <c r="U396" s="37" t="str" cm="1">
        <f t="array" ref="U396">_xlfn.IFS(R396&gt;I396,"KO : Le montant retenu est supérieur au montant présenté. Merci de revoir la ligne de contributions ou plafonner son montant.",I396=0,"",R396=I396,"OK",R396&lt;I396,"Montant instruit inférieur au montant présenté.")</f>
        <v/>
      </c>
      <c r="V396" s="95">
        <f t="shared" si="70"/>
        <v>0</v>
      </c>
    </row>
    <row r="397" spans="1:22">
      <c r="A397" s="7">
        <v>393</v>
      </c>
      <c r="B397" s="5"/>
      <c r="C397" s="5"/>
      <c r="D397" s="5"/>
      <c r="E397" s="2"/>
      <c r="F397" s="99"/>
      <c r="G397" s="12"/>
      <c r="H397" s="7" t="s">
        <v>9</v>
      </c>
      <c r="I397" s="98">
        <f t="shared" si="61"/>
        <v>0</v>
      </c>
      <c r="J397" s="27"/>
      <c r="K397" s="21">
        <f t="shared" si="62"/>
        <v>0</v>
      </c>
      <c r="L397" s="5">
        <f t="shared" si="63"/>
        <v>0</v>
      </c>
      <c r="M397" s="5">
        <f t="shared" si="64"/>
        <v>0</v>
      </c>
      <c r="N397" s="2">
        <f t="shared" si="65"/>
        <v>0</v>
      </c>
      <c r="O397" s="99">
        <f t="shared" si="66"/>
        <v>0</v>
      </c>
      <c r="P397" s="22">
        <f t="shared" si="67"/>
        <v>0</v>
      </c>
      <c r="Q397" s="7" t="str">
        <f t="shared" si="68"/>
        <v>euro</v>
      </c>
      <c r="R397" s="98">
        <f t="shared" si="69"/>
        <v>0</v>
      </c>
      <c r="S397" s="19"/>
      <c r="T397" s="5"/>
      <c r="U397" s="37" t="str" cm="1">
        <f t="array" ref="U397">_xlfn.IFS(R397&gt;I397,"KO : Le montant retenu est supérieur au montant présenté. Merci de revoir la ligne de contributions ou plafonner son montant.",I397=0,"",R397=I397,"OK",R397&lt;I397,"Montant instruit inférieur au montant présenté.")</f>
        <v/>
      </c>
      <c r="V397" s="95">
        <f t="shared" si="70"/>
        <v>0</v>
      </c>
    </row>
    <row r="398" spans="1:22">
      <c r="A398" s="7">
        <v>394</v>
      </c>
      <c r="B398" s="5"/>
      <c r="C398" s="5"/>
      <c r="D398" s="5"/>
      <c r="E398" s="2"/>
      <c r="F398" s="99"/>
      <c r="G398" s="12"/>
      <c r="H398" s="7" t="s">
        <v>9</v>
      </c>
      <c r="I398" s="98">
        <f t="shared" si="61"/>
        <v>0</v>
      </c>
      <c r="J398" s="27"/>
      <c r="K398" s="21">
        <f t="shared" si="62"/>
        <v>0</v>
      </c>
      <c r="L398" s="5">
        <f t="shared" si="63"/>
        <v>0</v>
      </c>
      <c r="M398" s="5">
        <f t="shared" si="64"/>
        <v>0</v>
      </c>
      <c r="N398" s="2">
        <f t="shared" si="65"/>
        <v>0</v>
      </c>
      <c r="O398" s="99">
        <f t="shared" si="66"/>
        <v>0</v>
      </c>
      <c r="P398" s="22">
        <f t="shared" si="67"/>
        <v>0</v>
      </c>
      <c r="Q398" s="7" t="str">
        <f t="shared" si="68"/>
        <v>euro</v>
      </c>
      <c r="R398" s="98">
        <f t="shared" si="69"/>
        <v>0</v>
      </c>
      <c r="S398" s="19"/>
      <c r="T398" s="5"/>
      <c r="U398" s="37" t="str" cm="1">
        <f t="array" ref="U398">_xlfn.IFS(R398&gt;I398,"KO : Le montant retenu est supérieur au montant présenté. Merci de revoir la ligne de contributions ou plafonner son montant.",I398=0,"",R398=I398,"OK",R398&lt;I398,"Montant instruit inférieur au montant présenté.")</f>
        <v/>
      </c>
      <c r="V398" s="95">
        <f t="shared" si="70"/>
        <v>0</v>
      </c>
    </row>
    <row r="399" spans="1:22">
      <c r="A399" s="7">
        <v>395</v>
      </c>
      <c r="B399" s="5"/>
      <c r="C399" s="5"/>
      <c r="D399" s="5"/>
      <c r="E399" s="2"/>
      <c r="F399" s="99"/>
      <c r="G399" s="12"/>
      <c r="H399" s="7" t="s">
        <v>9</v>
      </c>
      <c r="I399" s="98">
        <f t="shared" si="61"/>
        <v>0</v>
      </c>
      <c r="J399" s="27"/>
      <c r="K399" s="21">
        <f t="shared" si="62"/>
        <v>0</v>
      </c>
      <c r="L399" s="5">
        <f t="shared" si="63"/>
        <v>0</v>
      </c>
      <c r="M399" s="5">
        <f t="shared" si="64"/>
        <v>0</v>
      </c>
      <c r="N399" s="2">
        <f t="shared" si="65"/>
        <v>0</v>
      </c>
      <c r="O399" s="99">
        <f t="shared" si="66"/>
        <v>0</v>
      </c>
      <c r="P399" s="22">
        <f t="shared" si="67"/>
        <v>0</v>
      </c>
      <c r="Q399" s="7" t="str">
        <f t="shared" si="68"/>
        <v>euro</v>
      </c>
      <c r="R399" s="98">
        <f t="shared" si="69"/>
        <v>0</v>
      </c>
      <c r="S399" s="19"/>
      <c r="T399" s="5"/>
      <c r="U399" s="37" t="str" cm="1">
        <f t="array" ref="U399">_xlfn.IFS(R399&gt;I399,"KO : Le montant retenu est supérieur au montant présenté. Merci de revoir la ligne de contributions ou plafonner son montant.",I399=0,"",R399=I399,"OK",R399&lt;I399,"Montant instruit inférieur au montant présenté.")</f>
        <v/>
      </c>
      <c r="V399" s="95">
        <f t="shared" si="70"/>
        <v>0</v>
      </c>
    </row>
    <row r="400" spans="1:22">
      <c r="A400" s="7">
        <v>396</v>
      </c>
      <c r="B400" s="5"/>
      <c r="C400" s="5"/>
      <c r="D400" s="5"/>
      <c r="E400" s="2"/>
      <c r="F400" s="99"/>
      <c r="G400" s="12"/>
      <c r="H400" s="7" t="s">
        <v>9</v>
      </c>
      <c r="I400" s="98">
        <f t="shared" si="61"/>
        <v>0</v>
      </c>
      <c r="J400" s="27"/>
      <c r="K400" s="21">
        <f t="shared" si="62"/>
        <v>0</v>
      </c>
      <c r="L400" s="5">
        <f t="shared" si="63"/>
        <v>0</v>
      </c>
      <c r="M400" s="5">
        <f t="shared" si="64"/>
        <v>0</v>
      </c>
      <c r="N400" s="2">
        <f t="shared" si="65"/>
        <v>0</v>
      </c>
      <c r="O400" s="99">
        <f t="shared" si="66"/>
        <v>0</v>
      </c>
      <c r="P400" s="22">
        <f t="shared" si="67"/>
        <v>0</v>
      </c>
      <c r="Q400" s="7" t="str">
        <f t="shared" si="68"/>
        <v>euro</v>
      </c>
      <c r="R400" s="98">
        <f t="shared" si="69"/>
        <v>0</v>
      </c>
      <c r="S400" s="19"/>
      <c r="T400" s="5"/>
      <c r="U400" s="37" t="str" cm="1">
        <f t="array" ref="U400">_xlfn.IFS(R400&gt;I400,"KO : Le montant retenu est supérieur au montant présenté. Merci de revoir la ligne de contributions ou plafonner son montant.",I400=0,"",R400=I400,"OK",R400&lt;I400,"Montant instruit inférieur au montant présenté.")</f>
        <v/>
      </c>
      <c r="V400" s="95">
        <f t="shared" si="70"/>
        <v>0</v>
      </c>
    </row>
    <row r="401" spans="1:22">
      <c r="A401" s="7">
        <v>397</v>
      </c>
      <c r="B401" s="5"/>
      <c r="C401" s="5"/>
      <c r="D401" s="5"/>
      <c r="E401" s="2"/>
      <c r="F401" s="99"/>
      <c r="G401" s="12"/>
      <c r="H401" s="7" t="s">
        <v>9</v>
      </c>
      <c r="I401" s="98">
        <f t="shared" si="61"/>
        <v>0</v>
      </c>
      <c r="J401" s="27"/>
      <c r="K401" s="21">
        <f t="shared" si="62"/>
        <v>0</v>
      </c>
      <c r="L401" s="5">
        <f t="shared" si="63"/>
        <v>0</v>
      </c>
      <c r="M401" s="5">
        <f t="shared" si="64"/>
        <v>0</v>
      </c>
      <c r="N401" s="2">
        <f t="shared" si="65"/>
        <v>0</v>
      </c>
      <c r="O401" s="99">
        <f t="shared" si="66"/>
        <v>0</v>
      </c>
      <c r="P401" s="22">
        <f t="shared" si="67"/>
        <v>0</v>
      </c>
      <c r="Q401" s="7" t="str">
        <f t="shared" si="68"/>
        <v>euro</v>
      </c>
      <c r="R401" s="98">
        <f t="shared" si="69"/>
        <v>0</v>
      </c>
      <c r="S401" s="19"/>
      <c r="T401" s="5"/>
      <c r="U401" s="37" t="str" cm="1">
        <f t="array" ref="U401">_xlfn.IFS(R401&gt;I401,"KO : Le montant retenu est supérieur au montant présenté. Merci de revoir la ligne de contributions ou plafonner son montant.",I401=0,"",R401=I401,"OK",R401&lt;I401,"Montant instruit inférieur au montant présenté.")</f>
        <v/>
      </c>
      <c r="V401" s="95">
        <f t="shared" si="70"/>
        <v>0</v>
      </c>
    </row>
    <row r="402" spans="1:22">
      <c r="A402" s="7">
        <v>398</v>
      </c>
      <c r="B402" s="5"/>
      <c r="C402" s="5"/>
      <c r="D402" s="5"/>
      <c r="E402" s="2"/>
      <c r="F402" s="99"/>
      <c r="G402" s="12"/>
      <c r="H402" s="7" t="s">
        <v>9</v>
      </c>
      <c r="I402" s="98">
        <f t="shared" si="61"/>
        <v>0</v>
      </c>
      <c r="J402" s="27"/>
      <c r="K402" s="21">
        <f t="shared" si="62"/>
        <v>0</v>
      </c>
      <c r="L402" s="5">
        <f t="shared" si="63"/>
        <v>0</v>
      </c>
      <c r="M402" s="5">
        <f t="shared" si="64"/>
        <v>0</v>
      </c>
      <c r="N402" s="2">
        <f t="shared" si="65"/>
        <v>0</v>
      </c>
      <c r="O402" s="99">
        <f t="shared" si="66"/>
        <v>0</v>
      </c>
      <c r="P402" s="22">
        <f t="shared" si="67"/>
        <v>0</v>
      </c>
      <c r="Q402" s="7" t="str">
        <f t="shared" si="68"/>
        <v>euro</v>
      </c>
      <c r="R402" s="98">
        <f t="shared" si="69"/>
        <v>0</v>
      </c>
      <c r="S402" s="19"/>
      <c r="T402" s="5"/>
      <c r="U402" s="37" t="str" cm="1">
        <f t="array" ref="U402">_xlfn.IFS(R402&gt;I402,"KO : Le montant retenu est supérieur au montant présenté. Merci de revoir la ligne de contributions ou plafonner son montant.",I402=0,"",R402=I402,"OK",R402&lt;I402,"Montant instruit inférieur au montant présenté.")</f>
        <v/>
      </c>
      <c r="V402" s="95">
        <f t="shared" si="70"/>
        <v>0</v>
      </c>
    </row>
    <row r="403" spans="1:22">
      <c r="A403" s="7">
        <v>399</v>
      </c>
      <c r="B403" s="5"/>
      <c r="C403" s="5"/>
      <c r="D403" s="5"/>
      <c r="E403" s="2"/>
      <c r="F403" s="99"/>
      <c r="G403" s="12"/>
      <c r="H403" s="7" t="s">
        <v>9</v>
      </c>
      <c r="I403" s="98">
        <f t="shared" si="61"/>
        <v>0</v>
      </c>
      <c r="J403" s="27"/>
      <c r="K403" s="21">
        <f t="shared" si="62"/>
        <v>0</v>
      </c>
      <c r="L403" s="5">
        <f t="shared" si="63"/>
        <v>0</v>
      </c>
      <c r="M403" s="5">
        <f t="shared" si="64"/>
        <v>0</v>
      </c>
      <c r="N403" s="2">
        <f t="shared" si="65"/>
        <v>0</v>
      </c>
      <c r="O403" s="99">
        <f t="shared" si="66"/>
        <v>0</v>
      </c>
      <c r="P403" s="22">
        <f t="shared" si="67"/>
        <v>0</v>
      </c>
      <c r="Q403" s="7" t="str">
        <f t="shared" si="68"/>
        <v>euro</v>
      </c>
      <c r="R403" s="98">
        <f t="shared" si="69"/>
        <v>0</v>
      </c>
      <c r="S403" s="19"/>
      <c r="T403" s="5"/>
      <c r="U403" s="37" t="str" cm="1">
        <f t="array" ref="U403">_xlfn.IFS(R403&gt;I403,"KO : Le montant retenu est supérieur au montant présenté. Merci de revoir la ligne de contributions ou plafonner son montant.",I403=0,"",R403=I403,"OK",R403&lt;I403,"Montant instruit inférieur au montant présenté.")</f>
        <v/>
      </c>
      <c r="V403" s="95">
        <f t="shared" si="70"/>
        <v>0</v>
      </c>
    </row>
    <row r="404" spans="1:22">
      <c r="A404" s="7">
        <v>400</v>
      </c>
      <c r="B404" s="5"/>
      <c r="C404" s="5"/>
      <c r="D404" s="5"/>
      <c r="E404" s="2"/>
      <c r="F404" s="99"/>
      <c r="G404" s="12"/>
      <c r="H404" s="7" t="s">
        <v>9</v>
      </c>
      <c r="I404" s="98">
        <f t="shared" si="61"/>
        <v>0</v>
      </c>
      <c r="J404" s="27"/>
      <c r="K404" s="21">
        <f t="shared" si="62"/>
        <v>0</v>
      </c>
      <c r="L404" s="5">
        <f t="shared" si="63"/>
        <v>0</v>
      </c>
      <c r="M404" s="5">
        <f t="shared" si="64"/>
        <v>0</v>
      </c>
      <c r="N404" s="2">
        <f t="shared" si="65"/>
        <v>0</v>
      </c>
      <c r="O404" s="99">
        <f t="shared" si="66"/>
        <v>0</v>
      </c>
      <c r="P404" s="22">
        <f t="shared" si="67"/>
        <v>0</v>
      </c>
      <c r="Q404" s="7" t="str">
        <f t="shared" si="68"/>
        <v>euro</v>
      </c>
      <c r="R404" s="98">
        <f t="shared" si="69"/>
        <v>0</v>
      </c>
      <c r="S404" s="19"/>
      <c r="T404" s="5"/>
      <c r="U404" s="37" t="str" cm="1">
        <f t="array" ref="U404">_xlfn.IFS(R404&gt;I404,"KO : Le montant retenu est supérieur au montant présenté. Merci de revoir la ligne de contributions ou plafonner son montant.",I404=0,"",R404=I404,"OK",R404&lt;I404,"Montant instruit inférieur au montant présenté.")</f>
        <v/>
      </c>
      <c r="V404" s="95">
        <f t="shared" si="70"/>
        <v>0</v>
      </c>
    </row>
    <row r="405" spans="1:22">
      <c r="A405" s="7">
        <v>401</v>
      </c>
      <c r="B405" s="5"/>
      <c r="C405" s="5"/>
      <c r="D405" s="5"/>
      <c r="E405" s="2"/>
      <c r="F405" s="99"/>
      <c r="G405" s="12"/>
      <c r="H405" s="7" t="s">
        <v>9</v>
      </c>
      <c r="I405" s="98">
        <f t="shared" si="61"/>
        <v>0</v>
      </c>
      <c r="J405" s="27"/>
      <c r="K405" s="21">
        <f t="shared" si="62"/>
        <v>0</v>
      </c>
      <c r="L405" s="5">
        <f t="shared" si="63"/>
        <v>0</v>
      </c>
      <c r="M405" s="5">
        <f t="shared" si="64"/>
        <v>0</v>
      </c>
      <c r="N405" s="2">
        <f t="shared" si="65"/>
        <v>0</v>
      </c>
      <c r="O405" s="99">
        <f t="shared" si="66"/>
        <v>0</v>
      </c>
      <c r="P405" s="22">
        <f t="shared" si="67"/>
        <v>0</v>
      </c>
      <c r="Q405" s="7" t="str">
        <f t="shared" si="68"/>
        <v>euro</v>
      </c>
      <c r="R405" s="98">
        <f t="shared" si="69"/>
        <v>0</v>
      </c>
      <c r="S405" s="19"/>
      <c r="T405" s="5"/>
      <c r="U405" s="37" t="str" cm="1">
        <f t="array" ref="U405">_xlfn.IFS(R405&gt;I405,"KO : Le montant retenu est supérieur au montant présenté. Merci de revoir la ligne de contributions ou plafonner son montant.",I405=0,"",R405=I405,"OK",R405&lt;I405,"Montant instruit inférieur au montant présenté.")</f>
        <v/>
      </c>
      <c r="V405" s="95">
        <f t="shared" si="70"/>
        <v>0</v>
      </c>
    </row>
    <row r="406" spans="1:22">
      <c r="A406" s="7">
        <v>402</v>
      </c>
      <c r="B406" s="5"/>
      <c r="C406" s="5"/>
      <c r="D406" s="5"/>
      <c r="E406" s="2"/>
      <c r="F406" s="99"/>
      <c r="G406" s="12"/>
      <c r="H406" s="7" t="s">
        <v>9</v>
      </c>
      <c r="I406" s="98">
        <f t="shared" si="61"/>
        <v>0</v>
      </c>
      <c r="J406" s="27"/>
      <c r="K406" s="21">
        <f t="shared" si="62"/>
        <v>0</v>
      </c>
      <c r="L406" s="5">
        <f t="shared" si="63"/>
        <v>0</v>
      </c>
      <c r="M406" s="5">
        <f t="shared" si="64"/>
        <v>0</v>
      </c>
      <c r="N406" s="2">
        <f t="shared" si="65"/>
        <v>0</v>
      </c>
      <c r="O406" s="99">
        <f t="shared" si="66"/>
        <v>0</v>
      </c>
      <c r="P406" s="22">
        <f t="shared" si="67"/>
        <v>0</v>
      </c>
      <c r="Q406" s="7" t="str">
        <f t="shared" si="68"/>
        <v>euro</v>
      </c>
      <c r="R406" s="98">
        <f t="shared" si="69"/>
        <v>0</v>
      </c>
      <c r="S406" s="19"/>
      <c r="T406" s="5"/>
      <c r="U406" s="37" t="str" cm="1">
        <f t="array" ref="U406">_xlfn.IFS(R406&gt;I406,"KO : Le montant retenu est supérieur au montant présenté. Merci de revoir la ligne de contributions ou plafonner son montant.",I406=0,"",R406=I406,"OK",R406&lt;I406,"Montant instruit inférieur au montant présenté.")</f>
        <v/>
      </c>
      <c r="V406" s="95">
        <f t="shared" si="70"/>
        <v>0</v>
      </c>
    </row>
    <row r="407" spans="1:22">
      <c r="A407" s="7">
        <v>403</v>
      </c>
      <c r="B407" s="5"/>
      <c r="C407" s="5"/>
      <c r="D407" s="5"/>
      <c r="E407" s="2"/>
      <c r="F407" s="99"/>
      <c r="G407" s="12"/>
      <c r="H407" s="7" t="s">
        <v>9</v>
      </c>
      <c r="I407" s="98">
        <f t="shared" si="61"/>
        <v>0</v>
      </c>
      <c r="J407" s="27"/>
      <c r="K407" s="21">
        <f t="shared" si="62"/>
        <v>0</v>
      </c>
      <c r="L407" s="5">
        <f t="shared" si="63"/>
        <v>0</v>
      </c>
      <c r="M407" s="5">
        <f t="shared" si="64"/>
        <v>0</v>
      </c>
      <c r="N407" s="2">
        <f t="shared" si="65"/>
        <v>0</v>
      </c>
      <c r="O407" s="99">
        <f t="shared" si="66"/>
        <v>0</v>
      </c>
      <c r="P407" s="22">
        <f t="shared" si="67"/>
        <v>0</v>
      </c>
      <c r="Q407" s="7" t="str">
        <f t="shared" si="68"/>
        <v>euro</v>
      </c>
      <c r="R407" s="98">
        <f t="shared" si="69"/>
        <v>0</v>
      </c>
      <c r="S407" s="19"/>
      <c r="T407" s="5"/>
      <c r="U407" s="37" t="str" cm="1">
        <f t="array" ref="U407">_xlfn.IFS(R407&gt;I407,"KO : Le montant retenu est supérieur au montant présenté. Merci de revoir la ligne de contributions ou plafonner son montant.",I407=0,"",R407=I407,"OK",R407&lt;I407,"Montant instruit inférieur au montant présenté.")</f>
        <v/>
      </c>
      <c r="V407" s="95">
        <f t="shared" si="70"/>
        <v>0</v>
      </c>
    </row>
    <row r="408" spans="1:22">
      <c r="A408" s="7">
        <v>404</v>
      </c>
      <c r="B408" s="5"/>
      <c r="C408" s="5"/>
      <c r="D408" s="5"/>
      <c r="E408" s="2"/>
      <c r="F408" s="99"/>
      <c r="G408" s="12"/>
      <c r="H408" s="7" t="s">
        <v>9</v>
      </c>
      <c r="I408" s="98">
        <f t="shared" si="61"/>
        <v>0</v>
      </c>
      <c r="J408" s="27"/>
      <c r="K408" s="21">
        <f t="shared" si="62"/>
        <v>0</v>
      </c>
      <c r="L408" s="5">
        <f t="shared" si="63"/>
        <v>0</v>
      </c>
      <c r="M408" s="5">
        <f t="shared" si="64"/>
        <v>0</v>
      </c>
      <c r="N408" s="2">
        <f t="shared" si="65"/>
        <v>0</v>
      </c>
      <c r="O408" s="99">
        <f t="shared" si="66"/>
        <v>0</v>
      </c>
      <c r="P408" s="22">
        <f t="shared" si="67"/>
        <v>0</v>
      </c>
      <c r="Q408" s="7" t="str">
        <f t="shared" si="68"/>
        <v>euro</v>
      </c>
      <c r="R408" s="98">
        <f t="shared" si="69"/>
        <v>0</v>
      </c>
      <c r="S408" s="19"/>
      <c r="T408" s="5"/>
      <c r="U408" s="37" t="str" cm="1">
        <f t="array" ref="U408">_xlfn.IFS(R408&gt;I408,"KO : Le montant retenu est supérieur au montant présenté. Merci de revoir la ligne de contributions ou plafonner son montant.",I408=0,"",R408=I408,"OK",R408&lt;I408,"Montant instruit inférieur au montant présenté.")</f>
        <v/>
      </c>
      <c r="V408" s="95">
        <f t="shared" si="70"/>
        <v>0</v>
      </c>
    </row>
    <row r="409" spans="1:22">
      <c r="A409" s="7">
        <v>405</v>
      </c>
      <c r="B409" s="5"/>
      <c r="C409" s="5"/>
      <c r="D409" s="5"/>
      <c r="E409" s="2"/>
      <c r="F409" s="99"/>
      <c r="G409" s="12"/>
      <c r="H409" s="7" t="s">
        <v>9</v>
      </c>
      <c r="I409" s="98">
        <f t="shared" si="61"/>
        <v>0</v>
      </c>
      <c r="J409" s="27"/>
      <c r="K409" s="21">
        <f t="shared" si="62"/>
        <v>0</v>
      </c>
      <c r="L409" s="5">
        <f t="shared" si="63"/>
        <v>0</v>
      </c>
      <c r="M409" s="5">
        <f t="shared" si="64"/>
        <v>0</v>
      </c>
      <c r="N409" s="2">
        <f t="shared" si="65"/>
        <v>0</v>
      </c>
      <c r="O409" s="99">
        <f t="shared" si="66"/>
        <v>0</v>
      </c>
      <c r="P409" s="22">
        <f t="shared" si="67"/>
        <v>0</v>
      </c>
      <c r="Q409" s="7" t="str">
        <f t="shared" si="68"/>
        <v>euro</v>
      </c>
      <c r="R409" s="98">
        <f t="shared" si="69"/>
        <v>0</v>
      </c>
      <c r="S409" s="19"/>
      <c r="T409" s="5"/>
      <c r="U409" s="37" t="str" cm="1">
        <f t="array" ref="U409">_xlfn.IFS(R409&gt;I409,"KO : Le montant retenu est supérieur au montant présenté. Merci de revoir la ligne de contributions ou plafonner son montant.",I409=0,"",R409=I409,"OK",R409&lt;I409,"Montant instruit inférieur au montant présenté.")</f>
        <v/>
      </c>
      <c r="V409" s="95">
        <f t="shared" si="70"/>
        <v>0</v>
      </c>
    </row>
    <row r="410" spans="1:22">
      <c r="A410" s="7">
        <v>406</v>
      </c>
      <c r="B410" s="5"/>
      <c r="C410" s="5"/>
      <c r="D410" s="5"/>
      <c r="E410" s="2"/>
      <c r="F410" s="99"/>
      <c r="G410" s="12"/>
      <c r="H410" s="7" t="s">
        <v>9</v>
      </c>
      <c r="I410" s="98">
        <f t="shared" si="61"/>
        <v>0</v>
      </c>
      <c r="J410" s="27"/>
      <c r="K410" s="21">
        <f t="shared" si="62"/>
        <v>0</v>
      </c>
      <c r="L410" s="5">
        <f t="shared" si="63"/>
        <v>0</v>
      </c>
      <c r="M410" s="5">
        <f t="shared" si="64"/>
        <v>0</v>
      </c>
      <c r="N410" s="2">
        <f t="shared" si="65"/>
        <v>0</v>
      </c>
      <c r="O410" s="99">
        <f t="shared" si="66"/>
        <v>0</v>
      </c>
      <c r="P410" s="22">
        <f t="shared" si="67"/>
        <v>0</v>
      </c>
      <c r="Q410" s="7" t="str">
        <f t="shared" si="68"/>
        <v>euro</v>
      </c>
      <c r="R410" s="98">
        <f t="shared" si="69"/>
        <v>0</v>
      </c>
      <c r="S410" s="19"/>
      <c r="T410" s="5"/>
      <c r="U410" s="37" t="str" cm="1">
        <f t="array" ref="U410">_xlfn.IFS(R410&gt;I410,"KO : Le montant retenu est supérieur au montant présenté. Merci de revoir la ligne de contributions ou plafonner son montant.",I410=0,"",R410=I410,"OK",R410&lt;I410,"Montant instruit inférieur au montant présenté.")</f>
        <v/>
      </c>
      <c r="V410" s="95">
        <f t="shared" si="70"/>
        <v>0</v>
      </c>
    </row>
    <row r="411" spans="1:22">
      <c r="A411" s="7">
        <v>407</v>
      </c>
      <c r="B411" s="5"/>
      <c r="C411" s="5"/>
      <c r="D411" s="5"/>
      <c r="E411" s="2"/>
      <c r="F411" s="99"/>
      <c r="G411" s="12"/>
      <c r="H411" s="7" t="s">
        <v>9</v>
      </c>
      <c r="I411" s="98">
        <f t="shared" si="61"/>
        <v>0</v>
      </c>
      <c r="J411" s="27"/>
      <c r="K411" s="21">
        <f t="shared" si="62"/>
        <v>0</v>
      </c>
      <c r="L411" s="5">
        <f t="shared" si="63"/>
        <v>0</v>
      </c>
      <c r="M411" s="5">
        <f t="shared" si="64"/>
        <v>0</v>
      </c>
      <c r="N411" s="2">
        <f t="shared" si="65"/>
        <v>0</v>
      </c>
      <c r="O411" s="99">
        <f t="shared" si="66"/>
        <v>0</v>
      </c>
      <c r="P411" s="22">
        <f t="shared" si="67"/>
        <v>0</v>
      </c>
      <c r="Q411" s="7" t="str">
        <f t="shared" si="68"/>
        <v>euro</v>
      </c>
      <c r="R411" s="98">
        <f t="shared" si="69"/>
        <v>0</v>
      </c>
      <c r="S411" s="19"/>
      <c r="T411" s="5"/>
      <c r="U411" s="37" t="str" cm="1">
        <f t="array" ref="U411">_xlfn.IFS(R411&gt;I411,"KO : Le montant retenu est supérieur au montant présenté. Merci de revoir la ligne de contributions ou plafonner son montant.",I411=0,"",R411=I411,"OK",R411&lt;I411,"Montant instruit inférieur au montant présenté.")</f>
        <v/>
      </c>
      <c r="V411" s="95">
        <f t="shared" si="70"/>
        <v>0</v>
      </c>
    </row>
    <row r="412" spans="1:22">
      <c r="A412" s="7">
        <v>408</v>
      </c>
      <c r="B412" s="5"/>
      <c r="C412" s="5"/>
      <c r="D412" s="5"/>
      <c r="E412" s="2"/>
      <c r="F412" s="99"/>
      <c r="G412" s="12"/>
      <c r="H412" s="7" t="s">
        <v>9</v>
      </c>
      <c r="I412" s="98">
        <f t="shared" si="61"/>
        <v>0</v>
      </c>
      <c r="J412" s="27"/>
      <c r="K412" s="21">
        <f t="shared" si="62"/>
        <v>0</v>
      </c>
      <c r="L412" s="5">
        <f t="shared" si="63"/>
        <v>0</v>
      </c>
      <c r="M412" s="5">
        <f t="shared" si="64"/>
        <v>0</v>
      </c>
      <c r="N412" s="2">
        <f t="shared" si="65"/>
        <v>0</v>
      </c>
      <c r="O412" s="99">
        <f t="shared" si="66"/>
        <v>0</v>
      </c>
      <c r="P412" s="22">
        <f t="shared" si="67"/>
        <v>0</v>
      </c>
      <c r="Q412" s="7" t="str">
        <f t="shared" si="68"/>
        <v>euro</v>
      </c>
      <c r="R412" s="98">
        <f t="shared" si="69"/>
        <v>0</v>
      </c>
      <c r="S412" s="19"/>
      <c r="T412" s="5"/>
      <c r="U412" s="37" t="str" cm="1">
        <f t="array" ref="U412">_xlfn.IFS(R412&gt;I412,"KO : Le montant retenu est supérieur au montant présenté. Merci de revoir la ligne de contributions ou plafonner son montant.",I412=0,"",R412=I412,"OK",R412&lt;I412,"Montant instruit inférieur au montant présenté.")</f>
        <v/>
      </c>
      <c r="V412" s="95">
        <f t="shared" si="70"/>
        <v>0</v>
      </c>
    </row>
    <row r="413" spans="1:22">
      <c r="A413" s="7">
        <v>409</v>
      </c>
      <c r="B413" s="5"/>
      <c r="C413" s="5"/>
      <c r="D413" s="5"/>
      <c r="E413" s="2"/>
      <c r="F413" s="99"/>
      <c r="G413" s="12"/>
      <c r="H413" s="7" t="s">
        <v>9</v>
      </c>
      <c r="I413" s="98">
        <f t="shared" si="61"/>
        <v>0</v>
      </c>
      <c r="J413" s="27"/>
      <c r="K413" s="21">
        <f t="shared" si="62"/>
        <v>0</v>
      </c>
      <c r="L413" s="5">
        <f t="shared" si="63"/>
        <v>0</v>
      </c>
      <c r="M413" s="5">
        <f t="shared" si="64"/>
        <v>0</v>
      </c>
      <c r="N413" s="2">
        <f t="shared" si="65"/>
        <v>0</v>
      </c>
      <c r="O413" s="99">
        <f t="shared" si="66"/>
        <v>0</v>
      </c>
      <c r="P413" s="22">
        <f t="shared" si="67"/>
        <v>0</v>
      </c>
      <c r="Q413" s="7" t="str">
        <f t="shared" si="68"/>
        <v>euro</v>
      </c>
      <c r="R413" s="98">
        <f t="shared" si="69"/>
        <v>0</v>
      </c>
      <c r="S413" s="19"/>
      <c r="T413" s="5"/>
      <c r="U413" s="37" t="str" cm="1">
        <f t="array" ref="U413">_xlfn.IFS(R413&gt;I413,"KO : Le montant retenu est supérieur au montant présenté. Merci de revoir la ligne de contributions ou plafonner son montant.",I413=0,"",R413=I413,"OK",R413&lt;I413,"Montant instruit inférieur au montant présenté.")</f>
        <v/>
      </c>
      <c r="V413" s="95">
        <f t="shared" si="70"/>
        <v>0</v>
      </c>
    </row>
    <row r="414" spans="1:22">
      <c r="A414" s="7">
        <v>410</v>
      </c>
      <c r="B414" s="5"/>
      <c r="C414" s="5"/>
      <c r="D414" s="5"/>
      <c r="E414" s="2"/>
      <c r="F414" s="99"/>
      <c r="G414" s="12"/>
      <c r="H414" s="7" t="s">
        <v>9</v>
      </c>
      <c r="I414" s="98">
        <f t="shared" si="61"/>
        <v>0</v>
      </c>
      <c r="J414" s="27"/>
      <c r="K414" s="21">
        <f t="shared" si="62"/>
        <v>0</v>
      </c>
      <c r="L414" s="5">
        <f t="shared" si="63"/>
        <v>0</v>
      </c>
      <c r="M414" s="5">
        <f t="shared" si="64"/>
        <v>0</v>
      </c>
      <c r="N414" s="2">
        <f t="shared" si="65"/>
        <v>0</v>
      </c>
      <c r="O414" s="99">
        <f t="shared" si="66"/>
        <v>0</v>
      </c>
      <c r="P414" s="22">
        <f t="shared" si="67"/>
        <v>0</v>
      </c>
      <c r="Q414" s="7" t="str">
        <f t="shared" si="68"/>
        <v>euro</v>
      </c>
      <c r="R414" s="98">
        <f t="shared" si="69"/>
        <v>0</v>
      </c>
      <c r="S414" s="19"/>
      <c r="T414" s="5"/>
      <c r="U414" s="37" t="str" cm="1">
        <f t="array" ref="U414">_xlfn.IFS(R414&gt;I414,"KO : Le montant retenu est supérieur au montant présenté. Merci de revoir la ligne de contributions ou plafonner son montant.",I414=0,"",R414=I414,"OK",R414&lt;I414,"Montant instruit inférieur au montant présenté.")</f>
        <v/>
      </c>
      <c r="V414" s="95">
        <f t="shared" si="70"/>
        <v>0</v>
      </c>
    </row>
    <row r="415" spans="1:22">
      <c r="A415" s="7">
        <v>411</v>
      </c>
      <c r="B415" s="5"/>
      <c r="C415" s="5"/>
      <c r="D415" s="5"/>
      <c r="E415" s="2"/>
      <c r="F415" s="99"/>
      <c r="G415" s="12"/>
      <c r="H415" s="7" t="s">
        <v>9</v>
      </c>
      <c r="I415" s="98">
        <f t="shared" si="61"/>
        <v>0</v>
      </c>
      <c r="J415" s="27"/>
      <c r="K415" s="21">
        <f t="shared" si="62"/>
        <v>0</v>
      </c>
      <c r="L415" s="5">
        <f t="shared" si="63"/>
        <v>0</v>
      </c>
      <c r="M415" s="5">
        <f t="shared" si="64"/>
        <v>0</v>
      </c>
      <c r="N415" s="2">
        <f t="shared" si="65"/>
        <v>0</v>
      </c>
      <c r="O415" s="99">
        <f t="shared" si="66"/>
        <v>0</v>
      </c>
      <c r="P415" s="22">
        <f t="shared" si="67"/>
        <v>0</v>
      </c>
      <c r="Q415" s="7" t="str">
        <f t="shared" si="68"/>
        <v>euro</v>
      </c>
      <c r="R415" s="98">
        <f t="shared" si="69"/>
        <v>0</v>
      </c>
      <c r="S415" s="19"/>
      <c r="T415" s="5"/>
      <c r="U415" s="37" t="str" cm="1">
        <f t="array" ref="U415">_xlfn.IFS(R415&gt;I415,"KO : Le montant retenu est supérieur au montant présenté. Merci de revoir la ligne de contributions ou plafonner son montant.",I415=0,"",R415=I415,"OK",R415&lt;I415,"Montant instruit inférieur au montant présenté.")</f>
        <v/>
      </c>
      <c r="V415" s="95">
        <f t="shared" si="70"/>
        <v>0</v>
      </c>
    </row>
    <row r="416" spans="1:22">
      <c r="A416" s="7">
        <v>412</v>
      </c>
      <c r="B416" s="5"/>
      <c r="C416" s="5"/>
      <c r="D416" s="5"/>
      <c r="E416" s="2"/>
      <c r="F416" s="99"/>
      <c r="G416" s="12"/>
      <c r="H416" s="7" t="s">
        <v>9</v>
      </c>
      <c r="I416" s="98">
        <f t="shared" si="61"/>
        <v>0</v>
      </c>
      <c r="J416" s="27"/>
      <c r="K416" s="21">
        <f t="shared" si="62"/>
        <v>0</v>
      </c>
      <c r="L416" s="5">
        <f t="shared" si="63"/>
        <v>0</v>
      </c>
      <c r="M416" s="5">
        <f t="shared" si="64"/>
        <v>0</v>
      </c>
      <c r="N416" s="2">
        <f t="shared" si="65"/>
        <v>0</v>
      </c>
      <c r="O416" s="99">
        <f t="shared" si="66"/>
        <v>0</v>
      </c>
      <c r="P416" s="22">
        <f t="shared" si="67"/>
        <v>0</v>
      </c>
      <c r="Q416" s="7" t="str">
        <f t="shared" si="68"/>
        <v>euro</v>
      </c>
      <c r="R416" s="98">
        <f t="shared" si="69"/>
        <v>0</v>
      </c>
      <c r="S416" s="19"/>
      <c r="T416" s="5"/>
      <c r="U416" s="37" t="str" cm="1">
        <f t="array" ref="U416">_xlfn.IFS(R416&gt;I416,"KO : Le montant retenu est supérieur au montant présenté. Merci de revoir la ligne de contributions ou plafonner son montant.",I416=0,"",R416=I416,"OK",R416&lt;I416,"Montant instruit inférieur au montant présenté.")</f>
        <v/>
      </c>
      <c r="V416" s="95">
        <f t="shared" si="70"/>
        <v>0</v>
      </c>
    </row>
    <row r="417" spans="1:22">
      <c r="A417" s="7">
        <v>413</v>
      </c>
      <c r="B417" s="5"/>
      <c r="C417" s="5"/>
      <c r="D417" s="5"/>
      <c r="E417" s="2"/>
      <c r="F417" s="99"/>
      <c r="G417" s="12"/>
      <c r="H417" s="7" t="s">
        <v>9</v>
      </c>
      <c r="I417" s="98">
        <f t="shared" si="61"/>
        <v>0</v>
      </c>
      <c r="J417" s="27"/>
      <c r="K417" s="21">
        <f t="shared" si="62"/>
        <v>0</v>
      </c>
      <c r="L417" s="5">
        <f t="shared" si="63"/>
        <v>0</v>
      </c>
      <c r="M417" s="5">
        <f t="shared" si="64"/>
        <v>0</v>
      </c>
      <c r="N417" s="2">
        <f t="shared" si="65"/>
        <v>0</v>
      </c>
      <c r="O417" s="99">
        <f t="shared" si="66"/>
        <v>0</v>
      </c>
      <c r="P417" s="22">
        <f t="shared" si="67"/>
        <v>0</v>
      </c>
      <c r="Q417" s="7" t="str">
        <f t="shared" si="68"/>
        <v>euro</v>
      </c>
      <c r="R417" s="98">
        <f t="shared" si="69"/>
        <v>0</v>
      </c>
      <c r="S417" s="19"/>
      <c r="T417" s="5"/>
      <c r="U417" s="37" t="str" cm="1">
        <f t="array" ref="U417">_xlfn.IFS(R417&gt;I417,"KO : Le montant retenu est supérieur au montant présenté. Merci de revoir la ligne de contributions ou plafonner son montant.",I417=0,"",R417=I417,"OK",R417&lt;I417,"Montant instruit inférieur au montant présenté.")</f>
        <v/>
      </c>
      <c r="V417" s="95">
        <f t="shared" si="70"/>
        <v>0</v>
      </c>
    </row>
    <row r="418" spans="1:22">
      <c r="A418" s="7">
        <v>414</v>
      </c>
      <c r="B418" s="5"/>
      <c r="C418" s="5"/>
      <c r="D418" s="5"/>
      <c r="E418" s="2"/>
      <c r="F418" s="99"/>
      <c r="G418" s="12"/>
      <c r="H418" s="7" t="s">
        <v>9</v>
      </c>
      <c r="I418" s="98">
        <f t="shared" si="61"/>
        <v>0</v>
      </c>
      <c r="J418" s="27"/>
      <c r="K418" s="21">
        <f t="shared" si="62"/>
        <v>0</v>
      </c>
      <c r="L418" s="5">
        <f t="shared" si="63"/>
        <v>0</v>
      </c>
      <c r="M418" s="5">
        <f t="shared" si="64"/>
        <v>0</v>
      </c>
      <c r="N418" s="2">
        <f t="shared" si="65"/>
        <v>0</v>
      </c>
      <c r="O418" s="99">
        <f t="shared" si="66"/>
        <v>0</v>
      </c>
      <c r="P418" s="22">
        <f t="shared" si="67"/>
        <v>0</v>
      </c>
      <c r="Q418" s="7" t="str">
        <f t="shared" si="68"/>
        <v>euro</v>
      </c>
      <c r="R418" s="98">
        <f t="shared" si="69"/>
        <v>0</v>
      </c>
      <c r="S418" s="19"/>
      <c r="T418" s="5"/>
      <c r="U418" s="37" t="str" cm="1">
        <f t="array" ref="U418">_xlfn.IFS(R418&gt;I418,"KO : Le montant retenu est supérieur au montant présenté. Merci de revoir la ligne de contributions ou plafonner son montant.",I418=0,"",R418=I418,"OK",R418&lt;I418,"Montant instruit inférieur au montant présenté.")</f>
        <v/>
      </c>
      <c r="V418" s="95">
        <f t="shared" si="70"/>
        <v>0</v>
      </c>
    </row>
    <row r="419" spans="1:22">
      <c r="A419" s="7">
        <v>415</v>
      </c>
      <c r="B419" s="5"/>
      <c r="C419" s="5"/>
      <c r="D419" s="5"/>
      <c r="E419" s="2"/>
      <c r="F419" s="99"/>
      <c r="G419" s="12"/>
      <c r="H419" s="7" t="s">
        <v>9</v>
      </c>
      <c r="I419" s="98">
        <f t="shared" si="61"/>
        <v>0</v>
      </c>
      <c r="J419" s="27"/>
      <c r="K419" s="21">
        <f t="shared" si="62"/>
        <v>0</v>
      </c>
      <c r="L419" s="5">
        <f t="shared" si="63"/>
        <v>0</v>
      </c>
      <c r="M419" s="5">
        <f t="shared" si="64"/>
        <v>0</v>
      </c>
      <c r="N419" s="2">
        <f t="shared" si="65"/>
        <v>0</v>
      </c>
      <c r="O419" s="99">
        <f t="shared" si="66"/>
        <v>0</v>
      </c>
      <c r="P419" s="22">
        <f t="shared" si="67"/>
        <v>0</v>
      </c>
      <c r="Q419" s="7" t="str">
        <f t="shared" si="68"/>
        <v>euro</v>
      </c>
      <c r="R419" s="98">
        <f t="shared" si="69"/>
        <v>0</v>
      </c>
      <c r="S419" s="19"/>
      <c r="T419" s="5"/>
      <c r="U419" s="37" t="str" cm="1">
        <f t="array" ref="U419">_xlfn.IFS(R419&gt;I419,"KO : Le montant retenu est supérieur au montant présenté. Merci de revoir la ligne de contributions ou plafonner son montant.",I419=0,"",R419=I419,"OK",R419&lt;I419,"Montant instruit inférieur au montant présenté.")</f>
        <v/>
      </c>
      <c r="V419" s="95">
        <f t="shared" si="70"/>
        <v>0</v>
      </c>
    </row>
    <row r="420" spans="1:22">
      <c r="A420" s="7">
        <v>416</v>
      </c>
      <c r="B420" s="5"/>
      <c r="C420" s="5"/>
      <c r="D420" s="5"/>
      <c r="E420" s="2"/>
      <c r="F420" s="99"/>
      <c r="G420" s="12"/>
      <c r="H420" s="7" t="s">
        <v>9</v>
      </c>
      <c r="I420" s="98">
        <f t="shared" si="61"/>
        <v>0</v>
      </c>
      <c r="J420" s="27"/>
      <c r="K420" s="21">
        <f t="shared" si="62"/>
        <v>0</v>
      </c>
      <c r="L420" s="5">
        <f t="shared" si="63"/>
        <v>0</v>
      </c>
      <c r="M420" s="5">
        <f t="shared" si="64"/>
        <v>0</v>
      </c>
      <c r="N420" s="2">
        <f t="shared" si="65"/>
        <v>0</v>
      </c>
      <c r="O420" s="99">
        <f t="shared" si="66"/>
        <v>0</v>
      </c>
      <c r="P420" s="22">
        <f t="shared" si="67"/>
        <v>0</v>
      </c>
      <c r="Q420" s="7" t="str">
        <f t="shared" si="68"/>
        <v>euro</v>
      </c>
      <c r="R420" s="98">
        <f t="shared" si="69"/>
        <v>0</v>
      </c>
      <c r="S420" s="19"/>
      <c r="T420" s="5"/>
      <c r="U420" s="37" t="str" cm="1">
        <f t="array" ref="U420">_xlfn.IFS(R420&gt;I420,"KO : Le montant retenu est supérieur au montant présenté. Merci de revoir la ligne de contributions ou plafonner son montant.",I420=0,"",R420=I420,"OK",R420&lt;I420,"Montant instruit inférieur au montant présenté.")</f>
        <v/>
      </c>
      <c r="V420" s="95">
        <f t="shared" si="70"/>
        <v>0</v>
      </c>
    </row>
    <row r="421" spans="1:22">
      <c r="A421" s="7">
        <v>417</v>
      </c>
      <c r="B421" s="5"/>
      <c r="C421" s="5"/>
      <c r="D421" s="5"/>
      <c r="E421" s="2"/>
      <c r="F421" s="99"/>
      <c r="G421" s="12"/>
      <c r="H421" s="7" t="s">
        <v>9</v>
      </c>
      <c r="I421" s="98">
        <f t="shared" si="61"/>
        <v>0</v>
      </c>
      <c r="J421" s="27"/>
      <c r="K421" s="21">
        <f t="shared" si="62"/>
        <v>0</v>
      </c>
      <c r="L421" s="5">
        <f t="shared" si="63"/>
        <v>0</v>
      </c>
      <c r="M421" s="5">
        <f t="shared" si="64"/>
        <v>0</v>
      </c>
      <c r="N421" s="2">
        <f t="shared" si="65"/>
        <v>0</v>
      </c>
      <c r="O421" s="99">
        <f t="shared" si="66"/>
        <v>0</v>
      </c>
      <c r="P421" s="22">
        <f t="shared" si="67"/>
        <v>0</v>
      </c>
      <c r="Q421" s="7" t="str">
        <f t="shared" si="68"/>
        <v>euro</v>
      </c>
      <c r="R421" s="98">
        <f t="shared" si="69"/>
        <v>0</v>
      </c>
      <c r="S421" s="19"/>
      <c r="T421" s="5"/>
      <c r="U421" s="37" t="str" cm="1">
        <f t="array" ref="U421">_xlfn.IFS(R421&gt;I421,"KO : Le montant retenu est supérieur au montant présenté. Merci de revoir la ligne de contributions ou plafonner son montant.",I421=0,"",R421=I421,"OK",R421&lt;I421,"Montant instruit inférieur au montant présenté.")</f>
        <v/>
      </c>
      <c r="V421" s="95">
        <f t="shared" si="70"/>
        <v>0</v>
      </c>
    </row>
    <row r="422" spans="1:22">
      <c r="A422" s="7">
        <v>418</v>
      </c>
      <c r="B422" s="5"/>
      <c r="C422" s="5"/>
      <c r="D422" s="5"/>
      <c r="E422" s="2"/>
      <c r="F422" s="99"/>
      <c r="G422" s="12"/>
      <c r="H422" s="7" t="s">
        <v>9</v>
      </c>
      <c r="I422" s="98">
        <f t="shared" si="61"/>
        <v>0</v>
      </c>
      <c r="J422" s="27"/>
      <c r="K422" s="21">
        <f t="shared" si="62"/>
        <v>0</v>
      </c>
      <c r="L422" s="5">
        <f t="shared" si="63"/>
        <v>0</v>
      </c>
      <c r="M422" s="5">
        <f t="shared" si="64"/>
        <v>0</v>
      </c>
      <c r="N422" s="2">
        <f t="shared" si="65"/>
        <v>0</v>
      </c>
      <c r="O422" s="99">
        <f t="shared" si="66"/>
        <v>0</v>
      </c>
      <c r="P422" s="22">
        <f t="shared" si="67"/>
        <v>0</v>
      </c>
      <c r="Q422" s="7" t="str">
        <f t="shared" si="68"/>
        <v>euro</v>
      </c>
      <c r="R422" s="98">
        <f t="shared" si="69"/>
        <v>0</v>
      </c>
      <c r="S422" s="19"/>
      <c r="T422" s="5"/>
      <c r="U422" s="37" t="str" cm="1">
        <f t="array" ref="U422">_xlfn.IFS(R422&gt;I422,"KO : Le montant retenu est supérieur au montant présenté. Merci de revoir la ligne de contributions ou plafonner son montant.",I422=0,"",R422=I422,"OK",R422&lt;I422,"Montant instruit inférieur au montant présenté.")</f>
        <v/>
      </c>
      <c r="V422" s="95">
        <f t="shared" si="70"/>
        <v>0</v>
      </c>
    </row>
    <row r="423" spans="1:22">
      <c r="A423" s="7">
        <v>419</v>
      </c>
      <c r="B423" s="5"/>
      <c r="C423" s="5"/>
      <c r="D423" s="5"/>
      <c r="E423" s="2"/>
      <c r="F423" s="99"/>
      <c r="G423" s="12"/>
      <c r="H423" s="7" t="s">
        <v>9</v>
      </c>
      <c r="I423" s="98">
        <f t="shared" si="61"/>
        <v>0</v>
      </c>
      <c r="J423" s="27"/>
      <c r="K423" s="21">
        <f t="shared" si="62"/>
        <v>0</v>
      </c>
      <c r="L423" s="5">
        <f t="shared" si="63"/>
        <v>0</v>
      </c>
      <c r="M423" s="5">
        <f t="shared" si="64"/>
        <v>0</v>
      </c>
      <c r="N423" s="2">
        <f t="shared" si="65"/>
        <v>0</v>
      </c>
      <c r="O423" s="99">
        <f t="shared" si="66"/>
        <v>0</v>
      </c>
      <c r="P423" s="22">
        <f t="shared" si="67"/>
        <v>0</v>
      </c>
      <c r="Q423" s="7" t="str">
        <f t="shared" si="68"/>
        <v>euro</v>
      </c>
      <c r="R423" s="98">
        <f t="shared" si="69"/>
        <v>0</v>
      </c>
      <c r="S423" s="19"/>
      <c r="T423" s="5"/>
      <c r="U423" s="37" t="str" cm="1">
        <f t="array" ref="U423">_xlfn.IFS(R423&gt;I423,"KO : Le montant retenu est supérieur au montant présenté. Merci de revoir la ligne de contributions ou plafonner son montant.",I423=0,"",R423=I423,"OK",R423&lt;I423,"Montant instruit inférieur au montant présenté.")</f>
        <v/>
      </c>
      <c r="V423" s="95">
        <f t="shared" si="70"/>
        <v>0</v>
      </c>
    </row>
    <row r="424" spans="1:22">
      <c r="A424" s="7">
        <v>420</v>
      </c>
      <c r="B424" s="5"/>
      <c r="C424" s="5"/>
      <c r="D424" s="5"/>
      <c r="E424" s="2"/>
      <c r="F424" s="99"/>
      <c r="G424" s="12"/>
      <c r="H424" s="7" t="s">
        <v>9</v>
      </c>
      <c r="I424" s="98">
        <f t="shared" si="61"/>
        <v>0</v>
      </c>
      <c r="J424" s="27"/>
      <c r="K424" s="21">
        <f t="shared" si="62"/>
        <v>0</v>
      </c>
      <c r="L424" s="5">
        <f t="shared" si="63"/>
        <v>0</v>
      </c>
      <c r="M424" s="5">
        <f t="shared" si="64"/>
        <v>0</v>
      </c>
      <c r="N424" s="2">
        <f t="shared" si="65"/>
        <v>0</v>
      </c>
      <c r="O424" s="99">
        <f t="shared" si="66"/>
        <v>0</v>
      </c>
      <c r="P424" s="22">
        <f t="shared" si="67"/>
        <v>0</v>
      </c>
      <c r="Q424" s="7" t="str">
        <f t="shared" si="68"/>
        <v>euro</v>
      </c>
      <c r="R424" s="98">
        <f t="shared" si="69"/>
        <v>0</v>
      </c>
      <c r="S424" s="19"/>
      <c r="T424" s="5"/>
      <c r="U424" s="37" t="str" cm="1">
        <f t="array" ref="U424">_xlfn.IFS(R424&gt;I424,"KO : Le montant retenu est supérieur au montant présenté. Merci de revoir la ligne de contributions ou plafonner son montant.",I424=0,"",R424=I424,"OK",R424&lt;I424,"Montant instruit inférieur au montant présenté.")</f>
        <v/>
      </c>
      <c r="V424" s="95">
        <f t="shared" si="70"/>
        <v>0</v>
      </c>
    </row>
    <row r="425" spans="1:22">
      <c r="A425" s="7">
        <v>421</v>
      </c>
      <c r="B425" s="5"/>
      <c r="C425" s="5"/>
      <c r="D425" s="5"/>
      <c r="E425" s="2"/>
      <c r="F425" s="99"/>
      <c r="G425" s="12"/>
      <c r="H425" s="7" t="s">
        <v>9</v>
      </c>
      <c r="I425" s="98">
        <f t="shared" si="61"/>
        <v>0</v>
      </c>
      <c r="J425" s="27"/>
      <c r="K425" s="21">
        <f t="shared" si="62"/>
        <v>0</v>
      </c>
      <c r="L425" s="5">
        <f t="shared" si="63"/>
        <v>0</v>
      </c>
      <c r="M425" s="5">
        <f t="shared" si="64"/>
        <v>0</v>
      </c>
      <c r="N425" s="2">
        <f t="shared" si="65"/>
        <v>0</v>
      </c>
      <c r="O425" s="99">
        <f t="shared" si="66"/>
        <v>0</v>
      </c>
      <c r="P425" s="22">
        <f t="shared" si="67"/>
        <v>0</v>
      </c>
      <c r="Q425" s="7" t="str">
        <f t="shared" si="68"/>
        <v>euro</v>
      </c>
      <c r="R425" s="98">
        <f t="shared" si="69"/>
        <v>0</v>
      </c>
      <c r="S425" s="19"/>
      <c r="T425" s="5"/>
      <c r="U425" s="37" t="str" cm="1">
        <f t="array" ref="U425">_xlfn.IFS(R425&gt;I425,"KO : Le montant retenu est supérieur au montant présenté. Merci de revoir la ligne de contributions ou plafonner son montant.",I425=0,"",R425=I425,"OK",R425&lt;I425,"Montant instruit inférieur au montant présenté.")</f>
        <v/>
      </c>
      <c r="V425" s="95">
        <f t="shared" si="70"/>
        <v>0</v>
      </c>
    </row>
    <row r="426" spans="1:22">
      <c r="A426" s="7">
        <v>422</v>
      </c>
      <c r="B426" s="5"/>
      <c r="C426" s="5"/>
      <c r="D426" s="5"/>
      <c r="E426" s="2"/>
      <c r="F426" s="99"/>
      <c r="G426" s="12"/>
      <c r="H426" s="7" t="s">
        <v>9</v>
      </c>
      <c r="I426" s="98">
        <f t="shared" si="61"/>
        <v>0</v>
      </c>
      <c r="J426" s="27"/>
      <c r="K426" s="21">
        <f t="shared" si="62"/>
        <v>0</v>
      </c>
      <c r="L426" s="5">
        <f t="shared" si="63"/>
        <v>0</v>
      </c>
      <c r="M426" s="5">
        <f t="shared" si="64"/>
        <v>0</v>
      </c>
      <c r="N426" s="2">
        <f t="shared" si="65"/>
        <v>0</v>
      </c>
      <c r="O426" s="99">
        <f t="shared" si="66"/>
        <v>0</v>
      </c>
      <c r="P426" s="22">
        <f t="shared" si="67"/>
        <v>0</v>
      </c>
      <c r="Q426" s="7" t="str">
        <f t="shared" si="68"/>
        <v>euro</v>
      </c>
      <c r="R426" s="98">
        <f t="shared" si="69"/>
        <v>0</v>
      </c>
      <c r="S426" s="19"/>
      <c r="T426" s="5"/>
      <c r="U426" s="37" t="str" cm="1">
        <f t="array" ref="U426">_xlfn.IFS(R426&gt;I426,"KO : Le montant retenu est supérieur au montant présenté. Merci de revoir la ligne de contributions ou plafonner son montant.",I426=0,"",R426=I426,"OK",R426&lt;I426,"Montant instruit inférieur au montant présenté.")</f>
        <v/>
      </c>
      <c r="V426" s="95">
        <f t="shared" si="70"/>
        <v>0</v>
      </c>
    </row>
    <row r="427" spans="1:22">
      <c r="A427" s="7">
        <v>423</v>
      </c>
      <c r="B427" s="5"/>
      <c r="C427" s="5"/>
      <c r="D427" s="5"/>
      <c r="E427" s="2"/>
      <c r="F427" s="99"/>
      <c r="G427" s="12"/>
      <c r="H427" s="7" t="s">
        <v>9</v>
      </c>
      <c r="I427" s="98">
        <f t="shared" si="61"/>
        <v>0</v>
      </c>
      <c r="J427" s="27"/>
      <c r="K427" s="21">
        <f t="shared" si="62"/>
        <v>0</v>
      </c>
      <c r="L427" s="5">
        <f t="shared" si="63"/>
        <v>0</v>
      </c>
      <c r="M427" s="5">
        <f t="shared" si="64"/>
        <v>0</v>
      </c>
      <c r="N427" s="2">
        <f t="shared" si="65"/>
        <v>0</v>
      </c>
      <c r="O427" s="99">
        <f t="shared" si="66"/>
        <v>0</v>
      </c>
      <c r="P427" s="22">
        <f t="shared" si="67"/>
        <v>0</v>
      </c>
      <c r="Q427" s="7" t="str">
        <f t="shared" si="68"/>
        <v>euro</v>
      </c>
      <c r="R427" s="98">
        <f t="shared" si="69"/>
        <v>0</v>
      </c>
      <c r="S427" s="19"/>
      <c r="T427" s="5"/>
      <c r="U427" s="37" t="str" cm="1">
        <f t="array" ref="U427">_xlfn.IFS(R427&gt;I427,"KO : Le montant retenu est supérieur au montant présenté. Merci de revoir la ligne de contributions ou plafonner son montant.",I427=0,"",R427=I427,"OK",R427&lt;I427,"Montant instruit inférieur au montant présenté.")</f>
        <v/>
      </c>
      <c r="V427" s="95">
        <f t="shared" si="70"/>
        <v>0</v>
      </c>
    </row>
    <row r="428" spans="1:22">
      <c r="A428" s="7">
        <v>424</v>
      </c>
      <c r="B428" s="5"/>
      <c r="C428" s="5"/>
      <c r="D428" s="5"/>
      <c r="E428" s="2"/>
      <c r="F428" s="99"/>
      <c r="G428" s="12"/>
      <c r="H428" s="7" t="s">
        <v>9</v>
      </c>
      <c r="I428" s="98">
        <f t="shared" si="61"/>
        <v>0</v>
      </c>
      <c r="J428" s="27"/>
      <c r="K428" s="21">
        <f t="shared" si="62"/>
        <v>0</v>
      </c>
      <c r="L428" s="5">
        <f t="shared" si="63"/>
        <v>0</v>
      </c>
      <c r="M428" s="5">
        <f t="shared" si="64"/>
        <v>0</v>
      </c>
      <c r="N428" s="2">
        <f t="shared" si="65"/>
        <v>0</v>
      </c>
      <c r="O428" s="99">
        <f t="shared" si="66"/>
        <v>0</v>
      </c>
      <c r="P428" s="22">
        <f t="shared" si="67"/>
        <v>0</v>
      </c>
      <c r="Q428" s="7" t="str">
        <f t="shared" si="68"/>
        <v>euro</v>
      </c>
      <c r="R428" s="98">
        <f t="shared" si="69"/>
        <v>0</v>
      </c>
      <c r="S428" s="19"/>
      <c r="T428" s="5"/>
      <c r="U428" s="37" t="str" cm="1">
        <f t="array" ref="U428">_xlfn.IFS(R428&gt;I428,"KO : Le montant retenu est supérieur au montant présenté. Merci de revoir la ligne de contributions ou plafonner son montant.",I428=0,"",R428=I428,"OK",R428&lt;I428,"Montant instruit inférieur au montant présenté.")</f>
        <v/>
      </c>
      <c r="V428" s="95">
        <f t="shared" si="70"/>
        <v>0</v>
      </c>
    </row>
    <row r="429" spans="1:22">
      <c r="A429" s="7">
        <v>425</v>
      </c>
      <c r="B429" s="5"/>
      <c r="C429" s="5"/>
      <c r="D429" s="5"/>
      <c r="E429" s="2"/>
      <c r="F429" s="99"/>
      <c r="G429" s="12"/>
      <c r="H429" s="7" t="s">
        <v>9</v>
      </c>
      <c r="I429" s="98">
        <f t="shared" si="61"/>
        <v>0</v>
      </c>
      <c r="J429" s="27"/>
      <c r="K429" s="21">
        <f t="shared" si="62"/>
        <v>0</v>
      </c>
      <c r="L429" s="5">
        <f t="shared" si="63"/>
        <v>0</v>
      </c>
      <c r="M429" s="5">
        <f t="shared" si="64"/>
        <v>0</v>
      </c>
      <c r="N429" s="2">
        <f t="shared" si="65"/>
        <v>0</v>
      </c>
      <c r="O429" s="99">
        <f t="shared" si="66"/>
        <v>0</v>
      </c>
      <c r="P429" s="22">
        <f t="shared" si="67"/>
        <v>0</v>
      </c>
      <c r="Q429" s="7" t="str">
        <f t="shared" si="68"/>
        <v>euro</v>
      </c>
      <c r="R429" s="98">
        <f t="shared" si="69"/>
        <v>0</v>
      </c>
      <c r="S429" s="19"/>
      <c r="T429" s="5"/>
      <c r="U429" s="37" t="str" cm="1">
        <f t="array" ref="U429">_xlfn.IFS(R429&gt;I429,"KO : Le montant retenu est supérieur au montant présenté. Merci de revoir la ligne de contributions ou plafonner son montant.",I429=0,"",R429=I429,"OK",R429&lt;I429,"Montant instruit inférieur au montant présenté.")</f>
        <v/>
      </c>
      <c r="V429" s="95">
        <f t="shared" si="70"/>
        <v>0</v>
      </c>
    </row>
    <row r="430" spans="1:22">
      <c r="A430" s="7">
        <v>426</v>
      </c>
      <c r="B430" s="5"/>
      <c r="C430" s="5"/>
      <c r="D430" s="5"/>
      <c r="E430" s="2"/>
      <c r="F430" s="99"/>
      <c r="G430" s="12"/>
      <c r="H430" s="7" t="s">
        <v>9</v>
      </c>
      <c r="I430" s="98">
        <f t="shared" si="61"/>
        <v>0</v>
      </c>
      <c r="J430" s="27"/>
      <c r="K430" s="21">
        <f t="shared" si="62"/>
        <v>0</v>
      </c>
      <c r="L430" s="5">
        <f t="shared" si="63"/>
        <v>0</v>
      </c>
      <c r="M430" s="5">
        <f t="shared" si="64"/>
        <v>0</v>
      </c>
      <c r="N430" s="2">
        <f t="shared" si="65"/>
        <v>0</v>
      </c>
      <c r="O430" s="99">
        <f t="shared" si="66"/>
        <v>0</v>
      </c>
      <c r="P430" s="22">
        <f t="shared" si="67"/>
        <v>0</v>
      </c>
      <c r="Q430" s="7" t="str">
        <f t="shared" si="68"/>
        <v>euro</v>
      </c>
      <c r="R430" s="98">
        <f t="shared" si="69"/>
        <v>0</v>
      </c>
      <c r="S430" s="19"/>
      <c r="T430" s="5"/>
      <c r="U430" s="37" t="str" cm="1">
        <f t="array" ref="U430">_xlfn.IFS(R430&gt;I430,"KO : Le montant retenu est supérieur au montant présenté. Merci de revoir la ligne de contributions ou plafonner son montant.",I430=0,"",R430=I430,"OK",R430&lt;I430,"Montant instruit inférieur au montant présenté.")</f>
        <v/>
      </c>
      <c r="V430" s="95">
        <f t="shared" si="70"/>
        <v>0</v>
      </c>
    </row>
    <row r="431" spans="1:22">
      <c r="A431" s="7">
        <v>427</v>
      </c>
      <c r="B431" s="5"/>
      <c r="C431" s="5"/>
      <c r="D431" s="5"/>
      <c r="E431" s="2"/>
      <c r="F431" s="99"/>
      <c r="G431" s="12"/>
      <c r="H431" s="7" t="s">
        <v>9</v>
      </c>
      <c r="I431" s="98">
        <f t="shared" si="61"/>
        <v>0</v>
      </c>
      <c r="J431" s="27"/>
      <c r="K431" s="21">
        <f t="shared" si="62"/>
        <v>0</v>
      </c>
      <c r="L431" s="5">
        <f t="shared" si="63"/>
        <v>0</v>
      </c>
      <c r="M431" s="5">
        <f t="shared" si="64"/>
        <v>0</v>
      </c>
      <c r="N431" s="2">
        <f t="shared" si="65"/>
        <v>0</v>
      </c>
      <c r="O431" s="99">
        <f t="shared" si="66"/>
        <v>0</v>
      </c>
      <c r="P431" s="22">
        <f t="shared" si="67"/>
        <v>0</v>
      </c>
      <c r="Q431" s="7" t="str">
        <f t="shared" si="68"/>
        <v>euro</v>
      </c>
      <c r="R431" s="98">
        <f t="shared" si="69"/>
        <v>0</v>
      </c>
      <c r="S431" s="19"/>
      <c r="T431" s="5"/>
      <c r="U431" s="37" t="str" cm="1">
        <f t="array" ref="U431">_xlfn.IFS(R431&gt;I431,"KO : Le montant retenu est supérieur au montant présenté. Merci de revoir la ligne de contributions ou plafonner son montant.",I431=0,"",R431=I431,"OK",R431&lt;I431,"Montant instruit inférieur au montant présenté.")</f>
        <v/>
      </c>
      <c r="V431" s="95">
        <f t="shared" si="70"/>
        <v>0</v>
      </c>
    </row>
    <row r="432" spans="1:22">
      <c r="A432" s="7">
        <v>428</v>
      </c>
      <c r="B432" s="5"/>
      <c r="C432" s="5"/>
      <c r="D432" s="5"/>
      <c r="E432" s="2"/>
      <c r="F432" s="99"/>
      <c r="G432" s="12"/>
      <c r="H432" s="7" t="s">
        <v>9</v>
      </c>
      <c r="I432" s="98">
        <f t="shared" si="61"/>
        <v>0</v>
      </c>
      <c r="J432" s="27"/>
      <c r="K432" s="21">
        <f t="shared" si="62"/>
        <v>0</v>
      </c>
      <c r="L432" s="5">
        <f t="shared" si="63"/>
        <v>0</v>
      </c>
      <c r="M432" s="5">
        <f t="shared" si="64"/>
        <v>0</v>
      </c>
      <c r="N432" s="2">
        <f t="shared" si="65"/>
        <v>0</v>
      </c>
      <c r="O432" s="99">
        <f t="shared" si="66"/>
        <v>0</v>
      </c>
      <c r="P432" s="22">
        <f t="shared" si="67"/>
        <v>0</v>
      </c>
      <c r="Q432" s="7" t="str">
        <f t="shared" si="68"/>
        <v>euro</v>
      </c>
      <c r="R432" s="98">
        <f t="shared" si="69"/>
        <v>0</v>
      </c>
      <c r="S432" s="19"/>
      <c r="T432" s="5"/>
      <c r="U432" s="37" t="str" cm="1">
        <f t="array" ref="U432">_xlfn.IFS(R432&gt;I432,"KO : Le montant retenu est supérieur au montant présenté. Merci de revoir la ligne de contributions ou plafonner son montant.",I432=0,"",R432=I432,"OK",R432&lt;I432,"Montant instruit inférieur au montant présenté.")</f>
        <v/>
      </c>
      <c r="V432" s="95">
        <f t="shared" si="70"/>
        <v>0</v>
      </c>
    </row>
    <row r="433" spans="1:22">
      <c r="A433" s="7">
        <v>429</v>
      </c>
      <c r="B433" s="5"/>
      <c r="C433" s="5"/>
      <c r="D433" s="5"/>
      <c r="E433" s="2"/>
      <c r="F433" s="99"/>
      <c r="G433" s="12"/>
      <c r="H433" s="7" t="s">
        <v>9</v>
      </c>
      <c r="I433" s="98">
        <f t="shared" si="61"/>
        <v>0</v>
      </c>
      <c r="J433" s="27"/>
      <c r="K433" s="21">
        <f t="shared" si="62"/>
        <v>0</v>
      </c>
      <c r="L433" s="5">
        <f t="shared" si="63"/>
        <v>0</v>
      </c>
      <c r="M433" s="5">
        <f t="shared" si="64"/>
        <v>0</v>
      </c>
      <c r="N433" s="2">
        <f t="shared" si="65"/>
        <v>0</v>
      </c>
      <c r="O433" s="99">
        <f t="shared" si="66"/>
        <v>0</v>
      </c>
      <c r="P433" s="22">
        <f t="shared" si="67"/>
        <v>0</v>
      </c>
      <c r="Q433" s="7" t="str">
        <f t="shared" si="68"/>
        <v>euro</v>
      </c>
      <c r="R433" s="98">
        <f t="shared" si="69"/>
        <v>0</v>
      </c>
      <c r="S433" s="19"/>
      <c r="T433" s="5"/>
      <c r="U433" s="37" t="str" cm="1">
        <f t="array" ref="U433">_xlfn.IFS(R433&gt;I433,"KO : Le montant retenu est supérieur au montant présenté. Merci de revoir la ligne de contributions ou plafonner son montant.",I433=0,"",R433=I433,"OK",R433&lt;I433,"Montant instruit inférieur au montant présenté.")</f>
        <v/>
      </c>
      <c r="V433" s="95">
        <f t="shared" si="70"/>
        <v>0</v>
      </c>
    </row>
    <row r="434" spans="1:22">
      <c r="A434" s="7">
        <v>430</v>
      </c>
      <c r="B434" s="5"/>
      <c r="C434" s="5"/>
      <c r="D434" s="5"/>
      <c r="E434" s="2"/>
      <c r="F434" s="99"/>
      <c r="G434" s="12"/>
      <c r="H434" s="7" t="s">
        <v>9</v>
      </c>
      <c r="I434" s="98">
        <f t="shared" si="61"/>
        <v>0</v>
      </c>
      <c r="J434" s="27"/>
      <c r="K434" s="21">
        <f t="shared" si="62"/>
        <v>0</v>
      </c>
      <c r="L434" s="5">
        <f t="shared" si="63"/>
        <v>0</v>
      </c>
      <c r="M434" s="5">
        <f t="shared" si="64"/>
        <v>0</v>
      </c>
      <c r="N434" s="2">
        <f t="shared" si="65"/>
        <v>0</v>
      </c>
      <c r="O434" s="99">
        <f t="shared" si="66"/>
        <v>0</v>
      </c>
      <c r="P434" s="22">
        <f t="shared" si="67"/>
        <v>0</v>
      </c>
      <c r="Q434" s="7" t="str">
        <f t="shared" si="68"/>
        <v>euro</v>
      </c>
      <c r="R434" s="98">
        <f t="shared" si="69"/>
        <v>0</v>
      </c>
      <c r="S434" s="19"/>
      <c r="T434" s="5"/>
      <c r="U434" s="37" t="str" cm="1">
        <f t="array" ref="U434">_xlfn.IFS(R434&gt;I434,"KO : Le montant retenu est supérieur au montant présenté. Merci de revoir la ligne de contributions ou plafonner son montant.",I434=0,"",R434=I434,"OK",R434&lt;I434,"Montant instruit inférieur au montant présenté.")</f>
        <v/>
      </c>
      <c r="V434" s="95">
        <f t="shared" si="70"/>
        <v>0</v>
      </c>
    </row>
    <row r="435" spans="1:22">
      <c r="A435" s="7">
        <v>431</v>
      </c>
      <c r="B435" s="5"/>
      <c r="C435" s="5"/>
      <c r="D435" s="5"/>
      <c r="E435" s="2"/>
      <c r="F435" s="99"/>
      <c r="G435" s="12"/>
      <c r="H435" s="7" t="s">
        <v>9</v>
      </c>
      <c r="I435" s="98">
        <f t="shared" si="61"/>
        <v>0</v>
      </c>
      <c r="J435" s="27"/>
      <c r="K435" s="21">
        <f t="shared" si="62"/>
        <v>0</v>
      </c>
      <c r="L435" s="5">
        <f t="shared" si="63"/>
        <v>0</v>
      </c>
      <c r="M435" s="5">
        <f t="shared" si="64"/>
        <v>0</v>
      </c>
      <c r="N435" s="2">
        <f t="shared" si="65"/>
        <v>0</v>
      </c>
      <c r="O435" s="99">
        <f t="shared" si="66"/>
        <v>0</v>
      </c>
      <c r="P435" s="22">
        <f t="shared" si="67"/>
        <v>0</v>
      </c>
      <c r="Q435" s="7" t="str">
        <f t="shared" si="68"/>
        <v>euro</v>
      </c>
      <c r="R435" s="98">
        <f t="shared" si="69"/>
        <v>0</v>
      </c>
      <c r="S435" s="19"/>
      <c r="T435" s="5"/>
      <c r="U435" s="37" t="str" cm="1">
        <f t="array" ref="U435">_xlfn.IFS(R435&gt;I435,"KO : Le montant retenu est supérieur au montant présenté. Merci de revoir la ligne de contributions ou plafonner son montant.",I435=0,"",R435=I435,"OK",R435&lt;I435,"Montant instruit inférieur au montant présenté.")</f>
        <v/>
      </c>
      <c r="V435" s="95">
        <f t="shared" si="70"/>
        <v>0</v>
      </c>
    </row>
    <row r="436" spans="1:22">
      <c r="A436" s="7">
        <v>432</v>
      </c>
      <c r="B436" s="5"/>
      <c r="C436" s="5"/>
      <c r="D436" s="5"/>
      <c r="E436" s="2"/>
      <c r="F436" s="99"/>
      <c r="G436" s="12"/>
      <c r="H436" s="7" t="s">
        <v>9</v>
      </c>
      <c r="I436" s="98">
        <f t="shared" si="61"/>
        <v>0</v>
      </c>
      <c r="J436" s="27"/>
      <c r="K436" s="21">
        <f t="shared" si="62"/>
        <v>0</v>
      </c>
      <c r="L436" s="5">
        <f t="shared" si="63"/>
        <v>0</v>
      </c>
      <c r="M436" s="5">
        <f t="shared" si="64"/>
        <v>0</v>
      </c>
      <c r="N436" s="2">
        <f t="shared" si="65"/>
        <v>0</v>
      </c>
      <c r="O436" s="99">
        <f t="shared" si="66"/>
        <v>0</v>
      </c>
      <c r="P436" s="22">
        <f t="shared" si="67"/>
        <v>0</v>
      </c>
      <c r="Q436" s="7" t="str">
        <f t="shared" si="68"/>
        <v>euro</v>
      </c>
      <c r="R436" s="98">
        <f t="shared" si="69"/>
        <v>0</v>
      </c>
      <c r="S436" s="19"/>
      <c r="T436" s="5"/>
      <c r="U436" s="37" t="str" cm="1">
        <f t="array" ref="U436">_xlfn.IFS(R436&gt;I436,"KO : Le montant retenu est supérieur au montant présenté. Merci de revoir la ligne de contributions ou plafonner son montant.",I436=0,"",R436=I436,"OK",R436&lt;I436,"Montant instruit inférieur au montant présenté.")</f>
        <v/>
      </c>
      <c r="V436" s="95">
        <f t="shared" si="70"/>
        <v>0</v>
      </c>
    </row>
    <row r="437" spans="1:22">
      <c r="A437" s="7">
        <v>433</v>
      </c>
      <c r="B437" s="5"/>
      <c r="C437" s="5"/>
      <c r="D437" s="5"/>
      <c r="E437" s="2"/>
      <c r="F437" s="99"/>
      <c r="G437" s="12"/>
      <c r="H437" s="7" t="s">
        <v>9</v>
      </c>
      <c r="I437" s="98">
        <f t="shared" si="61"/>
        <v>0</v>
      </c>
      <c r="J437" s="27"/>
      <c r="K437" s="21">
        <f t="shared" si="62"/>
        <v>0</v>
      </c>
      <c r="L437" s="5">
        <f t="shared" si="63"/>
        <v>0</v>
      </c>
      <c r="M437" s="5">
        <f t="shared" si="64"/>
        <v>0</v>
      </c>
      <c r="N437" s="2">
        <f t="shared" si="65"/>
        <v>0</v>
      </c>
      <c r="O437" s="99">
        <f t="shared" si="66"/>
        <v>0</v>
      </c>
      <c r="P437" s="22">
        <f t="shared" si="67"/>
        <v>0</v>
      </c>
      <c r="Q437" s="7" t="str">
        <f t="shared" si="68"/>
        <v>euro</v>
      </c>
      <c r="R437" s="98">
        <f t="shared" si="69"/>
        <v>0</v>
      </c>
      <c r="S437" s="19"/>
      <c r="T437" s="5"/>
      <c r="U437" s="37" t="str" cm="1">
        <f t="array" ref="U437">_xlfn.IFS(R437&gt;I437,"KO : Le montant retenu est supérieur au montant présenté. Merci de revoir la ligne de contributions ou plafonner son montant.",I437=0,"",R437=I437,"OK",R437&lt;I437,"Montant instruit inférieur au montant présenté.")</f>
        <v/>
      </c>
      <c r="V437" s="95">
        <f t="shared" si="70"/>
        <v>0</v>
      </c>
    </row>
    <row r="438" spans="1:22">
      <c r="A438" s="7">
        <v>434</v>
      </c>
      <c r="B438" s="5"/>
      <c r="C438" s="5"/>
      <c r="D438" s="5"/>
      <c r="E438" s="2"/>
      <c r="F438" s="99"/>
      <c r="G438" s="12"/>
      <c r="H438" s="7" t="s">
        <v>9</v>
      </c>
      <c r="I438" s="98">
        <f t="shared" si="61"/>
        <v>0</v>
      </c>
      <c r="J438" s="27"/>
      <c r="K438" s="21">
        <f t="shared" si="62"/>
        <v>0</v>
      </c>
      <c r="L438" s="5">
        <f t="shared" si="63"/>
        <v>0</v>
      </c>
      <c r="M438" s="5">
        <f t="shared" si="64"/>
        <v>0</v>
      </c>
      <c r="N438" s="2">
        <f t="shared" si="65"/>
        <v>0</v>
      </c>
      <c r="O438" s="99">
        <f t="shared" si="66"/>
        <v>0</v>
      </c>
      <c r="P438" s="22">
        <f t="shared" si="67"/>
        <v>0</v>
      </c>
      <c r="Q438" s="7" t="str">
        <f t="shared" si="68"/>
        <v>euro</v>
      </c>
      <c r="R438" s="98">
        <f t="shared" si="69"/>
        <v>0</v>
      </c>
      <c r="S438" s="19"/>
      <c r="T438" s="5"/>
      <c r="U438" s="37" t="str" cm="1">
        <f t="array" ref="U438">_xlfn.IFS(R438&gt;I438,"KO : Le montant retenu est supérieur au montant présenté. Merci de revoir la ligne de contributions ou plafonner son montant.",I438=0,"",R438=I438,"OK",R438&lt;I438,"Montant instruit inférieur au montant présenté.")</f>
        <v/>
      </c>
      <c r="V438" s="95">
        <f t="shared" si="70"/>
        <v>0</v>
      </c>
    </row>
    <row r="439" spans="1:22">
      <c r="A439" s="7">
        <v>435</v>
      </c>
      <c r="B439" s="5"/>
      <c r="C439" s="5"/>
      <c r="D439" s="5"/>
      <c r="E439" s="2"/>
      <c r="F439" s="99"/>
      <c r="G439" s="12"/>
      <c r="H439" s="7" t="s">
        <v>9</v>
      </c>
      <c r="I439" s="98">
        <f t="shared" si="61"/>
        <v>0</v>
      </c>
      <c r="J439" s="27"/>
      <c r="K439" s="21">
        <f t="shared" si="62"/>
        <v>0</v>
      </c>
      <c r="L439" s="5">
        <f t="shared" si="63"/>
        <v>0</v>
      </c>
      <c r="M439" s="5">
        <f t="shared" si="64"/>
        <v>0</v>
      </c>
      <c r="N439" s="2">
        <f t="shared" si="65"/>
        <v>0</v>
      </c>
      <c r="O439" s="99">
        <f t="shared" si="66"/>
        <v>0</v>
      </c>
      <c r="P439" s="22">
        <f t="shared" si="67"/>
        <v>0</v>
      </c>
      <c r="Q439" s="7" t="str">
        <f t="shared" si="68"/>
        <v>euro</v>
      </c>
      <c r="R439" s="98">
        <f t="shared" si="69"/>
        <v>0</v>
      </c>
      <c r="S439" s="19"/>
      <c r="T439" s="5"/>
      <c r="U439" s="37" t="str" cm="1">
        <f t="array" ref="U439">_xlfn.IFS(R439&gt;I439,"KO : Le montant retenu est supérieur au montant présenté. Merci de revoir la ligne de contributions ou plafonner son montant.",I439=0,"",R439=I439,"OK",R439&lt;I439,"Montant instruit inférieur au montant présenté.")</f>
        <v/>
      </c>
      <c r="V439" s="95">
        <f t="shared" si="70"/>
        <v>0</v>
      </c>
    </row>
    <row r="440" spans="1:22">
      <c r="A440" s="7">
        <v>436</v>
      </c>
      <c r="B440" s="5"/>
      <c r="C440" s="5"/>
      <c r="D440" s="5"/>
      <c r="E440" s="2"/>
      <c r="F440" s="99"/>
      <c r="G440" s="12"/>
      <c r="H440" s="7" t="s">
        <v>9</v>
      </c>
      <c r="I440" s="98">
        <f t="shared" si="61"/>
        <v>0</v>
      </c>
      <c r="J440" s="27"/>
      <c r="K440" s="21">
        <f t="shared" si="62"/>
        <v>0</v>
      </c>
      <c r="L440" s="5">
        <f t="shared" si="63"/>
        <v>0</v>
      </c>
      <c r="M440" s="5">
        <f t="shared" si="64"/>
        <v>0</v>
      </c>
      <c r="N440" s="2">
        <f t="shared" si="65"/>
        <v>0</v>
      </c>
      <c r="O440" s="99">
        <f t="shared" si="66"/>
        <v>0</v>
      </c>
      <c r="P440" s="22">
        <f t="shared" si="67"/>
        <v>0</v>
      </c>
      <c r="Q440" s="7" t="str">
        <f t="shared" si="68"/>
        <v>euro</v>
      </c>
      <c r="R440" s="98">
        <f t="shared" si="69"/>
        <v>0</v>
      </c>
      <c r="S440" s="19"/>
      <c r="T440" s="5"/>
      <c r="U440" s="37" t="str" cm="1">
        <f t="array" ref="U440">_xlfn.IFS(R440&gt;I440,"KO : Le montant retenu est supérieur au montant présenté. Merci de revoir la ligne de contributions ou plafonner son montant.",I440=0,"",R440=I440,"OK",R440&lt;I440,"Montant instruit inférieur au montant présenté.")</f>
        <v/>
      </c>
      <c r="V440" s="95">
        <f t="shared" si="70"/>
        <v>0</v>
      </c>
    </row>
    <row r="441" spans="1:22">
      <c r="A441" s="7">
        <v>437</v>
      </c>
      <c r="B441" s="5"/>
      <c r="C441" s="5"/>
      <c r="D441" s="5"/>
      <c r="E441" s="2"/>
      <c r="F441" s="99"/>
      <c r="G441" s="12"/>
      <c r="H441" s="7" t="s">
        <v>9</v>
      </c>
      <c r="I441" s="98">
        <f t="shared" si="61"/>
        <v>0</v>
      </c>
      <c r="J441" s="27"/>
      <c r="K441" s="21">
        <f t="shared" si="62"/>
        <v>0</v>
      </c>
      <c r="L441" s="5">
        <f t="shared" si="63"/>
        <v>0</v>
      </c>
      <c r="M441" s="5">
        <f t="shared" si="64"/>
        <v>0</v>
      </c>
      <c r="N441" s="2">
        <f t="shared" si="65"/>
        <v>0</v>
      </c>
      <c r="O441" s="99">
        <f t="shared" si="66"/>
        <v>0</v>
      </c>
      <c r="P441" s="22">
        <f t="shared" si="67"/>
        <v>0</v>
      </c>
      <c r="Q441" s="7" t="str">
        <f t="shared" si="68"/>
        <v>euro</v>
      </c>
      <c r="R441" s="98">
        <f t="shared" si="69"/>
        <v>0</v>
      </c>
      <c r="S441" s="19"/>
      <c r="T441" s="5"/>
      <c r="U441" s="37" t="str" cm="1">
        <f t="array" ref="U441">_xlfn.IFS(R441&gt;I441,"KO : Le montant retenu est supérieur au montant présenté. Merci de revoir la ligne de contributions ou plafonner son montant.",I441=0,"",R441=I441,"OK",R441&lt;I441,"Montant instruit inférieur au montant présenté.")</f>
        <v/>
      </c>
      <c r="V441" s="95">
        <f t="shared" si="70"/>
        <v>0</v>
      </c>
    </row>
    <row r="442" spans="1:22">
      <c r="A442" s="7">
        <v>438</v>
      </c>
      <c r="B442" s="5"/>
      <c r="C442" s="5"/>
      <c r="D442" s="5"/>
      <c r="E442" s="2"/>
      <c r="F442" s="99"/>
      <c r="G442" s="12"/>
      <c r="H442" s="7" t="s">
        <v>9</v>
      </c>
      <c r="I442" s="98">
        <f t="shared" si="61"/>
        <v>0</v>
      </c>
      <c r="J442" s="27"/>
      <c r="K442" s="21">
        <f t="shared" si="62"/>
        <v>0</v>
      </c>
      <c r="L442" s="5">
        <f t="shared" si="63"/>
        <v>0</v>
      </c>
      <c r="M442" s="5">
        <f t="shared" si="64"/>
        <v>0</v>
      </c>
      <c r="N442" s="2">
        <f t="shared" si="65"/>
        <v>0</v>
      </c>
      <c r="O442" s="99">
        <f t="shared" si="66"/>
        <v>0</v>
      </c>
      <c r="P442" s="22">
        <f t="shared" si="67"/>
        <v>0</v>
      </c>
      <c r="Q442" s="7" t="str">
        <f t="shared" si="68"/>
        <v>euro</v>
      </c>
      <c r="R442" s="98">
        <f t="shared" si="69"/>
        <v>0</v>
      </c>
      <c r="S442" s="19"/>
      <c r="T442" s="5"/>
      <c r="U442" s="37" t="str" cm="1">
        <f t="array" ref="U442">_xlfn.IFS(R442&gt;I442,"KO : Le montant retenu est supérieur au montant présenté. Merci de revoir la ligne de contributions ou plafonner son montant.",I442=0,"",R442=I442,"OK",R442&lt;I442,"Montant instruit inférieur au montant présenté.")</f>
        <v/>
      </c>
      <c r="V442" s="95">
        <f t="shared" si="70"/>
        <v>0</v>
      </c>
    </row>
    <row r="443" spans="1:22">
      <c r="A443" s="7">
        <v>439</v>
      </c>
      <c r="B443" s="5"/>
      <c r="C443" s="5"/>
      <c r="D443" s="5"/>
      <c r="E443" s="2"/>
      <c r="F443" s="99"/>
      <c r="G443" s="12"/>
      <c r="H443" s="7" t="s">
        <v>9</v>
      </c>
      <c r="I443" s="98">
        <f t="shared" si="61"/>
        <v>0</v>
      </c>
      <c r="J443" s="27"/>
      <c r="K443" s="21">
        <f t="shared" si="62"/>
        <v>0</v>
      </c>
      <c r="L443" s="5">
        <f t="shared" si="63"/>
        <v>0</v>
      </c>
      <c r="M443" s="5">
        <f t="shared" si="64"/>
        <v>0</v>
      </c>
      <c r="N443" s="2">
        <f t="shared" si="65"/>
        <v>0</v>
      </c>
      <c r="O443" s="99">
        <f t="shared" si="66"/>
        <v>0</v>
      </c>
      <c r="P443" s="22">
        <f t="shared" si="67"/>
        <v>0</v>
      </c>
      <c r="Q443" s="7" t="str">
        <f t="shared" si="68"/>
        <v>euro</v>
      </c>
      <c r="R443" s="98">
        <f t="shared" si="69"/>
        <v>0</v>
      </c>
      <c r="S443" s="19"/>
      <c r="T443" s="5"/>
      <c r="U443" s="37" t="str" cm="1">
        <f t="array" ref="U443">_xlfn.IFS(R443&gt;I443,"KO : Le montant retenu est supérieur au montant présenté. Merci de revoir la ligne de contributions ou plafonner son montant.",I443=0,"",R443=I443,"OK",R443&lt;I443,"Montant instruit inférieur au montant présenté.")</f>
        <v/>
      </c>
      <c r="V443" s="95">
        <f t="shared" si="70"/>
        <v>0</v>
      </c>
    </row>
    <row r="444" spans="1:22">
      <c r="A444" s="7">
        <v>440</v>
      </c>
      <c r="B444" s="5"/>
      <c r="C444" s="5"/>
      <c r="D444" s="5"/>
      <c r="E444" s="2"/>
      <c r="F444" s="99"/>
      <c r="G444" s="12"/>
      <c r="H444" s="7" t="s">
        <v>9</v>
      </c>
      <c r="I444" s="98">
        <f t="shared" si="61"/>
        <v>0</v>
      </c>
      <c r="J444" s="27"/>
      <c r="K444" s="21">
        <f t="shared" si="62"/>
        <v>0</v>
      </c>
      <c r="L444" s="5">
        <f t="shared" si="63"/>
        <v>0</v>
      </c>
      <c r="M444" s="5">
        <f t="shared" si="64"/>
        <v>0</v>
      </c>
      <c r="N444" s="2">
        <f t="shared" si="65"/>
        <v>0</v>
      </c>
      <c r="O444" s="99">
        <f t="shared" si="66"/>
        <v>0</v>
      </c>
      <c r="P444" s="22">
        <f t="shared" si="67"/>
        <v>0</v>
      </c>
      <c r="Q444" s="7" t="str">
        <f t="shared" si="68"/>
        <v>euro</v>
      </c>
      <c r="R444" s="98">
        <f t="shared" si="69"/>
        <v>0</v>
      </c>
      <c r="S444" s="19"/>
      <c r="T444" s="5"/>
      <c r="U444" s="37" t="str" cm="1">
        <f t="array" ref="U444">_xlfn.IFS(R444&gt;I444,"KO : Le montant retenu est supérieur au montant présenté. Merci de revoir la ligne de contributions ou plafonner son montant.",I444=0,"",R444=I444,"OK",R444&lt;I444,"Montant instruit inférieur au montant présenté.")</f>
        <v/>
      </c>
      <c r="V444" s="95">
        <f t="shared" si="70"/>
        <v>0</v>
      </c>
    </row>
    <row r="445" spans="1:22">
      <c r="A445" s="7">
        <v>441</v>
      </c>
      <c r="B445" s="5"/>
      <c r="C445" s="5"/>
      <c r="D445" s="5"/>
      <c r="E445" s="2"/>
      <c r="F445" s="99"/>
      <c r="G445" s="12"/>
      <c r="H445" s="7" t="s">
        <v>9</v>
      </c>
      <c r="I445" s="98">
        <f t="shared" si="61"/>
        <v>0</v>
      </c>
      <c r="J445" s="27"/>
      <c r="K445" s="21">
        <f t="shared" si="62"/>
        <v>0</v>
      </c>
      <c r="L445" s="5">
        <f t="shared" si="63"/>
        <v>0</v>
      </c>
      <c r="M445" s="5">
        <f t="shared" si="64"/>
        <v>0</v>
      </c>
      <c r="N445" s="2">
        <f t="shared" si="65"/>
        <v>0</v>
      </c>
      <c r="O445" s="99">
        <f t="shared" si="66"/>
        <v>0</v>
      </c>
      <c r="P445" s="22">
        <f t="shared" si="67"/>
        <v>0</v>
      </c>
      <c r="Q445" s="7" t="str">
        <f t="shared" si="68"/>
        <v>euro</v>
      </c>
      <c r="R445" s="98">
        <f t="shared" si="69"/>
        <v>0</v>
      </c>
      <c r="S445" s="19"/>
      <c r="T445" s="5"/>
      <c r="U445" s="37" t="str" cm="1">
        <f t="array" ref="U445">_xlfn.IFS(R445&gt;I445,"KO : Le montant retenu est supérieur au montant présenté. Merci de revoir la ligne de contributions ou plafonner son montant.",I445=0,"",R445=I445,"OK",R445&lt;I445,"Montant instruit inférieur au montant présenté.")</f>
        <v/>
      </c>
      <c r="V445" s="95">
        <f t="shared" si="70"/>
        <v>0</v>
      </c>
    </row>
    <row r="446" spans="1:22">
      <c r="A446" s="7">
        <v>442</v>
      </c>
      <c r="B446" s="5"/>
      <c r="C446" s="5"/>
      <c r="D446" s="5"/>
      <c r="E446" s="2"/>
      <c r="F446" s="99"/>
      <c r="G446" s="12"/>
      <c r="H446" s="7" t="s">
        <v>9</v>
      </c>
      <c r="I446" s="98">
        <f t="shared" si="61"/>
        <v>0</v>
      </c>
      <c r="J446" s="27"/>
      <c r="K446" s="21">
        <f t="shared" si="62"/>
        <v>0</v>
      </c>
      <c r="L446" s="5">
        <f t="shared" si="63"/>
        <v>0</v>
      </c>
      <c r="M446" s="5">
        <f t="shared" si="64"/>
        <v>0</v>
      </c>
      <c r="N446" s="2">
        <f t="shared" si="65"/>
        <v>0</v>
      </c>
      <c r="O446" s="99">
        <f t="shared" si="66"/>
        <v>0</v>
      </c>
      <c r="P446" s="22">
        <f t="shared" si="67"/>
        <v>0</v>
      </c>
      <c r="Q446" s="7" t="str">
        <f t="shared" si="68"/>
        <v>euro</v>
      </c>
      <c r="R446" s="98">
        <f t="shared" si="69"/>
        <v>0</v>
      </c>
      <c r="S446" s="19"/>
      <c r="T446" s="5"/>
      <c r="U446" s="37" t="str" cm="1">
        <f t="array" ref="U446">_xlfn.IFS(R446&gt;I446,"KO : Le montant retenu est supérieur au montant présenté. Merci de revoir la ligne de contributions ou plafonner son montant.",I446=0,"",R446=I446,"OK",R446&lt;I446,"Montant instruit inférieur au montant présenté.")</f>
        <v/>
      </c>
      <c r="V446" s="95">
        <f t="shared" si="70"/>
        <v>0</v>
      </c>
    </row>
    <row r="447" spans="1:22">
      <c r="A447" s="7">
        <v>443</v>
      </c>
      <c r="B447" s="5"/>
      <c r="C447" s="5"/>
      <c r="D447" s="5"/>
      <c r="E447" s="2"/>
      <c r="F447" s="99"/>
      <c r="G447" s="12"/>
      <c r="H447" s="7" t="s">
        <v>9</v>
      </c>
      <c r="I447" s="98">
        <f t="shared" si="61"/>
        <v>0</v>
      </c>
      <c r="J447" s="27"/>
      <c r="K447" s="21">
        <f t="shared" si="62"/>
        <v>0</v>
      </c>
      <c r="L447" s="5">
        <f t="shared" si="63"/>
        <v>0</v>
      </c>
      <c r="M447" s="5">
        <f t="shared" si="64"/>
        <v>0</v>
      </c>
      <c r="N447" s="2">
        <f t="shared" si="65"/>
        <v>0</v>
      </c>
      <c r="O447" s="99">
        <f t="shared" si="66"/>
        <v>0</v>
      </c>
      <c r="P447" s="22">
        <f t="shared" si="67"/>
        <v>0</v>
      </c>
      <c r="Q447" s="7" t="str">
        <f t="shared" si="68"/>
        <v>euro</v>
      </c>
      <c r="R447" s="98">
        <f t="shared" si="69"/>
        <v>0</v>
      </c>
      <c r="S447" s="19"/>
      <c r="T447" s="5"/>
      <c r="U447" s="37" t="str" cm="1">
        <f t="array" ref="U447">_xlfn.IFS(R447&gt;I447,"KO : Le montant retenu est supérieur au montant présenté. Merci de revoir la ligne de contributions ou plafonner son montant.",I447=0,"",R447=I447,"OK",R447&lt;I447,"Montant instruit inférieur au montant présenté.")</f>
        <v/>
      </c>
      <c r="V447" s="95">
        <f t="shared" si="70"/>
        <v>0</v>
      </c>
    </row>
    <row r="448" spans="1:22">
      <c r="A448" s="7">
        <v>444</v>
      </c>
      <c r="B448" s="5"/>
      <c r="C448" s="5"/>
      <c r="D448" s="5"/>
      <c r="E448" s="2"/>
      <c r="F448" s="99"/>
      <c r="G448" s="12"/>
      <c r="H448" s="7" t="s">
        <v>9</v>
      </c>
      <c r="I448" s="98">
        <f t="shared" si="61"/>
        <v>0</v>
      </c>
      <c r="J448" s="27"/>
      <c r="K448" s="21">
        <f t="shared" si="62"/>
        <v>0</v>
      </c>
      <c r="L448" s="5">
        <f t="shared" si="63"/>
        <v>0</v>
      </c>
      <c r="M448" s="5">
        <f t="shared" si="64"/>
        <v>0</v>
      </c>
      <c r="N448" s="2">
        <f t="shared" si="65"/>
        <v>0</v>
      </c>
      <c r="O448" s="99">
        <f t="shared" si="66"/>
        <v>0</v>
      </c>
      <c r="P448" s="22">
        <f t="shared" si="67"/>
        <v>0</v>
      </c>
      <c r="Q448" s="7" t="str">
        <f t="shared" si="68"/>
        <v>euro</v>
      </c>
      <c r="R448" s="98">
        <f t="shared" si="69"/>
        <v>0</v>
      </c>
      <c r="S448" s="19"/>
      <c r="T448" s="5"/>
      <c r="U448" s="37" t="str" cm="1">
        <f t="array" ref="U448">_xlfn.IFS(R448&gt;I448,"KO : Le montant retenu est supérieur au montant présenté. Merci de revoir la ligne de contributions ou plafonner son montant.",I448=0,"",R448=I448,"OK",R448&lt;I448,"Montant instruit inférieur au montant présenté.")</f>
        <v/>
      </c>
      <c r="V448" s="95">
        <f t="shared" si="70"/>
        <v>0</v>
      </c>
    </row>
    <row r="449" spans="1:22">
      <c r="A449" s="7">
        <v>445</v>
      </c>
      <c r="B449" s="5"/>
      <c r="C449" s="5"/>
      <c r="D449" s="5"/>
      <c r="E449" s="2"/>
      <c r="F449" s="99"/>
      <c r="G449" s="12"/>
      <c r="H449" s="7" t="s">
        <v>9</v>
      </c>
      <c r="I449" s="98">
        <f t="shared" si="61"/>
        <v>0</v>
      </c>
      <c r="J449" s="27"/>
      <c r="K449" s="21">
        <f t="shared" si="62"/>
        <v>0</v>
      </c>
      <c r="L449" s="5">
        <f t="shared" si="63"/>
        <v>0</v>
      </c>
      <c r="M449" s="5">
        <f t="shared" si="64"/>
        <v>0</v>
      </c>
      <c r="N449" s="2">
        <f t="shared" si="65"/>
        <v>0</v>
      </c>
      <c r="O449" s="99">
        <f t="shared" si="66"/>
        <v>0</v>
      </c>
      <c r="P449" s="22">
        <f t="shared" si="67"/>
        <v>0</v>
      </c>
      <c r="Q449" s="7" t="str">
        <f t="shared" si="68"/>
        <v>euro</v>
      </c>
      <c r="R449" s="98">
        <f t="shared" si="69"/>
        <v>0</v>
      </c>
      <c r="S449" s="19"/>
      <c r="T449" s="5"/>
      <c r="U449" s="37" t="str" cm="1">
        <f t="array" ref="U449">_xlfn.IFS(R449&gt;I449,"KO : Le montant retenu est supérieur au montant présenté. Merci de revoir la ligne de contributions ou plafonner son montant.",I449=0,"",R449=I449,"OK",R449&lt;I449,"Montant instruit inférieur au montant présenté.")</f>
        <v/>
      </c>
      <c r="V449" s="95">
        <f t="shared" si="70"/>
        <v>0</v>
      </c>
    </row>
    <row r="450" spans="1:22">
      <c r="A450" s="7">
        <v>446</v>
      </c>
      <c r="B450" s="5"/>
      <c r="C450" s="5"/>
      <c r="D450" s="5"/>
      <c r="E450" s="2"/>
      <c r="F450" s="99"/>
      <c r="G450" s="12"/>
      <c r="H450" s="7" t="s">
        <v>9</v>
      </c>
      <c r="I450" s="98">
        <f t="shared" si="61"/>
        <v>0</v>
      </c>
      <c r="J450" s="27"/>
      <c r="K450" s="21">
        <f t="shared" si="62"/>
        <v>0</v>
      </c>
      <c r="L450" s="5">
        <f t="shared" si="63"/>
        <v>0</v>
      </c>
      <c r="M450" s="5">
        <f t="shared" si="64"/>
        <v>0</v>
      </c>
      <c r="N450" s="2">
        <f t="shared" si="65"/>
        <v>0</v>
      </c>
      <c r="O450" s="99">
        <f t="shared" si="66"/>
        <v>0</v>
      </c>
      <c r="P450" s="22">
        <f t="shared" si="67"/>
        <v>0</v>
      </c>
      <c r="Q450" s="7" t="str">
        <f t="shared" si="68"/>
        <v>euro</v>
      </c>
      <c r="R450" s="98">
        <f t="shared" si="69"/>
        <v>0</v>
      </c>
      <c r="S450" s="19"/>
      <c r="T450" s="5"/>
      <c r="U450" s="37" t="str" cm="1">
        <f t="array" ref="U450">_xlfn.IFS(R450&gt;I450,"KO : Le montant retenu est supérieur au montant présenté. Merci de revoir la ligne de contributions ou plafonner son montant.",I450=0,"",R450=I450,"OK",R450&lt;I450,"Montant instruit inférieur au montant présenté.")</f>
        <v/>
      </c>
      <c r="V450" s="95">
        <f t="shared" si="70"/>
        <v>0</v>
      </c>
    </row>
    <row r="451" spans="1:22">
      <c r="A451" s="7">
        <v>447</v>
      </c>
      <c r="B451" s="5"/>
      <c r="C451" s="5"/>
      <c r="D451" s="5"/>
      <c r="E451" s="2"/>
      <c r="F451" s="99"/>
      <c r="G451" s="12"/>
      <c r="H451" s="7" t="s">
        <v>9</v>
      </c>
      <c r="I451" s="98">
        <f t="shared" si="61"/>
        <v>0</v>
      </c>
      <c r="J451" s="27"/>
      <c r="K451" s="21">
        <f t="shared" si="62"/>
        <v>0</v>
      </c>
      <c r="L451" s="5">
        <f t="shared" si="63"/>
        <v>0</v>
      </c>
      <c r="M451" s="5">
        <f t="shared" si="64"/>
        <v>0</v>
      </c>
      <c r="N451" s="2">
        <f t="shared" si="65"/>
        <v>0</v>
      </c>
      <c r="O451" s="99">
        <f t="shared" si="66"/>
        <v>0</v>
      </c>
      <c r="P451" s="22">
        <f t="shared" si="67"/>
        <v>0</v>
      </c>
      <c r="Q451" s="7" t="str">
        <f t="shared" si="68"/>
        <v>euro</v>
      </c>
      <c r="R451" s="98">
        <f t="shared" si="69"/>
        <v>0</v>
      </c>
      <c r="S451" s="19"/>
      <c r="T451" s="5"/>
      <c r="U451" s="37" t="str" cm="1">
        <f t="array" ref="U451">_xlfn.IFS(R451&gt;I451,"KO : Le montant retenu est supérieur au montant présenté. Merci de revoir la ligne de contributions ou plafonner son montant.",I451=0,"",R451=I451,"OK",R451&lt;I451,"Montant instruit inférieur au montant présenté.")</f>
        <v/>
      </c>
      <c r="V451" s="95">
        <f t="shared" si="70"/>
        <v>0</v>
      </c>
    </row>
    <row r="452" spans="1:22">
      <c r="A452" s="7">
        <v>448</v>
      </c>
      <c r="B452" s="5"/>
      <c r="C452" s="5"/>
      <c r="D452" s="5"/>
      <c r="E452" s="2"/>
      <c r="F452" s="99"/>
      <c r="G452" s="12"/>
      <c r="H452" s="7" t="s">
        <v>9</v>
      </c>
      <c r="I452" s="98">
        <f t="shared" si="61"/>
        <v>0</v>
      </c>
      <c r="J452" s="27"/>
      <c r="K452" s="21">
        <f t="shared" si="62"/>
        <v>0</v>
      </c>
      <c r="L452" s="5">
        <f t="shared" si="63"/>
        <v>0</v>
      </c>
      <c r="M452" s="5">
        <f t="shared" si="64"/>
        <v>0</v>
      </c>
      <c r="N452" s="2">
        <f t="shared" si="65"/>
        <v>0</v>
      </c>
      <c r="O452" s="99">
        <f t="shared" si="66"/>
        <v>0</v>
      </c>
      <c r="P452" s="22">
        <f t="shared" si="67"/>
        <v>0</v>
      </c>
      <c r="Q452" s="7" t="str">
        <f t="shared" si="68"/>
        <v>euro</v>
      </c>
      <c r="R452" s="98">
        <f t="shared" si="69"/>
        <v>0</v>
      </c>
      <c r="S452" s="19"/>
      <c r="T452" s="5"/>
      <c r="U452" s="37" t="str" cm="1">
        <f t="array" ref="U452">_xlfn.IFS(R452&gt;I452,"KO : Le montant retenu est supérieur au montant présenté. Merci de revoir la ligne de contributions ou plafonner son montant.",I452=0,"",R452=I452,"OK",R452&lt;I452,"Montant instruit inférieur au montant présenté.")</f>
        <v/>
      </c>
      <c r="V452" s="95">
        <f t="shared" si="70"/>
        <v>0</v>
      </c>
    </row>
    <row r="453" spans="1:22">
      <c r="A453" s="7">
        <v>449</v>
      </c>
      <c r="B453" s="5"/>
      <c r="C453" s="5"/>
      <c r="D453" s="5"/>
      <c r="E453" s="2"/>
      <c r="F453" s="99"/>
      <c r="G453" s="12"/>
      <c r="H453" s="7" t="s">
        <v>9</v>
      </c>
      <c r="I453" s="98">
        <f t="shared" ref="I453:I516" si="71">G453*F453</f>
        <v>0</v>
      </c>
      <c r="J453" s="27"/>
      <c r="K453" s="21">
        <f t="shared" si="62"/>
        <v>0</v>
      </c>
      <c r="L453" s="5">
        <f t="shared" si="63"/>
        <v>0</v>
      </c>
      <c r="M453" s="5">
        <f t="shared" si="64"/>
        <v>0</v>
      </c>
      <c r="N453" s="2">
        <f t="shared" si="65"/>
        <v>0</v>
      </c>
      <c r="O453" s="99">
        <f t="shared" si="66"/>
        <v>0</v>
      </c>
      <c r="P453" s="22">
        <f t="shared" si="67"/>
        <v>0</v>
      </c>
      <c r="Q453" s="7" t="str">
        <f t="shared" si="68"/>
        <v>euro</v>
      </c>
      <c r="R453" s="98">
        <f t="shared" si="69"/>
        <v>0</v>
      </c>
      <c r="S453" s="19"/>
      <c r="T453" s="5"/>
      <c r="U453" s="37" t="str" cm="1">
        <f t="array" ref="U453">_xlfn.IFS(R453&gt;I453,"KO : Le montant retenu est supérieur au montant présenté. Merci de revoir la ligne de contributions ou plafonner son montant.",I453=0,"",R453=I453,"OK",R453&lt;I453,"Montant instruit inférieur au montant présenté.")</f>
        <v/>
      </c>
      <c r="V453" s="95">
        <f t="shared" si="70"/>
        <v>0</v>
      </c>
    </row>
    <row r="454" spans="1:22">
      <c r="A454" s="7">
        <v>450</v>
      </c>
      <c r="B454" s="5"/>
      <c r="C454" s="5"/>
      <c r="D454" s="5"/>
      <c r="E454" s="2"/>
      <c r="F454" s="99"/>
      <c r="G454" s="12"/>
      <c r="H454" s="7" t="s">
        <v>9</v>
      </c>
      <c r="I454" s="98">
        <f t="shared" si="71"/>
        <v>0</v>
      </c>
      <c r="J454" s="27"/>
      <c r="K454" s="21">
        <f t="shared" ref="K454:K517" si="72">B454</f>
        <v>0</v>
      </c>
      <c r="L454" s="5">
        <f t="shared" ref="L454:L517" si="73">C454</f>
        <v>0</v>
      </c>
      <c r="M454" s="5">
        <f t="shared" ref="M454:M517" si="74">D454</f>
        <v>0</v>
      </c>
      <c r="N454" s="2">
        <f t="shared" ref="N454:N517" si="75">E454</f>
        <v>0</v>
      </c>
      <c r="O454" s="99">
        <f t="shared" ref="O454:O517" si="76">F454</f>
        <v>0</v>
      </c>
      <c r="P454" s="22">
        <f t="shared" ref="P454:P517" si="77">G454</f>
        <v>0</v>
      </c>
      <c r="Q454" s="7" t="str">
        <f t="shared" ref="Q454:Q517" si="78">H454</f>
        <v>euro</v>
      </c>
      <c r="R454" s="98">
        <f t="shared" ref="R454:R517" si="79">O454*P454</f>
        <v>0</v>
      </c>
      <c r="S454" s="19"/>
      <c r="T454" s="5"/>
      <c r="U454" s="37" t="str" cm="1">
        <f t="array" ref="U454">_xlfn.IFS(R454&gt;I454,"KO : Le montant retenu est supérieur au montant présenté. Merci de revoir la ligne de contributions ou plafonner son montant.",I454=0,"",R454=I454,"OK",R454&lt;I454,"Montant instruit inférieur au montant présenté.")</f>
        <v/>
      </c>
      <c r="V454" s="95">
        <f t="shared" ref="V454:V517" si="80">I454-R454</f>
        <v>0</v>
      </c>
    </row>
    <row r="455" spans="1:22">
      <c r="A455" s="7">
        <v>451</v>
      </c>
      <c r="B455" s="5"/>
      <c r="C455" s="5"/>
      <c r="D455" s="5"/>
      <c r="E455" s="2"/>
      <c r="F455" s="99"/>
      <c r="G455" s="12"/>
      <c r="H455" s="7" t="s">
        <v>9</v>
      </c>
      <c r="I455" s="98">
        <f t="shared" si="71"/>
        <v>0</v>
      </c>
      <c r="J455" s="27"/>
      <c r="K455" s="21">
        <f t="shared" si="72"/>
        <v>0</v>
      </c>
      <c r="L455" s="5">
        <f t="shared" si="73"/>
        <v>0</v>
      </c>
      <c r="M455" s="5">
        <f t="shared" si="74"/>
        <v>0</v>
      </c>
      <c r="N455" s="2">
        <f t="shared" si="75"/>
        <v>0</v>
      </c>
      <c r="O455" s="99">
        <f t="shared" si="76"/>
        <v>0</v>
      </c>
      <c r="P455" s="22">
        <f t="shared" si="77"/>
        <v>0</v>
      </c>
      <c r="Q455" s="7" t="str">
        <f t="shared" si="78"/>
        <v>euro</v>
      </c>
      <c r="R455" s="98">
        <f t="shared" si="79"/>
        <v>0</v>
      </c>
      <c r="S455" s="19"/>
      <c r="T455" s="5"/>
      <c r="U455" s="37" t="str" cm="1">
        <f t="array" ref="U455">_xlfn.IFS(R455&gt;I455,"KO : Le montant retenu est supérieur au montant présenté. Merci de revoir la ligne de contributions ou plafonner son montant.",I455=0,"",R455=I455,"OK",R455&lt;I455,"Montant instruit inférieur au montant présenté.")</f>
        <v/>
      </c>
      <c r="V455" s="95">
        <f t="shared" si="80"/>
        <v>0</v>
      </c>
    </row>
    <row r="456" spans="1:22">
      <c r="A456" s="7">
        <v>452</v>
      </c>
      <c r="B456" s="5"/>
      <c r="C456" s="5"/>
      <c r="D456" s="5"/>
      <c r="E456" s="2"/>
      <c r="F456" s="99"/>
      <c r="G456" s="12"/>
      <c r="H456" s="7" t="s">
        <v>9</v>
      </c>
      <c r="I456" s="98">
        <f t="shared" si="71"/>
        <v>0</v>
      </c>
      <c r="J456" s="27"/>
      <c r="K456" s="21">
        <f t="shared" si="72"/>
        <v>0</v>
      </c>
      <c r="L456" s="5">
        <f t="shared" si="73"/>
        <v>0</v>
      </c>
      <c r="M456" s="5">
        <f t="shared" si="74"/>
        <v>0</v>
      </c>
      <c r="N456" s="2">
        <f t="shared" si="75"/>
        <v>0</v>
      </c>
      <c r="O456" s="99">
        <f t="shared" si="76"/>
        <v>0</v>
      </c>
      <c r="P456" s="22">
        <f t="shared" si="77"/>
        <v>0</v>
      </c>
      <c r="Q456" s="7" t="str">
        <f t="shared" si="78"/>
        <v>euro</v>
      </c>
      <c r="R456" s="98">
        <f t="shared" si="79"/>
        <v>0</v>
      </c>
      <c r="S456" s="19"/>
      <c r="T456" s="5"/>
      <c r="U456" s="37" t="str" cm="1">
        <f t="array" ref="U456">_xlfn.IFS(R456&gt;I456,"KO : Le montant retenu est supérieur au montant présenté. Merci de revoir la ligne de contributions ou plafonner son montant.",I456=0,"",R456=I456,"OK",R456&lt;I456,"Montant instruit inférieur au montant présenté.")</f>
        <v/>
      </c>
      <c r="V456" s="95">
        <f t="shared" si="80"/>
        <v>0</v>
      </c>
    </row>
    <row r="457" spans="1:22">
      <c r="A457" s="7">
        <v>453</v>
      </c>
      <c r="B457" s="5"/>
      <c r="C457" s="5"/>
      <c r="D457" s="5"/>
      <c r="E457" s="2"/>
      <c r="F457" s="99"/>
      <c r="G457" s="12"/>
      <c r="H457" s="7" t="s">
        <v>9</v>
      </c>
      <c r="I457" s="98">
        <f t="shared" si="71"/>
        <v>0</v>
      </c>
      <c r="J457" s="27"/>
      <c r="K457" s="21">
        <f t="shared" si="72"/>
        <v>0</v>
      </c>
      <c r="L457" s="5">
        <f t="shared" si="73"/>
        <v>0</v>
      </c>
      <c r="M457" s="5">
        <f t="shared" si="74"/>
        <v>0</v>
      </c>
      <c r="N457" s="2">
        <f t="shared" si="75"/>
        <v>0</v>
      </c>
      <c r="O457" s="99">
        <f t="shared" si="76"/>
        <v>0</v>
      </c>
      <c r="P457" s="22">
        <f t="shared" si="77"/>
        <v>0</v>
      </c>
      <c r="Q457" s="7" t="str">
        <f t="shared" si="78"/>
        <v>euro</v>
      </c>
      <c r="R457" s="98">
        <f t="shared" si="79"/>
        <v>0</v>
      </c>
      <c r="S457" s="19"/>
      <c r="T457" s="5"/>
      <c r="U457" s="37" t="str" cm="1">
        <f t="array" ref="U457">_xlfn.IFS(R457&gt;I457,"KO : Le montant retenu est supérieur au montant présenté. Merci de revoir la ligne de contributions ou plafonner son montant.",I457=0,"",R457=I457,"OK",R457&lt;I457,"Montant instruit inférieur au montant présenté.")</f>
        <v/>
      </c>
      <c r="V457" s="95">
        <f t="shared" si="80"/>
        <v>0</v>
      </c>
    </row>
    <row r="458" spans="1:22">
      <c r="A458" s="7">
        <v>454</v>
      </c>
      <c r="B458" s="5"/>
      <c r="C458" s="5"/>
      <c r="D458" s="5"/>
      <c r="E458" s="2"/>
      <c r="F458" s="99"/>
      <c r="G458" s="12"/>
      <c r="H458" s="7" t="s">
        <v>9</v>
      </c>
      <c r="I458" s="98">
        <f t="shared" si="71"/>
        <v>0</v>
      </c>
      <c r="J458" s="27"/>
      <c r="K458" s="21">
        <f t="shared" si="72"/>
        <v>0</v>
      </c>
      <c r="L458" s="5">
        <f t="shared" si="73"/>
        <v>0</v>
      </c>
      <c r="M458" s="5">
        <f t="shared" si="74"/>
        <v>0</v>
      </c>
      <c r="N458" s="2">
        <f t="shared" si="75"/>
        <v>0</v>
      </c>
      <c r="O458" s="99">
        <f t="shared" si="76"/>
        <v>0</v>
      </c>
      <c r="P458" s="22">
        <f t="shared" si="77"/>
        <v>0</v>
      </c>
      <c r="Q458" s="7" t="str">
        <f t="shared" si="78"/>
        <v>euro</v>
      </c>
      <c r="R458" s="98">
        <f t="shared" si="79"/>
        <v>0</v>
      </c>
      <c r="S458" s="19"/>
      <c r="T458" s="5"/>
      <c r="U458" s="37" t="str" cm="1">
        <f t="array" ref="U458">_xlfn.IFS(R458&gt;I458,"KO : Le montant retenu est supérieur au montant présenté. Merci de revoir la ligne de contributions ou plafonner son montant.",I458=0,"",R458=I458,"OK",R458&lt;I458,"Montant instruit inférieur au montant présenté.")</f>
        <v/>
      </c>
      <c r="V458" s="95">
        <f t="shared" si="80"/>
        <v>0</v>
      </c>
    </row>
    <row r="459" spans="1:22">
      <c r="A459" s="7">
        <v>455</v>
      </c>
      <c r="B459" s="5"/>
      <c r="C459" s="5"/>
      <c r="D459" s="5"/>
      <c r="E459" s="2"/>
      <c r="F459" s="99"/>
      <c r="G459" s="12"/>
      <c r="H459" s="7" t="s">
        <v>9</v>
      </c>
      <c r="I459" s="98">
        <f t="shared" si="71"/>
        <v>0</v>
      </c>
      <c r="J459" s="27"/>
      <c r="K459" s="21">
        <f t="shared" si="72"/>
        <v>0</v>
      </c>
      <c r="L459" s="5">
        <f t="shared" si="73"/>
        <v>0</v>
      </c>
      <c r="M459" s="5">
        <f t="shared" si="74"/>
        <v>0</v>
      </c>
      <c r="N459" s="2">
        <f t="shared" si="75"/>
        <v>0</v>
      </c>
      <c r="O459" s="99">
        <f t="shared" si="76"/>
        <v>0</v>
      </c>
      <c r="P459" s="22">
        <f t="shared" si="77"/>
        <v>0</v>
      </c>
      <c r="Q459" s="7" t="str">
        <f t="shared" si="78"/>
        <v>euro</v>
      </c>
      <c r="R459" s="98">
        <f t="shared" si="79"/>
        <v>0</v>
      </c>
      <c r="S459" s="19"/>
      <c r="T459" s="5"/>
      <c r="U459" s="37" t="str" cm="1">
        <f t="array" ref="U459">_xlfn.IFS(R459&gt;I459,"KO : Le montant retenu est supérieur au montant présenté. Merci de revoir la ligne de contributions ou plafonner son montant.",I459=0,"",R459=I459,"OK",R459&lt;I459,"Montant instruit inférieur au montant présenté.")</f>
        <v/>
      </c>
      <c r="V459" s="95">
        <f t="shared" si="80"/>
        <v>0</v>
      </c>
    </row>
    <row r="460" spans="1:22">
      <c r="A460" s="7">
        <v>456</v>
      </c>
      <c r="B460" s="5"/>
      <c r="C460" s="5"/>
      <c r="D460" s="5"/>
      <c r="E460" s="2"/>
      <c r="F460" s="99"/>
      <c r="G460" s="12"/>
      <c r="H460" s="7" t="s">
        <v>9</v>
      </c>
      <c r="I460" s="98">
        <f t="shared" si="71"/>
        <v>0</v>
      </c>
      <c r="J460" s="27"/>
      <c r="K460" s="21">
        <f t="shared" si="72"/>
        <v>0</v>
      </c>
      <c r="L460" s="5">
        <f t="shared" si="73"/>
        <v>0</v>
      </c>
      <c r="M460" s="5">
        <f t="shared" si="74"/>
        <v>0</v>
      </c>
      <c r="N460" s="2">
        <f t="shared" si="75"/>
        <v>0</v>
      </c>
      <c r="O460" s="99">
        <f t="shared" si="76"/>
        <v>0</v>
      </c>
      <c r="P460" s="22">
        <f t="shared" si="77"/>
        <v>0</v>
      </c>
      <c r="Q460" s="7" t="str">
        <f t="shared" si="78"/>
        <v>euro</v>
      </c>
      <c r="R460" s="98">
        <f t="shared" si="79"/>
        <v>0</v>
      </c>
      <c r="S460" s="19"/>
      <c r="T460" s="5"/>
      <c r="U460" s="37" t="str" cm="1">
        <f t="array" ref="U460">_xlfn.IFS(R460&gt;I460,"KO : Le montant retenu est supérieur au montant présenté. Merci de revoir la ligne de contributions ou plafonner son montant.",I460=0,"",R460=I460,"OK",R460&lt;I460,"Montant instruit inférieur au montant présenté.")</f>
        <v/>
      </c>
      <c r="V460" s="95">
        <f t="shared" si="80"/>
        <v>0</v>
      </c>
    </row>
    <row r="461" spans="1:22">
      <c r="A461" s="7">
        <v>457</v>
      </c>
      <c r="B461" s="5"/>
      <c r="C461" s="5"/>
      <c r="D461" s="5"/>
      <c r="E461" s="2"/>
      <c r="F461" s="99"/>
      <c r="G461" s="12"/>
      <c r="H461" s="7" t="s">
        <v>9</v>
      </c>
      <c r="I461" s="98">
        <f t="shared" si="71"/>
        <v>0</v>
      </c>
      <c r="J461" s="27"/>
      <c r="K461" s="21">
        <f t="shared" si="72"/>
        <v>0</v>
      </c>
      <c r="L461" s="5">
        <f t="shared" si="73"/>
        <v>0</v>
      </c>
      <c r="M461" s="5">
        <f t="shared" si="74"/>
        <v>0</v>
      </c>
      <c r="N461" s="2">
        <f t="shared" si="75"/>
        <v>0</v>
      </c>
      <c r="O461" s="99">
        <f t="shared" si="76"/>
        <v>0</v>
      </c>
      <c r="P461" s="22">
        <f t="shared" si="77"/>
        <v>0</v>
      </c>
      <c r="Q461" s="7" t="str">
        <f t="shared" si="78"/>
        <v>euro</v>
      </c>
      <c r="R461" s="98">
        <f t="shared" si="79"/>
        <v>0</v>
      </c>
      <c r="S461" s="19"/>
      <c r="T461" s="5"/>
      <c r="U461" s="37" t="str" cm="1">
        <f t="array" ref="U461">_xlfn.IFS(R461&gt;I461,"KO : Le montant retenu est supérieur au montant présenté. Merci de revoir la ligne de contributions ou plafonner son montant.",I461=0,"",R461=I461,"OK",R461&lt;I461,"Montant instruit inférieur au montant présenté.")</f>
        <v/>
      </c>
      <c r="V461" s="95">
        <f t="shared" si="80"/>
        <v>0</v>
      </c>
    </row>
    <row r="462" spans="1:22">
      <c r="A462" s="7">
        <v>458</v>
      </c>
      <c r="B462" s="5"/>
      <c r="C462" s="5"/>
      <c r="D462" s="5"/>
      <c r="E462" s="2"/>
      <c r="F462" s="99"/>
      <c r="G462" s="12"/>
      <c r="H462" s="7" t="s">
        <v>9</v>
      </c>
      <c r="I462" s="98">
        <f t="shared" si="71"/>
        <v>0</v>
      </c>
      <c r="J462" s="27"/>
      <c r="K462" s="21">
        <f t="shared" si="72"/>
        <v>0</v>
      </c>
      <c r="L462" s="5">
        <f t="shared" si="73"/>
        <v>0</v>
      </c>
      <c r="M462" s="5">
        <f t="shared" si="74"/>
        <v>0</v>
      </c>
      <c r="N462" s="2">
        <f t="shared" si="75"/>
        <v>0</v>
      </c>
      <c r="O462" s="99">
        <f t="shared" si="76"/>
        <v>0</v>
      </c>
      <c r="P462" s="22">
        <f t="shared" si="77"/>
        <v>0</v>
      </c>
      <c r="Q462" s="7" t="str">
        <f t="shared" si="78"/>
        <v>euro</v>
      </c>
      <c r="R462" s="98">
        <f t="shared" si="79"/>
        <v>0</v>
      </c>
      <c r="S462" s="19"/>
      <c r="T462" s="5"/>
      <c r="U462" s="37" t="str" cm="1">
        <f t="array" ref="U462">_xlfn.IFS(R462&gt;I462,"KO : Le montant retenu est supérieur au montant présenté. Merci de revoir la ligne de contributions ou plafonner son montant.",I462=0,"",R462=I462,"OK",R462&lt;I462,"Montant instruit inférieur au montant présenté.")</f>
        <v/>
      </c>
      <c r="V462" s="95">
        <f t="shared" si="80"/>
        <v>0</v>
      </c>
    </row>
    <row r="463" spans="1:22">
      <c r="A463" s="7">
        <v>459</v>
      </c>
      <c r="B463" s="5"/>
      <c r="C463" s="5"/>
      <c r="D463" s="5"/>
      <c r="E463" s="2"/>
      <c r="F463" s="99"/>
      <c r="G463" s="12"/>
      <c r="H463" s="7" t="s">
        <v>9</v>
      </c>
      <c r="I463" s="98">
        <f t="shared" si="71"/>
        <v>0</v>
      </c>
      <c r="J463" s="27"/>
      <c r="K463" s="21">
        <f t="shared" si="72"/>
        <v>0</v>
      </c>
      <c r="L463" s="5">
        <f t="shared" si="73"/>
        <v>0</v>
      </c>
      <c r="M463" s="5">
        <f t="shared" si="74"/>
        <v>0</v>
      </c>
      <c r="N463" s="2">
        <f t="shared" si="75"/>
        <v>0</v>
      </c>
      <c r="O463" s="99">
        <f t="shared" si="76"/>
        <v>0</v>
      </c>
      <c r="P463" s="22">
        <f t="shared" si="77"/>
        <v>0</v>
      </c>
      <c r="Q463" s="7" t="str">
        <f t="shared" si="78"/>
        <v>euro</v>
      </c>
      <c r="R463" s="98">
        <f t="shared" si="79"/>
        <v>0</v>
      </c>
      <c r="S463" s="19"/>
      <c r="T463" s="5"/>
      <c r="U463" s="37" t="str" cm="1">
        <f t="array" ref="U463">_xlfn.IFS(R463&gt;I463,"KO : Le montant retenu est supérieur au montant présenté. Merci de revoir la ligne de contributions ou plafonner son montant.",I463=0,"",R463=I463,"OK",R463&lt;I463,"Montant instruit inférieur au montant présenté.")</f>
        <v/>
      </c>
      <c r="V463" s="95">
        <f t="shared" si="80"/>
        <v>0</v>
      </c>
    </row>
    <row r="464" spans="1:22">
      <c r="A464" s="7">
        <v>460</v>
      </c>
      <c r="B464" s="5"/>
      <c r="C464" s="5"/>
      <c r="D464" s="5"/>
      <c r="E464" s="2"/>
      <c r="F464" s="99"/>
      <c r="G464" s="12"/>
      <c r="H464" s="7" t="s">
        <v>9</v>
      </c>
      <c r="I464" s="98">
        <f t="shared" si="71"/>
        <v>0</v>
      </c>
      <c r="J464" s="27"/>
      <c r="K464" s="21">
        <f t="shared" si="72"/>
        <v>0</v>
      </c>
      <c r="L464" s="5">
        <f t="shared" si="73"/>
        <v>0</v>
      </c>
      <c r="M464" s="5">
        <f t="shared" si="74"/>
        <v>0</v>
      </c>
      <c r="N464" s="2">
        <f t="shared" si="75"/>
        <v>0</v>
      </c>
      <c r="O464" s="99">
        <f t="shared" si="76"/>
        <v>0</v>
      </c>
      <c r="P464" s="22">
        <f t="shared" si="77"/>
        <v>0</v>
      </c>
      <c r="Q464" s="7" t="str">
        <f t="shared" si="78"/>
        <v>euro</v>
      </c>
      <c r="R464" s="98">
        <f t="shared" si="79"/>
        <v>0</v>
      </c>
      <c r="S464" s="19"/>
      <c r="T464" s="5"/>
      <c r="U464" s="37" t="str" cm="1">
        <f t="array" ref="U464">_xlfn.IFS(R464&gt;I464,"KO : Le montant retenu est supérieur au montant présenté. Merci de revoir la ligne de contributions ou plafonner son montant.",I464=0,"",R464=I464,"OK",R464&lt;I464,"Montant instruit inférieur au montant présenté.")</f>
        <v/>
      </c>
      <c r="V464" s="95">
        <f t="shared" si="80"/>
        <v>0</v>
      </c>
    </row>
    <row r="465" spans="1:22">
      <c r="A465" s="7">
        <v>461</v>
      </c>
      <c r="B465" s="5"/>
      <c r="C465" s="5"/>
      <c r="D465" s="5"/>
      <c r="E465" s="2"/>
      <c r="F465" s="99"/>
      <c r="G465" s="12"/>
      <c r="H465" s="7" t="s">
        <v>9</v>
      </c>
      <c r="I465" s="98">
        <f t="shared" si="71"/>
        <v>0</v>
      </c>
      <c r="J465" s="27"/>
      <c r="K465" s="21">
        <f t="shared" si="72"/>
        <v>0</v>
      </c>
      <c r="L465" s="5">
        <f t="shared" si="73"/>
        <v>0</v>
      </c>
      <c r="M465" s="5">
        <f t="shared" si="74"/>
        <v>0</v>
      </c>
      <c r="N465" s="2">
        <f t="shared" si="75"/>
        <v>0</v>
      </c>
      <c r="O465" s="99">
        <f t="shared" si="76"/>
        <v>0</v>
      </c>
      <c r="P465" s="22">
        <f t="shared" si="77"/>
        <v>0</v>
      </c>
      <c r="Q465" s="7" t="str">
        <f t="shared" si="78"/>
        <v>euro</v>
      </c>
      <c r="R465" s="98">
        <f t="shared" si="79"/>
        <v>0</v>
      </c>
      <c r="S465" s="19"/>
      <c r="T465" s="5"/>
      <c r="U465" s="37" t="str" cm="1">
        <f t="array" ref="U465">_xlfn.IFS(R465&gt;I465,"KO : Le montant retenu est supérieur au montant présenté. Merci de revoir la ligne de contributions ou plafonner son montant.",I465=0,"",R465=I465,"OK",R465&lt;I465,"Montant instruit inférieur au montant présenté.")</f>
        <v/>
      </c>
      <c r="V465" s="95">
        <f t="shared" si="80"/>
        <v>0</v>
      </c>
    </row>
    <row r="466" spans="1:22">
      <c r="A466" s="7">
        <v>462</v>
      </c>
      <c r="B466" s="5"/>
      <c r="C466" s="5"/>
      <c r="D466" s="5"/>
      <c r="E466" s="2"/>
      <c r="F466" s="99"/>
      <c r="G466" s="12"/>
      <c r="H466" s="7" t="s">
        <v>9</v>
      </c>
      <c r="I466" s="98">
        <f t="shared" si="71"/>
        <v>0</v>
      </c>
      <c r="J466" s="27"/>
      <c r="K466" s="21">
        <f t="shared" si="72"/>
        <v>0</v>
      </c>
      <c r="L466" s="5">
        <f t="shared" si="73"/>
        <v>0</v>
      </c>
      <c r="M466" s="5">
        <f t="shared" si="74"/>
        <v>0</v>
      </c>
      <c r="N466" s="2">
        <f t="shared" si="75"/>
        <v>0</v>
      </c>
      <c r="O466" s="99">
        <f t="shared" si="76"/>
        <v>0</v>
      </c>
      <c r="P466" s="22">
        <f t="shared" si="77"/>
        <v>0</v>
      </c>
      <c r="Q466" s="7" t="str">
        <f t="shared" si="78"/>
        <v>euro</v>
      </c>
      <c r="R466" s="98">
        <f t="shared" si="79"/>
        <v>0</v>
      </c>
      <c r="S466" s="19"/>
      <c r="T466" s="5"/>
      <c r="U466" s="37" t="str" cm="1">
        <f t="array" ref="U466">_xlfn.IFS(R466&gt;I466,"KO : Le montant retenu est supérieur au montant présenté. Merci de revoir la ligne de contributions ou plafonner son montant.",I466=0,"",R466=I466,"OK",R466&lt;I466,"Montant instruit inférieur au montant présenté.")</f>
        <v/>
      </c>
      <c r="V466" s="95">
        <f t="shared" si="80"/>
        <v>0</v>
      </c>
    </row>
    <row r="467" spans="1:22">
      <c r="A467" s="7">
        <v>463</v>
      </c>
      <c r="B467" s="5"/>
      <c r="C467" s="5"/>
      <c r="D467" s="5"/>
      <c r="E467" s="2"/>
      <c r="F467" s="99"/>
      <c r="G467" s="12"/>
      <c r="H467" s="7" t="s">
        <v>9</v>
      </c>
      <c r="I467" s="98">
        <f t="shared" si="71"/>
        <v>0</v>
      </c>
      <c r="J467" s="27"/>
      <c r="K467" s="21">
        <f t="shared" si="72"/>
        <v>0</v>
      </c>
      <c r="L467" s="5">
        <f t="shared" si="73"/>
        <v>0</v>
      </c>
      <c r="M467" s="5">
        <f t="shared" si="74"/>
        <v>0</v>
      </c>
      <c r="N467" s="2">
        <f t="shared" si="75"/>
        <v>0</v>
      </c>
      <c r="O467" s="99">
        <f t="shared" si="76"/>
        <v>0</v>
      </c>
      <c r="P467" s="22">
        <f t="shared" si="77"/>
        <v>0</v>
      </c>
      <c r="Q467" s="7" t="str">
        <f t="shared" si="78"/>
        <v>euro</v>
      </c>
      <c r="R467" s="98">
        <f t="shared" si="79"/>
        <v>0</v>
      </c>
      <c r="S467" s="19"/>
      <c r="T467" s="5"/>
      <c r="U467" s="37" t="str" cm="1">
        <f t="array" ref="U467">_xlfn.IFS(R467&gt;I467,"KO : Le montant retenu est supérieur au montant présenté. Merci de revoir la ligne de contributions ou plafonner son montant.",I467=0,"",R467=I467,"OK",R467&lt;I467,"Montant instruit inférieur au montant présenté.")</f>
        <v/>
      </c>
      <c r="V467" s="95">
        <f t="shared" si="80"/>
        <v>0</v>
      </c>
    </row>
    <row r="468" spans="1:22">
      <c r="A468" s="7">
        <v>464</v>
      </c>
      <c r="B468" s="5"/>
      <c r="C468" s="5"/>
      <c r="D468" s="5"/>
      <c r="E468" s="2"/>
      <c r="F468" s="99"/>
      <c r="G468" s="12"/>
      <c r="H468" s="7" t="s">
        <v>9</v>
      </c>
      <c r="I468" s="98">
        <f t="shared" si="71"/>
        <v>0</v>
      </c>
      <c r="J468" s="27"/>
      <c r="K468" s="21">
        <f t="shared" si="72"/>
        <v>0</v>
      </c>
      <c r="L468" s="5">
        <f t="shared" si="73"/>
        <v>0</v>
      </c>
      <c r="M468" s="5">
        <f t="shared" si="74"/>
        <v>0</v>
      </c>
      <c r="N468" s="2">
        <f t="shared" si="75"/>
        <v>0</v>
      </c>
      <c r="O468" s="99">
        <f t="shared" si="76"/>
        <v>0</v>
      </c>
      <c r="P468" s="22">
        <f t="shared" si="77"/>
        <v>0</v>
      </c>
      <c r="Q468" s="7" t="str">
        <f t="shared" si="78"/>
        <v>euro</v>
      </c>
      <c r="R468" s="98">
        <f t="shared" si="79"/>
        <v>0</v>
      </c>
      <c r="S468" s="19"/>
      <c r="T468" s="5"/>
      <c r="U468" s="37" t="str" cm="1">
        <f t="array" ref="U468">_xlfn.IFS(R468&gt;I468,"KO : Le montant retenu est supérieur au montant présenté. Merci de revoir la ligne de contributions ou plafonner son montant.",I468=0,"",R468=I468,"OK",R468&lt;I468,"Montant instruit inférieur au montant présenté.")</f>
        <v/>
      </c>
      <c r="V468" s="95">
        <f t="shared" si="80"/>
        <v>0</v>
      </c>
    </row>
    <row r="469" spans="1:22">
      <c r="A469" s="7">
        <v>465</v>
      </c>
      <c r="B469" s="5"/>
      <c r="C469" s="5"/>
      <c r="D469" s="5"/>
      <c r="E469" s="2"/>
      <c r="F469" s="99"/>
      <c r="G469" s="12"/>
      <c r="H469" s="7" t="s">
        <v>9</v>
      </c>
      <c r="I469" s="98">
        <f t="shared" si="71"/>
        <v>0</v>
      </c>
      <c r="J469" s="27"/>
      <c r="K469" s="21">
        <f t="shared" si="72"/>
        <v>0</v>
      </c>
      <c r="L469" s="5">
        <f t="shared" si="73"/>
        <v>0</v>
      </c>
      <c r="M469" s="5">
        <f t="shared" si="74"/>
        <v>0</v>
      </c>
      <c r="N469" s="2">
        <f t="shared" si="75"/>
        <v>0</v>
      </c>
      <c r="O469" s="99">
        <f t="shared" si="76"/>
        <v>0</v>
      </c>
      <c r="P469" s="22">
        <f t="shared" si="77"/>
        <v>0</v>
      </c>
      <c r="Q469" s="7" t="str">
        <f t="shared" si="78"/>
        <v>euro</v>
      </c>
      <c r="R469" s="98">
        <f t="shared" si="79"/>
        <v>0</v>
      </c>
      <c r="S469" s="19"/>
      <c r="T469" s="5"/>
      <c r="U469" s="37" t="str" cm="1">
        <f t="array" ref="U469">_xlfn.IFS(R469&gt;I469,"KO : Le montant retenu est supérieur au montant présenté. Merci de revoir la ligne de contributions ou plafonner son montant.",I469=0,"",R469=I469,"OK",R469&lt;I469,"Montant instruit inférieur au montant présenté.")</f>
        <v/>
      </c>
      <c r="V469" s="95">
        <f t="shared" si="80"/>
        <v>0</v>
      </c>
    </row>
    <row r="470" spans="1:22">
      <c r="A470" s="7">
        <v>466</v>
      </c>
      <c r="B470" s="5"/>
      <c r="C470" s="5"/>
      <c r="D470" s="5"/>
      <c r="E470" s="2"/>
      <c r="F470" s="99"/>
      <c r="G470" s="12"/>
      <c r="H470" s="7" t="s">
        <v>9</v>
      </c>
      <c r="I470" s="98">
        <f t="shared" si="71"/>
        <v>0</v>
      </c>
      <c r="J470" s="27"/>
      <c r="K470" s="21">
        <f t="shared" si="72"/>
        <v>0</v>
      </c>
      <c r="L470" s="5">
        <f t="shared" si="73"/>
        <v>0</v>
      </c>
      <c r="M470" s="5">
        <f t="shared" si="74"/>
        <v>0</v>
      </c>
      <c r="N470" s="2">
        <f t="shared" si="75"/>
        <v>0</v>
      </c>
      <c r="O470" s="99">
        <f t="shared" si="76"/>
        <v>0</v>
      </c>
      <c r="P470" s="22">
        <f t="shared" si="77"/>
        <v>0</v>
      </c>
      <c r="Q470" s="7" t="str">
        <f t="shared" si="78"/>
        <v>euro</v>
      </c>
      <c r="R470" s="98">
        <f t="shared" si="79"/>
        <v>0</v>
      </c>
      <c r="S470" s="19"/>
      <c r="T470" s="5"/>
      <c r="U470" s="37" t="str" cm="1">
        <f t="array" ref="U470">_xlfn.IFS(R470&gt;I470,"KO : Le montant retenu est supérieur au montant présenté. Merci de revoir la ligne de contributions ou plafonner son montant.",I470=0,"",R470=I470,"OK",R470&lt;I470,"Montant instruit inférieur au montant présenté.")</f>
        <v/>
      </c>
      <c r="V470" s="95">
        <f t="shared" si="80"/>
        <v>0</v>
      </c>
    </row>
    <row r="471" spans="1:22">
      <c r="A471" s="7">
        <v>467</v>
      </c>
      <c r="B471" s="5"/>
      <c r="C471" s="5"/>
      <c r="D471" s="5"/>
      <c r="E471" s="2"/>
      <c r="F471" s="99"/>
      <c r="G471" s="12"/>
      <c r="H471" s="7" t="s">
        <v>9</v>
      </c>
      <c r="I471" s="98">
        <f t="shared" si="71"/>
        <v>0</v>
      </c>
      <c r="J471" s="27"/>
      <c r="K471" s="21">
        <f t="shared" si="72"/>
        <v>0</v>
      </c>
      <c r="L471" s="5">
        <f t="shared" si="73"/>
        <v>0</v>
      </c>
      <c r="M471" s="5">
        <f t="shared" si="74"/>
        <v>0</v>
      </c>
      <c r="N471" s="2">
        <f t="shared" si="75"/>
        <v>0</v>
      </c>
      <c r="O471" s="99">
        <f t="shared" si="76"/>
        <v>0</v>
      </c>
      <c r="P471" s="22">
        <f t="shared" si="77"/>
        <v>0</v>
      </c>
      <c r="Q471" s="7" t="str">
        <f t="shared" si="78"/>
        <v>euro</v>
      </c>
      <c r="R471" s="98">
        <f t="shared" si="79"/>
        <v>0</v>
      </c>
      <c r="S471" s="19"/>
      <c r="T471" s="5"/>
      <c r="U471" s="37" t="str" cm="1">
        <f t="array" ref="U471">_xlfn.IFS(R471&gt;I471,"KO : Le montant retenu est supérieur au montant présenté. Merci de revoir la ligne de contributions ou plafonner son montant.",I471=0,"",R471=I471,"OK",R471&lt;I471,"Montant instruit inférieur au montant présenté.")</f>
        <v/>
      </c>
      <c r="V471" s="95">
        <f t="shared" si="80"/>
        <v>0</v>
      </c>
    </row>
    <row r="472" spans="1:22">
      <c r="A472" s="7">
        <v>468</v>
      </c>
      <c r="B472" s="5"/>
      <c r="C472" s="5"/>
      <c r="D472" s="5"/>
      <c r="E472" s="2"/>
      <c r="F472" s="99"/>
      <c r="G472" s="12"/>
      <c r="H472" s="7" t="s">
        <v>9</v>
      </c>
      <c r="I472" s="98">
        <f t="shared" si="71"/>
        <v>0</v>
      </c>
      <c r="J472" s="27"/>
      <c r="K472" s="21">
        <f t="shared" si="72"/>
        <v>0</v>
      </c>
      <c r="L472" s="5">
        <f t="shared" si="73"/>
        <v>0</v>
      </c>
      <c r="M472" s="5">
        <f t="shared" si="74"/>
        <v>0</v>
      </c>
      <c r="N472" s="2">
        <f t="shared" si="75"/>
        <v>0</v>
      </c>
      <c r="O472" s="99">
        <f t="shared" si="76"/>
        <v>0</v>
      </c>
      <c r="P472" s="22">
        <f t="shared" si="77"/>
        <v>0</v>
      </c>
      <c r="Q472" s="7" t="str">
        <f t="shared" si="78"/>
        <v>euro</v>
      </c>
      <c r="R472" s="98">
        <f t="shared" si="79"/>
        <v>0</v>
      </c>
      <c r="S472" s="19"/>
      <c r="T472" s="5"/>
      <c r="U472" s="37" t="str" cm="1">
        <f t="array" ref="U472">_xlfn.IFS(R472&gt;I472,"KO : Le montant retenu est supérieur au montant présenté. Merci de revoir la ligne de contributions ou plafonner son montant.",I472=0,"",R472=I472,"OK",R472&lt;I472,"Montant instruit inférieur au montant présenté.")</f>
        <v/>
      </c>
      <c r="V472" s="95">
        <f t="shared" si="80"/>
        <v>0</v>
      </c>
    </row>
    <row r="473" spans="1:22">
      <c r="A473" s="7">
        <v>469</v>
      </c>
      <c r="B473" s="5"/>
      <c r="C473" s="5"/>
      <c r="D473" s="5"/>
      <c r="E473" s="2"/>
      <c r="F473" s="99"/>
      <c r="G473" s="12"/>
      <c r="H473" s="7" t="s">
        <v>9</v>
      </c>
      <c r="I473" s="98">
        <f t="shared" si="71"/>
        <v>0</v>
      </c>
      <c r="J473" s="27"/>
      <c r="K473" s="21">
        <f t="shared" si="72"/>
        <v>0</v>
      </c>
      <c r="L473" s="5">
        <f t="shared" si="73"/>
        <v>0</v>
      </c>
      <c r="M473" s="5">
        <f t="shared" si="74"/>
        <v>0</v>
      </c>
      <c r="N473" s="2">
        <f t="shared" si="75"/>
        <v>0</v>
      </c>
      <c r="O473" s="99">
        <f t="shared" si="76"/>
        <v>0</v>
      </c>
      <c r="P473" s="22">
        <f t="shared" si="77"/>
        <v>0</v>
      </c>
      <c r="Q473" s="7" t="str">
        <f t="shared" si="78"/>
        <v>euro</v>
      </c>
      <c r="R473" s="98">
        <f t="shared" si="79"/>
        <v>0</v>
      </c>
      <c r="S473" s="19"/>
      <c r="T473" s="5"/>
      <c r="U473" s="37" t="str" cm="1">
        <f t="array" ref="U473">_xlfn.IFS(R473&gt;I473,"KO : Le montant retenu est supérieur au montant présenté. Merci de revoir la ligne de contributions ou plafonner son montant.",I473=0,"",R473=I473,"OK",R473&lt;I473,"Montant instruit inférieur au montant présenté.")</f>
        <v/>
      </c>
      <c r="V473" s="95">
        <f t="shared" si="80"/>
        <v>0</v>
      </c>
    </row>
    <row r="474" spans="1:22">
      <c r="A474" s="7">
        <v>470</v>
      </c>
      <c r="B474" s="5"/>
      <c r="C474" s="5"/>
      <c r="D474" s="5"/>
      <c r="E474" s="2"/>
      <c r="F474" s="99"/>
      <c r="G474" s="12"/>
      <c r="H474" s="7" t="s">
        <v>9</v>
      </c>
      <c r="I474" s="98">
        <f t="shared" si="71"/>
        <v>0</v>
      </c>
      <c r="J474" s="27"/>
      <c r="K474" s="21">
        <f t="shared" si="72"/>
        <v>0</v>
      </c>
      <c r="L474" s="5">
        <f t="shared" si="73"/>
        <v>0</v>
      </c>
      <c r="M474" s="5">
        <f t="shared" si="74"/>
        <v>0</v>
      </c>
      <c r="N474" s="2">
        <f t="shared" si="75"/>
        <v>0</v>
      </c>
      <c r="O474" s="99">
        <f t="shared" si="76"/>
        <v>0</v>
      </c>
      <c r="P474" s="22">
        <f t="shared" si="77"/>
        <v>0</v>
      </c>
      <c r="Q474" s="7" t="str">
        <f t="shared" si="78"/>
        <v>euro</v>
      </c>
      <c r="R474" s="98">
        <f t="shared" si="79"/>
        <v>0</v>
      </c>
      <c r="S474" s="19"/>
      <c r="T474" s="5"/>
      <c r="U474" s="37" t="str" cm="1">
        <f t="array" ref="U474">_xlfn.IFS(R474&gt;I474,"KO : Le montant retenu est supérieur au montant présenté. Merci de revoir la ligne de contributions ou plafonner son montant.",I474=0,"",R474=I474,"OK",R474&lt;I474,"Montant instruit inférieur au montant présenté.")</f>
        <v/>
      </c>
      <c r="V474" s="95">
        <f t="shared" si="80"/>
        <v>0</v>
      </c>
    </row>
    <row r="475" spans="1:22">
      <c r="A475" s="7">
        <v>471</v>
      </c>
      <c r="B475" s="5"/>
      <c r="C475" s="5"/>
      <c r="D475" s="5"/>
      <c r="E475" s="2"/>
      <c r="F475" s="99"/>
      <c r="G475" s="12"/>
      <c r="H475" s="7" t="s">
        <v>9</v>
      </c>
      <c r="I475" s="98">
        <f t="shared" si="71"/>
        <v>0</v>
      </c>
      <c r="J475" s="27"/>
      <c r="K475" s="21">
        <f t="shared" si="72"/>
        <v>0</v>
      </c>
      <c r="L475" s="5">
        <f t="shared" si="73"/>
        <v>0</v>
      </c>
      <c r="M475" s="5">
        <f t="shared" si="74"/>
        <v>0</v>
      </c>
      <c r="N475" s="2">
        <f t="shared" si="75"/>
        <v>0</v>
      </c>
      <c r="O475" s="99">
        <f t="shared" si="76"/>
        <v>0</v>
      </c>
      <c r="P475" s="22">
        <f t="shared" si="77"/>
        <v>0</v>
      </c>
      <c r="Q475" s="7" t="str">
        <f t="shared" si="78"/>
        <v>euro</v>
      </c>
      <c r="R475" s="98">
        <f t="shared" si="79"/>
        <v>0</v>
      </c>
      <c r="S475" s="19"/>
      <c r="T475" s="5"/>
      <c r="U475" s="37" t="str" cm="1">
        <f t="array" ref="U475">_xlfn.IFS(R475&gt;I475,"KO : Le montant retenu est supérieur au montant présenté. Merci de revoir la ligne de contributions ou plafonner son montant.",I475=0,"",R475=I475,"OK",R475&lt;I475,"Montant instruit inférieur au montant présenté.")</f>
        <v/>
      </c>
      <c r="V475" s="95">
        <f t="shared" si="80"/>
        <v>0</v>
      </c>
    </row>
    <row r="476" spans="1:22">
      <c r="A476" s="7">
        <v>472</v>
      </c>
      <c r="B476" s="5"/>
      <c r="C476" s="5"/>
      <c r="D476" s="5"/>
      <c r="E476" s="2"/>
      <c r="F476" s="99"/>
      <c r="G476" s="12"/>
      <c r="H476" s="7" t="s">
        <v>9</v>
      </c>
      <c r="I476" s="98">
        <f t="shared" si="71"/>
        <v>0</v>
      </c>
      <c r="J476" s="27"/>
      <c r="K476" s="21">
        <f t="shared" si="72"/>
        <v>0</v>
      </c>
      <c r="L476" s="5">
        <f t="shared" si="73"/>
        <v>0</v>
      </c>
      <c r="M476" s="5">
        <f t="shared" si="74"/>
        <v>0</v>
      </c>
      <c r="N476" s="2">
        <f t="shared" si="75"/>
        <v>0</v>
      </c>
      <c r="O476" s="99">
        <f t="shared" si="76"/>
        <v>0</v>
      </c>
      <c r="P476" s="22">
        <f t="shared" si="77"/>
        <v>0</v>
      </c>
      <c r="Q476" s="7" t="str">
        <f t="shared" si="78"/>
        <v>euro</v>
      </c>
      <c r="R476" s="98">
        <f t="shared" si="79"/>
        <v>0</v>
      </c>
      <c r="S476" s="19"/>
      <c r="T476" s="5"/>
      <c r="U476" s="37" t="str" cm="1">
        <f t="array" ref="U476">_xlfn.IFS(R476&gt;I476,"KO : Le montant retenu est supérieur au montant présenté. Merci de revoir la ligne de contributions ou plafonner son montant.",I476=0,"",R476=I476,"OK",R476&lt;I476,"Montant instruit inférieur au montant présenté.")</f>
        <v/>
      </c>
      <c r="V476" s="95">
        <f t="shared" si="80"/>
        <v>0</v>
      </c>
    </row>
    <row r="477" spans="1:22">
      <c r="A477" s="7">
        <v>473</v>
      </c>
      <c r="B477" s="5"/>
      <c r="C477" s="5"/>
      <c r="D477" s="5"/>
      <c r="E477" s="2"/>
      <c r="F477" s="99"/>
      <c r="G477" s="12"/>
      <c r="H477" s="7" t="s">
        <v>9</v>
      </c>
      <c r="I477" s="98">
        <f t="shared" si="71"/>
        <v>0</v>
      </c>
      <c r="J477" s="27"/>
      <c r="K477" s="21">
        <f t="shared" si="72"/>
        <v>0</v>
      </c>
      <c r="L477" s="5">
        <f t="shared" si="73"/>
        <v>0</v>
      </c>
      <c r="M477" s="5">
        <f t="shared" si="74"/>
        <v>0</v>
      </c>
      <c r="N477" s="2">
        <f t="shared" si="75"/>
        <v>0</v>
      </c>
      <c r="O477" s="99">
        <f t="shared" si="76"/>
        <v>0</v>
      </c>
      <c r="P477" s="22">
        <f t="shared" si="77"/>
        <v>0</v>
      </c>
      <c r="Q477" s="7" t="str">
        <f t="shared" si="78"/>
        <v>euro</v>
      </c>
      <c r="R477" s="98">
        <f t="shared" si="79"/>
        <v>0</v>
      </c>
      <c r="S477" s="19"/>
      <c r="T477" s="5"/>
      <c r="U477" s="37" t="str" cm="1">
        <f t="array" ref="U477">_xlfn.IFS(R477&gt;I477,"KO : Le montant retenu est supérieur au montant présenté. Merci de revoir la ligne de contributions ou plafonner son montant.",I477=0,"",R477=I477,"OK",R477&lt;I477,"Montant instruit inférieur au montant présenté.")</f>
        <v/>
      </c>
      <c r="V477" s="95">
        <f t="shared" si="80"/>
        <v>0</v>
      </c>
    </row>
    <row r="478" spans="1:22">
      <c r="A478" s="7">
        <v>474</v>
      </c>
      <c r="B478" s="5"/>
      <c r="C478" s="5"/>
      <c r="D478" s="5"/>
      <c r="E478" s="2"/>
      <c r="F478" s="99"/>
      <c r="G478" s="12"/>
      <c r="H478" s="7" t="s">
        <v>9</v>
      </c>
      <c r="I478" s="98">
        <f t="shared" si="71"/>
        <v>0</v>
      </c>
      <c r="J478" s="27"/>
      <c r="K478" s="21">
        <f t="shared" si="72"/>
        <v>0</v>
      </c>
      <c r="L478" s="5">
        <f t="shared" si="73"/>
        <v>0</v>
      </c>
      <c r="M478" s="5">
        <f t="shared" si="74"/>
        <v>0</v>
      </c>
      <c r="N478" s="2">
        <f t="shared" si="75"/>
        <v>0</v>
      </c>
      <c r="O478" s="99">
        <f t="shared" si="76"/>
        <v>0</v>
      </c>
      <c r="P478" s="22">
        <f t="shared" si="77"/>
        <v>0</v>
      </c>
      <c r="Q478" s="7" t="str">
        <f t="shared" si="78"/>
        <v>euro</v>
      </c>
      <c r="R478" s="98">
        <f t="shared" si="79"/>
        <v>0</v>
      </c>
      <c r="S478" s="19"/>
      <c r="T478" s="5"/>
      <c r="U478" s="37" t="str" cm="1">
        <f t="array" ref="U478">_xlfn.IFS(R478&gt;I478,"KO : Le montant retenu est supérieur au montant présenté. Merci de revoir la ligne de contributions ou plafonner son montant.",I478=0,"",R478=I478,"OK",R478&lt;I478,"Montant instruit inférieur au montant présenté.")</f>
        <v/>
      </c>
      <c r="V478" s="95">
        <f t="shared" si="80"/>
        <v>0</v>
      </c>
    </row>
    <row r="479" spans="1:22">
      <c r="A479" s="7">
        <v>475</v>
      </c>
      <c r="B479" s="5"/>
      <c r="C479" s="5"/>
      <c r="D479" s="5"/>
      <c r="E479" s="2"/>
      <c r="F479" s="99"/>
      <c r="G479" s="12"/>
      <c r="H479" s="7" t="s">
        <v>9</v>
      </c>
      <c r="I479" s="98">
        <f t="shared" si="71"/>
        <v>0</v>
      </c>
      <c r="J479" s="27"/>
      <c r="K479" s="21">
        <f t="shared" si="72"/>
        <v>0</v>
      </c>
      <c r="L479" s="5">
        <f t="shared" si="73"/>
        <v>0</v>
      </c>
      <c r="M479" s="5">
        <f t="shared" si="74"/>
        <v>0</v>
      </c>
      <c r="N479" s="2">
        <f t="shared" si="75"/>
        <v>0</v>
      </c>
      <c r="O479" s="99">
        <f t="shared" si="76"/>
        <v>0</v>
      </c>
      <c r="P479" s="22">
        <f t="shared" si="77"/>
        <v>0</v>
      </c>
      <c r="Q479" s="7" t="str">
        <f t="shared" si="78"/>
        <v>euro</v>
      </c>
      <c r="R479" s="98">
        <f t="shared" si="79"/>
        <v>0</v>
      </c>
      <c r="S479" s="19"/>
      <c r="T479" s="5"/>
      <c r="U479" s="37" t="str" cm="1">
        <f t="array" ref="U479">_xlfn.IFS(R479&gt;I479,"KO : Le montant retenu est supérieur au montant présenté. Merci de revoir la ligne de contributions ou plafonner son montant.",I479=0,"",R479=I479,"OK",R479&lt;I479,"Montant instruit inférieur au montant présenté.")</f>
        <v/>
      </c>
      <c r="V479" s="95">
        <f t="shared" si="80"/>
        <v>0</v>
      </c>
    </row>
    <row r="480" spans="1:22">
      <c r="A480" s="7">
        <v>476</v>
      </c>
      <c r="B480" s="5"/>
      <c r="C480" s="5"/>
      <c r="D480" s="5"/>
      <c r="E480" s="2"/>
      <c r="F480" s="99"/>
      <c r="G480" s="12"/>
      <c r="H480" s="7" t="s">
        <v>9</v>
      </c>
      <c r="I480" s="98">
        <f t="shared" si="71"/>
        <v>0</v>
      </c>
      <c r="J480" s="27"/>
      <c r="K480" s="21">
        <f t="shared" si="72"/>
        <v>0</v>
      </c>
      <c r="L480" s="5">
        <f t="shared" si="73"/>
        <v>0</v>
      </c>
      <c r="M480" s="5">
        <f t="shared" si="74"/>
        <v>0</v>
      </c>
      <c r="N480" s="2">
        <f t="shared" si="75"/>
        <v>0</v>
      </c>
      <c r="O480" s="99">
        <f t="shared" si="76"/>
        <v>0</v>
      </c>
      <c r="P480" s="22">
        <f t="shared" si="77"/>
        <v>0</v>
      </c>
      <c r="Q480" s="7" t="str">
        <f t="shared" si="78"/>
        <v>euro</v>
      </c>
      <c r="R480" s="98">
        <f t="shared" si="79"/>
        <v>0</v>
      </c>
      <c r="S480" s="19"/>
      <c r="T480" s="5"/>
      <c r="U480" s="37" t="str" cm="1">
        <f t="array" ref="U480">_xlfn.IFS(R480&gt;I480,"KO : Le montant retenu est supérieur au montant présenté. Merci de revoir la ligne de contributions ou plafonner son montant.",I480=0,"",R480=I480,"OK",R480&lt;I480,"Montant instruit inférieur au montant présenté.")</f>
        <v/>
      </c>
      <c r="V480" s="95">
        <f t="shared" si="80"/>
        <v>0</v>
      </c>
    </row>
    <row r="481" spans="1:22">
      <c r="A481" s="7">
        <v>477</v>
      </c>
      <c r="B481" s="5"/>
      <c r="C481" s="5"/>
      <c r="D481" s="5"/>
      <c r="E481" s="2"/>
      <c r="F481" s="99"/>
      <c r="G481" s="12"/>
      <c r="H481" s="7" t="s">
        <v>9</v>
      </c>
      <c r="I481" s="98">
        <f t="shared" si="71"/>
        <v>0</v>
      </c>
      <c r="J481" s="27"/>
      <c r="K481" s="21">
        <f t="shared" si="72"/>
        <v>0</v>
      </c>
      <c r="L481" s="5">
        <f t="shared" si="73"/>
        <v>0</v>
      </c>
      <c r="M481" s="5">
        <f t="shared" si="74"/>
        <v>0</v>
      </c>
      <c r="N481" s="2">
        <f t="shared" si="75"/>
        <v>0</v>
      </c>
      <c r="O481" s="99">
        <f t="shared" si="76"/>
        <v>0</v>
      </c>
      <c r="P481" s="22">
        <f t="shared" si="77"/>
        <v>0</v>
      </c>
      <c r="Q481" s="7" t="str">
        <f t="shared" si="78"/>
        <v>euro</v>
      </c>
      <c r="R481" s="98">
        <f t="shared" si="79"/>
        <v>0</v>
      </c>
      <c r="S481" s="19"/>
      <c r="T481" s="5"/>
      <c r="U481" s="37" t="str" cm="1">
        <f t="array" ref="U481">_xlfn.IFS(R481&gt;I481,"KO : Le montant retenu est supérieur au montant présenté. Merci de revoir la ligne de contributions ou plafonner son montant.",I481=0,"",R481=I481,"OK",R481&lt;I481,"Montant instruit inférieur au montant présenté.")</f>
        <v/>
      </c>
      <c r="V481" s="95">
        <f t="shared" si="80"/>
        <v>0</v>
      </c>
    </row>
    <row r="482" spans="1:22">
      <c r="A482" s="7">
        <v>478</v>
      </c>
      <c r="B482" s="5"/>
      <c r="C482" s="5"/>
      <c r="D482" s="5"/>
      <c r="E482" s="2"/>
      <c r="F482" s="99"/>
      <c r="G482" s="12"/>
      <c r="H482" s="7" t="s">
        <v>9</v>
      </c>
      <c r="I482" s="98">
        <f t="shared" si="71"/>
        <v>0</v>
      </c>
      <c r="J482" s="27"/>
      <c r="K482" s="21">
        <f t="shared" si="72"/>
        <v>0</v>
      </c>
      <c r="L482" s="5">
        <f t="shared" si="73"/>
        <v>0</v>
      </c>
      <c r="M482" s="5">
        <f t="shared" si="74"/>
        <v>0</v>
      </c>
      <c r="N482" s="2">
        <f t="shared" si="75"/>
        <v>0</v>
      </c>
      <c r="O482" s="99">
        <f t="shared" si="76"/>
        <v>0</v>
      </c>
      <c r="P482" s="22">
        <f t="shared" si="77"/>
        <v>0</v>
      </c>
      <c r="Q482" s="7" t="str">
        <f t="shared" si="78"/>
        <v>euro</v>
      </c>
      <c r="R482" s="98">
        <f t="shared" si="79"/>
        <v>0</v>
      </c>
      <c r="S482" s="19"/>
      <c r="T482" s="5"/>
      <c r="U482" s="37" t="str" cm="1">
        <f t="array" ref="U482">_xlfn.IFS(R482&gt;I482,"KO : Le montant retenu est supérieur au montant présenté. Merci de revoir la ligne de contributions ou plafonner son montant.",I482=0,"",R482=I482,"OK",R482&lt;I482,"Montant instruit inférieur au montant présenté.")</f>
        <v/>
      </c>
      <c r="V482" s="95">
        <f t="shared" si="80"/>
        <v>0</v>
      </c>
    </row>
    <row r="483" spans="1:22">
      <c r="A483" s="7">
        <v>479</v>
      </c>
      <c r="B483" s="5"/>
      <c r="C483" s="5"/>
      <c r="D483" s="5"/>
      <c r="E483" s="2"/>
      <c r="F483" s="99"/>
      <c r="G483" s="12"/>
      <c r="H483" s="7" t="s">
        <v>9</v>
      </c>
      <c r="I483" s="98">
        <f t="shared" si="71"/>
        <v>0</v>
      </c>
      <c r="J483" s="27"/>
      <c r="K483" s="21">
        <f t="shared" si="72"/>
        <v>0</v>
      </c>
      <c r="L483" s="5">
        <f t="shared" si="73"/>
        <v>0</v>
      </c>
      <c r="M483" s="5">
        <f t="shared" si="74"/>
        <v>0</v>
      </c>
      <c r="N483" s="2">
        <f t="shared" si="75"/>
        <v>0</v>
      </c>
      <c r="O483" s="99">
        <f t="shared" si="76"/>
        <v>0</v>
      </c>
      <c r="P483" s="22">
        <f t="shared" si="77"/>
        <v>0</v>
      </c>
      <c r="Q483" s="7" t="str">
        <f t="shared" si="78"/>
        <v>euro</v>
      </c>
      <c r="R483" s="98">
        <f t="shared" si="79"/>
        <v>0</v>
      </c>
      <c r="S483" s="19"/>
      <c r="T483" s="5"/>
      <c r="U483" s="37" t="str" cm="1">
        <f t="array" ref="U483">_xlfn.IFS(R483&gt;I483,"KO : Le montant retenu est supérieur au montant présenté. Merci de revoir la ligne de contributions ou plafonner son montant.",I483=0,"",R483=I483,"OK",R483&lt;I483,"Montant instruit inférieur au montant présenté.")</f>
        <v/>
      </c>
      <c r="V483" s="95">
        <f t="shared" si="80"/>
        <v>0</v>
      </c>
    </row>
    <row r="484" spans="1:22">
      <c r="A484" s="7">
        <v>480</v>
      </c>
      <c r="B484" s="5"/>
      <c r="C484" s="5"/>
      <c r="D484" s="5"/>
      <c r="E484" s="2"/>
      <c r="F484" s="99"/>
      <c r="G484" s="12"/>
      <c r="H484" s="7" t="s">
        <v>9</v>
      </c>
      <c r="I484" s="98">
        <f t="shared" si="71"/>
        <v>0</v>
      </c>
      <c r="J484" s="27"/>
      <c r="K484" s="21">
        <f t="shared" si="72"/>
        <v>0</v>
      </c>
      <c r="L484" s="5">
        <f t="shared" si="73"/>
        <v>0</v>
      </c>
      <c r="M484" s="5">
        <f t="shared" si="74"/>
        <v>0</v>
      </c>
      <c r="N484" s="2">
        <f t="shared" si="75"/>
        <v>0</v>
      </c>
      <c r="O484" s="99">
        <f t="shared" si="76"/>
        <v>0</v>
      </c>
      <c r="P484" s="22">
        <f t="shared" si="77"/>
        <v>0</v>
      </c>
      <c r="Q484" s="7" t="str">
        <f t="shared" si="78"/>
        <v>euro</v>
      </c>
      <c r="R484" s="98">
        <f t="shared" si="79"/>
        <v>0</v>
      </c>
      <c r="S484" s="19"/>
      <c r="T484" s="5"/>
      <c r="U484" s="37" t="str" cm="1">
        <f t="array" ref="U484">_xlfn.IFS(R484&gt;I484,"KO : Le montant retenu est supérieur au montant présenté. Merci de revoir la ligne de contributions ou plafonner son montant.",I484=0,"",R484=I484,"OK",R484&lt;I484,"Montant instruit inférieur au montant présenté.")</f>
        <v/>
      </c>
      <c r="V484" s="95">
        <f t="shared" si="80"/>
        <v>0</v>
      </c>
    </row>
    <row r="485" spans="1:22">
      <c r="A485" s="7">
        <v>481</v>
      </c>
      <c r="B485" s="5"/>
      <c r="C485" s="5"/>
      <c r="D485" s="5"/>
      <c r="E485" s="2"/>
      <c r="F485" s="99"/>
      <c r="G485" s="12"/>
      <c r="H485" s="7" t="s">
        <v>9</v>
      </c>
      <c r="I485" s="98">
        <f t="shared" si="71"/>
        <v>0</v>
      </c>
      <c r="J485" s="27"/>
      <c r="K485" s="21">
        <f t="shared" si="72"/>
        <v>0</v>
      </c>
      <c r="L485" s="5">
        <f t="shared" si="73"/>
        <v>0</v>
      </c>
      <c r="M485" s="5">
        <f t="shared" si="74"/>
        <v>0</v>
      </c>
      <c r="N485" s="2">
        <f t="shared" si="75"/>
        <v>0</v>
      </c>
      <c r="O485" s="99">
        <f t="shared" si="76"/>
        <v>0</v>
      </c>
      <c r="P485" s="22">
        <f t="shared" si="77"/>
        <v>0</v>
      </c>
      <c r="Q485" s="7" t="str">
        <f t="shared" si="78"/>
        <v>euro</v>
      </c>
      <c r="R485" s="98">
        <f t="shared" si="79"/>
        <v>0</v>
      </c>
      <c r="S485" s="19"/>
      <c r="T485" s="5"/>
      <c r="U485" s="37" t="str" cm="1">
        <f t="array" ref="U485">_xlfn.IFS(R485&gt;I485,"KO : Le montant retenu est supérieur au montant présenté. Merci de revoir la ligne de contributions ou plafonner son montant.",I485=0,"",R485=I485,"OK",R485&lt;I485,"Montant instruit inférieur au montant présenté.")</f>
        <v/>
      </c>
      <c r="V485" s="95">
        <f t="shared" si="80"/>
        <v>0</v>
      </c>
    </row>
    <row r="486" spans="1:22">
      <c r="A486" s="7">
        <v>482</v>
      </c>
      <c r="B486" s="5"/>
      <c r="C486" s="5"/>
      <c r="D486" s="5"/>
      <c r="E486" s="2"/>
      <c r="F486" s="99"/>
      <c r="G486" s="12"/>
      <c r="H486" s="7" t="s">
        <v>9</v>
      </c>
      <c r="I486" s="98">
        <f t="shared" si="71"/>
        <v>0</v>
      </c>
      <c r="J486" s="27"/>
      <c r="K486" s="21">
        <f t="shared" si="72"/>
        <v>0</v>
      </c>
      <c r="L486" s="5">
        <f t="shared" si="73"/>
        <v>0</v>
      </c>
      <c r="M486" s="5">
        <f t="shared" si="74"/>
        <v>0</v>
      </c>
      <c r="N486" s="2">
        <f t="shared" si="75"/>
        <v>0</v>
      </c>
      <c r="O486" s="99">
        <f t="shared" si="76"/>
        <v>0</v>
      </c>
      <c r="P486" s="22">
        <f t="shared" si="77"/>
        <v>0</v>
      </c>
      <c r="Q486" s="7" t="str">
        <f t="shared" si="78"/>
        <v>euro</v>
      </c>
      <c r="R486" s="98">
        <f t="shared" si="79"/>
        <v>0</v>
      </c>
      <c r="S486" s="19"/>
      <c r="T486" s="5"/>
      <c r="U486" s="37" t="str" cm="1">
        <f t="array" ref="U486">_xlfn.IFS(R486&gt;I486,"KO : Le montant retenu est supérieur au montant présenté. Merci de revoir la ligne de contributions ou plafonner son montant.",I486=0,"",R486=I486,"OK",R486&lt;I486,"Montant instruit inférieur au montant présenté.")</f>
        <v/>
      </c>
      <c r="V486" s="95">
        <f t="shared" si="80"/>
        <v>0</v>
      </c>
    </row>
    <row r="487" spans="1:22">
      <c r="A487" s="7">
        <v>483</v>
      </c>
      <c r="B487" s="5"/>
      <c r="C487" s="5"/>
      <c r="D487" s="5"/>
      <c r="E487" s="2"/>
      <c r="F487" s="99"/>
      <c r="G487" s="12"/>
      <c r="H487" s="7" t="s">
        <v>9</v>
      </c>
      <c r="I487" s="98">
        <f t="shared" si="71"/>
        <v>0</v>
      </c>
      <c r="J487" s="27"/>
      <c r="K487" s="21">
        <f t="shared" si="72"/>
        <v>0</v>
      </c>
      <c r="L487" s="5">
        <f t="shared" si="73"/>
        <v>0</v>
      </c>
      <c r="M487" s="5">
        <f t="shared" si="74"/>
        <v>0</v>
      </c>
      <c r="N487" s="2">
        <f t="shared" si="75"/>
        <v>0</v>
      </c>
      <c r="O487" s="99">
        <f t="shared" si="76"/>
        <v>0</v>
      </c>
      <c r="P487" s="22">
        <f t="shared" si="77"/>
        <v>0</v>
      </c>
      <c r="Q487" s="7" t="str">
        <f t="shared" si="78"/>
        <v>euro</v>
      </c>
      <c r="R487" s="98">
        <f t="shared" si="79"/>
        <v>0</v>
      </c>
      <c r="S487" s="19"/>
      <c r="T487" s="5"/>
      <c r="U487" s="37" t="str" cm="1">
        <f t="array" ref="U487">_xlfn.IFS(R487&gt;I487,"KO : Le montant retenu est supérieur au montant présenté. Merci de revoir la ligne de contributions ou plafonner son montant.",I487=0,"",R487=I487,"OK",R487&lt;I487,"Montant instruit inférieur au montant présenté.")</f>
        <v/>
      </c>
      <c r="V487" s="95">
        <f t="shared" si="80"/>
        <v>0</v>
      </c>
    </row>
    <row r="488" spans="1:22">
      <c r="A488" s="7">
        <v>484</v>
      </c>
      <c r="B488" s="5"/>
      <c r="C488" s="5"/>
      <c r="D488" s="5"/>
      <c r="E488" s="2"/>
      <c r="F488" s="99"/>
      <c r="G488" s="12"/>
      <c r="H488" s="7" t="s">
        <v>9</v>
      </c>
      <c r="I488" s="98">
        <f t="shared" si="71"/>
        <v>0</v>
      </c>
      <c r="J488" s="27"/>
      <c r="K488" s="21">
        <f t="shared" si="72"/>
        <v>0</v>
      </c>
      <c r="L488" s="5">
        <f t="shared" si="73"/>
        <v>0</v>
      </c>
      <c r="M488" s="5">
        <f t="shared" si="74"/>
        <v>0</v>
      </c>
      <c r="N488" s="2">
        <f t="shared" si="75"/>
        <v>0</v>
      </c>
      <c r="O488" s="99">
        <f t="shared" si="76"/>
        <v>0</v>
      </c>
      <c r="P488" s="22">
        <f t="shared" si="77"/>
        <v>0</v>
      </c>
      <c r="Q488" s="7" t="str">
        <f t="shared" si="78"/>
        <v>euro</v>
      </c>
      <c r="R488" s="98">
        <f t="shared" si="79"/>
        <v>0</v>
      </c>
      <c r="S488" s="19"/>
      <c r="T488" s="5"/>
      <c r="U488" s="37" t="str" cm="1">
        <f t="array" ref="U488">_xlfn.IFS(R488&gt;I488,"KO : Le montant retenu est supérieur au montant présenté. Merci de revoir la ligne de contributions ou plafonner son montant.",I488=0,"",R488=I488,"OK",R488&lt;I488,"Montant instruit inférieur au montant présenté.")</f>
        <v/>
      </c>
      <c r="V488" s="95">
        <f t="shared" si="80"/>
        <v>0</v>
      </c>
    </row>
    <row r="489" spans="1:22">
      <c r="A489" s="7">
        <v>485</v>
      </c>
      <c r="B489" s="5"/>
      <c r="C489" s="5"/>
      <c r="D489" s="5"/>
      <c r="E489" s="2"/>
      <c r="F489" s="99"/>
      <c r="G489" s="12"/>
      <c r="H489" s="7" t="s">
        <v>9</v>
      </c>
      <c r="I489" s="98">
        <f t="shared" si="71"/>
        <v>0</v>
      </c>
      <c r="J489" s="27"/>
      <c r="K489" s="21">
        <f t="shared" si="72"/>
        <v>0</v>
      </c>
      <c r="L489" s="5">
        <f t="shared" si="73"/>
        <v>0</v>
      </c>
      <c r="M489" s="5">
        <f t="shared" si="74"/>
        <v>0</v>
      </c>
      <c r="N489" s="2">
        <f t="shared" si="75"/>
        <v>0</v>
      </c>
      <c r="O489" s="99">
        <f t="shared" si="76"/>
        <v>0</v>
      </c>
      <c r="P489" s="22">
        <f t="shared" si="77"/>
        <v>0</v>
      </c>
      <c r="Q489" s="7" t="str">
        <f t="shared" si="78"/>
        <v>euro</v>
      </c>
      <c r="R489" s="98">
        <f t="shared" si="79"/>
        <v>0</v>
      </c>
      <c r="S489" s="19"/>
      <c r="T489" s="5"/>
      <c r="U489" s="37" t="str" cm="1">
        <f t="array" ref="U489">_xlfn.IFS(R489&gt;I489,"KO : Le montant retenu est supérieur au montant présenté. Merci de revoir la ligne de contributions ou plafonner son montant.",I489=0,"",R489=I489,"OK",R489&lt;I489,"Montant instruit inférieur au montant présenté.")</f>
        <v/>
      </c>
      <c r="V489" s="95">
        <f t="shared" si="80"/>
        <v>0</v>
      </c>
    </row>
    <row r="490" spans="1:22">
      <c r="A490" s="7">
        <v>486</v>
      </c>
      <c r="B490" s="5"/>
      <c r="C490" s="5"/>
      <c r="D490" s="5"/>
      <c r="E490" s="2"/>
      <c r="F490" s="99"/>
      <c r="G490" s="12"/>
      <c r="H490" s="7" t="s">
        <v>9</v>
      </c>
      <c r="I490" s="98">
        <f t="shared" si="71"/>
        <v>0</v>
      </c>
      <c r="J490" s="27"/>
      <c r="K490" s="21">
        <f t="shared" si="72"/>
        <v>0</v>
      </c>
      <c r="L490" s="5">
        <f t="shared" si="73"/>
        <v>0</v>
      </c>
      <c r="M490" s="5">
        <f t="shared" si="74"/>
        <v>0</v>
      </c>
      <c r="N490" s="2">
        <f t="shared" si="75"/>
        <v>0</v>
      </c>
      <c r="O490" s="99">
        <f t="shared" si="76"/>
        <v>0</v>
      </c>
      <c r="P490" s="22">
        <f t="shared" si="77"/>
        <v>0</v>
      </c>
      <c r="Q490" s="7" t="str">
        <f t="shared" si="78"/>
        <v>euro</v>
      </c>
      <c r="R490" s="98">
        <f t="shared" si="79"/>
        <v>0</v>
      </c>
      <c r="S490" s="19"/>
      <c r="T490" s="5"/>
      <c r="U490" s="37" t="str" cm="1">
        <f t="array" ref="U490">_xlfn.IFS(R490&gt;I490,"KO : Le montant retenu est supérieur au montant présenté. Merci de revoir la ligne de contributions ou plafonner son montant.",I490=0,"",R490=I490,"OK",R490&lt;I490,"Montant instruit inférieur au montant présenté.")</f>
        <v/>
      </c>
      <c r="V490" s="95">
        <f t="shared" si="80"/>
        <v>0</v>
      </c>
    </row>
    <row r="491" spans="1:22">
      <c r="A491" s="7">
        <v>487</v>
      </c>
      <c r="B491" s="5"/>
      <c r="C491" s="5"/>
      <c r="D491" s="5"/>
      <c r="E491" s="2"/>
      <c r="F491" s="99"/>
      <c r="G491" s="12"/>
      <c r="H491" s="7" t="s">
        <v>9</v>
      </c>
      <c r="I491" s="98">
        <f t="shared" si="71"/>
        <v>0</v>
      </c>
      <c r="J491" s="27"/>
      <c r="K491" s="21">
        <f t="shared" si="72"/>
        <v>0</v>
      </c>
      <c r="L491" s="5">
        <f t="shared" si="73"/>
        <v>0</v>
      </c>
      <c r="M491" s="5">
        <f t="shared" si="74"/>
        <v>0</v>
      </c>
      <c r="N491" s="2">
        <f t="shared" si="75"/>
        <v>0</v>
      </c>
      <c r="O491" s="99">
        <f t="shared" si="76"/>
        <v>0</v>
      </c>
      <c r="P491" s="22">
        <f t="shared" si="77"/>
        <v>0</v>
      </c>
      <c r="Q491" s="7" t="str">
        <f t="shared" si="78"/>
        <v>euro</v>
      </c>
      <c r="R491" s="98">
        <f t="shared" si="79"/>
        <v>0</v>
      </c>
      <c r="S491" s="19"/>
      <c r="T491" s="5"/>
      <c r="U491" s="37" t="str" cm="1">
        <f t="array" ref="U491">_xlfn.IFS(R491&gt;I491,"KO : Le montant retenu est supérieur au montant présenté. Merci de revoir la ligne de contributions ou plafonner son montant.",I491=0,"",R491=I491,"OK",R491&lt;I491,"Montant instruit inférieur au montant présenté.")</f>
        <v/>
      </c>
      <c r="V491" s="95">
        <f t="shared" si="80"/>
        <v>0</v>
      </c>
    </row>
    <row r="492" spans="1:22">
      <c r="A492" s="7">
        <v>488</v>
      </c>
      <c r="B492" s="5"/>
      <c r="C492" s="5"/>
      <c r="D492" s="5"/>
      <c r="E492" s="2"/>
      <c r="F492" s="99"/>
      <c r="G492" s="12"/>
      <c r="H492" s="7" t="s">
        <v>9</v>
      </c>
      <c r="I492" s="98">
        <f t="shared" si="71"/>
        <v>0</v>
      </c>
      <c r="J492" s="27"/>
      <c r="K492" s="21">
        <f t="shared" si="72"/>
        <v>0</v>
      </c>
      <c r="L492" s="5">
        <f t="shared" si="73"/>
        <v>0</v>
      </c>
      <c r="M492" s="5">
        <f t="shared" si="74"/>
        <v>0</v>
      </c>
      <c r="N492" s="2">
        <f t="shared" si="75"/>
        <v>0</v>
      </c>
      <c r="O492" s="99">
        <f t="shared" si="76"/>
        <v>0</v>
      </c>
      <c r="P492" s="22">
        <f t="shared" si="77"/>
        <v>0</v>
      </c>
      <c r="Q492" s="7" t="str">
        <f t="shared" si="78"/>
        <v>euro</v>
      </c>
      <c r="R492" s="98">
        <f t="shared" si="79"/>
        <v>0</v>
      </c>
      <c r="S492" s="19"/>
      <c r="T492" s="5"/>
      <c r="U492" s="37" t="str" cm="1">
        <f t="array" ref="U492">_xlfn.IFS(R492&gt;I492,"KO : Le montant retenu est supérieur au montant présenté. Merci de revoir la ligne de contributions ou plafonner son montant.",I492=0,"",R492=I492,"OK",R492&lt;I492,"Montant instruit inférieur au montant présenté.")</f>
        <v/>
      </c>
      <c r="V492" s="95">
        <f t="shared" si="80"/>
        <v>0</v>
      </c>
    </row>
    <row r="493" spans="1:22">
      <c r="A493" s="7">
        <v>489</v>
      </c>
      <c r="B493" s="5"/>
      <c r="C493" s="5"/>
      <c r="D493" s="5"/>
      <c r="E493" s="2"/>
      <c r="F493" s="99"/>
      <c r="G493" s="12"/>
      <c r="H493" s="7" t="s">
        <v>9</v>
      </c>
      <c r="I493" s="98">
        <f t="shared" si="71"/>
        <v>0</v>
      </c>
      <c r="J493" s="27"/>
      <c r="K493" s="21">
        <f t="shared" si="72"/>
        <v>0</v>
      </c>
      <c r="L493" s="5">
        <f t="shared" si="73"/>
        <v>0</v>
      </c>
      <c r="M493" s="5">
        <f t="shared" si="74"/>
        <v>0</v>
      </c>
      <c r="N493" s="2">
        <f t="shared" si="75"/>
        <v>0</v>
      </c>
      <c r="O493" s="99">
        <f t="shared" si="76"/>
        <v>0</v>
      </c>
      <c r="P493" s="22">
        <f t="shared" si="77"/>
        <v>0</v>
      </c>
      <c r="Q493" s="7" t="str">
        <f t="shared" si="78"/>
        <v>euro</v>
      </c>
      <c r="R493" s="98">
        <f t="shared" si="79"/>
        <v>0</v>
      </c>
      <c r="S493" s="19"/>
      <c r="T493" s="5"/>
      <c r="U493" s="37" t="str" cm="1">
        <f t="array" ref="U493">_xlfn.IFS(R493&gt;I493,"KO : Le montant retenu est supérieur au montant présenté. Merci de revoir la ligne de contributions ou plafonner son montant.",I493=0,"",R493=I493,"OK",R493&lt;I493,"Montant instruit inférieur au montant présenté.")</f>
        <v/>
      </c>
      <c r="V493" s="95">
        <f t="shared" si="80"/>
        <v>0</v>
      </c>
    </row>
    <row r="494" spans="1:22">
      <c r="A494" s="7">
        <v>490</v>
      </c>
      <c r="B494" s="5"/>
      <c r="C494" s="5"/>
      <c r="D494" s="5"/>
      <c r="E494" s="2"/>
      <c r="F494" s="99"/>
      <c r="G494" s="12"/>
      <c r="H494" s="7" t="s">
        <v>9</v>
      </c>
      <c r="I494" s="98">
        <f t="shared" si="71"/>
        <v>0</v>
      </c>
      <c r="J494" s="27"/>
      <c r="K494" s="21">
        <f t="shared" si="72"/>
        <v>0</v>
      </c>
      <c r="L494" s="5">
        <f t="shared" si="73"/>
        <v>0</v>
      </c>
      <c r="M494" s="5">
        <f t="shared" si="74"/>
        <v>0</v>
      </c>
      <c r="N494" s="2">
        <f t="shared" si="75"/>
        <v>0</v>
      </c>
      <c r="O494" s="99">
        <f t="shared" si="76"/>
        <v>0</v>
      </c>
      <c r="P494" s="22">
        <f t="shared" si="77"/>
        <v>0</v>
      </c>
      <c r="Q494" s="7" t="str">
        <f t="shared" si="78"/>
        <v>euro</v>
      </c>
      <c r="R494" s="98">
        <f t="shared" si="79"/>
        <v>0</v>
      </c>
      <c r="S494" s="19"/>
      <c r="T494" s="5"/>
      <c r="U494" s="37" t="str" cm="1">
        <f t="array" ref="U494">_xlfn.IFS(R494&gt;I494,"KO : Le montant retenu est supérieur au montant présenté. Merci de revoir la ligne de contributions ou plafonner son montant.",I494=0,"",R494=I494,"OK",R494&lt;I494,"Montant instruit inférieur au montant présenté.")</f>
        <v/>
      </c>
      <c r="V494" s="95">
        <f t="shared" si="80"/>
        <v>0</v>
      </c>
    </row>
    <row r="495" spans="1:22">
      <c r="A495" s="7">
        <v>491</v>
      </c>
      <c r="B495" s="5"/>
      <c r="C495" s="5"/>
      <c r="D495" s="5"/>
      <c r="E495" s="2"/>
      <c r="F495" s="99"/>
      <c r="G495" s="12"/>
      <c r="H495" s="7" t="s">
        <v>9</v>
      </c>
      <c r="I495" s="98">
        <f t="shared" si="71"/>
        <v>0</v>
      </c>
      <c r="J495" s="27"/>
      <c r="K495" s="21">
        <f t="shared" si="72"/>
        <v>0</v>
      </c>
      <c r="L495" s="5">
        <f t="shared" si="73"/>
        <v>0</v>
      </c>
      <c r="M495" s="5">
        <f t="shared" si="74"/>
        <v>0</v>
      </c>
      <c r="N495" s="2">
        <f t="shared" si="75"/>
        <v>0</v>
      </c>
      <c r="O495" s="99">
        <f t="shared" si="76"/>
        <v>0</v>
      </c>
      <c r="P495" s="22">
        <f t="shared" si="77"/>
        <v>0</v>
      </c>
      <c r="Q495" s="7" t="str">
        <f t="shared" si="78"/>
        <v>euro</v>
      </c>
      <c r="R495" s="98">
        <f t="shared" si="79"/>
        <v>0</v>
      </c>
      <c r="S495" s="19"/>
      <c r="T495" s="5"/>
      <c r="U495" s="37" t="str" cm="1">
        <f t="array" ref="U495">_xlfn.IFS(R495&gt;I495,"KO : Le montant retenu est supérieur au montant présenté. Merci de revoir la ligne de contributions ou plafonner son montant.",I495=0,"",R495=I495,"OK",R495&lt;I495,"Montant instruit inférieur au montant présenté.")</f>
        <v/>
      </c>
      <c r="V495" s="95">
        <f t="shared" si="80"/>
        <v>0</v>
      </c>
    </row>
    <row r="496" spans="1:22">
      <c r="A496" s="7">
        <v>492</v>
      </c>
      <c r="B496" s="5"/>
      <c r="C496" s="5"/>
      <c r="D496" s="5"/>
      <c r="E496" s="2"/>
      <c r="F496" s="99"/>
      <c r="G496" s="12"/>
      <c r="H496" s="7" t="s">
        <v>9</v>
      </c>
      <c r="I496" s="98">
        <f t="shared" si="71"/>
        <v>0</v>
      </c>
      <c r="J496" s="27"/>
      <c r="K496" s="21">
        <f t="shared" si="72"/>
        <v>0</v>
      </c>
      <c r="L496" s="5">
        <f t="shared" si="73"/>
        <v>0</v>
      </c>
      <c r="M496" s="5">
        <f t="shared" si="74"/>
        <v>0</v>
      </c>
      <c r="N496" s="2">
        <f t="shared" si="75"/>
        <v>0</v>
      </c>
      <c r="O496" s="99">
        <f t="shared" si="76"/>
        <v>0</v>
      </c>
      <c r="P496" s="22">
        <f t="shared" si="77"/>
        <v>0</v>
      </c>
      <c r="Q496" s="7" t="str">
        <f t="shared" si="78"/>
        <v>euro</v>
      </c>
      <c r="R496" s="98">
        <f t="shared" si="79"/>
        <v>0</v>
      </c>
      <c r="S496" s="19"/>
      <c r="T496" s="5"/>
      <c r="U496" s="37" t="str" cm="1">
        <f t="array" ref="U496">_xlfn.IFS(R496&gt;I496,"KO : Le montant retenu est supérieur au montant présenté. Merci de revoir la ligne de contributions ou plafonner son montant.",I496=0,"",R496=I496,"OK",R496&lt;I496,"Montant instruit inférieur au montant présenté.")</f>
        <v/>
      </c>
      <c r="V496" s="95">
        <f t="shared" si="80"/>
        <v>0</v>
      </c>
    </row>
    <row r="497" spans="1:22">
      <c r="A497" s="7">
        <v>493</v>
      </c>
      <c r="B497" s="5"/>
      <c r="C497" s="5"/>
      <c r="D497" s="5"/>
      <c r="E497" s="2"/>
      <c r="F497" s="99"/>
      <c r="G497" s="12"/>
      <c r="H497" s="7" t="s">
        <v>9</v>
      </c>
      <c r="I497" s="98">
        <f t="shared" si="71"/>
        <v>0</v>
      </c>
      <c r="J497" s="27"/>
      <c r="K497" s="21">
        <f t="shared" si="72"/>
        <v>0</v>
      </c>
      <c r="L497" s="5">
        <f t="shared" si="73"/>
        <v>0</v>
      </c>
      <c r="M497" s="5">
        <f t="shared" si="74"/>
        <v>0</v>
      </c>
      <c r="N497" s="2">
        <f t="shared" si="75"/>
        <v>0</v>
      </c>
      <c r="O497" s="99">
        <f t="shared" si="76"/>
        <v>0</v>
      </c>
      <c r="P497" s="22">
        <f t="shared" si="77"/>
        <v>0</v>
      </c>
      <c r="Q497" s="7" t="str">
        <f t="shared" si="78"/>
        <v>euro</v>
      </c>
      <c r="R497" s="98">
        <f t="shared" si="79"/>
        <v>0</v>
      </c>
      <c r="S497" s="19"/>
      <c r="T497" s="5"/>
      <c r="U497" s="37" t="str" cm="1">
        <f t="array" ref="U497">_xlfn.IFS(R497&gt;I497,"KO : Le montant retenu est supérieur au montant présenté. Merci de revoir la ligne de contributions ou plafonner son montant.",I497=0,"",R497=I497,"OK",R497&lt;I497,"Montant instruit inférieur au montant présenté.")</f>
        <v/>
      </c>
      <c r="V497" s="95">
        <f t="shared" si="80"/>
        <v>0</v>
      </c>
    </row>
    <row r="498" spans="1:22">
      <c r="A498" s="7">
        <v>494</v>
      </c>
      <c r="B498" s="5"/>
      <c r="C498" s="5"/>
      <c r="D498" s="5"/>
      <c r="E498" s="2"/>
      <c r="F498" s="99"/>
      <c r="G498" s="12"/>
      <c r="H498" s="7" t="s">
        <v>9</v>
      </c>
      <c r="I498" s="98">
        <f t="shared" si="71"/>
        <v>0</v>
      </c>
      <c r="J498" s="27"/>
      <c r="K498" s="21">
        <f t="shared" si="72"/>
        <v>0</v>
      </c>
      <c r="L498" s="5">
        <f t="shared" si="73"/>
        <v>0</v>
      </c>
      <c r="M498" s="5">
        <f t="shared" si="74"/>
        <v>0</v>
      </c>
      <c r="N498" s="2">
        <f t="shared" si="75"/>
        <v>0</v>
      </c>
      <c r="O498" s="99">
        <f t="shared" si="76"/>
        <v>0</v>
      </c>
      <c r="P498" s="22">
        <f t="shared" si="77"/>
        <v>0</v>
      </c>
      <c r="Q498" s="7" t="str">
        <f t="shared" si="78"/>
        <v>euro</v>
      </c>
      <c r="R498" s="98">
        <f t="shared" si="79"/>
        <v>0</v>
      </c>
      <c r="S498" s="19"/>
      <c r="T498" s="5"/>
      <c r="U498" s="37" t="str" cm="1">
        <f t="array" ref="U498">_xlfn.IFS(R498&gt;I498,"KO : Le montant retenu est supérieur au montant présenté. Merci de revoir la ligne de contributions ou plafonner son montant.",I498=0,"",R498=I498,"OK",R498&lt;I498,"Montant instruit inférieur au montant présenté.")</f>
        <v/>
      </c>
      <c r="V498" s="95">
        <f t="shared" si="80"/>
        <v>0</v>
      </c>
    </row>
    <row r="499" spans="1:22">
      <c r="A499" s="7">
        <v>495</v>
      </c>
      <c r="B499" s="5"/>
      <c r="C499" s="5"/>
      <c r="D499" s="5"/>
      <c r="E499" s="2"/>
      <c r="F499" s="99"/>
      <c r="G499" s="12"/>
      <c r="H499" s="7" t="s">
        <v>9</v>
      </c>
      <c r="I499" s="98">
        <f t="shared" si="71"/>
        <v>0</v>
      </c>
      <c r="J499" s="27"/>
      <c r="K499" s="21">
        <f t="shared" si="72"/>
        <v>0</v>
      </c>
      <c r="L499" s="5">
        <f t="shared" si="73"/>
        <v>0</v>
      </c>
      <c r="M499" s="5">
        <f t="shared" si="74"/>
        <v>0</v>
      </c>
      <c r="N499" s="2">
        <f t="shared" si="75"/>
        <v>0</v>
      </c>
      <c r="O499" s="99">
        <f t="shared" si="76"/>
        <v>0</v>
      </c>
      <c r="P499" s="22">
        <f t="shared" si="77"/>
        <v>0</v>
      </c>
      <c r="Q499" s="7" t="str">
        <f t="shared" si="78"/>
        <v>euro</v>
      </c>
      <c r="R499" s="98">
        <f t="shared" si="79"/>
        <v>0</v>
      </c>
      <c r="S499" s="19"/>
      <c r="T499" s="5"/>
      <c r="U499" s="37" t="str" cm="1">
        <f t="array" ref="U499">_xlfn.IFS(R499&gt;I499,"KO : Le montant retenu est supérieur au montant présenté. Merci de revoir la ligne de contributions ou plafonner son montant.",I499=0,"",R499=I499,"OK",R499&lt;I499,"Montant instruit inférieur au montant présenté.")</f>
        <v/>
      </c>
      <c r="V499" s="95">
        <f t="shared" si="80"/>
        <v>0</v>
      </c>
    </row>
    <row r="500" spans="1:22">
      <c r="A500" s="7">
        <v>496</v>
      </c>
      <c r="B500" s="5"/>
      <c r="C500" s="5"/>
      <c r="D500" s="5"/>
      <c r="E500" s="2"/>
      <c r="F500" s="99"/>
      <c r="G500" s="12"/>
      <c r="H500" s="7" t="s">
        <v>9</v>
      </c>
      <c r="I500" s="98">
        <f t="shared" si="71"/>
        <v>0</v>
      </c>
      <c r="J500" s="27"/>
      <c r="K500" s="21">
        <f t="shared" si="72"/>
        <v>0</v>
      </c>
      <c r="L500" s="5">
        <f t="shared" si="73"/>
        <v>0</v>
      </c>
      <c r="M500" s="5">
        <f t="shared" si="74"/>
        <v>0</v>
      </c>
      <c r="N500" s="2">
        <f t="shared" si="75"/>
        <v>0</v>
      </c>
      <c r="O500" s="99">
        <f t="shared" si="76"/>
        <v>0</v>
      </c>
      <c r="P500" s="22">
        <f t="shared" si="77"/>
        <v>0</v>
      </c>
      <c r="Q500" s="7" t="str">
        <f t="shared" si="78"/>
        <v>euro</v>
      </c>
      <c r="R500" s="98">
        <f t="shared" si="79"/>
        <v>0</v>
      </c>
      <c r="S500" s="19"/>
      <c r="T500" s="5"/>
      <c r="U500" s="37" t="str" cm="1">
        <f t="array" ref="U500">_xlfn.IFS(R500&gt;I500,"KO : Le montant retenu est supérieur au montant présenté. Merci de revoir la ligne de contributions ou plafonner son montant.",I500=0,"",R500=I500,"OK",R500&lt;I500,"Montant instruit inférieur au montant présenté.")</f>
        <v/>
      </c>
      <c r="V500" s="95">
        <f t="shared" si="80"/>
        <v>0</v>
      </c>
    </row>
    <row r="501" spans="1:22">
      <c r="A501" s="7">
        <v>497</v>
      </c>
      <c r="B501" s="5"/>
      <c r="C501" s="5"/>
      <c r="D501" s="5"/>
      <c r="E501" s="2"/>
      <c r="F501" s="99"/>
      <c r="G501" s="12"/>
      <c r="H501" s="7" t="s">
        <v>9</v>
      </c>
      <c r="I501" s="98">
        <f t="shared" si="71"/>
        <v>0</v>
      </c>
      <c r="J501" s="27"/>
      <c r="K501" s="21">
        <f t="shared" si="72"/>
        <v>0</v>
      </c>
      <c r="L501" s="5">
        <f t="shared" si="73"/>
        <v>0</v>
      </c>
      <c r="M501" s="5">
        <f t="shared" si="74"/>
        <v>0</v>
      </c>
      <c r="N501" s="2">
        <f t="shared" si="75"/>
        <v>0</v>
      </c>
      <c r="O501" s="99">
        <f t="shared" si="76"/>
        <v>0</v>
      </c>
      <c r="P501" s="22">
        <f t="shared" si="77"/>
        <v>0</v>
      </c>
      <c r="Q501" s="7" t="str">
        <f t="shared" si="78"/>
        <v>euro</v>
      </c>
      <c r="R501" s="98">
        <f t="shared" si="79"/>
        <v>0</v>
      </c>
      <c r="S501" s="19"/>
      <c r="T501" s="5"/>
      <c r="U501" s="37" t="str" cm="1">
        <f t="array" ref="U501">_xlfn.IFS(R501&gt;I501,"KO : Le montant retenu est supérieur au montant présenté. Merci de revoir la ligne de contributions ou plafonner son montant.",I501=0,"",R501=I501,"OK",R501&lt;I501,"Montant instruit inférieur au montant présenté.")</f>
        <v/>
      </c>
      <c r="V501" s="95">
        <f t="shared" si="80"/>
        <v>0</v>
      </c>
    </row>
    <row r="502" spans="1:22">
      <c r="A502" s="7">
        <v>498</v>
      </c>
      <c r="B502" s="5"/>
      <c r="C502" s="5"/>
      <c r="D502" s="5"/>
      <c r="E502" s="2"/>
      <c r="F502" s="99"/>
      <c r="G502" s="12"/>
      <c r="H502" s="7" t="s">
        <v>9</v>
      </c>
      <c r="I502" s="98">
        <f t="shared" si="71"/>
        <v>0</v>
      </c>
      <c r="J502" s="27"/>
      <c r="K502" s="21">
        <f t="shared" si="72"/>
        <v>0</v>
      </c>
      <c r="L502" s="5">
        <f t="shared" si="73"/>
        <v>0</v>
      </c>
      <c r="M502" s="5">
        <f t="shared" si="74"/>
        <v>0</v>
      </c>
      <c r="N502" s="2">
        <f t="shared" si="75"/>
        <v>0</v>
      </c>
      <c r="O502" s="99">
        <f t="shared" si="76"/>
        <v>0</v>
      </c>
      <c r="P502" s="22">
        <f t="shared" si="77"/>
        <v>0</v>
      </c>
      <c r="Q502" s="7" t="str">
        <f t="shared" si="78"/>
        <v>euro</v>
      </c>
      <c r="R502" s="98">
        <f t="shared" si="79"/>
        <v>0</v>
      </c>
      <c r="S502" s="19"/>
      <c r="T502" s="5"/>
      <c r="U502" s="37" t="str" cm="1">
        <f t="array" ref="U502">_xlfn.IFS(R502&gt;I502,"KO : Le montant retenu est supérieur au montant présenté. Merci de revoir la ligne de contributions ou plafonner son montant.",I502=0,"",R502=I502,"OK",R502&lt;I502,"Montant instruit inférieur au montant présenté.")</f>
        <v/>
      </c>
      <c r="V502" s="95">
        <f t="shared" si="80"/>
        <v>0</v>
      </c>
    </row>
    <row r="503" spans="1:22">
      <c r="A503" s="7">
        <v>499</v>
      </c>
      <c r="B503" s="5"/>
      <c r="C503" s="5"/>
      <c r="D503" s="5"/>
      <c r="E503" s="2"/>
      <c r="F503" s="99"/>
      <c r="G503" s="12"/>
      <c r="H503" s="7" t="s">
        <v>9</v>
      </c>
      <c r="I503" s="98">
        <f t="shared" si="71"/>
        <v>0</v>
      </c>
      <c r="J503" s="27"/>
      <c r="K503" s="21">
        <f t="shared" si="72"/>
        <v>0</v>
      </c>
      <c r="L503" s="5">
        <f t="shared" si="73"/>
        <v>0</v>
      </c>
      <c r="M503" s="5">
        <f t="shared" si="74"/>
        <v>0</v>
      </c>
      <c r="N503" s="2">
        <f t="shared" si="75"/>
        <v>0</v>
      </c>
      <c r="O503" s="99">
        <f t="shared" si="76"/>
        <v>0</v>
      </c>
      <c r="P503" s="22">
        <f t="shared" si="77"/>
        <v>0</v>
      </c>
      <c r="Q503" s="7" t="str">
        <f t="shared" si="78"/>
        <v>euro</v>
      </c>
      <c r="R503" s="98">
        <f t="shared" si="79"/>
        <v>0</v>
      </c>
      <c r="S503" s="19"/>
      <c r="T503" s="5"/>
      <c r="U503" s="37" t="str" cm="1">
        <f t="array" ref="U503">_xlfn.IFS(R503&gt;I503,"KO : Le montant retenu est supérieur au montant présenté. Merci de revoir la ligne de contributions ou plafonner son montant.",I503=0,"",R503=I503,"OK",R503&lt;I503,"Montant instruit inférieur au montant présenté.")</f>
        <v/>
      </c>
      <c r="V503" s="95">
        <f t="shared" si="80"/>
        <v>0</v>
      </c>
    </row>
    <row r="504" spans="1:22">
      <c r="A504" s="7">
        <v>500</v>
      </c>
      <c r="B504" s="5"/>
      <c r="C504" s="5"/>
      <c r="D504" s="5"/>
      <c r="E504" s="2"/>
      <c r="F504" s="99"/>
      <c r="G504" s="12"/>
      <c r="H504" s="7" t="s">
        <v>9</v>
      </c>
      <c r="I504" s="98">
        <f t="shared" si="71"/>
        <v>0</v>
      </c>
      <c r="J504" s="27"/>
      <c r="K504" s="21">
        <f t="shared" si="72"/>
        <v>0</v>
      </c>
      <c r="L504" s="5">
        <f t="shared" si="73"/>
        <v>0</v>
      </c>
      <c r="M504" s="5">
        <f t="shared" si="74"/>
        <v>0</v>
      </c>
      <c r="N504" s="2">
        <f t="shared" si="75"/>
        <v>0</v>
      </c>
      <c r="O504" s="99">
        <f t="shared" si="76"/>
        <v>0</v>
      </c>
      <c r="P504" s="22">
        <f t="shared" si="77"/>
        <v>0</v>
      </c>
      <c r="Q504" s="7" t="str">
        <f t="shared" si="78"/>
        <v>euro</v>
      </c>
      <c r="R504" s="98">
        <f t="shared" si="79"/>
        <v>0</v>
      </c>
      <c r="S504" s="19"/>
      <c r="T504" s="5"/>
      <c r="U504" s="37" t="str" cm="1">
        <f t="array" ref="U504">_xlfn.IFS(R504&gt;I504,"KO : Le montant retenu est supérieur au montant présenté. Merci de revoir la ligne de contributions ou plafonner son montant.",I504=0,"",R504=I504,"OK",R504&lt;I504,"Montant instruit inférieur au montant présenté.")</f>
        <v/>
      </c>
      <c r="V504" s="95">
        <f t="shared" si="80"/>
        <v>0</v>
      </c>
    </row>
    <row r="505" spans="1:22">
      <c r="A505" s="7">
        <v>501</v>
      </c>
      <c r="B505" s="5"/>
      <c r="C505" s="5"/>
      <c r="D505" s="5"/>
      <c r="E505" s="2"/>
      <c r="F505" s="99"/>
      <c r="G505" s="12"/>
      <c r="H505" s="7" t="s">
        <v>9</v>
      </c>
      <c r="I505" s="98">
        <f t="shared" si="71"/>
        <v>0</v>
      </c>
      <c r="J505" s="27"/>
      <c r="K505" s="21">
        <f t="shared" si="72"/>
        <v>0</v>
      </c>
      <c r="L505" s="5">
        <f t="shared" si="73"/>
        <v>0</v>
      </c>
      <c r="M505" s="5">
        <f t="shared" si="74"/>
        <v>0</v>
      </c>
      <c r="N505" s="2">
        <f t="shared" si="75"/>
        <v>0</v>
      </c>
      <c r="O505" s="99">
        <f t="shared" si="76"/>
        <v>0</v>
      </c>
      <c r="P505" s="22">
        <f t="shared" si="77"/>
        <v>0</v>
      </c>
      <c r="Q505" s="7" t="str">
        <f t="shared" si="78"/>
        <v>euro</v>
      </c>
      <c r="R505" s="98">
        <f t="shared" si="79"/>
        <v>0</v>
      </c>
      <c r="S505" s="19"/>
      <c r="T505" s="5"/>
      <c r="U505" s="37" t="str" cm="1">
        <f t="array" ref="U505">_xlfn.IFS(R505&gt;I505,"KO : Le montant retenu est supérieur au montant présenté. Merci de revoir la ligne de contributions ou plafonner son montant.",I505=0,"",R505=I505,"OK",R505&lt;I505,"Montant instruit inférieur au montant présenté.")</f>
        <v/>
      </c>
      <c r="V505" s="95">
        <f t="shared" si="80"/>
        <v>0</v>
      </c>
    </row>
    <row r="506" spans="1:22">
      <c r="A506" s="7">
        <v>502</v>
      </c>
      <c r="B506" s="5"/>
      <c r="C506" s="5"/>
      <c r="D506" s="5"/>
      <c r="E506" s="2"/>
      <c r="F506" s="99"/>
      <c r="G506" s="12"/>
      <c r="H506" s="7" t="s">
        <v>9</v>
      </c>
      <c r="I506" s="98">
        <f t="shared" si="71"/>
        <v>0</v>
      </c>
      <c r="J506" s="27"/>
      <c r="K506" s="21">
        <f t="shared" si="72"/>
        <v>0</v>
      </c>
      <c r="L506" s="5">
        <f t="shared" si="73"/>
        <v>0</v>
      </c>
      <c r="M506" s="5">
        <f t="shared" si="74"/>
        <v>0</v>
      </c>
      <c r="N506" s="2">
        <f t="shared" si="75"/>
        <v>0</v>
      </c>
      <c r="O506" s="99">
        <f t="shared" si="76"/>
        <v>0</v>
      </c>
      <c r="P506" s="22">
        <f t="shared" si="77"/>
        <v>0</v>
      </c>
      <c r="Q506" s="7" t="str">
        <f t="shared" si="78"/>
        <v>euro</v>
      </c>
      <c r="R506" s="98">
        <f t="shared" si="79"/>
        <v>0</v>
      </c>
      <c r="S506" s="19"/>
      <c r="T506" s="5"/>
      <c r="U506" s="37" t="str" cm="1">
        <f t="array" ref="U506">_xlfn.IFS(R506&gt;I506,"KO : Le montant retenu est supérieur au montant présenté. Merci de revoir la ligne de contributions ou plafonner son montant.",I506=0,"",R506=I506,"OK",R506&lt;I506,"Montant instruit inférieur au montant présenté.")</f>
        <v/>
      </c>
      <c r="V506" s="95">
        <f t="shared" si="80"/>
        <v>0</v>
      </c>
    </row>
    <row r="507" spans="1:22">
      <c r="A507" s="7">
        <v>503</v>
      </c>
      <c r="B507" s="5"/>
      <c r="C507" s="5"/>
      <c r="D507" s="5"/>
      <c r="E507" s="2"/>
      <c r="F507" s="99"/>
      <c r="G507" s="12"/>
      <c r="H507" s="7" t="s">
        <v>9</v>
      </c>
      <c r="I507" s="98">
        <f t="shared" si="71"/>
        <v>0</v>
      </c>
      <c r="J507" s="27"/>
      <c r="K507" s="21">
        <f t="shared" si="72"/>
        <v>0</v>
      </c>
      <c r="L507" s="5">
        <f t="shared" si="73"/>
        <v>0</v>
      </c>
      <c r="M507" s="5">
        <f t="shared" si="74"/>
        <v>0</v>
      </c>
      <c r="N507" s="2">
        <f t="shared" si="75"/>
        <v>0</v>
      </c>
      <c r="O507" s="99">
        <f t="shared" si="76"/>
        <v>0</v>
      </c>
      <c r="P507" s="22">
        <f t="shared" si="77"/>
        <v>0</v>
      </c>
      <c r="Q507" s="7" t="str">
        <f t="shared" si="78"/>
        <v>euro</v>
      </c>
      <c r="R507" s="98">
        <f t="shared" si="79"/>
        <v>0</v>
      </c>
      <c r="S507" s="19"/>
      <c r="T507" s="5"/>
      <c r="U507" s="37" t="str" cm="1">
        <f t="array" ref="U507">_xlfn.IFS(R507&gt;I507,"KO : Le montant retenu est supérieur au montant présenté. Merci de revoir la ligne de contributions ou plafonner son montant.",I507=0,"",R507=I507,"OK",R507&lt;I507,"Montant instruit inférieur au montant présenté.")</f>
        <v/>
      </c>
      <c r="V507" s="95">
        <f t="shared" si="80"/>
        <v>0</v>
      </c>
    </row>
    <row r="508" spans="1:22">
      <c r="A508" s="7">
        <v>504</v>
      </c>
      <c r="B508" s="5"/>
      <c r="C508" s="5"/>
      <c r="D508" s="5"/>
      <c r="E508" s="2"/>
      <c r="F508" s="99"/>
      <c r="G508" s="12"/>
      <c r="H508" s="7" t="s">
        <v>9</v>
      </c>
      <c r="I508" s="98">
        <f t="shared" si="71"/>
        <v>0</v>
      </c>
      <c r="J508" s="27"/>
      <c r="K508" s="21">
        <f t="shared" si="72"/>
        <v>0</v>
      </c>
      <c r="L508" s="5">
        <f t="shared" si="73"/>
        <v>0</v>
      </c>
      <c r="M508" s="5">
        <f t="shared" si="74"/>
        <v>0</v>
      </c>
      <c r="N508" s="2">
        <f t="shared" si="75"/>
        <v>0</v>
      </c>
      <c r="O508" s="99">
        <f t="shared" si="76"/>
        <v>0</v>
      </c>
      <c r="P508" s="22">
        <f t="shared" si="77"/>
        <v>0</v>
      </c>
      <c r="Q508" s="7" t="str">
        <f t="shared" si="78"/>
        <v>euro</v>
      </c>
      <c r="R508" s="98">
        <f t="shared" si="79"/>
        <v>0</v>
      </c>
      <c r="S508" s="19"/>
      <c r="T508" s="5"/>
      <c r="U508" s="37" t="str" cm="1">
        <f t="array" ref="U508">_xlfn.IFS(R508&gt;I508,"KO : Le montant retenu est supérieur au montant présenté. Merci de revoir la ligne de contributions ou plafonner son montant.",I508=0,"",R508=I508,"OK",R508&lt;I508,"Montant instruit inférieur au montant présenté.")</f>
        <v/>
      </c>
      <c r="V508" s="95">
        <f t="shared" si="80"/>
        <v>0</v>
      </c>
    </row>
    <row r="509" spans="1:22">
      <c r="A509" s="7">
        <v>505</v>
      </c>
      <c r="B509" s="5"/>
      <c r="C509" s="5"/>
      <c r="D509" s="5"/>
      <c r="E509" s="2"/>
      <c r="F509" s="99"/>
      <c r="G509" s="12"/>
      <c r="H509" s="7" t="s">
        <v>9</v>
      </c>
      <c r="I509" s="98">
        <f t="shared" si="71"/>
        <v>0</v>
      </c>
      <c r="J509" s="27"/>
      <c r="K509" s="21">
        <f t="shared" si="72"/>
        <v>0</v>
      </c>
      <c r="L509" s="5">
        <f t="shared" si="73"/>
        <v>0</v>
      </c>
      <c r="M509" s="5">
        <f t="shared" si="74"/>
        <v>0</v>
      </c>
      <c r="N509" s="2">
        <f t="shared" si="75"/>
        <v>0</v>
      </c>
      <c r="O509" s="99">
        <f t="shared" si="76"/>
        <v>0</v>
      </c>
      <c r="P509" s="22">
        <f t="shared" si="77"/>
        <v>0</v>
      </c>
      <c r="Q509" s="7" t="str">
        <f t="shared" si="78"/>
        <v>euro</v>
      </c>
      <c r="R509" s="98">
        <f t="shared" si="79"/>
        <v>0</v>
      </c>
      <c r="S509" s="19"/>
      <c r="T509" s="5"/>
      <c r="U509" s="37" t="str" cm="1">
        <f t="array" ref="U509">_xlfn.IFS(R509&gt;I509,"KO : Le montant retenu est supérieur au montant présenté. Merci de revoir la ligne de contributions ou plafonner son montant.",I509=0,"",R509=I509,"OK",R509&lt;I509,"Montant instruit inférieur au montant présenté.")</f>
        <v/>
      </c>
      <c r="V509" s="95">
        <f t="shared" si="80"/>
        <v>0</v>
      </c>
    </row>
    <row r="510" spans="1:22">
      <c r="A510" s="7">
        <v>506</v>
      </c>
      <c r="B510" s="5"/>
      <c r="C510" s="5"/>
      <c r="D510" s="5"/>
      <c r="E510" s="2"/>
      <c r="F510" s="99"/>
      <c r="G510" s="12"/>
      <c r="H510" s="7" t="s">
        <v>9</v>
      </c>
      <c r="I510" s="98">
        <f t="shared" si="71"/>
        <v>0</v>
      </c>
      <c r="J510" s="27"/>
      <c r="K510" s="21">
        <f t="shared" si="72"/>
        <v>0</v>
      </c>
      <c r="L510" s="5">
        <f t="shared" si="73"/>
        <v>0</v>
      </c>
      <c r="M510" s="5">
        <f t="shared" si="74"/>
        <v>0</v>
      </c>
      <c r="N510" s="2">
        <f t="shared" si="75"/>
        <v>0</v>
      </c>
      <c r="O510" s="99">
        <f t="shared" si="76"/>
        <v>0</v>
      </c>
      <c r="P510" s="22">
        <f t="shared" si="77"/>
        <v>0</v>
      </c>
      <c r="Q510" s="7" t="str">
        <f t="shared" si="78"/>
        <v>euro</v>
      </c>
      <c r="R510" s="98">
        <f t="shared" si="79"/>
        <v>0</v>
      </c>
      <c r="S510" s="19"/>
      <c r="T510" s="5"/>
      <c r="U510" s="37" t="str" cm="1">
        <f t="array" ref="U510">_xlfn.IFS(R510&gt;I510,"KO : Le montant retenu est supérieur au montant présenté. Merci de revoir la ligne de contributions ou plafonner son montant.",I510=0,"",R510=I510,"OK",R510&lt;I510,"Montant instruit inférieur au montant présenté.")</f>
        <v/>
      </c>
      <c r="V510" s="95">
        <f t="shared" si="80"/>
        <v>0</v>
      </c>
    </row>
    <row r="511" spans="1:22">
      <c r="A511" s="7">
        <v>507</v>
      </c>
      <c r="B511" s="5"/>
      <c r="C511" s="5"/>
      <c r="D511" s="5"/>
      <c r="E511" s="2"/>
      <c r="F511" s="99"/>
      <c r="G511" s="12"/>
      <c r="H511" s="7" t="s">
        <v>9</v>
      </c>
      <c r="I511" s="98">
        <f t="shared" si="71"/>
        <v>0</v>
      </c>
      <c r="J511" s="27"/>
      <c r="K511" s="21">
        <f t="shared" si="72"/>
        <v>0</v>
      </c>
      <c r="L511" s="5">
        <f t="shared" si="73"/>
        <v>0</v>
      </c>
      <c r="M511" s="5">
        <f t="shared" si="74"/>
        <v>0</v>
      </c>
      <c r="N511" s="2">
        <f t="shared" si="75"/>
        <v>0</v>
      </c>
      <c r="O511" s="99">
        <f t="shared" si="76"/>
        <v>0</v>
      </c>
      <c r="P511" s="22">
        <f t="shared" si="77"/>
        <v>0</v>
      </c>
      <c r="Q511" s="7" t="str">
        <f t="shared" si="78"/>
        <v>euro</v>
      </c>
      <c r="R511" s="98">
        <f t="shared" si="79"/>
        <v>0</v>
      </c>
      <c r="S511" s="19"/>
      <c r="T511" s="5"/>
      <c r="U511" s="37" t="str" cm="1">
        <f t="array" ref="U511">_xlfn.IFS(R511&gt;I511,"KO : Le montant retenu est supérieur au montant présenté. Merci de revoir la ligne de contributions ou plafonner son montant.",I511=0,"",R511=I511,"OK",R511&lt;I511,"Montant instruit inférieur au montant présenté.")</f>
        <v/>
      </c>
      <c r="V511" s="95">
        <f t="shared" si="80"/>
        <v>0</v>
      </c>
    </row>
    <row r="512" spans="1:22">
      <c r="A512" s="7">
        <v>508</v>
      </c>
      <c r="B512" s="5"/>
      <c r="C512" s="5"/>
      <c r="D512" s="5"/>
      <c r="E512" s="2"/>
      <c r="F512" s="99"/>
      <c r="G512" s="12"/>
      <c r="H512" s="7" t="s">
        <v>9</v>
      </c>
      <c r="I512" s="98">
        <f t="shared" si="71"/>
        <v>0</v>
      </c>
      <c r="J512" s="27"/>
      <c r="K512" s="21">
        <f t="shared" si="72"/>
        <v>0</v>
      </c>
      <c r="L512" s="5">
        <f t="shared" si="73"/>
        <v>0</v>
      </c>
      <c r="M512" s="5">
        <f t="shared" si="74"/>
        <v>0</v>
      </c>
      <c r="N512" s="2">
        <f t="shared" si="75"/>
        <v>0</v>
      </c>
      <c r="O512" s="99">
        <f t="shared" si="76"/>
        <v>0</v>
      </c>
      <c r="P512" s="22">
        <f t="shared" si="77"/>
        <v>0</v>
      </c>
      <c r="Q512" s="7" t="str">
        <f t="shared" si="78"/>
        <v>euro</v>
      </c>
      <c r="R512" s="98">
        <f t="shared" si="79"/>
        <v>0</v>
      </c>
      <c r="S512" s="19"/>
      <c r="T512" s="5"/>
      <c r="U512" s="37" t="str" cm="1">
        <f t="array" ref="U512">_xlfn.IFS(R512&gt;I512,"KO : Le montant retenu est supérieur au montant présenté. Merci de revoir la ligne de contributions ou plafonner son montant.",I512=0,"",R512=I512,"OK",R512&lt;I512,"Montant instruit inférieur au montant présenté.")</f>
        <v/>
      </c>
      <c r="V512" s="95">
        <f t="shared" si="80"/>
        <v>0</v>
      </c>
    </row>
    <row r="513" spans="1:22">
      <c r="A513" s="7">
        <v>509</v>
      </c>
      <c r="B513" s="5"/>
      <c r="C513" s="5"/>
      <c r="D513" s="5"/>
      <c r="E513" s="2"/>
      <c r="F513" s="99"/>
      <c r="G513" s="12"/>
      <c r="H513" s="7" t="s">
        <v>9</v>
      </c>
      <c r="I513" s="98">
        <f t="shared" si="71"/>
        <v>0</v>
      </c>
      <c r="J513" s="27"/>
      <c r="K513" s="21">
        <f t="shared" si="72"/>
        <v>0</v>
      </c>
      <c r="L513" s="5">
        <f t="shared" si="73"/>
        <v>0</v>
      </c>
      <c r="M513" s="5">
        <f t="shared" si="74"/>
        <v>0</v>
      </c>
      <c r="N513" s="2">
        <f t="shared" si="75"/>
        <v>0</v>
      </c>
      <c r="O513" s="99">
        <f t="shared" si="76"/>
        <v>0</v>
      </c>
      <c r="P513" s="22">
        <f t="shared" si="77"/>
        <v>0</v>
      </c>
      <c r="Q513" s="7" t="str">
        <f t="shared" si="78"/>
        <v>euro</v>
      </c>
      <c r="R513" s="98">
        <f t="shared" si="79"/>
        <v>0</v>
      </c>
      <c r="S513" s="19"/>
      <c r="T513" s="5"/>
      <c r="U513" s="37" t="str" cm="1">
        <f t="array" ref="U513">_xlfn.IFS(R513&gt;I513,"KO : Le montant retenu est supérieur au montant présenté. Merci de revoir la ligne de contributions ou plafonner son montant.",I513=0,"",R513=I513,"OK",R513&lt;I513,"Montant instruit inférieur au montant présenté.")</f>
        <v/>
      </c>
      <c r="V513" s="95">
        <f t="shared" si="80"/>
        <v>0</v>
      </c>
    </row>
    <row r="514" spans="1:22">
      <c r="A514" s="7">
        <v>510</v>
      </c>
      <c r="B514" s="5"/>
      <c r="C514" s="5"/>
      <c r="D514" s="5"/>
      <c r="E514" s="2"/>
      <c r="F514" s="99"/>
      <c r="G514" s="12"/>
      <c r="H514" s="7" t="s">
        <v>9</v>
      </c>
      <c r="I514" s="98">
        <f t="shared" si="71"/>
        <v>0</v>
      </c>
      <c r="J514" s="27"/>
      <c r="K514" s="21">
        <f t="shared" si="72"/>
        <v>0</v>
      </c>
      <c r="L514" s="5">
        <f t="shared" si="73"/>
        <v>0</v>
      </c>
      <c r="M514" s="5">
        <f t="shared" si="74"/>
        <v>0</v>
      </c>
      <c r="N514" s="2">
        <f t="shared" si="75"/>
        <v>0</v>
      </c>
      <c r="O514" s="99">
        <f t="shared" si="76"/>
        <v>0</v>
      </c>
      <c r="P514" s="22">
        <f t="shared" si="77"/>
        <v>0</v>
      </c>
      <c r="Q514" s="7" t="str">
        <f t="shared" si="78"/>
        <v>euro</v>
      </c>
      <c r="R514" s="98">
        <f t="shared" si="79"/>
        <v>0</v>
      </c>
      <c r="S514" s="19"/>
      <c r="T514" s="5"/>
      <c r="U514" s="37" t="str" cm="1">
        <f t="array" ref="U514">_xlfn.IFS(R514&gt;I514,"KO : Le montant retenu est supérieur au montant présenté. Merci de revoir la ligne de contributions ou plafonner son montant.",I514=0,"",R514=I514,"OK",R514&lt;I514,"Montant instruit inférieur au montant présenté.")</f>
        <v/>
      </c>
      <c r="V514" s="95">
        <f t="shared" si="80"/>
        <v>0</v>
      </c>
    </row>
    <row r="515" spans="1:22">
      <c r="A515" s="7">
        <v>511</v>
      </c>
      <c r="B515" s="5"/>
      <c r="C515" s="5"/>
      <c r="D515" s="5"/>
      <c r="E515" s="2"/>
      <c r="F515" s="99"/>
      <c r="G515" s="12"/>
      <c r="H515" s="7" t="s">
        <v>9</v>
      </c>
      <c r="I515" s="98">
        <f t="shared" si="71"/>
        <v>0</v>
      </c>
      <c r="J515" s="27"/>
      <c r="K515" s="21">
        <f t="shared" si="72"/>
        <v>0</v>
      </c>
      <c r="L515" s="5">
        <f t="shared" si="73"/>
        <v>0</v>
      </c>
      <c r="M515" s="5">
        <f t="shared" si="74"/>
        <v>0</v>
      </c>
      <c r="N515" s="2">
        <f t="shared" si="75"/>
        <v>0</v>
      </c>
      <c r="O515" s="99">
        <f t="shared" si="76"/>
        <v>0</v>
      </c>
      <c r="P515" s="22">
        <f t="shared" si="77"/>
        <v>0</v>
      </c>
      <c r="Q515" s="7" t="str">
        <f t="shared" si="78"/>
        <v>euro</v>
      </c>
      <c r="R515" s="98">
        <f t="shared" si="79"/>
        <v>0</v>
      </c>
      <c r="S515" s="19"/>
      <c r="T515" s="5"/>
      <c r="U515" s="37" t="str" cm="1">
        <f t="array" ref="U515">_xlfn.IFS(R515&gt;I515,"KO : Le montant retenu est supérieur au montant présenté. Merci de revoir la ligne de contributions ou plafonner son montant.",I515=0,"",R515=I515,"OK",R515&lt;I515,"Montant instruit inférieur au montant présenté.")</f>
        <v/>
      </c>
      <c r="V515" s="95">
        <f t="shared" si="80"/>
        <v>0</v>
      </c>
    </row>
    <row r="516" spans="1:22">
      <c r="A516" s="7">
        <v>512</v>
      </c>
      <c r="B516" s="5"/>
      <c r="C516" s="5"/>
      <c r="D516" s="5"/>
      <c r="E516" s="2"/>
      <c r="F516" s="99"/>
      <c r="G516" s="12"/>
      <c r="H516" s="7" t="s">
        <v>9</v>
      </c>
      <c r="I516" s="98">
        <f t="shared" si="71"/>
        <v>0</v>
      </c>
      <c r="J516" s="27"/>
      <c r="K516" s="21">
        <f t="shared" si="72"/>
        <v>0</v>
      </c>
      <c r="L516" s="5">
        <f t="shared" si="73"/>
        <v>0</v>
      </c>
      <c r="M516" s="5">
        <f t="shared" si="74"/>
        <v>0</v>
      </c>
      <c r="N516" s="2">
        <f t="shared" si="75"/>
        <v>0</v>
      </c>
      <c r="O516" s="99">
        <f t="shared" si="76"/>
        <v>0</v>
      </c>
      <c r="P516" s="22">
        <f t="shared" si="77"/>
        <v>0</v>
      </c>
      <c r="Q516" s="7" t="str">
        <f t="shared" si="78"/>
        <v>euro</v>
      </c>
      <c r="R516" s="98">
        <f t="shared" si="79"/>
        <v>0</v>
      </c>
      <c r="S516" s="19"/>
      <c r="T516" s="5"/>
      <c r="U516" s="37" t="str" cm="1">
        <f t="array" ref="U516">_xlfn.IFS(R516&gt;I516,"KO : Le montant retenu est supérieur au montant présenté. Merci de revoir la ligne de contributions ou plafonner son montant.",I516=0,"",R516=I516,"OK",R516&lt;I516,"Montant instruit inférieur au montant présenté.")</f>
        <v/>
      </c>
      <c r="V516" s="95">
        <f t="shared" si="80"/>
        <v>0</v>
      </c>
    </row>
    <row r="517" spans="1:22">
      <c r="A517" s="7">
        <v>513</v>
      </c>
      <c r="B517" s="5"/>
      <c r="C517" s="5"/>
      <c r="D517" s="5"/>
      <c r="E517" s="2"/>
      <c r="F517" s="99"/>
      <c r="G517" s="12"/>
      <c r="H517" s="7" t="s">
        <v>9</v>
      </c>
      <c r="I517" s="98">
        <f t="shared" ref="I517:I580" si="81">G517*F517</f>
        <v>0</v>
      </c>
      <c r="J517" s="27"/>
      <c r="K517" s="21">
        <f t="shared" si="72"/>
        <v>0</v>
      </c>
      <c r="L517" s="5">
        <f t="shared" si="73"/>
        <v>0</v>
      </c>
      <c r="M517" s="5">
        <f t="shared" si="74"/>
        <v>0</v>
      </c>
      <c r="N517" s="2">
        <f t="shared" si="75"/>
        <v>0</v>
      </c>
      <c r="O517" s="99">
        <f t="shared" si="76"/>
        <v>0</v>
      </c>
      <c r="P517" s="22">
        <f t="shared" si="77"/>
        <v>0</v>
      </c>
      <c r="Q517" s="7" t="str">
        <f t="shared" si="78"/>
        <v>euro</v>
      </c>
      <c r="R517" s="98">
        <f t="shared" si="79"/>
        <v>0</v>
      </c>
      <c r="S517" s="19"/>
      <c r="T517" s="5"/>
      <c r="U517" s="37" t="str" cm="1">
        <f t="array" ref="U517">_xlfn.IFS(R517&gt;I517,"KO : Le montant retenu est supérieur au montant présenté. Merci de revoir la ligne de contributions ou plafonner son montant.",I517=0,"",R517=I517,"OK",R517&lt;I517,"Montant instruit inférieur au montant présenté.")</f>
        <v/>
      </c>
      <c r="V517" s="95">
        <f t="shared" si="80"/>
        <v>0</v>
      </c>
    </row>
    <row r="518" spans="1:22">
      <c r="A518" s="7">
        <v>514</v>
      </c>
      <c r="B518" s="5"/>
      <c r="C518" s="5"/>
      <c r="D518" s="5"/>
      <c r="E518" s="2"/>
      <c r="F518" s="99"/>
      <c r="G518" s="12"/>
      <c r="H518" s="7" t="s">
        <v>9</v>
      </c>
      <c r="I518" s="98">
        <f t="shared" si="81"/>
        <v>0</v>
      </c>
      <c r="J518" s="27"/>
      <c r="K518" s="21">
        <f t="shared" ref="K518:K581" si="82">B518</f>
        <v>0</v>
      </c>
      <c r="L518" s="5">
        <f t="shared" ref="L518:L581" si="83">C518</f>
        <v>0</v>
      </c>
      <c r="M518" s="5">
        <f t="shared" ref="M518:M581" si="84">D518</f>
        <v>0</v>
      </c>
      <c r="N518" s="2">
        <f t="shared" ref="N518:N581" si="85">E518</f>
        <v>0</v>
      </c>
      <c r="O518" s="99">
        <f t="shared" ref="O518:O581" si="86">F518</f>
        <v>0</v>
      </c>
      <c r="P518" s="22">
        <f t="shared" ref="P518:P581" si="87">G518</f>
        <v>0</v>
      </c>
      <c r="Q518" s="7" t="str">
        <f t="shared" ref="Q518:Q581" si="88">H518</f>
        <v>euro</v>
      </c>
      <c r="R518" s="98">
        <f t="shared" ref="R518:R581" si="89">O518*P518</f>
        <v>0</v>
      </c>
      <c r="S518" s="19"/>
      <c r="T518" s="5"/>
      <c r="U518" s="37" t="str" cm="1">
        <f t="array" ref="U518">_xlfn.IFS(R518&gt;I518,"KO : Le montant retenu est supérieur au montant présenté. Merci de revoir la ligne de contributions ou plafonner son montant.",I518=0,"",R518=I518,"OK",R518&lt;I518,"Montant instruit inférieur au montant présenté.")</f>
        <v/>
      </c>
      <c r="V518" s="95">
        <f t="shared" ref="V518:V581" si="90">I518-R518</f>
        <v>0</v>
      </c>
    </row>
    <row r="519" spans="1:22">
      <c r="A519" s="7">
        <v>515</v>
      </c>
      <c r="B519" s="5"/>
      <c r="C519" s="5"/>
      <c r="D519" s="5"/>
      <c r="E519" s="2"/>
      <c r="F519" s="99"/>
      <c r="G519" s="12"/>
      <c r="H519" s="7" t="s">
        <v>9</v>
      </c>
      <c r="I519" s="98">
        <f t="shared" si="81"/>
        <v>0</v>
      </c>
      <c r="J519" s="27"/>
      <c r="K519" s="21">
        <f t="shared" si="82"/>
        <v>0</v>
      </c>
      <c r="L519" s="5">
        <f t="shared" si="83"/>
        <v>0</v>
      </c>
      <c r="M519" s="5">
        <f t="shared" si="84"/>
        <v>0</v>
      </c>
      <c r="N519" s="2">
        <f t="shared" si="85"/>
        <v>0</v>
      </c>
      <c r="O519" s="99">
        <f t="shared" si="86"/>
        <v>0</v>
      </c>
      <c r="P519" s="22">
        <f t="shared" si="87"/>
        <v>0</v>
      </c>
      <c r="Q519" s="7" t="str">
        <f t="shared" si="88"/>
        <v>euro</v>
      </c>
      <c r="R519" s="98">
        <f t="shared" si="89"/>
        <v>0</v>
      </c>
      <c r="S519" s="19"/>
      <c r="T519" s="5"/>
      <c r="U519" s="37" t="str" cm="1">
        <f t="array" ref="U519">_xlfn.IFS(R519&gt;I519,"KO : Le montant retenu est supérieur au montant présenté. Merci de revoir la ligne de contributions ou plafonner son montant.",I519=0,"",R519=I519,"OK",R519&lt;I519,"Montant instruit inférieur au montant présenté.")</f>
        <v/>
      </c>
      <c r="V519" s="95">
        <f t="shared" si="90"/>
        <v>0</v>
      </c>
    </row>
    <row r="520" spans="1:22">
      <c r="A520" s="7">
        <v>516</v>
      </c>
      <c r="B520" s="5"/>
      <c r="C520" s="5"/>
      <c r="D520" s="5"/>
      <c r="E520" s="2"/>
      <c r="F520" s="99"/>
      <c r="G520" s="12"/>
      <c r="H520" s="7" t="s">
        <v>9</v>
      </c>
      <c r="I520" s="98">
        <f t="shared" si="81"/>
        <v>0</v>
      </c>
      <c r="J520" s="27"/>
      <c r="K520" s="21">
        <f t="shared" si="82"/>
        <v>0</v>
      </c>
      <c r="L520" s="5">
        <f t="shared" si="83"/>
        <v>0</v>
      </c>
      <c r="M520" s="5">
        <f t="shared" si="84"/>
        <v>0</v>
      </c>
      <c r="N520" s="2">
        <f t="shared" si="85"/>
        <v>0</v>
      </c>
      <c r="O520" s="99">
        <f t="shared" si="86"/>
        <v>0</v>
      </c>
      <c r="P520" s="22">
        <f t="shared" si="87"/>
        <v>0</v>
      </c>
      <c r="Q520" s="7" t="str">
        <f t="shared" si="88"/>
        <v>euro</v>
      </c>
      <c r="R520" s="98">
        <f t="shared" si="89"/>
        <v>0</v>
      </c>
      <c r="S520" s="19"/>
      <c r="T520" s="5"/>
      <c r="U520" s="37" t="str" cm="1">
        <f t="array" ref="U520">_xlfn.IFS(R520&gt;I520,"KO : Le montant retenu est supérieur au montant présenté. Merci de revoir la ligne de contributions ou plafonner son montant.",I520=0,"",R520=I520,"OK",R520&lt;I520,"Montant instruit inférieur au montant présenté.")</f>
        <v/>
      </c>
      <c r="V520" s="95">
        <f t="shared" si="90"/>
        <v>0</v>
      </c>
    </row>
    <row r="521" spans="1:22">
      <c r="A521" s="7">
        <v>517</v>
      </c>
      <c r="B521" s="5"/>
      <c r="C521" s="5"/>
      <c r="D521" s="5"/>
      <c r="E521" s="2"/>
      <c r="F521" s="99"/>
      <c r="G521" s="12"/>
      <c r="H521" s="7" t="s">
        <v>9</v>
      </c>
      <c r="I521" s="98">
        <f t="shared" si="81"/>
        <v>0</v>
      </c>
      <c r="J521" s="27"/>
      <c r="K521" s="21">
        <f t="shared" si="82"/>
        <v>0</v>
      </c>
      <c r="L521" s="5">
        <f t="shared" si="83"/>
        <v>0</v>
      </c>
      <c r="M521" s="5">
        <f t="shared" si="84"/>
        <v>0</v>
      </c>
      <c r="N521" s="2">
        <f t="shared" si="85"/>
        <v>0</v>
      </c>
      <c r="O521" s="99">
        <f t="shared" si="86"/>
        <v>0</v>
      </c>
      <c r="P521" s="22">
        <f t="shared" si="87"/>
        <v>0</v>
      </c>
      <c r="Q521" s="7" t="str">
        <f t="shared" si="88"/>
        <v>euro</v>
      </c>
      <c r="R521" s="98">
        <f t="shared" si="89"/>
        <v>0</v>
      </c>
      <c r="S521" s="19"/>
      <c r="T521" s="5"/>
      <c r="U521" s="37" t="str" cm="1">
        <f t="array" ref="U521">_xlfn.IFS(R521&gt;I521,"KO : Le montant retenu est supérieur au montant présenté. Merci de revoir la ligne de contributions ou plafonner son montant.",I521=0,"",R521=I521,"OK",R521&lt;I521,"Montant instruit inférieur au montant présenté.")</f>
        <v/>
      </c>
      <c r="V521" s="95">
        <f t="shared" si="90"/>
        <v>0</v>
      </c>
    </row>
    <row r="522" spans="1:22">
      <c r="A522" s="7">
        <v>518</v>
      </c>
      <c r="B522" s="5"/>
      <c r="C522" s="5"/>
      <c r="D522" s="5"/>
      <c r="E522" s="2"/>
      <c r="F522" s="99"/>
      <c r="G522" s="12"/>
      <c r="H522" s="7" t="s">
        <v>9</v>
      </c>
      <c r="I522" s="98">
        <f t="shared" si="81"/>
        <v>0</v>
      </c>
      <c r="J522" s="27"/>
      <c r="K522" s="21">
        <f t="shared" si="82"/>
        <v>0</v>
      </c>
      <c r="L522" s="5">
        <f t="shared" si="83"/>
        <v>0</v>
      </c>
      <c r="M522" s="5">
        <f t="shared" si="84"/>
        <v>0</v>
      </c>
      <c r="N522" s="2">
        <f t="shared" si="85"/>
        <v>0</v>
      </c>
      <c r="O522" s="99">
        <f t="shared" si="86"/>
        <v>0</v>
      </c>
      <c r="P522" s="22">
        <f t="shared" si="87"/>
        <v>0</v>
      </c>
      <c r="Q522" s="7" t="str">
        <f t="shared" si="88"/>
        <v>euro</v>
      </c>
      <c r="R522" s="98">
        <f t="shared" si="89"/>
        <v>0</v>
      </c>
      <c r="S522" s="19"/>
      <c r="T522" s="5"/>
      <c r="U522" s="37" t="str" cm="1">
        <f t="array" ref="U522">_xlfn.IFS(R522&gt;I522,"KO : Le montant retenu est supérieur au montant présenté. Merci de revoir la ligne de contributions ou plafonner son montant.",I522=0,"",R522=I522,"OK",R522&lt;I522,"Montant instruit inférieur au montant présenté.")</f>
        <v/>
      </c>
      <c r="V522" s="95">
        <f t="shared" si="90"/>
        <v>0</v>
      </c>
    </row>
    <row r="523" spans="1:22">
      <c r="A523" s="7">
        <v>519</v>
      </c>
      <c r="B523" s="5"/>
      <c r="C523" s="5"/>
      <c r="D523" s="5"/>
      <c r="E523" s="2"/>
      <c r="F523" s="99"/>
      <c r="G523" s="12"/>
      <c r="H523" s="7" t="s">
        <v>9</v>
      </c>
      <c r="I523" s="98">
        <f t="shared" si="81"/>
        <v>0</v>
      </c>
      <c r="J523" s="27"/>
      <c r="K523" s="21">
        <f t="shared" si="82"/>
        <v>0</v>
      </c>
      <c r="L523" s="5">
        <f t="shared" si="83"/>
        <v>0</v>
      </c>
      <c r="M523" s="5">
        <f t="shared" si="84"/>
        <v>0</v>
      </c>
      <c r="N523" s="2">
        <f t="shared" si="85"/>
        <v>0</v>
      </c>
      <c r="O523" s="99">
        <f t="shared" si="86"/>
        <v>0</v>
      </c>
      <c r="P523" s="22">
        <f t="shared" si="87"/>
        <v>0</v>
      </c>
      <c r="Q523" s="7" t="str">
        <f t="shared" si="88"/>
        <v>euro</v>
      </c>
      <c r="R523" s="98">
        <f t="shared" si="89"/>
        <v>0</v>
      </c>
      <c r="S523" s="19"/>
      <c r="T523" s="5"/>
      <c r="U523" s="37" t="str" cm="1">
        <f t="array" ref="U523">_xlfn.IFS(R523&gt;I523,"KO : Le montant retenu est supérieur au montant présenté. Merci de revoir la ligne de contributions ou plafonner son montant.",I523=0,"",R523=I523,"OK",R523&lt;I523,"Montant instruit inférieur au montant présenté.")</f>
        <v/>
      </c>
      <c r="V523" s="95">
        <f t="shared" si="90"/>
        <v>0</v>
      </c>
    </row>
    <row r="524" spans="1:22">
      <c r="A524" s="7">
        <v>520</v>
      </c>
      <c r="B524" s="5"/>
      <c r="C524" s="5"/>
      <c r="D524" s="5"/>
      <c r="E524" s="2"/>
      <c r="F524" s="99"/>
      <c r="G524" s="12"/>
      <c r="H524" s="7" t="s">
        <v>9</v>
      </c>
      <c r="I524" s="98">
        <f t="shared" si="81"/>
        <v>0</v>
      </c>
      <c r="J524" s="27"/>
      <c r="K524" s="21">
        <f t="shared" si="82"/>
        <v>0</v>
      </c>
      <c r="L524" s="5">
        <f t="shared" si="83"/>
        <v>0</v>
      </c>
      <c r="M524" s="5">
        <f t="shared" si="84"/>
        <v>0</v>
      </c>
      <c r="N524" s="2">
        <f t="shared" si="85"/>
        <v>0</v>
      </c>
      <c r="O524" s="99">
        <f t="shared" si="86"/>
        <v>0</v>
      </c>
      <c r="P524" s="22">
        <f t="shared" si="87"/>
        <v>0</v>
      </c>
      <c r="Q524" s="7" t="str">
        <f t="shared" si="88"/>
        <v>euro</v>
      </c>
      <c r="R524" s="98">
        <f t="shared" si="89"/>
        <v>0</v>
      </c>
      <c r="S524" s="19"/>
      <c r="T524" s="5"/>
      <c r="U524" s="37" t="str" cm="1">
        <f t="array" ref="U524">_xlfn.IFS(R524&gt;I524,"KO : Le montant retenu est supérieur au montant présenté. Merci de revoir la ligne de contributions ou plafonner son montant.",I524=0,"",R524=I524,"OK",R524&lt;I524,"Montant instruit inférieur au montant présenté.")</f>
        <v/>
      </c>
      <c r="V524" s="95">
        <f t="shared" si="90"/>
        <v>0</v>
      </c>
    </row>
    <row r="525" spans="1:22">
      <c r="A525" s="7">
        <v>521</v>
      </c>
      <c r="B525" s="5"/>
      <c r="C525" s="5"/>
      <c r="D525" s="5"/>
      <c r="E525" s="2"/>
      <c r="F525" s="99"/>
      <c r="G525" s="12"/>
      <c r="H525" s="7" t="s">
        <v>9</v>
      </c>
      <c r="I525" s="98">
        <f t="shared" si="81"/>
        <v>0</v>
      </c>
      <c r="J525" s="27"/>
      <c r="K525" s="21">
        <f t="shared" si="82"/>
        <v>0</v>
      </c>
      <c r="L525" s="5">
        <f t="shared" si="83"/>
        <v>0</v>
      </c>
      <c r="M525" s="5">
        <f t="shared" si="84"/>
        <v>0</v>
      </c>
      <c r="N525" s="2">
        <f t="shared" si="85"/>
        <v>0</v>
      </c>
      <c r="O525" s="99">
        <f t="shared" si="86"/>
        <v>0</v>
      </c>
      <c r="P525" s="22">
        <f t="shared" si="87"/>
        <v>0</v>
      </c>
      <c r="Q525" s="7" t="str">
        <f t="shared" si="88"/>
        <v>euro</v>
      </c>
      <c r="R525" s="98">
        <f t="shared" si="89"/>
        <v>0</v>
      </c>
      <c r="S525" s="19"/>
      <c r="T525" s="5"/>
      <c r="U525" s="37" t="str" cm="1">
        <f t="array" ref="U525">_xlfn.IFS(R525&gt;I525,"KO : Le montant retenu est supérieur au montant présenté. Merci de revoir la ligne de contributions ou plafonner son montant.",I525=0,"",R525=I525,"OK",R525&lt;I525,"Montant instruit inférieur au montant présenté.")</f>
        <v/>
      </c>
      <c r="V525" s="95">
        <f t="shared" si="90"/>
        <v>0</v>
      </c>
    </row>
    <row r="526" spans="1:22">
      <c r="A526" s="7">
        <v>522</v>
      </c>
      <c r="B526" s="5"/>
      <c r="C526" s="5"/>
      <c r="D526" s="5"/>
      <c r="E526" s="2"/>
      <c r="F526" s="99"/>
      <c r="G526" s="12"/>
      <c r="H526" s="7" t="s">
        <v>9</v>
      </c>
      <c r="I526" s="98">
        <f t="shared" si="81"/>
        <v>0</v>
      </c>
      <c r="J526" s="27"/>
      <c r="K526" s="21">
        <f t="shared" si="82"/>
        <v>0</v>
      </c>
      <c r="L526" s="5">
        <f t="shared" si="83"/>
        <v>0</v>
      </c>
      <c r="M526" s="5">
        <f t="shared" si="84"/>
        <v>0</v>
      </c>
      <c r="N526" s="2">
        <f t="shared" si="85"/>
        <v>0</v>
      </c>
      <c r="O526" s="99">
        <f t="shared" si="86"/>
        <v>0</v>
      </c>
      <c r="P526" s="22">
        <f t="shared" si="87"/>
        <v>0</v>
      </c>
      <c r="Q526" s="7" t="str">
        <f t="shared" si="88"/>
        <v>euro</v>
      </c>
      <c r="R526" s="98">
        <f t="shared" si="89"/>
        <v>0</v>
      </c>
      <c r="S526" s="19"/>
      <c r="T526" s="5"/>
      <c r="U526" s="37" t="str" cm="1">
        <f t="array" ref="U526">_xlfn.IFS(R526&gt;I526,"KO : Le montant retenu est supérieur au montant présenté. Merci de revoir la ligne de contributions ou plafonner son montant.",I526=0,"",R526=I526,"OK",R526&lt;I526,"Montant instruit inférieur au montant présenté.")</f>
        <v/>
      </c>
      <c r="V526" s="95">
        <f t="shared" si="90"/>
        <v>0</v>
      </c>
    </row>
    <row r="527" spans="1:22">
      <c r="A527" s="7">
        <v>523</v>
      </c>
      <c r="B527" s="5"/>
      <c r="C527" s="5"/>
      <c r="D527" s="5"/>
      <c r="E527" s="2"/>
      <c r="F527" s="99"/>
      <c r="G527" s="12"/>
      <c r="H527" s="7" t="s">
        <v>9</v>
      </c>
      <c r="I527" s="98">
        <f t="shared" si="81"/>
        <v>0</v>
      </c>
      <c r="J527" s="27"/>
      <c r="K527" s="21">
        <f t="shared" si="82"/>
        <v>0</v>
      </c>
      <c r="L527" s="5">
        <f t="shared" si="83"/>
        <v>0</v>
      </c>
      <c r="M527" s="5">
        <f t="shared" si="84"/>
        <v>0</v>
      </c>
      <c r="N527" s="2">
        <f t="shared" si="85"/>
        <v>0</v>
      </c>
      <c r="O527" s="99">
        <f t="shared" si="86"/>
        <v>0</v>
      </c>
      <c r="P527" s="22">
        <f t="shared" si="87"/>
        <v>0</v>
      </c>
      <c r="Q527" s="7" t="str">
        <f t="shared" si="88"/>
        <v>euro</v>
      </c>
      <c r="R527" s="98">
        <f t="shared" si="89"/>
        <v>0</v>
      </c>
      <c r="S527" s="19"/>
      <c r="T527" s="5"/>
      <c r="U527" s="37" t="str" cm="1">
        <f t="array" ref="U527">_xlfn.IFS(R527&gt;I527,"KO : Le montant retenu est supérieur au montant présenté. Merci de revoir la ligne de contributions ou plafonner son montant.",I527=0,"",R527=I527,"OK",R527&lt;I527,"Montant instruit inférieur au montant présenté.")</f>
        <v/>
      </c>
      <c r="V527" s="95">
        <f t="shared" si="90"/>
        <v>0</v>
      </c>
    </row>
    <row r="528" spans="1:22">
      <c r="A528" s="7">
        <v>524</v>
      </c>
      <c r="B528" s="5"/>
      <c r="C528" s="5"/>
      <c r="D528" s="5"/>
      <c r="E528" s="2"/>
      <c r="F528" s="99"/>
      <c r="G528" s="12"/>
      <c r="H528" s="7" t="s">
        <v>9</v>
      </c>
      <c r="I528" s="98">
        <f t="shared" si="81"/>
        <v>0</v>
      </c>
      <c r="J528" s="27"/>
      <c r="K528" s="21">
        <f t="shared" si="82"/>
        <v>0</v>
      </c>
      <c r="L528" s="5">
        <f t="shared" si="83"/>
        <v>0</v>
      </c>
      <c r="M528" s="5">
        <f t="shared" si="84"/>
        <v>0</v>
      </c>
      <c r="N528" s="2">
        <f t="shared" si="85"/>
        <v>0</v>
      </c>
      <c r="O528" s="99">
        <f t="shared" si="86"/>
        <v>0</v>
      </c>
      <c r="P528" s="22">
        <f t="shared" si="87"/>
        <v>0</v>
      </c>
      <c r="Q528" s="7" t="str">
        <f t="shared" si="88"/>
        <v>euro</v>
      </c>
      <c r="R528" s="98">
        <f t="shared" si="89"/>
        <v>0</v>
      </c>
      <c r="S528" s="19"/>
      <c r="T528" s="5"/>
      <c r="U528" s="37" t="str" cm="1">
        <f t="array" ref="U528">_xlfn.IFS(R528&gt;I528,"KO : Le montant retenu est supérieur au montant présenté. Merci de revoir la ligne de contributions ou plafonner son montant.",I528=0,"",R528=I528,"OK",R528&lt;I528,"Montant instruit inférieur au montant présenté.")</f>
        <v/>
      </c>
      <c r="V528" s="95">
        <f t="shared" si="90"/>
        <v>0</v>
      </c>
    </row>
    <row r="529" spans="1:22">
      <c r="A529" s="7">
        <v>525</v>
      </c>
      <c r="B529" s="5"/>
      <c r="C529" s="5"/>
      <c r="D529" s="5"/>
      <c r="E529" s="2"/>
      <c r="F529" s="99"/>
      <c r="G529" s="12"/>
      <c r="H529" s="7" t="s">
        <v>9</v>
      </c>
      <c r="I529" s="98">
        <f t="shared" si="81"/>
        <v>0</v>
      </c>
      <c r="J529" s="27"/>
      <c r="K529" s="21">
        <f t="shared" si="82"/>
        <v>0</v>
      </c>
      <c r="L529" s="5">
        <f t="shared" si="83"/>
        <v>0</v>
      </c>
      <c r="M529" s="5">
        <f t="shared" si="84"/>
        <v>0</v>
      </c>
      <c r="N529" s="2">
        <f t="shared" si="85"/>
        <v>0</v>
      </c>
      <c r="O529" s="99">
        <f t="shared" si="86"/>
        <v>0</v>
      </c>
      <c r="P529" s="22">
        <f t="shared" si="87"/>
        <v>0</v>
      </c>
      <c r="Q529" s="7" t="str">
        <f t="shared" si="88"/>
        <v>euro</v>
      </c>
      <c r="R529" s="98">
        <f t="shared" si="89"/>
        <v>0</v>
      </c>
      <c r="S529" s="19"/>
      <c r="T529" s="5"/>
      <c r="U529" s="37" t="str" cm="1">
        <f t="array" ref="U529">_xlfn.IFS(R529&gt;I529,"KO : Le montant retenu est supérieur au montant présenté. Merci de revoir la ligne de contributions ou plafonner son montant.",I529=0,"",R529=I529,"OK",R529&lt;I529,"Montant instruit inférieur au montant présenté.")</f>
        <v/>
      </c>
      <c r="V529" s="95">
        <f t="shared" si="90"/>
        <v>0</v>
      </c>
    </row>
    <row r="530" spans="1:22">
      <c r="A530" s="7">
        <v>526</v>
      </c>
      <c r="B530" s="5"/>
      <c r="C530" s="5"/>
      <c r="D530" s="5"/>
      <c r="E530" s="2"/>
      <c r="F530" s="99"/>
      <c r="G530" s="12"/>
      <c r="H530" s="7" t="s">
        <v>9</v>
      </c>
      <c r="I530" s="98">
        <f t="shared" si="81"/>
        <v>0</v>
      </c>
      <c r="J530" s="27"/>
      <c r="K530" s="21">
        <f t="shared" si="82"/>
        <v>0</v>
      </c>
      <c r="L530" s="5">
        <f t="shared" si="83"/>
        <v>0</v>
      </c>
      <c r="M530" s="5">
        <f t="shared" si="84"/>
        <v>0</v>
      </c>
      <c r="N530" s="2">
        <f t="shared" si="85"/>
        <v>0</v>
      </c>
      <c r="O530" s="99">
        <f t="shared" si="86"/>
        <v>0</v>
      </c>
      <c r="P530" s="22">
        <f t="shared" si="87"/>
        <v>0</v>
      </c>
      <c r="Q530" s="7" t="str">
        <f t="shared" si="88"/>
        <v>euro</v>
      </c>
      <c r="R530" s="98">
        <f t="shared" si="89"/>
        <v>0</v>
      </c>
      <c r="S530" s="19"/>
      <c r="T530" s="5"/>
      <c r="U530" s="37" t="str" cm="1">
        <f t="array" ref="U530">_xlfn.IFS(R530&gt;I530,"KO : Le montant retenu est supérieur au montant présenté. Merci de revoir la ligne de contributions ou plafonner son montant.",I530=0,"",R530=I530,"OK",R530&lt;I530,"Montant instruit inférieur au montant présenté.")</f>
        <v/>
      </c>
      <c r="V530" s="95">
        <f t="shared" si="90"/>
        <v>0</v>
      </c>
    </row>
    <row r="531" spans="1:22">
      <c r="A531" s="7">
        <v>527</v>
      </c>
      <c r="B531" s="5"/>
      <c r="C531" s="5"/>
      <c r="D531" s="5"/>
      <c r="E531" s="2"/>
      <c r="F531" s="99"/>
      <c r="G531" s="12"/>
      <c r="H531" s="7" t="s">
        <v>9</v>
      </c>
      <c r="I531" s="98">
        <f t="shared" si="81"/>
        <v>0</v>
      </c>
      <c r="J531" s="27"/>
      <c r="K531" s="21">
        <f t="shared" si="82"/>
        <v>0</v>
      </c>
      <c r="L531" s="5">
        <f t="shared" si="83"/>
        <v>0</v>
      </c>
      <c r="M531" s="5">
        <f t="shared" si="84"/>
        <v>0</v>
      </c>
      <c r="N531" s="2">
        <f t="shared" si="85"/>
        <v>0</v>
      </c>
      <c r="O531" s="99">
        <f t="shared" si="86"/>
        <v>0</v>
      </c>
      <c r="P531" s="22">
        <f t="shared" si="87"/>
        <v>0</v>
      </c>
      <c r="Q531" s="7" t="str">
        <f t="shared" si="88"/>
        <v>euro</v>
      </c>
      <c r="R531" s="98">
        <f t="shared" si="89"/>
        <v>0</v>
      </c>
      <c r="S531" s="19"/>
      <c r="T531" s="5"/>
      <c r="U531" s="37" t="str" cm="1">
        <f t="array" ref="U531">_xlfn.IFS(R531&gt;I531,"KO : Le montant retenu est supérieur au montant présenté. Merci de revoir la ligne de contributions ou plafonner son montant.",I531=0,"",R531=I531,"OK",R531&lt;I531,"Montant instruit inférieur au montant présenté.")</f>
        <v/>
      </c>
      <c r="V531" s="95">
        <f t="shared" si="90"/>
        <v>0</v>
      </c>
    </row>
    <row r="532" spans="1:22">
      <c r="A532" s="7">
        <v>528</v>
      </c>
      <c r="B532" s="5"/>
      <c r="C532" s="5"/>
      <c r="D532" s="5"/>
      <c r="E532" s="2"/>
      <c r="F532" s="99"/>
      <c r="G532" s="12"/>
      <c r="H532" s="7" t="s">
        <v>9</v>
      </c>
      <c r="I532" s="98">
        <f t="shared" si="81"/>
        <v>0</v>
      </c>
      <c r="J532" s="27"/>
      <c r="K532" s="21">
        <f t="shared" si="82"/>
        <v>0</v>
      </c>
      <c r="L532" s="5">
        <f t="shared" si="83"/>
        <v>0</v>
      </c>
      <c r="M532" s="5">
        <f t="shared" si="84"/>
        <v>0</v>
      </c>
      <c r="N532" s="2">
        <f t="shared" si="85"/>
        <v>0</v>
      </c>
      <c r="O532" s="99">
        <f t="shared" si="86"/>
        <v>0</v>
      </c>
      <c r="P532" s="22">
        <f t="shared" si="87"/>
        <v>0</v>
      </c>
      <c r="Q532" s="7" t="str">
        <f t="shared" si="88"/>
        <v>euro</v>
      </c>
      <c r="R532" s="98">
        <f t="shared" si="89"/>
        <v>0</v>
      </c>
      <c r="S532" s="19"/>
      <c r="T532" s="5"/>
      <c r="U532" s="37" t="str" cm="1">
        <f t="array" ref="U532">_xlfn.IFS(R532&gt;I532,"KO : Le montant retenu est supérieur au montant présenté. Merci de revoir la ligne de contributions ou plafonner son montant.",I532=0,"",R532=I532,"OK",R532&lt;I532,"Montant instruit inférieur au montant présenté.")</f>
        <v/>
      </c>
      <c r="V532" s="95">
        <f t="shared" si="90"/>
        <v>0</v>
      </c>
    </row>
    <row r="533" spans="1:22">
      <c r="A533" s="7">
        <v>529</v>
      </c>
      <c r="B533" s="5"/>
      <c r="C533" s="5"/>
      <c r="D533" s="5"/>
      <c r="E533" s="2"/>
      <c r="F533" s="99"/>
      <c r="G533" s="12"/>
      <c r="H533" s="7" t="s">
        <v>9</v>
      </c>
      <c r="I533" s="98">
        <f t="shared" si="81"/>
        <v>0</v>
      </c>
      <c r="J533" s="27"/>
      <c r="K533" s="21">
        <f t="shared" si="82"/>
        <v>0</v>
      </c>
      <c r="L533" s="5">
        <f t="shared" si="83"/>
        <v>0</v>
      </c>
      <c r="M533" s="5">
        <f t="shared" si="84"/>
        <v>0</v>
      </c>
      <c r="N533" s="2">
        <f t="shared" si="85"/>
        <v>0</v>
      </c>
      <c r="O533" s="99">
        <f t="shared" si="86"/>
        <v>0</v>
      </c>
      <c r="P533" s="22">
        <f t="shared" si="87"/>
        <v>0</v>
      </c>
      <c r="Q533" s="7" t="str">
        <f t="shared" si="88"/>
        <v>euro</v>
      </c>
      <c r="R533" s="98">
        <f t="shared" si="89"/>
        <v>0</v>
      </c>
      <c r="S533" s="19"/>
      <c r="T533" s="5"/>
      <c r="U533" s="37" t="str" cm="1">
        <f t="array" ref="U533">_xlfn.IFS(R533&gt;I533,"KO : Le montant retenu est supérieur au montant présenté. Merci de revoir la ligne de contributions ou plafonner son montant.",I533=0,"",R533=I533,"OK",R533&lt;I533,"Montant instruit inférieur au montant présenté.")</f>
        <v/>
      </c>
      <c r="V533" s="95">
        <f t="shared" si="90"/>
        <v>0</v>
      </c>
    </row>
    <row r="534" spans="1:22">
      <c r="A534" s="7">
        <v>530</v>
      </c>
      <c r="B534" s="5"/>
      <c r="C534" s="5"/>
      <c r="D534" s="5"/>
      <c r="E534" s="2"/>
      <c r="F534" s="99"/>
      <c r="G534" s="12"/>
      <c r="H534" s="7" t="s">
        <v>9</v>
      </c>
      <c r="I534" s="98">
        <f t="shared" si="81"/>
        <v>0</v>
      </c>
      <c r="J534" s="27"/>
      <c r="K534" s="21">
        <f t="shared" si="82"/>
        <v>0</v>
      </c>
      <c r="L534" s="5">
        <f t="shared" si="83"/>
        <v>0</v>
      </c>
      <c r="M534" s="5">
        <f t="shared" si="84"/>
        <v>0</v>
      </c>
      <c r="N534" s="2">
        <f t="shared" si="85"/>
        <v>0</v>
      </c>
      <c r="O534" s="99">
        <f t="shared" si="86"/>
        <v>0</v>
      </c>
      <c r="P534" s="22">
        <f t="shared" si="87"/>
        <v>0</v>
      </c>
      <c r="Q534" s="7" t="str">
        <f t="shared" si="88"/>
        <v>euro</v>
      </c>
      <c r="R534" s="98">
        <f t="shared" si="89"/>
        <v>0</v>
      </c>
      <c r="S534" s="19"/>
      <c r="T534" s="5"/>
      <c r="U534" s="37" t="str" cm="1">
        <f t="array" ref="U534">_xlfn.IFS(R534&gt;I534,"KO : Le montant retenu est supérieur au montant présenté. Merci de revoir la ligne de contributions ou plafonner son montant.",I534=0,"",R534=I534,"OK",R534&lt;I534,"Montant instruit inférieur au montant présenté.")</f>
        <v/>
      </c>
      <c r="V534" s="95">
        <f t="shared" si="90"/>
        <v>0</v>
      </c>
    </row>
    <row r="535" spans="1:22">
      <c r="A535" s="7">
        <v>531</v>
      </c>
      <c r="B535" s="5"/>
      <c r="C535" s="5"/>
      <c r="D535" s="5"/>
      <c r="E535" s="2"/>
      <c r="F535" s="99"/>
      <c r="G535" s="12"/>
      <c r="H535" s="7" t="s">
        <v>9</v>
      </c>
      <c r="I535" s="98">
        <f t="shared" si="81"/>
        <v>0</v>
      </c>
      <c r="J535" s="27"/>
      <c r="K535" s="21">
        <f t="shared" si="82"/>
        <v>0</v>
      </c>
      <c r="L535" s="5">
        <f t="shared" si="83"/>
        <v>0</v>
      </c>
      <c r="M535" s="5">
        <f t="shared" si="84"/>
        <v>0</v>
      </c>
      <c r="N535" s="2">
        <f t="shared" si="85"/>
        <v>0</v>
      </c>
      <c r="O535" s="99">
        <f t="shared" si="86"/>
        <v>0</v>
      </c>
      <c r="P535" s="22">
        <f t="shared" si="87"/>
        <v>0</v>
      </c>
      <c r="Q535" s="7" t="str">
        <f t="shared" si="88"/>
        <v>euro</v>
      </c>
      <c r="R535" s="98">
        <f t="shared" si="89"/>
        <v>0</v>
      </c>
      <c r="S535" s="19"/>
      <c r="T535" s="5"/>
      <c r="U535" s="37" t="str" cm="1">
        <f t="array" ref="U535">_xlfn.IFS(R535&gt;I535,"KO : Le montant retenu est supérieur au montant présenté. Merci de revoir la ligne de contributions ou plafonner son montant.",I535=0,"",R535=I535,"OK",R535&lt;I535,"Montant instruit inférieur au montant présenté.")</f>
        <v/>
      </c>
      <c r="V535" s="95">
        <f t="shared" si="90"/>
        <v>0</v>
      </c>
    </row>
    <row r="536" spans="1:22">
      <c r="A536" s="7">
        <v>532</v>
      </c>
      <c r="B536" s="5"/>
      <c r="C536" s="5"/>
      <c r="D536" s="5"/>
      <c r="E536" s="2"/>
      <c r="F536" s="99"/>
      <c r="G536" s="12"/>
      <c r="H536" s="7" t="s">
        <v>9</v>
      </c>
      <c r="I536" s="98">
        <f t="shared" si="81"/>
        <v>0</v>
      </c>
      <c r="J536" s="27"/>
      <c r="K536" s="21">
        <f t="shared" si="82"/>
        <v>0</v>
      </c>
      <c r="L536" s="5">
        <f t="shared" si="83"/>
        <v>0</v>
      </c>
      <c r="M536" s="5">
        <f t="shared" si="84"/>
        <v>0</v>
      </c>
      <c r="N536" s="2">
        <f t="shared" si="85"/>
        <v>0</v>
      </c>
      <c r="O536" s="99">
        <f t="shared" si="86"/>
        <v>0</v>
      </c>
      <c r="P536" s="22">
        <f t="shared" si="87"/>
        <v>0</v>
      </c>
      <c r="Q536" s="7" t="str">
        <f t="shared" si="88"/>
        <v>euro</v>
      </c>
      <c r="R536" s="98">
        <f t="shared" si="89"/>
        <v>0</v>
      </c>
      <c r="S536" s="19"/>
      <c r="T536" s="5"/>
      <c r="U536" s="37" t="str" cm="1">
        <f t="array" ref="U536">_xlfn.IFS(R536&gt;I536,"KO : Le montant retenu est supérieur au montant présenté. Merci de revoir la ligne de contributions ou plafonner son montant.",I536=0,"",R536=I536,"OK",R536&lt;I536,"Montant instruit inférieur au montant présenté.")</f>
        <v/>
      </c>
      <c r="V536" s="95">
        <f t="shared" si="90"/>
        <v>0</v>
      </c>
    </row>
    <row r="537" spans="1:22">
      <c r="A537" s="7">
        <v>533</v>
      </c>
      <c r="B537" s="5"/>
      <c r="C537" s="5"/>
      <c r="D537" s="5"/>
      <c r="E537" s="2"/>
      <c r="F537" s="99"/>
      <c r="G537" s="12"/>
      <c r="H537" s="7" t="s">
        <v>9</v>
      </c>
      <c r="I537" s="98">
        <f t="shared" si="81"/>
        <v>0</v>
      </c>
      <c r="J537" s="27"/>
      <c r="K537" s="21">
        <f t="shared" si="82"/>
        <v>0</v>
      </c>
      <c r="L537" s="5">
        <f t="shared" si="83"/>
        <v>0</v>
      </c>
      <c r="M537" s="5">
        <f t="shared" si="84"/>
        <v>0</v>
      </c>
      <c r="N537" s="2">
        <f t="shared" si="85"/>
        <v>0</v>
      </c>
      <c r="O537" s="99">
        <f t="shared" si="86"/>
        <v>0</v>
      </c>
      <c r="P537" s="22">
        <f t="shared" si="87"/>
        <v>0</v>
      </c>
      <c r="Q537" s="7" t="str">
        <f t="shared" si="88"/>
        <v>euro</v>
      </c>
      <c r="R537" s="98">
        <f t="shared" si="89"/>
        <v>0</v>
      </c>
      <c r="S537" s="19"/>
      <c r="T537" s="5"/>
      <c r="U537" s="37" t="str" cm="1">
        <f t="array" ref="U537">_xlfn.IFS(R537&gt;I537,"KO : Le montant retenu est supérieur au montant présenté. Merci de revoir la ligne de contributions ou plafonner son montant.",I537=0,"",R537=I537,"OK",R537&lt;I537,"Montant instruit inférieur au montant présenté.")</f>
        <v/>
      </c>
      <c r="V537" s="95">
        <f t="shared" si="90"/>
        <v>0</v>
      </c>
    </row>
    <row r="538" spans="1:22">
      <c r="A538" s="7">
        <v>534</v>
      </c>
      <c r="B538" s="5"/>
      <c r="C538" s="5"/>
      <c r="D538" s="5"/>
      <c r="E538" s="2"/>
      <c r="F538" s="99"/>
      <c r="G538" s="12"/>
      <c r="H538" s="7" t="s">
        <v>9</v>
      </c>
      <c r="I538" s="98">
        <f t="shared" si="81"/>
        <v>0</v>
      </c>
      <c r="J538" s="27"/>
      <c r="K538" s="21">
        <f t="shared" si="82"/>
        <v>0</v>
      </c>
      <c r="L538" s="5">
        <f t="shared" si="83"/>
        <v>0</v>
      </c>
      <c r="M538" s="5">
        <f t="shared" si="84"/>
        <v>0</v>
      </c>
      <c r="N538" s="2">
        <f t="shared" si="85"/>
        <v>0</v>
      </c>
      <c r="O538" s="99">
        <f t="shared" si="86"/>
        <v>0</v>
      </c>
      <c r="P538" s="22">
        <f t="shared" si="87"/>
        <v>0</v>
      </c>
      <c r="Q538" s="7" t="str">
        <f t="shared" si="88"/>
        <v>euro</v>
      </c>
      <c r="R538" s="98">
        <f t="shared" si="89"/>
        <v>0</v>
      </c>
      <c r="S538" s="19"/>
      <c r="T538" s="5"/>
      <c r="U538" s="37" t="str" cm="1">
        <f t="array" ref="U538">_xlfn.IFS(R538&gt;I538,"KO : Le montant retenu est supérieur au montant présenté. Merci de revoir la ligne de contributions ou plafonner son montant.",I538=0,"",R538=I538,"OK",R538&lt;I538,"Montant instruit inférieur au montant présenté.")</f>
        <v/>
      </c>
      <c r="V538" s="95">
        <f t="shared" si="90"/>
        <v>0</v>
      </c>
    </row>
    <row r="539" spans="1:22">
      <c r="A539" s="7">
        <v>535</v>
      </c>
      <c r="B539" s="5"/>
      <c r="C539" s="5"/>
      <c r="D539" s="5"/>
      <c r="E539" s="2"/>
      <c r="F539" s="99"/>
      <c r="G539" s="12"/>
      <c r="H539" s="7" t="s">
        <v>9</v>
      </c>
      <c r="I539" s="98">
        <f t="shared" si="81"/>
        <v>0</v>
      </c>
      <c r="J539" s="27"/>
      <c r="K539" s="21">
        <f t="shared" si="82"/>
        <v>0</v>
      </c>
      <c r="L539" s="5">
        <f t="shared" si="83"/>
        <v>0</v>
      </c>
      <c r="M539" s="5">
        <f t="shared" si="84"/>
        <v>0</v>
      </c>
      <c r="N539" s="2">
        <f t="shared" si="85"/>
        <v>0</v>
      </c>
      <c r="O539" s="99">
        <f t="shared" si="86"/>
        <v>0</v>
      </c>
      <c r="P539" s="22">
        <f t="shared" si="87"/>
        <v>0</v>
      </c>
      <c r="Q539" s="7" t="str">
        <f t="shared" si="88"/>
        <v>euro</v>
      </c>
      <c r="R539" s="98">
        <f t="shared" si="89"/>
        <v>0</v>
      </c>
      <c r="S539" s="19"/>
      <c r="T539" s="5"/>
      <c r="U539" s="37" t="str" cm="1">
        <f t="array" ref="U539">_xlfn.IFS(R539&gt;I539,"KO : Le montant retenu est supérieur au montant présenté. Merci de revoir la ligne de contributions ou plafonner son montant.",I539=0,"",R539=I539,"OK",R539&lt;I539,"Montant instruit inférieur au montant présenté.")</f>
        <v/>
      </c>
      <c r="V539" s="95">
        <f t="shared" si="90"/>
        <v>0</v>
      </c>
    </row>
    <row r="540" spans="1:22">
      <c r="A540" s="7">
        <v>536</v>
      </c>
      <c r="B540" s="5"/>
      <c r="C540" s="5"/>
      <c r="D540" s="5"/>
      <c r="E540" s="2"/>
      <c r="F540" s="99"/>
      <c r="G540" s="12"/>
      <c r="H540" s="7" t="s">
        <v>9</v>
      </c>
      <c r="I540" s="98">
        <f t="shared" si="81"/>
        <v>0</v>
      </c>
      <c r="J540" s="27"/>
      <c r="K540" s="21">
        <f t="shared" si="82"/>
        <v>0</v>
      </c>
      <c r="L540" s="5">
        <f t="shared" si="83"/>
        <v>0</v>
      </c>
      <c r="M540" s="5">
        <f t="shared" si="84"/>
        <v>0</v>
      </c>
      <c r="N540" s="2">
        <f t="shared" si="85"/>
        <v>0</v>
      </c>
      <c r="O540" s="99">
        <f t="shared" si="86"/>
        <v>0</v>
      </c>
      <c r="P540" s="22">
        <f t="shared" si="87"/>
        <v>0</v>
      </c>
      <c r="Q540" s="7" t="str">
        <f t="shared" si="88"/>
        <v>euro</v>
      </c>
      <c r="R540" s="98">
        <f t="shared" si="89"/>
        <v>0</v>
      </c>
      <c r="S540" s="19"/>
      <c r="T540" s="5"/>
      <c r="U540" s="37" t="str" cm="1">
        <f t="array" ref="U540">_xlfn.IFS(R540&gt;I540,"KO : Le montant retenu est supérieur au montant présenté. Merci de revoir la ligne de contributions ou plafonner son montant.",I540=0,"",R540=I540,"OK",R540&lt;I540,"Montant instruit inférieur au montant présenté.")</f>
        <v/>
      </c>
      <c r="V540" s="95">
        <f t="shared" si="90"/>
        <v>0</v>
      </c>
    </row>
    <row r="541" spans="1:22">
      <c r="A541" s="7">
        <v>537</v>
      </c>
      <c r="B541" s="5"/>
      <c r="C541" s="5"/>
      <c r="D541" s="5"/>
      <c r="E541" s="2"/>
      <c r="F541" s="99"/>
      <c r="G541" s="12"/>
      <c r="H541" s="7" t="s">
        <v>9</v>
      </c>
      <c r="I541" s="98">
        <f t="shared" si="81"/>
        <v>0</v>
      </c>
      <c r="J541" s="27"/>
      <c r="K541" s="21">
        <f t="shared" si="82"/>
        <v>0</v>
      </c>
      <c r="L541" s="5">
        <f t="shared" si="83"/>
        <v>0</v>
      </c>
      <c r="M541" s="5">
        <f t="shared" si="84"/>
        <v>0</v>
      </c>
      <c r="N541" s="2">
        <f t="shared" si="85"/>
        <v>0</v>
      </c>
      <c r="O541" s="99">
        <f t="shared" si="86"/>
        <v>0</v>
      </c>
      <c r="P541" s="22">
        <f t="shared" si="87"/>
        <v>0</v>
      </c>
      <c r="Q541" s="7" t="str">
        <f t="shared" si="88"/>
        <v>euro</v>
      </c>
      <c r="R541" s="98">
        <f t="shared" si="89"/>
        <v>0</v>
      </c>
      <c r="S541" s="19"/>
      <c r="T541" s="5"/>
      <c r="U541" s="37" t="str" cm="1">
        <f t="array" ref="U541">_xlfn.IFS(R541&gt;I541,"KO : Le montant retenu est supérieur au montant présenté. Merci de revoir la ligne de contributions ou plafonner son montant.",I541=0,"",R541=I541,"OK",R541&lt;I541,"Montant instruit inférieur au montant présenté.")</f>
        <v/>
      </c>
      <c r="V541" s="95">
        <f t="shared" si="90"/>
        <v>0</v>
      </c>
    </row>
    <row r="542" spans="1:22">
      <c r="A542" s="7">
        <v>538</v>
      </c>
      <c r="B542" s="5"/>
      <c r="C542" s="5"/>
      <c r="D542" s="5"/>
      <c r="E542" s="2"/>
      <c r="F542" s="99"/>
      <c r="G542" s="12"/>
      <c r="H542" s="7" t="s">
        <v>9</v>
      </c>
      <c r="I542" s="98">
        <f t="shared" si="81"/>
        <v>0</v>
      </c>
      <c r="J542" s="27"/>
      <c r="K542" s="21">
        <f t="shared" si="82"/>
        <v>0</v>
      </c>
      <c r="L542" s="5">
        <f t="shared" si="83"/>
        <v>0</v>
      </c>
      <c r="M542" s="5">
        <f t="shared" si="84"/>
        <v>0</v>
      </c>
      <c r="N542" s="2">
        <f t="shared" si="85"/>
        <v>0</v>
      </c>
      <c r="O542" s="99">
        <f t="shared" si="86"/>
        <v>0</v>
      </c>
      <c r="P542" s="22">
        <f t="shared" si="87"/>
        <v>0</v>
      </c>
      <c r="Q542" s="7" t="str">
        <f t="shared" si="88"/>
        <v>euro</v>
      </c>
      <c r="R542" s="98">
        <f t="shared" si="89"/>
        <v>0</v>
      </c>
      <c r="S542" s="19"/>
      <c r="T542" s="5"/>
      <c r="U542" s="37" t="str" cm="1">
        <f t="array" ref="U542">_xlfn.IFS(R542&gt;I542,"KO : Le montant retenu est supérieur au montant présenté. Merci de revoir la ligne de contributions ou plafonner son montant.",I542=0,"",R542=I542,"OK",R542&lt;I542,"Montant instruit inférieur au montant présenté.")</f>
        <v/>
      </c>
      <c r="V542" s="95">
        <f t="shared" si="90"/>
        <v>0</v>
      </c>
    </row>
    <row r="543" spans="1:22">
      <c r="A543" s="7">
        <v>539</v>
      </c>
      <c r="B543" s="5"/>
      <c r="C543" s="5"/>
      <c r="D543" s="5"/>
      <c r="E543" s="2"/>
      <c r="F543" s="99"/>
      <c r="G543" s="12"/>
      <c r="H543" s="7" t="s">
        <v>9</v>
      </c>
      <c r="I543" s="98">
        <f t="shared" si="81"/>
        <v>0</v>
      </c>
      <c r="J543" s="27"/>
      <c r="K543" s="21">
        <f t="shared" si="82"/>
        <v>0</v>
      </c>
      <c r="L543" s="5">
        <f t="shared" si="83"/>
        <v>0</v>
      </c>
      <c r="M543" s="5">
        <f t="shared" si="84"/>
        <v>0</v>
      </c>
      <c r="N543" s="2">
        <f t="shared" si="85"/>
        <v>0</v>
      </c>
      <c r="O543" s="99">
        <f t="shared" si="86"/>
        <v>0</v>
      </c>
      <c r="P543" s="22">
        <f t="shared" si="87"/>
        <v>0</v>
      </c>
      <c r="Q543" s="7" t="str">
        <f t="shared" si="88"/>
        <v>euro</v>
      </c>
      <c r="R543" s="98">
        <f t="shared" si="89"/>
        <v>0</v>
      </c>
      <c r="S543" s="19"/>
      <c r="T543" s="5"/>
      <c r="U543" s="37" t="str" cm="1">
        <f t="array" ref="U543">_xlfn.IFS(R543&gt;I543,"KO : Le montant retenu est supérieur au montant présenté. Merci de revoir la ligne de contributions ou plafonner son montant.",I543=0,"",R543=I543,"OK",R543&lt;I543,"Montant instruit inférieur au montant présenté.")</f>
        <v/>
      </c>
      <c r="V543" s="95">
        <f t="shared" si="90"/>
        <v>0</v>
      </c>
    </row>
    <row r="544" spans="1:22">
      <c r="A544" s="7">
        <v>540</v>
      </c>
      <c r="B544" s="5"/>
      <c r="C544" s="5"/>
      <c r="D544" s="5"/>
      <c r="E544" s="2"/>
      <c r="F544" s="99"/>
      <c r="G544" s="12"/>
      <c r="H544" s="7" t="s">
        <v>9</v>
      </c>
      <c r="I544" s="98">
        <f t="shared" si="81"/>
        <v>0</v>
      </c>
      <c r="J544" s="27"/>
      <c r="K544" s="21">
        <f t="shared" si="82"/>
        <v>0</v>
      </c>
      <c r="L544" s="5">
        <f t="shared" si="83"/>
        <v>0</v>
      </c>
      <c r="M544" s="5">
        <f t="shared" si="84"/>
        <v>0</v>
      </c>
      <c r="N544" s="2">
        <f t="shared" si="85"/>
        <v>0</v>
      </c>
      <c r="O544" s="99">
        <f t="shared" si="86"/>
        <v>0</v>
      </c>
      <c r="P544" s="22">
        <f t="shared" si="87"/>
        <v>0</v>
      </c>
      <c r="Q544" s="7" t="str">
        <f t="shared" si="88"/>
        <v>euro</v>
      </c>
      <c r="R544" s="98">
        <f t="shared" si="89"/>
        <v>0</v>
      </c>
      <c r="S544" s="19"/>
      <c r="T544" s="5"/>
      <c r="U544" s="37" t="str" cm="1">
        <f t="array" ref="U544">_xlfn.IFS(R544&gt;I544,"KO : Le montant retenu est supérieur au montant présenté. Merci de revoir la ligne de contributions ou plafonner son montant.",I544=0,"",R544=I544,"OK",R544&lt;I544,"Montant instruit inférieur au montant présenté.")</f>
        <v/>
      </c>
      <c r="V544" s="95">
        <f t="shared" si="90"/>
        <v>0</v>
      </c>
    </row>
    <row r="545" spans="1:22">
      <c r="A545" s="7">
        <v>541</v>
      </c>
      <c r="B545" s="5"/>
      <c r="C545" s="5"/>
      <c r="D545" s="5"/>
      <c r="E545" s="2"/>
      <c r="F545" s="99"/>
      <c r="G545" s="12"/>
      <c r="H545" s="7" t="s">
        <v>9</v>
      </c>
      <c r="I545" s="98">
        <f t="shared" si="81"/>
        <v>0</v>
      </c>
      <c r="J545" s="27"/>
      <c r="K545" s="21">
        <f t="shared" si="82"/>
        <v>0</v>
      </c>
      <c r="L545" s="5">
        <f t="shared" si="83"/>
        <v>0</v>
      </c>
      <c r="M545" s="5">
        <f t="shared" si="84"/>
        <v>0</v>
      </c>
      <c r="N545" s="2">
        <f t="shared" si="85"/>
        <v>0</v>
      </c>
      <c r="O545" s="99">
        <f t="shared" si="86"/>
        <v>0</v>
      </c>
      <c r="P545" s="22">
        <f t="shared" si="87"/>
        <v>0</v>
      </c>
      <c r="Q545" s="7" t="str">
        <f t="shared" si="88"/>
        <v>euro</v>
      </c>
      <c r="R545" s="98">
        <f t="shared" si="89"/>
        <v>0</v>
      </c>
      <c r="S545" s="19"/>
      <c r="T545" s="5"/>
      <c r="U545" s="37" t="str" cm="1">
        <f t="array" ref="U545">_xlfn.IFS(R545&gt;I545,"KO : Le montant retenu est supérieur au montant présenté. Merci de revoir la ligne de contributions ou plafonner son montant.",I545=0,"",R545=I545,"OK",R545&lt;I545,"Montant instruit inférieur au montant présenté.")</f>
        <v/>
      </c>
      <c r="V545" s="95">
        <f t="shared" si="90"/>
        <v>0</v>
      </c>
    </row>
    <row r="546" spans="1:22">
      <c r="A546" s="7">
        <v>542</v>
      </c>
      <c r="B546" s="5"/>
      <c r="C546" s="5"/>
      <c r="D546" s="5"/>
      <c r="E546" s="2"/>
      <c r="F546" s="99"/>
      <c r="G546" s="12"/>
      <c r="H546" s="7" t="s">
        <v>9</v>
      </c>
      <c r="I546" s="98">
        <f t="shared" si="81"/>
        <v>0</v>
      </c>
      <c r="J546" s="27"/>
      <c r="K546" s="21">
        <f t="shared" si="82"/>
        <v>0</v>
      </c>
      <c r="L546" s="5">
        <f t="shared" si="83"/>
        <v>0</v>
      </c>
      <c r="M546" s="5">
        <f t="shared" si="84"/>
        <v>0</v>
      </c>
      <c r="N546" s="2">
        <f t="shared" si="85"/>
        <v>0</v>
      </c>
      <c r="O546" s="99">
        <f t="shared" si="86"/>
        <v>0</v>
      </c>
      <c r="P546" s="22">
        <f t="shared" si="87"/>
        <v>0</v>
      </c>
      <c r="Q546" s="7" t="str">
        <f t="shared" si="88"/>
        <v>euro</v>
      </c>
      <c r="R546" s="98">
        <f t="shared" si="89"/>
        <v>0</v>
      </c>
      <c r="S546" s="19"/>
      <c r="T546" s="5"/>
      <c r="U546" s="37" t="str" cm="1">
        <f t="array" ref="U546">_xlfn.IFS(R546&gt;I546,"KO : Le montant retenu est supérieur au montant présenté. Merci de revoir la ligne de contributions ou plafonner son montant.",I546=0,"",R546=I546,"OK",R546&lt;I546,"Montant instruit inférieur au montant présenté.")</f>
        <v/>
      </c>
      <c r="V546" s="95">
        <f t="shared" si="90"/>
        <v>0</v>
      </c>
    </row>
    <row r="547" spans="1:22">
      <c r="A547" s="7">
        <v>543</v>
      </c>
      <c r="B547" s="5"/>
      <c r="C547" s="5"/>
      <c r="D547" s="5"/>
      <c r="E547" s="2"/>
      <c r="F547" s="99"/>
      <c r="G547" s="12"/>
      <c r="H547" s="7" t="s">
        <v>9</v>
      </c>
      <c r="I547" s="98">
        <f t="shared" si="81"/>
        <v>0</v>
      </c>
      <c r="J547" s="27"/>
      <c r="K547" s="21">
        <f t="shared" si="82"/>
        <v>0</v>
      </c>
      <c r="L547" s="5">
        <f t="shared" si="83"/>
        <v>0</v>
      </c>
      <c r="M547" s="5">
        <f t="shared" si="84"/>
        <v>0</v>
      </c>
      <c r="N547" s="2">
        <f t="shared" si="85"/>
        <v>0</v>
      </c>
      <c r="O547" s="99">
        <f t="shared" si="86"/>
        <v>0</v>
      </c>
      <c r="P547" s="22">
        <f t="shared" si="87"/>
        <v>0</v>
      </c>
      <c r="Q547" s="7" t="str">
        <f t="shared" si="88"/>
        <v>euro</v>
      </c>
      <c r="R547" s="98">
        <f t="shared" si="89"/>
        <v>0</v>
      </c>
      <c r="S547" s="19"/>
      <c r="T547" s="5"/>
      <c r="U547" s="37" t="str" cm="1">
        <f t="array" ref="U547">_xlfn.IFS(R547&gt;I547,"KO : Le montant retenu est supérieur au montant présenté. Merci de revoir la ligne de contributions ou plafonner son montant.",I547=0,"",R547=I547,"OK",R547&lt;I547,"Montant instruit inférieur au montant présenté.")</f>
        <v/>
      </c>
      <c r="V547" s="95">
        <f t="shared" si="90"/>
        <v>0</v>
      </c>
    </row>
    <row r="548" spans="1:22">
      <c r="A548" s="7">
        <v>544</v>
      </c>
      <c r="B548" s="5"/>
      <c r="C548" s="5"/>
      <c r="D548" s="5"/>
      <c r="E548" s="2"/>
      <c r="F548" s="99"/>
      <c r="G548" s="12"/>
      <c r="H548" s="7" t="s">
        <v>9</v>
      </c>
      <c r="I548" s="98">
        <f t="shared" si="81"/>
        <v>0</v>
      </c>
      <c r="J548" s="27"/>
      <c r="K548" s="21">
        <f t="shared" si="82"/>
        <v>0</v>
      </c>
      <c r="L548" s="5">
        <f t="shared" si="83"/>
        <v>0</v>
      </c>
      <c r="M548" s="5">
        <f t="shared" si="84"/>
        <v>0</v>
      </c>
      <c r="N548" s="2">
        <f t="shared" si="85"/>
        <v>0</v>
      </c>
      <c r="O548" s="99">
        <f t="shared" si="86"/>
        <v>0</v>
      </c>
      <c r="P548" s="22">
        <f t="shared" si="87"/>
        <v>0</v>
      </c>
      <c r="Q548" s="7" t="str">
        <f t="shared" si="88"/>
        <v>euro</v>
      </c>
      <c r="R548" s="98">
        <f t="shared" si="89"/>
        <v>0</v>
      </c>
      <c r="S548" s="19"/>
      <c r="T548" s="5"/>
      <c r="U548" s="37" t="str" cm="1">
        <f t="array" ref="U548">_xlfn.IFS(R548&gt;I548,"KO : Le montant retenu est supérieur au montant présenté. Merci de revoir la ligne de contributions ou plafonner son montant.",I548=0,"",R548=I548,"OK",R548&lt;I548,"Montant instruit inférieur au montant présenté.")</f>
        <v/>
      </c>
      <c r="V548" s="95">
        <f t="shared" si="90"/>
        <v>0</v>
      </c>
    </row>
    <row r="549" spans="1:22">
      <c r="A549" s="7">
        <v>545</v>
      </c>
      <c r="B549" s="5"/>
      <c r="C549" s="5"/>
      <c r="D549" s="5"/>
      <c r="E549" s="2"/>
      <c r="F549" s="99"/>
      <c r="G549" s="12"/>
      <c r="H549" s="7" t="s">
        <v>9</v>
      </c>
      <c r="I549" s="98">
        <f t="shared" si="81"/>
        <v>0</v>
      </c>
      <c r="J549" s="27"/>
      <c r="K549" s="21">
        <f t="shared" si="82"/>
        <v>0</v>
      </c>
      <c r="L549" s="5">
        <f t="shared" si="83"/>
        <v>0</v>
      </c>
      <c r="M549" s="5">
        <f t="shared" si="84"/>
        <v>0</v>
      </c>
      <c r="N549" s="2">
        <f t="shared" si="85"/>
        <v>0</v>
      </c>
      <c r="O549" s="99">
        <f t="shared" si="86"/>
        <v>0</v>
      </c>
      <c r="P549" s="22">
        <f t="shared" si="87"/>
        <v>0</v>
      </c>
      <c r="Q549" s="7" t="str">
        <f t="shared" si="88"/>
        <v>euro</v>
      </c>
      <c r="R549" s="98">
        <f t="shared" si="89"/>
        <v>0</v>
      </c>
      <c r="S549" s="19"/>
      <c r="T549" s="5"/>
      <c r="U549" s="37" t="str" cm="1">
        <f t="array" ref="U549">_xlfn.IFS(R549&gt;I549,"KO : Le montant retenu est supérieur au montant présenté. Merci de revoir la ligne de contributions ou plafonner son montant.",I549=0,"",R549=I549,"OK",R549&lt;I549,"Montant instruit inférieur au montant présenté.")</f>
        <v/>
      </c>
      <c r="V549" s="95">
        <f t="shared" si="90"/>
        <v>0</v>
      </c>
    </row>
    <row r="550" spans="1:22">
      <c r="A550" s="7">
        <v>546</v>
      </c>
      <c r="B550" s="5"/>
      <c r="C550" s="5"/>
      <c r="D550" s="5"/>
      <c r="E550" s="2"/>
      <c r="F550" s="99"/>
      <c r="G550" s="12"/>
      <c r="H550" s="7" t="s">
        <v>9</v>
      </c>
      <c r="I550" s="98">
        <f t="shared" si="81"/>
        <v>0</v>
      </c>
      <c r="J550" s="27"/>
      <c r="K550" s="21">
        <f t="shared" si="82"/>
        <v>0</v>
      </c>
      <c r="L550" s="5">
        <f t="shared" si="83"/>
        <v>0</v>
      </c>
      <c r="M550" s="5">
        <f t="shared" si="84"/>
        <v>0</v>
      </c>
      <c r="N550" s="2">
        <f t="shared" si="85"/>
        <v>0</v>
      </c>
      <c r="O550" s="99">
        <f t="shared" si="86"/>
        <v>0</v>
      </c>
      <c r="P550" s="22">
        <f t="shared" si="87"/>
        <v>0</v>
      </c>
      <c r="Q550" s="7" t="str">
        <f t="shared" si="88"/>
        <v>euro</v>
      </c>
      <c r="R550" s="98">
        <f t="shared" si="89"/>
        <v>0</v>
      </c>
      <c r="S550" s="19"/>
      <c r="T550" s="5"/>
      <c r="U550" s="37" t="str" cm="1">
        <f t="array" ref="U550">_xlfn.IFS(R550&gt;I550,"KO : Le montant retenu est supérieur au montant présenté. Merci de revoir la ligne de contributions ou plafonner son montant.",I550=0,"",R550=I550,"OK",R550&lt;I550,"Montant instruit inférieur au montant présenté.")</f>
        <v/>
      </c>
      <c r="V550" s="95">
        <f t="shared" si="90"/>
        <v>0</v>
      </c>
    </row>
    <row r="551" spans="1:22">
      <c r="A551" s="7">
        <v>547</v>
      </c>
      <c r="B551" s="5"/>
      <c r="C551" s="5"/>
      <c r="D551" s="5"/>
      <c r="E551" s="2"/>
      <c r="F551" s="99"/>
      <c r="G551" s="12"/>
      <c r="H551" s="7" t="s">
        <v>9</v>
      </c>
      <c r="I551" s="98">
        <f t="shared" si="81"/>
        <v>0</v>
      </c>
      <c r="J551" s="27"/>
      <c r="K551" s="21">
        <f t="shared" si="82"/>
        <v>0</v>
      </c>
      <c r="L551" s="5">
        <f t="shared" si="83"/>
        <v>0</v>
      </c>
      <c r="M551" s="5">
        <f t="shared" si="84"/>
        <v>0</v>
      </c>
      <c r="N551" s="2">
        <f t="shared" si="85"/>
        <v>0</v>
      </c>
      <c r="O551" s="99">
        <f t="shared" si="86"/>
        <v>0</v>
      </c>
      <c r="P551" s="22">
        <f t="shared" si="87"/>
        <v>0</v>
      </c>
      <c r="Q551" s="7" t="str">
        <f t="shared" si="88"/>
        <v>euro</v>
      </c>
      <c r="R551" s="98">
        <f t="shared" si="89"/>
        <v>0</v>
      </c>
      <c r="S551" s="19"/>
      <c r="T551" s="5"/>
      <c r="U551" s="37" t="str" cm="1">
        <f t="array" ref="U551">_xlfn.IFS(R551&gt;I551,"KO : Le montant retenu est supérieur au montant présenté. Merci de revoir la ligne de contributions ou plafonner son montant.",I551=0,"",R551=I551,"OK",R551&lt;I551,"Montant instruit inférieur au montant présenté.")</f>
        <v/>
      </c>
      <c r="V551" s="95">
        <f t="shared" si="90"/>
        <v>0</v>
      </c>
    </row>
    <row r="552" spans="1:22">
      <c r="A552" s="7">
        <v>548</v>
      </c>
      <c r="B552" s="5"/>
      <c r="C552" s="5"/>
      <c r="D552" s="5"/>
      <c r="E552" s="2"/>
      <c r="F552" s="99"/>
      <c r="G552" s="12"/>
      <c r="H552" s="7" t="s">
        <v>9</v>
      </c>
      <c r="I552" s="98">
        <f t="shared" si="81"/>
        <v>0</v>
      </c>
      <c r="J552" s="27"/>
      <c r="K552" s="21">
        <f t="shared" si="82"/>
        <v>0</v>
      </c>
      <c r="L552" s="5">
        <f t="shared" si="83"/>
        <v>0</v>
      </c>
      <c r="M552" s="5">
        <f t="shared" si="84"/>
        <v>0</v>
      </c>
      <c r="N552" s="2">
        <f t="shared" si="85"/>
        <v>0</v>
      </c>
      <c r="O552" s="99">
        <f t="shared" si="86"/>
        <v>0</v>
      </c>
      <c r="P552" s="22">
        <f t="shared" si="87"/>
        <v>0</v>
      </c>
      <c r="Q552" s="7" t="str">
        <f t="shared" si="88"/>
        <v>euro</v>
      </c>
      <c r="R552" s="98">
        <f t="shared" si="89"/>
        <v>0</v>
      </c>
      <c r="S552" s="19"/>
      <c r="T552" s="5"/>
      <c r="U552" s="37" t="str" cm="1">
        <f t="array" ref="U552">_xlfn.IFS(R552&gt;I552,"KO : Le montant retenu est supérieur au montant présenté. Merci de revoir la ligne de contributions ou plafonner son montant.",I552=0,"",R552=I552,"OK",R552&lt;I552,"Montant instruit inférieur au montant présenté.")</f>
        <v/>
      </c>
      <c r="V552" s="95">
        <f t="shared" si="90"/>
        <v>0</v>
      </c>
    </row>
    <row r="553" spans="1:22">
      <c r="A553" s="7">
        <v>549</v>
      </c>
      <c r="B553" s="5"/>
      <c r="C553" s="5"/>
      <c r="D553" s="5"/>
      <c r="E553" s="2"/>
      <c r="F553" s="99"/>
      <c r="G553" s="12"/>
      <c r="H553" s="7" t="s">
        <v>9</v>
      </c>
      <c r="I553" s="98">
        <f t="shared" si="81"/>
        <v>0</v>
      </c>
      <c r="J553" s="27"/>
      <c r="K553" s="21">
        <f t="shared" si="82"/>
        <v>0</v>
      </c>
      <c r="L553" s="5">
        <f t="shared" si="83"/>
        <v>0</v>
      </c>
      <c r="M553" s="5">
        <f t="shared" si="84"/>
        <v>0</v>
      </c>
      <c r="N553" s="2">
        <f t="shared" si="85"/>
        <v>0</v>
      </c>
      <c r="O553" s="99">
        <f t="shared" si="86"/>
        <v>0</v>
      </c>
      <c r="P553" s="22">
        <f t="shared" si="87"/>
        <v>0</v>
      </c>
      <c r="Q553" s="7" t="str">
        <f t="shared" si="88"/>
        <v>euro</v>
      </c>
      <c r="R553" s="98">
        <f t="shared" si="89"/>
        <v>0</v>
      </c>
      <c r="S553" s="19"/>
      <c r="T553" s="5"/>
      <c r="U553" s="37" t="str" cm="1">
        <f t="array" ref="U553">_xlfn.IFS(R553&gt;I553,"KO : Le montant retenu est supérieur au montant présenté. Merci de revoir la ligne de contributions ou plafonner son montant.",I553=0,"",R553=I553,"OK",R553&lt;I553,"Montant instruit inférieur au montant présenté.")</f>
        <v/>
      </c>
      <c r="V553" s="95">
        <f t="shared" si="90"/>
        <v>0</v>
      </c>
    </row>
    <row r="554" spans="1:22">
      <c r="A554" s="7">
        <v>550</v>
      </c>
      <c r="B554" s="5"/>
      <c r="C554" s="5"/>
      <c r="D554" s="5"/>
      <c r="E554" s="2"/>
      <c r="F554" s="99"/>
      <c r="G554" s="12"/>
      <c r="H554" s="7" t="s">
        <v>9</v>
      </c>
      <c r="I554" s="98">
        <f t="shared" si="81"/>
        <v>0</v>
      </c>
      <c r="J554" s="27"/>
      <c r="K554" s="21">
        <f t="shared" si="82"/>
        <v>0</v>
      </c>
      <c r="L554" s="5">
        <f t="shared" si="83"/>
        <v>0</v>
      </c>
      <c r="M554" s="5">
        <f t="shared" si="84"/>
        <v>0</v>
      </c>
      <c r="N554" s="2">
        <f t="shared" si="85"/>
        <v>0</v>
      </c>
      <c r="O554" s="99">
        <f t="shared" si="86"/>
        <v>0</v>
      </c>
      <c r="P554" s="22">
        <f t="shared" si="87"/>
        <v>0</v>
      </c>
      <c r="Q554" s="7" t="str">
        <f t="shared" si="88"/>
        <v>euro</v>
      </c>
      <c r="R554" s="98">
        <f t="shared" si="89"/>
        <v>0</v>
      </c>
      <c r="S554" s="19"/>
      <c r="T554" s="5"/>
      <c r="U554" s="37" t="str" cm="1">
        <f t="array" ref="U554">_xlfn.IFS(R554&gt;I554,"KO : Le montant retenu est supérieur au montant présenté. Merci de revoir la ligne de contributions ou plafonner son montant.",I554=0,"",R554=I554,"OK",R554&lt;I554,"Montant instruit inférieur au montant présenté.")</f>
        <v/>
      </c>
      <c r="V554" s="95">
        <f t="shared" si="90"/>
        <v>0</v>
      </c>
    </row>
    <row r="555" spans="1:22">
      <c r="A555" s="7">
        <v>551</v>
      </c>
      <c r="B555" s="5"/>
      <c r="C555" s="5"/>
      <c r="D555" s="5"/>
      <c r="E555" s="2"/>
      <c r="F555" s="99"/>
      <c r="G555" s="12"/>
      <c r="H555" s="7" t="s">
        <v>9</v>
      </c>
      <c r="I555" s="98">
        <f t="shared" si="81"/>
        <v>0</v>
      </c>
      <c r="J555" s="27"/>
      <c r="K555" s="21">
        <f t="shared" si="82"/>
        <v>0</v>
      </c>
      <c r="L555" s="5">
        <f t="shared" si="83"/>
        <v>0</v>
      </c>
      <c r="M555" s="5">
        <f t="shared" si="84"/>
        <v>0</v>
      </c>
      <c r="N555" s="2">
        <f t="shared" si="85"/>
        <v>0</v>
      </c>
      <c r="O555" s="99">
        <f t="shared" si="86"/>
        <v>0</v>
      </c>
      <c r="P555" s="22">
        <f t="shared" si="87"/>
        <v>0</v>
      </c>
      <c r="Q555" s="7" t="str">
        <f t="shared" si="88"/>
        <v>euro</v>
      </c>
      <c r="R555" s="98">
        <f t="shared" si="89"/>
        <v>0</v>
      </c>
      <c r="S555" s="19"/>
      <c r="T555" s="5"/>
      <c r="U555" s="37" t="str" cm="1">
        <f t="array" ref="U555">_xlfn.IFS(R555&gt;I555,"KO : Le montant retenu est supérieur au montant présenté. Merci de revoir la ligne de contributions ou plafonner son montant.",I555=0,"",R555=I555,"OK",R555&lt;I555,"Montant instruit inférieur au montant présenté.")</f>
        <v/>
      </c>
      <c r="V555" s="95">
        <f t="shared" si="90"/>
        <v>0</v>
      </c>
    </row>
    <row r="556" spans="1:22">
      <c r="A556" s="7">
        <v>552</v>
      </c>
      <c r="B556" s="5"/>
      <c r="C556" s="5"/>
      <c r="D556" s="5"/>
      <c r="E556" s="2"/>
      <c r="F556" s="99"/>
      <c r="G556" s="12"/>
      <c r="H556" s="7" t="s">
        <v>9</v>
      </c>
      <c r="I556" s="98">
        <f t="shared" si="81"/>
        <v>0</v>
      </c>
      <c r="J556" s="27"/>
      <c r="K556" s="21">
        <f t="shared" si="82"/>
        <v>0</v>
      </c>
      <c r="L556" s="5">
        <f t="shared" si="83"/>
        <v>0</v>
      </c>
      <c r="M556" s="5">
        <f t="shared" si="84"/>
        <v>0</v>
      </c>
      <c r="N556" s="2">
        <f t="shared" si="85"/>
        <v>0</v>
      </c>
      <c r="O556" s="99">
        <f t="shared" si="86"/>
        <v>0</v>
      </c>
      <c r="P556" s="22">
        <f t="shared" si="87"/>
        <v>0</v>
      </c>
      <c r="Q556" s="7" t="str">
        <f t="shared" si="88"/>
        <v>euro</v>
      </c>
      <c r="R556" s="98">
        <f t="shared" si="89"/>
        <v>0</v>
      </c>
      <c r="S556" s="19"/>
      <c r="T556" s="5"/>
      <c r="U556" s="37" t="str" cm="1">
        <f t="array" ref="U556">_xlfn.IFS(R556&gt;I556,"KO : Le montant retenu est supérieur au montant présenté. Merci de revoir la ligne de contributions ou plafonner son montant.",I556=0,"",R556=I556,"OK",R556&lt;I556,"Montant instruit inférieur au montant présenté.")</f>
        <v/>
      </c>
      <c r="V556" s="95">
        <f t="shared" si="90"/>
        <v>0</v>
      </c>
    </row>
    <row r="557" spans="1:22">
      <c r="A557" s="7">
        <v>553</v>
      </c>
      <c r="B557" s="5"/>
      <c r="C557" s="5"/>
      <c r="D557" s="5"/>
      <c r="E557" s="2"/>
      <c r="F557" s="99"/>
      <c r="G557" s="12"/>
      <c r="H557" s="7" t="s">
        <v>9</v>
      </c>
      <c r="I557" s="98">
        <f t="shared" si="81"/>
        <v>0</v>
      </c>
      <c r="J557" s="27"/>
      <c r="K557" s="21">
        <f t="shared" si="82"/>
        <v>0</v>
      </c>
      <c r="L557" s="5">
        <f t="shared" si="83"/>
        <v>0</v>
      </c>
      <c r="M557" s="5">
        <f t="shared" si="84"/>
        <v>0</v>
      </c>
      <c r="N557" s="2">
        <f t="shared" si="85"/>
        <v>0</v>
      </c>
      <c r="O557" s="99">
        <f t="shared" si="86"/>
        <v>0</v>
      </c>
      <c r="P557" s="22">
        <f t="shared" si="87"/>
        <v>0</v>
      </c>
      <c r="Q557" s="7" t="str">
        <f t="shared" si="88"/>
        <v>euro</v>
      </c>
      <c r="R557" s="98">
        <f t="shared" si="89"/>
        <v>0</v>
      </c>
      <c r="S557" s="19"/>
      <c r="T557" s="5"/>
      <c r="U557" s="37" t="str" cm="1">
        <f t="array" ref="U557">_xlfn.IFS(R557&gt;I557,"KO : Le montant retenu est supérieur au montant présenté. Merci de revoir la ligne de contributions ou plafonner son montant.",I557=0,"",R557=I557,"OK",R557&lt;I557,"Montant instruit inférieur au montant présenté.")</f>
        <v/>
      </c>
      <c r="V557" s="95">
        <f t="shared" si="90"/>
        <v>0</v>
      </c>
    </row>
    <row r="558" spans="1:22">
      <c r="A558" s="7">
        <v>554</v>
      </c>
      <c r="B558" s="5"/>
      <c r="C558" s="5"/>
      <c r="D558" s="5"/>
      <c r="E558" s="2"/>
      <c r="F558" s="99"/>
      <c r="G558" s="12"/>
      <c r="H558" s="7" t="s">
        <v>9</v>
      </c>
      <c r="I558" s="98">
        <f t="shared" si="81"/>
        <v>0</v>
      </c>
      <c r="J558" s="27"/>
      <c r="K558" s="21">
        <f t="shared" si="82"/>
        <v>0</v>
      </c>
      <c r="L558" s="5">
        <f t="shared" si="83"/>
        <v>0</v>
      </c>
      <c r="M558" s="5">
        <f t="shared" si="84"/>
        <v>0</v>
      </c>
      <c r="N558" s="2">
        <f t="shared" si="85"/>
        <v>0</v>
      </c>
      <c r="O558" s="99">
        <f t="shared" si="86"/>
        <v>0</v>
      </c>
      <c r="P558" s="22">
        <f t="shared" si="87"/>
        <v>0</v>
      </c>
      <c r="Q558" s="7" t="str">
        <f t="shared" si="88"/>
        <v>euro</v>
      </c>
      <c r="R558" s="98">
        <f t="shared" si="89"/>
        <v>0</v>
      </c>
      <c r="S558" s="19"/>
      <c r="T558" s="5"/>
      <c r="U558" s="37" t="str" cm="1">
        <f t="array" ref="U558">_xlfn.IFS(R558&gt;I558,"KO : Le montant retenu est supérieur au montant présenté. Merci de revoir la ligne de contributions ou plafonner son montant.",I558=0,"",R558=I558,"OK",R558&lt;I558,"Montant instruit inférieur au montant présenté.")</f>
        <v/>
      </c>
      <c r="V558" s="95">
        <f t="shared" si="90"/>
        <v>0</v>
      </c>
    </row>
    <row r="559" spans="1:22">
      <c r="A559" s="7">
        <v>555</v>
      </c>
      <c r="B559" s="5"/>
      <c r="C559" s="5"/>
      <c r="D559" s="5"/>
      <c r="E559" s="2"/>
      <c r="F559" s="99"/>
      <c r="G559" s="12"/>
      <c r="H559" s="7" t="s">
        <v>9</v>
      </c>
      <c r="I559" s="98">
        <f t="shared" si="81"/>
        <v>0</v>
      </c>
      <c r="J559" s="27"/>
      <c r="K559" s="21">
        <f t="shared" si="82"/>
        <v>0</v>
      </c>
      <c r="L559" s="5">
        <f t="shared" si="83"/>
        <v>0</v>
      </c>
      <c r="M559" s="5">
        <f t="shared" si="84"/>
        <v>0</v>
      </c>
      <c r="N559" s="2">
        <f t="shared" si="85"/>
        <v>0</v>
      </c>
      <c r="O559" s="99">
        <f t="shared" si="86"/>
        <v>0</v>
      </c>
      <c r="P559" s="22">
        <f t="shared" si="87"/>
        <v>0</v>
      </c>
      <c r="Q559" s="7" t="str">
        <f t="shared" si="88"/>
        <v>euro</v>
      </c>
      <c r="R559" s="98">
        <f t="shared" si="89"/>
        <v>0</v>
      </c>
      <c r="S559" s="19"/>
      <c r="T559" s="5"/>
      <c r="U559" s="37" t="str" cm="1">
        <f t="array" ref="U559">_xlfn.IFS(R559&gt;I559,"KO : Le montant retenu est supérieur au montant présenté. Merci de revoir la ligne de contributions ou plafonner son montant.",I559=0,"",R559=I559,"OK",R559&lt;I559,"Montant instruit inférieur au montant présenté.")</f>
        <v/>
      </c>
      <c r="V559" s="95">
        <f t="shared" si="90"/>
        <v>0</v>
      </c>
    </row>
    <row r="560" spans="1:22">
      <c r="A560" s="7">
        <v>556</v>
      </c>
      <c r="B560" s="5"/>
      <c r="C560" s="5"/>
      <c r="D560" s="5"/>
      <c r="E560" s="2"/>
      <c r="F560" s="99"/>
      <c r="G560" s="12"/>
      <c r="H560" s="7" t="s">
        <v>9</v>
      </c>
      <c r="I560" s="98">
        <f t="shared" si="81"/>
        <v>0</v>
      </c>
      <c r="J560" s="27"/>
      <c r="K560" s="21">
        <f t="shared" si="82"/>
        <v>0</v>
      </c>
      <c r="L560" s="5">
        <f t="shared" si="83"/>
        <v>0</v>
      </c>
      <c r="M560" s="5">
        <f t="shared" si="84"/>
        <v>0</v>
      </c>
      <c r="N560" s="2">
        <f t="shared" si="85"/>
        <v>0</v>
      </c>
      <c r="O560" s="99">
        <f t="shared" si="86"/>
        <v>0</v>
      </c>
      <c r="P560" s="22">
        <f t="shared" si="87"/>
        <v>0</v>
      </c>
      <c r="Q560" s="7" t="str">
        <f t="shared" si="88"/>
        <v>euro</v>
      </c>
      <c r="R560" s="98">
        <f t="shared" si="89"/>
        <v>0</v>
      </c>
      <c r="S560" s="19"/>
      <c r="T560" s="5"/>
      <c r="U560" s="37" t="str" cm="1">
        <f t="array" ref="U560">_xlfn.IFS(R560&gt;I560,"KO : Le montant retenu est supérieur au montant présenté. Merci de revoir la ligne de contributions ou plafonner son montant.",I560=0,"",R560=I560,"OK",R560&lt;I560,"Montant instruit inférieur au montant présenté.")</f>
        <v/>
      </c>
      <c r="V560" s="95">
        <f t="shared" si="90"/>
        <v>0</v>
      </c>
    </row>
    <row r="561" spans="1:22">
      <c r="A561" s="7">
        <v>557</v>
      </c>
      <c r="B561" s="5"/>
      <c r="C561" s="5"/>
      <c r="D561" s="5"/>
      <c r="E561" s="2"/>
      <c r="F561" s="99"/>
      <c r="G561" s="12"/>
      <c r="H561" s="7" t="s">
        <v>9</v>
      </c>
      <c r="I561" s="98">
        <f t="shared" si="81"/>
        <v>0</v>
      </c>
      <c r="J561" s="27"/>
      <c r="K561" s="21">
        <f t="shared" si="82"/>
        <v>0</v>
      </c>
      <c r="L561" s="5">
        <f t="shared" si="83"/>
        <v>0</v>
      </c>
      <c r="M561" s="5">
        <f t="shared" si="84"/>
        <v>0</v>
      </c>
      <c r="N561" s="2">
        <f t="shared" si="85"/>
        <v>0</v>
      </c>
      <c r="O561" s="99">
        <f t="shared" si="86"/>
        <v>0</v>
      </c>
      <c r="P561" s="22">
        <f t="shared" si="87"/>
        <v>0</v>
      </c>
      <c r="Q561" s="7" t="str">
        <f t="shared" si="88"/>
        <v>euro</v>
      </c>
      <c r="R561" s="98">
        <f t="shared" si="89"/>
        <v>0</v>
      </c>
      <c r="S561" s="19"/>
      <c r="T561" s="5"/>
      <c r="U561" s="37" t="str" cm="1">
        <f t="array" ref="U561">_xlfn.IFS(R561&gt;I561,"KO : Le montant retenu est supérieur au montant présenté. Merci de revoir la ligne de contributions ou plafonner son montant.",I561=0,"",R561=I561,"OK",R561&lt;I561,"Montant instruit inférieur au montant présenté.")</f>
        <v/>
      </c>
      <c r="V561" s="95">
        <f t="shared" si="90"/>
        <v>0</v>
      </c>
    </row>
    <row r="562" spans="1:22">
      <c r="A562" s="7">
        <v>558</v>
      </c>
      <c r="B562" s="5"/>
      <c r="C562" s="5"/>
      <c r="D562" s="5"/>
      <c r="E562" s="2"/>
      <c r="F562" s="99"/>
      <c r="G562" s="12"/>
      <c r="H562" s="7" t="s">
        <v>9</v>
      </c>
      <c r="I562" s="98">
        <f t="shared" si="81"/>
        <v>0</v>
      </c>
      <c r="J562" s="27"/>
      <c r="K562" s="21">
        <f t="shared" si="82"/>
        <v>0</v>
      </c>
      <c r="L562" s="5">
        <f t="shared" si="83"/>
        <v>0</v>
      </c>
      <c r="M562" s="5">
        <f t="shared" si="84"/>
        <v>0</v>
      </c>
      <c r="N562" s="2">
        <f t="shared" si="85"/>
        <v>0</v>
      </c>
      <c r="O562" s="99">
        <f t="shared" si="86"/>
        <v>0</v>
      </c>
      <c r="P562" s="22">
        <f t="shared" si="87"/>
        <v>0</v>
      </c>
      <c r="Q562" s="7" t="str">
        <f t="shared" si="88"/>
        <v>euro</v>
      </c>
      <c r="R562" s="98">
        <f t="shared" si="89"/>
        <v>0</v>
      </c>
      <c r="S562" s="19"/>
      <c r="T562" s="5"/>
      <c r="U562" s="37" t="str" cm="1">
        <f t="array" ref="U562">_xlfn.IFS(R562&gt;I562,"KO : Le montant retenu est supérieur au montant présenté. Merci de revoir la ligne de contributions ou plafonner son montant.",I562=0,"",R562=I562,"OK",R562&lt;I562,"Montant instruit inférieur au montant présenté.")</f>
        <v/>
      </c>
      <c r="V562" s="95">
        <f t="shared" si="90"/>
        <v>0</v>
      </c>
    </row>
    <row r="563" spans="1:22">
      <c r="A563" s="7">
        <v>559</v>
      </c>
      <c r="B563" s="5"/>
      <c r="C563" s="5"/>
      <c r="D563" s="5"/>
      <c r="E563" s="2"/>
      <c r="F563" s="99"/>
      <c r="G563" s="12"/>
      <c r="H563" s="7" t="s">
        <v>9</v>
      </c>
      <c r="I563" s="98">
        <f t="shared" si="81"/>
        <v>0</v>
      </c>
      <c r="J563" s="27"/>
      <c r="K563" s="21">
        <f t="shared" si="82"/>
        <v>0</v>
      </c>
      <c r="L563" s="5">
        <f t="shared" si="83"/>
        <v>0</v>
      </c>
      <c r="M563" s="5">
        <f t="shared" si="84"/>
        <v>0</v>
      </c>
      <c r="N563" s="2">
        <f t="shared" si="85"/>
        <v>0</v>
      </c>
      <c r="O563" s="99">
        <f t="shared" si="86"/>
        <v>0</v>
      </c>
      <c r="P563" s="22">
        <f t="shared" si="87"/>
        <v>0</v>
      </c>
      <c r="Q563" s="7" t="str">
        <f t="shared" si="88"/>
        <v>euro</v>
      </c>
      <c r="R563" s="98">
        <f t="shared" si="89"/>
        <v>0</v>
      </c>
      <c r="S563" s="19"/>
      <c r="T563" s="5"/>
      <c r="U563" s="37" t="str" cm="1">
        <f t="array" ref="U563">_xlfn.IFS(R563&gt;I563,"KO : Le montant retenu est supérieur au montant présenté. Merci de revoir la ligne de contributions ou plafonner son montant.",I563=0,"",R563=I563,"OK",R563&lt;I563,"Montant instruit inférieur au montant présenté.")</f>
        <v/>
      </c>
      <c r="V563" s="95">
        <f t="shared" si="90"/>
        <v>0</v>
      </c>
    </row>
    <row r="564" spans="1:22">
      <c r="A564" s="7">
        <v>560</v>
      </c>
      <c r="B564" s="5"/>
      <c r="C564" s="5"/>
      <c r="D564" s="5"/>
      <c r="E564" s="2"/>
      <c r="F564" s="99"/>
      <c r="G564" s="12"/>
      <c r="H564" s="7" t="s">
        <v>9</v>
      </c>
      <c r="I564" s="98">
        <f t="shared" si="81"/>
        <v>0</v>
      </c>
      <c r="J564" s="27"/>
      <c r="K564" s="21">
        <f t="shared" si="82"/>
        <v>0</v>
      </c>
      <c r="L564" s="5">
        <f t="shared" si="83"/>
        <v>0</v>
      </c>
      <c r="M564" s="5">
        <f t="shared" si="84"/>
        <v>0</v>
      </c>
      <c r="N564" s="2">
        <f t="shared" si="85"/>
        <v>0</v>
      </c>
      <c r="O564" s="99">
        <f t="shared" si="86"/>
        <v>0</v>
      </c>
      <c r="P564" s="22">
        <f t="shared" si="87"/>
        <v>0</v>
      </c>
      <c r="Q564" s="7" t="str">
        <f t="shared" si="88"/>
        <v>euro</v>
      </c>
      <c r="R564" s="98">
        <f t="shared" si="89"/>
        <v>0</v>
      </c>
      <c r="S564" s="19"/>
      <c r="T564" s="5"/>
      <c r="U564" s="37" t="str" cm="1">
        <f t="array" ref="U564">_xlfn.IFS(R564&gt;I564,"KO : Le montant retenu est supérieur au montant présenté. Merci de revoir la ligne de contributions ou plafonner son montant.",I564=0,"",R564=I564,"OK",R564&lt;I564,"Montant instruit inférieur au montant présenté.")</f>
        <v/>
      </c>
      <c r="V564" s="95">
        <f t="shared" si="90"/>
        <v>0</v>
      </c>
    </row>
    <row r="565" spans="1:22">
      <c r="A565" s="7">
        <v>561</v>
      </c>
      <c r="B565" s="5"/>
      <c r="C565" s="5"/>
      <c r="D565" s="5"/>
      <c r="E565" s="2"/>
      <c r="F565" s="99"/>
      <c r="G565" s="12"/>
      <c r="H565" s="7" t="s">
        <v>9</v>
      </c>
      <c r="I565" s="98">
        <f t="shared" si="81"/>
        <v>0</v>
      </c>
      <c r="J565" s="27"/>
      <c r="K565" s="21">
        <f t="shared" si="82"/>
        <v>0</v>
      </c>
      <c r="L565" s="5">
        <f t="shared" si="83"/>
        <v>0</v>
      </c>
      <c r="M565" s="5">
        <f t="shared" si="84"/>
        <v>0</v>
      </c>
      <c r="N565" s="2">
        <f t="shared" si="85"/>
        <v>0</v>
      </c>
      <c r="O565" s="99">
        <f t="shared" si="86"/>
        <v>0</v>
      </c>
      <c r="P565" s="22">
        <f t="shared" si="87"/>
        <v>0</v>
      </c>
      <c r="Q565" s="7" t="str">
        <f t="shared" si="88"/>
        <v>euro</v>
      </c>
      <c r="R565" s="98">
        <f t="shared" si="89"/>
        <v>0</v>
      </c>
      <c r="S565" s="19"/>
      <c r="T565" s="5"/>
      <c r="U565" s="37" t="str" cm="1">
        <f t="array" ref="U565">_xlfn.IFS(R565&gt;I565,"KO : Le montant retenu est supérieur au montant présenté. Merci de revoir la ligne de contributions ou plafonner son montant.",I565=0,"",R565=I565,"OK",R565&lt;I565,"Montant instruit inférieur au montant présenté.")</f>
        <v/>
      </c>
      <c r="V565" s="95">
        <f t="shared" si="90"/>
        <v>0</v>
      </c>
    </row>
    <row r="566" spans="1:22">
      <c r="A566" s="7">
        <v>562</v>
      </c>
      <c r="B566" s="5"/>
      <c r="C566" s="5"/>
      <c r="D566" s="5"/>
      <c r="E566" s="2"/>
      <c r="F566" s="99"/>
      <c r="G566" s="12"/>
      <c r="H566" s="7" t="s">
        <v>9</v>
      </c>
      <c r="I566" s="98">
        <f t="shared" si="81"/>
        <v>0</v>
      </c>
      <c r="J566" s="27"/>
      <c r="K566" s="21">
        <f t="shared" si="82"/>
        <v>0</v>
      </c>
      <c r="L566" s="5">
        <f t="shared" si="83"/>
        <v>0</v>
      </c>
      <c r="M566" s="5">
        <f t="shared" si="84"/>
        <v>0</v>
      </c>
      <c r="N566" s="2">
        <f t="shared" si="85"/>
        <v>0</v>
      </c>
      <c r="O566" s="99">
        <f t="shared" si="86"/>
        <v>0</v>
      </c>
      <c r="P566" s="22">
        <f t="shared" si="87"/>
        <v>0</v>
      </c>
      <c r="Q566" s="7" t="str">
        <f t="shared" si="88"/>
        <v>euro</v>
      </c>
      <c r="R566" s="98">
        <f t="shared" si="89"/>
        <v>0</v>
      </c>
      <c r="S566" s="19"/>
      <c r="T566" s="5"/>
      <c r="U566" s="37" t="str" cm="1">
        <f t="array" ref="U566">_xlfn.IFS(R566&gt;I566,"KO : Le montant retenu est supérieur au montant présenté. Merci de revoir la ligne de contributions ou plafonner son montant.",I566=0,"",R566=I566,"OK",R566&lt;I566,"Montant instruit inférieur au montant présenté.")</f>
        <v/>
      </c>
      <c r="V566" s="95">
        <f t="shared" si="90"/>
        <v>0</v>
      </c>
    </row>
    <row r="567" spans="1:22">
      <c r="A567" s="7">
        <v>563</v>
      </c>
      <c r="B567" s="5"/>
      <c r="C567" s="5"/>
      <c r="D567" s="5"/>
      <c r="E567" s="2"/>
      <c r="F567" s="99"/>
      <c r="G567" s="12"/>
      <c r="H567" s="7" t="s">
        <v>9</v>
      </c>
      <c r="I567" s="98">
        <f t="shared" si="81"/>
        <v>0</v>
      </c>
      <c r="J567" s="27"/>
      <c r="K567" s="21">
        <f t="shared" si="82"/>
        <v>0</v>
      </c>
      <c r="L567" s="5">
        <f t="shared" si="83"/>
        <v>0</v>
      </c>
      <c r="M567" s="5">
        <f t="shared" si="84"/>
        <v>0</v>
      </c>
      <c r="N567" s="2">
        <f t="shared" si="85"/>
        <v>0</v>
      </c>
      <c r="O567" s="99">
        <f t="shared" si="86"/>
        <v>0</v>
      </c>
      <c r="P567" s="22">
        <f t="shared" si="87"/>
        <v>0</v>
      </c>
      <c r="Q567" s="7" t="str">
        <f t="shared" si="88"/>
        <v>euro</v>
      </c>
      <c r="R567" s="98">
        <f t="shared" si="89"/>
        <v>0</v>
      </c>
      <c r="S567" s="19"/>
      <c r="T567" s="5"/>
      <c r="U567" s="37" t="str" cm="1">
        <f t="array" ref="U567">_xlfn.IFS(R567&gt;I567,"KO : Le montant retenu est supérieur au montant présenté. Merci de revoir la ligne de contributions ou plafonner son montant.",I567=0,"",R567=I567,"OK",R567&lt;I567,"Montant instruit inférieur au montant présenté.")</f>
        <v/>
      </c>
      <c r="V567" s="95">
        <f t="shared" si="90"/>
        <v>0</v>
      </c>
    </row>
    <row r="568" spans="1:22">
      <c r="A568" s="7">
        <v>564</v>
      </c>
      <c r="B568" s="5"/>
      <c r="C568" s="5"/>
      <c r="D568" s="5"/>
      <c r="E568" s="2"/>
      <c r="F568" s="99"/>
      <c r="G568" s="12"/>
      <c r="H568" s="7" t="s">
        <v>9</v>
      </c>
      <c r="I568" s="98">
        <f t="shared" si="81"/>
        <v>0</v>
      </c>
      <c r="J568" s="27"/>
      <c r="K568" s="21">
        <f t="shared" si="82"/>
        <v>0</v>
      </c>
      <c r="L568" s="5">
        <f t="shared" si="83"/>
        <v>0</v>
      </c>
      <c r="M568" s="5">
        <f t="shared" si="84"/>
        <v>0</v>
      </c>
      <c r="N568" s="2">
        <f t="shared" si="85"/>
        <v>0</v>
      </c>
      <c r="O568" s="99">
        <f t="shared" si="86"/>
        <v>0</v>
      </c>
      <c r="P568" s="22">
        <f t="shared" si="87"/>
        <v>0</v>
      </c>
      <c r="Q568" s="7" t="str">
        <f t="shared" si="88"/>
        <v>euro</v>
      </c>
      <c r="R568" s="98">
        <f t="shared" si="89"/>
        <v>0</v>
      </c>
      <c r="S568" s="19"/>
      <c r="T568" s="5"/>
      <c r="U568" s="37" t="str" cm="1">
        <f t="array" ref="U568">_xlfn.IFS(R568&gt;I568,"KO : Le montant retenu est supérieur au montant présenté. Merci de revoir la ligne de contributions ou plafonner son montant.",I568=0,"",R568=I568,"OK",R568&lt;I568,"Montant instruit inférieur au montant présenté.")</f>
        <v/>
      </c>
      <c r="V568" s="95">
        <f t="shared" si="90"/>
        <v>0</v>
      </c>
    </row>
    <row r="569" spans="1:22">
      <c r="A569" s="7">
        <v>565</v>
      </c>
      <c r="B569" s="5"/>
      <c r="C569" s="5"/>
      <c r="D569" s="5"/>
      <c r="E569" s="2"/>
      <c r="F569" s="99"/>
      <c r="G569" s="12"/>
      <c r="H569" s="7" t="s">
        <v>9</v>
      </c>
      <c r="I569" s="98">
        <f t="shared" si="81"/>
        <v>0</v>
      </c>
      <c r="J569" s="27"/>
      <c r="K569" s="21">
        <f t="shared" si="82"/>
        <v>0</v>
      </c>
      <c r="L569" s="5">
        <f t="shared" si="83"/>
        <v>0</v>
      </c>
      <c r="M569" s="5">
        <f t="shared" si="84"/>
        <v>0</v>
      </c>
      <c r="N569" s="2">
        <f t="shared" si="85"/>
        <v>0</v>
      </c>
      <c r="O569" s="99">
        <f t="shared" si="86"/>
        <v>0</v>
      </c>
      <c r="P569" s="22">
        <f t="shared" si="87"/>
        <v>0</v>
      </c>
      <c r="Q569" s="7" t="str">
        <f t="shared" si="88"/>
        <v>euro</v>
      </c>
      <c r="R569" s="98">
        <f t="shared" si="89"/>
        <v>0</v>
      </c>
      <c r="S569" s="19"/>
      <c r="T569" s="5"/>
      <c r="U569" s="37" t="str" cm="1">
        <f t="array" ref="U569">_xlfn.IFS(R569&gt;I569,"KO : Le montant retenu est supérieur au montant présenté. Merci de revoir la ligne de contributions ou plafonner son montant.",I569=0,"",R569=I569,"OK",R569&lt;I569,"Montant instruit inférieur au montant présenté.")</f>
        <v/>
      </c>
      <c r="V569" s="95">
        <f t="shared" si="90"/>
        <v>0</v>
      </c>
    </row>
    <row r="570" spans="1:22">
      <c r="A570" s="7">
        <v>566</v>
      </c>
      <c r="B570" s="5"/>
      <c r="C570" s="5"/>
      <c r="D570" s="5"/>
      <c r="E570" s="2"/>
      <c r="F570" s="99"/>
      <c r="G570" s="12"/>
      <c r="H570" s="7" t="s">
        <v>9</v>
      </c>
      <c r="I570" s="98">
        <f t="shared" si="81"/>
        <v>0</v>
      </c>
      <c r="J570" s="27"/>
      <c r="K570" s="21">
        <f t="shared" si="82"/>
        <v>0</v>
      </c>
      <c r="L570" s="5">
        <f t="shared" si="83"/>
        <v>0</v>
      </c>
      <c r="M570" s="5">
        <f t="shared" si="84"/>
        <v>0</v>
      </c>
      <c r="N570" s="2">
        <f t="shared" si="85"/>
        <v>0</v>
      </c>
      <c r="O570" s="99">
        <f t="shared" si="86"/>
        <v>0</v>
      </c>
      <c r="P570" s="22">
        <f t="shared" si="87"/>
        <v>0</v>
      </c>
      <c r="Q570" s="7" t="str">
        <f t="shared" si="88"/>
        <v>euro</v>
      </c>
      <c r="R570" s="98">
        <f t="shared" si="89"/>
        <v>0</v>
      </c>
      <c r="S570" s="19"/>
      <c r="T570" s="5"/>
      <c r="U570" s="37" t="str" cm="1">
        <f t="array" ref="U570">_xlfn.IFS(R570&gt;I570,"KO : Le montant retenu est supérieur au montant présenté. Merci de revoir la ligne de contributions ou plafonner son montant.",I570=0,"",R570=I570,"OK",R570&lt;I570,"Montant instruit inférieur au montant présenté.")</f>
        <v/>
      </c>
      <c r="V570" s="95">
        <f t="shared" si="90"/>
        <v>0</v>
      </c>
    </row>
    <row r="571" spans="1:22">
      <c r="A571" s="7">
        <v>567</v>
      </c>
      <c r="B571" s="5"/>
      <c r="C571" s="5"/>
      <c r="D571" s="5"/>
      <c r="E571" s="2"/>
      <c r="F571" s="99"/>
      <c r="G571" s="12"/>
      <c r="H571" s="7" t="s">
        <v>9</v>
      </c>
      <c r="I571" s="98">
        <f t="shared" si="81"/>
        <v>0</v>
      </c>
      <c r="J571" s="27"/>
      <c r="K571" s="21">
        <f t="shared" si="82"/>
        <v>0</v>
      </c>
      <c r="L571" s="5">
        <f t="shared" si="83"/>
        <v>0</v>
      </c>
      <c r="M571" s="5">
        <f t="shared" si="84"/>
        <v>0</v>
      </c>
      <c r="N571" s="2">
        <f t="shared" si="85"/>
        <v>0</v>
      </c>
      <c r="O571" s="99">
        <f t="shared" si="86"/>
        <v>0</v>
      </c>
      <c r="P571" s="22">
        <f t="shared" si="87"/>
        <v>0</v>
      </c>
      <c r="Q571" s="7" t="str">
        <f t="shared" si="88"/>
        <v>euro</v>
      </c>
      <c r="R571" s="98">
        <f t="shared" si="89"/>
        <v>0</v>
      </c>
      <c r="S571" s="19"/>
      <c r="T571" s="5"/>
      <c r="U571" s="37" t="str" cm="1">
        <f t="array" ref="U571">_xlfn.IFS(R571&gt;I571,"KO : Le montant retenu est supérieur au montant présenté. Merci de revoir la ligne de contributions ou plafonner son montant.",I571=0,"",R571=I571,"OK",R571&lt;I571,"Montant instruit inférieur au montant présenté.")</f>
        <v/>
      </c>
      <c r="V571" s="95">
        <f t="shared" si="90"/>
        <v>0</v>
      </c>
    </row>
    <row r="572" spans="1:22">
      <c r="A572" s="7">
        <v>568</v>
      </c>
      <c r="B572" s="5"/>
      <c r="C572" s="5"/>
      <c r="D572" s="5"/>
      <c r="E572" s="2"/>
      <c r="F572" s="99"/>
      <c r="G572" s="12"/>
      <c r="H572" s="7" t="s">
        <v>9</v>
      </c>
      <c r="I572" s="98">
        <f t="shared" si="81"/>
        <v>0</v>
      </c>
      <c r="J572" s="27"/>
      <c r="K572" s="21">
        <f t="shared" si="82"/>
        <v>0</v>
      </c>
      <c r="L572" s="5">
        <f t="shared" si="83"/>
        <v>0</v>
      </c>
      <c r="M572" s="5">
        <f t="shared" si="84"/>
        <v>0</v>
      </c>
      <c r="N572" s="2">
        <f t="shared" si="85"/>
        <v>0</v>
      </c>
      <c r="O572" s="99">
        <f t="shared" si="86"/>
        <v>0</v>
      </c>
      <c r="P572" s="22">
        <f t="shared" si="87"/>
        <v>0</v>
      </c>
      <c r="Q572" s="7" t="str">
        <f t="shared" si="88"/>
        <v>euro</v>
      </c>
      <c r="R572" s="98">
        <f t="shared" si="89"/>
        <v>0</v>
      </c>
      <c r="S572" s="19"/>
      <c r="T572" s="5"/>
      <c r="U572" s="37" t="str" cm="1">
        <f t="array" ref="U572">_xlfn.IFS(R572&gt;I572,"KO : Le montant retenu est supérieur au montant présenté. Merci de revoir la ligne de contributions ou plafonner son montant.",I572=0,"",R572=I572,"OK",R572&lt;I572,"Montant instruit inférieur au montant présenté.")</f>
        <v/>
      </c>
      <c r="V572" s="95">
        <f t="shared" si="90"/>
        <v>0</v>
      </c>
    </row>
    <row r="573" spans="1:22">
      <c r="A573" s="7">
        <v>569</v>
      </c>
      <c r="B573" s="5"/>
      <c r="C573" s="5"/>
      <c r="D573" s="5"/>
      <c r="E573" s="2"/>
      <c r="F573" s="99"/>
      <c r="G573" s="12"/>
      <c r="H573" s="7" t="s">
        <v>9</v>
      </c>
      <c r="I573" s="98">
        <f t="shared" si="81"/>
        <v>0</v>
      </c>
      <c r="J573" s="27"/>
      <c r="K573" s="21">
        <f t="shared" si="82"/>
        <v>0</v>
      </c>
      <c r="L573" s="5">
        <f t="shared" si="83"/>
        <v>0</v>
      </c>
      <c r="M573" s="5">
        <f t="shared" si="84"/>
        <v>0</v>
      </c>
      <c r="N573" s="2">
        <f t="shared" si="85"/>
        <v>0</v>
      </c>
      <c r="O573" s="99">
        <f t="shared" si="86"/>
        <v>0</v>
      </c>
      <c r="P573" s="22">
        <f t="shared" si="87"/>
        <v>0</v>
      </c>
      <c r="Q573" s="7" t="str">
        <f t="shared" si="88"/>
        <v>euro</v>
      </c>
      <c r="R573" s="98">
        <f t="shared" si="89"/>
        <v>0</v>
      </c>
      <c r="S573" s="19"/>
      <c r="T573" s="5"/>
      <c r="U573" s="37" t="str" cm="1">
        <f t="array" ref="U573">_xlfn.IFS(R573&gt;I573,"KO : Le montant retenu est supérieur au montant présenté. Merci de revoir la ligne de contributions ou plafonner son montant.",I573=0,"",R573=I573,"OK",R573&lt;I573,"Montant instruit inférieur au montant présenté.")</f>
        <v/>
      </c>
      <c r="V573" s="95">
        <f t="shared" si="90"/>
        <v>0</v>
      </c>
    </row>
    <row r="574" spans="1:22">
      <c r="A574" s="7">
        <v>570</v>
      </c>
      <c r="B574" s="5"/>
      <c r="C574" s="5"/>
      <c r="D574" s="5"/>
      <c r="E574" s="2"/>
      <c r="F574" s="99"/>
      <c r="G574" s="12"/>
      <c r="H574" s="7" t="s">
        <v>9</v>
      </c>
      <c r="I574" s="98">
        <f t="shared" si="81"/>
        <v>0</v>
      </c>
      <c r="J574" s="27"/>
      <c r="K574" s="21">
        <f t="shared" si="82"/>
        <v>0</v>
      </c>
      <c r="L574" s="5">
        <f t="shared" si="83"/>
        <v>0</v>
      </c>
      <c r="M574" s="5">
        <f t="shared" si="84"/>
        <v>0</v>
      </c>
      <c r="N574" s="2">
        <f t="shared" si="85"/>
        <v>0</v>
      </c>
      <c r="O574" s="99">
        <f t="shared" si="86"/>
        <v>0</v>
      </c>
      <c r="P574" s="22">
        <f t="shared" si="87"/>
        <v>0</v>
      </c>
      <c r="Q574" s="7" t="str">
        <f t="shared" si="88"/>
        <v>euro</v>
      </c>
      <c r="R574" s="98">
        <f t="shared" si="89"/>
        <v>0</v>
      </c>
      <c r="S574" s="19"/>
      <c r="T574" s="5"/>
      <c r="U574" s="37" t="str" cm="1">
        <f t="array" ref="U574">_xlfn.IFS(R574&gt;I574,"KO : Le montant retenu est supérieur au montant présenté. Merci de revoir la ligne de contributions ou plafonner son montant.",I574=0,"",R574=I574,"OK",R574&lt;I574,"Montant instruit inférieur au montant présenté.")</f>
        <v/>
      </c>
      <c r="V574" s="95">
        <f t="shared" si="90"/>
        <v>0</v>
      </c>
    </row>
    <row r="575" spans="1:22">
      <c r="A575" s="7">
        <v>571</v>
      </c>
      <c r="B575" s="5"/>
      <c r="C575" s="5"/>
      <c r="D575" s="5"/>
      <c r="E575" s="2"/>
      <c r="F575" s="99"/>
      <c r="G575" s="12"/>
      <c r="H575" s="7" t="s">
        <v>9</v>
      </c>
      <c r="I575" s="98">
        <f t="shared" si="81"/>
        <v>0</v>
      </c>
      <c r="J575" s="27"/>
      <c r="K575" s="21">
        <f t="shared" si="82"/>
        <v>0</v>
      </c>
      <c r="L575" s="5">
        <f t="shared" si="83"/>
        <v>0</v>
      </c>
      <c r="M575" s="5">
        <f t="shared" si="84"/>
        <v>0</v>
      </c>
      <c r="N575" s="2">
        <f t="shared" si="85"/>
        <v>0</v>
      </c>
      <c r="O575" s="99">
        <f t="shared" si="86"/>
        <v>0</v>
      </c>
      <c r="P575" s="22">
        <f t="shared" si="87"/>
        <v>0</v>
      </c>
      <c r="Q575" s="7" t="str">
        <f t="shared" si="88"/>
        <v>euro</v>
      </c>
      <c r="R575" s="98">
        <f t="shared" si="89"/>
        <v>0</v>
      </c>
      <c r="S575" s="19"/>
      <c r="T575" s="5"/>
      <c r="U575" s="37" t="str" cm="1">
        <f t="array" ref="U575">_xlfn.IFS(R575&gt;I575,"KO : Le montant retenu est supérieur au montant présenté. Merci de revoir la ligne de contributions ou plafonner son montant.",I575=0,"",R575=I575,"OK",R575&lt;I575,"Montant instruit inférieur au montant présenté.")</f>
        <v/>
      </c>
      <c r="V575" s="95">
        <f t="shared" si="90"/>
        <v>0</v>
      </c>
    </row>
    <row r="576" spans="1:22">
      <c r="A576" s="7">
        <v>572</v>
      </c>
      <c r="B576" s="5"/>
      <c r="C576" s="5"/>
      <c r="D576" s="5"/>
      <c r="E576" s="2"/>
      <c r="F576" s="99"/>
      <c r="G576" s="12"/>
      <c r="H576" s="7" t="s">
        <v>9</v>
      </c>
      <c r="I576" s="98">
        <f t="shared" si="81"/>
        <v>0</v>
      </c>
      <c r="J576" s="27"/>
      <c r="K576" s="21">
        <f t="shared" si="82"/>
        <v>0</v>
      </c>
      <c r="L576" s="5">
        <f t="shared" si="83"/>
        <v>0</v>
      </c>
      <c r="M576" s="5">
        <f t="shared" si="84"/>
        <v>0</v>
      </c>
      <c r="N576" s="2">
        <f t="shared" si="85"/>
        <v>0</v>
      </c>
      <c r="O576" s="99">
        <f t="shared" si="86"/>
        <v>0</v>
      </c>
      <c r="P576" s="22">
        <f t="shared" si="87"/>
        <v>0</v>
      </c>
      <c r="Q576" s="7" t="str">
        <f t="shared" si="88"/>
        <v>euro</v>
      </c>
      <c r="R576" s="98">
        <f t="shared" si="89"/>
        <v>0</v>
      </c>
      <c r="S576" s="19"/>
      <c r="T576" s="5"/>
      <c r="U576" s="37" t="str" cm="1">
        <f t="array" ref="U576">_xlfn.IFS(R576&gt;I576,"KO : Le montant retenu est supérieur au montant présenté. Merci de revoir la ligne de contributions ou plafonner son montant.",I576=0,"",R576=I576,"OK",R576&lt;I576,"Montant instruit inférieur au montant présenté.")</f>
        <v/>
      </c>
      <c r="V576" s="95">
        <f t="shared" si="90"/>
        <v>0</v>
      </c>
    </row>
    <row r="577" spans="1:22">
      <c r="A577" s="7">
        <v>573</v>
      </c>
      <c r="B577" s="5"/>
      <c r="C577" s="5"/>
      <c r="D577" s="5"/>
      <c r="E577" s="2"/>
      <c r="F577" s="99"/>
      <c r="G577" s="12"/>
      <c r="H577" s="7" t="s">
        <v>9</v>
      </c>
      <c r="I577" s="98">
        <f t="shared" si="81"/>
        <v>0</v>
      </c>
      <c r="J577" s="27"/>
      <c r="K577" s="21">
        <f t="shared" si="82"/>
        <v>0</v>
      </c>
      <c r="L577" s="5">
        <f t="shared" si="83"/>
        <v>0</v>
      </c>
      <c r="M577" s="5">
        <f t="shared" si="84"/>
        <v>0</v>
      </c>
      <c r="N577" s="2">
        <f t="shared" si="85"/>
        <v>0</v>
      </c>
      <c r="O577" s="99">
        <f t="shared" si="86"/>
        <v>0</v>
      </c>
      <c r="P577" s="22">
        <f t="shared" si="87"/>
        <v>0</v>
      </c>
      <c r="Q577" s="7" t="str">
        <f t="shared" si="88"/>
        <v>euro</v>
      </c>
      <c r="R577" s="98">
        <f t="shared" si="89"/>
        <v>0</v>
      </c>
      <c r="S577" s="19"/>
      <c r="T577" s="5"/>
      <c r="U577" s="37" t="str" cm="1">
        <f t="array" ref="U577">_xlfn.IFS(R577&gt;I577,"KO : Le montant retenu est supérieur au montant présenté. Merci de revoir la ligne de contributions ou plafonner son montant.",I577=0,"",R577=I577,"OK",R577&lt;I577,"Montant instruit inférieur au montant présenté.")</f>
        <v/>
      </c>
      <c r="V577" s="95">
        <f t="shared" si="90"/>
        <v>0</v>
      </c>
    </row>
    <row r="578" spans="1:22">
      <c r="A578" s="7">
        <v>574</v>
      </c>
      <c r="B578" s="5"/>
      <c r="C578" s="5"/>
      <c r="D578" s="5"/>
      <c r="E578" s="2"/>
      <c r="F578" s="99"/>
      <c r="G578" s="12"/>
      <c r="H578" s="7" t="s">
        <v>9</v>
      </c>
      <c r="I578" s="98">
        <f t="shared" si="81"/>
        <v>0</v>
      </c>
      <c r="J578" s="27"/>
      <c r="K578" s="21">
        <f t="shared" si="82"/>
        <v>0</v>
      </c>
      <c r="L578" s="5">
        <f t="shared" si="83"/>
        <v>0</v>
      </c>
      <c r="M578" s="5">
        <f t="shared" si="84"/>
        <v>0</v>
      </c>
      <c r="N578" s="2">
        <f t="shared" si="85"/>
        <v>0</v>
      </c>
      <c r="O578" s="99">
        <f t="shared" si="86"/>
        <v>0</v>
      </c>
      <c r="P578" s="22">
        <f t="shared" si="87"/>
        <v>0</v>
      </c>
      <c r="Q578" s="7" t="str">
        <f t="shared" si="88"/>
        <v>euro</v>
      </c>
      <c r="R578" s="98">
        <f t="shared" si="89"/>
        <v>0</v>
      </c>
      <c r="S578" s="19"/>
      <c r="T578" s="5"/>
      <c r="U578" s="37" t="str" cm="1">
        <f t="array" ref="U578">_xlfn.IFS(R578&gt;I578,"KO : Le montant retenu est supérieur au montant présenté. Merci de revoir la ligne de contributions ou plafonner son montant.",I578=0,"",R578=I578,"OK",R578&lt;I578,"Montant instruit inférieur au montant présenté.")</f>
        <v/>
      </c>
      <c r="V578" s="95">
        <f t="shared" si="90"/>
        <v>0</v>
      </c>
    </row>
    <row r="579" spans="1:22">
      <c r="A579" s="7">
        <v>575</v>
      </c>
      <c r="B579" s="5"/>
      <c r="C579" s="5"/>
      <c r="D579" s="5"/>
      <c r="E579" s="2"/>
      <c r="F579" s="99"/>
      <c r="G579" s="12"/>
      <c r="H579" s="7" t="s">
        <v>9</v>
      </c>
      <c r="I579" s="98">
        <f t="shared" si="81"/>
        <v>0</v>
      </c>
      <c r="J579" s="27"/>
      <c r="K579" s="21">
        <f t="shared" si="82"/>
        <v>0</v>
      </c>
      <c r="L579" s="5">
        <f t="shared" si="83"/>
        <v>0</v>
      </c>
      <c r="M579" s="5">
        <f t="shared" si="84"/>
        <v>0</v>
      </c>
      <c r="N579" s="2">
        <f t="shared" si="85"/>
        <v>0</v>
      </c>
      <c r="O579" s="99">
        <f t="shared" si="86"/>
        <v>0</v>
      </c>
      <c r="P579" s="22">
        <f t="shared" si="87"/>
        <v>0</v>
      </c>
      <c r="Q579" s="7" t="str">
        <f t="shared" si="88"/>
        <v>euro</v>
      </c>
      <c r="R579" s="98">
        <f t="shared" si="89"/>
        <v>0</v>
      </c>
      <c r="S579" s="19"/>
      <c r="T579" s="5"/>
      <c r="U579" s="37" t="str" cm="1">
        <f t="array" ref="U579">_xlfn.IFS(R579&gt;I579,"KO : Le montant retenu est supérieur au montant présenté. Merci de revoir la ligne de contributions ou plafonner son montant.",I579=0,"",R579=I579,"OK",R579&lt;I579,"Montant instruit inférieur au montant présenté.")</f>
        <v/>
      </c>
      <c r="V579" s="95">
        <f t="shared" si="90"/>
        <v>0</v>
      </c>
    </row>
    <row r="580" spans="1:22">
      <c r="A580" s="7">
        <v>576</v>
      </c>
      <c r="B580" s="5"/>
      <c r="C580" s="5"/>
      <c r="D580" s="5"/>
      <c r="E580" s="2"/>
      <c r="F580" s="99"/>
      <c r="G580" s="12"/>
      <c r="H580" s="7" t="s">
        <v>9</v>
      </c>
      <c r="I580" s="98">
        <f t="shared" si="81"/>
        <v>0</v>
      </c>
      <c r="J580" s="27"/>
      <c r="K580" s="21">
        <f t="shared" si="82"/>
        <v>0</v>
      </c>
      <c r="L580" s="5">
        <f t="shared" si="83"/>
        <v>0</v>
      </c>
      <c r="M580" s="5">
        <f t="shared" si="84"/>
        <v>0</v>
      </c>
      <c r="N580" s="2">
        <f t="shared" si="85"/>
        <v>0</v>
      </c>
      <c r="O580" s="99">
        <f t="shared" si="86"/>
        <v>0</v>
      </c>
      <c r="P580" s="22">
        <f t="shared" si="87"/>
        <v>0</v>
      </c>
      <c r="Q580" s="7" t="str">
        <f t="shared" si="88"/>
        <v>euro</v>
      </c>
      <c r="R580" s="98">
        <f t="shared" si="89"/>
        <v>0</v>
      </c>
      <c r="S580" s="19"/>
      <c r="T580" s="5"/>
      <c r="U580" s="37" t="str" cm="1">
        <f t="array" ref="U580">_xlfn.IFS(R580&gt;I580,"KO : Le montant retenu est supérieur au montant présenté. Merci de revoir la ligne de contributions ou plafonner son montant.",I580=0,"",R580=I580,"OK",R580&lt;I580,"Montant instruit inférieur au montant présenté.")</f>
        <v/>
      </c>
      <c r="V580" s="95">
        <f t="shared" si="90"/>
        <v>0</v>
      </c>
    </row>
    <row r="581" spans="1:22">
      <c r="A581" s="7">
        <v>577</v>
      </c>
      <c r="B581" s="5"/>
      <c r="C581" s="5"/>
      <c r="D581" s="5"/>
      <c r="E581" s="2"/>
      <c r="F581" s="99"/>
      <c r="G581" s="12"/>
      <c r="H581" s="7" t="s">
        <v>9</v>
      </c>
      <c r="I581" s="98">
        <f t="shared" ref="I581:I604" si="91">G581*F581</f>
        <v>0</v>
      </c>
      <c r="J581" s="27"/>
      <c r="K581" s="21">
        <f t="shared" si="82"/>
        <v>0</v>
      </c>
      <c r="L581" s="5">
        <f t="shared" si="83"/>
        <v>0</v>
      </c>
      <c r="M581" s="5">
        <f t="shared" si="84"/>
        <v>0</v>
      </c>
      <c r="N581" s="2">
        <f t="shared" si="85"/>
        <v>0</v>
      </c>
      <c r="O581" s="99">
        <f t="shared" si="86"/>
        <v>0</v>
      </c>
      <c r="P581" s="22">
        <f t="shared" si="87"/>
        <v>0</v>
      </c>
      <c r="Q581" s="7" t="str">
        <f t="shared" si="88"/>
        <v>euro</v>
      </c>
      <c r="R581" s="98">
        <f t="shared" si="89"/>
        <v>0</v>
      </c>
      <c r="S581" s="19"/>
      <c r="T581" s="5"/>
      <c r="U581" s="37" t="str" cm="1">
        <f t="array" ref="U581">_xlfn.IFS(R581&gt;I581,"KO : Le montant retenu est supérieur au montant présenté. Merci de revoir la ligne de contributions ou plafonner son montant.",I581=0,"",R581=I581,"OK",R581&lt;I581,"Montant instruit inférieur au montant présenté.")</f>
        <v/>
      </c>
      <c r="V581" s="95">
        <f t="shared" si="90"/>
        <v>0</v>
      </c>
    </row>
    <row r="582" spans="1:22">
      <c r="A582" s="7">
        <v>578</v>
      </c>
      <c r="B582" s="5"/>
      <c r="C582" s="5"/>
      <c r="D582" s="5"/>
      <c r="E582" s="2"/>
      <c r="F582" s="99"/>
      <c r="G582" s="12"/>
      <c r="H582" s="7" t="s">
        <v>9</v>
      </c>
      <c r="I582" s="98">
        <f t="shared" si="91"/>
        <v>0</v>
      </c>
      <c r="J582" s="27"/>
      <c r="K582" s="21">
        <f t="shared" ref="K582:K604" si="92">B582</f>
        <v>0</v>
      </c>
      <c r="L582" s="5">
        <f t="shared" ref="L582:L604" si="93">C582</f>
        <v>0</v>
      </c>
      <c r="M582" s="5">
        <f t="shared" ref="M582:M604" si="94">D582</f>
        <v>0</v>
      </c>
      <c r="N582" s="2">
        <f t="shared" ref="N582:N604" si="95">E582</f>
        <v>0</v>
      </c>
      <c r="O582" s="99">
        <f t="shared" ref="O582:O604" si="96">F582</f>
        <v>0</v>
      </c>
      <c r="P582" s="22">
        <f t="shared" ref="P582:P604" si="97">G582</f>
        <v>0</v>
      </c>
      <c r="Q582" s="7" t="str">
        <f t="shared" ref="Q582:Q604" si="98">H582</f>
        <v>euro</v>
      </c>
      <c r="R582" s="98">
        <f t="shared" ref="R582:R604" si="99">O582*P582</f>
        <v>0</v>
      </c>
      <c r="S582" s="19"/>
      <c r="T582" s="5"/>
      <c r="U582" s="37" t="str" cm="1">
        <f t="array" ref="U582">_xlfn.IFS(R582&gt;I582,"KO : Le montant retenu est supérieur au montant présenté. Merci de revoir la ligne de contributions ou plafonner son montant.",I582=0,"",R582=I582,"OK",R582&lt;I582,"Montant instruit inférieur au montant présenté.")</f>
        <v/>
      </c>
      <c r="V582" s="95">
        <f t="shared" ref="V582:V604" si="100">I582-R582</f>
        <v>0</v>
      </c>
    </row>
    <row r="583" spans="1:22">
      <c r="A583" s="7">
        <v>579</v>
      </c>
      <c r="B583" s="5"/>
      <c r="C583" s="5"/>
      <c r="D583" s="5"/>
      <c r="E583" s="2"/>
      <c r="F583" s="99"/>
      <c r="G583" s="12"/>
      <c r="H583" s="7" t="s">
        <v>9</v>
      </c>
      <c r="I583" s="98">
        <f t="shared" si="91"/>
        <v>0</v>
      </c>
      <c r="J583" s="27"/>
      <c r="K583" s="21">
        <f t="shared" si="92"/>
        <v>0</v>
      </c>
      <c r="L583" s="5">
        <f t="shared" si="93"/>
        <v>0</v>
      </c>
      <c r="M583" s="5">
        <f t="shared" si="94"/>
        <v>0</v>
      </c>
      <c r="N583" s="2">
        <f t="shared" si="95"/>
        <v>0</v>
      </c>
      <c r="O583" s="99">
        <f t="shared" si="96"/>
        <v>0</v>
      </c>
      <c r="P583" s="22">
        <f t="shared" si="97"/>
        <v>0</v>
      </c>
      <c r="Q583" s="7" t="str">
        <f t="shared" si="98"/>
        <v>euro</v>
      </c>
      <c r="R583" s="98">
        <f t="shared" si="99"/>
        <v>0</v>
      </c>
      <c r="S583" s="19"/>
      <c r="T583" s="5"/>
      <c r="U583" s="37" t="str" cm="1">
        <f t="array" ref="U583">_xlfn.IFS(R583&gt;I583,"KO : Le montant retenu est supérieur au montant présenté. Merci de revoir la ligne de contributions ou plafonner son montant.",I583=0,"",R583=I583,"OK",R583&lt;I583,"Montant instruit inférieur au montant présenté.")</f>
        <v/>
      </c>
      <c r="V583" s="95">
        <f t="shared" si="100"/>
        <v>0</v>
      </c>
    </row>
    <row r="584" spans="1:22">
      <c r="A584" s="7">
        <v>580</v>
      </c>
      <c r="B584" s="5"/>
      <c r="C584" s="5"/>
      <c r="D584" s="5"/>
      <c r="E584" s="2"/>
      <c r="F584" s="99"/>
      <c r="G584" s="12"/>
      <c r="H584" s="7" t="s">
        <v>9</v>
      </c>
      <c r="I584" s="98">
        <f t="shared" si="91"/>
        <v>0</v>
      </c>
      <c r="J584" s="27"/>
      <c r="K584" s="21">
        <f t="shared" si="92"/>
        <v>0</v>
      </c>
      <c r="L584" s="5">
        <f t="shared" si="93"/>
        <v>0</v>
      </c>
      <c r="M584" s="5">
        <f t="shared" si="94"/>
        <v>0</v>
      </c>
      <c r="N584" s="2">
        <f t="shared" si="95"/>
        <v>0</v>
      </c>
      <c r="O584" s="99">
        <f t="shared" si="96"/>
        <v>0</v>
      </c>
      <c r="P584" s="22">
        <f t="shared" si="97"/>
        <v>0</v>
      </c>
      <c r="Q584" s="7" t="str">
        <f t="shared" si="98"/>
        <v>euro</v>
      </c>
      <c r="R584" s="98">
        <f t="shared" si="99"/>
        <v>0</v>
      </c>
      <c r="S584" s="19"/>
      <c r="T584" s="5"/>
      <c r="U584" s="37" t="str" cm="1">
        <f t="array" ref="U584">_xlfn.IFS(R584&gt;I584,"KO : Le montant retenu est supérieur au montant présenté. Merci de revoir la ligne de contributions ou plafonner son montant.",I584=0,"",R584=I584,"OK",R584&lt;I584,"Montant instruit inférieur au montant présenté.")</f>
        <v/>
      </c>
      <c r="V584" s="95">
        <f t="shared" si="100"/>
        <v>0</v>
      </c>
    </row>
    <row r="585" spans="1:22">
      <c r="A585" s="7">
        <v>581</v>
      </c>
      <c r="B585" s="5"/>
      <c r="C585" s="5"/>
      <c r="D585" s="5"/>
      <c r="E585" s="2"/>
      <c r="F585" s="99"/>
      <c r="G585" s="12"/>
      <c r="H585" s="7" t="s">
        <v>9</v>
      </c>
      <c r="I585" s="98">
        <f t="shared" si="91"/>
        <v>0</v>
      </c>
      <c r="J585" s="27"/>
      <c r="K585" s="21">
        <f t="shared" si="92"/>
        <v>0</v>
      </c>
      <c r="L585" s="5">
        <f t="shared" si="93"/>
        <v>0</v>
      </c>
      <c r="M585" s="5">
        <f t="shared" si="94"/>
        <v>0</v>
      </c>
      <c r="N585" s="2">
        <f t="shared" si="95"/>
        <v>0</v>
      </c>
      <c r="O585" s="99">
        <f t="shared" si="96"/>
        <v>0</v>
      </c>
      <c r="P585" s="22">
        <f t="shared" si="97"/>
        <v>0</v>
      </c>
      <c r="Q585" s="7" t="str">
        <f t="shared" si="98"/>
        <v>euro</v>
      </c>
      <c r="R585" s="98">
        <f t="shared" si="99"/>
        <v>0</v>
      </c>
      <c r="S585" s="19"/>
      <c r="T585" s="5"/>
      <c r="U585" s="37" t="str" cm="1">
        <f t="array" ref="U585">_xlfn.IFS(R585&gt;I585,"KO : Le montant retenu est supérieur au montant présenté. Merci de revoir la ligne de contributions ou plafonner son montant.",I585=0,"",R585=I585,"OK",R585&lt;I585,"Montant instruit inférieur au montant présenté.")</f>
        <v/>
      </c>
      <c r="V585" s="95">
        <f t="shared" si="100"/>
        <v>0</v>
      </c>
    </row>
    <row r="586" spans="1:22">
      <c r="A586" s="7">
        <v>582</v>
      </c>
      <c r="B586" s="5"/>
      <c r="C586" s="5"/>
      <c r="D586" s="5"/>
      <c r="E586" s="2"/>
      <c r="F586" s="99"/>
      <c r="G586" s="12"/>
      <c r="H586" s="7" t="s">
        <v>9</v>
      </c>
      <c r="I586" s="98">
        <f t="shared" si="91"/>
        <v>0</v>
      </c>
      <c r="J586" s="27"/>
      <c r="K586" s="21">
        <f t="shared" si="92"/>
        <v>0</v>
      </c>
      <c r="L586" s="5">
        <f t="shared" si="93"/>
        <v>0</v>
      </c>
      <c r="M586" s="5">
        <f t="shared" si="94"/>
        <v>0</v>
      </c>
      <c r="N586" s="2">
        <f t="shared" si="95"/>
        <v>0</v>
      </c>
      <c r="O586" s="99">
        <f t="shared" si="96"/>
        <v>0</v>
      </c>
      <c r="P586" s="22">
        <f t="shared" si="97"/>
        <v>0</v>
      </c>
      <c r="Q586" s="7" t="str">
        <f t="shared" si="98"/>
        <v>euro</v>
      </c>
      <c r="R586" s="98">
        <f t="shared" si="99"/>
        <v>0</v>
      </c>
      <c r="S586" s="19"/>
      <c r="T586" s="5"/>
      <c r="U586" s="37" t="str" cm="1">
        <f t="array" ref="U586">_xlfn.IFS(R586&gt;I586,"KO : Le montant retenu est supérieur au montant présenté. Merci de revoir la ligne de contributions ou plafonner son montant.",I586=0,"",R586=I586,"OK",R586&lt;I586,"Montant instruit inférieur au montant présenté.")</f>
        <v/>
      </c>
      <c r="V586" s="95">
        <f t="shared" si="100"/>
        <v>0</v>
      </c>
    </row>
    <row r="587" spans="1:22">
      <c r="A587" s="7">
        <v>583</v>
      </c>
      <c r="B587" s="5"/>
      <c r="C587" s="5"/>
      <c r="D587" s="5"/>
      <c r="E587" s="2"/>
      <c r="F587" s="99"/>
      <c r="G587" s="12"/>
      <c r="H587" s="7" t="s">
        <v>9</v>
      </c>
      <c r="I587" s="98">
        <f t="shared" si="91"/>
        <v>0</v>
      </c>
      <c r="J587" s="27"/>
      <c r="K587" s="21">
        <f t="shared" si="92"/>
        <v>0</v>
      </c>
      <c r="L587" s="5">
        <f t="shared" si="93"/>
        <v>0</v>
      </c>
      <c r="M587" s="5">
        <f t="shared" si="94"/>
        <v>0</v>
      </c>
      <c r="N587" s="2">
        <f t="shared" si="95"/>
        <v>0</v>
      </c>
      <c r="O587" s="99">
        <f t="shared" si="96"/>
        <v>0</v>
      </c>
      <c r="P587" s="22">
        <f t="shared" si="97"/>
        <v>0</v>
      </c>
      <c r="Q587" s="7" t="str">
        <f t="shared" si="98"/>
        <v>euro</v>
      </c>
      <c r="R587" s="98">
        <f t="shared" si="99"/>
        <v>0</v>
      </c>
      <c r="S587" s="19"/>
      <c r="T587" s="5"/>
      <c r="U587" s="37" t="str" cm="1">
        <f t="array" ref="U587">_xlfn.IFS(R587&gt;I587,"KO : Le montant retenu est supérieur au montant présenté. Merci de revoir la ligne de contributions ou plafonner son montant.",I587=0,"",R587=I587,"OK",R587&lt;I587,"Montant instruit inférieur au montant présenté.")</f>
        <v/>
      </c>
      <c r="V587" s="95">
        <f t="shared" si="100"/>
        <v>0</v>
      </c>
    </row>
    <row r="588" spans="1:22">
      <c r="A588" s="7">
        <v>584</v>
      </c>
      <c r="B588" s="5"/>
      <c r="C588" s="5"/>
      <c r="D588" s="5"/>
      <c r="E588" s="2"/>
      <c r="F588" s="99"/>
      <c r="G588" s="12"/>
      <c r="H588" s="7" t="s">
        <v>9</v>
      </c>
      <c r="I588" s="98">
        <f t="shared" si="91"/>
        <v>0</v>
      </c>
      <c r="J588" s="27"/>
      <c r="K588" s="21">
        <f t="shared" si="92"/>
        <v>0</v>
      </c>
      <c r="L588" s="5">
        <f t="shared" si="93"/>
        <v>0</v>
      </c>
      <c r="M588" s="5">
        <f t="shared" si="94"/>
        <v>0</v>
      </c>
      <c r="N588" s="2">
        <f t="shared" si="95"/>
        <v>0</v>
      </c>
      <c r="O588" s="99">
        <f t="shared" si="96"/>
        <v>0</v>
      </c>
      <c r="P588" s="22">
        <f t="shared" si="97"/>
        <v>0</v>
      </c>
      <c r="Q588" s="7" t="str">
        <f t="shared" si="98"/>
        <v>euro</v>
      </c>
      <c r="R588" s="98">
        <f t="shared" si="99"/>
        <v>0</v>
      </c>
      <c r="S588" s="19"/>
      <c r="T588" s="5"/>
      <c r="U588" s="37" t="str" cm="1">
        <f t="array" ref="U588">_xlfn.IFS(R588&gt;I588,"KO : Le montant retenu est supérieur au montant présenté. Merci de revoir la ligne de contributions ou plafonner son montant.",I588=0,"",R588=I588,"OK",R588&lt;I588,"Montant instruit inférieur au montant présenté.")</f>
        <v/>
      </c>
      <c r="V588" s="95">
        <f t="shared" si="100"/>
        <v>0</v>
      </c>
    </row>
    <row r="589" spans="1:22">
      <c r="A589" s="7">
        <v>585</v>
      </c>
      <c r="B589" s="5"/>
      <c r="C589" s="5"/>
      <c r="D589" s="5"/>
      <c r="E589" s="2"/>
      <c r="F589" s="99"/>
      <c r="G589" s="12"/>
      <c r="H589" s="7" t="s">
        <v>9</v>
      </c>
      <c r="I589" s="98">
        <f t="shared" si="91"/>
        <v>0</v>
      </c>
      <c r="J589" s="27"/>
      <c r="K589" s="21">
        <f t="shared" si="92"/>
        <v>0</v>
      </c>
      <c r="L589" s="5">
        <f t="shared" si="93"/>
        <v>0</v>
      </c>
      <c r="M589" s="5">
        <f t="shared" si="94"/>
        <v>0</v>
      </c>
      <c r="N589" s="2">
        <f t="shared" si="95"/>
        <v>0</v>
      </c>
      <c r="O589" s="99">
        <f t="shared" si="96"/>
        <v>0</v>
      </c>
      <c r="P589" s="22">
        <f t="shared" si="97"/>
        <v>0</v>
      </c>
      <c r="Q589" s="7" t="str">
        <f t="shared" si="98"/>
        <v>euro</v>
      </c>
      <c r="R589" s="98">
        <f t="shared" si="99"/>
        <v>0</v>
      </c>
      <c r="S589" s="19"/>
      <c r="T589" s="5"/>
      <c r="U589" s="37" t="str" cm="1">
        <f t="array" ref="U589">_xlfn.IFS(R589&gt;I589,"KO : Le montant retenu est supérieur au montant présenté. Merci de revoir la ligne de contributions ou plafonner son montant.",I589=0,"",R589=I589,"OK",R589&lt;I589,"Montant instruit inférieur au montant présenté.")</f>
        <v/>
      </c>
      <c r="V589" s="95">
        <f t="shared" si="100"/>
        <v>0</v>
      </c>
    </row>
    <row r="590" spans="1:22">
      <c r="A590" s="7">
        <v>586</v>
      </c>
      <c r="B590" s="5"/>
      <c r="C590" s="5"/>
      <c r="D590" s="5"/>
      <c r="E590" s="2"/>
      <c r="F590" s="99"/>
      <c r="G590" s="12"/>
      <c r="H590" s="7" t="s">
        <v>9</v>
      </c>
      <c r="I590" s="98">
        <f t="shared" si="91"/>
        <v>0</v>
      </c>
      <c r="J590" s="27"/>
      <c r="K590" s="21">
        <f t="shared" si="92"/>
        <v>0</v>
      </c>
      <c r="L590" s="5">
        <f t="shared" si="93"/>
        <v>0</v>
      </c>
      <c r="M590" s="5">
        <f t="shared" si="94"/>
        <v>0</v>
      </c>
      <c r="N590" s="2">
        <f t="shared" si="95"/>
        <v>0</v>
      </c>
      <c r="O590" s="99">
        <f t="shared" si="96"/>
        <v>0</v>
      </c>
      <c r="P590" s="22">
        <f t="shared" si="97"/>
        <v>0</v>
      </c>
      <c r="Q590" s="7" t="str">
        <f t="shared" si="98"/>
        <v>euro</v>
      </c>
      <c r="R590" s="98">
        <f t="shared" si="99"/>
        <v>0</v>
      </c>
      <c r="S590" s="19"/>
      <c r="T590" s="5"/>
      <c r="U590" s="37" t="str" cm="1">
        <f t="array" ref="U590">_xlfn.IFS(R590&gt;I590,"KO : Le montant retenu est supérieur au montant présenté. Merci de revoir la ligne de contributions ou plafonner son montant.",I590=0,"",R590=I590,"OK",R590&lt;I590,"Montant instruit inférieur au montant présenté.")</f>
        <v/>
      </c>
      <c r="V590" s="95">
        <f t="shared" si="100"/>
        <v>0</v>
      </c>
    </row>
    <row r="591" spans="1:22">
      <c r="A591" s="7">
        <v>587</v>
      </c>
      <c r="B591" s="5"/>
      <c r="C591" s="5"/>
      <c r="D591" s="5"/>
      <c r="E591" s="2"/>
      <c r="F591" s="99"/>
      <c r="G591" s="12"/>
      <c r="H591" s="7" t="s">
        <v>9</v>
      </c>
      <c r="I591" s="98">
        <f t="shared" si="91"/>
        <v>0</v>
      </c>
      <c r="J591" s="27"/>
      <c r="K591" s="21">
        <f t="shared" si="92"/>
        <v>0</v>
      </c>
      <c r="L591" s="5">
        <f t="shared" si="93"/>
        <v>0</v>
      </c>
      <c r="M591" s="5">
        <f t="shared" si="94"/>
        <v>0</v>
      </c>
      <c r="N591" s="2">
        <f t="shared" si="95"/>
        <v>0</v>
      </c>
      <c r="O591" s="99">
        <f t="shared" si="96"/>
        <v>0</v>
      </c>
      <c r="P591" s="22">
        <f t="shared" si="97"/>
        <v>0</v>
      </c>
      <c r="Q591" s="7" t="str">
        <f t="shared" si="98"/>
        <v>euro</v>
      </c>
      <c r="R591" s="98">
        <f t="shared" si="99"/>
        <v>0</v>
      </c>
      <c r="S591" s="19"/>
      <c r="T591" s="5"/>
      <c r="U591" s="37" t="str" cm="1">
        <f t="array" ref="U591">_xlfn.IFS(R591&gt;I591,"KO : Le montant retenu est supérieur au montant présenté. Merci de revoir la ligne de contributions ou plafonner son montant.",I591=0,"",R591=I591,"OK",R591&lt;I591,"Montant instruit inférieur au montant présenté.")</f>
        <v/>
      </c>
      <c r="V591" s="95">
        <f t="shared" si="100"/>
        <v>0</v>
      </c>
    </row>
    <row r="592" spans="1:22">
      <c r="A592" s="7">
        <v>588</v>
      </c>
      <c r="B592" s="5"/>
      <c r="C592" s="5"/>
      <c r="D592" s="5"/>
      <c r="E592" s="2"/>
      <c r="F592" s="99"/>
      <c r="G592" s="12"/>
      <c r="H592" s="7" t="s">
        <v>9</v>
      </c>
      <c r="I592" s="98">
        <f t="shared" si="91"/>
        <v>0</v>
      </c>
      <c r="J592" s="27"/>
      <c r="K592" s="21">
        <f t="shared" si="92"/>
        <v>0</v>
      </c>
      <c r="L592" s="5">
        <f t="shared" si="93"/>
        <v>0</v>
      </c>
      <c r="M592" s="5">
        <f t="shared" si="94"/>
        <v>0</v>
      </c>
      <c r="N592" s="2">
        <f t="shared" si="95"/>
        <v>0</v>
      </c>
      <c r="O592" s="99">
        <f t="shared" si="96"/>
        <v>0</v>
      </c>
      <c r="P592" s="22">
        <f t="shared" si="97"/>
        <v>0</v>
      </c>
      <c r="Q592" s="7" t="str">
        <f t="shared" si="98"/>
        <v>euro</v>
      </c>
      <c r="R592" s="98">
        <f t="shared" si="99"/>
        <v>0</v>
      </c>
      <c r="S592" s="19"/>
      <c r="T592" s="5"/>
      <c r="U592" s="37" t="str" cm="1">
        <f t="array" ref="U592">_xlfn.IFS(R592&gt;I592,"KO : Le montant retenu est supérieur au montant présenté. Merci de revoir la ligne de contributions ou plafonner son montant.",I592=0,"",R592=I592,"OK",R592&lt;I592,"Montant instruit inférieur au montant présenté.")</f>
        <v/>
      </c>
      <c r="V592" s="95">
        <f t="shared" si="100"/>
        <v>0</v>
      </c>
    </row>
    <row r="593" spans="1:22">
      <c r="A593" s="7">
        <v>589</v>
      </c>
      <c r="B593" s="5"/>
      <c r="C593" s="5"/>
      <c r="D593" s="5"/>
      <c r="E593" s="2"/>
      <c r="F593" s="99"/>
      <c r="G593" s="12"/>
      <c r="H593" s="7" t="s">
        <v>9</v>
      </c>
      <c r="I593" s="98">
        <f t="shared" si="91"/>
        <v>0</v>
      </c>
      <c r="J593" s="27"/>
      <c r="K593" s="21">
        <f t="shared" si="92"/>
        <v>0</v>
      </c>
      <c r="L593" s="5">
        <f t="shared" si="93"/>
        <v>0</v>
      </c>
      <c r="M593" s="5">
        <f t="shared" si="94"/>
        <v>0</v>
      </c>
      <c r="N593" s="2">
        <f t="shared" si="95"/>
        <v>0</v>
      </c>
      <c r="O593" s="99">
        <f t="shared" si="96"/>
        <v>0</v>
      </c>
      <c r="P593" s="22">
        <f t="shared" si="97"/>
        <v>0</v>
      </c>
      <c r="Q593" s="7" t="str">
        <f t="shared" si="98"/>
        <v>euro</v>
      </c>
      <c r="R593" s="98">
        <f t="shared" si="99"/>
        <v>0</v>
      </c>
      <c r="S593" s="19"/>
      <c r="T593" s="5"/>
      <c r="U593" s="37" t="str" cm="1">
        <f t="array" ref="U593">_xlfn.IFS(R593&gt;I593,"KO : Le montant retenu est supérieur au montant présenté. Merci de revoir la ligne de contributions ou plafonner son montant.",I593=0,"",R593=I593,"OK",R593&lt;I593,"Montant instruit inférieur au montant présenté.")</f>
        <v/>
      </c>
      <c r="V593" s="95">
        <f t="shared" si="100"/>
        <v>0</v>
      </c>
    </row>
    <row r="594" spans="1:22">
      <c r="A594" s="7">
        <v>590</v>
      </c>
      <c r="B594" s="5"/>
      <c r="C594" s="5"/>
      <c r="D594" s="5"/>
      <c r="E594" s="2"/>
      <c r="F594" s="99"/>
      <c r="G594" s="12"/>
      <c r="H594" s="7" t="s">
        <v>9</v>
      </c>
      <c r="I594" s="98">
        <f t="shared" si="91"/>
        <v>0</v>
      </c>
      <c r="J594" s="27"/>
      <c r="K594" s="21">
        <f t="shared" si="92"/>
        <v>0</v>
      </c>
      <c r="L594" s="5">
        <f t="shared" si="93"/>
        <v>0</v>
      </c>
      <c r="M594" s="5">
        <f t="shared" si="94"/>
        <v>0</v>
      </c>
      <c r="N594" s="2">
        <f t="shared" si="95"/>
        <v>0</v>
      </c>
      <c r="O594" s="99">
        <f t="shared" si="96"/>
        <v>0</v>
      </c>
      <c r="P594" s="22">
        <f t="shared" si="97"/>
        <v>0</v>
      </c>
      <c r="Q594" s="7" t="str">
        <f t="shared" si="98"/>
        <v>euro</v>
      </c>
      <c r="R594" s="98">
        <f t="shared" si="99"/>
        <v>0</v>
      </c>
      <c r="S594" s="19"/>
      <c r="T594" s="5"/>
      <c r="U594" s="37" t="str" cm="1">
        <f t="array" ref="U594">_xlfn.IFS(R594&gt;I594,"KO : Le montant retenu est supérieur au montant présenté. Merci de revoir la ligne de contributions ou plafonner son montant.",I594=0,"",R594=I594,"OK",R594&lt;I594,"Montant instruit inférieur au montant présenté.")</f>
        <v/>
      </c>
      <c r="V594" s="95">
        <f t="shared" si="100"/>
        <v>0</v>
      </c>
    </row>
    <row r="595" spans="1:22">
      <c r="A595" s="7">
        <v>591</v>
      </c>
      <c r="B595" s="5"/>
      <c r="C595" s="5"/>
      <c r="D595" s="5"/>
      <c r="E595" s="2"/>
      <c r="F595" s="99"/>
      <c r="G595" s="12"/>
      <c r="H595" s="7" t="s">
        <v>9</v>
      </c>
      <c r="I595" s="98">
        <f t="shared" si="91"/>
        <v>0</v>
      </c>
      <c r="J595" s="27"/>
      <c r="K595" s="21">
        <f t="shared" si="92"/>
        <v>0</v>
      </c>
      <c r="L595" s="5">
        <f t="shared" si="93"/>
        <v>0</v>
      </c>
      <c r="M595" s="5">
        <f t="shared" si="94"/>
        <v>0</v>
      </c>
      <c r="N595" s="2">
        <f t="shared" si="95"/>
        <v>0</v>
      </c>
      <c r="O595" s="99">
        <f t="shared" si="96"/>
        <v>0</v>
      </c>
      <c r="P595" s="22">
        <f t="shared" si="97"/>
        <v>0</v>
      </c>
      <c r="Q595" s="7" t="str">
        <f t="shared" si="98"/>
        <v>euro</v>
      </c>
      <c r="R595" s="98">
        <f t="shared" si="99"/>
        <v>0</v>
      </c>
      <c r="S595" s="19"/>
      <c r="T595" s="5"/>
      <c r="U595" s="37" t="str" cm="1">
        <f t="array" ref="U595">_xlfn.IFS(R595&gt;I595,"KO : Le montant retenu est supérieur au montant présenté. Merci de revoir la ligne de contributions ou plafonner son montant.",I595=0,"",R595=I595,"OK",R595&lt;I595,"Montant instruit inférieur au montant présenté.")</f>
        <v/>
      </c>
      <c r="V595" s="95">
        <f t="shared" si="100"/>
        <v>0</v>
      </c>
    </row>
    <row r="596" spans="1:22">
      <c r="A596" s="7">
        <v>592</v>
      </c>
      <c r="B596" s="5"/>
      <c r="C596" s="5"/>
      <c r="D596" s="5"/>
      <c r="E596" s="2"/>
      <c r="F596" s="99"/>
      <c r="G596" s="12"/>
      <c r="H596" s="7" t="s">
        <v>9</v>
      </c>
      <c r="I596" s="98">
        <f t="shared" si="91"/>
        <v>0</v>
      </c>
      <c r="J596" s="27"/>
      <c r="K596" s="21">
        <f t="shared" si="92"/>
        <v>0</v>
      </c>
      <c r="L596" s="5">
        <f t="shared" si="93"/>
        <v>0</v>
      </c>
      <c r="M596" s="5">
        <f t="shared" si="94"/>
        <v>0</v>
      </c>
      <c r="N596" s="2">
        <f t="shared" si="95"/>
        <v>0</v>
      </c>
      <c r="O596" s="99">
        <f t="shared" si="96"/>
        <v>0</v>
      </c>
      <c r="P596" s="22">
        <f t="shared" si="97"/>
        <v>0</v>
      </c>
      <c r="Q596" s="7" t="str">
        <f t="shared" si="98"/>
        <v>euro</v>
      </c>
      <c r="R596" s="98">
        <f t="shared" si="99"/>
        <v>0</v>
      </c>
      <c r="S596" s="19"/>
      <c r="T596" s="5"/>
      <c r="U596" s="37" t="str" cm="1">
        <f t="array" ref="U596">_xlfn.IFS(R596&gt;I596,"KO : Le montant retenu est supérieur au montant présenté. Merci de revoir la ligne de contributions ou plafonner son montant.",I596=0,"",R596=I596,"OK",R596&lt;I596,"Montant instruit inférieur au montant présenté.")</f>
        <v/>
      </c>
      <c r="V596" s="95">
        <f t="shared" si="100"/>
        <v>0</v>
      </c>
    </row>
    <row r="597" spans="1:22">
      <c r="A597" s="7">
        <v>593</v>
      </c>
      <c r="B597" s="5"/>
      <c r="C597" s="5"/>
      <c r="D597" s="5"/>
      <c r="E597" s="2"/>
      <c r="F597" s="99"/>
      <c r="G597" s="12"/>
      <c r="H597" s="7" t="s">
        <v>9</v>
      </c>
      <c r="I597" s="98">
        <f t="shared" si="91"/>
        <v>0</v>
      </c>
      <c r="J597" s="27"/>
      <c r="K597" s="21">
        <f t="shared" si="92"/>
        <v>0</v>
      </c>
      <c r="L597" s="5">
        <f t="shared" si="93"/>
        <v>0</v>
      </c>
      <c r="M597" s="5">
        <f t="shared" si="94"/>
        <v>0</v>
      </c>
      <c r="N597" s="2">
        <f t="shared" si="95"/>
        <v>0</v>
      </c>
      <c r="O597" s="99">
        <f t="shared" si="96"/>
        <v>0</v>
      </c>
      <c r="P597" s="22">
        <f t="shared" si="97"/>
        <v>0</v>
      </c>
      <c r="Q597" s="7" t="str">
        <f t="shared" si="98"/>
        <v>euro</v>
      </c>
      <c r="R597" s="98">
        <f t="shared" si="99"/>
        <v>0</v>
      </c>
      <c r="S597" s="19"/>
      <c r="T597" s="5"/>
      <c r="U597" s="37" t="str" cm="1">
        <f t="array" ref="U597">_xlfn.IFS(R597&gt;I597,"KO : Le montant retenu est supérieur au montant présenté. Merci de revoir la ligne de contributions ou plafonner son montant.",I597=0,"",R597=I597,"OK",R597&lt;I597,"Montant instruit inférieur au montant présenté.")</f>
        <v/>
      </c>
      <c r="V597" s="95">
        <f t="shared" si="100"/>
        <v>0</v>
      </c>
    </row>
    <row r="598" spans="1:22">
      <c r="A598" s="7">
        <v>594</v>
      </c>
      <c r="B598" s="5"/>
      <c r="C598" s="5"/>
      <c r="D598" s="5"/>
      <c r="E598" s="2"/>
      <c r="F598" s="99"/>
      <c r="G598" s="12"/>
      <c r="H598" s="7" t="s">
        <v>9</v>
      </c>
      <c r="I598" s="98">
        <f t="shared" si="91"/>
        <v>0</v>
      </c>
      <c r="J598" s="27"/>
      <c r="K598" s="21">
        <f t="shared" si="92"/>
        <v>0</v>
      </c>
      <c r="L598" s="5">
        <f t="shared" si="93"/>
        <v>0</v>
      </c>
      <c r="M598" s="5">
        <f t="shared" si="94"/>
        <v>0</v>
      </c>
      <c r="N598" s="2">
        <f t="shared" si="95"/>
        <v>0</v>
      </c>
      <c r="O598" s="99">
        <f t="shared" si="96"/>
        <v>0</v>
      </c>
      <c r="P598" s="22">
        <f t="shared" si="97"/>
        <v>0</v>
      </c>
      <c r="Q598" s="7" t="str">
        <f t="shared" si="98"/>
        <v>euro</v>
      </c>
      <c r="R598" s="98">
        <f t="shared" si="99"/>
        <v>0</v>
      </c>
      <c r="S598" s="19"/>
      <c r="T598" s="5"/>
      <c r="U598" s="37" t="str" cm="1">
        <f t="array" ref="U598">_xlfn.IFS(R598&gt;I598,"KO : Le montant retenu est supérieur au montant présenté. Merci de revoir la ligne de contributions ou plafonner son montant.",I598=0,"",R598=I598,"OK",R598&lt;I598,"Montant instruit inférieur au montant présenté.")</f>
        <v/>
      </c>
      <c r="V598" s="95">
        <f t="shared" si="100"/>
        <v>0</v>
      </c>
    </row>
    <row r="599" spans="1:22">
      <c r="A599" s="7">
        <v>595</v>
      </c>
      <c r="B599" s="5"/>
      <c r="C599" s="5"/>
      <c r="D599" s="5"/>
      <c r="E599" s="2"/>
      <c r="F599" s="99"/>
      <c r="G599" s="12"/>
      <c r="H599" s="7" t="s">
        <v>9</v>
      </c>
      <c r="I599" s="98">
        <f t="shared" si="91"/>
        <v>0</v>
      </c>
      <c r="J599" s="27"/>
      <c r="K599" s="21">
        <f t="shared" si="92"/>
        <v>0</v>
      </c>
      <c r="L599" s="5">
        <f t="shared" si="93"/>
        <v>0</v>
      </c>
      <c r="M599" s="5">
        <f t="shared" si="94"/>
        <v>0</v>
      </c>
      <c r="N599" s="2">
        <f t="shared" si="95"/>
        <v>0</v>
      </c>
      <c r="O599" s="99">
        <f t="shared" si="96"/>
        <v>0</v>
      </c>
      <c r="P599" s="22">
        <f t="shared" si="97"/>
        <v>0</v>
      </c>
      <c r="Q599" s="7" t="str">
        <f t="shared" si="98"/>
        <v>euro</v>
      </c>
      <c r="R599" s="98">
        <f t="shared" si="99"/>
        <v>0</v>
      </c>
      <c r="S599" s="19"/>
      <c r="T599" s="5"/>
      <c r="U599" s="37" t="str" cm="1">
        <f t="array" ref="U599">_xlfn.IFS(R599&gt;I599,"KO : Le montant retenu est supérieur au montant présenté. Merci de revoir la ligne de contributions ou plafonner son montant.",I599=0,"",R599=I599,"OK",R599&lt;I599,"Montant instruit inférieur au montant présenté.")</f>
        <v/>
      </c>
      <c r="V599" s="95">
        <f t="shared" si="100"/>
        <v>0</v>
      </c>
    </row>
    <row r="600" spans="1:22">
      <c r="A600" s="7">
        <v>596</v>
      </c>
      <c r="B600" s="5"/>
      <c r="C600" s="5"/>
      <c r="D600" s="5"/>
      <c r="E600" s="2"/>
      <c r="F600" s="99"/>
      <c r="G600" s="12"/>
      <c r="H600" s="7" t="s">
        <v>9</v>
      </c>
      <c r="I600" s="98">
        <f t="shared" si="91"/>
        <v>0</v>
      </c>
      <c r="J600" s="27"/>
      <c r="K600" s="21">
        <f t="shared" si="92"/>
        <v>0</v>
      </c>
      <c r="L600" s="5">
        <f t="shared" si="93"/>
        <v>0</v>
      </c>
      <c r="M600" s="5">
        <f t="shared" si="94"/>
        <v>0</v>
      </c>
      <c r="N600" s="2">
        <f t="shared" si="95"/>
        <v>0</v>
      </c>
      <c r="O600" s="99">
        <f t="shared" si="96"/>
        <v>0</v>
      </c>
      <c r="P600" s="22">
        <f t="shared" si="97"/>
        <v>0</v>
      </c>
      <c r="Q600" s="7" t="str">
        <f t="shared" si="98"/>
        <v>euro</v>
      </c>
      <c r="R600" s="98">
        <f t="shared" si="99"/>
        <v>0</v>
      </c>
      <c r="S600" s="19"/>
      <c r="T600" s="5"/>
      <c r="U600" s="37" t="str" cm="1">
        <f t="array" ref="U600">_xlfn.IFS(R600&gt;I600,"KO : Le montant retenu est supérieur au montant présenté. Merci de revoir la ligne de contributions ou plafonner son montant.",I600=0,"",R600=I600,"OK",R600&lt;I600,"Montant instruit inférieur au montant présenté.")</f>
        <v/>
      </c>
      <c r="V600" s="95">
        <f t="shared" si="100"/>
        <v>0</v>
      </c>
    </row>
    <row r="601" spans="1:22">
      <c r="A601" s="7">
        <v>597</v>
      </c>
      <c r="B601" s="5"/>
      <c r="C601" s="5"/>
      <c r="D601" s="5"/>
      <c r="E601" s="2"/>
      <c r="F601" s="99"/>
      <c r="G601" s="12"/>
      <c r="H601" s="7" t="s">
        <v>9</v>
      </c>
      <c r="I601" s="98">
        <f t="shared" si="91"/>
        <v>0</v>
      </c>
      <c r="J601" s="27"/>
      <c r="K601" s="21">
        <f t="shared" si="92"/>
        <v>0</v>
      </c>
      <c r="L601" s="5">
        <f t="shared" si="93"/>
        <v>0</v>
      </c>
      <c r="M601" s="5">
        <f t="shared" si="94"/>
        <v>0</v>
      </c>
      <c r="N601" s="2">
        <f t="shared" si="95"/>
        <v>0</v>
      </c>
      <c r="O601" s="99">
        <f t="shared" si="96"/>
        <v>0</v>
      </c>
      <c r="P601" s="22">
        <f t="shared" si="97"/>
        <v>0</v>
      </c>
      <c r="Q601" s="7" t="str">
        <f t="shared" si="98"/>
        <v>euro</v>
      </c>
      <c r="R601" s="98">
        <f t="shared" si="99"/>
        <v>0</v>
      </c>
      <c r="S601" s="19"/>
      <c r="T601" s="5"/>
      <c r="U601" s="37" t="str" cm="1">
        <f t="array" ref="U601">_xlfn.IFS(R601&gt;I601,"KO : Le montant retenu est supérieur au montant présenté. Merci de revoir la ligne de contributions ou plafonner son montant.",I601=0,"",R601=I601,"OK",R601&lt;I601,"Montant instruit inférieur au montant présenté.")</f>
        <v/>
      </c>
      <c r="V601" s="95">
        <f t="shared" si="100"/>
        <v>0</v>
      </c>
    </row>
    <row r="602" spans="1:22">
      <c r="A602" s="7">
        <v>598</v>
      </c>
      <c r="B602" s="5"/>
      <c r="C602" s="5"/>
      <c r="D602" s="5"/>
      <c r="E602" s="2"/>
      <c r="F602" s="99"/>
      <c r="G602" s="12"/>
      <c r="H602" s="7" t="s">
        <v>9</v>
      </c>
      <c r="I602" s="98">
        <f t="shared" si="91"/>
        <v>0</v>
      </c>
      <c r="J602" s="27"/>
      <c r="K602" s="21">
        <f t="shared" si="92"/>
        <v>0</v>
      </c>
      <c r="L602" s="5">
        <f t="shared" si="93"/>
        <v>0</v>
      </c>
      <c r="M602" s="5">
        <f t="shared" si="94"/>
        <v>0</v>
      </c>
      <c r="N602" s="2">
        <f t="shared" si="95"/>
        <v>0</v>
      </c>
      <c r="O602" s="99">
        <f t="shared" si="96"/>
        <v>0</v>
      </c>
      <c r="P602" s="22">
        <f t="shared" si="97"/>
        <v>0</v>
      </c>
      <c r="Q602" s="7" t="str">
        <f t="shared" si="98"/>
        <v>euro</v>
      </c>
      <c r="R602" s="98">
        <f t="shared" si="99"/>
        <v>0</v>
      </c>
      <c r="S602" s="19"/>
      <c r="T602" s="5"/>
      <c r="U602" s="37" t="str" cm="1">
        <f t="array" ref="U602">_xlfn.IFS(R602&gt;I602,"KO : Le montant retenu est supérieur au montant présenté. Merci de revoir la ligne de contributions ou plafonner son montant.",I602=0,"",R602=I602,"OK",R602&lt;I602,"Montant instruit inférieur au montant présenté.")</f>
        <v/>
      </c>
      <c r="V602" s="95">
        <f t="shared" si="100"/>
        <v>0</v>
      </c>
    </row>
    <row r="603" spans="1:22">
      <c r="A603" s="7">
        <v>599</v>
      </c>
      <c r="B603" s="5"/>
      <c r="C603" s="5"/>
      <c r="D603" s="5"/>
      <c r="E603" s="2"/>
      <c r="F603" s="99"/>
      <c r="G603" s="12"/>
      <c r="H603" s="7" t="s">
        <v>9</v>
      </c>
      <c r="I603" s="98">
        <f t="shared" si="91"/>
        <v>0</v>
      </c>
      <c r="J603" s="27"/>
      <c r="K603" s="21">
        <f t="shared" si="92"/>
        <v>0</v>
      </c>
      <c r="L603" s="5">
        <f t="shared" si="93"/>
        <v>0</v>
      </c>
      <c r="M603" s="5">
        <f t="shared" si="94"/>
        <v>0</v>
      </c>
      <c r="N603" s="2">
        <f t="shared" si="95"/>
        <v>0</v>
      </c>
      <c r="O603" s="99">
        <f t="shared" si="96"/>
        <v>0</v>
      </c>
      <c r="P603" s="22">
        <f t="shared" si="97"/>
        <v>0</v>
      </c>
      <c r="Q603" s="7" t="str">
        <f t="shared" si="98"/>
        <v>euro</v>
      </c>
      <c r="R603" s="98">
        <f t="shared" si="99"/>
        <v>0</v>
      </c>
      <c r="S603" s="19"/>
      <c r="T603" s="5"/>
      <c r="U603" s="37" t="str" cm="1">
        <f t="array" ref="U603">_xlfn.IFS(R603&gt;I603,"KO : Le montant retenu est supérieur au montant présenté. Merci de revoir la ligne de contributions ou plafonner son montant.",I603=0,"",R603=I603,"OK",R603&lt;I603,"Montant instruit inférieur au montant présenté.")</f>
        <v/>
      </c>
      <c r="V603" s="95">
        <f t="shared" si="100"/>
        <v>0</v>
      </c>
    </row>
    <row r="604" spans="1:22">
      <c r="A604" s="7">
        <v>600</v>
      </c>
      <c r="B604" s="5"/>
      <c r="C604" s="5"/>
      <c r="D604" s="5"/>
      <c r="E604" s="2"/>
      <c r="F604" s="99"/>
      <c r="G604" s="12"/>
      <c r="H604" s="7" t="s">
        <v>9</v>
      </c>
      <c r="I604" s="98">
        <f t="shared" si="91"/>
        <v>0</v>
      </c>
      <c r="J604" s="27"/>
      <c r="K604" s="21">
        <f t="shared" si="92"/>
        <v>0</v>
      </c>
      <c r="L604" s="5">
        <f t="shared" si="93"/>
        <v>0</v>
      </c>
      <c r="M604" s="5">
        <f t="shared" si="94"/>
        <v>0</v>
      </c>
      <c r="N604" s="2">
        <f t="shared" si="95"/>
        <v>0</v>
      </c>
      <c r="O604" s="99">
        <f t="shared" si="96"/>
        <v>0</v>
      </c>
      <c r="P604" s="22">
        <f t="shared" si="97"/>
        <v>0</v>
      </c>
      <c r="Q604" s="7" t="str">
        <f t="shared" si="98"/>
        <v>euro</v>
      </c>
      <c r="R604" s="98">
        <f t="shared" si="99"/>
        <v>0</v>
      </c>
      <c r="S604" s="19"/>
      <c r="T604" s="5"/>
      <c r="U604" s="37" t="str" cm="1">
        <f t="array" ref="U604">_xlfn.IFS(R604&gt;I604,"KO : Le montant retenu est supérieur au montant présenté. Merci de revoir la ligne de contributions ou plafonner son montant.",I604=0,"",R604=I604,"OK",R604&lt;I604,"Montant instruit inférieur au montant présenté.")</f>
        <v/>
      </c>
      <c r="V604" s="95">
        <f t="shared" si="100"/>
        <v>0</v>
      </c>
    </row>
    <row r="605" spans="1:22">
      <c r="A605" s="358" t="s">
        <v>1</v>
      </c>
      <c r="B605" s="359"/>
      <c r="C605" s="359"/>
      <c r="D605" s="359"/>
      <c r="E605" s="359"/>
      <c r="F605" s="359"/>
      <c r="G605" s="359"/>
      <c r="H605" s="373"/>
      <c r="I605" s="24">
        <f>SUM(I5:I604)</f>
        <v>0</v>
      </c>
      <c r="J605" s="33"/>
      <c r="K605" s="360" t="s">
        <v>221</v>
      </c>
      <c r="L605" s="359"/>
      <c r="M605" s="359"/>
      <c r="N605" s="359"/>
      <c r="O605" s="359"/>
      <c r="P605" s="359"/>
      <c r="Q605" s="373"/>
      <c r="R605" s="24">
        <f>SUM(R5:R604)</f>
        <v>0</v>
      </c>
      <c r="S605" s="370"/>
      <c r="T605" s="371"/>
      <c r="U605" s="372"/>
      <c r="V605" s="24">
        <f>SUM(V5:V604)</f>
        <v>0</v>
      </c>
    </row>
  </sheetData>
  <dataConsolidate/>
  <mergeCells count="8">
    <mergeCell ref="A605:H605"/>
    <mergeCell ref="A2:A3"/>
    <mergeCell ref="A1:J1"/>
    <mergeCell ref="K605:Q605"/>
    <mergeCell ref="K1:V1"/>
    <mergeCell ref="K3:Q3"/>
    <mergeCell ref="K4:V4"/>
    <mergeCell ref="S605:U605"/>
  </mergeCells>
  <conditionalFormatting sqref="K5:R604">
    <cfRule type="cellIs" dxfId="22" priority="5" stopIfTrue="1" operator="notEqual">
      <formula>B5</formula>
    </cfRule>
  </conditionalFormatting>
  <conditionalFormatting sqref="O6:R604 P5:P604 R5:R604">
    <cfRule type="cellIs" dxfId="21" priority="175" stopIfTrue="1" operator="notEqual">
      <formula>F5</formula>
    </cfRule>
  </conditionalFormatting>
  <conditionalFormatting sqref="U5:U604">
    <cfRule type="containsText" dxfId="20" priority="2" operator="containsText" text="OK">
      <formula>NOT(ISERROR(SEARCH("OK",U5)))</formula>
    </cfRule>
    <cfRule type="containsText" dxfId="19" priority="3" operator="containsText" text="KO">
      <formula>NOT(ISERROR(SEARCH("KO",U5)))</formula>
    </cfRule>
    <cfRule type="containsText" dxfId="18" priority="4" operator="containsText" text="Attention">
      <formula>NOT(ISERROR(SEARCH("Attention",U5)))</formula>
    </cfRule>
  </conditionalFormatting>
  <conditionalFormatting sqref="S5:S604">
    <cfRule type="cellIs" dxfId="17" priority="1" operator="equal">
      <formula>"NON"</formula>
    </cfRule>
  </conditionalFormatting>
  <dataValidations count="1">
    <dataValidation type="list" allowBlank="1" showInputMessage="1" showErrorMessage="1" sqref="S5:S604">
      <formula1>"OUI,NON,SO"</formula1>
    </dataValidation>
  </dataValidations>
  <hyperlinks>
    <hyperlink ref="W6" location="'Dépenses sur devis'!A5" display="Dépenses sur devis"/>
    <hyperlink ref="W7" location="'Auto-construction'!A5" display="Auto-construction"/>
    <hyperlink ref="W8" location="'Dépenses de rémunération CU'!A5" display="Dépenses de rémunération sur Coûts Unitaires"/>
    <hyperlink ref="W9" location="'Dépenses de rémunération FR'!A5" display="Dépenses de rémunération sur Frais Réels"/>
    <hyperlink ref="W5" location="'Notice d''accueil'!A1" display="Notice d''accueil"/>
    <hyperlink ref="W10" location="'Dépenses sur frais réels'!A5" display="Dépenses sur frais réels"/>
    <hyperlink ref="W11" location="'Dépenses proratisées'!A5" display="Dépenses proratisées"/>
    <hyperlink ref="W12" location="'Dépenses forfaitaires'!A5" display="Dépenses forfaitaires"/>
    <hyperlink ref="W13" location="'Dépenses taux forfaitaires'!A5" display="Dépenses taux forfaitaires"/>
    <hyperlink ref="W14" location="'Dépenses sur barèmes'!A5" display="Dépenses sur barèmes"/>
    <hyperlink ref="W15" location="'Contributions en nature B&amp;S'!A5" display="Contributions en nature de type Biens et Services"/>
    <hyperlink ref="W16" location="'Charges d''amortissement'!A5" display="Charges d''amortissement"/>
    <hyperlink ref="W17" location="'Recettes générées'!A5" display="Recettes générées"/>
    <hyperlink ref="W18" location="'Synthèse des dépenses'!A1" display="Synthèse des dépenses"/>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'Paramétrage V2'!$E$3:$E$28</xm:f>
          </x14:formula1>
          <xm:sqref>F6:F604</xm:sqref>
        </x14:dataValidation>
        <x14:dataValidation type="list" allowBlank="1" showInputMessage="1" showErrorMessage="1">
          <x14:formula1>
            <xm:f>'Paramétrage V2'!$A$3:$A$102</xm:f>
          </x14:formula1>
          <xm:sqref>E4:E604 N5:N604</xm:sqref>
        </x14:dataValidation>
        <x14:dataValidation type="list" allowBlank="1" showInputMessage="1" showErrorMessage="1">
          <x14:formula1>
            <xm:f>'Paramétrage V2'!$E$3:$E$102</xm:f>
          </x14:formula1>
          <xm:sqref>F4:F5 O5:O604</xm:sqref>
        </x14:dataValidation>
        <x14:dataValidation type="list" allowBlank="1" showInputMessage="1" showErrorMessage="1">
          <x14:formula1>
            <xm:f>'Paramétrage V2'!$B$3:$B$102</xm:f>
          </x14:formula1>
          <xm:sqref>H4:H604 Q5:Q604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X605"/>
  <sheetViews>
    <sheetView zoomScale="80" zoomScaleNormal="80" workbookViewId="0">
      <pane ySplit="4" topLeftCell="A575" activePane="bottomLeft" state="frozen"/>
      <selection pane="bottomLeft" activeCell="J12" sqref="J12"/>
    </sheetView>
  </sheetViews>
  <sheetFormatPr baseColWidth="10" defaultColWidth="11.453125" defaultRowHeight="14.5" outlineLevelCol="1"/>
  <cols>
    <col min="1" max="1" width="10.54296875" style="6" customWidth="1"/>
    <col min="2" max="4" width="27.54296875" style="6" customWidth="1"/>
    <col min="5" max="6" width="19.54296875" style="6" customWidth="1"/>
    <col min="7" max="7" width="27.54296875" style="6" customWidth="1"/>
    <col min="8" max="9" width="19.54296875" style="6" customWidth="1"/>
    <col min="10" max="10" width="50.54296875" style="6" customWidth="1"/>
    <col min="11" max="13" width="27.54296875" style="6" hidden="1" customWidth="1" outlineLevel="1"/>
    <col min="14" max="19" width="19.54296875" style="6" hidden="1" customWidth="1" outlineLevel="1"/>
    <col min="20" max="20" width="50.54296875" style="6" hidden="1" customWidth="1" outlineLevel="1"/>
    <col min="21" max="21" width="80.54296875" style="6" hidden="1" customWidth="1" outlineLevel="1"/>
    <col min="22" max="22" width="19.54296875" style="6" hidden="1" customWidth="1" outlineLevel="1"/>
    <col min="23" max="23" width="24" style="6" customWidth="1" collapsed="1"/>
    <col min="24" max="16384" width="11.453125" style="6"/>
  </cols>
  <sheetData>
    <row r="1" spans="1:24" s="1" customFormat="1" ht="51" customHeight="1">
      <c r="A1" s="356" t="s">
        <v>73</v>
      </c>
      <c r="B1" s="356"/>
      <c r="C1" s="356"/>
      <c r="D1" s="356"/>
      <c r="E1" s="356"/>
      <c r="F1" s="356"/>
      <c r="G1" s="356"/>
      <c r="H1" s="356"/>
      <c r="I1" s="356"/>
      <c r="J1" s="357"/>
      <c r="K1" s="361" t="s">
        <v>230</v>
      </c>
      <c r="L1" s="362"/>
      <c r="M1" s="362"/>
      <c r="N1" s="362"/>
      <c r="O1" s="362"/>
      <c r="P1" s="362"/>
      <c r="Q1" s="362"/>
      <c r="R1" s="362"/>
      <c r="S1" s="362"/>
      <c r="T1" s="362"/>
      <c r="U1" s="362"/>
      <c r="V1" s="363"/>
    </row>
    <row r="2" spans="1:24" s="158" customFormat="1" ht="29">
      <c r="A2" s="374" t="s">
        <v>24</v>
      </c>
      <c r="B2" s="150" t="s">
        <v>70</v>
      </c>
      <c r="C2" s="150" t="s">
        <v>41</v>
      </c>
      <c r="D2" s="150" t="s">
        <v>36</v>
      </c>
      <c r="E2" s="131" t="s">
        <v>233</v>
      </c>
      <c r="F2" s="150" t="s">
        <v>72</v>
      </c>
      <c r="G2" s="150" t="s">
        <v>14</v>
      </c>
      <c r="H2" s="131" t="s">
        <v>5</v>
      </c>
      <c r="I2" s="150" t="s">
        <v>12</v>
      </c>
      <c r="J2" s="132" t="s">
        <v>34</v>
      </c>
      <c r="K2" s="167" t="s">
        <v>70</v>
      </c>
      <c r="L2" s="166" t="s">
        <v>41</v>
      </c>
      <c r="M2" s="166" t="s">
        <v>36</v>
      </c>
      <c r="N2" s="134" t="s">
        <v>233</v>
      </c>
      <c r="O2" s="166" t="s">
        <v>72</v>
      </c>
      <c r="P2" s="166" t="s">
        <v>99</v>
      </c>
      <c r="Q2" s="166" t="s">
        <v>5</v>
      </c>
      <c r="R2" s="166" t="s">
        <v>258</v>
      </c>
      <c r="S2" s="134" t="s">
        <v>301</v>
      </c>
      <c r="T2" s="166" t="s">
        <v>34</v>
      </c>
      <c r="U2" s="134" t="s">
        <v>298</v>
      </c>
      <c r="V2" s="134" t="s">
        <v>240</v>
      </c>
    </row>
    <row r="3" spans="1:24" s="158" customFormat="1" ht="105" customHeight="1">
      <c r="A3" s="375"/>
      <c r="B3" s="152" t="s">
        <v>313</v>
      </c>
      <c r="C3" s="152" t="s">
        <v>71</v>
      </c>
      <c r="D3" s="152" t="s">
        <v>37</v>
      </c>
      <c r="E3" s="135" t="s">
        <v>110</v>
      </c>
      <c r="F3" s="152" t="s">
        <v>102</v>
      </c>
      <c r="G3" s="152" t="s">
        <v>317</v>
      </c>
      <c r="H3" s="135" t="s">
        <v>316</v>
      </c>
      <c r="I3" s="152" t="s">
        <v>33</v>
      </c>
      <c r="J3" s="136" t="s">
        <v>29</v>
      </c>
      <c r="K3" s="367" t="s">
        <v>218</v>
      </c>
      <c r="L3" s="368"/>
      <c r="M3" s="368"/>
      <c r="N3" s="368"/>
      <c r="O3" s="368"/>
      <c r="P3" s="368"/>
      <c r="Q3" s="369"/>
      <c r="R3" s="137" t="s">
        <v>219</v>
      </c>
      <c r="S3" s="138" t="s">
        <v>299</v>
      </c>
      <c r="T3" s="137" t="s">
        <v>220</v>
      </c>
      <c r="U3" s="137" t="s">
        <v>236</v>
      </c>
      <c r="V3" s="137" t="s">
        <v>33</v>
      </c>
    </row>
    <row r="4" spans="1:24" s="163" customFormat="1">
      <c r="A4" s="147" t="s">
        <v>26</v>
      </c>
      <c r="B4" s="140" t="s">
        <v>315</v>
      </c>
      <c r="C4" s="140" t="s">
        <v>101</v>
      </c>
      <c r="D4" s="140" t="s">
        <v>314</v>
      </c>
      <c r="E4" s="140" t="s">
        <v>122</v>
      </c>
      <c r="F4" s="143">
        <v>1000</v>
      </c>
      <c r="G4" s="142">
        <v>1</v>
      </c>
      <c r="H4" s="142" t="s">
        <v>80</v>
      </c>
      <c r="I4" s="143">
        <f>F4*G4</f>
        <v>1000</v>
      </c>
      <c r="J4" s="162" t="s">
        <v>327</v>
      </c>
      <c r="K4" s="364"/>
      <c r="L4" s="365"/>
      <c r="M4" s="365"/>
      <c r="N4" s="365"/>
      <c r="O4" s="365"/>
      <c r="P4" s="365"/>
      <c r="Q4" s="365"/>
      <c r="R4" s="365"/>
      <c r="S4" s="365"/>
      <c r="T4" s="365"/>
      <c r="U4" s="365"/>
      <c r="V4" s="366"/>
    </row>
    <row r="5" spans="1:24" s="1" customFormat="1">
      <c r="A5" s="7">
        <v>1</v>
      </c>
      <c r="B5" s="5"/>
      <c r="C5" s="5"/>
      <c r="D5" s="5"/>
      <c r="E5" s="2"/>
      <c r="F5" s="116"/>
      <c r="G5" s="12"/>
      <c r="H5" s="7" t="s">
        <v>9</v>
      </c>
      <c r="I5" s="98">
        <f t="shared" ref="I5" si="0">G5*F5</f>
        <v>0</v>
      </c>
      <c r="J5" s="27"/>
      <c r="K5" s="21">
        <f t="shared" ref="K5:Q5" si="1">B5</f>
        <v>0</v>
      </c>
      <c r="L5" s="5">
        <f t="shared" si="1"/>
        <v>0</v>
      </c>
      <c r="M5" s="5">
        <f t="shared" si="1"/>
        <v>0</v>
      </c>
      <c r="N5" s="2">
        <f t="shared" si="1"/>
        <v>0</v>
      </c>
      <c r="O5" s="116">
        <f t="shared" si="1"/>
        <v>0</v>
      </c>
      <c r="P5" s="22">
        <f t="shared" si="1"/>
        <v>0</v>
      </c>
      <c r="Q5" s="7" t="str">
        <f t="shared" si="1"/>
        <v>euro</v>
      </c>
      <c r="R5" s="98">
        <f>O5*P5</f>
        <v>0</v>
      </c>
      <c r="S5" s="19"/>
      <c r="T5" s="5"/>
      <c r="U5" s="37" t="str" cm="1">
        <f t="array" ref="U5">_xlfn.IFS(R5&gt;I5,"KO : Le montant retenu est supérieur au montant présenté. Merci de revoir la ligne de contributions ou plafonner son montant.",I5=0,"",R5=I5,"OK",R5&lt;I5,"Montant instruit inférieur au montant présenté.")</f>
        <v/>
      </c>
      <c r="V5" s="95">
        <f>I5-R5</f>
        <v>0</v>
      </c>
      <c r="W5" s="55" t="s">
        <v>271</v>
      </c>
      <c r="X5" s="6"/>
    </row>
    <row r="6" spans="1:24" s="1" customFormat="1">
      <c r="A6" s="7">
        <v>2</v>
      </c>
      <c r="B6" s="5"/>
      <c r="C6" s="5"/>
      <c r="D6" s="5"/>
      <c r="E6" s="2"/>
      <c r="F6" s="116"/>
      <c r="G6" s="12"/>
      <c r="H6" s="7" t="s">
        <v>9</v>
      </c>
      <c r="I6" s="98">
        <f t="shared" ref="I6:I68" si="2">G6*F6</f>
        <v>0</v>
      </c>
      <c r="J6" s="27"/>
      <c r="K6" s="21">
        <f t="shared" ref="K6:K69" si="3">B6</f>
        <v>0</v>
      </c>
      <c r="L6" s="5">
        <f t="shared" ref="L6:L69" si="4">C6</f>
        <v>0</v>
      </c>
      <c r="M6" s="5">
        <f t="shared" ref="M6:M69" si="5">D6</f>
        <v>0</v>
      </c>
      <c r="N6" s="2">
        <f t="shared" ref="N6:N69" si="6">E6</f>
        <v>0</v>
      </c>
      <c r="O6" s="116">
        <f t="shared" ref="O6:O69" si="7">F6</f>
        <v>0</v>
      </c>
      <c r="P6" s="22">
        <f t="shared" ref="P6:P69" si="8">G6</f>
        <v>0</v>
      </c>
      <c r="Q6" s="7" t="str">
        <f t="shared" ref="Q6:Q69" si="9">H6</f>
        <v>euro</v>
      </c>
      <c r="R6" s="98">
        <f t="shared" ref="R6:R69" si="10">O6*P6</f>
        <v>0</v>
      </c>
      <c r="S6" s="19"/>
      <c r="T6" s="5"/>
      <c r="U6" s="37" t="str" cm="1">
        <f t="array" ref="U6">_xlfn.IFS(R6&gt;I6,"KO : Le montant retenu est supérieur au montant présenté. Merci de revoir la ligne de contributions ou plafonner son montant.",I6=0,"",R6=I6,"OK",R6&lt;I6,"Montant instruit inférieur au montant présenté.")</f>
        <v/>
      </c>
      <c r="V6" s="95">
        <f t="shared" ref="V6:V69" si="11">I6-R6</f>
        <v>0</v>
      </c>
      <c r="W6" s="54" t="s">
        <v>268</v>
      </c>
      <c r="X6" s="6"/>
    </row>
    <row r="7" spans="1:24" s="1" customFormat="1">
      <c r="A7" s="7">
        <v>3</v>
      </c>
      <c r="B7" s="5"/>
      <c r="C7" s="5"/>
      <c r="D7" s="5"/>
      <c r="E7" s="2"/>
      <c r="F7" s="116"/>
      <c r="G7" s="12"/>
      <c r="H7" s="7" t="s">
        <v>9</v>
      </c>
      <c r="I7" s="98">
        <f t="shared" si="2"/>
        <v>0</v>
      </c>
      <c r="J7" s="27"/>
      <c r="K7" s="21">
        <f t="shared" si="3"/>
        <v>0</v>
      </c>
      <c r="L7" s="5">
        <f t="shared" si="4"/>
        <v>0</v>
      </c>
      <c r="M7" s="5">
        <f t="shared" si="5"/>
        <v>0</v>
      </c>
      <c r="N7" s="2">
        <f t="shared" si="6"/>
        <v>0</v>
      </c>
      <c r="O7" s="116">
        <f t="shared" si="7"/>
        <v>0</v>
      </c>
      <c r="P7" s="22">
        <f t="shared" si="8"/>
        <v>0</v>
      </c>
      <c r="Q7" s="7" t="str">
        <f t="shared" si="9"/>
        <v>euro</v>
      </c>
      <c r="R7" s="98">
        <f t="shared" si="10"/>
        <v>0</v>
      </c>
      <c r="S7" s="19"/>
      <c r="T7" s="5"/>
      <c r="U7" s="37" t="str" cm="1">
        <f t="array" ref="U7">_xlfn.IFS(R7&gt;I7,"KO : Le montant retenu est supérieur au montant présenté. Merci de revoir la ligne de contributions ou plafonner son montant.",I7=0,"",R7=I7,"OK",R7&lt;I7,"Montant instruit inférieur au montant présenté.")</f>
        <v/>
      </c>
      <c r="V7" s="95">
        <f t="shared" si="11"/>
        <v>0</v>
      </c>
      <c r="W7" s="54" t="s">
        <v>23</v>
      </c>
      <c r="X7" s="6"/>
    </row>
    <row r="8" spans="1:24" s="1" customFormat="1">
      <c r="A8" s="7">
        <v>4</v>
      </c>
      <c r="B8" s="5"/>
      <c r="C8" s="5"/>
      <c r="D8" s="5"/>
      <c r="E8" s="2"/>
      <c r="F8" s="116"/>
      <c r="G8" s="12"/>
      <c r="H8" s="7" t="s">
        <v>9</v>
      </c>
      <c r="I8" s="98">
        <f t="shared" si="2"/>
        <v>0</v>
      </c>
      <c r="J8" s="27"/>
      <c r="K8" s="21">
        <f t="shared" si="3"/>
        <v>0</v>
      </c>
      <c r="L8" s="5">
        <f t="shared" si="4"/>
        <v>0</v>
      </c>
      <c r="M8" s="5">
        <f t="shared" si="5"/>
        <v>0</v>
      </c>
      <c r="N8" s="2">
        <f t="shared" si="6"/>
        <v>0</v>
      </c>
      <c r="O8" s="116">
        <f t="shared" si="7"/>
        <v>0</v>
      </c>
      <c r="P8" s="22">
        <f t="shared" si="8"/>
        <v>0</v>
      </c>
      <c r="Q8" s="7" t="str">
        <f t="shared" si="9"/>
        <v>euro</v>
      </c>
      <c r="R8" s="98">
        <f t="shared" si="10"/>
        <v>0</v>
      </c>
      <c r="S8" s="19"/>
      <c r="T8" s="5"/>
      <c r="U8" s="37" t="str" cm="1">
        <f t="array" ref="U8">_xlfn.IFS(R8&gt;I8,"KO : Le montant retenu est supérieur au montant présenté. Merci de revoir la ligne de contributions ou plafonner son montant.",I8=0,"",R8=I8,"OK",R8&lt;I8,"Montant instruit inférieur au montant présenté.")</f>
        <v/>
      </c>
      <c r="V8" s="95">
        <f t="shared" si="11"/>
        <v>0</v>
      </c>
      <c r="W8" s="54" t="s">
        <v>269</v>
      </c>
      <c r="X8" s="6"/>
    </row>
    <row r="9" spans="1:24">
      <c r="A9" s="7">
        <v>5</v>
      </c>
      <c r="B9" s="5"/>
      <c r="C9" s="5"/>
      <c r="D9" s="5"/>
      <c r="E9" s="2"/>
      <c r="F9" s="116"/>
      <c r="G9" s="12"/>
      <c r="H9" s="7" t="s">
        <v>9</v>
      </c>
      <c r="I9" s="98">
        <f t="shared" si="2"/>
        <v>0</v>
      </c>
      <c r="J9" s="27"/>
      <c r="K9" s="21">
        <f t="shared" si="3"/>
        <v>0</v>
      </c>
      <c r="L9" s="5">
        <f t="shared" si="4"/>
        <v>0</v>
      </c>
      <c r="M9" s="5">
        <f t="shared" si="5"/>
        <v>0</v>
      </c>
      <c r="N9" s="2">
        <f t="shared" si="6"/>
        <v>0</v>
      </c>
      <c r="O9" s="116">
        <f t="shared" si="7"/>
        <v>0</v>
      </c>
      <c r="P9" s="22">
        <f t="shared" si="8"/>
        <v>0</v>
      </c>
      <c r="Q9" s="7" t="str">
        <f t="shared" si="9"/>
        <v>euro</v>
      </c>
      <c r="R9" s="98">
        <f t="shared" si="10"/>
        <v>0</v>
      </c>
      <c r="S9" s="19"/>
      <c r="T9" s="5"/>
      <c r="U9" s="37" t="str" cm="1">
        <f t="array" ref="U9">_xlfn.IFS(R9&gt;I9,"KO : Le montant retenu est supérieur au montant présenté. Merci de revoir la ligne de contributions ou plafonner son montant.",I9=0,"",R9=I9,"OK",R9&lt;I9,"Montant instruit inférieur au montant présenté.")</f>
        <v/>
      </c>
      <c r="V9" s="95">
        <f t="shared" si="11"/>
        <v>0</v>
      </c>
      <c r="W9" s="54" t="s">
        <v>270</v>
      </c>
    </row>
    <row r="10" spans="1:24">
      <c r="A10" s="7">
        <v>6</v>
      </c>
      <c r="B10" s="5"/>
      <c r="C10" s="5"/>
      <c r="D10" s="5"/>
      <c r="E10" s="2"/>
      <c r="F10" s="116"/>
      <c r="G10" s="12"/>
      <c r="H10" s="7" t="s">
        <v>9</v>
      </c>
      <c r="I10" s="98">
        <f t="shared" si="2"/>
        <v>0</v>
      </c>
      <c r="J10" s="27"/>
      <c r="K10" s="21">
        <f t="shared" si="3"/>
        <v>0</v>
      </c>
      <c r="L10" s="5">
        <f t="shared" si="4"/>
        <v>0</v>
      </c>
      <c r="M10" s="5">
        <f t="shared" si="5"/>
        <v>0</v>
      </c>
      <c r="N10" s="2">
        <f t="shared" si="6"/>
        <v>0</v>
      </c>
      <c r="O10" s="116">
        <f t="shared" si="7"/>
        <v>0</v>
      </c>
      <c r="P10" s="22">
        <f t="shared" si="8"/>
        <v>0</v>
      </c>
      <c r="Q10" s="7" t="str">
        <f t="shared" si="9"/>
        <v>euro</v>
      </c>
      <c r="R10" s="98">
        <f t="shared" si="10"/>
        <v>0</v>
      </c>
      <c r="S10" s="19"/>
      <c r="T10" s="5"/>
      <c r="U10" s="37" t="str" cm="1">
        <f t="array" ref="U10">_xlfn.IFS(R10&gt;I10,"KO : Le montant retenu est supérieur au montant présenté. Merci de revoir la ligne de contributions ou plafonner son montant.",I10=0,"",R10=I10,"OK",R10&lt;I10,"Montant instruit inférieur au montant présenté.")</f>
        <v/>
      </c>
      <c r="V10" s="95">
        <f t="shared" si="11"/>
        <v>0</v>
      </c>
      <c r="W10" s="54" t="s">
        <v>8</v>
      </c>
    </row>
    <row r="11" spans="1:24">
      <c r="A11" s="7">
        <v>7</v>
      </c>
      <c r="B11" s="5"/>
      <c r="C11" s="5"/>
      <c r="D11" s="5"/>
      <c r="E11" s="2"/>
      <c r="F11" s="116"/>
      <c r="G11" s="12"/>
      <c r="H11" s="7" t="s">
        <v>9</v>
      </c>
      <c r="I11" s="98">
        <f t="shared" si="2"/>
        <v>0</v>
      </c>
      <c r="J11" s="27"/>
      <c r="K11" s="21">
        <f t="shared" si="3"/>
        <v>0</v>
      </c>
      <c r="L11" s="5">
        <f t="shared" si="4"/>
        <v>0</v>
      </c>
      <c r="M11" s="5">
        <f t="shared" si="5"/>
        <v>0</v>
      </c>
      <c r="N11" s="2">
        <f t="shared" si="6"/>
        <v>0</v>
      </c>
      <c r="O11" s="116">
        <f t="shared" si="7"/>
        <v>0</v>
      </c>
      <c r="P11" s="22">
        <f t="shared" si="8"/>
        <v>0</v>
      </c>
      <c r="Q11" s="7" t="str">
        <f t="shared" si="9"/>
        <v>euro</v>
      </c>
      <c r="R11" s="98">
        <f t="shared" si="10"/>
        <v>0</v>
      </c>
      <c r="S11" s="19"/>
      <c r="T11" s="5"/>
      <c r="U11" s="37" t="str" cm="1">
        <f t="array" ref="U11">_xlfn.IFS(R11&gt;I11,"KO : Le montant retenu est supérieur au montant présenté. Merci de revoir la ligne de contributions ou plafonner son montant.",I11=0,"",R11=I11,"OK",R11&lt;I11,"Montant instruit inférieur au montant présenté.")</f>
        <v/>
      </c>
      <c r="V11" s="95">
        <f t="shared" si="11"/>
        <v>0</v>
      </c>
      <c r="W11" s="54" t="s">
        <v>21</v>
      </c>
    </row>
    <row r="12" spans="1:24">
      <c r="A12" s="7">
        <v>8</v>
      </c>
      <c r="B12" s="5"/>
      <c r="C12" s="5"/>
      <c r="D12" s="5"/>
      <c r="E12" s="2"/>
      <c r="F12" s="116"/>
      <c r="G12" s="12"/>
      <c r="H12" s="7" t="s">
        <v>9</v>
      </c>
      <c r="I12" s="98">
        <f t="shared" si="2"/>
        <v>0</v>
      </c>
      <c r="J12" s="27"/>
      <c r="K12" s="21">
        <f t="shared" si="3"/>
        <v>0</v>
      </c>
      <c r="L12" s="5">
        <f t="shared" si="4"/>
        <v>0</v>
      </c>
      <c r="M12" s="5">
        <f t="shared" si="5"/>
        <v>0</v>
      </c>
      <c r="N12" s="2">
        <f t="shared" si="6"/>
        <v>0</v>
      </c>
      <c r="O12" s="116">
        <f t="shared" si="7"/>
        <v>0</v>
      </c>
      <c r="P12" s="22">
        <f t="shared" si="8"/>
        <v>0</v>
      </c>
      <c r="Q12" s="7" t="str">
        <f t="shared" si="9"/>
        <v>euro</v>
      </c>
      <c r="R12" s="98">
        <f t="shared" si="10"/>
        <v>0</v>
      </c>
      <c r="S12" s="19"/>
      <c r="T12" s="5"/>
      <c r="U12" s="37" t="str" cm="1">
        <f t="array" ref="U12">_xlfn.IFS(R12&gt;I12,"KO : Le montant retenu est supérieur au montant présenté. Merci de revoir la ligne de contributions ou plafonner son montant.",I12=0,"",R12=I12,"OK",R12&lt;I12,"Montant instruit inférieur au montant présenté.")</f>
        <v/>
      </c>
      <c r="V12" s="95">
        <f t="shared" si="11"/>
        <v>0</v>
      </c>
      <c r="W12" s="54" t="s">
        <v>20</v>
      </c>
    </row>
    <row r="13" spans="1:24">
      <c r="A13" s="7">
        <v>9</v>
      </c>
      <c r="B13" s="5"/>
      <c r="C13" s="5"/>
      <c r="D13" s="5"/>
      <c r="E13" s="2"/>
      <c r="F13" s="116"/>
      <c r="G13" s="12"/>
      <c r="H13" s="7" t="s">
        <v>9</v>
      </c>
      <c r="I13" s="98">
        <f t="shared" si="2"/>
        <v>0</v>
      </c>
      <c r="J13" s="27"/>
      <c r="K13" s="21">
        <f t="shared" si="3"/>
        <v>0</v>
      </c>
      <c r="L13" s="5">
        <f t="shared" si="4"/>
        <v>0</v>
      </c>
      <c r="M13" s="5">
        <f t="shared" si="5"/>
        <v>0</v>
      </c>
      <c r="N13" s="2">
        <f t="shared" si="6"/>
        <v>0</v>
      </c>
      <c r="O13" s="116">
        <f t="shared" si="7"/>
        <v>0</v>
      </c>
      <c r="P13" s="22">
        <f t="shared" si="8"/>
        <v>0</v>
      </c>
      <c r="Q13" s="7" t="str">
        <f t="shared" si="9"/>
        <v>euro</v>
      </c>
      <c r="R13" s="98">
        <f t="shared" si="10"/>
        <v>0</v>
      </c>
      <c r="S13" s="19"/>
      <c r="T13" s="5"/>
      <c r="U13" s="37" t="str" cm="1">
        <f t="array" ref="U13">_xlfn.IFS(R13&gt;I13,"KO : Le montant retenu est supérieur au montant présenté. Merci de revoir la ligne de contributions ou plafonner son montant.",I13=0,"",R13=I13,"OK",R13&lt;I13,"Montant instruit inférieur au montant présenté.")</f>
        <v/>
      </c>
      <c r="V13" s="95">
        <f t="shared" si="11"/>
        <v>0</v>
      </c>
      <c r="W13" s="54" t="s">
        <v>273</v>
      </c>
    </row>
    <row r="14" spans="1:24">
      <c r="A14" s="7">
        <v>10</v>
      </c>
      <c r="B14" s="5"/>
      <c r="C14" s="5"/>
      <c r="D14" s="5"/>
      <c r="E14" s="2"/>
      <c r="F14" s="116"/>
      <c r="G14" s="12"/>
      <c r="H14" s="7" t="s">
        <v>9</v>
      </c>
      <c r="I14" s="98">
        <f t="shared" si="2"/>
        <v>0</v>
      </c>
      <c r="J14" s="27"/>
      <c r="K14" s="21">
        <f t="shared" si="3"/>
        <v>0</v>
      </c>
      <c r="L14" s="5">
        <f t="shared" si="4"/>
        <v>0</v>
      </c>
      <c r="M14" s="5">
        <f t="shared" si="5"/>
        <v>0</v>
      </c>
      <c r="N14" s="2">
        <f t="shared" si="6"/>
        <v>0</v>
      </c>
      <c r="O14" s="116">
        <f t="shared" si="7"/>
        <v>0</v>
      </c>
      <c r="P14" s="22">
        <f t="shared" si="8"/>
        <v>0</v>
      </c>
      <c r="Q14" s="7" t="str">
        <f t="shared" si="9"/>
        <v>euro</v>
      </c>
      <c r="R14" s="98">
        <f t="shared" si="10"/>
        <v>0</v>
      </c>
      <c r="S14" s="19"/>
      <c r="T14" s="5"/>
      <c r="U14" s="37" t="str" cm="1">
        <f t="array" ref="U14">_xlfn.IFS(R14&gt;I14,"KO : Le montant retenu est supérieur au montant présenté. Merci de revoir la ligne de contributions ou plafonner son montant.",I14=0,"",R14=I14,"OK",R14&lt;I14,"Montant instruit inférieur au montant présenté.")</f>
        <v/>
      </c>
      <c r="V14" s="95">
        <f t="shared" si="11"/>
        <v>0</v>
      </c>
      <c r="W14" s="57" t="s">
        <v>19</v>
      </c>
    </row>
    <row r="15" spans="1:24">
      <c r="A15" s="7">
        <v>11</v>
      </c>
      <c r="B15" s="5"/>
      <c r="C15" s="5"/>
      <c r="D15" s="5"/>
      <c r="E15" s="2"/>
      <c r="F15" s="116"/>
      <c r="G15" s="12"/>
      <c r="H15" s="7" t="s">
        <v>9</v>
      </c>
      <c r="I15" s="98">
        <f t="shared" si="2"/>
        <v>0</v>
      </c>
      <c r="J15" s="27"/>
      <c r="K15" s="21">
        <f t="shared" si="3"/>
        <v>0</v>
      </c>
      <c r="L15" s="5">
        <f t="shared" si="4"/>
        <v>0</v>
      </c>
      <c r="M15" s="5">
        <f t="shared" si="5"/>
        <v>0</v>
      </c>
      <c r="N15" s="2">
        <f t="shared" si="6"/>
        <v>0</v>
      </c>
      <c r="O15" s="116">
        <f t="shared" si="7"/>
        <v>0</v>
      </c>
      <c r="P15" s="22">
        <f t="shared" si="8"/>
        <v>0</v>
      </c>
      <c r="Q15" s="7" t="str">
        <f t="shared" si="9"/>
        <v>euro</v>
      </c>
      <c r="R15" s="98">
        <f t="shared" si="10"/>
        <v>0</v>
      </c>
      <c r="S15" s="19"/>
      <c r="T15" s="5"/>
      <c r="U15" s="37" t="str" cm="1">
        <f t="array" ref="U15">_xlfn.IFS(R15&gt;I15,"KO : Le montant retenu est supérieur au montant présenté. Merci de revoir la ligne de contributions ou plafonner son montant.",I15=0,"",R15=I15,"OK",R15&lt;I15,"Montant instruit inférieur au montant présenté.")</f>
        <v/>
      </c>
      <c r="V15" s="95">
        <f t="shared" si="11"/>
        <v>0</v>
      </c>
      <c r="W15" s="57" t="s">
        <v>274</v>
      </c>
    </row>
    <row r="16" spans="1:24">
      <c r="A16" s="7">
        <v>12</v>
      </c>
      <c r="B16" s="5"/>
      <c r="C16" s="5"/>
      <c r="D16" s="5"/>
      <c r="E16" s="2"/>
      <c r="F16" s="116"/>
      <c r="G16" s="12"/>
      <c r="H16" s="7" t="s">
        <v>9</v>
      </c>
      <c r="I16" s="98">
        <f t="shared" si="2"/>
        <v>0</v>
      </c>
      <c r="J16" s="27"/>
      <c r="K16" s="21">
        <f t="shared" si="3"/>
        <v>0</v>
      </c>
      <c r="L16" s="5">
        <f t="shared" si="4"/>
        <v>0</v>
      </c>
      <c r="M16" s="5">
        <f t="shared" si="5"/>
        <v>0</v>
      </c>
      <c r="N16" s="2">
        <f t="shared" si="6"/>
        <v>0</v>
      </c>
      <c r="O16" s="116">
        <f t="shared" si="7"/>
        <v>0</v>
      </c>
      <c r="P16" s="22">
        <f t="shared" si="8"/>
        <v>0</v>
      </c>
      <c r="Q16" s="7" t="str">
        <f t="shared" si="9"/>
        <v>euro</v>
      </c>
      <c r="R16" s="98">
        <f t="shared" si="10"/>
        <v>0</v>
      </c>
      <c r="S16" s="19"/>
      <c r="T16" s="5"/>
      <c r="U16" s="37" t="str" cm="1">
        <f t="array" ref="U16">_xlfn.IFS(R16&gt;I16,"KO : Le montant retenu est supérieur au montant présenté. Merci de revoir la ligne de contributions ou plafonner son montant.",I16=0,"",R16=I16,"OK",R16&lt;I16,"Montant instruit inférieur au montant présenté.")</f>
        <v/>
      </c>
      <c r="V16" s="95">
        <f t="shared" si="11"/>
        <v>0</v>
      </c>
      <c r="W16" s="57" t="s">
        <v>275</v>
      </c>
    </row>
    <row r="17" spans="1:24">
      <c r="A17" s="7">
        <v>13</v>
      </c>
      <c r="B17" s="5"/>
      <c r="C17" s="5"/>
      <c r="D17" s="5"/>
      <c r="E17" s="2"/>
      <c r="F17" s="116"/>
      <c r="G17" s="12"/>
      <c r="H17" s="7" t="s">
        <v>9</v>
      </c>
      <c r="I17" s="98">
        <f t="shared" si="2"/>
        <v>0</v>
      </c>
      <c r="J17" s="27"/>
      <c r="K17" s="21">
        <f t="shared" si="3"/>
        <v>0</v>
      </c>
      <c r="L17" s="5">
        <f t="shared" si="4"/>
        <v>0</v>
      </c>
      <c r="M17" s="5">
        <f t="shared" si="5"/>
        <v>0</v>
      </c>
      <c r="N17" s="2">
        <f t="shared" si="6"/>
        <v>0</v>
      </c>
      <c r="O17" s="116">
        <f t="shared" si="7"/>
        <v>0</v>
      </c>
      <c r="P17" s="22">
        <f t="shared" si="8"/>
        <v>0</v>
      </c>
      <c r="Q17" s="7" t="str">
        <f t="shared" si="9"/>
        <v>euro</v>
      </c>
      <c r="R17" s="98">
        <f t="shared" si="10"/>
        <v>0</v>
      </c>
      <c r="S17" s="19"/>
      <c r="T17" s="5"/>
      <c r="U17" s="37" t="str" cm="1">
        <f t="array" ref="U17">_xlfn.IFS(R17&gt;I17,"KO : Le montant retenu est supérieur au montant présenté. Merci de revoir la ligne de contributions ou plafonner son montant.",I17=0,"",R17=I17,"OK",R17&lt;I17,"Montant instruit inférieur au montant présenté.")</f>
        <v/>
      </c>
      <c r="V17" s="95">
        <f t="shared" si="11"/>
        <v>0</v>
      </c>
      <c r="W17" s="57" t="s">
        <v>276</v>
      </c>
    </row>
    <row r="18" spans="1:24" ht="18.5">
      <c r="A18" s="7">
        <v>14</v>
      </c>
      <c r="B18" s="5"/>
      <c r="C18" s="5"/>
      <c r="D18" s="5"/>
      <c r="E18" s="2"/>
      <c r="F18" s="116"/>
      <c r="G18" s="12"/>
      <c r="H18" s="7" t="s">
        <v>9</v>
      </c>
      <c r="I18" s="98">
        <f t="shared" si="2"/>
        <v>0</v>
      </c>
      <c r="J18" s="27"/>
      <c r="K18" s="21">
        <f t="shared" si="3"/>
        <v>0</v>
      </c>
      <c r="L18" s="5">
        <f t="shared" si="4"/>
        <v>0</v>
      </c>
      <c r="M18" s="5">
        <f t="shared" si="5"/>
        <v>0</v>
      </c>
      <c r="N18" s="2">
        <f t="shared" si="6"/>
        <v>0</v>
      </c>
      <c r="O18" s="116">
        <f t="shared" si="7"/>
        <v>0</v>
      </c>
      <c r="P18" s="22">
        <f t="shared" si="8"/>
        <v>0</v>
      </c>
      <c r="Q18" s="7" t="str">
        <f t="shared" si="9"/>
        <v>euro</v>
      </c>
      <c r="R18" s="98">
        <f t="shared" si="10"/>
        <v>0</v>
      </c>
      <c r="S18" s="19"/>
      <c r="T18" s="5"/>
      <c r="U18" s="37" t="str" cm="1">
        <f t="array" ref="U18">_xlfn.IFS(R18&gt;I18,"KO : Le montant retenu est supérieur au montant présenté. Merci de revoir la ligne de contributions ou plafonner son montant.",I18=0,"",R18=I18,"OK",R18&lt;I18,"Montant instruit inférieur au montant présenté.")</f>
        <v/>
      </c>
      <c r="V18" s="95">
        <f t="shared" si="11"/>
        <v>0</v>
      </c>
      <c r="W18" s="54" t="s">
        <v>272</v>
      </c>
      <c r="X18" s="34"/>
    </row>
    <row r="19" spans="1:24">
      <c r="A19" s="7">
        <v>15</v>
      </c>
      <c r="B19" s="5"/>
      <c r="C19" s="5"/>
      <c r="D19" s="5"/>
      <c r="E19" s="2"/>
      <c r="F19" s="116"/>
      <c r="G19" s="12"/>
      <c r="H19" s="7" t="s">
        <v>9</v>
      </c>
      <c r="I19" s="98">
        <f t="shared" si="2"/>
        <v>0</v>
      </c>
      <c r="J19" s="27"/>
      <c r="K19" s="21">
        <f t="shared" si="3"/>
        <v>0</v>
      </c>
      <c r="L19" s="5">
        <f t="shared" si="4"/>
        <v>0</v>
      </c>
      <c r="M19" s="5">
        <f t="shared" si="5"/>
        <v>0</v>
      </c>
      <c r="N19" s="2">
        <f t="shared" si="6"/>
        <v>0</v>
      </c>
      <c r="O19" s="116">
        <f t="shared" si="7"/>
        <v>0</v>
      </c>
      <c r="P19" s="22">
        <f t="shared" si="8"/>
        <v>0</v>
      </c>
      <c r="Q19" s="7" t="str">
        <f t="shared" si="9"/>
        <v>euro</v>
      </c>
      <c r="R19" s="98">
        <f t="shared" si="10"/>
        <v>0</v>
      </c>
      <c r="S19" s="19"/>
      <c r="T19" s="5"/>
      <c r="U19" s="37" t="str" cm="1">
        <f t="array" ref="U19">_xlfn.IFS(R19&gt;I19,"KO : Le montant retenu est supérieur au montant présenté. Merci de revoir la ligne de contributions ou plafonner son montant.",I19=0,"",R19=I19,"OK",R19&lt;I19,"Montant instruit inférieur au montant présenté.")</f>
        <v/>
      </c>
      <c r="V19" s="95">
        <f t="shared" si="11"/>
        <v>0</v>
      </c>
    </row>
    <row r="20" spans="1:24" ht="18.5">
      <c r="A20" s="7">
        <v>16</v>
      </c>
      <c r="B20" s="5"/>
      <c r="C20" s="5"/>
      <c r="D20" s="5"/>
      <c r="E20" s="2"/>
      <c r="F20" s="116"/>
      <c r="G20" s="12"/>
      <c r="H20" s="7" t="s">
        <v>9</v>
      </c>
      <c r="I20" s="98">
        <f t="shared" si="2"/>
        <v>0</v>
      </c>
      <c r="J20" s="27"/>
      <c r="K20" s="21">
        <f t="shared" si="3"/>
        <v>0</v>
      </c>
      <c r="L20" s="5">
        <f t="shared" si="4"/>
        <v>0</v>
      </c>
      <c r="M20" s="5">
        <f t="shared" si="5"/>
        <v>0</v>
      </c>
      <c r="N20" s="2">
        <f t="shared" si="6"/>
        <v>0</v>
      </c>
      <c r="O20" s="116">
        <f t="shared" si="7"/>
        <v>0</v>
      </c>
      <c r="P20" s="22">
        <f t="shared" si="8"/>
        <v>0</v>
      </c>
      <c r="Q20" s="7" t="str">
        <f t="shared" si="9"/>
        <v>euro</v>
      </c>
      <c r="R20" s="98">
        <f t="shared" si="10"/>
        <v>0</v>
      </c>
      <c r="S20" s="19"/>
      <c r="T20" s="5"/>
      <c r="U20" s="37" t="str" cm="1">
        <f t="array" ref="U20">_xlfn.IFS(R20&gt;I20,"KO : Le montant retenu est supérieur au montant présenté. Merci de revoir la ligne de contributions ou plafonner son montant.",I20=0,"",R20=I20,"OK",R20&lt;I20,"Montant instruit inférieur au montant présenté.")</f>
        <v/>
      </c>
      <c r="V20" s="95">
        <f t="shared" si="11"/>
        <v>0</v>
      </c>
      <c r="W20" s="54"/>
      <c r="X20" s="34"/>
    </row>
    <row r="21" spans="1:24">
      <c r="A21" s="7">
        <v>17</v>
      </c>
      <c r="B21" s="5"/>
      <c r="C21" s="5"/>
      <c r="D21" s="5"/>
      <c r="E21" s="2"/>
      <c r="F21" s="116"/>
      <c r="G21" s="12"/>
      <c r="H21" s="7" t="s">
        <v>9</v>
      </c>
      <c r="I21" s="98">
        <f t="shared" si="2"/>
        <v>0</v>
      </c>
      <c r="J21" s="27"/>
      <c r="K21" s="21">
        <f t="shared" si="3"/>
        <v>0</v>
      </c>
      <c r="L21" s="5">
        <f t="shared" si="4"/>
        <v>0</v>
      </c>
      <c r="M21" s="5">
        <f t="shared" si="5"/>
        <v>0</v>
      </c>
      <c r="N21" s="2">
        <f t="shared" si="6"/>
        <v>0</v>
      </c>
      <c r="O21" s="116">
        <f t="shared" si="7"/>
        <v>0</v>
      </c>
      <c r="P21" s="22">
        <f t="shared" si="8"/>
        <v>0</v>
      </c>
      <c r="Q21" s="7" t="str">
        <f t="shared" si="9"/>
        <v>euro</v>
      </c>
      <c r="R21" s="98">
        <f t="shared" si="10"/>
        <v>0</v>
      </c>
      <c r="S21" s="19"/>
      <c r="T21" s="5"/>
      <c r="U21" s="37" t="str" cm="1">
        <f t="array" ref="U21">_xlfn.IFS(R21&gt;I21,"KO : Le montant retenu est supérieur au montant présenté. Merci de revoir la ligne de contributions ou plafonner son montant.",I21=0,"",R21=I21,"OK",R21&lt;I21,"Montant instruit inférieur au montant présenté.")</f>
        <v/>
      </c>
      <c r="V21" s="95">
        <f t="shared" si="11"/>
        <v>0</v>
      </c>
    </row>
    <row r="22" spans="1:24">
      <c r="A22" s="7">
        <v>18</v>
      </c>
      <c r="B22" s="5"/>
      <c r="C22" s="5"/>
      <c r="D22" s="5"/>
      <c r="E22" s="2"/>
      <c r="F22" s="116"/>
      <c r="G22" s="12"/>
      <c r="H22" s="7" t="s">
        <v>9</v>
      </c>
      <c r="I22" s="98">
        <f t="shared" si="2"/>
        <v>0</v>
      </c>
      <c r="J22" s="27"/>
      <c r="K22" s="21">
        <f t="shared" si="3"/>
        <v>0</v>
      </c>
      <c r="L22" s="5">
        <f t="shared" si="4"/>
        <v>0</v>
      </c>
      <c r="M22" s="5">
        <f t="shared" si="5"/>
        <v>0</v>
      </c>
      <c r="N22" s="2">
        <f t="shared" si="6"/>
        <v>0</v>
      </c>
      <c r="O22" s="116">
        <f t="shared" si="7"/>
        <v>0</v>
      </c>
      <c r="P22" s="22">
        <f t="shared" si="8"/>
        <v>0</v>
      </c>
      <c r="Q22" s="7" t="str">
        <f t="shared" si="9"/>
        <v>euro</v>
      </c>
      <c r="R22" s="98">
        <f t="shared" si="10"/>
        <v>0</v>
      </c>
      <c r="S22" s="19"/>
      <c r="T22" s="5"/>
      <c r="U22" s="37" t="str" cm="1">
        <f t="array" ref="U22">_xlfn.IFS(R22&gt;I22,"KO : Le montant retenu est supérieur au montant présenté. Merci de revoir la ligne de contributions ou plafonner son montant.",I22=0,"",R22=I22,"OK",R22&lt;I22,"Montant instruit inférieur au montant présenté.")</f>
        <v/>
      </c>
      <c r="V22" s="95">
        <f t="shared" si="11"/>
        <v>0</v>
      </c>
    </row>
    <row r="23" spans="1:24">
      <c r="A23" s="7">
        <v>19</v>
      </c>
      <c r="B23" s="5"/>
      <c r="C23" s="5"/>
      <c r="D23" s="5"/>
      <c r="E23" s="2"/>
      <c r="F23" s="116"/>
      <c r="G23" s="12"/>
      <c r="H23" s="7" t="s">
        <v>9</v>
      </c>
      <c r="I23" s="98">
        <f t="shared" si="2"/>
        <v>0</v>
      </c>
      <c r="J23" s="27"/>
      <c r="K23" s="21">
        <f t="shared" si="3"/>
        <v>0</v>
      </c>
      <c r="L23" s="5">
        <f t="shared" si="4"/>
        <v>0</v>
      </c>
      <c r="M23" s="5">
        <f t="shared" si="5"/>
        <v>0</v>
      </c>
      <c r="N23" s="2">
        <f t="shared" si="6"/>
        <v>0</v>
      </c>
      <c r="O23" s="116">
        <f t="shared" si="7"/>
        <v>0</v>
      </c>
      <c r="P23" s="22">
        <f t="shared" si="8"/>
        <v>0</v>
      </c>
      <c r="Q23" s="7" t="str">
        <f t="shared" si="9"/>
        <v>euro</v>
      </c>
      <c r="R23" s="98">
        <f t="shared" si="10"/>
        <v>0</v>
      </c>
      <c r="S23" s="19"/>
      <c r="T23" s="5"/>
      <c r="U23" s="37" t="str" cm="1">
        <f t="array" ref="U23">_xlfn.IFS(R23&gt;I23,"KO : Le montant retenu est supérieur au montant présenté. Merci de revoir la ligne de contributions ou plafonner son montant.",I23=0,"",R23=I23,"OK",R23&lt;I23,"Montant instruit inférieur au montant présenté.")</f>
        <v/>
      </c>
      <c r="V23" s="95">
        <f t="shared" si="11"/>
        <v>0</v>
      </c>
    </row>
    <row r="24" spans="1:24">
      <c r="A24" s="7">
        <v>20</v>
      </c>
      <c r="B24" s="5"/>
      <c r="C24" s="5"/>
      <c r="D24" s="5"/>
      <c r="E24" s="2"/>
      <c r="F24" s="116"/>
      <c r="G24" s="12"/>
      <c r="H24" s="7" t="s">
        <v>9</v>
      </c>
      <c r="I24" s="98">
        <f t="shared" si="2"/>
        <v>0</v>
      </c>
      <c r="J24" s="27"/>
      <c r="K24" s="21">
        <f t="shared" si="3"/>
        <v>0</v>
      </c>
      <c r="L24" s="5">
        <f t="shared" si="4"/>
        <v>0</v>
      </c>
      <c r="M24" s="5">
        <f t="shared" si="5"/>
        <v>0</v>
      </c>
      <c r="N24" s="2">
        <f t="shared" si="6"/>
        <v>0</v>
      </c>
      <c r="O24" s="116">
        <f t="shared" si="7"/>
        <v>0</v>
      </c>
      <c r="P24" s="22">
        <f t="shared" si="8"/>
        <v>0</v>
      </c>
      <c r="Q24" s="7" t="str">
        <f t="shared" si="9"/>
        <v>euro</v>
      </c>
      <c r="R24" s="98">
        <f t="shared" si="10"/>
        <v>0</v>
      </c>
      <c r="S24" s="19"/>
      <c r="T24" s="5"/>
      <c r="U24" s="37" t="str" cm="1">
        <f t="array" ref="U24">_xlfn.IFS(R24&gt;I24,"KO : Le montant retenu est supérieur au montant présenté. Merci de revoir la ligne de contributions ou plafonner son montant.",I24=0,"",R24=I24,"OK",R24&lt;I24,"Montant instruit inférieur au montant présenté.")</f>
        <v/>
      </c>
      <c r="V24" s="95">
        <f t="shared" si="11"/>
        <v>0</v>
      </c>
    </row>
    <row r="25" spans="1:24">
      <c r="A25" s="7">
        <v>21</v>
      </c>
      <c r="B25" s="5"/>
      <c r="C25" s="5"/>
      <c r="D25" s="5"/>
      <c r="E25" s="2"/>
      <c r="F25" s="116"/>
      <c r="G25" s="12"/>
      <c r="H25" s="7" t="s">
        <v>9</v>
      </c>
      <c r="I25" s="98">
        <f t="shared" si="2"/>
        <v>0</v>
      </c>
      <c r="J25" s="27"/>
      <c r="K25" s="21">
        <f t="shared" si="3"/>
        <v>0</v>
      </c>
      <c r="L25" s="5">
        <f t="shared" si="4"/>
        <v>0</v>
      </c>
      <c r="M25" s="5">
        <f t="shared" si="5"/>
        <v>0</v>
      </c>
      <c r="N25" s="2">
        <f t="shared" si="6"/>
        <v>0</v>
      </c>
      <c r="O25" s="116">
        <f t="shared" si="7"/>
        <v>0</v>
      </c>
      <c r="P25" s="22">
        <f t="shared" si="8"/>
        <v>0</v>
      </c>
      <c r="Q25" s="7" t="str">
        <f t="shared" si="9"/>
        <v>euro</v>
      </c>
      <c r="R25" s="98">
        <f t="shared" si="10"/>
        <v>0</v>
      </c>
      <c r="S25" s="19"/>
      <c r="T25" s="5"/>
      <c r="U25" s="37" t="str" cm="1">
        <f t="array" ref="U25">_xlfn.IFS(R25&gt;I25,"KO : Le montant retenu est supérieur au montant présenté. Merci de revoir la ligne de contributions ou plafonner son montant.",I25=0,"",R25=I25,"OK",R25&lt;I25,"Montant instruit inférieur au montant présenté.")</f>
        <v/>
      </c>
      <c r="V25" s="95">
        <f t="shared" si="11"/>
        <v>0</v>
      </c>
    </row>
    <row r="26" spans="1:24">
      <c r="A26" s="7">
        <v>22</v>
      </c>
      <c r="B26" s="5"/>
      <c r="C26" s="5"/>
      <c r="D26" s="5"/>
      <c r="E26" s="2"/>
      <c r="F26" s="116"/>
      <c r="G26" s="12"/>
      <c r="H26" s="7" t="s">
        <v>9</v>
      </c>
      <c r="I26" s="98">
        <f t="shared" si="2"/>
        <v>0</v>
      </c>
      <c r="J26" s="27"/>
      <c r="K26" s="21">
        <f t="shared" si="3"/>
        <v>0</v>
      </c>
      <c r="L26" s="5">
        <f t="shared" si="4"/>
        <v>0</v>
      </c>
      <c r="M26" s="5">
        <f t="shared" si="5"/>
        <v>0</v>
      </c>
      <c r="N26" s="2">
        <f t="shared" si="6"/>
        <v>0</v>
      </c>
      <c r="O26" s="116">
        <f t="shared" si="7"/>
        <v>0</v>
      </c>
      <c r="P26" s="22">
        <f t="shared" si="8"/>
        <v>0</v>
      </c>
      <c r="Q26" s="7" t="str">
        <f t="shared" si="9"/>
        <v>euro</v>
      </c>
      <c r="R26" s="98">
        <f t="shared" si="10"/>
        <v>0</v>
      </c>
      <c r="S26" s="19"/>
      <c r="T26" s="5"/>
      <c r="U26" s="37" t="str" cm="1">
        <f t="array" ref="U26">_xlfn.IFS(R26&gt;I26,"KO : Le montant retenu est supérieur au montant présenté. Merci de revoir la ligne de contributions ou plafonner son montant.",I26=0,"",R26=I26,"OK",R26&lt;I26,"Montant instruit inférieur au montant présenté.")</f>
        <v/>
      </c>
      <c r="V26" s="95">
        <f t="shared" si="11"/>
        <v>0</v>
      </c>
    </row>
    <row r="27" spans="1:24">
      <c r="A27" s="7">
        <v>23</v>
      </c>
      <c r="B27" s="5"/>
      <c r="C27" s="5"/>
      <c r="D27" s="5"/>
      <c r="E27" s="2"/>
      <c r="F27" s="116"/>
      <c r="G27" s="12"/>
      <c r="H27" s="7" t="s">
        <v>9</v>
      </c>
      <c r="I27" s="98">
        <f t="shared" si="2"/>
        <v>0</v>
      </c>
      <c r="J27" s="27"/>
      <c r="K27" s="21">
        <f t="shared" si="3"/>
        <v>0</v>
      </c>
      <c r="L27" s="5">
        <f t="shared" si="4"/>
        <v>0</v>
      </c>
      <c r="M27" s="5">
        <f t="shared" si="5"/>
        <v>0</v>
      </c>
      <c r="N27" s="2">
        <f t="shared" si="6"/>
        <v>0</v>
      </c>
      <c r="O27" s="116">
        <f t="shared" si="7"/>
        <v>0</v>
      </c>
      <c r="P27" s="22">
        <f t="shared" si="8"/>
        <v>0</v>
      </c>
      <c r="Q27" s="7" t="str">
        <f t="shared" si="9"/>
        <v>euro</v>
      </c>
      <c r="R27" s="98">
        <f t="shared" si="10"/>
        <v>0</v>
      </c>
      <c r="S27" s="19"/>
      <c r="T27" s="5"/>
      <c r="U27" s="37" t="str" cm="1">
        <f t="array" ref="U27">_xlfn.IFS(R27&gt;I27,"KO : Le montant retenu est supérieur au montant présenté. Merci de revoir la ligne de contributions ou plafonner son montant.",I27=0,"",R27=I27,"OK",R27&lt;I27,"Montant instruit inférieur au montant présenté.")</f>
        <v/>
      </c>
      <c r="V27" s="95">
        <f t="shared" si="11"/>
        <v>0</v>
      </c>
    </row>
    <row r="28" spans="1:24">
      <c r="A28" s="7">
        <v>24</v>
      </c>
      <c r="B28" s="5"/>
      <c r="C28" s="5"/>
      <c r="D28" s="5"/>
      <c r="E28" s="2"/>
      <c r="F28" s="116"/>
      <c r="G28" s="12"/>
      <c r="H28" s="7" t="s">
        <v>9</v>
      </c>
      <c r="I28" s="98">
        <f t="shared" si="2"/>
        <v>0</v>
      </c>
      <c r="J28" s="27"/>
      <c r="K28" s="21">
        <f t="shared" si="3"/>
        <v>0</v>
      </c>
      <c r="L28" s="5">
        <f t="shared" si="4"/>
        <v>0</v>
      </c>
      <c r="M28" s="5">
        <f t="shared" si="5"/>
        <v>0</v>
      </c>
      <c r="N28" s="2">
        <f t="shared" si="6"/>
        <v>0</v>
      </c>
      <c r="O28" s="116">
        <f t="shared" si="7"/>
        <v>0</v>
      </c>
      <c r="P28" s="22">
        <f t="shared" si="8"/>
        <v>0</v>
      </c>
      <c r="Q28" s="7" t="str">
        <f t="shared" si="9"/>
        <v>euro</v>
      </c>
      <c r="R28" s="98">
        <f t="shared" si="10"/>
        <v>0</v>
      </c>
      <c r="S28" s="19"/>
      <c r="T28" s="5"/>
      <c r="U28" s="37" t="str" cm="1">
        <f t="array" ref="U28">_xlfn.IFS(R28&gt;I28,"KO : Le montant retenu est supérieur au montant présenté. Merci de revoir la ligne de contributions ou plafonner son montant.",I28=0,"",R28=I28,"OK",R28&lt;I28,"Montant instruit inférieur au montant présenté.")</f>
        <v/>
      </c>
      <c r="V28" s="95">
        <f t="shared" si="11"/>
        <v>0</v>
      </c>
    </row>
    <row r="29" spans="1:24">
      <c r="A29" s="7">
        <v>25</v>
      </c>
      <c r="B29" s="5"/>
      <c r="C29" s="5"/>
      <c r="D29" s="5"/>
      <c r="E29" s="2"/>
      <c r="F29" s="116"/>
      <c r="G29" s="12"/>
      <c r="H29" s="7" t="s">
        <v>9</v>
      </c>
      <c r="I29" s="98">
        <f t="shared" si="2"/>
        <v>0</v>
      </c>
      <c r="J29" s="27"/>
      <c r="K29" s="21">
        <f t="shared" si="3"/>
        <v>0</v>
      </c>
      <c r="L29" s="5">
        <f t="shared" si="4"/>
        <v>0</v>
      </c>
      <c r="M29" s="5">
        <f t="shared" si="5"/>
        <v>0</v>
      </c>
      <c r="N29" s="2">
        <f t="shared" si="6"/>
        <v>0</v>
      </c>
      <c r="O29" s="116">
        <f t="shared" si="7"/>
        <v>0</v>
      </c>
      <c r="P29" s="22">
        <f t="shared" si="8"/>
        <v>0</v>
      </c>
      <c r="Q29" s="7" t="str">
        <f t="shared" si="9"/>
        <v>euro</v>
      </c>
      <c r="R29" s="98">
        <f t="shared" si="10"/>
        <v>0</v>
      </c>
      <c r="S29" s="19"/>
      <c r="T29" s="5"/>
      <c r="U29" s="37" t="str" cm="1">
        <f t="array" ref="U29">_xlfn.IFS(R29&gt;I29,"KO : Le montant retenu est supérieur au montant présenté. Merci de revoir la ligne de contributions ou plafonner son montant.",I29=0,"",R29=I29,"OK",R29&lt;I29,"Montant instruit inférieur au montant présenté.")</f>
        <v/>
      </c>
      <c r="V29" s="95">
        <f t="shared" si="11"/>
        <v>0</v>
      </c>
    </row>
    <row r="30" spans="1:24">
      <c r="A30" s="7">
        <v>26</v>
      </c>
      <c r="B30" s="5"/>
      <c r="C30" s="5"/>
      <c r="D30" s="5"/>
      <c r="E30" s="2"/>
      <c r="F30" s="116"/>
      <c r="G30" s="12"/>
      <c r="H30" s="7" t="s">
        <v>9</v>
      </c>
      <c r="I30" s="98">
        <f t="shared" si="2"/>
        <v>0</v>
      </c>
      <c r="J30" s="27"/>
      <c r="K30" s="21">
        <f t="shared" si="3"/>
        <v>0</v>
      </c>
      <c r="L30" s="5">
        <f t="shared" si="4"/>
        <v>0</v>
      </c>
      <c r="M30" s="5">
        <f t="shared" si="5"/>
        <v>0</v>
      </c>
      <c r="N30" s="2">
        <f t="shared" si="6"/>
        <v>0</v>
      </c>
      <c r="O30" s="116">
        <f t="shared" si="7"/>
        <v>0</v>
      </c>
      <c r="P30" s="22">
        <f t="shared" si="8"/>
        <v>0</v>
      </c>
      <c r="Q30" s="7" t="str">
        <f t="shared" si="9"/>
        <v>euro</v>
      </c>
      <c r="R30" s="98">
        <f t="shared" si="10"/>
        <v>0</v>
      </c>
      <c r="S30" s="19"/>
      <c r="T30" s="5"/>
      <c r="U30" s="37" t="str" cm="1">
        <f t="array" ref="U30">_xlfn.IFS(R30&gt;I30,"KO : Le montant retenu est supérieur au montant présenté. Merci de revoir la ligne de contributions ou plafonner son montant.",I30=0,"",R30=I30,"OK",R30&lt;I30,"Montant instruit inférieur au montant présenté.")</f>
        <v/>
      </c>
      <c r="V30" s="95">
        <f t="shared" si="11"/>
        <v>0</v>
      </c>
    </row>
    <row r="31" spans="1:24">
      <c r="A31" s="7">
        <v>27</v>
      </c>
      <c r="B31" s="5"/>
      <c r="C31" s="5"/>
      <c r="D31" s="5"/>
      <c r="E31" s="2"/>
      <c r="F31" s="116"/>
      <c r="G31" s="12"/>
      <c r="H31" s="7" t="s">
        <v>9</v>
      </c>
      <c r="I31" s="98">
        <f t="shared" si="2"/>
        <v>0</v>
      </c>
      <c r="J31" s="27"/>
      <c r="K31" s="21">
        <f t="shared" si="3"/>
        <v>0</v>
      </c>
      <c r="L31" s="5">
        <f t="shared" si="4"/>
        <v>0</v>
      </c>
      <c r="M31" s="5">
        <f t="shared" si="5"/>
        <v>0</v>
      </c>
      <c r="N31" s="2">
        <f t="shared" si="6"/>
        <v>0</v>
      </c>
      <c r="O31" s="116">
        <f t="shared" si="7"/>
        <v>0</v>
      </c>
      <c r="P31" s="22">
        <f t="shared" si="8"/>
        <v>0</v>
      </c>
      <c r="Q31" s="7" t="str">
        <f t="shared" si="9"/>
        <v>euro</v>
      </c>
      <c r="R31" s="98">
        <f t="shared" si="10"/>
        <v>0</v>
      </c>
      <c r="S31" s="19"/>
      <c r="T31" s="5"/>
      <c r="U31" s="37" t="str" cm="1">
        <f t="array" ref="U31">_xlfn.IFS(R31&gt;I31,"KO : Le montant retenu est supérieur au montant présenté. Merci de revoir la ligne de contributions ou plafonner son montant.",I31=0,"",R31=I31,"OK",R31&lt;I31,"Montant instruit inférieur au montant présenté.")</f>
        <v/>
      </c>
      <c r="V31" s="95">
        <f t="shared" si="11"/>
        <v>0</v>
      </c>
    </row>
    <row r="32" spans="1:24">
      <c r="A32" s="7">
        <v>28</v>
      </c>
      <c r="B32" s="5"/>
      <c r="C32" s="5"/>
      <c r="D32" s="5"/>
      <c r="E32" s="2"/>
      <c r="F32" s="116"/>
      <c r="G32" s="12"/>
      <c r="H32" s="7" t="s">
        <v>9</v>
      </c>
      <c r="I32" s="98">
        <f t="shared" si="2"/>
        <v>0</v>
      </c>
      <c r="J32" s="27"/>
      <c r="K32" s="21">
        <f t="shared" si="3"/>
        <v>0</v>
      </c>
      <c r="L32" s="5">
        <f t="shared" si="4"/>
        <v>0</v>
      </c>
      <c r="M32" s="5">
        <f t="shared" si="5"/>
        <v>0</v>
      </c>
      <c r="N32" s="2">
        <f t="shared" si="6"/>
        <v>0</v>
      </c>
      <c r="O32" s="116">
        <f t="shared" si="7"/>
        <v>0</v>
      </c>
      <c r="P32" s="22">
        <f t="shared" si="8"/>
        <v>0</v>
      </c>
      <c r="Q32" s="7" t="str">
        <f t="shared" si="9"/>
        <v>euro</v>
      </c>
      <c r="R32" s="98">
        <f t="shared" si="10"/>
        <v>0</v>
      </c>
      <c r="S32" s="19"/>
      <c r="T32" s="5"/>
      <c r="U32" s="37" t="str" cm="1">
        <f t="array" ref="U32">_xlfn.IFS(R32&gt;I32,"KO : Le montant retenu est supérieur au montant présenté. Merci de revoir la ligne de contributions ou plafonner son montant.",I32=0,"",R32=I32,"OK",R32&lt;I32,"Montant instruit inférieur au montant présenté.")</f>
        <v/>
      </c>
      <c r="V32" s="95">
        <f t="shared" si="11"/>
        <v>0</v>
      </c>
    </row>
    <row r="33" spans="1:22">
      <c r="A33" s="7">
        <v>29</v>
      </c>
      <c r="B33" s="5"/>
      <c r="C33" s="5"/>
      <c r="D33" s="5"/>
      <c r="E33" s="2"/>
      <c r="F33" s="116"/>
      <c r="G33" s="12"/>
      <c r="H33" s="7" t="s">
        <v>9</v>
      </c>
      <c r="I33" s="98">
        <f t="shared" si="2"/>
        <v>0</v>
      </c>
      <c r="J33" s="27"/>
      <c r="K33" s="21">
        <f t="shared" si="3"/>
        <v>0</v>
      </c>
      <c r="L33" s="5">
        <f t="shared" si="4"/>
        <v>0</v>
      </c>
      <c r="M33" s="5">
        <f t="shared" si="5"/>
        <v>0</v>
      </c>
      <c r="N33" s="2">
        <f t="shared" si="6"/>
        <v>0</v>
      </c>
      <c r="O33" s="116">
        <f t="shared" si="7"/>
        <v>0</v>
      </c>
      <c r="P33" s="22">
        <f t="shared" si="8"/>
        <v>0</v>
      </c>
      <c r="Q33" s="7" t="str">
        <f t="shared" si="9"/>
        <v>euro</v>
      </c>
      <c r="R33" s="98">
        <f t="shared" si="10"/>
        <v>0</v>
      </c>
      <c r="S33" s="19"/>
      <c r="T33" s="5"/>
      <c r="U33" s="37" t="str" cm="1">
        <f t="array" ref="U33">_xlfn.IFS(R33&gt;I33,"KO : Le montant retenu est supérieur au montant présenté. Merci de revoir la ligne de contributions ou plafonner son montant.",I33=0,"",R33=I33,"OK",R33&lt;I33,"Montant instruit inférieur au montant présenté.")</f>
        <v/>
      </c>
      <c r="V33" s="95">
        <f t="shared" si="11"/>
        <v>0</v>
      </c>
    </row>
    <row r="34" spans="1:22">
      <c r="A34" s="7">
        <v>30</v>
      </c>
      <c r="B34" s="5"/>
      <c r="C34" s="5"/>
      <c r="D34" s="5"/>
      <c r="E34" s="2"/>
      <c r="F34" s="116"/>
      <c r="G34" s="12"/>
      <c r="H34" s="7" t="s">
        <v>9</v>
      </c>
      <c r="I34" s="98">
        <f t="shared" si="2"/>
        <v>0</v>
      </c>
      <c r="J34" s="27"/>
      <c r="K34" s="21">
        <f t="shared" si="3"/>
        <v>0</v>
      </c>
      <c r="L34" s="5">
        <f t="shared" si="4"/>
        <v>0</v>
      </c>
      <c r="M34" s="5">
        <f t="shared" si="5"/>
        <v>0</v>
      </c>
      <c r="N34" s="2">
        <f t="shared" si="6"/>
        <v>0</v>
      </c>
      <c r="O34" s="116">
        <f t="shared" si="7"/>
        <v>0</v>
      </c>
      <c r="P34" s="22">
        <f t="shared" si="8"/>
        <v>0</v>
      </c>
      <c r="Q34" s="7" t="str">
        <f t="shared" si="9"/>
        <v>euro</v>
      </c>
      <c r="R34" s="98">
        <f t="shared" si="10"/>
        <v>0</v>
      </c>
      <c r="S34" s="19"/>
      <c r="T34" s="5"/>
      <c r="U34" s="37" t="str" cm="1">
        <f t="array" ref="U34">_xlfn.IFS(R34&gt;I34,"KO : Le montant retenu est supérieur au montant présenté. Merci de revoir la ligne de contributions ou plafonner son montant.",I34=0,"",R34=I34,"OK",R34&lt;I34,"Montant instruit inférieur au montant présenté.")</f>
        <v/>
      </c>
      <c r="V34" s="95">
        <f t="shared" si="11"/>
        <v>0</v>
      </c>
    </row>
    <row r="35" spans="1:22">
      <c r="A35" s="7">
        <v>31</v>
      </c>
      <c r="B35" s="5"/>
      <c r="C35" s="5"/>
      <c r="D35" s="5"/>
      <c r="E35" s="2"/>
      <c r="F35" s="116"/>
      <c r="G35" s="12"/>
      <c r="H35" s="7" t="s">
        <v>9</v>
      </c>
      <c r="I35" s="98">
        <f t="shared" si="2"/>
        <v>0</v>
      </c>
      <c r="J35" s="27"/>
      <c r="K35" s="21">
        <f t="shared" si="3"/>
        <v>0</v>
      </c>
      <c r="L35" s="5">
        <f t="shared" si="4"/>
        <v>0</v>
      </c>
      <c r="M35" s="5">
        <f t="shared" si="5"/>
        <v>0</v>
      </c>
      <c r="N35" s="2">
        <f t="shared" si="6"/>
        <v>0</v>
      </c>
      <c r="O35" s="116">
        <f t="shared" si="7"/>
        <v>0</v>
      </c>
      <c r="P35" s="22">
        <f t="shared" si="8"/>
        <v>0</v>
      </c>
      <c r="Q35" s="7" t="str">
        <f t="shared" si="9"/>
        <v>euro</v>
      </c>
      <c r="R35" s="98">
        <f t="shared" si="10"/>
        <v>0</v>
      </c>
      <c r="S35" s="19"/>
      <c r="T35" s="5"/>
      <c r="U35" s="37" t="str" cm="1">
        <f t="array" ref="U35">_xlfn.IFS(R35&gt;I35,"KO : Le montant retenu est supérieur au montant présenté. Merci de revoir la ligne de contributions ou plafonner son montant.",I35=0,"",R35=I35,"OK",R35&lt;I35,"Montant instruit inférieur au montant présenté.")</f>
        <v/>
      </c>
      <c r="V35" s="95">
        <f t="shared" si="11"/>
        <v>0</v>
      </c>
    </row>
    <row r="36" spans="1:22">
      <c r="A36" s="7">
        <v>32</v>
      </c>
      <c r="B36" s="5"/>
      <c r="C36" s="5"/>
      <c r="D36" s="5"/>
      <c r="E36" s="2"/>
      <c r="F36" s="116"/>
      <c r="G36" s="12"/>
      <c r="H36" s="7" t="s">
        <v>9</v>
      </c>
      <c r="I36" s="98">
        <f t="shared" si="2"/>
        <v>0</v>
      </c>
      <c r="J36" s="27"/>
      <c r="K36" s="21">
        <f t="shared" si="3"/>
        <v>0</v>
      </c>
      <c r="L36" s="5">
        <f t="shared" si="4"/>
        <v>0</v>
      </c>
      <c r="M36" s="5">
        <f t="shared" si="5"/>
        <v>0</v>
      </c>
      <c r="N36" s="2">
        <f t="shared" si="6"/>
        <v>0</v>
      </c>
      <c r="O36" s="116">
        <f t="shared" si="7"/>
        <v>0</v>
      </c>
      <c r="P36" s="22">
        <f t="shared" si="8"/>
        <v>0</v>
      </c>
      <c r="Q36" s="7" t="str">
        <f t="shared" si="9"/>
        <v>euro</v>
      </c>
      <c r="R36" s="98">
        <f t="shared" si="10"/>
        <v>0</v>
      </c>
      <c r="S36" s="19"/>
      <c r="T36" s="5"/>
      <c r="U36" s="37" t="str" cm="1">
        <f t="array" ref="U36">_xlfn.IFS(R36&gt;I36,"KO : Le montant retenu est supérieur au montant présenté. Merci de revoir la ligne de contributions ou plafonner son montant.",I36=0,"",R36=I36,"OK",R36&lt;I36,"Montant instruit inférieur au montant présenté.")</f>
        <v/>
      </c>
      <c r="V36" s="95">
        <f t="shared" si="11"/>
        <v>0</v>
      </c>
    </row>
    <row r="37" spans="1:22">
      <c r="A37" s="7">
        <v>33</v>
      </c>
      <c r="B37" s="5"/>
      <c r="C37" s="5"/>
      <c r="D37" s="5"/>
      <c r="E37" s="2"/>
      <c r="F37" s="116"/>
      <c r="G37" s="12"/>
      <c r="H37" s="7" t="s">
        <v>9</v>
      </c>
      <c r="I37" s="98">
        <f t="shared" si="2"/>
        <v>0</v>
      </c>
      <c r="J37" s="27"/>
      <c r="K37" s="21">
        <f t="shared" si="3"/>
        <v>0</v>
      </c>
      <c r="L37" s="5">
        <f t="shared" si="4"/>
        <v>0</v>
      </c>
      <c r="M37" s="5">
        <f t="shared" si="5"/>
        <v>0</v>
      </c>
      <c r="N37" s="2">
        <f t="shared" si="6"/>
        <v>0</v>
      </c>
      <c r="O37" s="116">
        <f t="shared" si="7"/>
        <v>0</v>
      </c>
      <c r="P37" s="22">
        <f t="shared" si="8"/>
        <v>0</v>
      </c>
      <c r="Q37" s="7" t="str">
        <f t="shared" si="9"/>
        <v>euro</v>
      </c>
      <c r="R37" s="98">
        <f t="shared" si="10"/>
        <v>0</v>
      </c>
      <c r="S37" s="19"/>
      <c r="T37" s="5"/>
      <c r="U37" s="37" t="str" cm="1">
        <f t="array" ref="U37">_xlfn.IFS(R37&gt;I37,"KO : Le montant retenu est supérieur au montant présenté. Merci de revoir la ligne de contributions ou plafonner son montant.",I37=0,"",R37=I37,"OK",R37&lt;I37,"Montant instruit inférieur au montant présenté.")</f>
        <v/>
      </c>
      <c r="V37" s="95">
        <f t="shared" si="11"/>
        <v>0</v>
      </c>
    </row>
    <row r="38" spans="1:22">
      <c r="A38" s="7">
        <v>34</v>
      </c>
      <c r="B38" s="5"/>
      <c r="C38" s="5"/>
      <c r="D38" s="5"/>
      <c r="E38" s="2"/>
      <c r="F38" s="116"/>
      <c r="G38" s="12"/>
      <c r="H38" s="7" t="s">
        <v>9</v>
      </c>
      <c r="I38" s="98">
        <f t="shared" si="2"/>
        <v>0</v>
      </c>
      <c r="J38" s="27"/>
      <c r="K38" s="21">
        <f t="shared" si="3"/>
        <v>0</v>
      </c>
      <c r="L38" s="5">
        <f t="shared" si="4"/>
        <v>0</v>
      </c>
      <c r="M38" s="5">
        <f t="shared" si="5"/>
        <v>0</v>
      </c>
      <c r="N38" s="2">
        <f t="shared" si="6"/>
        <v>0</v>
      </c>
      <c r="O38" s="116">
        <f t="shared" si="7"/>
        <v>0</v>
      </c>
      <c r="P38" s="22">
        <f t="shared" si="8"/>
        <v>0</v>
      </c>
      <c r="Q38" s="7" t="str">
        <f t="shared" si="9"/>
        <v>euro</v>
      </c>
      <c r="R38" s="98">
        <f t="shared" si="10"/>
        <v>0</v>
      </c>
      <c r="S38" s="19"/>
      <c r="T38" s="5"/>
      <c r="U38" s="37" t="str" cm="1">
        <f t="array" ref="U38">_xlfn.IFS(R38&gt;I38,"KO : Le montant retenu est supérieur au montant présenté. Merci de revoir la ligne de contributions ou plafonner son montant.",I38=0,"",R38=I38,"OK",R38&lt;I38,"Montant instruit inférieur au montant présenté.")</f>
        <v/>
      </c>
      <c r="V38" s="95">
        <f t="shared" si="11"/>
        <v>0</v>
      </c>
    </row>
    <row r="39" spans="1:22">
      <c r="A39" s="7">
        <v>35</v>
      </c>
      <c r="B39" s="5"/>
      <c r="C39" s="5"/>
      <c r="D39" s="5"/>
      <c r="E39" s="2"/>
      <c r="F39" s="116"/>
      <c r="G39" s="12"/>
      <c r="H39" s="7" t="s">
        <v>9</v>
      </c>
      <c r="I39" s="98">
        <f t="shared" si="2"/>
        <v>0</v>
      </c>
      <c r="J39" s="27"/>
      <c r="K39" s="21">
        <f t="shared" si="3"/>
        <v>0</v>
      </c>
      <c r="L39" s="5">
        <f t="shared" si="4"/>
        <v>0</v>
      </c>
      <c r="M39" s="5">
        <f t="shared" si="5"/>
        <v>0</v>
      </c>
      <c r="N39" s="2">
        <f t="shared" si="6"/>
        <v>0</v>
      </c>
      <c r="O39" s="116">
        <f t="shared" si="7"/>
        <v>0</v>
      </c>
      <c r="P39" s="22">
        <f t="shared" si="8"/>
        <v>0</v>
      </c>
      <c r="Q39" s="7" t="str">
        <f t="shared" si="9"/>
        <v>euro</v>
      </c>
      <c r="R39" s="98">
        <f t="shared" si="10"/>
        <v>0</v>
      </c>
      <c r="S39" s="19"/>
      <c r="T39" s="5"/>
      <c r="U39" s="37" t="str" cm="1">
        <f t="array" ref="U39">_xlfn.IFS(R39&gt;I39,"KO : Le montant retenu est supérieur au montant présenté. Merci de revoir la ligne de contributions ou plafonner son montant.",I39=0,"",R39=I39,"OK",R39&lt;I39,"Montant instruit inférieur au montant présenté.")</f>
        <v/>
      </c>
      <c r="V39" s="95">
        <f t="shared" si="11"/>
        <v>0</v>
      </c>
    </row>
    <row r="40" spans="1:22">
      <c r="A40" s="7">
        <v>36</v>
      </c>
      <c r="B40" s="5"/>
      <c r="C40" s="5"/>
      <c r="D40" s="5"/>
      <c r="E40" s="2"/>
      <c r="F40" s="116"/>
      <c r="G40" s="12"/>
      <c r="H40" s="7" t="s">
        <v>9</v>
      </c>
      <c r="I40" s="98">
        <f t="shared" si="2"/>
        <v>0</v>
      </c>
      <c r="J40" s="27"/>
      <c r="K40" s="21">
        <f t="shared" si="3"/>
        <v>0</v>
      </c>
      <c r="L40" s="5">
        <f t="shared" si="4"/>
        <v>0</v>
      </c>
      <c r="M40" s="5">
        <f t="shared" si="5"/>
        <v>0</v>
      </c>
      <c r="N40" s="2">
        <f t="shared" si="6"/>
        <v>0</v>
      </c>
      <c r="O40" s="116">
        <f t="shared" si="7"/>
        <v>0</v>
      </c>
      <c r="P40" s="22">
        <f t="shared" si="8"/>
        <v>0</v>
      </c>
      <c r="Q40" s="7" t="str">
        <f t="shared" si="9"/>
        <v>euro</v>
      </c>
      <c r="R40" s="98">
        <f t="shared" si="10"/>
        <v>0</v>
      </c>
      <c r="S40" s="19"/>
      <c r="T40" s="5"/>
      <c r="U40" s="37" t="str" cm="1">
        <f t="array" ref="U40">_xlfn.IFS(R40&gt;I40,"KO : Le montant retenu est supérieur au montant présenté. Merci de revoir la ligne de contributions ou plafonner son montant.",I40=0,"",R40=I40,"OK",R40&lt;I40,"Montant instruit inférieur au montant présenté.")</f>
        <v/>
      </c>
      <c r="V40" s="95">
        <f t="shared" si="11"/>
        <v>0</v>
      </c>
    </row>
    <row r="41" spans="1:22">
      <c r="A41" s="7">
        <v>37</v>
      </c>
      <c r="B41" s="5"/>
      <c r="C41" s="5"/>
      <c r="D41" s="5"/>
      <c r="E41" s="2"/>
      <c r="F41" s="116"/>
      <c r="G41" s="12"/>
      <c r="H41" s="7" t="s">
        <v>9</v>
      </c>
      <c r="I41" s="98">
        <f t="shared" si="2"/>
        <v>0</v>
      </c>
      <c r="J41" s="27"/>
      <c r="K41" s="21">
        <f t="shared" si="3"/>
        <v>0</v>
      </c>
      <c r="L41" s="5">
        <f t="shared" si="4"/>
        <v>0</v>
      </c>
      <c r="M41" s="5">
        <f t="shared" si="5"/>
        <v>0</v>
      </c>
      <c r="N41" s="2">
        <f t="shared" si="6"/>
        <v>0</v>
      </c>
      <c r="O41" s="116">
        <f t="shared" si="7"/>
        <v>0</v>
      </c>
      <c r="P41" s="22">
        <f t="shared" si="8"/>
        <v>0</v>
      </c>
      <c r="Q41" s="7" t="str">
        <f t="shared" si="9"/>
        <v>euro</v>
      </c>
      <c r="R41" s="98">
        <f t="shared" si="10"/>
        <v>0</v>
      </c>
      <c r="S41" s="19"/>
      <c r="T41" s="5"/>
      <c r="U41" s="37" t="str" cm="1">
        <f t="array" ref="U41">_xlfn.IFS(R41&gt;I41,"KO : Le montant retenu est supérieur au montant présenté. Merci de revoir la ligne de contributions ou plafonner son montant.",I41=0,"",R41=I41,"OK",R41&lt;I41,"Montant instruit inférieur au montant présenté.")</f>
        <v/>
      </c>
      <c r="V41" s="95">
        <f t="shared" si="11"/>
        <v>0</v>
      </c>
    </row>
    <row r="42" spans="1:22">
      <c r="A42" s="7">
        <v>38</v>
      </c>
      <c r="B42" s="5"/>
      <c r="C42" s="5"/>
      <c r="D42" s="5"/>
      <c r="E42" s="2"/>
      <c r="F42" s="116"/>
      <c r="G42" s="12"/>
      <c r="H42" s="7" t="s">
        <v>9</v>
      </c>
      <c r="I42" s="98">
        <f t="shared" si="2"/>
        <v>0</v>
      </c>
      <c r="J42" s="27"/>
      <c r="K42" s="21">
        <f t="shared" si="3"/>
        <v>0</v>
      </c>
      <c r="L42" s="5">
        <f t="shared" si="4"/>
        <v>0</v>
      </c>
      <c r="M42" s="5">
        <f t="shared" si="5"/>
        <v>0</v>
      </c>
      <c r="N42" s="2">
        <f t="shared" si="6"/>
        <v>0</v>
      </c>
      <c r="O42" s="116">
        <f t="shared" si="7"/>
        <v>0</v>
      </c>
      <c r="P42" s="22">
        <f t="shared" si="8"/>
        <v>0</v>
      </c>
      <c r="Q42" s="7" t="str">
        <f t="shared" si="9"/>
        <v>euro</v>
      </c>
      <c r="R42" s="98">
        <f t="shared" si="10"/>
        <v>0</v>
      </c>
      <c r="S42" s="19"/>
      <c r="T42" s="5"/>
      <c r="U42" s="37" t="str" cm="1">
        <f t="array" ref="U42">_xlfn.IFS(R42&gt;I42,"KO : Le montant retenu est supérieur au montant présenté. Merci de revoir la ligne de contributions ou plafonner son montant.",I42=0,"",R42=I42,"OK",R42&lt;I42,"Montant instruit inférieur au montant présenté.")</f>
        <v/>
      </c>
      <c r="V42" s="95">
        <f t="shared" si="11"/>
        <v>0</v>
      </c>
    </row>
    <row r="43" spans="1:22">
      <c r="A43" s="7">
        <v>39</v>
      </c>
      <c r="B43" s="5"/>
      <c r="C43" s="5"/>
      <c r="D43" s="5"/>
      <c r="E43" s="2"/>
      <c r="F43" s="116"/>
      <c r="G43" s="12"/>
      <c r="H43" s="7" t="s">
        <v>9</v>
      </c>
      <c r="I43" s="98">
        <f t="shared" si="2"/>
        <v>0</v>
      </c>
      <c r="J43" s="27"/>
      <c r="K43" s="21">
        <f t="shared" si="3"/>
        <v>0</v>
      </c>
      <c r="L43" s="5">
        <f t="shared" si="4"/>
        <v>0</v>
      </c>
      <c r="M43" s="5">
        <f t="shared" si="5"/>
        <v>0</v>
      </c>
      <c r="N43" s="2">
        <f t="shared" si="6"/>
        <v>0</v>
      </c>
      <c r="O43" s="116">
        <f t="shared" si="7"/>
        <v>0</v>
      </c>
      <c r="P43" s="22">
        <f t="shared" si="8"/>
        <v>0</v>
      </c>
      <c r="Q43" s="7" t="str">
        <f t="shared" si="9"/>
        <v>euro</v>
      </c>
      <c r="R43" s="98">
        <f t="shared" si="10"/>
        <v>0</v>
      </c>
      <c r="S43" s="19"/>
      <c r="T43" s="5"/>
      <c r="U43" s="37" t="str" cm="1">
        <f t="array" ref="U43">_xlfn.IFS(R43&gt;I43,"KO : Le montant retenu est supérieur au montant présenté. Merci de revoir la ligne de contributions ou plafonner son montant.",I43=0,"",R43=I43,"OK",R43&lt;I43,"Montant instruit inférieur au montant présenté.")</f>
        <v/>
      </c>
      <c r="V43" s="95">
        <f t="shared" si="11"/>
        <v>0</v>
      </c>
    </row>
    <row r="44" spans="1:22">
      <c r="A44" s="7">
        <v>40</v>
      </c>
      <c r="B44" s="5"/>
      <c r="C44" s="5"/>
      <c r="D44" s="5"/>
      <c r="E44" s="2"/>
      <c r="F44" s="116"/>
      <c r="G44" s="12"/>
      <c r="H44" s="7" t="s">
        <v>9</v>
      </c>
      <c r="I44" s="98">
        <f t="shared" si="2"/>
        <v>0</v>
      </c>
      <c r="J44" s="27"/>
      <c r="K44" s="21">
        <f t="shared" si="3"/>
        <v>0</v>
      </c>
      <c r="L44" s="5">
        <f t="shared" si="4"/>
        <v>0</v>
      </c>
      <c r="M44" s="5">
        <f t="shared" si="5"/>
        <v>0</v>
      </c>
      <c r="N44" s="2">
        <f t="shared" si="6"/>
        <v>0</v>
      </c>
      <c r="O44" s="116">
        <f t="shared" si="7"/>
        <v>0</v>
      </c>
      <c r="P44" s="22">
        <f t="shared" si="8"/>
        <v>0</v>
      </c>
      <c r="Q44" s="7" t="str">
        <f t="shared" si="9"/>
        <v>euro</v>
      </c>
      <c r="R44" s="98">
        <f t="shared" si="10"/>
        <v>0</v>
      </c>
      <c r="S44" s="19"/>
      <c r="T44" s="5"/>
      <c r="U44" s="37" t="str" cm="1">
        <f t="array" ref="U44">_xlfn.IFS(R44&gt;I44,"KO : Le montant retenu est supérieur au montant présenté. Merci de revoir la ligne de contributions ou plafonner son montant.",I44=0,"",R44=I44,"OK",R44&lt;I44,"Montant instruit inférieur au montant présenté.")</f>
        <v/>
      </c>
      <c r="V44" s="95">
        <f t="shared" si="11"/>
        <v>0</v>
      </c>
    </row>
    <row r="45" spans="1:22">
      <c r="A45" s="7">
        <v>41</v>
      </c>
      <c r="B45" s="5"/>
      <c r="C45" s="5"/>
      <c r="D45" s="5"/>
      <c r="E45" s="2"/>
      <c r="F45" s="116"/>
      <c r="G45" s="12"/>
      <c r="H45" s="7" t="s">
        <v>9</v>
      </c>
      <c r="I45" s="98">
        <f t="shared" si="2"/>
        <v>0</v>
      </c>
      <c r="J45" s="27"/>
      <c r="K45" s="21">
        <f t="shared" si="3"/>
        <v>0</v>
      </c>
      <c r="L45" s="5">
        <f t="shared" si="4"/>
        <v>0</v>
      </c>
      <c r="M45" s="5">
        <f t="shared" si="5"/>
        <v>0</v>
      </c>
      <c r="N45" s="2">
        <f t="shared" si="6"/>
        <v>0</v>
      </c>
      <c r="O45" s="116">
        <f t="shared" si="7"/>
        <v>0</v>
      </c>
      <c r="P45" s="22">
        <f t="shared" si="8"/>
        <v>0</v>
      </c>
      <c r="Q45" s="7" t="str">
        <f t="shared" si="9"/>
        <v>euro</v>
      </c>
      <c r="R45" s="98">
        <f t="shared" si="10"/>
        <v>0</v>
      </c>
      <c r="S45" s="19"/>
      <c r="T45" s="5"/>
      <c r="U45" s="37" t="str" cm="1">
        <f t="array" ref="U45">_xlfn.IFS(R45&gt;I45,"KO : Le montant retenu est supérieur au montant présenté. Merci de revoir la ligne de contributions ou plafonner son montant.",I45=0,"",R45=I45,"OK",R45&lt;I45,"Montant instruit inférieur au montant présenté.")</f>
        <v/>
      </c>
      <c r="V45" s="95">
        <f t="shared" si="11"/>
        <v>0</v>
      </c>
    </row>
    <row r="46" spans="1:22">
      <c r="A46" s="7">
        <v>42</v>
      </c>
      <c r="B46" s="5"/>
      <c r="C46" s="5"/>
      <c r="D46" s="5"/>
      <c r="E46" s="2"/>
      <c r="F46" s="116"/>
      <c r="G46" s="12"/>
      <c r="H46" s="7" t="s">
        <v>9</v>
      </c>
      <c r="I46" s="98">
        <f t="shared" si="2"/>
        <v>0</v>
      </c>
      <c r="J46" s="27"/>
      <c r="K46" s="21">
        <f t="shared" si="3"/>
        <v>0</v>
      </c>
      <c r="L46" s="5">
        <f t="shared" si="4"/>
        <v>0</v>
      </c>
      <c r="M46" s="5">
        <f t="shared" si="5"/>
        <v>0</v>
      </c>
      <c r="N46" s="2">
        <f t="shared" si="6"/>
        <v>0</v>
      </c>
      <c r="O46" s="116">
        <f t="shared" si="7"/>
        <v>0</v>
      </c>
      <c r="P46" s="22">
        <f t="shared" si="8"/>
        <v>0</v>
      </c>
      <c r="Q46" s="7" t="str">
        <f t="shared" si="9"/>
        <v>euro</v>
      </c>
      <c r="R46" s="98">
        <f t="shared" si="10"/>
        <v>0</v>
      </c>
      <c r="S46" s="19"/>
      <c r="T46" s="5"/>
      <c r="U46" s="37" t="str" cm="1">
        <f t="array" ref="U46">_xlfn.IFS(R46&gt;I46,"KO : Le montant retenu est supérieur au montant présenté. Merci de revoir la ligne de contributions ou plafonner son montant.",I46=0,"",R46=I46,"OK",R46&lt;I46,"Montant instruit inférieur au montant présenté.")</f>
        <v/>
      </c>
      <c r="V46" s="95">
        <f t="shared" si="11"/>
        <v>0</v>
      </c>
    </row>
    <row r="47" spans="1:22">
      <c r="A47" s="7">
        <v>43</v>
      </c>
      <c r="B47" s="5"/>
      <c r="C47" s="5"/>
      <c r="D47" s="5"/>
      <c r="E47" s="2"/>
      <c r="F47" s="116"/>
      <c r="G47" s="12"/>
      <c r="H47" s="7" t="s">
        <v>9</v>
      </c>
      <c r="I47" s="98">
        <f t="shared" si="2"/>
        <v>0</v>
      </c>
      <c r="J47" s="27"/>
      <c r="K47" s="21">
        <f t="shared" si="3"/>
        <v>0</v>
      </c>
      <c r="L47" s="5">
        <f t="shared" si="4"/>
        <v>0</v>
      </c>
      <c r="M47" s="5">
        <f t="shared" si="5"/>
        <v>0</v>
      </c>
      <c r="N47" s="2">
        <f t="shared" si="6"/>
        <v>0</v>
      </c>
      <c r="O47" s="116">
        <f t="shared" si="7"/>
        <v>0</v>
      </c>
      <c r="P47" s="22">
        <f t="shared" si="8"/>
        <v>0</v>
      </c>
      <c r="Q47" s="7" t="str">
        <f t="shared" si="9"/>
        <v>euro</v>
      </c>
      <c r="R47" s="98">
        <f t="shared" si="10"/>
        <v>0</v>
      </c>
      <c r="S47" s="19"/>
      <c r="T47" s="5"/>
      <c r="U47" s="37" t="str" cm="1">
        <f t="array" ref="U47">_xlfn.IFS(R47&gt;I47,"KO : Le montant retenu est supérieur au montant présenté. Merci de revoir la ligne de contributions ou plafonner son montant.",I47=0,"",R47=I47,"OK",R47&lt;I47,"Montant instruit inférieur au montant présenté.")</f>
        <v/>
      </c>
      <c r="V47" s="95">
        <f t="shared" si="11"/>
        <v>0</v>
      </c>
    </row>
    <row r="48" spans="1:22">
      <c r="A48" s="7">
        <v>44</v>
      </c>
      <c r="B48" s="5"/>
      <c r="C48" s="5"/>
      <c r="D48" s="5"/>
      <c r="E48" s="2"/>
      <c r="F48" s="116"/>
      <c r="G48" s="12"/>
      <c r="H48" s="7" t="s">
        <v>9</v>
      </c>
      <c r="I48" s="98">
        <f t="shared" si="2"/>
        <v>0</v>
      </c>
      <c r="J48" s="27"/>
      <c r="K48" s="21">
        <f t="shared" si="3"/>
        <v>0</v>
      </c>
      <c r="L48" s="5">
        <f t="shared" si="4"/>
        <v>0</v>
      </c>
      <c r="M48" s="5">
        <f t="shared" si="5"/>
        <v>0</v>
      </c>
      <c r="N48" s="2">
        <f t="shared" si="6"/>
        <v>0</v>
      </c>
      <c r="O48" s="116">
        <f t="shared" si="7"/>
        <v>0</v>
      </c>
      <c r="P48" s="22">
        <f t="shared" si="8"/>
        <v>0</v>
      </c>
      <c r="Q48" s="7" t="str">
        <f t="shared" si="9"/>
        <v>euro</v>
      </c>
      <c r="R48" s="98">
        <f t="shared" si="10"/>
        <v>0</v>
      </c>
      <c r="S48" s="19"/>
      <c r="T48" s="5"/>
      <c r="U48" s="37" t="str" cm="1">
        <f t="array" ref="U48">_xlfn.IFS(R48&gt;I48,"KO : Le montant retenu est supérieur au montant présenté. Merci de revoir la ligne de contributions ou plafonner son montant.",I48=0,"",R48=I48,"OK",R48&lt;I48,"Montant instruit inférieur au montant présenté.")</f>
        <v/>
      </c>
      <c r="V48" s="95">
        <f t="shared" si="11"/>
        <v>0</v>
      </c>
    </row>
    <row r="49" spans="1:22">
      <c r="A49" s="7">
        <v>45</v>
      </c>
      <c r="B49" s="5"/>
      <c r="C49" s="5"/>
      <c r="D49" s="5"/>
      <c r="E49" s="2"/>
      <c r="F49" s="116"/>
      <c r="G49" s="12"/>
      <c r="H49" s="7" t="s">
        <v>9</v>
      </c>
      <c r="I49" s="98">
        <f t="shared" si="2"/>
        <v>0</v>
      </c>
      <c r="J49" s="27"/>
      <c r="K49" s="21">
        <f t="shared" si="3"/>
        <v>0</v>
      </c>
      <c r="L49" s="5">
        <f t="shared" si="4"/>
        <v>0</v>
      </c>
      <c r="M49" s="5">
        <f t="shared" si="5"/>
        <v>0</v>
      </c>
      <c r="N49" s="2">
        <f t="shared" si="6"/>
        <v>0</v>
      </c>
      <c r="O49" s="116">
        <f t="shared" si="7"/>
        <v>0</v>
      </c>
      <c r="P49" s="22">
        <f t="shared" si="8"/>
        <v>0</v>
      </c>
      <c r="Q49" s="7" t="str">
        <f t="shared" si="9"/>
        <v>euro</v>
      </c>
      <c r="R49" s="98">
        <f t="shared" si="10"/>
        <v>0</v>
      </c>
      <c r="S49" s="19"/>
      <c r="T49" s="5"/>
      <c r="U49" s="37" t="str" cm="1">
        <f t="array" ref="U49">_xlfn.IFS(R49&gt;I49,"KO : Le montant retenu est supérieur au montant présenté. Merci de revoir la ligne de contributions ou plafonner son montant.",I49=0,"",R49=I49,"OK",R49&lt;I49,"Montant instruit inférieur au montant présenté.")</f>
        <v/>
      </c>
      <c r="V49" s="95">
        <f t="shared" si="11"/>
        <v>0</v>
      </c>
    </row>
    <row r="50" spans="1:22">
      <c r="A50" s="7">
        <v>46</v>
      </c>
      <c r="B50" s="5"/>
      <c r="C50" s="5"/>
      <c r="D50" s="5"/>
      <c r="E50" s="2"/>
      <c r="F50" s="116"/>
      <c r="G50" s="12"/>
      <c r="H50" s="7" t="s">
        <v>9</v>
      </c>
      <c r="I50" s="98">
        <f t="shared" si="2"/>
        <v>0</v>
      </c>
      <c r="J50" s="27"/>
      <c r="K50" s="21">
        <f t="shared" si="3"/>
        <v>0</v>
      </c>
      <c r="L50" s="5">
        <f t="shared" si="4"/>
        <v>0</v>
      </c>
      <c r="M50" s="5">
        <f t="shared" si="5"/>
        <v>0</v>
      </c>
      <c r="N50" s="2">
        <f t="shared" si="6"/>
        <v>0</v>
      </c>
      <c r="O50" s="116">
        <f t="shared" si="7"/>
        <v>0</v>
      </c>
      <c r="P50" s="22">
        <f t="shared" si="8"/>
        <v>0</v>
      </c>
      <c r="Q50" s="7" t="str">
        <f t="shared" si="9"/>
        <v>euro</v>
      </c>
      <c r="R50" s="98">
        <f t="shared" si="10"/>
        <v>0</v>
      </c>
      <c r="S50" s="19"/>
      <c r="T50" s="5"/>
      <c r="U50" s="37" t="str" cm="1">
        <f t="array" ref="U50">_xlfn.IFS(R50&gt;I50,"KO : Le montant retenu est supérieur au montant présenté. Merci de revoir la ligne de contributions ou plafonner son montant.",I50=0,"",R50=I50,"OK",R50&lt;I50,"Montant instruit inférieur au montant présenté.")</f>
        <v/>
      </c>
      <c r="V50" s="95">
        <f t="shared" si="11"/>
        <v>0</v>
      </c>
    </row>
    <row r="51" spans="1:22">
      <c r="A51" s="7">
        <v>47</v>
      </c>
      <c r="B51" s="5"/>
      <c r="C51" s="5"/>
      <c r="D51" s="5"/>
      <c r="E51" s="2"/>
      <c r="F51" s="116"/>
      <c r="G51" s="12"/>
      <c r="H51" s="7" t="s">
        <v>9</v>
      </c>
      <c r="I51" s="98">
        <f t="shared" si="2"/>
        <v>0</v>
      </c>
      <c r="J51" s="27"/>
      <c r="K51" s="21">
        <f t="shared" si="3"/>
        <v>0</v>
      </c>
      <c r="L51" s="5">
        <f t="shared" si="4"/>
        <v>0</v>
      </c>
      <c r="M51" s="5">
        <f t="shared" si="5"/>
        <v>0</v>
      </c>
      <c r="N51" s="2">
        <f t="shared" si="6"/>
        <v>0</v>
      </c>
      <c r="O51" s="116">
        <f t="shared" si="7"/>
        <v>0</v>
      </c>
      <c r="P51" s="22">
        <f t="shared" si="8"/>
        <v>0</v>
      </c>
      <c r="Q51" s="7" t="str">
        <f t="shared" si="9"/>
        <v>euro</v>
      </c>
      <c r="R51" s="98">
        <f t="shared" si="10"/>
        <v>0</v>
      </c>
      <c r="S51" s="19"/>
      <c r="T51" s="5"/>
      <c r="U51" s="37" t="str" cm="1">
        <f t="array" ref="U51">_xlfn.IFS(R51&gt;I51,"KO : Le montant retenu est supérieur au montant présenté. Merci de revoir la ligne de contributions ou plafonner son montant.",I51=0,"",R51=I51,"OK",R51&lt;I51,"Montant instruit inférieur au montant présenté.")</f>
        <v/>
      </c>
      <c r="V51" s="95">
        <f t="shared" si="11"/>
        <v>0</v>
      </c>
    </row>
    <row r="52" spans="1:22">
      <c r="A52" s="7">
        <v>48</v>
      </c>
      <c r="B52" s="5"/>
      <c r="C52" s="5"/>
      <c r="D52" s="5"/>
      <c r="E52" s="2"/>
      <c r="F52" s="116"/>
      <c r="G52" s="12"/>
      <c r="H52" s="7" t="s">
        <v>9</v>
      </c>
      <c r="I52" s="98">
        <f t="shared" si="2"/>
        <v>0</v>
      </c>
      <c r="J52" s="27"/>
      <c r="K52" s="21">
        <f t="shared" si="3"/>
        <v>0</v>
      </c>
      <c r="L52" s="5">
        <f t="shared" si="4"/>
        <v>0</v>
      </c>
      <c r="M52" s="5">
        <f t="shared" si="5"/>
        <v>0</v>
      </c>
      <c r="N52" s="2">
        <f t="shared" si="6"/>
        <v>0</v>
      </c>
      <c r="O52" s="116">
        <f t="shared" si="7"/>
        <v>0</v>
      </c>
      <c r="P52" s="22">
        <f t="shared" si="8"/>
        <v>0</v>
      </c>
      <c r="Q52" s="7" t="str">
        <f t="shared" si="9"/>
        <v>euro</v>
      </c>
      <c r="R52" s="98">
        <f t="shared" si="10"/>
        <v>0</v>
      </c>
      <c r="S52" s="19"/>
      <c r="T52" s="5"/>
      <c r="U52" s="37" t="str" cm="1">
        <f t="array" ref="U52">_xlfn.IFS(R52&gt;I52,"KO : Le montant retenu est supérieur au montant présenté. Merci de revoir la ligne de contributions ou plafonner son montant.",I52=0,"",R52=I52,"OK",R52&lt;I52,"Montant instruit inférieur au montant présenté.")</f>
        <v/>
      </c>
      <c r="V52" s="95">
        <f t="shared" si="11"/>
        <v>0</v>
      </c>
    </row>
    <row r="53" spans="1:22">
      <c r="A53" s="7">
        <v>49</v>
      </c>
      <c r="B53" s="5"/>
      <c r="C53" s="5"/>
      <c r="D53" s="5"/>
      <c r="E53" s="2"/>
      <c r="F53" s="116"/>
      <c r="G53" s="12"/>
      <c r="H53" s="7" t="s">
        <v>9</v>
      </c>
      <c r="I53" s="98">
        <f t="shared" si="2"/>
        <v>0</v>
      </c>
      <c r="J53" s="27"/>
      <c r="K53" s="21">
        <f t="shared" si="3"/>
        <v>0</v>
      </c>
      <c r="L53" s="5">
        <f t="shared" si="4"/>
        <v>0</v>
      </c>
      <c r="M53" s="5">
        <f t="shared" si="5"/>
        <v>0</v>
      </c>
      <c r="N53" s="2">
        <f t="shared" si="6"/>
        <v>0</v>
      </c>
      <c r="O53" s="116">
        <f t="shared" si="7"/>
        <v>0</v>
      </c>
      <c r="P53" s="22">
        <f t="shared" si="8"/>
        <v>0</v>
      </c>
      <c r="Q53" s="7" t="str">
        <f t="shared" si="9"/>
        <v>euro</v>
      </c>
      <c r="R53" s="98">
        <f t="shared" si="10"/>
        <v>0</v>
      </c>
      <c r="S53" s="19"/>
      <c r="T53" s="5"/>
      <c r="U53" s="37" t="str" cm="1">
        <f t="array" ref="U53">_xlfn.IFS(R53&gt;I53,"KO : Le montant retenu est supérieur au montant présenté. Merci de revoir la ligne de contributions ou plafonner son montant.",I53=0,"",R53=I53,"OK",R53&lt;I53,"Montant instruit inférieur au montant présenté.")</f>
        <v/>
      </c>
      <c r="V53" s="95">
        <f t="shared" si="11"/>
        <v>0</v>
      </c>
    </row>
    <row r="54" spans="1:22">
      <c r="A54" s="7">
        <v>50</v>
      </c>
      <c r="B54" s="5"/>
      <c r="C54" s="5"/>
      <c r="D54" s="5"/>
      <c r="E54" s="2"/>
      <c r="F54" s="116"/>
      <c r="G54" s="12"/>
      <c r="H54" s="7" t="s">
        <v>9</v>
      </c>
      <c r="I54" s="98">
        <f t="shared" si="2"/>
        <v>0</v>
      </c>
      <c r="J54" s="27"/>
      <c r="K54" s="21">
        <f t="shared" si="3"/>
        <v>0</v>
      </c>
      <c r="L54" s="5">
        <f t="shared" si="4"/>
        <v>0</v>
      </c>
      <c r="M54" s="5">
        <f t="shared" si="5"/>
        <v>0</v>
      </c>
      <c r="N54" s="2">
        <f t="shared" si="6"/>
        <v>0</v>
      </c>
      <c r="O54" s="116">
        <f t="shared" si="7"/>
        <v>0</v>
      </c>
      <c r="P54" s="22">
        <f t="shared" si="8"/>
        <v>0</v>
      </c>
      <c r="Q54" s="7" t="str">
        <f t="shared" si="9"/>
        <v>euro</v>
      </c>
      <c r="R54" s="98">
        <f t="shared" si="10"/>
        <v>0</v>
      </c>
      <c r="S54" s="19"/>
      <c r="T54" s="5"/>
      <c r="U54" s="37" t="str" cm="1">
        <f t="array" ref="U54">_xlfn.IFS(R54&gt;I54,"KO : Le montant retenu est supérieur au montant présenté. Merci de revoir la ligne de contributions ou plafonner son montant.",I54=0,"",R54=I54,"OK",R54&lt;I54,"Montant instruit inférieur au montant présenté.")</f>
        <v/>
      </c>
      <c r="V54" s="95">
        <f t="shared" si="11"/>
        <v>0</v>
      </c>
    </row>
    <row r="55" spans="1:22">
      <c r="A55" s="7">
        <v>51</v>
      </c>
      <c r="B55" s="5"/>
      <c r="C55" s="5"/>
      <c r="D55" s="5"/>
      <c r="E55" s="2"/>
      <c r="F55" s="116"/>
      <c r="G55" s="12"/>
      <c r="H55" s="7" t="s">
        <v>9</v>
      </c>
      <c r="I55" s="98">
        <f t="shared" si="2"/>
        <v>0</v>
      </c>
      <c r="J55" s="27"/>
      <c r="K55" s="21">
        <f t="shared" si="3"/>
        <v>0</v>
      </c>
      <c r="L55" s="5">
        <f t="shared" si="4"/>
        <v>0</v>
      </c>
      <c r="M55" s="5">
        <f t="shared" si="5"/>
        <v>0</v>
      </c>
      <c r="N55" s="2">
        <f t="shared" si="6"/>
        <v>0</v>
      </c>
      <c r="O55" s="116">
        <f t="shared" si="7"/>
        <v>0</v>
      </c>
      <c r="P55" s="22">
        <f t="shared" si="8"/>
        <v>0</v>
      </c>
      <c r="Q55" s="7" t="str">
        <f t="shared" si="9"/>
        <v>euro</v>
      </c>
      <c r="R55" s="98">
        <f t="shared" si="10"/>
        <v>0</v>
      </c>
      <c r="S55" s="19"/>
      <c r="T55" s="5"/>
      <c r="U55" s="37" t="str" cm="1">
        <f t="array" ref="U55">_xlfn.IFS(R55&gt;I55,"KO : Le montant retenu est supérieur au montant présenté. Merci de revoir la ligne de contributions ou plafonner son montant.",I55=0,"",R55=I55,"OK",R55&lt;I55,"Montant instruit inférieur au montant présenté.")</f>
        <v/>
      </c>
      <c r="V55" s="95">
        <f t="shared" si="11"/>
        <v>0</v>
      </c>
    </row>
    <row r="56" spans="1:22">
      <c r="A56" s="7">
        <v>52</v>
      </c>
      <c r="B56" s="5"/>
      <c r="C56" s="5"/>
      <c r="D56" s="5"/>
      <c r="E56" s="2"/>
      <c r="F56" s="116"/>
      <c r="G56" s="12"/>
      <c r="H56" s="7" t="s">
        <v>9</v>
      </c>
      <c r="I56" s="98">
        <f t="shared" si="2"/>
        <v>0</v>
      </c>
      <c r="J56" s="27"/>
      <c r="K56" s="21">
        <f t="shared" si="3"/>
        <v>0</v>
      </c>
      <c r="L56" s="5">
        <f t="shared" si="4"/>
        <v>0</v>
      </c>
      <c r="M56" s="5">
        <f t="shared" si="5"/>
        <v>0</v>
      </c>
      <c r="N56" s="2">
        <f t="shared" si="6"/>
        <v>0</v>
      </c>
      <c r="O56" s="116">
        <f t="shared" si="7"/>
        <v>0</v>
      </c>
      <c r="P56" s="22">
        <f t="shared" si="8"/>
        <v>0</v>
      </c>
      <c r="Q56" s="7" t="str">
        <f t="shared" si="9"/>
        <v>euro</v>
      </c>
      <c r="R56" s="98">
        <f t="shared" si="10"/>
        <v>0</v>
      </c>
      <c r="S56" s="19"/>
      <c r="T56" s="5"/>
      <c r="U56" s="37" t="str" cm="1">
        <f t="array" ref="U56">_xlfn.IFS(R56&gt;I56,"KO : Le montant retenu est supérieur au montant présenté. Merci de revoir la ligne de contributions ou plafonner son montant.",I56=0,"",R56=I56,"OK",R56&lt;I56,"Montant instruit inférieur au montant présenté.")</f>
        <v/>
      </c>
      <c r="V56" s="95">
        <f t="shared" si="11"/>
        <v>0</v>
      </c>
    </row>
    <row r="57" spans="1:22">
      <c r="A57" s="7">
        <v>53</v>
      </c>
      <c r="B57" s="5"/>
      <c r="C57" s="5"/>
      <c r="D57" s="5"/>
      <c r="E57" s="2"/>
      <c r="F57" s="116"/>
      <c r="G57" s="12"/>
      <c r="H57" s="7" t="s">
        <v>9</v>
      </c>
      <c r="I57" s="98">
        <f t="shared" si="2"/>
        <v>0</v>
      </c>
      <c r="J57" s="27"/>
      <c r="K57" s="21">
        <f t="shared" si="3"/>
        <v>0</v>
      </c>
      <c r="L57" s="5">
        <f t="shared" si="4"/>
        <v>0</v>
      </c>
      <c r="M57" s="5">
        <f t="shared" si="5"/>
        <v>0</v>
      </c>
      <c r="N57" s="2">
        <f t="shared" si="6"/>
        <v>0</v>
      </c>
      <c r="O57" s="116">
        <f t="shared" si="7"/>
        <v>0</v>
      </c>
      <c r="P57" s="22">
        <f t="shared" si="8"/>
        <v>0</v>
      </c>
      <c r="Q57" s="7" t="str">
        <f t="shared" si="9"/>
        <v>euro</v>
      </c>
      <c r="R57" s="98">
        <f t="shared" si="10"/>
        <v>0</v>
      </c>
      <c r="S57" s="19"/>
      <c r="T57" s="5"/>
      <c r="U57" s="37" t="str" cm="1">
        <f t="array" ref="U57">_xlfn.IFS(R57&gt;I57,"KO : Le montant retenu est supérieur au montant présenté. Merci de revoir la ligne de contributions ou plafonner son montant.",I57=0,"",R57=I57,"OK",R57&lt;I57,"Montant instruit inférieur au montant présenté.")</f>
        <v/>
      </c>
      <c r="V57" s="95">
        <f t="shared" si="11"/>
        <v>0</v>
      </c>
    </row>
    <row r="58" spans="1:22">
      <c r="A58" s="7">
        <v>54</v>
      </c>
      <c r="B58" s="5"/>
      <c r="C58" s="5"/>
      <c r="D58" s="5"/>
      <c r="E58" s="2"/>
      <c r="F58" s="116"/>
      <c r="G58" s="12"/>
      <c r="H58" s="7" t="s">
        <v>9</v>
      </c>
      <c r="I58" s="98">
        <f t="shared" si="2"/>
        <v>0</v>
      </c>
      <c r="J58" s="27"/>
      <c r="K58" s="21">
        <f t="shared" si="3"/>
        <v>0</v>
      </c>
      <c r="L58" s="5">
        <f t="shared" si="4"/>
        <v>0</v>
      </c>
      <c r="M58" s="5">
        <f t="shared" si="5"/>
        <v>0</v>
      </c>
      <c r="N58" s="2">
        <f t="shared" si="6"/>
        <v>0</v>
      </c>
      <c r="O58" s="116">
        <f t="shared" si="7"/>
        <v>0</v>
      </c>
      <c r="P58" s="22">
        <f t="shared" si="8"/>
        <v>0</v>
      </c>
      <c r="Q58" s="7" t="str">
        <f t="shared" si="9"/>
        <v>euro</v>
      </c>
      <c r="R58" s="98">
        <f t="shared" si="10"/>
        <v>0</v>
      </c>
      <c r="S58" s="19"/>
      <c r="T58" s="5"/>
      <c r="U58" s="37" t="str" cm="1">
        <f t="array" ref="U58">_xlfn.IFS(R58&gt;I58,"KO : Le montant retenu est supérieur au montant présenté. Merci de revoir la ligne de contributions ou plafonner son montant.",I58=0,"",R58=I58,"OK",R58&lt;I58,"Montant instruit inférieur au montant présenté.")</f>
        <v/>
      </c>
      <c r="V58" s="95">
        <f t="shared" si="11"/>
        <v>0</v>
      </c>
    </row>
    <row r="59" spans="1:22">
      <c r="A59" s="7">
        <v>55</v>
      </c>
      <c r="B59" s="5"/>
      <c r="C59" s="5"/>
      <c r="D59" s="5"/>
      <c r="E59" s="2"/>
      <c r="F59" s="116"/>
      <c r="G59" s="12"/>
      <c r="H59" s="7" t="s">
        <v>9</v>
      </c>
      <c r="I59" s="98">
        <f t="shared" si="2"/>
        <v>0</v>
      </c>
      <c r="J59" s="27"/>
      <c r="K59" s="21">
        <f t="shared" si="3"/>
        <v>0</v>
      </c>
      <c r="L59" s="5">
        <f t="shared" si="4"/>
        <v>0</v>
      </c>
      <c r="M59" s="5">
        <f t="shared" si="5"/>
        <v>0</v>
      </c>
      <c r="N59" s="2">
        <f t="shared" si="6"/>
        <v>0</v>
      </c>
      <c r="O59" s="116">
        <f t="shared" si="7"/>
        <v>0</v>
      </c>
      <c r="P59" s="22">
        <f t="shared" si="8"/>
        <v>0</v>
      </c>
      <c r="Q59" s="7" t="str">
        <f t="shared" si="9"/>
        <v>euro</v>
      </c>
      <c r="R59" s="98">
        <f t="shared" si="10"/>
        <v>0</v>
      </c>
      <c r="S59" s="19"/>
      <c r="T59" s="5"/>
      <c r="U59" s="37" t="str" cm="1">
        <f t="array" ref="U59">_xlfn.IFS(R59&gt;I59,"KO : Le montant retenu est supérieur au montant présenté. Merci de revoir la ligne de contributions ou plafonner son montant.",I59=0,"",R59=I59,"OK",R59&lt;I59,"Montant instruit inférieur au montant présenté.")</f>
        <v/>
      </c>
      <c r="V59" s="95">
        <f t="shared" si="11"/>
        <v>0</v>
      </c>
    </row>
    <row r="60" spans="1:22">
      <c r="A60" s="7">
        <v>56</v>
      </c>
      <c r="B60" s="5"/>
      <c r="C60" s="5"/>
      <c r="D60" s="5"/>
      <c r="E60" s="2"/>
      <c r="F60" s="116"/>
      <c r="G60" s="12"/>
      <c r="H60" s="7" t="s">
        <v>9</v>
      </c>
      <c r="I60" s="98">
        <f t="shared" si="2"/>
        <v>0</v>
      </c>
      <c r="J60" s="27"/>
      <c r="K60" s="21">
        <f t="shared" si="3"/>
        <v>0</v>
      </c>
      <c r="L60" s="5">
        <f t="shared" si="4"/>
        <v>0</v>
      </c>
      <c r="M60" s="5">
        <f t="shared" si="5"/>
        <v>0</v>
      </c>
      <c r="N60" s="2">
        <f t="shared" si="6"/>
        <v>0</v>
      </c>
      <c r="O60" s="116">
        <f t="shared" si="7"/>
        <v>0</v>
      </c>
      <c r="P60" s="22">
        <f t="shared" si="8"/>
        <v>0</v>
      </c>
      <c r="Q60" s="7" t="str">
        <f t="shared" si="9"/>
        <v>euro</v>
      </c>
      <c r="R60" s="98">
        <f t="shared" si="10"/>
        <v>0</v>
      </c>
      <c r="S60" s="19"/>
      <c r="T60" s="5"/>
      <c r="U60" s="37" t="str" cm="1">
        <f t="array" ref="U60">_xlfn.IFS(R60&gt;I60,"KO : Le montant retenu est supérieur au montant présenté. Merci de revoir la ligne de contributions ou plafonner son montant.",I60=0,"",R60=I60,"OK",R60&lt;I60,"Montant instruit inférieur au montant présenté.")</f>
        <v/>
      </c>
      <c r="V60" s="95">
        <f t="shared" si="11"/>
        <v>0</v>
      </c>
    </row>
    <row r="61" spans="1:22">
      <c r="A61" s="7">
        <v>57</v>
      </c>
      <c r="B61" s="5"/>
      <c r="C61" s="5"/>
      <c r="D61" s="5"/>
      <c r="E61" s="2"/>
      <c r="F61" s="116"/>
      <c r="G61" s="12"/>
      <c r="H61" s="7" t="s">
        <v>9</v>
      </c>
      <c r="I61" s="98">
        <f t="shared" si="2"/>
        <v>0</v>
      </c>
      <c r="J61" s="27"/>
      <c r="K61" s="21">
        <f t="shared" si="3"/>
        <v>0</v>
      </c>
      <c r="L61" s="5">
        <f t="shared" si="4"/>
        <v>0</v>
      </c>
      <c r="M61" s="5">
        <f t="shared" si="5"/>
        <v>0</v>
      </c>
      <c r="N61" s="2">
        <f t="shared" si="6"/>
        <v>0</v>
      </c>
      <c r="O61" s="116">
        <f t="shared" si="7"/>
        <v>0</v>
      </c>
      <c r="P61" s="22">
        <f t="shared" si="8"/>
        <v>0</v>
      </c>
      <c r="Q61" s="7" t="str">
        <f t="shared" si="9"/>
        <v>euro</v>
      </c>
      <c r="R61" s="98">
        <f t="shared" si="10"/>
        <v>0</v>
      </c>
      <c r="S61" s="19"/>
      <c r="T61" s="5"/>
      <c r="U61" s="37" t="str" cm="1">
        <f t="array" ref="U61">_xlfn.IFS(R61&gt;I61,"KO : Le montant retenu est supérieur au montant présenté. Merci de revoir la ligne de contributions ou plafonner son montant.",I61=0,"",R61=I61,"OK",R61&lt;I61,"Montant instruit inférieur au montant présenté.")</f>
        <v/>
      </c>
      <c r="V61" s="95">
        <f t="shared" si="11"/>
        <v>0</v>
      </c>
    </row>
    <row r="62" spans="1:22">
      <c r="A62" s="7">
        <v>58</v>
      </c>
      <c r="B62" s="5"/>
      <c r="C62" s="5"/>
      <c r="D62" s="5"/>
      <c r="E62" s="2"/>
      <c r="F62" s="116"/>
      <c r="G62" s="12"/>
      <c r="H62" s="7" t="s">
        <v>9</v>
      </c>
      <c r="I62" s="98">
        <f t="shared" si="2"/>
        <v>0</v>
      </c>
      <c r="J62" s="27"/>
      <c r="K62" s="21">
        <f t="shared" si="3"/>
        <v>0</v>
      </c>
      <c r="L62" s="5">
        <f t="shared" si="4"/>
        <v>0</v>
      </c>
      <c r="M62" s="5">
        <f t="shared" si="5"/>
        <v>0</v>
      </c>
      <c r="N62" s="2">
        <f t="shared" si="6"/>
        <v>0</v>
      </c>
      <c r="O62" s="116">
        <f t="shared" si="7"/>
        <v>0</v>
      </c>
      <c r="P62" s="22">
        <f t="shared" si="8"/>
        <v>0</v>
      </c>
      <c r="Q62" s="7" t="str">
        <f t="shared" si="9"/>
        <v>euro</v>
      </c>
      <c r="R62" s="98">
        <f t="shared" si="10"/>
        <v>0</v>
      </c>
      <c r="S62" s="19"/>
      <c r="T62" s="5"/>
      <c r="U62" s="37" t="str" cm="1">
        <f t="array" ref="U62">_xlfn.IFS(R62&gt;I62,"KO : Le montant retenu est supérieur au montant présenté. Merci de revoir la ligne de contributions ou plafonner son montant.",I62=0,"",R62=I62,"OK",R62&lt;I62,"Montant instruit inférieur au montant présenté.")</f>
        <v/>
      </c>
      <c r="V62" s="95">
        <f t="shared" si="11"/>
        <v>0</v>
      </c>
    </row>
    <row r="63" spans="1:22">
      <c r="A63" s="7">
        <v>59</v>
      </c>
      <c r="B63" s="5"/>
      <c r="C63" s="5"/>
      <c r="D63" s="5"/>
      <c r="E63" s="2"/>
      <c r="F63" s="116"/>
      <c r="G63" s="12"/>
      <c r="H63" s="7" t="s">
        <v>9</v>
      </c>
      <c r="I63" s="98">
        <f t="shared" si="2"/>
        <v>0</v>
      </c>
      <c r="J63" s="27"/>
      <c r="K63" s="21">
        <f t="shared" si="3"/>
        <v>0</v>
      </c>
      <c r="L63" s="5">
        <f t="shared" si="4"/>
        <v>0</v>
      </c>
      <c r="M63" s="5">
        <f t="shared" si="5"/>
        <v>0</v>
      </c>
      <c r="N63" s="2">
        <f t="shared" si="6"/>
        <v>0</v>
      </c>
      <c r="O63" s="116">
        <f t="shared" si="7"/>
        <v>0</v>
      </c>
      <c r="P63" s="22">
        <f t="shared" si="8"/>
        <v>0</v>
      </c>
      <c r="Q63" s="7" t="str">
        <f t="shared" si="9"/>
        <v>euro</v>
      </c>
      <c r="R63" s="98">
        <f t="shared" si="10"/>
        <v>0</v>
      </c>
      <c r="S63" s="19"/>
      <c r="T63" s="5"/>
      <c r="U63" s="37" t="str" cm="1">
        <f t="array" ref="U63">_xlfn.IFS(R63&gt;I63,"KO : Le montant retenu est supérieur au montant présenté. Merci de revoir la ligne de contributions ou plafonner son montant.",I63=0,"",R63=I63,"OK",R63&lt;I63,"Montant instruit inférieur au montant présenté.")</f>
        <v/>
      </c>
      <c r="V63" s="95">
        <f t="shared" si="11"/>
        <v>0</v>
      </c>
    </row>
    <row r="64" spans="1:22">
      <c r="A64" s="7">
        <v>60</v>
      </c>
      <c r="B64" s="5"/>
      <c r="C64" s="5"/>
      <c r="D64" s="5"/>
      <c r="E64" s="2"/>
      <c r="F64" s="116"/>
      <c r="G64" s="12"/>
      <c r="H64" s="7" t="s">
        <v>9</v>
      </c>
      <c r="I64" s="98">
        <f t="shared" si="2"/>
        <v>0</v>
      </c>
      <c r="J64" s="27"/>
      <c r="K64" s="21">
        <f t="shared" si="3"/>
        <v>0</v>
      </c>
      <c r="L64" s="5">
        <f t="shared" si="4"/>
        <v>0</v>
      </c>
      <c r="M64" s="5">
        <f t="shared" si="5"/>
        <v>0</v>
      </c>
      <c r="N64" s="2">
        <f t="shared" si="6"/>
        <v>0</v>
      </c>
      <c r="O64" s="116">
        <f t="shared" si="7"/>
        <v>0</v>
      </c>
      <c r="P64" s="22">
        <f t="shared" si="8"/>
        <v>0</v>
      </c>
      <c r="Q64" s="7" t="str">
        <f t="shared" si="9"/>
        <v>euro</v>
      </c>
      <c r="R64" s="98">
        <f t="shared" si="10"/>
        <v>0</v>
      </c>
      <c r="S64" s="19"/>
      <c r="T64" s="5"/>
      <c r="U64" s="37" t="str" cm="1">
        <f t="array" ref="U64">_xlfn.IFS(R64&gt;I64,"KO : Le montant retenu est supérieur au montant présenté. Merci de revoir la ligne de contributions ou plafonner son montant.",I64=0,"",R64=I64,"OK",R64&lt;I64,"Montant instruit inférieur au montant présenté.")</f>
        <v/>
      </c>
      <c r="V64" s="95">
        <f t="shared" si="11"/>
        <v>0</v>
      </c>
    </row>
    <row r="65" spans="1:22">
      <c r="A65" s="7">
        <v>61</v>
      </c>
      <c r="B65" s="5"/>
      <c r="C65" s="5"/>
      <c r="D65" s="5"/>
      <c r="E65" s="2"/>
      <c r="F65" s="116"/>
      <c r="G65" s="12"/>
      <c r="H65" s="7" t="s">
        <v>9</v>
      </c>
      <c r="I65" s="98">
        <f t="shared" si="2"/>
        <v>0</v>
      </c>
      <c r="J65" s="27"/>
      <c r="K65" s="21">
        <f t="shared" si="3"/>
        <v>0</v>
      </c>
      <c r="L65" s="5">
        <f t="shared" si="4"/>
        <v>0</v>
      </c>
      <c r="M65" s="5">
        <f t="shared" si="5"/>
        <v>0</v>
      </c>
      <c r="N65" s="2">
        <f t="shared" si="6"/>
        <v>0</v>
      </c>
      <c r="O65" s="116">
        <f t="shared" si="7"/>
        <v>0</v>
      </c>
      <c r="P65" s="22">
        <f t="shared" si="8"/>
        <v>0</v>
      </c>
      <c r="Q65" s="7" t="str">
        <f t="shared" si="9"/>
        <v>euro</v>
      </c>
      <c r="R65" s="98">
        <f t="shared" si="10"/>
        <v>0</v>
      </c>
      <c r="S65" s="19"/>
      <c r="T65" s="5"/>
      <c r="U65" s="37" t="str" cm="1">
        <f t="array" ref="U65">_xlfn.IFS(R65&gt;I65,"KO : Le montant retenu est supérieur au montant présenté. Merci de revoir la ligne de contributions ou plafonner son montant.",I65=0,"",R65=I65,"OK",R65&lt;I65,"Montant instruit inférieur au montant présenté.")</f>
        <v/>
      </c>
      <c r="V65" s="95">
        <f t="shared" si="11"/>
        <v>0</v>
      </c>
    </row>
    <row r="66" spans="1:22">
      <c r="A66" s="7">
        <v>62</v>
      </c>
      <c r="B66" s="5"/>
      <c r="C66" s="5"/>
      <c r="D66" s="5"/>
      <c r="E66" s="2"/>
      <c r="F66" s="116"/>
      <c r="G66" s="12"/>
      <c r="H66" s="7" t="s">
        <v>9</v>
      </c>
      <c r="I66" s="98">
        <f t="shared" si="2"/>
        <v>0</v>
      </c>
      <c r="J66" s="27"/>
      <c r="K66" s="21">
        <f t="shared" si="3"/>
        <v>0</v>
      </c>
      <c r="L66" s="5">
        <f t="shared" si="4"/>
        <v>0</v>
      </c>
      <c r="M66" s="5">
        <f t="shared" si="5"/>
        <v>0</v>
      </c>
      <c r="N66" s="2">
        <f t="shared" si="6"/>
        <v>0</v>
      </c>
      <c r="O66" s="116">
        <f t="shared" si="7"/>
        <v>0</v>
      </c>
      <c r="P66" s="22">
        <f t="shared" si="8"/>
        <v>0</v>
      </c>
      <c r="Q66" s="7" t="str">
        <f t="shared" si="9"/>
        <v>euro</v>
      </c>
      <c r="R66" s="98">
        <f t="shared" si="10"/>
        <v>0</v>
      </c>
      <c r="S66" s="19"/>
      <c r="T66" s="5"/>
      <c r="U66" s="37" t="str" cm="1">
        <f t="array" ref="U66">_xlfn.IFS(R66&gt;I66,"KO : Le montant retenu est supérieur au montant présenté. Merci de revoir la ligne de contributions ou plafonner son montant.",I66=0,"",R66=I66,"OK",R66&lt;I66,"Montant instruit inférieur au montant présenté.")</f>
        <v/>
      </c>
      <c r="V66" s="95">
        <f t="shared" si="11"/>
        <v>0</v>
      </c>
    </row>
    <row r="67" spans="1:22">
      <c r="A67" s="7">
        <v>63</v>
      </c>
      <c r="B67" s="5"/>
      <c r="C67" s="5"/>
      <c r="D67" s="5"/>
      <c r="E67" s="2"/>
      <c r="F67" s="116"/>
      <c r="G67" s="12"/>
      <c r="H67" s="7" t="s">
        <v>9</v>
      </c>
      <c r="I67" s="98">
        <f t="shared" si="2"/>
        <v>0</v>
      </c>
      <c r="J67" s="27"/>
      <c r="K67" s="21">
        <f t="shared" si="3"/>
        <v>0</v>
      </c>
      <c r="L67" s="5">
        <f t="shared" si="4"/>
        <v>0</v>
      </c>
      <c r="M67" s="5">
        <f t="shared" si="5"/>
        <v>0</v>
      </c>
      <c r="N67" s="2">
        <f t="shared" si="6"/>
        <v>0</v>
      </c>
      <c r="O67" s="116">
        <f t="shared" si="7"/>
        <v>0</v>
      </c>
      <c r="P67" s="22">
        <f t="shared" si="8"/>
        <v>0</v>
      </c>
      <c r="Q67" s="7" t="str">
        <f t="shared" si="9"/>
        <v>euro</v>
      </c>
      <c r="R67" s="98">
        <f t="shared" si="10"/>
        <v>0</v>
      </c>
      <c r="S67" s="19"/>
      <c r="T67" s="5"/>
      <c r="U67" s="37" t="str" cm="1">
        <f t="array" ref="U67">_xlfn.IFS(R67&gt;I67,"KO : Le montant retenu est supérieur au montant présenté. Merci de revoir la ligne de contributions ou plafonner son montant.",I67=0,"",R67=I67,"OK",R67&lt;I67,"Montant instruit inférieur au montant présenté.")</f>
        <v/>
      </c>
      <c r="V67" s="95">
        <f t="shared" si="11"/>
        <v>0</v>
      </c>
    </row>
    <row r="68" spans="1:22">
      <c r="A68" s="7">
        <v>64</v>
      </c>
      <c r="B68" s="5"/>
      <c r="C68" s="5"/>
      <c r="D68" s="5"/>
      <c r="E68" s="2"/>
      <c r="F68" s="116"/>
      <c r="G68" s="12"/>
      <c r="H68" s="7" t="s">
        <v>9</v>
      </c>
      <c r="I68" s="98">
        <f t="shared" si="2"/>
        <v>0</v>
      </c>
      <c r="J68" s="27"/>
      <c r="K68" s="21">
        <f t="shared" si="3"/>
        <v>0</v>
      </c>
      <c r="L68" s="5">
        <f t="shared" si="4"/>
        <v>0</v>
      </c>
      <c r="M68" s="5">
        <f t="shared" si="5"/>
        <v>0</v>
      </c>
      <c r="N68" s="2">
        <f t="shared" si="6"/>
        <v>0</v>
      </c>
      <c r="O68" s="116">
        <f t="shared" si="7"/>
        <v>0</v>
      </c>
      <c r="P68" s="22">
        <f t="shared" si="8"/>
        <v>0</v>
      </c>
      <c r="Q68" s="7" t="str">
        <f t="shared" si="9"/>
        <v>euro</v>
      </c>
      <c r="R68" s="98">
        <f t="shared" si="10"/>
        <v>0</v>
      </c>
      <c r="S68" s="19"/>
      <c r="T68" s="5"/>
      <c r="U68" s="37" t="str" cm="1">
        <f t="array" ref="U68">_xlfn.IFS(R68&gt;I68,"KO : Le montant retenu est supérieur au montant présenté. Merci de revoir la ligne de contributions ou plafonner son montant.",I68=0,"",R68=I68,"OK",R68&lt;I68,"Montant instruit inférieur au montant présenté.")</f>
        <v/>
      </c>
      <c r="V68" s="95">
        <f t="shared" si="11"/>
        <v>0</v>
      </c>
    </row>
    <row r="69" spans="1:22">
      <c r="A69" s="7">
        <v>65</v>
      </c>
      <c r="B69" s="5"/>
      <c r="C69" s="5"/>
      <c r="D69" s="5"/>
      <c r="E69" s="2"/>
      <c r="F69" s="116"/>
      <c r="G69" s="12"/>
      <c r="H69" s="7" t="s">
        <v>9</v>
      </c>
      <c r="I69" s="98">
        <f t="shared" ref="I69:I132" si="12">G69*F69</f>
        <v>0</v>
      </c>
      <c r="J69" s="27"/>
      <c r="K69" s="21">
        <f t="shared" si="3"/>
        <v>0</v>
      </c>
      <c r="L69" s="5">
        <f t="shared" si="4"/>
        <v>0</v>
      </c>
      <c r="M69" s="5">
        <f t="shared" si="5"/>
        <v>0</v>
      </c>
      <c r="N69" s="2">
        <f t="shared" si="6"/>
        <v>0</v>
      </c>
      <c r="O69" s="116">
        <f t="shared" si="7"/>
        <v>0</v>
      </c>
      <c r="P69" s="22">
        <f t="shared" si="8"/>
        <v>0</v>
      </c>
      <c r="Q69" s="7" t="str">
        <f t="shared" si="9"/>
        <v>euro</v>
      </c>
      <c r="R69" s="98">
        <f t="shared" si="10"/>
        <v>0</v>
      </c>
      <c r="S69" s="19"/>
      <c r="T69" s="5"/>
      <c r="U69" s="37" t="str" cm="1">
        <f t="array" ref="U69">_xlfn.IFS(R69&gt;I69,"KO : Le montant retenu est supérieur au montant présenté. Merci de revoir la ligne de contributions ou plafonner son montant.",I69=0,"",R69=I69,"OK",R69&lt;I69,"Montant instruit inférieur au montant présenté.")</f>
        <v/>
      </c>
      <c r="V69" s="95">
        <f t="shared" si="11"/>
        <v>0</v>
      </c>
    </row>
    <row r="70" spans="1:22">
      <c r="A70" s="7">
        <v>66</v>
      </c>
      <c r="B70" s="5"/>
      <c r="C70" s="5"/>
      <c r="D70" s="5"/>
      <c r="E70" s="2"/>
      <c r="F70" s="116"/>
      <c r="G70" s="12"/>
      <c r="H70" s="7" t="s">
        <v>9</v>
      </c>
      <c r="I70" s="98">
        <f t="shared" si="12"/>
        <v>0</v>
      </c>
      <c r="J70" s="27"/>
      <c r="K70" s="21">
        <f t="shared" ref="K70:K133" si="13">B70</f>
        <v>0</v>
      </c>
      <c r="L70" s="5">
        <f t="shared" ref="L70:L133" si="14">C70</f>
        <v>0</v>
      </c>
      <c r="M70" s="5">
        <f t="shared" ref="M70:M133" si="15">D70</f>
        <v>0</v>
      </c>
      <c r="N70" s="2">
        <f t="shared" ref="N70:N133" si="16">E70</f>
        <v>0</v>
      </c>
      <c r="O70" s="116">
        <f t="shared" ref="O70:O133" si="17">F70</f>
        <v>0</v>
      </c>
      <c r="P70" s="22">
        <f t="shared" ref="P70:P133" si="18">G70</f>
        <v>0</v>
      </c>
      <c r="Q70" s="7" t="str">
        <f t="shared" ref="Q70:Q133" si="19">H70</f>
        <v>euro</v>
      </c>
      <c r="R70" s="98">
        <f t="shared" ref="R70:R133" si="20">O70*P70</f>
        <v>0</v>
      </c>
      <c r="S70" s="19"/>
      <c r="T70" s="5"/>
      <c r="U70" s="37" t="str" cm="1">
        <f t="array" ref="U70">_xlfn.IFS(R70&gt;I70,"KO : Le montant retenu est supérieur au montant présenté. Merci de revoir la ligne de contributions ou plafonner son montant.",I70=0,"",R70=I70,"OK",R70&lt;I70,"Montant instruit inférieur au montant présenté.")</f>
        <v/>
      </c>
      <c r="V70" s="95">
        <f t="shared" ref="V70:V133" si="21">I70-R70</f>
        <v>0</v>
      </c>
    </row>
    <row r="71" spans="1:22">
      <c r="A71" s="7">
        <v>67</v>
      </c>
      <c r="B71" s="5"/>
      <c r="C71" s="5"/>
      <c r="D71" s="5"/>
      <c r="E71" s="2"/>
      <c r="F71" s="116"/>
      <c r="G71" s="12"/>
      <c r="H71" s="7" t="s">
        <v>9</v>
      </c>
      <c r="I71" s="98">
        <f t="shared" si="12"/>
        <v>0</v>
      </c>
      <c r="J71" s="27"/>
      <c r="K71" s="21">
        <f t="shared" si="13"/>
        <v>0</v>
      </c>
      <c r="L71" s="5">
        <f t="shared" si="14"/>
        <v>0</v>
      </c>
      <c r="M71" s="5">
        <f t="shared" si="15"/>
        <v>0</v>
      </c>
      <c r="N71" s="2">
        <f t="shared" si="16"/>
        <v>0</v>
      </c>
      <c r="O71" s="116">
        <f t="shared" si="17"/>
        <v>0</v>
      </c>
      <c r="P71" s="22">
        <f t="shared" si="18"/>
        <v>0</v>
      </c>
      <c r="Q71" s="7" t="str">
        <f t="shared" si="19"/>
        <v>euro</v>
      </c>
      <c r="R71" s="98">
        <f t="shared" si="20"/>
        <v>0</v>
      </c>
      <c r="S71" s="19"/>
      <c r="T71" s="5"/>
      <c r="U71" s="37" t="str" cm="1">
        <f t="array" ref="U71">_xlfn.IFS(R71&gt;I71,"KO : Le montant retenu est supérieur au montant présenté. Merci de revoir la ligne de contributions ou plafonner son montant.",I71=0,"",R71=I71,"OK",R71&lt;I71,"Montant instruit inférieur au montant présenté.")</f>
        <v/>
      </c>
      <c r="V71" s="95">
        <f t="shared" si="21"/>
        <v>0</v>
      </c>
    </row>
    <row r="72" spans="1:22">
      <c r="A72" s="7">
        <v>68</v>
      </c>
      <c r="B72" s="5"/>
      <c r="C72" s="5"/>
      <c r="D72" s="5"/>
      <c r="E72" s="2"/>
      <c r="F72" s="116"/>
      <c r="G72" s="12"/>
      <c r="H72" s="7" t="s">
        <v>9</v>
      </c>
      <c r="I72" s="98">
        <f t="shared" si="12"/>
        <v>0</v>
      </c>
      <c r="J72" s="27"/>
      <c r="K72" s="21">
        <f t="shared" si="13"/>
        <v>0</v>
      </c>
      <c r="L72" s="5">
        <f t="shared" si="14"/>
        <v>0</v>
      </c>
      <c r="M72" s="5">
        <f t="shared" si="15"/>
        <v>0</v>
      </c>
      <c r="N72" s="2">
        <f t="shared" si="16"/>
        <v>0</v>
      </c>
      <c r="O72" s="116">
        <f t="shared" si="17"/>
        <v>0</v>
      </c>
      <c r="P72" s="22">
        <f t="shared" si="18"/>
        <v>0</v>
      </c>
      <c r="Q72" s="7" t="str">
        <f t="shared" si="19"/>
        <v>euro</v>
      </c>
      <c r="R72" s="98">
        <f t="shared" si="20"/>
        <v>0</v>
      </c>
      <c r="S72" s="19"/>
      <c r="T72" s="5"/>
      <c r="U72" s="37" t="str" cm="1">
        <f t="array" ref="U72">_xlfn.IFS(R72&gt;I72,"KO : Le montant retenu est supérieur au montant présenté. Merci de revoir la ligne de contributions ou plafonner son montant.",I72=0,"",R72=I72,"OK",R72&lt;I72,"Montant instruit inférieur au montant présenté.")</f>
        <v/>
      </c>
      <c r="V72" s="95">
        <f t="shared" si="21"/>
        <v>0</v>
      </c>
    </row>
    <row r="73" spans="1:22">
      <c r="A73" s="7">
        <v>69</v>
      </c>
      <c r="B73" s="5"/>
      <c r="C73" s="5"/>
      <c r="D73" s="5"/>
      <c r="E73" s="2"/>
      <c r="F73" s="116"/>
      <c r="G73" s="12"/>
      <c r="H73" s="7" t="s">
        <v>9</v>
      </c>
      <c r="I73" s="98">
        <f t="shared" si="12"/>
        <v>0</v>
      </c>
      <c r="J73" s="27"/>
      <c r="K73" s="21">
        <f t="shared" si="13"/>
        <v>0</v>
      </c>
      <c r="L73" s="5">
        <f t="shared" si="14"/>
        <v>0</v>
      </c>
      <c r="M73" s="5">
        <f t="shared" si="15"/>
        <v>0</v>
      </c>
      <c r="N73" s="2">
        <f t="shared" si="16"/>
        <v>0</v>
      </c>
      <c r="O73" s="116">
        <f t="shared" si="17"/>
        <v>0</v>
      </c>
      <c r="P73" s="22">
        <f t="shared" si="18"/>
        <v>0</v>
      </c>
      <c r="Q73" s="7" t="str">
        <f t="shared" si="19"/>
        <v>euro</v>
      </c>
      <c r="R73" s="98">
        <f t="shared" si="20"/>
        <v>0</v>
      </c>
      <c r="S73" s="19"/>
      <c r="T73" s="5"/>
      <c r="U73" s="37" t="str" cm="1">
        <f t="array" ref="U73">_xlfn.IFS(R73&gt;I73,"KO : Le montant retenu est supérieur au montant présenté. Merci de revoir la ligne de contributions ou plafonner son montant.",I73=0,"",R73=I73,"OK",R73&lt;I73,"Montant instruit inférieur au montant présenté.")</f>
        <v/>
      </c>
      <c r="V73" s="95">
        <f t="shared" si="21"/>
        <v>0</v>
      </c>
    </row>
    <row r="74" spans="1:22">
      <c r="A74" s="7">
        <v>70</v>
      </c>
      <c r="B74" s="5"/>
      <c r="C74" s="5"/>
      <c r="D74" s="5"/>
      <c r="E74" s="2"/>
      <c r="F74" s="116"/>
      <c r="G74" s="12"/>
      <c r="H74" s="7" t="s">
        <v>9</v>
      </c>
      <c r="I74" s="98">
        <f t="shared" si="12"/>
        <v>0</v>
      </c>
      <c r="J74" s="27"/>
      <c r="K74" s="21">
        <f t="shared" si="13"/>
        <v>0</v>
      </c>
      <c r="L74" s="5">
        <f t="shared" si="14"/>
        <v>0</v>
      </c>
      <c r="M74" s="5">
        <f t="shared" si="15"/>
        <v>0</v>
      </c>
      <c r="N74" s="2">
        <f t="shared" si="16"/>
        <v>0</v>
      </c>
      <c r="O74" s="116">
        <f t="shared" si="17"/>
        <v>0</v>
      </c>
      <c r="P74" s="22">
        <f t="shared" si="18"/>
        <v>0</v>
      </c>
      <c r="Q74" s="7" t="str">
        <f t="shared" si="19"/>
        <v>euro</v>
      </c>
      <c r="R74" s="98">
        <f t="shared" si="20"/>
        <v>0</v>
      </c>
      <c r="S74" s="19"/>
      <c r="T74" s="5"/>
      <c r="U74" s="37" t="str" cm="1">
        <f t="array" ref="U74">_xlfn.IFS(R74&gt;I74,"KO : Le montant retenu est supérieur au montant présenté. Merci de revoir la ligne de contributions ou plafonner son montant.",I74=0,"",R74=I74,"OK",R74&lt;I74,"Montant instruit inférieur au montant présenté.")</f>
        <v/>
      </c>
      <c r="V74" s="95">
        <f t="shared" si="21"/>
        <v>0</v>
      </c>
    </row>
    <row r="75" spans="1:22">
      <c r="A75" s="7">
        <v>71</v>
      </c>
      <c r="B75" s="5"/>
      <c r="C75" s="5"/>
      <c r="D75" s="5"/>
      <c r="E75" s="2"/>
      <c r="F75" s="116"/>
      <c r="G75" s="12"/>
      <c r="H75" s="7" t="s">
        <v>9</v>
      </c>
      <c r="I75" s="98">
        <f t="shared" si="12"/>
        <v>0</v>
      </c>
      <c r="J75" s="27"/>
      <c r="K75" s="21">
        <f t="shared" si="13"/>
        <v>0</v>
      </c>
      <c r="L75" s="5">
        <f t="shared" si="14"/>
        <v>0</v>
      </c>
      <c r="M75" s="5">
        <f t="shared" si="15"/>
        <v>0</v>
      </c>
      <c r="N75" s="2">
        <f t="shared" si="16"/>
        <v>0</v>
      </c>
      <c r="O75" s="116">
        <f t="shared" si="17"/>
        <v>0</v>
      </c>
      <c r="P75" s="22">
        <f t="shared" si="18"/>
        <v>0</v>
      </c>
      <c r="Q75" s="7" t="str">
        <f t="shared" si="19"/>
        <v>euro</v>
      </c>
      <c r="R75" s="98">
        <f t="shared" si="20"/>
        <v>0</v>
      </c>
      <c r="S75" s="19"/>
      <c r="T75" s="5"/>
      <c r="U75" s="37" t="str" cm="1">
        <f t="array" ref="U75">_xlfn.IFS(R75&gt;I75,"KO : Le montant retenu est supérieur au montant présenté. Merci de revoir la ligne de contributions ou plafonner son montant.",I75=0,"",R75=I75,"OK",R75&lt;I75,"Montant instruit inférieur au montant présenté.")</f>
        <v/>
      </c>
      <c r="V75" s="95">
        <f t="shared" si="21"/>
        <v>0</v>
      </c>
    </row>
    <row r="76" spans="1:22">
      <c r="A76" s="7">
        <v>72</v>
      </c>
      <c r="B76" s="5"/>
      <c r="C76" s="5"/>
      <c r="D76" s="5"/>
      <c r="E76" s="2"/>
      <c r="F76" s="116"/>
      <c r="G76" s="12"/>
      <c r="H76" s="7" t="s">
        <v>9</v>
      </c>
      <c r="I76" s="98">
        <f t="shared" si="12"/>
        <v>0</v>
      </c>
      <c r="J76" s="27"/>
      <c r="K76" s="21">
        <f t="shared" si="13"/>
        <v>0</v>
      </c>
      <c r="L76" s="5">
        <f t="shared" si="14"/>
        <v>0</v>
      </c>
      <c r="M76" s="5">
        <f t="shared" si="15"/>
        <v>0</v>
      </c>
      <c r="N76" s="2">
        <f t="shared" si="16"/>
        <v>0</v>
      </c>
      <c r="O76" s="116">
        <f t="shared" si="17"/>
        <v>0</v>
      </c>
      <c r="P76" s="22">
        <f t="shared" si="18"/>
        <v>0</v>
      </c>
      <c r="Q76" s="7" t="str">
        <f t="shared" si="19"/>
        <v>euro</v>
      </c>
      <c r="R76" s="98">
        <f t="shared" si="20"/>
        <v>0</v>
      </c>
      <c r="S76" s="19"/>
      <c r="T76" s="5"/>
      <c r="U76" s="37" t="str" cm="1">
        <f t="array" ref="U76">_xlfn.IFS(R76&gt;I76,"KO : Le montant retenu est supérieur au montant présenté. Merci de revoir la ligne de contributions ou plafonner son montant.",I76=0,"",R76=I76,"OK",R76&lt;I76,"Montant instruit inférieur au montant présenté.")</f>
        <v/>
      </c>
      <c r="V76" s="95">
        <f t="shared" si="21"/>
        <v>0</v>
      </c>
    </row>
    <row r="77" spans="1:22">
      <c r="A77" s="7">
        <v>73</v>
      </c>
      <c r="B77" s="5"/>
      <c r="C77" s="5"/>
      <c r="D77" s="5"/>
      <c r="E77" s="2"/>
      <c r="F77" s="116"/>
      <c r="G77" s="12"/>
      <c r="H77" s="7" t="s">
        <v>9</v>
      </c>
      <c r="I77" s="98">
        <f t="shared" si="12"/>
        <v>0</v>
      </c>
      <c r="J77" s="27"/>
      <c r="K77" s="21">
        <f t="shared" si="13"/>
        <v>0</v>
      </c>
      <c r="L77" s="5">
        <f t="shared" si="14"/>
        <v>0</v>
      </c>
      <c r="M77" s="5">
        <f t="shared" si="15"/>
        <v>0</v>
      </c>
      <c r="N77" s="2">
        <f t="shared" si="16"/>
        <v>0</v>
      </c>
      <c r="O77" s="116">
        <f t="shared" si="17"/>
        <v>0</v>
      </c>
      <c r="P77" s="22">
        <f t="shared" si="18"/>
        <v>0</v>
      </c>
      <c r="Q77" s="7" t="str">
        <f t="shared" si="19"/>
        <v>euro</v>
      </c>
      <c r="R77" s="98">
        <f t="shared" si="20"/>
        <v>0</v>
      </c>
      <c r="S77" s="19"/>
      <c r="T77" s="5"/>
      <c r="U77" s="37" t="str" cm="1">
        <f t="array" ref="U77">_xlfn.IFS(R77&gt;I77,"KO : Le montant retenu est supérieur au montant présenté. Merci de revoir la ligne de contributions ou plafonner son montant.",I77=0,"",R77=I77,"OK",R77&lt;I77,"Montant instruit inférieur au montant présenté.")</f>
        <v/>
      </c>
      <c r="V77" s="95">
        <f t="shared" si="21"/>
        <v>0</v>
      </c>
    </row>
    <row r="78" spans="1:22">
      <c r="A78" s="7">
        <v>74</v>
      </c>
      <c r="B78" s="5"/>
      <c r="C78" s="5"/>
      <c r="D78" s="5"/>
      <c r="E78" s="2"/>
      <c r="F78" s="116"/>
      <c r="G78" s="12"/>
      <c r="H78" s="7" t="s">
        <v>9</v>
      </c>
      <c r="I78" s="98">
        <f t="shared" si="12"/>
        <v>0</v>
      </c>
      <c r="J78" s="27"/>
      <c r="K78" s="21">
        <f t="shared" si="13"/>
        <v>0</v>
      </c>
      <c r="L78" s="5">
        <f t="shared" si="14"/>
        <v>0</v>
      </c>
      <c r="M78" s="5">
        <f t="shared" si="15"/>
        <v>0</v>
      </c>
      <c r="N78" s="2">
        <f t="shared" si="16"/>
        <v>0</v>
      </c>
      <c r="O78" s="116">
        <f t="shared" si="17"/>
        <v>0</v>
      </c>
      <c r="P78" s="22">
        <f t="shared" si="18"/>
        <v>0</v>
      </c>
      <c r="Q78" s="7" t="str">
        <f t="shared" si="19"/>
        <v>euro</v>
      </c>
      <c r="R78" s="98">
        <f t="shared" si="20"/>
        <v>0</v>
      </c>
      <c r="S78" s="19"/>
      <c r="T78" s="5"/>
      <c r="U78" s="37" t="str" cm="1">
        <f t="array" ref="U78">_xlfn.IFS(R78&gt;I78,"KO : Le montant retenu est supérieur au montant présenté. Merci de revoir la ligne de contributions ou plafonner son montant.",I78=0,"",R78=I78,"OK",R78&lt;I78,"Montant instruit inférieur au montant présenté.")</f>
        <v/>
      </c>
      <c r="V78" s="95">
        <f t="shared" si="21"/>
        <v>0</v>
      </c>
    </row>
    <row r="79" spans="1:22">
      <c r="A79" s="7">
        <v>75</v>
      </c>
      <c r="B79" s="5"/>
      <c r="C79" s="5"/>
      <c r="D79" s="5"/>
      <c r="E79" s="2"/>
      <c r="F79" s="116"/>
      <c r="G79" s="12"/>
      <c r="H79" s="7" t="s">
        <v>9</v>
      </c>
      <c r="I79" s="98">
        <f t="shared" si="12"/>
        <v>0</v>
      </c>
      <c r="J79" s="27"/>
      <c r="K79" s="21">
        <f t="shared" si="13"/>
        <v>0</v>
      </c>
      <c r="L79" s="5">
        <f t="shared" si="14"/>
        <v>0</v>
      </c>
      <c r="M79" s="5">
        <f t="shared" si="15"/>
        <v>0</v>
      </c>
      <c r="N79" s="2">
        <f t="shared" si="16"/>
        <v>0</v>
      </c>
      <c r="O79" s="116">
        <f t="shared" si="17"/>
        <v>0</v>
      </c>
      <c r="P79" s="22">
        <f t="shared" si="18"/>
        <v>0</v>
      </c>
      <c r="Q79" s="7" t="str">
        <f t="shared" si="19"/>
        <v>euro</v>
      </c>
      <c r="R79" s="98">
        <f t="shared" si="20"/>
        <v>0</v>
      </c>
      <c r="S79" s="19"/>
      <c r="T79" s="5"/>
      <c r="U79" s="37" t="str" cm="1">
        <f t="array" ref="U79">_xlfn.IFS(R79&gt;I79,"KO : Le montant retenu est supérieur au montant présenté. Merci de revoir la ligne de contributions ou plafonner son montant.",I79=0,"",R79=I79,"OK",R79&lt;I79,"Montant instruit inférieur au montant présenté.")</f>
        <v/>
      </c>
      <c r="V79" s="95">
        <f t="shared" si="21"/>
        <v>0</v>
      </c>
    </row>
    <row r="80" spans="1:22">
      <c r="A80" s="7">
        <v>76</v>
      </c>
      <c r="B80" s="5"/>
      <c r="C80" s="5"/>
      <c r="D80" s="5"/>
      <c r="E80" s="2"/>
      <c r="F80" s="116"/>
      <c r="G80" s="12"/>
      <c r="H80" s="7" t="s">
        <v>9</v>
      </c>
      <c r="I80" s="98">
        <f t="shared" si="12"/>
        <v>0</v>
      </c>
      <c r="J80" s="27"/>
      <c r="K80" s="21">
        <f t="shared" si="13"/>
        <v>0</v>
      </c>
      <c r="L80" s="5">
        <f t="shared" si="14"/>
        <v>0</v>
      </c>
      <c r="M80" s="5">
        <f t="shared" si="15"/>
        <v>0</v>
      </c>
      <c r="N80" s="2">
        <f t="shared" si="16"/>
        <v>0</v>
      </c>
      <c r="O80" s="116">
        <f t="shared" si="17"/>
        <v>0</v>
      </c>
      <c r="P80" s="22">
        <f t="shared" si="18"/>
        <v>0</v>
      </c>
      <c r="Q80" s="7" t="str">
        <f t="shared" si="19"/>
        <v>euro</v>
      </c>
      <c r="R80" s="98">
        <f t="shared" si="20"/>
        <v>0</v>
      </c>
      <c r="S80" s="19"/>
      <c r="T80" s="5"/>
      <c r="U80" s="37" t="str" cm="1">
        <f t="array" ref="U80">_xlfn.IFS(R80&gt;I80,"KO : Le montant retenu est supérieur au montant présenté. Merci de revoir la ligne de contributions ou plafonner son montant.",I80=0,"",R80=I80,"OK",R80&lt;I80,"Montant instruit inférieur au montant présenté.")</f>
        <v/>
      </c>
      <c r="V80" s="95">
        <f t="shared" si="21"/>
        <v>0</v>
      </c>
    </row>
    <row r="81" spans="1:22">
      <c r="A81" s="7">
        <v>77</v>
      </c>
      <c r="B81" s="5"/>
      <c r="C81" s="5"/>
      <c r="D81" s="5"/>
      <c r="E81" s="2"/>
      <c r="F81" s="116"/>
      <c r="G81" s="12"/>
      <c r="H81" s="7" t="s">
        <v>9</v>
      </c>
      <c r="I81" s="98">
        <f t="shared" si="12"/>
        <v>0</v>
      </c>
      <c r="J81" s="27"/>
      <c r="K81" s="21">
        <f t="shared" si="13"/>
        <v>0</v>
      </c>
      <c r="L81" s="5">
        <f t="shared" si="14"/>
        <v>0</v>
      </c>
      <c r="M81" s="5">
        <f t="shared" si="15"/>
        <v>0</v>
      </c>
      <c r="N81" s="2">
        <f t="shared" si="16"/>
        <v>0</v>
      </c>
      <c r="O81" s="116">
        <f t="shared" si="17"/>
        <v>0</v>
      </c>
      <c r="P81" s="22">
        <f t="shared" si="18"/>
        <v>0</v>
      </c>
      <c r="Q81" s="7" t="str">
        <f t="shared" si="19"/>
        <v>euro</v>
      </c>
      <c r="R81" s="98">
        <f t="shared" si="20"/>
        <v>0</v>
      </c>
      <c r="S81" s="19"/>
      <c r="T81" s="5"/>
      <c r="U81" s="37" t="str" cm="1">
        <f t="array" ref="U81">_xlfn.IFS(R81&gt;I81,"KO : Le montant retenu est supérieur au montant présenté. Merci de revoir la ligne de contributions ou plafonner son montant.",I81=0,"",R81=I81,"OK",R81&lt;I81,"Montant instruit inférieur au montant présenté.")</f>
        <v/>
      </c>
      <c r="V81" s="95">
        <f t="shared" si="21"/>
        <v>0</v>
      </c>
    </row>
    <row r="82" spans="1:22">
      <c r="A82" s="7">
        <v>78</v>
      </c>
      <c r="B82" s="5"/>
      <c r="C82" s="5"/>
      <c r="D82" s="5"/>
      <c r="E82" s="2"/>
      <c r="F82" s="116"/>
      <c r="G82" s="12"/>
      <c r="H82" s="7" t="s">
        <v>9</v>
      </c>
      <c r="I82" s="98">
        <f t="shared" si="12"/>
        <v>0</v>
      </c>
      <c r="J82" s="27"/>
      <c r="K82" s="21">
        <f t="shared" si="13"/>
        <v>0</v>
      </c>
      <c r="L82" s="5">
        <f t="shared" si="14"/>
        <v>0</v>
      </c>
      <c r="M82" s="5">
        <f t="shared" si="15"/>
        <v>0</v>
      </c>
      <c r="N82" s="2">
        <f t="shared" si="16"/>
        <v>0</v>
      </c>
      <c r="O82" s="116">
        <f t="shared" si="17"/>
        <v>0</v>
      </c>
      <c r="P82" s="22">
        <f t="shared" si="18"/>
        <v>0</v>
      </c>
      <c r="Q82" s="7" t="str">
        <f t="shared" si="19"/>
        <v>euro</v>
      </c>
      <c r="R82" s="98">
        <f t="shared" si="20"/>
        <v>0</v>
      </c>
      <c r="S82" s="19"/>
      <c r="T82" s="5"/>
      <c r="U82" s="37" t="str" cm="1">
        <f t="array" ref="U82">_xlfn.IFS(R82&gt;I82,"KO : Le montant retenu est supérieur au montant présenté. Merci de revoir la ligne de contributions ou plafonner son montant.",I82=0,"",R82=I82,"OK",R82&lt;I82,"Montant instruit inférieur au montant présenté.")</f>
        <v/>
      </c>
      <c r="V82" s="95">
        <f t="shared" si="21"/>
        <v>0</v>
      </c>
    </row>
    <row r="83" spans="1:22">
      <c r="A83" s="7">
        <v>79</v>
      </c>
      <c r="B83" s="5"/>
      <c r="C83" s="5"/>
      <c r="D83" s="5"/>
      <c r="E83" s="2"/>
      <c r="F83" s="116"/>
      <c r="G83" s="12"/>
      <c r="H83" s="7" t="s">
        <v>9</v>
      </c>
      <c r="I83" s="98">
        <f t="shared" si="12"/>
        <v>0</v>
      </c>
      <c r="J83" s="27"/>
      <c r="K83" s="21">
        <f t="shared" si="13"/>
        <v>0</v>
      </c>
      <c r="L83" s="5">
        <f t="shared" si="14"/>
        <v>0</v>
      </c>
      <c r="M83" s="5">
        <f t="shared" si="15"/>
        <v>0</v>
      </c>
      <c r="N83" s="2">
        <f t="shared" si="16"/>
        <v>0</v>
      </c>
      <c r="O83" s="116">
        <f t="shared" si="17"/>
        <v>0</v>
      </c>
      <c r="P83" s="22">
        <f t="shared" si="18"/>
        <v>0</v>
      </c>
      <c r="Q83" s="7" t="str">
        <f t="shared" si="19"/>
        <v>euro</v>
      </c>
      <c r="R83" s="98">
        <f t="shared" si="20"/>
        <v>0</v>
      </c>
      <c r="S83" s="19"/>
      <c r="T83" s="5"/>
      <c r="U83" s="37" t="str" cm="1">
        <f t="array" ref="U83">_xlfn.IFS(R83&gt;I83,"KO : Le montant retenu est supérieur au montant présenté. Merci de revoir la ligne de contributions ou plafonner son montant.",I83=0,"",R83=I83,"OK",R83&lt;I83,"Montant instruit inférieur au montant présenté.")</f>
        <v/>
      </c>
      <c r="V83" s="95">
        <f t="shared" si="21"/>
        <v>0</v>
      </c>
    </row>
    <row r="84" spans="1:22">
      <c r="A84" s="7">
        <v>80</v>
      </c>
      <c r="B84" s="5"/>
      <c r="C84" s="5"/>
      <c r="D84" s="5"/>
      <c r="E84" s="2"/>
      <c r="F84" s="116"/>
      <c r="G84" s="12"/>
      <c r="H84" s="7" t="s">
        <v>9</v>
      </c>
      <c r="I84" s="98">
        <f t="shared" si="12"/>
        <v>0</v>
      </c>
      <c r="J84" s="27"/>
      <c r="K84" s="21">
        <f t="shared" si="13"/>
        <v>0</v>
      </c>
      <c r="L84" s="5">
        <f t="shared" si="14"/>
        <v>0</v>
      </c>
      <c r="M84" s="5">
        <f t="shared" si="15"/>
        <v>0</v>
      </c>
      <c r="N84" s="2">
        <f t="shared" si="16"/>
        <v>0</v>
      </c>
      <c r="O84" s="116">
        <f t="shared" si="17"/>
        <v>0</v>
      </c>
      <c r="P84" s="22">
        <f t="shared" si="18"/>
        <v>0</v>
      </c>
      <c r="Q84" s="7" t="str">
        <f t="shared" si="19"/>
        <v>euro</v>
      </c>
      <c r="R84" s="98">
        <f t="shared" si="20"/>
        <v>0</v>
      </c>
      <c r="S84" s="19"/>
      <c r="T84" s="5"/>
      <c r="U84" s="37" t="str" cm="1">
        <f t="array" ref="U84">_xlfn.IFS(R84&gt;I84,"KO : Le montant retenu est supérieur au montant présenté. Merci de revoir la ligne de contributions ou plafonner son montant.",I84=0,"",R84=I84,"OK",R84&lt;I84,"Montant instruit inférieur au montant présenté.")</f>
        <v/>
      </c>
      <c r="V84" s="95">
        <f t="shared" si="21"/>
        <v>0</v>
      </c>
    </row>
    <row r="85" spans="1:22">
      <c r="A85" s="7">
        <v>81</v>
      </c>
      <c r="B85" s="5"/>
      <c r="C85" s="5"/>
      <c r="D85" s="5"/>
      <c r="E85" s="2"/>
      <c r="F85" s="116"/>
      <c r="G85" s="12"/>
      <c r="H85" s="7" t="s">
        <v>9</v>
      </c>
      <c r="I85" s="98">
        <f t="shared" si="12"/>
        <v>0</v>
      </c>
      <c r="J85" s="27"/>
      <c r="K85" s="21">
        <f t="shared" si="13"/>
        <v>0</v>
      </c>
      <c r="L85" s="5">
        <f t="shared" si="14"/>
        <v>0</v>
      </c>
      <c r="M85" s="5">
        <f t="shared" si="15"/>
        <v>0</v>
      </c>
      <c r="N85" s="2">
        <f t="shared" si="16"/>
        <v>0</v>
      </c>
      <c r="O85" s="116">
        <f t="shared" si="17"/>
        <v>0</v>
      </c>
      <c r="P85" s="22">
        <f t="shared" si="18"/>
        <v>0</v>
      </c>
      <c r="Q85" s="7" t="str">
        <f t="shared" si="19"/>
        <v>euro</v>
      </c>
      <c r="R85" s="98">
        <f t="shared" si="20"/>
        <v>0</v>
      </c>
      <c r="S85" s="19"/>
      <c r="T85" s="5"/>
      <c r="U85" s="37" t="str" cm="1">
        <f t="array" ref="U85">_xlfn.IFS(R85&gt;I85,"KO : Le montant retenu est supérieur au montant présenté. Merci de revoir la ligne de contributions ou plafonner son montant.",I85=0,"",R85=I85,"OK",R85&lt;I85,"Montant instruit inférieur au montant présenté.")</f>
        <v/>
      </c>
      <c r="V85" s="95">
        <f t="shared" si="21"/>
        <v>0</v>
      </c>
    </row>
    <row r="86" spans="1:22">
      <c r="A86" s="7">
        <v>82</v>
      </c>
      <c r="B86" s="5"/>
      <c r="C86" s="5"/>
      <c r="D86" s="5"/>
      <c r="E86" s="2"/>
      <c r="F86" s="116"/>
      <c r="G86" s="12"/>
      <c r="H86" s="7" t="s">
        <v>9</v>
      </c>
      <c r="I86" s="98">
        <f t="shared" si="12"/>
        <v>0</v>
      </c>
      <c r="J86" s="27"/>
      <c r="K86" s="21">
        <f t="shared" si="13"/>
        <v>0</v>
      </c>
      <c r="L86" s="5">
        <f t="shared" si="14"/>
        <v>0</v>
      </c>
      <c r="M86" s="5">
        <f t="shared" si="15"/>
        <v>0</v>
      </c>
      <c r="N86" s="2">
        <f t="shared" si="16"/>
        <v>0</v>
      </c>
      <c r="O86" s="116">
        <f t="shared" si="17"/>
        <v>0</v>
      </c>
      <c r="P86" s="22">
        <f t="shared" si="18"/>
        <v>0</v>
      </c>
      <c r="Q86" s="7" t="str">
        <f t="shared" si="19"/>
        <v>euro</v>
      </c>
      <c r="R86" s="98">
        <f t="shared" si="20"/>
        <v>0</v>
      </c>
      <c r="S86" s="19"/>
      <c r="T86" s="5"/>
      <c r="U86" s="37" t="str" cm="1">
        <f t="array" ref="U86">_xlfn.IFS(R86&gt;I86,"KO : Le montant retenu est supérieur au montant présenté. Merci de revoir la ligne de contributions ou plafonner son montant.",I86=0,"",R86=I86,"OK",R86&lt;I86,"Montant instruit inférieur au montant présenté.")</f>
        <v/>
      </c>
      <c r="V86" s="95">
        <f t="shared" si="21"/>
        <v>0</v>
      </c>
    </row>
    <row r="87" spans="1:22">
      <c r="A87" s="7">
        <v>83</v>
      </c>
      <c r="B87" s="5"/>
      <c r="C87" s="5"/>
      <c r="D87" s="5"/>
      <c r="E87" s="2"/>
      <c r="F87" s="116"/>
      <c r="G87" s="12"/>
      <c r="H87" s="7" t="s">
        <v>9</v>
      </c>
      <c r="I87" s="98">
        <f t="shared" si="12"/>
        <v>0</v>
      </c>
      <c r="J87" s="27"/>
      <c r="K87" s="21">
        <f t="shared" si="13"/>
        <v>0</v>
      </c>
      <c r="L87" s="5">
        <f t="shared" si="14"/>
        <v>0</v>
      </c>
      <c r="M87" s="5">
        <f t="shared" si="15"/>
        <v>0</v>
      </c>
      <c r="N87" s="2">
        <f t="shared" si="16"/>
        <v>0</v>
      </c>
      <c r="O87" s="116">
        <f t="shared" si="17"/>
        <v>0</v>
      </c>
      <c r="P87" s="22">
        <f t="shared" si="18"/>
        <v>0</v>
      </c>
      <c r="Q87" s="7" t="str">
        <f t="shared" si="19"/>
        <v>euro</v>
      </c>
      <c r="R87" s="98">
        <f t="shared" si="20"/>
        <v>0</v>
      </c>
      <c r="S87" s="19"/>
      <c r="T87" s="5"/>
      <c r="U87" s="37" t="str" cm="1">
        <f t="array" ref="U87">_xlfn.IFS(R87&gt;I87,"KO : Le montant retenu est supérieur au montant présenté. Merci de revoir la ligne de contributions ou plafonner son montant.",I87=0,"",R87=I87,"OK",R87&lt;I87,"Montant instruit inférieur au montant présenté.")</f>
        <v/>
      </c>
      <c r="V87" s="95">
        <f t="shared" si="21"/>
        <v>0</v>
      </c>
    </row>
    <row r="88" spans="1:22">
      <c r="A88" s="7">
        <v>84</v>
      </c>
      <c r="B88" s="5"/>
      <c r="C88" s="5"/>
      <c r="D88" s="5"/>
      <c r="E88" s="2"/>
      <c r="F88" s="116"/>
      <c r="G88" s="12"/>
      <c r="H88" s="7" t="s">
        <v>9</v>
      </c>
      <c r="I88" s="98">
        <f t="shared" si="12"/>
        <v>0</v>
      </c>
      <c r="J88" s="27"/>
      <c r="K88" s="21">
        <f t="shared" si="13"/>
        <v>0</v>
      </c>
      <c r="L88" s="5">
        <f t="shared" si="14"/>
        <v>0</v>
      </c>
      <c r="M88" s="5">
        <f t="shared" si="15"/>
        <v>0</v>
      </c>
      <c r="N88" s="2">
        <f t="shared" si="16"/>
        <v>0</v>
      </c>
      <c r="O88" s="116">
        <f t="shared" si="17"/>
        <v>0</v>
      </c>
      <c r="P88" s="22">
        <f t="shared" si="18"/>
        <v>0</v>
      </c>
      <c r="Q88" s="7" t="str">
        <f t="shared" si="19"/>
        <v>euro</v>
      </c>
      <c r="R88" s="98">
        <f t="shared" si="20"/>
        <v>0</v>
      </c>
      <c r="S88" s="19"/>
      <c r="T88" s="5"/>
      <c r="U88" s="37" t="str" cm="1">
        <f t="array" ref="U88">_xlfn.IFS(R88&gt;I88,"KO : Le montant retenu est supérieur au montant présenté. Merci de revoir la ligne de contributions ou plafonner son montant.",I88=0,"",R88=I88,"OK",R88&lt;I88,"Montant instruit inférieur au montant présenté.")</f>
        <v/>
      </c>
      <c r="V88" s="95">
        <f t="shared" si="21"/>
        <v>0</v>
      </c>
    </row>
    <row r="89" spans="1:22">
      <c r="A89" s="7">
        <v>85</v>
      </c>
      <c r="B89" s="5"/>
      <c r="C89" s="5"/>
      <c r="D89" s="5"/>
      <c r="E89" s="2"/>
      <c r="F89" s="116"/>
      <c r="G89" s="12"/>
      <c r="H89" s="7" t="s">
        <v>9</v>
      </c>
      <c r="I89" s="98">
        <f t="shared" si="12"/>
        <v>0</v>
      </c>
      <c r="J89" s="27"/>
      <c r="K89" s="21">
        <f t="shared" si="13"/>
        <v>0</v>
      </c>
      <c r="L89" s="5">
        <f t="shared" si="14"/>
        <v>0</v>
      </c>
      <c r="M89" s="5">
        <f t="shared" si="15"/>
        <v>0</v>
      </c>
      <c r="N89" s="2">
        <f t="shared" si="16"/>
        <v>0</v>
      </c>
      <c r="O89" s="116">
        <f t="shared" si="17"/>
        <v>0</v>
      </c>
      <c r="P89" s="22">
        <f t="shared" si="18"/>
        <v>0</v>
      </c>
      <c r="Q89" s="7" t="str">
        <f t="shared" si="19"/>
        <v>euro</v>
      </c>
      <c r="R89" s="98">
        <f t="shared" si="20"/>
        <v>0</v>
      </c>
      <c r="S89" s="19"/>
      <c r="T89" s="5"/>
      <c r="U89" s="37" t="str" cm="1">
        <f t="array" ref="U89">_xlfn.IFS(R89&gt;I89,"KO : Le montant retenu est supérieur au montant présenté. Merci de revoir la ligne de contributions ou plafonner son montant.",I89=0,"",R89=I89,"OK",R89&lt;I89,"Montant instruit inférieur au montant présenté.")</f>
        <v/>
      </c>
      <c r="V89" s="95">
        <f t="shared" si="21"/>
        <v>0</v>
      </c>
    </row>
    <row r="90" spans="1:22">
      <c r="A90" s="7">
        <v>86</v>
      </c>
      <c r="B90" s="5"/>
      <c r="C90" s="5"/>
      <c r="D90" s="5"/>
      <c r="E90" s="2"/>
      <c r="F90" s="116"/>
      <c r="G90" s="12"/>
      <c r="H90" s="7" t="s">
        <v>9</v>
      </c>
      <c r="I90" s="98">
        <f t="shared" si="12"/>
        <v>0</v>
      </c>
      <c r="J90" s="27"/>
      <c r="K90" s="21">
        <f t="shared" si="13"/>
        <v>0</v>
      </c>
      <c r="L90" s="5">
        <f t="shared" si="14"/>
        <v>0</v>
      </c>
      <c r="M90" s="5">
        <f t="shared" si="15"/>
        <v>0</v>
      </c>
      <c r="N90" s="2">
        <f t="shared" si="16"/>
        <v>0</v>
      </c>
      <c r="O90" s="116">
        <f t="shared" si="17"/>
        <v>0</v>
      </c>
      <c r="P90" s="22">
        <f t="shared" si="18"/>
        <v>0</v>
      </c>
      <c r="Q90" s="7" t="str">
        <f t="shared" si="19"/>
        <v>euro</v>
      </c>
      <c r="R90" s="98">
        <f t="shared" si="20"/>
        <v>0</v>
      </c>
      <c r="S90" s="19"/>
      <c r="T90" s="5"/>
      <c r="U90" s="37" t="str" cm="1">
        <f t="array" ref="U90">_xlfn.IFS(R90&gt;I90,"KO : Le montant retenu est supérieur au montant présenté. Merci de revoir la ligne de contributions ou plafonner son montant.",I90=0,"",R90=I90,"OK",R90&lt;I90,"Montant instruit inférieur au montant présenté.")</f>
        <v/>
      </c>
      <c r="V90" s="95">
        <f t="shared" si="21"/>
        <v>0</v>
      </c>
    </row>
    <row r="91" spans="1:22">
      <c r="A91" s="7">
        <v>87</v>
      </c>
      <c r="B91" s="5"/>
      <c r="C91" s="5"/>
      <c r="D91" s="5"/>
      <c r="E91" s="2"/>
      <c r="F91" s="116"/>
      <c r="G91" s="12"/>
      <c r="H91" s="7" t="s">
        <v>9</v>
      </c>
      <c r="I91" s="98">
        <f t="shared" si="12"/>
        <v>0</v>
      </c>
      <c r="J91" s="27"/>
      <c r="K91" s="21">
        <f t="shared" si="13"/>
        <v>0</v>
      </c>
      <c r="L91" s="5">
        <f t="shared" si="14"/>
        <v>0</v>
      </c>
      <c r="M91" s="5">
        <f t="shared" si="15"/>
        <v>0</v>
      </c>
      <c r="N91" s="2">
        <f t="shared" si="16"/>
        <v>0</v>
      </c>
      <c r="O91" s="116">
        <f t="shared" si="17"/>
        <v>0</v>
      </c>
      <c r="P91" s="22">
        <f t="shared" si="18"/>
        <v>0</v>
      </c>
      <c r="Q91" s="7" t="str">
        <f t="shared" si="19"/>
        <v>euro</v>
      </c>
      <c r="R91" s="98">
        <f t="shared" si="20"/>
        <v>0</v>
      </c>
      <c r="S91" s="19"/>
      <c r="T91" s="5"/>
      <c r="U91" s="37" t="str" cm="1">
        <f t="array" ref="U91">_xlfn.IFS(R91&gt;I91,"KO : Le montant retenu est supérieur au montant présenté. Merci de revoir la ligne de contributions ou plafonner son montant.",I91=0,"",R91=I91,"OK",R91&lt;I91,"Montant instruit inférieur au montant présenté.")</f>
        <v/>
      </c>
      <c r="V91" s="95">
        <f t="shared" si="21"/>
        <v>0</v>
      </c>
    </row>
    <row r="92" spans="1:22">
      <c r="A92" s="7">
        <v>88</v>
      </c>
      <c r="B92" s="5"/>
      <c r="C92" s="5"/>
      <c r="D92" s="5"/>
      <c r="E92" s="2"/>
      <c r="F92" s="116"/>
      <c r="G92" s="12"/>
      <c r="H92" s="7" t="s">
        <v>9</v>
      </c>
      <c r="I92" s="98">
        <f t="shared" si="12"/>
        <v>0</v>
      </c>
      <c r="J92" s="27"/>
      <c r="K92" s="21">
        <f t="shared" si="13"/>
        <v>0</v>
      </c>
      <c r="L92" s="5">
        <f t="shared" si="14"/>
        <v>0</v>
      </c>
      <c r="M92" s="5">
        <f t="shared" si="15"/>
        <v>0</v>
      </c>
      <c r="N92" s="2">
        <f t="shared" si="16"/>
        <v>0</v>
      </c>
      <c r="O92" s="116">
        <f t="shared" si="17"/>
        <v>0</v>
      </c>
      <c r="P92" s="22">
        <f t="shared" si="18"/>
        <v>0</v>
      </c>
      <c r="Q92" s="7" t="str">
        <f t="shared" si="19"/>
        <v>euro</v>
      </c>
      <c r="R92" s="98">
        <f t="shared" si="20"/>
        <v>0</v>
      </c>
      <c r="S92" s="19"/>
      <c r="T92" s="5"/>
      <c r="U92" s="37" t="str" cm="1">
        <f t="array" ref="U92">_xlfn.IFS(R92&gt;I92,"KO : Le montant retenu est supérieur au montant présenté. Merci de revoir la ligne de contributions ou plafonner son montant.",I92=0,"",R92=I92,"OK",R92&lt;I92,"Montant instruit inférieur au montant présenté.")</f>
        <v/>
      </c>
      <c r="V92" s="95">
        <f t="shared" si="21"/>
        <v>0</v>
      </c>
    </row>
    <row r="93" spans="1:22">
      <c r="A93" s="7">
        <v>89</v>
      </c>
      <c r="B93" s="5"/>
      <c r="C93" s="5"/>
      <c r="D93" s="5"/>
      <c r="E93" s="2"/>
      <c r="F93" s="116"/>
      <c r="G93" s="12"/>
      <c r="H93" s="7" t="s">
        <v>9</v>
      </c>
      <c r="I93" s="98">
        <f t="shared" si="12"/>
        <v>0</v>
      </c>
      <c r="J93" s="27"/>
      <c r="K93" s="21">
        <f t="shared" si="13"/>
        <v>0</v>
      </c>
      <c r="L93" s="5">
        <f t="shared" si="14"/>
        <v>0</v>
      </c>
      <c r="M93" s="5">
        <f t="shared" si="15"/>
        <v>0</v>
      </c>
      <c r="N93" s="2">
        <f t="shared" si="16"/>
        <v>0</v>
      </c>
      <c r="O93" s="116">
        <f t="shared" si="17"/>
        <v>0</v>
      </c>
      <c r="P93" s="22">
        <f t="shared" si="18"/>
        <v>0</v>
      </c>
      <c r="Q93" s="7" t="str">
        <f t="shared" si="19"/>
        <v>euro</v>
      </c>
      <c r="R93" s="98">
        <f t="shared" si="20"/>
        <v>0</v>
      </c>
      <c r="S93" s="19"/>
      <c r="T93" s="5"/>
      <c r="U93" s="37" t="str" cm="1">
        <f t="array" ref="U93">_xlfn.IFS(R93&gt;I93,"KO : Le montant retenu est supérieur au montant présenté. Merci de revoir la ligne de contributions ou plafonner son montant.",I93=0,"",R93=I93,"OK",R93&lt;I93,"Montant instruit inférieur au montant présenté.")</f>
        <v/>
      </c>
      <c r="V93" s="95">
        <f t="shared" si="21"/>
        <v>0</v>
      </c>
    </row>
    <row r="94" spans="1:22">
      <c r="A94" s="7">
        <v>90</v>
      </c>
      <c r="B94" s="5"/>
      <c r="C94" s="5"/>
      <c r="D94" s="5"/>
      <c r="E94" s="2"/>
      <c r="F94" s="116"/>
      <c r="G94" s="12"/>
      <c r="H94" s="7" t="s">
        <v>9</v>
      </c>
      <c r="I94" s="98">
        <f t="shared" si="12"/>
        <v>0</v>
      </c>
      <c r="J94" s="27"/>
      <c r="K94" s="21">
        <f t="shared" si="13"/>
        <v>0</v>
      </c>
      <c r="L94" s="5">
        <f t="shared" si="14"/>
        <v>0</v>
      </c>
      <c r="M94" s="5">
        <f t="shared" si="15"/>
        <v>0</v>
      </c>
      <c r="N94" s="2">
        <f t="shared" si="16"/>
        <v>0</v>
      </c>
      <c r="O94" s="116">
        <f t="shared" si="17"/>
        <v>0</v>
      </c>
      <c r="P94" s="22">
        <f t="shared" si="18"/>
        <v>0</v>
      </c>
      <c r="Q94" s="7" t="str">
        <f t="shared" si="19"/>
        <v>euro</v>
      </c>
      <c r="R94" s="98">
        <f t="shared" si="20"/>
        <v>0</v>
      </c>
      <c r="S94" s="19"/>
      <c r="T94" s="5"/>
      <c r="U94" s="37" t="str" cm="1">
        <f t="array" ref="U94">_xlfn.IFS(R94&gt;I94,"KO : Le montant retenu est supérieur au montant présenté. Merci de revoir la ligne de contributions ou plafonner son montant.",I94=0,"",R94=I94,"OK",R94&lt;I94,"Montant instruit inférieur au montant présenté.")</f>
        <v/>
      </c>
      <c r="V94" s="95">
        <f t="shared" si="21"/>
        <v>0</v>
      </c>
    </row>
    <row r="95" spans="1:22">
      <c r="A95" s="7">
        <v>91</v>
      </c>
      <c r="B95" s="5"/>
      <c r="C95" s="5"/>
      <c r="D95" s="5"/>
      <c r="E95" s="2"/>
      <c r="F95" s="116"/>
      <c r="G95" s="12"/>
      <c r="H95" s="7" t="s">
        <v>9</v>
      </c>
      <c r="I95" s="98">
        <f t="shared" si="12"/>
        <v>0</v>
      </c>
      <c r="J95" s="27"/>
      <c r="K95" s="21">
        <f t="shared" si="13"/>
        <v>0</v>
      </c>
      <c r="L95" s="5">
        <f t="shared" si="14"/>
        <v>0</v>
      </c>
      <c r="M95" s="5">
        <f t="shared" si="15"/>
        <v>0</v>
      </c>
      <c r="N95" s="2">
        <f t="shared" si="16"/>
        <v>0</v>
      </c>
      <c r="O95" s="116">
        <f t="shared" si="17"/>
        <v>0</v>
      </c>
      <c r="P95" s="22">
        <f t="shared" si="18"/>
        <v>0</v>
      </c>
      <c r="Q95" s="7" t="str">
        <f t="shared" si="19"/>
        <v>euro</v>
      </c>
      <c r="R95" s="98">
        <f t="shared" si="20"/>
        <v>0</v>
      </c>
      <c r="S95" s="19"/>
      <c r="T95" s="5"/>
      <c r="U95" s="37" t="str" cm="1">
        <f t="array" ref="U95">_xlfn.IFS(R95&gt;I95,"KO : Le montant retenu est supérieur au montant présenté. Merci de revoir la ligne de contributions ou plafonner son montant.",I95=0,"",R95=I95,"OK",R95&lt;I95,"Montant instruit inférieur au montant présenté.")</f>
        <v/>
      </c>
      <c r="V95" s="95">
        <f t="shared" si="21"/>
        <v>0</v>
      </c>
    </row>
    <row r="96" spans="1:22">
      <c r="A96" s="7">
        <v>92</v>
      </c>
      <c r="B96" s="5"/>
      <c r="C96" s="5"/>
      <c r="D96" s="5"/>
      <c r="E96" s="2"/>
      <c r="F96" s="116"/>
      <c r="G96" s="12"/>
      <c r="H96" s="7" t="s">
        <v>9</v>
      </c>
      <c r="I96" s="98">
        <f t="shared" si="12"/>
        <v>0</v>
      </c>
      <c r="J96" s="27"/>
      <c r="K96" s="21">
        <f t="shared" si="13"/>
        <v>0</v>
      </c>
      <c r="L96" s="5">
        <f t="shared" si="14"/>
        <v>0</v>
      </c>
      <c r="M96" s="5">
        <f t="shared" si="15"/>
        <v>0</v>
      </c>
      <c r="N96" s="2">
        <f t="shared" si="16"/>
        <v>0</v>
      </c>
      <c r="O96" s="116">
        <f t="shared" si="17"/>
        <v>0</v>
      </c>
      <c r="P96" s="22">
        <f t="shared" si="18"/>
        <v>0</v>
      </c>
      <c r="Q96" s="7" t="str">
        <f t="shared" si="19"/>
        <v>euro</v>
      </c>
      <c r="R96" s="98">
        <f t="shared" si="20"/>
        <v>0</v>
      </c>
      <c r="S96" s="19"/>
      <c r="T96" s="5"/>
      <c r="U96" s="37" t="str" cm="1">
        <f t="array" ref="U96">_xlfn.IFS(R96&gt;I96,"KO : Le montant retenu est supérieur au montant présenté. Merci de revoir la ligne de contributions ou plafonner son montant.",I96=0,"",R96=I96,"OK",R96&lt;I96,"Montant instruit inférieur au montant présenté.")</f>
        <v/>
      </c>
      <c r="V96" s="95">
        <f t="shared" si="21"/>
        <v>0</v>
      </c>
    </row>
    <row r="97" spans="1:22">
      <c r="A97" s="7">
        <v>93</v>
      </c>
      <c r="B97" s="5"/>
      <c r="C97" s="5"/>
      <c r="D97" s="5"/>
      <c r="E97" s="2"/>
      <c r="F97" s="116"/>
      <c r="G97" s="12"/>
      <c r="H97" s="7" t="s">
        <v>9</v>
      </c>
      <c r="I97" s="98">
        <f t="shared" si="12"/>
        <v>0</v>
      </c>
      <c r="J97" s="27"/>
      <c r="K97" s="21">
        <f t="shared" si="13"/>
        <v>0</v>
      </c>
      <c r="L97" s="5">
        <f t="shared" si="14"/>
        <v>0</v>
      </c>
      <c r="M97" s="5">
        <f t="shared" si="15"/>
        <v>0</v>
      </c>
      <c r="N97" s="2">
        <f t="shared" si="16"/>
        <v>0</v>
      </c>
      <c r="O97" s="116">
        <f t="shared" si="17"/>
        <v>0</v>
      </c>
      <c r="P97" s="22">
        <f t="shared" si="18"/>
        <v>0</v>
      </c>
      <c r="Q97" s="7" t="str">
        <f t="shared" si="19"/>
        <v>euro</v>
      </c>
      <c r="R97" s="98">
        <f t="shared" si="20"/>
        <v>0</v>
      </c>
      <c r="S97" s="19"/>
      <c r="T97" s="5"/>
      <c r="U97" s="37" t="str" cm="1">
        <f t="array" ref="U97">_xlfn.IFS(R97&gt;I97,"KO : Le montant retenu est supérieur au montant présenté. Merci de revoir la ligne de contributions ou plafonner son montant.",I97=0,"",R97=I97,"OK",R97&lt;I97,"Montant instruit inférieur au montant présenté.")</f>
        <v/>
      </c>
      <c r="V97" s="95">
        <f t="shared" si="21"/>
        <v>0</v>
      </c>
    </row>
    <row r="98" spans="1:22">
      <c r="A98" s="7">
        <v>94</v>
      </c>
      <c r="B98" s="5"/>
      <c r="C98" s="5"/>
      <c r="D98" s="5"/>
      <c r="E98" s="2"/>
      <c r="F98" s="116"/>
      <c r="G98" s="12"/>
      <c r="H98" s="7" t="s">
        <v>9</v>
      </c>
      <c r="I98" s="98">
        <f t="shared" si="12"/>
        <v>0</v>
      </c>
      <c r="J98" s="27"/>
      <c r="K98" s="21">
        <f t="shared" si="13"/>
        <v>0</v>
      </c>
      <c r="L98" s="5">
        <f t="shared" si="14"/>
        <v>0</v>
      </c>
      <c r="M98" s="5">
        <f t="shared" si="15"/>
        <v>0</v>
      </c>
      <c r="N98" s="2">
        <f t="shared" si="16"/>
        <v>0</v>
      </c>
      <c r="O98" s="116">
        <f t="shared" si="17"/>
        <v>0</v>
      </c>
      <c r="P98" s="22">
        <f t="shared" si="18"/>
        <v>0</v>
      </c>
      <c r="Q98" s="7" t="str">
        <f t="shared" si="19"/>
        <v>euro</v>
      </c>
      <c r="R98" s="98">
        <f t="shared" si="20"/>
        <v>0</v>
      </c>
      <c r="S98" s="19"/>
      <c r="T98" s="5"/>
      <c r="U98" s="37" t="str" cm="1">
        <f t="array" ref="U98">_xlfn.IFS(R98&gt;I98,"KO : Le montant retenu est supérieur au montant présenté. Merci de revoir la ligne de contributions ou plafonner son montant.",I98=0,"",R98=I98,"OK",R98&lt;I98,"Montant instruit inférieur au montant présenté.")</f>
        <v/>
      </c>
      <c r="V98" s="95">
        <f t="shared" si="21"/>
        <v>0</v>
      </c>
    </row>
    <row r="99" spans="1:22">
      <c r="A99" s="7">
        <v>95</v>
      </c>
      <c r="B99" s="5"/>
      <c r="C99" s="5"/>
      <c r="D99" s="5"/>
      <c r="E99" s="2"/>
      <c r="F99" s="116"/>
      <c r="G99" s="12"/>
      <c r="H99" s="7" t="s">
        <v>9</v>
      </c>
      <c r="I99" s="98">
        <f t="shared" si="12"/>
        <v>0</v>
      </c>
      <c r="J99" s="27"/>
      <c r="K99" s="21">
        <f t="shared" si="13"/>
        <v>0</v>
      </c>
      <c r="L99" s="5">
        <f t="shared" si="14"/>
        <v>0</v>
      </c>
      <c r="M99" s="5">
        <f t="shared" si="15"/>
        <v>0</v>
      </c>
      <c r="N99" s="2">
        <f t="shared" si="16"/>
        <v>0</v>
      </c>
      <c r="O99" s="116">
        <f t="shared" si="17"/>
        <v>0</v>
      </c>
      <c r="P99" s="22">
        <f t="shared" si="18"/>
        <v>0</v>
      </c>
      <c r="Q99" s="7" t="str">
        <f t="shared" si="19"/>
        <v>euro</v>
      </c>
      <c r="R99" s="98">
        <f t="shared" si="20"/>
        <v>0</v>
      </c>
      <c r="S99" s="19"/>
      <c r="T99" s="5"/>
      <c r="U99" s="37" t="str" cm="1">
        <f t="array" ref="U99">_xlfn.IFS(R99&gt;I99,"KO : Le montant retenu est supérieur au montant présenté. Merci de revoir la ligne de contributions ou plafonner son montant.",I99=0,"",R99=I99,"OK",R99&lt;I99,"Montant instruit inférieur au montant présenté.")</f>
        <v/>
      </c>
      <c r="V99" s="95">
        <f t="shared" si="21"/>
        <v>0</v>
      </c>
    </row>
    <row r="100" spans="1:22">
      <c r="A100" s="7">
        <v>96</v>
      </c>
      <c r="B100" s="5"/>
      <c r="C100" s="5"/>
      <c r="D100" s="5"/>
      <c r="E100" s="2"/>
      <c r="F100" s="116"/>
      <c r="G100" s="12"/>
      <c r="H100" s="7" t="s">
        <v>9</v>
      </c>
      <c r="I100" s="98">
        <f t="shared" si="12"/>
        <v>0</v>
      </c>
      <c r="J100" s="27"/>
      <c r="K100" s="21">
        <f t="shared" si="13"/>
        <v>0</v>
      </c>
      <c r="L100" s="5">
        <f t="shared" si="14"/>
        <v>0</v>
      </c>
      <c r="M100" s="5">
        <f t="shared" si="15"/>
        <v>0</v>
      </c>
      <c r="N100" s="2">
        <f t="shared" si="16"/>
        <v>0</v>
      </c>
      <c r="O100" s="116">
        <f t="shared" si="17"/>
        <v>0</v>
      </c>
      <c r="P100" s="22">
        <f t="shared" si="18"/>
        <v>0</v>
      </c>
      <c r="Q100" s="7" t="str">
        <f t="shared" si="19"/>
        <v>euro</v>
      </c>
      <c r="R100" s="98">
        <f t="shared" si="20"/>
        <v>0</v>
      </c>
      <c r="S100" s="19"/>
      <c r="T100" s="5"/>
      <c r="U100" s="37" t="str" cm="1">
        <f t="array" ref="U100">_xlfn.IFS(R100&gt;I100,"KO : Le montant retenu est supérieur au montant présenté. Merci de revoir la ligne de contributions ou plafonner son montant.",I100=0,"",R100=I100,"OK",R100&lt;I100,"Montant instruit inférieur au montant présenté.")</f>
        <v/>
      </c>
      <c r="V100" s="95">
        <f t="shared" si="21"/>
        <v>0</v>
      </c>
    </row>
    <row r="101" spans="1:22">
      <c r="A101" s="7">
        <v>97</v>
      </c>
      <c r="B101" s="5"/>
      <c r="C101" s="5"/>
      <c r="D101" s="5"/>
      <c r="E101" s="2"/>
      <c r="F101" s="116"/>
      <c r="G101" s="12"/>
      <c r="H101" s="7" t="s">
        <v>9</v>
      </c>
      <c r="I101" s="98">
        <f t="shared" si="12"/>
        <v>0</v>
      </c>
      <c r="J101" s="27"/>
      <c r="K101" s="21">
        <f t="shared" si="13"/>
        <v>0</v>
      </c>
      <c r="L101" s="5">
        <f t="shared" si="14"/>
        <v>0</v>
      </c>
      <c r="M101" s="5">
        <f t="shared" si="15"/>
        <v>0</v>
      </c>
      <c r="N101" s="2">
        <f t="shared" si="16"/>
        <v>0</v>
      </c>
      <c r="O101" s="116">
        <f t="shared" si="17"/>
        <v>0</v>
      </c>
      <c r="P101" s="22">
        <f t="shared" si="18"/>
        <v>0</v>
      </c>
      <c r="Q101" s="7" t="str">
        <f t="shared" si="19"/>
        <v>euro</v>
      </c>
      <c r="R101" s="98">
        <f t="shared" si="20"/>
        <v>0</v>
      </c>
      <c r="S101" s="19"/>
      <c r="T101" s="5"/>
      <c r="U101" s="37" t="str" cm="1">
        <f t="array" ref="U101">_xlfn.IFS(R101&gt;I101,"KO : Le montant retenu est supérieur au montant présenté. Merci de revoir la ligne de contributions ou plafonner son montant.",I101=0,"",R101=I101,"OK",R101&lt;I101,"Montant instruit inférieur au montant présenté.")</f>
        <v/>
      </c>
      <c r="V101" s="95">
        <f t="shared" si="21"/>
        <v>0</v>
      </c>
    </row>
    <row r="102" spans="1:22">
      <c r="A102" s="7">
        <v>98</v>
      </c>
      <c r="B102" s="5"/>
      <c r="C102" s="5"/>
      <c r="D102" s="5"/>
      <c r="E102" s="2"/>
      <c r="F102" s="116"/>
      <c r="G102" s="12"/>
      <c r="H102" s="7" t="s">
        <v>9</v>
      </c>
      <c r="I102" s="98">
        <f t="shared" si="12"/>
        <v>0</v>
      </c>
      <c r="J102" s="27"/>
      <c r="K102" s="21">
        <f t="shared" si="13"/>
        <v>0</v>
      </c>
      <c r="L102" s="5">
        <f t="shared" si="14"/>
        <v>0</v>
      </c>
      <c r="M102" s="5">
        <f t="shared" si="15"/>
        <v>0</v>
      </c>
      <c r="N102" s="2">
        <f t="shared" si="16"/>
        <v>0</v>
      </c>
      <c r="O102" s="116">
        <f t="shared" si="17"/>
        <v>0</v>
      </c>
      <c r="P102" s="22">
        <f t="shared" si="18"/>
        <v>0</v>
      </c>
      <c r="Q102" s="7" t="str">
        <f t="shared" si="19"/>
        <v>euro</v>
      </c>
      <c r="R102" s="98">
        <f t="shared" si="20"/>
        <v>0</v>
      </c>
      <c r="S102" s="19"/>
      <c r="T102" s="5"/>
      <c r="U102" s="37" t="str" cm="1">
        <f t="array" ref="U102">_xlfn.IFS(R102&gt;I102,"KO : Le montant retenu est supérieur au montant présenté. Merci de revoir la ligne de contributions ou plafonner son montant.",I102=0,"",R102=I102,"OK",R102&lt;I102,"Montant instruit inférieur au montant présenté.")</f>
        <v/>
      </c>
      <c r="V102" s="95">
        <f t="shared" si="21"/>
        <v>0</v>
      </c>
    </row>
    <row r="103" spans="1:22">
      <c r="A103" s="7">
        <v>99</v>
      </c>
      <c r="B103" s="5"/>
      <c r="C103" s="5"/>
      <c r="D103" s="5"/>
      <c r="E103" s="2"/>
      <c r="F103" s="116"/>
      <c r="G103" s="12"/>
      <c r="H103" s="7" t="s">
        <v>9</v>
      </c>
      <c r="I103" s="98">
        <f t="shared" si="12"/>
        <v>0</v>
      </c>
      <c r="J103" s="27"/>
      <c r="K103" s="21">
        <f t="shared" si="13"/>
        <v>0</v>
      </c>
      <c r="L103" s="5">
        <f t="shared" si="14"/>
        <v>0</v>
      </c>
      <c r="M103" s="5">
        <f t="shared" si="15"/>
        <v>0</v>
      </c>
      <c r="N103" s="2">
        <f t="shared" si="16"/>
        <v>0</v>
      </c>
      <c r="O103" s="116">
        <f t="shared" si="17"/>
        <v>0</v>
      </c>
      <c r="P103" s="22">
        <f t="shared" si="18"/>
        <v>0</v>
      </c>
      <c r="Q103" s="7" t="str">
        <f t="shared" si="19"/>
        <v>euro</v>
      </c>
      <c r="R103" s="98">
        <f t="shared" si="20"/>
        <v>0</v>
      </c>
      <c r="S103" s="19"/>
      <c r="T103" s="5"/>
      <c r="U103" s="37" t="str" cm="1">
        <f t="array" ref="U103">_xlfn.IFS(R103&gt;I103,"KO : Le montant retenu est supérieur au montant présenté. Merci de revoir la ligne de contributions ou plafonner son montant.",I103=0,"",R103=I103,"OK",R103&lt;I103,"Montant instruit inférieur au montant présenté.")</f>
        <v/>
      </c>
      <c r="V103" s="95">
        <f t="shared" si="21"/>
        <v>0</v>
      </c>
    </row>
    <row r="104" spans="1:22">
      <c r="A104" s="7">
        <v>100</v>
      </c>
      <c r="B104" s="5"/>
      <c r="C104" s="5"/>
      <c r="D104" s="5"/>
      <c r="E104" s="2"/>
      <c r="F104" s="116"/>
      <c r="G104" s="12"/>
      <c r="H104" s="7" t="s">
        <v>9</v>
      </c>
      <c r="I104" s="98">
        <f t="shared" si="12"/>
        <v>0</v>
      </c>
      <c r="J104" s="27"/>
      <c r="K104" s="21">
        <f t="shared" si="13"/>
        <v>0</v>
      </c>
      <c r="L104" s="5">
        <f t="shared" si="14"/>
        <v>0</v>
      </c>
      <c r="M104" s="5">
        <f t="shared" si="15"/>
        <v>0</v>
      </c>
      <c r="N104" s="2">
        <f t="shared" si="16"/>
        <v>0</v>
      </c>
      <c r="O104" s="116">
        <f t="shared" si="17"/>
        <v>0</v>
      </c>
      <c r="P104" s="22">
        <f t="shared" si="18"/>
        <v>0</v>
      </c>
      <c r="Q104" s="7" t="str">
        <f t="shared" si="19"/>
        <v>euro</v>
      </c>
      <c r="R104" s="98">
        <f t="shared" si="20"/>
        <v>0</v>
      </c>
      <c r="S104" s="19"/>
      <c r="T104" s="5"/>
      <c r="U104" s="37" t="str" cm="1">
        <f t="array" ref="U104">_xlfn.IFS(R104&gt;I104,"KO : Le montant retenu est supérieur au montant présenté. Merci de revoir la ligne de contributions ou plafonner son montant.",I104=0,"",R104=I104,"OK",R104&lt;I104,"Montant instruit inférieur au montant présenté.")</f>
        <v/>
      </c>
      <c r="V104" s="95">
        <f t="shared" si="21"/>
        <v>0</v>
      </c>
    </row>
    <row r="105" spans="1:22">
      <c r="A105" s="7">
        <v>101</v>
      </c>
      <c r="B105" s="5"/>
      <c r="C105" s="5"/>
      <c r="D105" s="5"/>
      <c r="E105" s="2"/>
      <c r="F105" s="116"/>
      <c r="G105" s="12"/>
      <c r="H105" s="7" t="s">
        <v>9</v>
      </c>
      <c r="I105" s="98">
        <f t="shared" si="12"/>
        <v>0</v>
      </c>
      <c r="J105" s="27"/>
      <c r="K105" s="21">
        <f t="shared" si="13"/>
        <v>0</v>
      </c>
      <c r="L105" s="5">
        <f t="shared" si="14"/>
        <v>0</v>
      </c>
      <c r="M105" s="5">
        <f t="shared" si="15"/>
        <v>0</v>
      </c>
      <c r="N105" s="2">
        <f t="shared" si="16"/>
        <v>0</v>
      </c>
      <c r="O105" s="116">
        <f t="shared" si="17"/>
        <v>0</v>
      </c>
      <c r="P105" s="22">
        <f t="shared" si="18"/>
        <v>0</v>
      </c>
      <c r="Q105" s="7" t="str">
        <f t="shared" si="19"/>
        <v>euro</v>
      </c>
      <c r="R105" s="98">
        <f t="shared" si="20"/>
        <v>0</v>
      </c>
      <c r="S105" s="19"/>
      <c r="T105" s="5"/>
      <c r="U105" s="37" t="str" cm="1">
        <f t="array" ref="U105">_xlfn.IFS(R105&gt;I105,"KO : Le montant retenu est supérieur au montant présenté. Merci de revoir la ligne de contributions ou plafonner son montant.",I105=0,"",R105=I105,"OK",R105&lt;I105,"Montant instruit inférieur au montant présenté.")</f>
        <v/>
      </c>
      <c r="V105" s="95">
        <f t="shared" si="21"/>
        <v>0</v>
      </c>
    </row>
    <row r="106" spans="1:22">
      <c r="A106" s="7">
        <v>102</v>
      </c>
      <c r="B106" s="5"/>
      <c r="C106" s="5"/>
      <c r="D106" s="5"/>
      <c r="E106" s="2"/>
      <c r="F106" s="116"/>
      <c r="G106" s="12"/>
      <c r="H106" s="7" t="s">
        <v>9</v>
      </c>
      <c r="I106" s="98">
        <f t="shared" si="12"/>
        <v>0</v>
      </c>
      <c r="J106" s="27"/>
      <c r="K106" s="21">
        <f t="shared" si="13"/>
        <v>0</v>
      </c>
      <c r="L106" s="5">
        <f t="shared" si="14"/>
        <v>0</v>
      </c>
      <c r="M106" s="5">
        <f t="shared" si="15"/>
        <v>0</v>
      </c>
      <c r="N106" s="2">
        <f t="shared" si="16"/>
        <v>0</v>
      </c>
      <c r="O106" s="116">
        <f t="shared" si="17"/>
        <v>0</v>
      </c>
      <c r="P106" s="22">
        <f t="shared" si="18"/>
        <v>0</v>
      </c>
      <c r="Q106" s="7" t="str">
        <f t="shared" si="19"/>
        <v>euro</v>
      </c>
      <c r="R106" s="98">
        <f t="shared" si="20"/>
        <v>0</v>
      </c>
      <c r="S106" s="19"/>
      <c r="T106" s="5"/>
      <c r="U106" s="37" t="str" cm="1">
        <f t="array" ref="U106">_xlfn.IFS(R106&gt;I106,"KO : Le montant retenu est supérieur au montant présenté. Merci de revoir la ligne de contributions ou plafonner son montant.",I106=0,"",R106=I106,"OK",R106&lt;I106,"Montant instruit inférieur au montant présenté.")</f>
        <v/>
      </c>
      <c r="V106" s="95">
        <f t="shared" si="21"/>
        <v>0</v>
      </c>
    </row>
    <row r="107" spans="1:22">
      <c r="A107" s="7">
        <v>103</v>
      </c>
      <c r="B107" s="5"/>
      <c r="C107" s="5"/>
      <c r="D107" s="5"/>
      <c r="E107" s="2"/>
      <c r="F107" s="116"/>
      <c r="G107" s="12"/>
      <c r="H107" s="7" t="s">
        <v>9</v>
      </c>
      <c r="I107" s="98">
        <f t="shared" si="12"/>
        <v>0</v>
      </c>
      <c r="J107" s="27"/>
      <c r="K107" s="21">
        <f t="shared" si="13"/>
        <v>0</v>
      </c>
      <c r="L107" s="5">
        <f t="shared" si="14"/>
        <v>0</v>
      </c>
      <c r="M107" s="5">
        <f t="shared" si="15"/>
        <v>0</v>
      </c>
      <c r="N107" s="2">
        <f t="shared" si="16"/>
        <v>0</v>
      </c>
      <c r="O107" s="116">
        <f t="shared" si="17"/>
        <v>0</v>
      </c>
      <c r="P107" s="22">
        <f t="shared" si="18"/>
        <v>0</v>
      </c>
      <c r="Q107" s="7" t="str">
        <f t="shared" si="19"/>
        <v>euro</v>
      </c>
      <c r="R107" s="98">
        <f t="shared" si="20"/>
        <v>0</v>
      </c>
      <c r="S107" s="19"/>
      <c r="T107" s="5"/>
      <c r="U107" s="37" t="str" cm="1">
        <f t="array" ref="U107">_xlfn.IFS(R107&gt;I107,"KO : Le montant retenu est supérieur au montant présenté. Merci de revoir la ligne de contributions ou plafonner son montant.",I107=0,"",R107=I107,"OK",R107&lt;I107,"Montant instruit inférieur au montant présenté.")</f>
        <v/>
      </c>
      <c r="V107" s="95">
        <f t="shared" si="21"/>
        <v>0</v>
      </c>
    </row>
    <row r="108" spans="1:22">
      <c r="A108" s="7">
        <v>104</v>
      </c>
      <c r="B108" s="5"/>
      <c r="C108" s="5"/>
      <c r="D108" s="5"/>
      <c r="E108" s="2"/>
      <c r="F108" s="116"/>
      <c r="G108" s="12"/>
      <c r="H108" s="7" t="s">
        <v>9</v>
      </c>
      <c r="I108" s="98">
        <f t="shared" si="12"/>
        <v>0</v>
      </c>
      <c r="J108" s="27"/>
      <c r="K108" s="21">
        <f t="shared" si="13"/>
        <v>0</v>
      </c>
      <c r="L108" s="5">
        <f t="shared" si="14"/>
        <v>0</v>
      </c>
      <c r="M108" s="5">
        <f t="shared" si="15"/>
        <v>0</v>
      </c>
      <c r="N108" s="2">
        <f t="shared" si="16"/>
        <v>0</v>
      </c>
      <c r="O108" s="116">
        <f t="shared" si="17"/>
        <v>0</v>
      </c>
      <c r="P108" s="22">
        <f t="shared" si="18"/>
        <v>0</v>
      </c>
      <c r="Q108" s="7" t="str">
        <f t="shared" si="19"/>
        <v>euro</v>
      </c>
      <c r="R108" s="98">
        <f t="shared" si="20"/>
        <v>0</v>
      </c>
      <c r="S108" s="19"/>
      <c r="T108" s="5"/>
      <c r="U108" s="37" t="str" cm="1">
        <f t="array" ref="U108">_xlfn.IFS(R108&gt;I108,"KO : Le montant retenu est supérieur au montant présenté. Merci de revoir la ligne de contributions ou plafonner son montant.",I108=0,"",R108=I108,"OK",R108&lt;I108,"Montant instruit inférieur au montant présenté.")</f>
        <v/>
      </c>
      <c r="V108" s="95">
        <f t="shared" si="21"/>
        <v>0</v>
      </c>
    </row>
    <row r="109" spans="1:22">
      <c r="A109" s="7">
        <v>105</v>
      </c>
      <c r="B109" s="5"/>
      <c r="C109" s="5"/>
      <c r="D109" s="5"/>
      <c r="E109" s="2"/>
      <c r="F109" s="116"/>
      <c r="G109" s="12"/>
      <c r="H109" s="7" t="s">
        <v>9</v>
      </c>
      <c r="I109" s="98">
        <f t="shared" si="12"/>
        <v>0</v>
      </c>
      <c r="J109" s="27"/>
      <c r="K109" s="21">
        <f t="shared" si="13"/>
        <v>0</v>
      </c>
      <c r="L109" s="5">
        <f t="shared" si="14"/>
        <v>0</v>
      </c>
      <c r="M109" s="5">
        <f t="shared" si="15"/>
        <v>0</v>
      </c>
      <c r="N109" s="2">
        <f t="shared" si="16"/>
        <v>0</v>
      </c>
      <c r="O109" s="116">
        <f t="shared" si="17"/>
        <v>0</v>
      </c>
      <c r="P109" s="22">
        <f t="shared" si="18"/>
        <v>0</v>
      </c>
      <c r="Q109" s="7" t="str">
        <f t="shared" si="19"/>
        <v>euro</v>
      </c>
      <c r="R109" s="98">
        <f t="shared" si="20"/>
        <v>0</v>
      </c>
      <c r="S109" s="19"/>
      <c r="T109" s="5"/>
      <c r="U109" s="37" t="str" cm="1">
        <f t="array" ref="U109">_xlfn.IFS(R109&gt;I109,"KO : Le montant retenu est supérieur au montant présenté. Merci de revoir la ligne de contributions ou plafonner son montant.",I109=0,"",R109=I109,"OK",R109&lt;I109,"Montant instruit inférieur au montant présenté.")</f>
        <v/>
      </c>
      <c r="V109" s="95">
        <f t="shared" si="21"/>
        <v>0</v>
      </c>
    </row>
    <row r="110" spans="1:22">
      <c r="A110" s="7">
        <v>106</v>
      </c>
      <c r="B110" s="5"/>
      <c r="C110" s="5"/>
      <c r="D110" s="5"/>
      <c r="E110" s="2"/>
      <c r="F110" s="116"/>
      <c r="G110" s="12"/>
      <c r="H110" s="7" t="s">
        <v>9</v>
      </c>
      <c r="I110" s="98">
        <f t="shared" si="12"/>
        <v>0</v>
      </c>
      <c r="J110" s="27"/>
      <c r="K110" s="21">
        <f t="shared" si="13"/>
        <v>0</v>
      </c>
      <c r="L110" s="5">
        <f t="shared" si="14"/>
        <v>0</v>
      </c>
      <c r="M110" s="5">
        <f t="shared" si="15"/>
        <v>0</v>
      </c>
      <c r="N110" s="2">
        <f t="shared" si="16"/>
        <v>0</v>
      </c>
      <c r="O110" s="116">
        <f t="shared" si="17"/>
        <v>0</v>
      </c>
      <c r="P110" s="22">
        <f t="shared" si="18"/>
        <v>0</v>
      </c>
      <c r="Q110" s="7" t="str">
        <f t="shared" si="19"/>
        <v>euro</v>
      </c>
      <c r="R110" s="98">
        <f t="shared" si="20"/>
        <v>0</v>
      </c>
      <c r="S110" s="19"/>
      <c r="T110" s="5"/>
      <c r="U110" s="37" t="str" cm="1">
        <f t="array" ref="U110">_xlfn.IFS(R110&gt;I110,"KO : Le montant retenu est supérieur au montant présenté. Merci de revoir la ligne de contributions ou plafonner son montant.",I110=0,"",R110=I110,"OK",R110&lt;I110,"Montant instruit inférieur au montant présenté.")</f>
        <v/>
      </c>
      <c r="V110" s="95">
        <f t="shared" si="21"/>
        <v>0</v>
      </c>
    </row>
    <row r="111" spans="1:22">
      <c r="A111" s="7">
        <v>107</v>
      </c>
      <c r="B111" s="5"/>
      <c r="C111" s="5"/>
      <c r="D111" s="5"/>
      <c r="E111" s="2"/>
      <c r="F111" s="116"/>
      <c r="G111" s="12"/>
      <c r="H111" s="7" t="s">
        <v>9</v>
      </c>
      <c r="I111" s="98">
        <f t="shared" si="12"/>
        <v>0</v>
      </c>
      <c r="J111" s="27"/>
      <c r="K111" s="21">
        <f t="shared" si="13"/>
        <v>0</v>
      </c>
      <c r="L111" s="5">
        <f t="shared" si="14"/>
        <v>0</v>
      </c>
      <c r="M111" s="5">
        <f t="shared" si="15"/>
        <v>0</v>
      </c>
      <c r="N111" s="2">
        <f t="shared" si="16"/>
        <v>0</v>
      </c>
      <c r="O111" s="116">
        <f t="shared" si="17"/>
        <v>0</v>
      </c>
      <c r="P111" s="22">
        <f t="shared" si="18"/>
        <v>0</v>
      </c>
      <c r="Q111" s="7" t="str">
        <f t="shared" si="19"/>
        <v>euro</v>
      </c>
      <c r="R111" s="98">
        <f t="shared" si="20"/>
        <v>0</v>
      </c>
      <c r="S111" s="19"/>
      <c r="T111" s="5"/>
      <c r="U111" s="37" t="str" cm="1">
        <f t="array" ref="U111">_xlfn.IFS(R111&gt;I111,"KO : Le montant retenu est supérieur au montant présenté. Merci de revoir la ligne de contributions ou plafonner son montant.",I111=0,"",R111=I111,"OK",R111&lt;I111,"Montant instruit inférieur au montant présenté.")</f>
        <v/>
      </c>
      <c r="V111" s="95">
        <f t="shared" si="21"/>
        <v>0</v>
      </c>
    </row>
    <row r="112" spans="1:22">
      <c r="A112" s="7">
        <v>108</v>
      </c>
      <c r="B112" s="5"/>
      <c r="C112" s="5"/>
      <c r="D112" s="5"/>
      <c r="E112" s="2"/>
      <c r="F112" s="116"/>
      <c r="G112" s="12"/>
      <c r="H112" s="7" t="s">
        <v>9</v>
      </c>
      <c r="I112" s="98">
        <f t="shared" si="12"/>
        <v>0</v>
      </c>
      <c r="J112" s="27"/>
      <c r="K112" s="21">
        <f t="shared" si="13"/>
        <v>0</v>
      </c>
      <c r="L112" s="5">
        <f t="shared" si="14"/>
        <v>0</v>
      </c>
      <c r="M112" s="5">
        <f t="shared" si="15"/>
        <v>0</v>
      </c>
      <c r="N112" s="2">
        <f t="shared" si="16"/>
        <v>0</v>
      </c>
      <c r="O112" s="116">
        <f t="shared" si="17"/>
        <v>0</v>
      </c>
      <c r="P112" s="22">
        <f t="shared" si="18"/>
        <v>0</v>
      </c>
      <c r="Q112" s="7" t="str">
        <f t="shared" si="19"/>
        <v>euro</v>
      </c>
      <c r="R112" s="98">
        <f t="shared" si="20"/>
        <v>0</v>
      </c>
      <c r="S112" s="19"/>
      <c r="T112" s="5"/>
      <c r="U112" s="37" t="str" cm="1">
        <f t="array" ref="U112">_xlfn.IFS(R112&gt;I112,"KO : Le montant retenu est supérieur au montant présenté. Merci de revoir la ligne de contributions ou plafonner son montant.",I112=0,"",R112=I112,"OK",R112&lt;I112,"Montant instruit inférieur au montant présenté.")</f>
        <v/>
      </c>
      <c r="V112" s="95">
        <f t="shared" si="21"/>
        <v>0</v>
      </c>
    </row>
    <row r="113" spans="1:22">
      <c r="A113" s="7">
        <v>109</v>
      </c>
      <c r="B113" s="5"/>
      <c r="C113" s="5"/>
      <c r="D113" s="5"/>
      <c r="E113" s="2"/>
      <c r="F113" s="116"/>
      <c r="G113" s="12"/>
      <c r="H113" s="7" t="s">
        <v>9</v>
      </c>
      <c r="I113" s="98">
        <f t="shared" si="12"/>
        <v>0</v>
      </c>
      <c r="J113" s="27"/>
      <c r="K113" s="21">
        <f t="shared" si="13"/>
        <v>0</v>
      </c>
      <c r="L113" s="5">
        <f t="shared" si="14"/>
        <v>0</v>
      </c>
      <c r="M113" s="5">
        <f t="shared" si="15"/>
        <v>0</v>
      </c>
      <c r="N113" s="2">
        <f t="shared" si="16"/>
        <v>0</v>
      </c>
      <c r="O113" s="116">
        <f t="shared" si="17"/>
        <v>0</v>
      </c>
      <c r="P113" s="22">
        <f t="shared" si="18"/>
        <v>0</v>
      </c>
      <c r="Q113" s="7" t="str">
        <f t="shared" si="19"/>
        <v>euro</v>
      </c>
      <c r="R113" s="98">
        <f t="shared" si="20"/>
        <v>0</v>
      </c>
      <c r="S113" s="19"/>
      <c r="T113" s="5"/>
      <c r="U113" s="37" t="str" cm="1">
        <f t="array" ref="U113">_xlfn.IFS(R113&gt;I113,"KO : Le montant retenu est supérieur au montant présenté. Merci de revoir la ligne de contributions ou plafonner son montant.",I113=0,"",R113=I113,"OK",R113&lt;I113,"Montant instruit inférieur au montant présenté.")</f>
        <v/>
      </c>
      <c r="V113" s="95">
        <f t="shared" si="21"/>
        <v>0</v>
      </c>
    </row>
    <row r="114" spans="1:22">
      <c r="A114" s="7">
        <v>110</v>
      </c>
      <c r="B114" s="5"/>
      <c r="C114" s="5"/>
      <c r="D114" s="5"/>
      <c r="E114" s="2"/>
      <c r="F114" s="116"/>
      <c r="G114" s="12"/>
      <c r="H114" s="7" t="s">
        <v>9</v>
      </c>
      <c r="I114" s="98">
        <f t="shared" si="12"/>
        <v>0</v>
      </c>
      <c r="J114" s="27"/>
      <c r="K114" s="21">
        <f t="shared" si="13"/>
        <v>0</v>
      </c>
      <c r="L114" s="5">
        <f t="shared" si="14"/>
        <v>0</v>
      </c>
      <c r="M114" s="5">
        <f t="shared" si="15"/>
        <v>0</v>
      </c>
      <c r="N114" s="2">
        <f t="shared" si="16"/>
        <v>0</v>
      </c>
      <c r="O114" s="116">
        <f t="shared" si="17"/>
        <v>0</v>
      </c>
      <c r="P114" s="22">
        <f t="shared" si="18"/>
        <v>0</v>
      </c>
      <c r="Q114" s="7" t="str">
        <f t="shared" si="19"/>
        <v>euro</v>
      </c>
      <c r="R114" s="98">
        <f t="shared" si="20"/>
        <v>0</v>
      </c>
      <c r="S114" s="19"/>
      <c r="T114" s="5"/>
      <c r="U114" s="37" t="str" cm="1">
        <f t="array" ref="U114">_xlfn.IFS(R114&gt;I114,"KO : Le montant retenu est supérieur au montant présenté. Merci de revoir la ligne de contributions ou plafonner son montant.",I114=0,"",R114=I114,"OK",R114&lt;I114,"Montant instruit inférieur au montant présenté.")</f>
        <v/>
      </c>
      <c r="V114" s="95">
        <f t="shared" si="21"/>
        <v>0</v>
      </c>
    </row>
    <row r="115" spans="1:22">
      <c r="A115" s="7">
        <v>111</v>
      </c>
      <c r="B115" s="5"/>
      <c r="C115" s="5"/>
      <c r="D115" s="5"/>
      <c r="E115" s="2"/>
      <c r="F115" s="116"/>
      <c r="G115" s="12"/>
      <c r="H115" s="7" t="s">
        <v>9</v>
      </c>
      <c r="I115" s="98">
        <f t="shared" si="12"/>
        <v>0</v>
      </c>
      <c r="J115" s="27"/>
      <c r="K115" s="21">
        <f t="shared" si="13"/>
        <v>0</v>
      </c>
      <c r="L115" s="5">
        <f t="shared" si="14"/>
        <v>0</v>
      </c>
      <c r="M115" s="5">
        <f t="shared" si="15"/>
        <v>0</v>
      </c>
      <c r="N115" s="2">
        <f t="shared" si="16"/>
        <v>0</v>
      </c>
      <c r="O115" s="116">
        <f t="shared" si="17"/>
        <v>0</v>
      </c>
      <c r="P115" s="22">
        <f t="shared" si="18"/>
        <v>0</v>
      </c>
      <c r="Q115" s="7" t="str">
        <f t="shared" si="19"/>
        <v>euro</v>
      </c>
      <c r="R115" s="98">
        <f t="shared" si="20"/>
        <v>0</v>
      </c>
      <c r="S115" s="19"/>
      <c r="T115" s="5"/>
      <c r="U115" s="37" t="str" cm="1">
        <f t="array" ref="U115">_xlfn.IFS(R115&gt;I115,"KO : Le montant retenu est supérieur au montant présenté. Merci de revoir la ligne de contributions ou plafonner son montant.",I115=0,"",R115=I115,"OK",R115&lt;I115,"Montant instruit inférieur au montant présenté.")</f>
        <v/>
      </c>
      <c r="V115" s="95">
        <f t="shared" si="21"/>
        <v>0</v>
      </c>
    </row>
    <row r="116" spans="1:22">
      <c r="A116" s="7">
        <v>112</v>
      </c>
      <c r="B116" s="5"/>
      <c r="C116" s="5"/>
      <c r="D116" s="5"/>
      <c r="E116" s="2"/>
      <c r="F116" s="116"/>
      <c r="G116" s="12"/>
      <c r="H116" s="7" t="s">
        <v>9</v>
      </c>
      <c r="I116" s="98">
        <f t="shared" si="12"/>
        <v>0</v>
      </c>
      <c r="J116" s="27"/>
      <c r="K116" s="21">
        <f t="shared" si="13"/>
        <v>0</v>
      </c>
      <c r="L116" s="5">
        <f t="shared" si="14"/>
        <v>0</v>
      </c>
      <c r="M116" s="5">
        <f t="shared" si="15"/>
        <v>0</v>
      </c>
      <c r="N116" s="2">
        <f t="shared" si="16"/>
        <v>0</v>
      </c>
      <c r="O116" s="116">
        <f t="shared" si="17"/>
        <v>0</v>
      </c>
      <c r="P116" s="22">
        <f t="shared" si="18"/>
        <v>0</v>
      </c>
      <c r="Q116" s="7" t="str">
        <f t="shared" si="19"/>
        <v>euro</v>
      </c>
      <c r="R116" s="98">
        <f t="shared" si="20"/>
        <v>0</v>
      </c>
      <c r="S116" s="19"/>
      <c r="T116" s="5"/>
      <c r="U116" s="37" t="str" cm="1">
        <f t="array" ref="U116">_xlfn.IFS(R116&gt;I116,"KO : Le montant retenu est supérieur au montant présenté. Merci de revoir la ligne de contributions ou plafonner son montant.",I116=0,"",R116=I116,"OK",R116&lt;I116,"Montant instruit inférieur au montant présenté.")</f>
        <v/>
      </c>
      <c r="V116" s="95">
        <f t="shared" si="21"/>
        <v>0</v>
      </c>
    </row>
    <row r="117" spans="1:22">
      <c r="A117" s="7">
        <v>113</v>
      </c>
      <c r="B117" s="5"/>
      <c r="C117" s="5"/>
      <c r="D117" s="5"/>
      <c r="E117" s="2"/>
      <c r="F117" s="116"/>
      <c r="G117" s="12"/>
      <c r="H117" s="7" t="s">
        <v>9</v>
      </c>
      <c r="I117" s="98">
        <f t="shared" si="12"/>
        <v>0</v>
      </c>
      <c r="J117" s="27"/>
      <c r="K117" s="21">
        <f t="shared" si="13"/>
        <v>0</v>
      </c>
      <c r="L117" s="5">
        <f t="shared" si="14"/>
        <v>0</v>
      </c>
      <c r="M117" s="5">
        <f t="shared" si="15"/>
        <v>0</v>
      </c>
      <c r="N117" s="2">
        <f t="shared" si="16"/>
        <v>0</v>
      </c>
      <c r="O117" s="116">
        <f t="shared" si="17"/>
        <v>0</v>
      </c>
      <c r="P117" s="22">
        <f t="shared" si="18"/>
        <v>0</v>
      </c>
      <c r="Q117" s="7" t="str">
        <f t="shared" si="19"/>
        <v>euro</v>
      </c>
      <c r="R117" s="98">
        <f t="shared" si="20"/>
        <v>0</v>
      </c>
      <c r="S117" s="19"/>
      <c r="T117" s="5"/>
      <c r="U117" s="37" t="str" cm="1">
        <f t="array" ref="U117">_xlfn.IFS(R117&gt;I117,"KO : Le montant retenu est supérieur au montant présenté. Merci de revoir la ligne de contributions ou plafonner son montant.",I117=0,"",R117=I117,"OK",R117&lt;I117,"Montant instruit inférieur au montant présenté.")</f>
        <v/>
      </c>
      <c r="V117" s="95">
        <f t="shared" si="21"/>
        <v>0</v>
      </c>
    </row>
    <row r="118" spans="1:22">
      <c r="A118" s="7">
        <v>114</v>
      </c>
      <c r="B118" s="5"/>
      <c r="C118" s="5"/>
      <c r="D118" s="5"/>
      <c r="E118" s="2"/>
      <c r="F118" s="116"/>
      <c r="G118" s="12"/>
      <c r="H118" s="7" t="s">
        <v>9</v>
      </c>
      <c r="I118" s="98">
        <f t="shared" si="12"/>
        <v>0</v>
      </c>
      <c r="J118" s="27"/>
      <c r="K118" s="21">
        <f t="shared" si="13"/>
        <v>0</v>
      </c>
      <c r="L118" s="5">
        <f t="shared" si="14"/>
        <v>0</v>
      </c>
      <c r="M118" s="5">
        <f t="shared" si="15"/>
        <v>0</v>
      </c>
      <c r="N118" s="2">
        <f t="shared" si="16"/>
        <v>0</v>
      </c>
      <c r="O118" s="116">
        <f t="shared" si="17"/>
        <v>0</v>
      </c>
      <c r="P118" s="22">
        <f t="shared" si="18"/>
        <v>0</v>
      </c>
      <c r="Q118" s="7" t="str">
        <f t="shared" si="19"/>
        <v>euro</v>
      </c>
      <c r="R118" s="98">
        <f t="shared" si="20"/>
        <v>0</v>
      </c>
      <c r="S118" s="19"/>
      <c r="T118" s="5"/>
      <c r="U118" s="37" t="str" cm="1">
        <f t="array" ref="U118">_xlfn.IFS(R118&gt;I118,"KO : Le montant retenu est supérieur au montant présenté. Merci de revoir la ligne de contributions ou plafonner son montant.",I118=0,"",R118=I118,"OK",R118&lt;I118,"Montant instruit inférieur au montant présenté.")</f>
        <v/>
      </c>
      <c r="V118" s="95">
        <f t="shared" si="21"/>
        <v>0</v>
      </c>
    </row>
    <row r="119" spans="1:22">
      <c r="A119" s="7">
        <v>115</v>
      </c>
      <c r="B119" s="5"/>
      <c r="C119" s="5"/>
      <c r="D119" s="5"/>
      <c r="E119" s="2"/>
      <c r="F119" s="116"/>
      <c r="G119" s="12"/>
      <c r="H119" s="7" t="s">
        <v>9</v>
      </c>
      <c r="I119" s="98">
        <f t="shared" si="12"/>
        <v>0</v>
      </c>
      <c r="J119" s="27"/>
      <c r="K119" s="21">
        <f t="shared" si="13"/>
        <v>0</v>
      </c>
      <c r="L119" s="5">
        <f t="shared" si="14"/>
        <v>0</v>
      </c>
      <c r="M119" s="5">
        <f t="shared" si="15"/>
        <v>0</v>
      </c>
      <c r="N119" s="2">
        <f t="shared" si="16"/>
        <v>0</v>
      </c>
      <c r="O119" s="116">
        <f t="shared" si="17"/>
        <v>0</v>
      </c>
      <c r="P119" s="22">
        <f t="shared" si="18"/>
        <v>0</v>
      </c>
      <c r="Q119" s="7" t="str">
        <f t="shared" si="19"/>
        <v>euro</v>
      </c>
      <c r="R119" s="98">
        <f t="shared" si="20"/>
        <v>0</v>
      </c>
      <c r="S119" s="19"/>
      <c r="T119" s="5"/>
      <c r="U119" s="37" t="str" cm="1">
        <f t="array" ref="U119">_xlfn.IFS(R119&gt;I119,"KO : Le montant retenu est supérieur au montant présenté. Merci de revoir la ligne de contributions ou plafonner son montant.",I119=0,"",R119=I119,"OK",R119&lt;I119,"Montant instruit inférieur au montant présenté.")</f>
        <v/>
      </c>
      <c r="V119" s="95">
        <f t="shared" si="21"/>
        <v>0</v>
      </c>
    </row>
    <row r="120" spans="1:22">
      <c r="A120" s="7">
        <v>116</v>
      </c>
      <c r="B120" s="5"/>
      <c r="C120" s="5"/>
      <c r="D120" s="5"/>
      <c r="E120" s="2"/>
      <c r="F120" s="116"/>
      <c r="G120" s="12"/>
      <c r="H120" s="7" t="s">
        <v>9</v>
      </c>
      <c r="I120" s="98">
        <f t="shared" si="12"/>
        <v>0</v>
      </c>
      <c r="J120" s="27"/>
      <c r="K120" s="21">
        <f t="shared" si="13"/>
        <v>0</v>
      </c>
      <c r="L120" s="5">
        <f t="shared" si="14"/>
        <v>0</v>
      </c>
      <c r="M120" s="5">
        <f t="shared" si="15"/>
        <v>0</v>
      </c>
      <c r="N120" s="2">
        <f t="shared" si="16"/>
        <v>0</v>
      </c>
      <c r="O120" s="116">
        <f t="shared" si="17"/>
        <v>0</v>
      </c>
      <c r="P120" s="22">
        <f t="shared" si="18"/>
        <v>0</v>
      </c>
      <c r="Q120" s="7" t="str">
        <f t="shared" si="19"/>
        <v>euro</v>
      </c>
      <c r="R120" s="98">
        <f t="shared" si="20"/>
        <v>0</v>
      </c>
      <c r="S120" s="19"/>
      <c r="T120" s="5"/>
      <c r="U120" s="37" t="str" cm="1">
        <f t="array" ref="U120">_xlfn.IFS(R120&gt;I120,"KO : Le montant retenu est supérieur au montant présenté. Merci de revoir la ligne de contributions ou plafonner son montant.",I120=0,"",R120=I120,"OK",R120&lt;I120,"Montant instruit inférieur au montant présenté.")</f>
        <v/>
      </c>
      <c r="V120" s="95">
        <f t="shared" si="21"/>
        <v>0</v>
      </c>
    </row>
    <row r="121" spans="1:22">
      <c r="A121" s="7">
        <v>117</v>
      </c>
      <c r="B121" s="5"/>
      <c r="C121" s="5"/>
      <c r="D121" s="5"/>
      <c r="E121" s="2"/>
      <c r="F121" s="116"/>
      <c r="G121" s="12"/>
      <c r="H121" s="7" t="s">
        <v>9</v>
      </c>
      <c r="I121" s="98">
        <f t="shared" si="12"/>
        <v>0</v>
      </c>
      <c r="J121" s="27"/>
      <c r="K121" s="21">
        <f t="shared" si="13"/>
        <v>0</v>
      </c>
      <c r="L121" s="5">
        <f t="shared" si="14"/>
        <v>0</v>
      </c>
      <c r="M121" s="5">
        <f t="shared" si="15"/>
        <v>0</v>
      </c>
      <c r="N121" s="2">
        <f t="shared" si="16"/>
        <v>0</v>
      </c>
      <c r="O121" s="116">
        <f t="shared" si="17"/>
        <v>0</v>
      </c>
      <c r="P121" s="22">
        <f t="shared" si="18"/>
        <v>0</v>
      </c>
      <c r="Q121" s="7" t="str">
        <f t="shared" si="19"/>
        <v>euro</v>
      </c>
      <c r="R121" s="98">
        <f t="shared" si="20"/>
        <v>0</v>
      </c>
      <c r="S121" s="19"/>
      <c r="T121" s="5"/>
      <c r="U121" s="37" t="str" cm="1">
        <f t="array" ref="U121">_xlfn.IFS(R121&gt;I121,"KO : Le montant retenu est supérieur au montant présenté. Merci de revoir la ligne de contributions ou plafonner son montant.",I121=0,"",R121=I121,"OK",R121&lt;I121,"Montant instruit inférieur au montant présenté.")</f>
        <v/>
      </c>
      <c r="V121" s="95">
        <f t="shared" si="21"/>
        <v>0</v>
      </c>
    </row>
    <row r="122" spans="1:22">
      <c r="A122" s="7">
        <v>118</v>
      </c>
      <c r="B122" s="5"/>
      <c r="C122" s="5"/>
      <c r="D122" s="5"/>
      <c r="E122" s="2"/>
      <c r="F122" s="116"/>
      <c r="G122" s="12"/>
      <c r="H122" s="7" t="s">
        <v>9</v>
      </c>
      <c r="I122" s="98">
        <f t="shared" si="12"/>
        <v>0</v>
      </c>
      <c r="J122" s="27"/>
      <c r="K122" s="21">
        <f t="shared" si="13"/>
        <v>0</v>
      </c>
      <c r="L122" s="5">
        <f t="shared" si="14"/>
        <v>0</v>
      </c>
      <c r="M122" s="5">
        <f t="shared" si="15"/>
        <v>0</v>
      </c>
      <c r="N122" s="2">
        <f t="shared" si="16"/>
        <v>0</v>
      </c>
      <c r="O122" s="116">
        <f t="shared" si="17"/>
        <v>0</v>
      </c>
      <c r="P122" s="22">
        <f t="shared" si="18"/>
        <v>0</v>
      </c>
      <c r="Q122" s="7" t="str">
        <f t="shared" si="19"/>
        <v>euro</v>
      </c>
      <c r="R122" s="98">
        <f t="shared" si="20"/>
        <v>0</v>
      </c>
      <c r="S122" s="19"/>
      <c r="T122" s="5"/>
      <c r="U122" s="37" t="str" cm="1">
        <f t="array" ref="U122">_xlfn.IFS(R122&gt;I122,"KO : Le montant retenu est supérieur au montant présenté. Merci de revoir la ligne de contributions ou plafonner son montant.",I122=0,"",R122=I122,"OK",R122&lt;I122,"Montant instruit inférieur au montant présenté.")</f>
        <v/>
      </c>
      <c r="V122" s="95">
        <f t="shared" si="21"/>
        <v>0</v>
      </c>
    </row>
    <row r="123" spans="1:22">
      <c r="A123" s="7">
        <v>119</v>
      </c>
      <c r="B123" s="5"/>
      <c r="C123" s="5"/>
      <c r="D123" s="5"/>
      <c r="E123" s="2"/>
      <c r="F123" s="116"/>
      <c r="G123" s="12"/>
      <c r="H123" s="7" t="s">
        <v>9</v>
      </c>
      <c r="I123" s="98">
        <f t="shared" si="12"/>
        <v>0</v>
      </c>
      <c r="J123" s="27"/>
      <c r="K123" s="21">
        <f t="shared" si="13"/>
        <v>0</v>
      </c>
      <c r="L123" s="5">
        <f t="shared" si="14"/>
        <v>0</v>
      </c>
      <c r="M123" s="5">
        <f t="shared" si="15"/>
        <v>0</v>
      </c>
      <c r="N123" s="2">
        <f t="shared" si="16"/>
        <v>0</v>
      </c>
      <c r="O123" s="116">
        <f t="shared" si="17"/>
        <v>0</v>
      </c>
      <c r="P123" s="22">
        <f t="shared" si="18"/>
        <v>0</v>
      </c>
      <c r="Q123" s="7" t="str">
        <f t="shared" si="19"/>
        <v>euro</v>
      </c>
      <c r="R123" s="98">
        <f t="shared" si="20"/>
        <v>0</v>
      </c>
      <c r="S123" s="19"/>
      <c r="T123" s="5"/>
      <c r="U123" s="37" t="str" cm="1">
        <f t="array" ref="U123">_xlfn.IFS(R123&gt;I123,"KO : Le montant retenu est supérieur au montant présenté. Merci de revoir la ligne de contributions ou plafonner son montant.",I123=0,"",R123=I123,"OK",R123&lt;I123,"Montant instruit inférieur au montant présenté.")</f>
        <v/>
      </c>
      <c r="V123" s="95">
        <f t="shared" si="21"/>
        <v>0</v>
      </c>
    </row>
    <row r="124" spans="1:22">
      <c r="A124" s="7">
        <v>120</v>
      </c>
      <c r="B124" s="5"/>
      <c r="C124" s="5"/>
      <c r="D124" s="5"/>
      <c r="E124" s="2"/>
      <c r="F124" s="116"/>
      <c r="G124" s="12"/>
      <c r="H124" s="7" t="s">
        <v>9</v>
      </c>
      <c r="I124" s="98">
        <f t="shared" si="12"/>
        <v>0</v>
      </c>
      <c r="J124" s="27"/>
      <c r="K124" s="21">
        <f t="shared" si="13"/>
        <v>0</v>
      </c>
      <c r="L124" s="5">
        <f t="shared" si="14"/>
        <v>0</v>
      </c>
      <c r="M124" s="5">
        <f t="shared" si="15"/>
        <v>0</v>
      </c>
      <c r="N124" s="2">
        <f t="shared" si="16"/>
        <v>0</v>
      </c>
      <c r="O124" s="116">
        <f t="shared" si="17"/>
        <v>0</v>
      </c>
      <c r="P124" s="22">
        <f t="shared" si="18"/>
        <v>0</v>
      </c>
      <c r="Q124" s="7" t="str">
        <f t="shared" si="19"/>
        <v>euro</v>
      </c>
      <c r="R124" s="98">
        <f t="shared" si="20"/>
        <v>0</v>
      </c>
      <c r="S124" s="19"/>
      <c r="T124" s="5"/>
      <c r="U124" s="37" t="str" cm="1">
        <f t="array" ref="U124">_xlfn.IFS(R124&gt;I124,"KO : Le montant retenu est supérieur au montant présenté. Merci de revoir la ligne de contributions ou plafonner son montant.",I124=0,"",R124=I124,"OK",R124&lt;I124,"Montant instruit inférieur au montant présenté.")</f>
        <v/>
      </c>
      <c r="V124" s="95">
        <f t="shared" si="21"/>
        <v>0</v>
      </c>
    </row>
    <row r="125" spans="1:22">
      <c r="A125" s="7">
        <v>121</v>
      </c>
      <c r="B125" s="5"/>
      <c r="C125" s="5"/>
      <c r="D125" s="5"/>
      <c r="E125" s="2"/>
      <c r="F125" s="116"/>
      <c r="G125" s="12"/>
      <c r="H125" s="7" t="s">
        <v>9</v>
      </c>
      <c r="I125" s="98">
        <f t="shared" si="12"/>
        <v>0</v>
      </c>
      <c r="J125" s="27"/>
      <c r="K125" s="21">
        <f t="shared" si="13"/>
        <v>0</v>
      </c>
      <c r="L125" s="5">
        <f t="shared" si="14"/>
        <v>0</v>
      </c>
      <c r="M125" s="5">
        <f t="shared" si="15"/>
        <v>0</v>
      </c>
      <c r="N125" s="2">
        <f t="shared" si="16"/>
        <v>0</v>
      </c>
      <c r="O125" s="116">
        <f t="shared" si="17"/>
        <v>0</v>
      </c>
      <c r="P125" s="22">
        <f t="shared" si="18"/>
        <v>0</v>
      </c>
      <c r="Q125" s="7" t="str">
        <f t="shared" si="19"/>
        <v>euro</v>
      </c>
      <c r="R125" s="98">
        <f t="shared" si="20"/>
        <v>0</v>
      </c>
      <c r="S125" s="19"/>
      <c r="T125" s="5"/>
      <c r="U125" s="37" t="str" cm="1">
        <f t="array" ref="U125">_xlfn.IFS(R125&gt;I125,"KO : Le montant retenu est supérieur au montant présenté. Merci de revoir la ligne de contributions ou plafonner son montant.",I125=0,"",R125=I125,"OK",R125&lt;I125,"Montant instruit inférieur au montant présenté.")</f>
        <v/>
      </c>
      <c r="V125" s="95">
        <f t="shared" si="21"/>
        <v>0</v>
      </c>
    </row>
    <row r="126" spans="1:22">
      <c r="A126" s="7">
        <v>122</v>
      </c>
      <c r="B126" s="5"/>
      <c r="C126" s="5"/>
      <c r="D126" s="5"/>
      <c r="E126" s="2"/>
      <c r="F126" s="116"/>
      <c r="G126" s="12"/>
      <c r="H126" s="7" t="s">
        <v>9</v>
      </c>
      <c r="I126" s="98">
        <f t="shared" si="12"/>
        <v>0</v>
      </c>
      <c r="J126" s="27"/>
      <c r="K126" s="21">
        <f t="shared" si="13"/>
        <v>0</v>
      </c>
      <c r="L126" s="5">
        <f t="shared" si="14"/>
        <v>0</v>
      </c>
      <c r="M126" s="5">
        <f t="shared" si="15"/>
        <v>0</v>
      </c>
      <c r="N126" s="2">
        <f t="shared" si="16"/>
        <v>0</v>
      </c>
      <c r="O126" s="116">
        <f t="shared" si="17"/>
        <v>0</v>
      </c>
      <c r="P126" s="22">
        <f t="shared" si="18"/>
        <v>0</v>
      </c>
      <c r="Q126" s="7" t="str">
        <f t="shared" si="19"/>
        <v>euro</v>
      </c>
      <c r="R126" s="98">
        <f t="shared" si="20"/>
        <v>0</v>
      </c>
      <c r="S126" s="19"/>
      <c r="T126" s="5"/>
      <c r="U126" s="37" t="str" cm="1">
        <f t="array" ref="U126">_xlfn.IFS(R126&gt;I126,"KO : Le montant retenu est supérieur au montant présenté. Merci de revoir la ligne de contributions ou plafonner son montant.",I126=0,"",R126=I126,"OK",R126&lt;I126,"Montant instruit inférieur au montant présenté.")</f>
        <v/>
      </c>
      <c r="V126" s="95">
        <f t="shared" si="21"/>
        <v>0</v>
      </c>
    </row>
    <row r="127" spans="1:22">
      <c r="A127" s="7">
        <v>123</v>
      </c>
      <c r="B127" s="5"/>
      <c r="C127" s="5"/>
      <c r="D127" s="5"/>
      <c r="E127" s="2"/>
      <c r="F127" s="116"/>
      <c r="G127" s="12"/>
      <c r="H127" s="7" t="s">
        <v>9</v>
      </c>
      <c r="I127" s="98">
        <f t="shared" si="12"/>
        <v>0</v>
      </c>
      <c r="J127" s="27"/>
      <c r="K127" s="21">
        <f t="shared" si="13"/>
        <v>0</v>
      </c>
      <c r="L127" s="5">
        <f t="shared" si="14"/>
        <v>0</v>
      </c>
      <c r="M127" s="5">
        <f t="shared" si="15"/>
        <v>0</v>
      </c>
      <c r="N127" s="2">
        <f t="shared" si="16"/>
        <v>0</v>
      </c>
      <c r="O127" s="116">
        <f t="shared" si="17"/>
        <v>0</v>
      </c>
      <c r="P127" s="22">
        <f t="shared" si="18"/>
        <v>0</v>
      </c>
      <c r="Q127" s="7" t="str">
        <f t="shared" si="19"/>
        <v>euro</v>
      </c>
      <c r="R127" s="98">
        <f t="shared" si="20"/>
        <v>0</v>
      </c>
      <c r="S127" s="19"/>
      <c r="T127" s="5"/>
      <c r="U127" s="37" t="str" cm="1">
        <f t="array" ref="U127">_xlfn.IFS(R127&gt;I127,"KO : Le montant retenu est supérieur au montant présenté. Merci de revoir la ligne de contributions ou plafonner son montant.",I127=0,"",R127=I127,"OK",R127&lt;I127,"Montant instruit inférieur au montant présenté.")</f>
        <v/>
      </c>
      <c r="V127" s="95">
        <f t="shared" si="21"/>
        <v>0</v>
      </c>
    </row>
    <row r="128" spans="1:22">
      <c r="A128" s="7">
        <v>124</v>
      </c>
      <c r="B128" s="5"/>
      <c r="C128" s="5"/>
      <c r="D128" s="5"/>
      <c r="E128" s="2"/>
      <c r="F128" s="116"/>
      <c r="G128" s="12"/>
      <c r="H128" s="7" t="s">
        <v>9</v>
      </c>
      <c r="I128" s="98">
        <f t="shared" si="12"/>
        <v>0</v>
      </c>
      <c r="J128" s="27"/>
      <c r="K128" s="21">
        <f t="shared" si="13"/>
        <v>0</v>
      </c>
      <c r="L128" s="5">
        <f t="shared" si="14"/>
        <v>0</v>
      </c>
      <c r="M128" s="5">
        <f t="shared" si="15"/>
        <v>0</v>
      </c>
      <c r="N128" s="2">
        <f t="shared" si="16"/>
        <v>0</v>
      </c>
      <c r="O128" s="116">
        <f t="shared" si="17"/>
        <v>0</v>
      </c>
      <c r="P128" s="22">
        <f t="shared" si="18"/>
        <v>0</v>
      </c>
      <c r="Q128" s="7" t="str">
        <f t="shared" si="19"/>
        <v>euro</v>
      </c>
      <c r="R128" s="98">
        <f t="shared" si="20"/>
        <v>0</v>
      </c>
      <c r="S128" s="19"/>
      <c r="T128" s="5"/>
      <c r="U128" s="37" t="str" cm="1">
        <f t="array" ref="U128">_xlfn.IFS(R128&gt;I128,"KO : Le montant retenu est supérieur au montant présenté. Merci de revoir la ligne de contributions ou plafonner son montant.",I128=0,"",R128=I128,"OK",R128&lt;I128,"Montant instruit inférieur au montant présenté.")</f>
        <v/>
      </c>
      <c r="V128" s="95">
        <f t="shared" si="21"/>
        <v>0</v>
      </c>
    </row>
    <row r="129" spans="1:22">
      <c r="A129" s="7">
        <v>125</v>
      </c>
      <c r="B129" s="5"/>
      <c r="C129" s="5"/>
      <c r="D129" s="5"/>
      <c r="E129" s="2"/>
      <c r="F129" s="116"/>
      <c r="G129" s="12"/>
      <c r="H129" s="7" t="s">
        <v>9</v>
      </c>
      <c r="I129" s="98">
        <f t="shared" si="12"/>
        <v>0</v>
      </c>
      <c r="J129" s="27"/>
      <c r="K129" s="21">
        <f t="shared" si="13"/>
        <v>0</v>
      </c>
      <c r="L129" s="5">
        <f t="shared" si="14"/>
        <v>0</v>
      </c>
      <c r="M129" s="5">
        <f t="shared" si="15"/>
        <v>0</v>
      </c>
      <c r="N129" s="2">
        <f t="shared" si="16"/>
        <v>0</v>
      </c>
      <c r="O129" s="116">
        <f t="shared" si="17"/>
        <v>0</v>
      </c>
      <c r="P129" s="22">
        <f t="shared" si="18"/>
        <v>0</v>
      </c>
      <c r="Q129" s="7" t="str">
        <f t="shared" si="19"/>
        <v>euro</v>
      </c>
      <c r="R129" s="98">
        <f t="shared" si="20"/>
        <v>0</v>
      </c>
      <c r="S129" s="19"/>
      <c r="T129" s="5"/>
      <c r="U129" s="37" t="str" cm="1">
        <f t="array" ref="U129">_xlfn.IFS(R129&gt;I129,"KO : Le montant retenu est supérieur au montant présenté. Merci de revoir la ligne de contributions ou plafonner son montant.",I129=0,"",R129=I129,"OK",R129&lt;I129,"Montant instruit inférieur au montant présenté.")</f>
        <v/>
      </c>
      <c r="V129" s="95">
        <f t="shared" si="21"/>
        <v>0</v>
      </c>
    </row>
    <row r="130" spans="1:22">
      <c r="A130" s="7">
        <v>126</v>
      </c>
      <c r="B130" s="5"/>
      <c r="C130" s="5"/>
      <c r="D130" s="5"/>
      <c r="E130" s="2"/>
      <c r="F130" s="116"/>
      <c r="G130" s="12"/>
      <c r="H130" s="7" t="s">
        <v>9</v>
      </c>
      <c r="I130" s="98">
        <f t="shared" si="12"/>
        <v>0</v>
      </c>
      <c r="J130" s="27"/>
      <c r="K130" s="21">
        <f t="shared" si="13"/>
        <v>0</v>
      </c>
      <c r="L130" s="5">
        <f t="shared" si="14"/>
        <v>0</v>
      </c>
      <c r="M130" s="5">
        <f t="shared" si="15"/>
        <v>0</v>
      </c>
      <c r="N130" s="2">
        <f t="shared" si="16"/>
        <v>0</v>
      </c>
      <c r="O130" s="116">
        <f t="shared" si="17"/>
        <v>0</v>
      </c>
      <c r="P130" s="22">
        <f t="shared" si="18"/>
        <v>0</v>
      </c>
      <c r="Q130" s="7" t="str">
        <f t="shared" si="19"/>
        <v>euro</v>
      </c>
      <c r="R130" s="98">
        <f t="shared" si="20"/>
        <v>0</v>
      </c>
      <c r="S130" s="19"/>
      <c r="T130" s="5"/>
      <c r="U130" s="37" t="str" cm="1">
        <f t="array" ref="U130">_xlfn.IFS(R130&gt;I130,"KO : Le montant retenu est supérieur au montant présenté. Merci de revoir la ligne de contributions ou plafonner son montant.",I130=0,"",R130=I130,"OK",R130&lt;I130,"Montant instruit inférieur au montant présenté.")</f>
        <v/>
      </c>
      <c r="V130" s="95">
        <f t="shared" si="21"/>
        <v>0</v>
      </c>
    </row>
    <row r="131" spans="1:22">
      <c r="A131" s="7">
        <v>127</v>
      </c>
      <c r="B131" s="5"/>
      <c r="C131" s="5"/>
      <c r="D131" s="5"/>
      <c r="E131" s="2"/>
      <c r="F131" s="116"/>
      <c r="G131" s="12"/>
      <c r="H131" s="7" t="s">
        <v>9</v>
      </c>
      <c r="I131" s="98">
        <f t="shared" si="12"/>
        <v>0</v>
      </c>
      <c r="J131" s="27"/>
      <c r="K131" s="21">
        <f t="shared" si="13"/>
        <v>0</v>
      </c>
      <c r="L131" s="5">
        <f t="shared" si="14"/>
        <v>0</v>
      </c>
      <c r="M131" s="5">
        <f t="shared" si="15"/>
        <v>0</v>
      </c>
      <c r="N131" s="2">
        <f t="shared" si="16"/>
        <v>0</v>
      </c>
      <c r="O131" s="116">
        <f t="shared" si="17"/>
        <v>0</v>
      </c>
      <c r="P131" s="22">
        <f t="shared" si="18"/>
        <v>0</v>
      </c>
      <c r="Q131" s="7" t="str">
        <f t="shared" si="19"/>
        <v>euro</v>
      </c>
      <c r="R131" s="98">
        <f t="shared" si="20"/>
        <v>0</v>
      </c>
      <c r="S131" s="19"/>
      <c r="T131" s="5"/>
      <c r="U131" s="37" t="str" cm="1">
        <f t="array" ref="U131">_xlfn.IFS(R131&gt;I131,"KO : Le montant retenu est supérieur au montant présenté. Merci de revoir la ligne de contributions ou plafonner son montant.",I131=0,"",R131=I131,"OK",R131&lt;I131,"Montant instruit inférieur au montant présenté.")</f>
        <v/>
      </c>
      <c r="V131" s="95">
        <f t="shared" si="21"/>
        <v>0</v>
      </c>
    </row>
    <row r="132" spans="1:22">
      <c r="A132" s="7">
        <v>128</v>
      </c>
      <c r="B132" s="5"/>
      <c r="C132" s="5"/>
      <c r="D132" s="5"/>
      <c r="E132" s="2"/>
      <c r="F132" s="116"/>
      <c r="G132" s="12"/>
      <c r="H132" s="7" t="s">
        <v>9</v>
      </c>
      <c r="I132" s="98">
        <f t="shared" si="12"/>
        <v>0</v>
      </c>
      <c r="J132" s="27"/>
      <c r="K132" s="21">
        <f t="shared" si="13"/>
        <v>0</v>
      </c>
      <c r="L132" s="5">
        <f t="shared" si="14"/>
        <v>0</v>
      </c>
      <c r="M132" s="5">
        <f t="shared" si="15"/>
        <v>0</v>
      </c>
      <c r="N132" s="2">
        <f t="shared" si="16"/>
        <v>0</v>
      </c>
      <c r="O132" s="116">
        <f t="shared" si="17"/>
        <v>0</v>
      </c>
      <c r="P132" s="22">
        <f t="shared" si="18"/>
        <v>0</v>
      </c>
      <c r="Q132" s="7" t="str">
        <f t="shared" si="19"/>
        <v>euro</v>
      </c>
      <c r="R132" s="98">
        <f t="shared" si="20"/>
        <v>0</v>
      </c>
      <c r="S132" s="19"/>
      <c r="T132" s="5"/>
      <c r="U132" s="37" t="str" cm="1">
        <f t="array" ref="U132">_xlfn.IFS(R132&gt;I132,"KO : Le montant retenu est supérieur au montant présenté. Merci de revoir la ligne de contributions ou plafonner son montant.",I132=0,"",R132=I132,"OK",R132&lt;I132,"Montant instruit inférieur au montant présenté.")</f>
        <v/>
      </c>
      <c r="V132" s="95">
        <f t="shared" si="21"/>
        <v>0</v>
      </c>
    </row>
    <row r="133" spans="1:22">
      <c r="A133" s="7">
        <v>129</v>
      </c>
      <c r="B133" s="5"/>
      <c r="C133" s="5"/>
      <c r="D133" s="5"/>
      <c r="E133" s="2"/>
      <c r="F133" s="116"/>
      <c r="G133" s="12"/>
      <c r="H133" s="7" t="s">
        <v>9</v>
      </c>
      <c r="I133" s="98">
        <f t="shared" ref="I133:I196" si="22">G133*F133</f>
        <v>0</v>
      </c>
      <c r="J133" s="27"/>
      <c r="K133" s="21">
        <f t="shared" si="13"/>
        <v>0</v>
      </c>
      <c r="L133" s="5">
        <f t="shared" si="14"/>
        <v>0</v>
      </c>
      <c r="M133" s="5">
        <f t="shared" si="15"/>
        <v>0</v>
      </c>
      <c r="N133" s="2">
        <f t="shared" si="16"/>
        <v>0</v>
      </c>
      <c r="O133" s="116">
        <f t="shared" si="17"/>
        <v>0</v>
      </c>
      <c r="P133" s="22">
        <f t="shared" si="18"/>
        <v>0</v>
      </c>
      <c r="Q133" s="7" t="str">
        <f t="shared" si="19"/>
        <v>euro</v>
      </c>
      <c r="R133" s="98">
        <f t="shared" si="20"/>
        <v>0</v>
      </c>
      <c r="S133" s="19"/>
      <c r="T133" s="5"/>
      <c r="U133" s="37" t="str" cm="1">
        <f t="array" ref="U133">_xlfn.IFS(R133&gt;I133,"KO : Le montant retenu est supérieur au montant présenté. Merci de revoir la ligne de contributions ou plafonner son montant.",I133=0,"",R133=I133,"OK",R133&lt;I133,"Montant instruit inférieur au montant présenté.")</f>
        <v/>
      </c>
      <c r="V133" s="95">
        <f t="shared" si="21"/>
        <v>0</v>
      </c>
    </row>
    <row r="134" spans="1:22">
      <c r="A134" s="7">
        <v>130</v>
      </c>
      <c r="B134" s="5"/>
      <c r="C134" s="5"/>
      <c r="D134" s="5"/>
      <c r="E134" s="2"/>
      <c r="F134" s="116"/>
      <c r="G134" s="12"/>
      <c r="H134" s="7" t="s">
        <v>9</v>
      </c>
      <c r="I134" s="98">
        <f t="shared" si="22"/>
        <v>0</v>
      </c>
      <c r="J134" s="27"/>
      <c r="K134" s="21">
        <f t="shared" ref="K134:K197" si="23">B134</f>
        <v>0</v>
      </c>
      <c r="L134" s="5">
        <f t="shared" ref="L134:L197" si="24">C134</f>
        <v>0</v>
      </c>
      <c r="M134" s="5">
        <f t="shared" ref="M134:M197" si="25">D134</f>
        <v>0</v>
      </c>
      <c r="N134" s="2">
        <f t="shared" ref="N134:N197" si="26">E134</f>
        <v>0</v>
      </c>
      <c r="O134" s="116">
        <f t="shared" ref="O134:O197" si="27">F134</f>
        <v>0</v>
      </c>
      <c r="P134" s="22">
        <f t="shared" ref="P134:P197" si="28">G134</f>
        <v>0</v>
      </c>
      <c r="Q134" s="7" t="str">
        <f t="shared" ref="Q134:Q197" si="29">H134</f>
        <v>euro</v>
      </c>
      <c r="R134" s="98">
        <f t="shared" ref="R134:R197" si="30">O134*P134</f>
        <v>0</v>
      </c>
      <c r="S134" s="19"/>
      <c r="T134" s="5"/>
      <c r="U134" s="37" t="str" cm="1">
        <f t="array" ref="U134">_xlfn.IFS(R134&gt;I134,"KO : Le montant retenu est supérieur au montant présenté. Merci de revoir la ligne de contributions ou plafonner son montant.",I134=0,"",R134=I134,"OK",R134&lt;I134,"Montant instruit inférieur au montant présenté.")</f>
        <v/>
      </c>
      <c r="V134" s="95">
        <f t="shared" ref="V134:V197" si="31">I134-R134</f>
        <v>0</v>
      </c>
    </row>
    <row r="135" spans="1:22">
      <c r="A135" s="7">
        <v>131</v>
      </c>
      <c r="B135" s="5"/>
      <c r="C135" s="5"/>
      <c r="D135" s="5"/>
      <c r="E135" s="2"/>
      <c r="F135" s="116"/>
      <c r="G135" s="12"/>
      <c r="H135" s="7" t="s">
        <v>9</v>
      </c>
      <c r="I135" s="98">
        <f t="shared" si="22"/>
        <v>0</v>
      </c>
      <c r="J135" s="27"/>
      <c r="K135" s="21">
        <f t="shared" si="23"/>
        <v>0</v>
      </c>
      <c r="L135" s="5">
        <f t="shared" si="24"/>
        <v>0</v>
      </c>
      <c r="M135" s="5">
        <f t="shared" si="25"/>
        <v>0</v>
      </c>
      <c r="N135" s="2">
        <f t="shared" si="26"/>
        <v>0</v>
      </c>
      <c r="O135" s="116">
        <f t="shared" si="27"/>
        <v>0</v>
      </c>
      <c r="P135" s="22">
        <f t="shared" si="28"/>
        <v>0</v>
      </c>
      <c r="Q135" s="7" t="str">
        <f t="shared" si="29"/>
        <v>euro</v>
      </c>
      <c r="R135" s="98">
        <f t="shared" si="30"/>
        <v>0</v>
      </c>
      <c r="S135" s="19"/>
      <c r="T135" s="5"/>
      <c r="U135" s="37" t="str" cm="1">
        <f t="array" ref="U135">_xlfn.IFS(R135&gt;I135,"KO : Le montant retenu est supérieur au montant présenté. Merci de revoir la ligne de contributions ou plafonner son montant.",I135=0,"",R135=I135,"OK",R135&lt;I135,"Montant instruit inférieur au montant présenté.")</f>
        <v/>
      </c>
      <c r="V135" s="95">
        <f t="shared" si="31"/>
        <v>0</v>
      </c>
    </row>
    <row r="136" spans="1:22">
      <c r="A136" s="7">
        <v>132</v>
      </c>
      <c r="B136" s="5"/>
      <c r="C136" s="5"/>
      <c r="D136" s="5"/>
      <c r="E136" s="2"/>
      <c r="F136" s="116"/>
      <c r="G136" s="12"/>
      <c r="H136" s="7" t="s">
        <v>9</v>
      </c>
      <c r="I136" s="98">
        <f t="shared" si="22"/>
        <v>0</v>
      </c>
      <c r="J136" s="27"/>
      <c r="K136" s="21">
        <f t="shared" si="23"/>
        <v>0</v>
      </c>
      <c r="L136" s="5">
        <f t="shared" si="24"/>
        <v>0</v>
      </c>
      <c r="M136" s="5">
        <f t="shared" si="25"/>
        <v>0</v>
      </c>
      <c r="N136" s="2">
        <f t="shared" si="26"/>
        <v>0</v>
      </c>
      <c r="O136" s="116">
        <f t="shared" si="27"/>
        <v>0</v>
      </c>
      <c r="P136" s="22">
        <f t="shared" si="28"/>
        <v>0</v>
      </c>
      <c r="Q136" s="7" t="str">
        <f t="shared" si="29"/>
        <v>euro</v>
      </c>
      <c r="R136" s="98">
        <f t="shared" si="30"/>
        <v>0</v>
      </c>
      <c r="S136" s="19"/>
      <c r="T136" s="5"/>
      <c r="U136" s="37" t="str" cm="1">
        <f t="array" ref="U136">_xlfn.IFS(R136&gt;I136,"KO : Le montant retenu est supérieur au montant présenté. Merci de revoir la ligne de contributions ou plafonner son montant.",I136=0,"",R136=I136,"OK",R136&lt;I136,"Montant instruit inférieur au montant présenté.")</f>
        <v/>
      </c>
      <c r="V136" s="95">
        <f t="shared" si="31"/>
        <v>0</v>
      </c>
    </row>
    <row r="137" spans="1:22">
      <c r="A137" s="7">
        <v>133</v>
      </c>
      <c r="B137" s="5"/>
      <c r="C137" s="5"/>
      <c r="D137" s="5"/>
      <c r="E137" s="2"/>
      <c r="F137" s="116"/>
      <c r="G137" s="12"/>
      <c r="H137" s="7" t="s">
        <v>9</v>
      </c>
      <c r="I137" s="98">
        <f t="shared" si="22"/>
        <v>0</v>
      </c>
      <c r="J137" s="27"/>
      <c r="K137" s="21">
        <f t="shared" si="23"/>
        <v>0</v>
      </c>
      <c r="L137" s="5">
        <f t="shared" si="24"/>
        <v>0</v>
      </c>
      <c r="M137" s="5">
        <f t="shared" si="25"/>
        <v>0</v>
      </c>
      <c r="N137" s="2">
        <f t="shared" si="26"/>
        <v>0</v>
      </c>
      <c r="O137" s="116">
        <f t="shared" si="27"/>
        <v>0</v>
      </c>
      <c r="P137" s="22">
        <f t="shared" si="28"/>
        <v>0</v>
      </c>
      <c r="Q137" s="7" t="str">
        <f t="shared" si="29"/>
        <v>euro</v>
      </c>
      <c r="R137" s="98">
        <f t="shared" si="30"/>
        <v>0</v>
      </c>
      <c r="S137" s="19"/>
      <c r="T137" s="5"/>
      <c r="U137" s="37" t="str" cm="1">
        <f t="array" ref="U137">_xlfn.IFS(R137&gt;I137,"KO : Le montant retenu est supérieur au montant présenté. Merci de revoir la ligne de contributions ou plafonner son montant.",I137=0,"",R137=I137,"OK",R137&lt;I137,"Montant instruit inférieur au montant présenté.")</f>
        <v/>
      </c>
      <c r="V137" s="95">
        <f t="shared" si="31"/>
        <v>0</v>
      </c>
    </row>
    <row r="138" spans="1:22">
      <c r="A138" s="7">
        <v>134</v>
      </c>
      <c r="B138" s="5"/>
      <c r="C138" s="5"/>
      <c r="D138" s="5"/>
      <c r="E138" s="2"/>
      <c r="F138" s="116"/>
      <c r="G138" s="12"/>
      <c r="H138" s="7" t="s">
        <v>9</v>
      </c>
      <c r="I138" s="98">
        <f t="shared" si="22"/>
        <v>0</v>
      </c>
      <c r="J138" s="27"/>
      <c r="K138" s="21">
        <f t="shared" si="23"/>
        <v>0</v>
      </c>
      <c r="L138" s="5">
        <f t="shared" si="24"/>
        <v>0</v>
      </c>
      <c r="M138" s="5">
        <f t="shared" si="25"/>
        <v>0</v>
      </c>
      <c r="N138" s="2">
        <f t="shared" si="26"/>
        <v>0</v>
      </c>
      <c r="O138" s="116">
        <f t="shared" si="27"/>
        <v>0</v>
      </c>
      <c r="P138" s="22">
        <f t="shared" si="28"/>
        <v>0</v>
      </c>
      <c r="Q138" s="7" t="str">
        <f t="shared" si="29"/>
        <v>euro</v>
      </c>
      <c r="R138" s="98">
        <f t="shared" si="30"/>
        <v>0</v>
      </c>
      <c r="S138" s="19"/>
      <c r="T138" s="5"/>
      <c r="U138" s="37" t="str" cm="1">
        <f t="array" ref="U138">_xlfn.IFS(R138&gt;I138,"KO : Le montant retenu est supérieur au montant présenté. Merci de revoir la ligne de contributions ou plafonner son montant.",I138=0,"",R138=I138,"OK",R138&lt;I138,"Montant instruit inférieur au montant présenté.")</f>
        <v/>
      </c>
      <c r="V138" s="95">
        <f t="shared" si="31"/>
        <v>0</v>
      </c>
    </row>
    <row r="139" spans="1:22">
      <c r="A139" s="7">
        <v>135</v>
      </c>
      <c r="B139" s="5"/>
      <c r="C139" s="5"/>
      <c r="D139" s="5"/>
      <c r="E139" s="2"/>
      <c r="F139" s="116"/>
      <c r="G139" s="12"/>
      <c r="H139" s="7" t="s">
        <v>9</v>
      </c>
      <c r="I139" s="98">
        <f t="shared" si="22"/>
        <v>0</v>
      </c>
      <c r="J139" s="27"/>
      <c r="K139" s="21">
        <f t="shared" si="23"/>
        <v>0</v>
      </c>
      <c r="L139" s="5">
        <f t="shared" si="24"/>
        <v>0</v>
      </c>
      <c r="M139" s="5">
        <f t="shared" si="25"/>
        <v>0</v>
      </c>
      <c r="N139" s="2">
        <f t="shared" si="26"/>
        <v>0</v>
      </c>
      <c r="O139" s="116">
        <f t="shared" si="27"/>
        <v>0</v>
      </c>
      <c r="P139" s="22">
        <f t="shared" si="28"/>
        <v>0</v>
      </c>
      <c r="Q139" s="7" t="str">
        <f t="shared" si="29"/>
        <v>euro</v>
      </c>
      <c r="R139" s="98">
        <f t="shared" si="30"/>
        <v>0</v>
      </c>
      <c r="S139" s="19"/>
      <c r="T139" s="5"/>
      <c r="U139" s="37" t="str" cm="1">
        <f t="array" ref="U139">_xlfn.IFS(R139&gt;I139,"KO : Le montant retenu est supérieur au montant présenté. Merci de revoir la ligne de contributions ou plafonner son montant.",I139=0,"",R139=I139,"OK",R139&lt;I139,"Montant instruit inférieur au montant présenté.")</f>
        <v/>
      </c>
      <c r="V139" s="95">
        <f t="shared" si="31"/>
        <v>0</v>
      </c>
    </row>
    <row r="140" spans="1:22">
      <c r="A140" s="7">
        <v>136</v>
      </c>
      <c r="B140" s="5"/>
      <c r="C140" s="5"/>
      <c r="D140" s="5"/>
      <c r="E140" s="2"/>
      <c r="F140" s="116"/>
      <c r="G140" s="12"/>
      <c r="H140" s="7" t="s">
        <v>9</v>
      </c>
      <c r="I140" s="98">
        <f t="shared" si="22"/>
        <v>0</v>
      </c>
      <c r="J140" s="27"/>
      <c r="K140" s="21">
        <f t="shared" si="23"/>
        <v>0</v>
      </c>
      <c r="L140" s="5">
        <f t="shared" si="24"/>
        <v>0</v>
      </c>
      <c r="M140" s="5">
        <f t="shared" si="25"/>
        <v>0</v>
      </c>
      <c r="N140" s="2">
        <f t="shared" si="26"/>
        <v>0</v>
      </c>
      <c r="O140" s="116">
        <f t="shared" si="27"/>
        <v>0</v>
      </c>
      <c r="P140" s="22">
        <f t="shared" si="28"/>
        <v>0</v>
      </c>
      <c r="Q140" s="7" t="str">
        <f t="shared" si="29"/>
        <v>euro</v>
      </c>
      <c r="R140" s="98">
        <f t="shared" si="30"/>
        <v>0</v>
      </c>
      <c r="S140" s="19"/>
      <c r="T140" s="5"/>
      <c r="U140" s="37" t="str" cm="1">
        <f t="array" ref="U140">_xlfn.IFS(R140&gt;I140,"KO : Le montant retenu est supérieur au montant présenté. Merci de revoir la ligne de contributions ou plafonner son montant.",I140=0,"",R140=I140,"OK",R140&lt;I140,"Montant instruit inférieur au montant présenté.")</f>
        <v/>
      </c>
      <c r="V140" s="95">
        <f t="shared" si="31"/>
        <v>0</v>
      </c>
    </row>
    <row r="141" spans="1:22">
      <c r="A141" s="7">
        <v>137</v>
      </c>
      <c r="B141" s="5"/>
      <c r="C141" s="5"/>
      <c r="D141" s="5"/>
      <c r="E141" s="2"/>
      <c r="F141" s="116"/>
      <c r="G141" s="12"/>
      <c r="H141" s="7" t="s">
        <v>9</v>
      </c>
      <c r="I141" s="98">
        <f t="shared" si="22"/>
        <v>0</v>
      </c>
      <c r="J141" s="27"/>
      <c r="K141" s="21">
        <f t="shared" si="23"/>
        <v>0</v>
      </c>
      <c r="L141" s="5">
        <f t="shared" si="24"/>
        <v>0</v>
      </c>
      <c r="M141" s="5">
        <f t="shared" si="25"/>
        <v>0</v>
      </c>
      <c r="N141" s="2">
        <f t="shared" si="26"/>
        <v>0</v>
      </c>
      <c r="O141" s="116">
        <f t="shared" si="27"/>
        <v>0</v>
      </c>
      <c r="P141" s="22">
        <f t="shared" si="28"/>
        <v>0</v>
      </c>
      <c r="Q141" s="7" t="str">
        <f t="shared" si="29"/>
        <v>euro</v>
      </c>
      <c r="R141" s="98">
        <f t="shared" si="30"/>
        <v>0</v>
      </c>
      <c r="S141" s="19"/>
      <c r="T141" s="5"/>
      <c r="U141" s="37" t="str" cm="1">
        <f t="array" ref="U141">_xlfn.IFS(R141&gt;I141,"KO : Le montant retenu est supérieur au montant présenté. Merci de revoir la ligne de contributions ou plafonner son montant.",I141=0,"",R141=I141,"OK",R141&lt;I141,"Montant instruit inférieur au montant présenté.")</f>
        <v/>
      </c>
      <c r="V141" s="95">
        <f t="shared" si="31"/>
        <v>0</v>
      </c>
    </row>
    <row r="142" spans="1:22">
      <c r="A142" s="7">
        <v>138</v>
      </c>
      <c r="B142" s="5"/>
      <c r="C142" s="5"/>
      <c r="D142" s="5"/>
      <c r="E142" s="2"/>
      <c r="F142" s="116"/>
      <c r="G142" s="12"/>
      <c r="H142" s="7" t="s">
        <v>9</v>
      </c>
      <c r="I142" s="98">
        <f t="shared" si="22"/>
        <v>0</v>
      </c>
      <c r="J142" s="27"/>
      <c r="K142" s="21">
        <f t="shared" si="23"/>
        <v>0</v>
      </c>
      <c r="L142" s="5">
        <f t="shared" si="24"/>
        <v>0</v>
      </c>
      <c r="M142" s="5">
        <f t="shared" si="25"/>
        <v>0</v>
      </c>
      <c r="N142" s="2">
        <f t="shared" si="26"/>
        <v>0</v>
      </c>
      <c r="O142" s="116">
        <f t="shared" si="27"/>
        <v>0</v>
      </c>
      <c r="P142" s="22">
        <f t="shared" si="28"/>
        <v>0</v>
      </c>
      <c r="Q142" s="7" t="str">
        <f t="shared" si="29"/>
        <v>euro</v>
      </c>
      <c r="R142" s="98">
        <f t="shared" si="30"/>
        <v>0</v>
      </c>
      <c r="S142" s="19"/>
      <c r="T142" s="5"/>
      <c r="U142" s="37" t="str" cm="1">
        <f t="array" ref="U142">_xlfn.IFS(R142&gt;I142,"KO : Le montant retenu est supérieur au montant présenté. Merci de revoir la ligne de contributions ou plafonner son montant.",I142=0,"",R142=I142,"OK",R142&lt;I142,"Montant instruit inférieur au montant présenté.")</f>
        <v/>
      </c>
      <c r="V142" s="95">
        <f t="shared" si="31"/>
        <v>0</v>
      </c>
    </row>
    <row r="143" spans="1:22">
      <c r="A143" s="7">
        <v>139</v>
      </c>
      <c r="B143" s="5"/>
      <c r="C143" s="5"/>
      <c r="D143" s="5"/>
      <c r="E143" s="2"/>
      <c r="F143" s="116"/>
      <c r="G143" s="12"/>
      <c r="H143" s="7" t="s">
        <v>9</v>
      </c>
      <c r="I143" s="98">
        <f t="shared" si="22"/>
        <v>0</v>
      </c>
      <c r="J143" s="27"/>
      <c r="K143" s="21">
        <f t="shared" si="23"/>
        <v>0</v>
      </c>
      <c r="L143" s="5">
        <f t="shared" si="24"/>
        <v>0</v>
      </c>
      <c r="M143" s="5">
        <f t="shared" si="25"/>
        <v>0</v>
      </c>
      <c r="N143" s="2">
        <f t="shared" si="26"/>
        <v>0</v>
      </c>
      <c r="O143" s="116">
        <f t="shared" si="27"/>
        <v>0</v>
      </c>
      <c r="P143" s="22">
        <f t="shared" si="28"/>
        <v>0</v>
      </c>
      <c r="Q143" s="7" t="str">
        <f t="shared" si="29"/>
        <v>euro</v>
      </c>
      <c r="R143" s="98">
        <f t="shared" si="30"/>
        <v>0</v>
      </c>
      <c r="S143" s="19"/>
      <c r="T143" s="5"/>
      <c r="U143" s="37" t="str" cm="1">
        <f t="array" ref="U143">_xlfn.IFS(R143&gt;I143,"KO : Le montant retenu est supérieur au montant présenté. Merci de revoir la ligne de contributions ou plafonner son montant.",I143=0,"",R143=I143,"OK",R143&lt;I143,"Montant instruit inférieur au montant présenté.")</f>
        <v/>
      </c>
      <c r="V143" s="95">
        <f t="shared" si="31"/>
        <v>0</v>
      </c>
    </row>
    <row r="144" spans="1:22">
      <c r="A144" s="7">
        <v>140</v>
      </c>
      <c r="B144" s="5"/>
      <c r="C144" s="5"/>
      <c r="D144" s="5"/>
      <c r="E144" s="2"/>
      <c r="F144" s="116"/>
      <c r="G144" s="12"/>
      <c r="H144" s="7" t="s">
        <v>9</v>
      </c>
      <c r="I144" s="98">
        <f t="shared" si="22"/>
        <v>0</v>
      </c>
      <c r="J144" s="27"/>
      <c r="K144" s="21">
        <f t="shared" si="23"/>
        <v>0</v>
      </c>
      <c r="L144" s="5">
        <f t="shared" si="24"/>
        <v>0</v>
      </c>
      <c r="M144" s="5">
        <f t="shared" si="25"/>
        <v>0</v>
      </c>
      <c r="N144" s="2">
        <f t="shared" si="26"/>
        <v>0</v>
      </c>
      <c r="O144" s="116">
        <f t="shared" si="27"/>
        <v>0</v>
      </c>
      <c r="P144" s="22">
        <f t="shared" si="28"/>
        <v>0</v>
      </c>
      <c r="Q144" s="7" t="str">
        <f t="shared" si="29"/>
        <v>euro</v>
      </c>
      <c r="R144" s="98">
        <f t="shared" si="30"/>
        <v>0</v>
      </c>
      <c r="S144" s="19"/>
      <c r="T144" s="5"/>
      <c r="U144" s="37" t="str" cm="1">
        <f t="array" ref="U144">_xlfn.IFS(R144&gt;I144,"KO : Le montant retenu est supérieur au montant présenté. Merci de revoir la ligne de contributions ou plafonner son montant.",I144=0,"",R144=I144,"OK",R144&lt;I144,"Montant instruit inférieur au montant présenté.")</f>
        <v/>
      </c>
      <c r="V144" s="95">
        <f t="shared" si="31"/>
        <v>0</v>
      </c>
    </row>
    <row r="145" spans="1:22">
      <c r="A145" s="7">
        <v>141</v>
      </c>
      <c r="B145" s="5"/>
      <c r="C145" s="5"/>
      <c r="D145" s="5"/>
      <c r="E145" s="2"/>
      <c r="F145" s="116"/>
      <c r="G145" s="12"/>
      <c r="H145" s="7" t="s">
        <v>9</v>
      </c>
      <c r="I145" s="98">
        <f t="shared" si="22"/>
        <v>0</v>
      </c>
      <c r="J145" s="27"/>
      <c r="K145" s="21">
        <f t="shared" si="23"/>
        <v>0</v>
      </c>
      <c r="L145" s="5">
        <f t="shared" si="24"/>
        <v>0</v>
      </c>
      <c r="M145" s="5">
        <f t="shared" si="25"/>
        <v>0</v>
      </c>
      <c r="N145" s="2">
        <f t="shared" si="26"/>
        <v>0</v>
      </c>
      <c r="O145" s="116">
        <f t="shared" si="27"/>
        <v>0</v>
      </c>
      <c r="P145" s="22">
        <f t="shared" si="28"/>
        <v>0</v>
      </c>
      <c r="Q145" s="7" t="str">
        <f t="shared" si="29"/>
        <v>euro</v>
      </c>
      <c r="R145" s="98">
        <f t="shared" si="30"/>
        <v>0</v>
      </c>
      <c r="S145" s="19"/>
      <c r="T145" s="5"/>
      <c r="U145" s="37" t="str" cm="1">
        <f t="array" ref="U145">_xlfn.IFS(R145&gt;I145,"KO : Le montant retenu est supérieur au montant présenté. Merci de revoir la ligne de contributions ou plafonner son montant.",I145=0,"",R145=I145,"OK",R145&lt;I145,"Montant instruit inférieur au montant présenté.")</f>
        <v/>
      </c>
      <c r="V145" s="95">
        <f t="shared" si="31"/>
        <v>0</v>
      </c>
    </row>
    <row r="146" spans="1:22">
      <c r="A146" s="7">
        <v>142</v>
      </c>
      <c r="B146" s="5"/>
      <c r="C146" s="5"/>
      <c r="D146" s="5"/>
      <c r="E146" s="2"/>
      <c r="F146" s="116"/>
      <c r="G146" s="12"/>
      <c r="H146" s="7" t="s">
        <v>9</v>
      </c>
      <c r="I146" s="98">
        <f t="shared" si="22"/>
        <v>0</v>
      </c>
      <c r="J146" s="27"/>
      <c r="K146" s="21">
        <f t="shared" si="23"/>
        <v>0</v>
      </c>
      <c r="L146" s="5">
        <f t="shared" si="24"/>
        <v>0</v>
      </c>
      <c r="M146" s="5">
        <f t="shared" si="25"/>
        <v>0</v>
      </c>
      <c r="N146" s="2">
        <f t="shared" si="26"/>
        <v>0</v>
      </c>
      <c r="O146" s="116">
        <f t="shared" si="27"/>
        <v>0</v>
      </c>
      <c r="P146" s="22">
        <f t="shared" si="28"/>
        <v>0</v>
      </c>
      <c r="Q146" s="7" t="str">
        <f t="shared" si="29"/>
        <v>euro</v>
      </c>
      <c r="R146" s="98">
        <f t="shared" si="30"/>
        <v>0</v>
      </c>
      <c r="S146" s="19"/>
      <c r="T146" s="5"/>
      <c r="U146" s="37" t="str" cm="1">
        <f t="array" ref="U146">_xlfn.IFS(R146&gt;I146,"KO : Le montant retenu est supérieur au montant présenté. Merci de revoir la ligne de contributions ou plafonner son montant.",I146=0,"",R146=I146,"OK",R146&lt;I146,"Montant instruit inférieur au montant présenté.")</f>
        <v/>
      </c>
      <c r="V146" s="95">
        <f t="shared" si="31"/>
        <v>0</v>
      </c>
    </row>
    <row r="147" spans="1:22">
      <c r="A147" s="7">
        <v>143</v>
      </c>
      <c r="B147" s="5"/>
      <c r="C147" s="5"/>
      <c r="D147" s="5"/>
      <c r="E147" s="2"/>
      <c r="F147" s="116"/>
      <c r="G147" s="12"/>
      <c r="H147" s="7" t="s">
        <v>9</v>
      </c>
      <c r="I147" s="98">
        <f t="shared" si="22"/>
        <v>0</v>
      </c>
      <c r="J147" s="27"/>
      <c r="K147" s="21">
        <f t="shared" si="23"/>
        <v>0</v>
      </c>
      <c r="L147" s="5">
        <f t="shared" si="24"/>
        <v>0</v>
      </c>
      <c r="M147" s="5">
        <f t="shared" si="25"/>
        <v>0</v>
      </c>
      <c r="N147" s="2">
        <f t="shared" si="26"/>
        <v>0</v>
      </c>
      <c r="O147" s="116">
        <f t="shared" si="27"/>
        <v>0</v>
      </c>
      <c r="P147" s="22">
        <f t="shared" si="28"/>
        <v>0</v>
      </c>
      <c r="Q147" s="7" t="str">
        <f t="shared" si="29"/>
        <v>euro</v>
      </c>
      <c r="R147" s="98">
        <f t="shared" si="30"/>
        <v>0</v>
      </c>
      <c r="S147" s="19"/>
      <c r="T147" s="5"/>
      <c r="U147" s="37" t="str" cm="1">
        <f t="array" ref="U147">_xlfn.IFS(R147&gt;I147,"KO : Le montant retenu est supérieur au montant présenté. Merci de revoir la ligne de contributions ou plafonner son montant.",I147=0,"",R147=I147,"OK",R147&lt;I147,"Montant instruit inférieur au montant présenté.")</f>
        <v/>
      </c>
      <c r="V147" s="95">
        <f t="shared" si="31"/>
        <v>0</v>
      </c>
    </row>
    <row r="148" spans="1:22">
      <c r="A148" s="7">
        <v>144</v>
      </c>
      <c r="B148" s="5"/>
      <c r="C148" s="5"/>
      <c r="D148" s="5"/>
      <c r="E148" s="2"/>
      <c r="F148" s="116"/>
      <c r="G148" s="12"/>
      <c r="H148" s="7" t="s">
        <v>9</v>
      </c>
      <c r="I148" s="98">
        <f t="shared" si="22"/>
        <v>0</v>
      </c>
      <c r="J148" s="27"/>
      <c r="K148" s="21">
        <f t="shared" si="23"/>
        <v>0</v>
      </c>
      <c r="L148" s="5">
        <f t="shared" si="24"/>
        <v>0</v>
      </c>
      <c r="M148" s="5">
        <f t="shared" si="25"/>
        <v>0</v>
      </c>
      <c r="N148" s="2">
        <f t="shared" si="26"/>
        <v>0</v>
      </c>
      <c r="O148" s="116">
        <f t="shared" si="27"/>
        <v>0</v>
      </c>
      <c r="P148" s="22">
        <f t="shared" si="28"/>
        <v>0</v>
      </c>
      <c r="Q148" s="7" t="str">
        <f t="shared" si="29"/>
        <v>euro</v>
      </c>
      <c r="R148" s="98">
        <f t="shared" si="30"/>
        <v>0</v>
      </c>
      <c r="S148" s="19"/>
      <c r="T148" s="5"/>
      <c r="U148" s="37" t="str" cm="1">
        <f t="array" ref="U148">_xlfn.IFS(R148&gt;I148,"KO : Le montant retenu est supérieur au montant présenté. Merci de revoir la ligne de contributions ou plafonner son montant.",I148=0,"",R148=I148,"OK",R148&lt;I148,"Montant instruit inférieur au montant présenté.")</f>
        <v/>
      </c>
      <c r="V148" s="95">
        <f t="shared" si="31"/>
        <v>0</v>
      </c>
    </row>
    <row r="149" spans="1:22">
      <c r="A149" s="7">
        <v>145</v>
      </c>
      <c r="B149" s="5"/>
      <c r="C149" s="5"/>
      <c r="D149" s="5"/>
      <c r="E149" s="2"/>
      <c r="F149" s="116"/>
      <c r="G149" s="12"/>
      <c r="H149" s="7" t="s">
        <v>9</v>
      </c>
      <c r="I149" s="98">
        <f t="shared" si="22"/>
        <v>0</v>
      </c>
      <c r="J149" s="27"/>
      <c r="K149" s="21">
        <f t="shared" si="23"/>
        <v>0</v>
      </c>
      <c r="L149" s="5">
        <f t="shared" si="24"/>
        <v>0</v>
      </c>
      <c r="M149" s="5">
        <f t="shared" si="25"/>
        <v>0</v>
      </c>
      <c r="N149" s="2">
        <f t="shared" si="26"/>
        <v>0</v>
      </c>
      <c r="O149" s="116">
        <f t="shared" si="27"/>
        <v>0</v>
      </c>
      <c r="P149" s="22">
        <f t="shared" si="28"/>
        <v>0</v>
      </c>
      <c r="Q149" s="7" t="str">
        <f t="shared" si="29"/>
        <v>euro</v>
      </c>
      <c r="R149" s="98">
        <f t="shared" si="30"/>
        <v>0</v>
      </c>
      <c r="S149" s="19"/>
      <c r="T149" s="5"/>
      <c r="U149" s="37" t="str" cm="1">
        <f t="array" ref="U149">_xlfn.IFS(R149&gt;I149,"KO : Le montant retenu est supérieur au montant présenté. Merci de revoir la ligne de contributions ou plafonner son montant.",I149=0,"",R149=I149,"OK",R149&lt;I149,"Montant instruit inférieur au montant présenté.")</f>
        <v/>
      </c>
      <c r="V149" s="95">
        <f t="shared" si="31"/>
        <v>0</v>
      </c>
    </row>
    <row r="150" spans="1:22">
      <c r="A150" s="7">
        <v>146</v>
      </c>
      <c r="B150" s="5"/>
      <c r="C150" s="5"/>
      <c r="D150" s="5"/>
      <c r="E150" s="2"/>
      <c r="F150" s="116"/>
      <c r="G150" s="12"/>
      <c r="H150" s="7" t="s">
        <v>9</v>
      </c>
      <c r="I150" s="98">
        <f t="shared" si="22"/>
        <v>0</v>
      </c>
      <c r="J150" s="27"/>
      <c r="K150" s="21">
        <f t="shared" si="23"/>
        <v>0</v>
      </c>
      <c r="L150" s="5">
        <f t="shared" si="24"/>
        <v>0</v>
      </c>
      <c r="M150" s="5">
        <f t="shared" si="25"/>
        <v>0</v>
      </c>
      <c r="N150" s="2">
        <f t="shared" si="26"/>
        <v>0</v>
      </c>
      <c r="O150" s="116">
        <f t="shared" si="27"/>
        <v>0</v>
      </c>
      <c r="P150" s="22">
        <f t="shared" si="28"/>
        <v>0</v>
      </c>
      <c r="Q150" s="7" t="str">
        <f t="shared" si="29"/>
        <v>euro</v>
      </c>
      <c r="R150" s="98">
        <f t="shared" si="30"/>
        <v>0</v>
      </c>
      <c r="S150" s="19"/>
      <c r="T150" s="5"/>
      <c r="U150" s="37" t="str" cm="1">
        <f t="array" ref="U150">_xlfn.IFS(R150&gt;I150,"KO : Le montant retenu est supérieur au montant présenté. Merci de revoir la ligne de contributions ou plafonner son montant.",I150=0,"",R150=I150,"OK",R150&lt;I150,"Montant instruit inférieur au montant présenté.")</f>
        <v/>
      </c>
      <c r="V150" s="95">
        <f t="shared" si="31"/>
        <v>0</v>
      </c>
    </row>
    <row r="151" spans="1:22">
      <c r="A151" s="7">
        <v>147</v>
      </c>
      <c r="B151" s="5"/>
      <c r="C151" s="5"/>
      <c r="D151" s="5"/>
      <c r="E151" s="2"/>
      <c r="F151" s="116"/>
      <c r="G151" s="12"/>
      <c r="H151" s="7" t="s">
        <v>9</v>
      </c>
      <c r="I151" s="98">
        <f t="shared" si="22"/>
        <v>0</v>
      </c>
      <c r="J151" s="27"/>
      <c r="K151" s="21">
        <f t="shared" si="23"/>
        <v>0</v>
      </c>
      <c r="L151" s="5">
        <f t="shared" si="24"/>
        <v>0</v>
      </c>
      <c r="M151" s="5">
        <f t="shared" si="25"/>
        <v>0</v>
      </c>
      <c r="N151" s="2">
        <f t="shared" si="26"/>
        <v>0</v>
      </c>
      <c r="O151" s="116">
        <f t="shared" si="27"/>
        <v>0</v>
      </c>
      <c r="P151" s="22">
        <f t="shared" si="28"/>
        <v>0</v>
      </c>
      <c r="Q151" s="7" t="str">
        <f t="shared" si="29"/>
        <v>euro</v>
      </c>
      <c r="R151" s="98">
        <f t="shared" si="30"/>
        <v>0</v>
      </c>
      <c r="S151" s="19"/>
      <c r="T151" s="5"/>
      <c r="U151" s="37" t="str" cm="1">
        <f t="array" ref="U151">_xlfn.IFS(R151&gt;I151,"KO : Le montant retenu est supérieur au montant présenté. Merci de revoir la ligne de contributions ou plafonner son montant.",I151=0,"",R151=I151,"OK",R151&lt;I151,"Montant instruit inférieur au montant présenté.")</f>
        <v/>
      </c>
      <c r="V151" s="95">
        <f t="shared" si="31"/>
        <v>0</v>
      </c>
    </row>
    <row r="152" spans="1:22">
      <c r="A152" s="7">
        <v>148</v>
      </c>
      <c r="B152" s="5"/>
      <c r="C152" s="5"/>
      <c r="D152" s="5"/>
      <c r="E152" s="2"/>
      <c r="F152" s="116"/>
      <c r="G152" s="12"/>
      <c r="H152" s="7" t="s">
        <v>9</v>
      </c>
      <c r="I152" s="98">
        <f t="shared" si="22"/>
        <v>0</v>
      </c>
      <c r="J152" s="27"/>
      <c r="K152" s="21">
        <f t="shared" si="23"/>
        <v>0</v>
      </c>
      <c r="L152" s="5">
        <f t="shared" si="24"/>
        <v>0</v>
      </c>
      <c r="M152" s="5">
        <f t="shared" si="25"/>
        <v>0</v>
      </c>
      <c r="N152" s="2">
        <f t="shared" si="26"/>
        <v>0</v>
      </c>
      <c r="O152" s="116">
        <f t="shared" si="27"/>
        <v>0</v>
      </c>
      <c r="P152" s="22">
        <f t="shared" si="28"/>
        <v>0</v>
      </c>
      <c r="Q152" s="7" t="str">
        <f t="shared" si="29"/>
        <v>euro</v>
      </c>
      <c r="R152" s="98">
        <f t="shared" si="30"/>
        <v>0</v>
      </c>
      <c r="S152" s="19"/>
      <c r="T152" s="5"/>
      <c r="U152" s="37" t="str" cm="1">
        <f t="array" ref="U152">_xlfn.IFS(R152&gt;I152,"KO : Le montant retenu est supérieur au montant présenté. Merci de revoir la ligne de contributions ou plafonner son montant.",I152=0,"",R152=I152,"OK",R152&lt;I152,"Montant instruit inférieur au montant présenté.")</f>
        <v/>
      </c>
      <c r="V152" s="95">
        <f t="shared" si="31"/>
        <v>0</v>
      </c>
    </row>
    <row r="153" spans="1:22">
      <c r="A153" s="7">
        <v>149</v>
      </c>
      <c r="B153" s="5"/>
      <c r="C153" s="5"/>
      <c r="D153" s="5"/>
      <c r="E153" s="2"/>
      <c r="F153" s="116"/>
      <c r="G153" s="12"/>
      <c r="H153" s="7" t="s">
        <v>9</v>
      </c>
      <c r="I153" s="98">
        <f t="shared" si="22"/>
        <v>0</v>
      </c>
      <c r="J153" s="27"/>
      <c r="K153" s="21">
        <f t="shared" si="23"/>
        <v>0</v>
      </c>
      <c r="L153" s="5">
        <f t="shared" si="24"/>
        <v>0</v>
      </c>
      <c r="M153" s="5">
        <f t="shared" si="25"/>
        <v>0</v>
      </c>
      <c r="N153" s="2">
        <f t="shared" si="26"/>
        <v>0</v>
      </c>
      <c r="O153" s="116">
        <f t="shared" si="27"/>
        <v>0</v>
      </c>
      <c r="P153" s="22">
        <f t="shared" si="28"/>
        <v>0</v>
      </c>
      <c r="Q153" s="7" t="str">
        <f t="shared" si="29"/>
        <v>euro</v>
      </c>
      <c r="R153" s="98">
        <f t="shared" si="30"/>
        <v>0</v>
      </c>
      <c r="S153" s="19"/>
      <c r="T153" s="5"/>
      <c r="U153" s="37" t="str" cm="1">
        <f t="array" ref="U153">_xlfn.IFS(R153&gt;I153,"KO : Le montant retenu est supérieur au montant présenté. Merci de revoir la ligne de contributions ou plafonner son montant.",I153=0,"",R153=I153,"OK",R153&lt;I153,"Montant instruit inférieur au montant présenté.")</f>
        <v/>
      </c>
      <c r="V153" s="95">
        <f t="shared" si="31"/>
        <v>0</v>
      </c>
    </row>
    <row r="154" spans="1:22">
      <c r="A154" s="7">
        <v>150</v>
      </c>
      <c r="B154" s="5"/>
      <c r="C154" s="5"/>
      <c r="D154" s="5"/>
      <c r="E154" s="2"/>
      <c r="F154" s="116"/>
      <c r="G154" s="12"/>
      <c r="H154" s="7" t="s">
        <v>9</v>
      </c>
      <c r="I154" s="98">
        <f t="shared" si="22"/>
        <v>0</v>
      </c>
      <c r="J154" s="27"/>
      <c r="K154" s="21">
        <f t="shared" si="23"/>
        <v>0</v>
      </c>
      <c r="L154" s="5">
        <f t="shared" si="24"/>
        <v>0</v>
      </c>
      <c r="M154" s="5">
        <f t="shared" si="25"/>
        <v>0</v>
      </c>
      <c r="N154" s="2">
        <f t="shared" si="26"/>
        <v>0</v>
      </c>
      <c r="O154" s="116">
        <f t="shared" si="27"/>
        <v>0</v>
      </c>
      <c r="P154" s="22">
        <f t="shared" si="28"/>
        <v>0</v>
      </c>
      <c r="Q154" s="7" t="str">
        <f t="shared" si="29"/>
        <v>euro</v>
      </c>
      <c r="R154" s="98">
        <f t="shared" si="30"/>
        <v>0</v>
      </c>
      <c r="S154" s="19"/>
      <c r="T154" s="5"/>
      <c r="U154" s="37" t="str" cm="1">
        <f t="array" ref="U154">_xlfn.IFS(R154&gt;I154,"KO : Le montant retenu est supérieur au montant présenté. Merci de revoir la ligne de contributions ou plafonner son montant.",I154=0,"",R154=I154,"OK",R154&lt;I154,"Montant instruit inférieur au montant présenté.")</f>
        <v/>
      </c>
      <c r="V154" s="95">
        <f t="shared" si="31"/>
        <v>0</v>
      </c>
    </row>
    <row r="155" spans="1:22">
      <c r="A155" s="7">
        <v>151</v>
      </c>
      <c r="B155" s="5"/>
      <c r="C155" s="5"/>
      <c r="D155" s="5"/>
      <c r="E155" s="2"/>
      <c r="F155" s="116"/>
      <c r="G155" s="12"/>
      <c r="H155" s="7" t="s">
        <v>9</v>
      </c>
      <c r="I155" s="98">
        <f t="shared" si="22"/>
        <v>0</v>
      </c>
      <c r="J155" s="27"/>
      <c r="K155" s="21">
        <f t="shared" si="23"/>
        <v>0</v>
      </c>
      <c r="L155" s="5">
        <f t="shared" si="24"/>
        <v>0</v>
      </c>
      <c r="M155" s="5">
        <f t="shared" si="25"/>
        <v>0</v>
      </c>
      <c r="N155" s="2">
        <f t="shared" si="26"/>
        <v>0</v>
      </c>
      <c r="O155" s="116">
        <f t="shared" si="27"/>
        <v>0</v>
      </c>
      <c r="P155" s="22">
        <f t="shared" si="28"/>
        <v>0</v>
      </c>
      <c r="Q155" s="7" t="str">
        <f t="shared" si="29"/>
        <v>euro</v>
      </c>
      <c r="R155" s="98">
        <f t="shared" si="30"/>
        <v>0</v>
      </c>
      <c r="S155" s="19"/>
      <c r="T155" s="5"/>
      <c r="U155" s="37" t="str" cm="1">
        <f t="array" ref="U155">_xlfn.IFS(R155&gt;I155,"KO : Le montant retenu est supérieur au montant présenté. Merci de revoir la ligne de contributions ou plafonner son montant.",I155=0,"",R155=I155,"OK",R155&lt;I155,"Montant instruit inférieur au montant présenté.")</f>
        <v/>
      </c>
      <c r="V155" s="95">
        <f t="shared" si="31"/>
        <v>0</v>
      </c>
    </row>
    <row r="156" spans="1:22">
      <c r="A156" s="7">
        <v>152</v>
      </c>
      <c r="B156" s="5"/>
      <c r="C156" s="5"/>
      <c r="D156" s="5"/>
      <c r="E156" s="2"/>
      <c r="F156" s="116"/>
      <c r="G156" s="12"/>
      <c r="H156" s="7" t="s">
        <v>9</v>
      </c>
      <c r="I156" s="98">
        <f t="shared" si="22"/>
        <v>0</v>
      </c>
      <c r="J156" s="27"/>
      <c r="K156" s="21">
        <f t="shared" si="23"/>
        <v>0</v>
      </c>
      <c r="L156" s="5">
        <f t="shared" si="24"/>
        <v>0</v>
      </c>
      <c r="M156" s="5">
        <f t="shared" si="25"/>
        <v>0</v>
      </c>
      <c r="N156" s="2">
        <f t="shared" si="26"/>
        <v>0</v>
      </c>
      <c r="O156" s="116">
        <f t="shared" si="27"/>
        <v>0</v>
      </c>
      <c r="P156" s="22">
        <f t="shared" si="28"/>
        <v>0</v>
      </c>
      <c r="Q156" s="7" t="str">
        <f t="shared" si="29"/>
        <v>euro</v>
      </c>
      <c r="R156" s="98">
        <f t="shared" si="30"/>
        <v>0</v>
      </c>
      <c r="S156" s="19"/>
      <c r="T156" s="5"/>
      <c r="U156" s="37" t="str" cm="1">
        <f t="array" ref="U156">_xlfn.IFS(R156&gt;I156,"KO : Le montant retenu est supérieur au montant présenté. Merci de revoir la ligne de contributions ou plafonner son montant.",I156=0,"",R156=I156,"OK",R156&lt;I156,"Montant instruit inférieur au montant présenté.")</f>
        <v/>
      </c>
      <c r="V156" s="95">
        <f t="shared" si="31"/>
        <v>0</v>
      </c>
    </row>
    <row r="157" spans="1:22">
      <c r="A157" s="7">
        <v>153</v>
      </c>
      <c r="B157" s="5"/>
      <c r="C157" s="5"/>
      <c r="D157" s="5"/>
      <c r="E157" s="2"/>
      <c r="F157" s="116"/>
      <c r="G157" s="12"/>
      <c r="H157" s="7" t="s">
        <v>9</v>
      </c>
      <c r="I157" s="98">
        <f t="shared" si="22"/>
        <v>0</v>
      </c>
      <c r="J157" s="27"/>
      <c r="K157" s="21">
        <f t="shared" si="23"/>
        <v>0</v>
      </c>
      <c r="L157" s="5">
        <f t="shared" si="24"/>
        <v>0</v>
      </c>
      <c r="M157" s="5">
        <f t="shared" si="25"/>
        <v>0</v>
      </c>
      <c r="N157" s="2">
        <f t="shared" si="26"/>
        <v>0</v>
      </c>
      <c r="O157" s="116">
        <f t="shared" si="27"/>
        <v>0</v>
      </c>
      <c r="P157" s="22">
        <f t="shared" si="28"/>
        <v>0</v>
      </c>
      <c r="Q157" s="7" t="str">
        <f t="shared" si="29"/>
        <v>euro</v>
      </c>
      <c r="R157" s="98">
        <f t="shared" si="30"/>
        <v>0</v>
      </c>
      <c r="S157" s="19"/>
      <c r="T157" s="5"/>
      <c r="U157" s="37" t="str" cm="1">
        <f t="array" ref="U157">_xlfn.IFS(R157&gt;I157,"KO : Le montant retenu est supérieur au montant présenté. Merci de revoir la ligne de contributions ou plafonner son montant.",I157=0,"",R157=I157,"OK",R157&lt;I157,"Montant instruit inférieur au montant présenté.")</f>
        <v/>
      </c>
      <c r="V157" s="95">
        <f t="shared" si="31"/>
        <v>0</v>
      </c>
    </row>
    <row r="158" spans="1:22">
      <c r="A158" s="7">
        <v>154</v>
      </c>
      <c r="B158" s="5"/>
      <c r="C158" s="5"/>
      <c r="D158" s="5"/>
      <c r="E158" s="2"/>
      <c r="F158" s="116"/>
      <c r="G158" s="12"/>
      <c r="H158" s="7" t="s">
        <v>9</v>
      </c>
      <c r="I158" s="98">
        <f t="shared" si="22"/>
        <v>0</v>
      </c>
      <c r="J158" s="27"/>
      <c r="K158" s="21">
        <f t="shared" si="23"/>
        <v>0</v>
      </c>
      <c r="L158" s="5">
        <f t="shared" si="24"/>
        <v>0</v>
      </c>
      <c r="M158" s="5">
        <f t="shared" si="25"/>
        <v>0</v>
      </c>
      <c r="N158" s="2">
        <f t="shared" si="26"/>
        <v>0</v>
      </c>
      <c r="O158" s="116">
        <f t="shared" si="27"/>
        <v>0</v>
      </c>
      <c r="P158" s="22">
        <f t="shared" si="28"/>
        <v>0</v>
      </c>
      <c r="Q158" s="7" t="str">
        <f t="shared" si="29"/>
        <v>euro</v>
      </c>
      <c r="R158" s="98">
        <f t="shared" si="30"/>
        <v>0</v>
      </c>
      <c r="S158" s="19"/>
      <c r="T158" s="5"/>
      <c r="U158" s="37" t="str" cm="1">
        <f t="array" ref="U158">_xlfn.IFS(R158&gt;I158,"KO : Le montant retenu est supérieur au montant présenté. Merci de revoir la ligne de contributions ou plafonner son montant.",I158=0,"",R158=I158,"OK",R158&lt;I158,"Montant instruit inférieur au montant présenté.")</f>
        <v/>
      </c>
      <c r="V158" s="95">
        <f t="shared" si="31"/>
        <v>0</v>
      </c>
    </row>
    <row r="159" spans="1:22">
      <c r="A159" s="7">
        <v>155</v>
      </c>
      <c r="B159" s="5"/>
      <c r="C159" s="5"/>
      <c r="D159" s="5"/>
      <c r="E159" s="2"/>
      <c r="F159" s="116"/>
      <c r="G159" s="12"/>
      <c r="H159" s="7" t="s">
        <v>9</v>
      </c>
      <c r="I159" s="98">
        <f t="shared" si="22"/>
        <v>0</v>
      </c>
      <c r="J159" s="27"/>
      <c r="K159" s="21">
        <f t="shared" si="23"/>
        <v>0</v>
      </c>
      <c r="L159" s="5">
        <f t="shared" si="24"/>
        <v>0</v>
      </c>
      <c r="M159" s="5">
        <f t="shared" si="25"/>
        <v>0</v>
      </c>
      <c r="N159" s="2">
        <f t="shared" si="26"/>
        <v>0</v>
      </c>
      <c r="O159" s="116">
        <f t="shared" si="27"/>
        <v>0</v>
      </c>
      <c r="P159" s="22">
        <f t="shared" si="28"/>
        <v>0</v>
      </c>
      <c r="Q159" s="7" t="str">
        <f t="shared" si="29"/>
        <v>euro</v>
      </c>
      <c r="R159" s="98">
        <f t="shared" si="30"/>
        <v>0</v>
      </c>
      <c r="S159" s="19"/>
      <c r="T159" s="5"/>
      <c r="U159" s="37" t="str" cm="1">
        <f t="array" ref="U159">_xlfn.IFS(R159&gt;I159,"KO : Le montant retenu est supérieur au montant présenté. Merci de revoir la ligne de contributions ou plafonner son montant.",I159=0,"",R159=I159,"OK",R159&lt;I159,"Montant instruit inférieur au montant présenté.")</f>
        <v/>
      </c>
      <c r="V159" s="95">
        <f t="shared" si="31"/>
        <v>0</v>
      </c>
    </row>
    <row r="160" spans="1:22">
      <c r="A160" s="7">
        <v>156</v>
      </c>
      <c r="B160" s="5"/>
      <c r="C160" s="5"/>
      <c r="D160" s="5"/>
      <c r="E160" s="2"/>
      <c r="F160" s="116"/>
      <c r="G160" s="12"/>
      <c r="H160" s="7" t="s">
        <v>9</v>
      </c>
      <c r="I160" s="98">
        <f t="shared" si="22"/>
        <v>0</v>
      </c>
      <c r="J160" s="27"/>
      <c r="K160" s="21">
        <f t="shared" si="23"/>
        <v>0</v>
      </c>
      <c r="L160" s="5">
        <f t="shared" si="24"/>
        <v>0</v>
      </c>
      <c r="M160" s="5">
        <f t="shared" si="25"/>
        <v>0</v>
      </c>
      <c r="N160" s="2">
        <f t="shared" si="26"/>
        <v>0</v>
      </c>
      <c r="O160" s="116">
        <f t="shared" si="27"/>
        <v>0</v>
      </c>
      <c r="P160" s="22">
        <f t="shared" si="28"/>
        <v>0</v>
      </c>
      <c r="Q160" s="7" t="str">
        <f t="shared" si="29"/>
        <v>euro</v>
      </c>
      <c r="R160" s="98">
        <f t="shared" si="30"/>
        <v>0</v>
      </c>
      <c r="S160" s="19"/>
      <c r="T160" s="5"/>
      <c r="U160" s="37" t="str" cm="1">
        <f t="array" ref="U160">_xlfn.IFS(R160&gt;I160,"KO : Le montant retenu est supérieur au montant présenté. Merci de revoir la ligne de contributions ou plafonner son montant.",I160=0,"",R160=I160,"OK",R160&lt;I160,"Montant instruit inférieur au montant présenté.")</f>
        <v/>
      </c>
      <c r="V160" s="95">
        <f t="shared" si="31"/>
        <v>0</v>
      </c>
    </row>
    <row r="161" spans="1:22">
      <c r="A161" s="7">
        <v>157</v>
      </c>
      <c r="B161" s="5"/>
      <c r="C161" s="5"/>
      <c r="D161" s="5"/>
      <c r="E161" s="2"/>
      <c r="F161" s="116"/>
      <c r="G161" s="12"/>
      <c r="H161" s="7" t="s">
        <v>9</v>
      </c>
      <c r="I161" s="98">
        <f t="shared" si="22"/>
        <v>0</v>
      </c>
      <c r="J161" s="27"/>
      <c r="K161" s="21">
        <f t="shared" si="23"/>
        <v>0</v>
      </c>
      <c r="L161" s="5">
        <f t="shared" si="24"/>
        <v>0</v>
      </c>
      <c r="M161" s="5">
        <f t="shared" si="25"/>
        <v>0</v>
      </c>
      <c r="N161" s="2">
        <f t="shared" si="26"/>
        <v>0</v>
      </c>
      <c r="O161" s="116">
        <f t="shared" si="27"/>
        <v>0</v>
      </c>
      <c r="P161" s="22">
        <f t="shared" si="28"/>
        <v>0</v>
      </c>
      <c r="Q161" s="7" t="str">
        <f t="shared" si="29"/>
        <v>euro</v>
      </c>
      <c r="R161" s="98">
        <f t="shared" si="30"/>
        <v>0</v>
      </c>
      <c r="S161" s="19"/>
      <c r="T161" s="5"/>
      <c r="U161" s="37" t="str" cm="1">
        <f t="array" ref="U161">_xlfn.IFS(R161&gt;I161,"KO : Le montant retenu est supérieur au montant présenté. Merci de revoir la ligne de contributions ou plafonner son montant.",I161=0,"",R161=I161,"OK",R161&lt;I161,"Montant instruit inférieur au montant présenté.")</f>
        <v/>
      </c>
      <c r="V161" s="95">
        <f t="shared" si="31"/>
        <v>0</v>
      </c>
    </row>
    <row r="162" spans="1:22">
      <c r="A162" s="7">
        <v>158</v>
      </c>
      <c r="B162" s="5"/>
      <c r="C162" s="5"/>
      <c r="D162" s="5"/>
      <c r="E162" s="2"/>
      <c r="F162" s="116"/>
      <c r="G162" s="12"/>
      <c r="H162" s="7" t="s">
        <v>9</v>
      </c>
      <c r="I162" s="98">
        <f t="shared" si="22"/>
        <v>0</v>
      </c>
      <c r="J162" s="27"/>
      <c r="K162" s="21">
        <f t="shared" si="23"/>
        <v>0</v>
      </c>
      <c r="L162" s="5">
        <f t="shared" si="24"/>
        <v>0</v>
      </c>
      <c r="M162" s="5">
        <f t="shared" si="25"/>
        <v>0</v>
      </c>
      <c r="N162" s="2">
        <f t="shared" si="26"/>
        <v>0</v>
      </c>
      <c r="O162" s="116">
        <f t="shared" si="27"/>
        <v>0</v>
      </c>
      <c r="P162" s="22">
        <f t="shared" si="28"/>
        <v>0</v>
      </c>
      <c r="Q162" s="7" t="str">
        <f t="shared" si="29"/>
        <v>euro</v>
      </c>
      <c r="R162" s="98">
        <f t="shared" si="30"/>
        <v>0</v>
      </c>
      <c r="S162" s="19"/>
      <c r="T162" s="5"/>
      <c r="U162" s="37" t="str" cm="1">
        <f t="array" ref="U162">_xlfn.IFS(R162&gt;I162,"KO : Le montant retenu est supérieur au montant présenté. Merci de revoir la ligne de contributions ou plafonner son montant.",I162=0,"",R162=I162,"OK",R162&lt;I162,"Montant instruit inférieur au montant présenté.")</f>
        <v/>
      </c>
      <c r="V162" s="95">
        <f t="shared" si="31"/>
        <v>0</v>
      </c>
    </row>
    <row r="163" spans="1:22">
      <c r="A163" s="7">
        <v>159</v>
      </c>
      <c r="B163" s="5"/>
      <c r="C163" s="5"/>
      <c r="D163" s="5"/>
      <c r="E163" s="2"/>
      <c r="F163" s="116"/>
      <c r="G163" s="12"/>
      <c r="H163" s="7" t="s">
        <v>9</v>
      </c>
      <c r="I163" s="98">
        <f t="shared" si="22"/>
        <v>0</v>
      </c>
      <c r="J163" s="27"/>
      <c r="K163" s="21">
        <f t="shared" si="23"/>
        <v>0</v>
      </c>
      <c r="L163" s="5">
        <f t="shared" si="24"/>
        <v>0</v>
      </c>
      <c r="M163" s="5">
        <f t="shared" si="25"/>
        <v>0</v>
      </c>
      <c r="N163" s="2">
        <f t="shared" si="26"/>
        <v>0</v>
      </c>
      <c r="O163" s="116">
        <f t="shared" si="27"/>
        <v>0</v>
      </c>
      <c r="P163" s="22">
        <f t="shared" si="28"/>
        <v>0</v>
      </c>
      <c r="Q163" s="7" t="str">
        <f t="shared" si="29"/>
        <v>euro</v>
      </c>
      <c r="R163" s="98">
        <f t="shared" si="30"/>
        <v>0</v>
      </c>
      <c r="S163" s="19"/>
      <c r="T163" s="5"/>
      <c r="U163" s="37" t="str" cm="1">
        <f t="array" ref="U163">_xlfn.IFS(R163&gt;I163,"KO : Le montant retenu est supérieur au montant présenté. Merci de revoir la ligne de contributions ou plafonner son montant.",I163=0,"",R163=I163,"OK",R163&lt;I163,"Montant instruit inférieur au montant présenté.")</f>
        <v/>
      </c>
      <c r="V163" s="95">
        <f t="shared" si="31"/>
        <v>0</v>
      </c>
    </row>
    <row r="164" spans="1:22">
      <c r="A164" s="7">
        <v>160</v>
      </c>
      <c r="B164" s="5"/>
      <c r="C164" s="5"/>
      <c r="D164" s="5"/>
      <c r="E164" s="2"/>
      <c r="F164" s="116"/>
      <c r="G164" s="12"/>
      <c r="H164" s="7" t="s">
        <v>9</v>
      </c>
      <c r="I164" s="98">
        <f t="shared" si="22"/>
        <v>0</v>
      </c>
      <c r="J164" s="27"/>
      <c r="K164" s="21">
        <f t="shared" si="23"/>
        <v>0</v>
      </c>
      <c r="L164" s="5">
        <f t="shared" si="24"/>
        <v>0</v>
      </c>
      <c r="M164" s="5">
        <f t="shared" si="25"/>
        <v>0</v>
      </c>
      <c r="N164" s="2">
        <f t="shared" si="26"/>
        <v>0</v>
      </c>
      <c r="O164" s="116">
        <f t="shared" si="27"/>
        <v>0</v>
      </c>
      <c r="P164" s="22">
        <f t="shared" si="28"/>
        <v>0</v>
      </c>
      <c r="Q164" s="7" t="str">
        <f t="shared" si="29"/>
        <v>euro</v>
      </c>
      <c r="R164" s="98">
        <f t="shared" si="30"/>
        <v>0</v>
      </c>
      <c r="S164" s="19"/>
      <c r="T164" s="5"/>
      <c r="U164" s="37" t="str" cm="1">
        <f t="array" ref="U164">_xlfn.IFS(R164&gt;I164,"KO : Le montant retenu est supérieur au montant présenté. Merci de revoir la ligne de contributions ou plafonner son montant.",I164=0,"",R164=I164,"OK",R164&lt;I164,"Montant instruit inférieur au montant présenté.")</f>
        <v/>
      </c>
      <c r="V164" s="95">
        <f t="shared" si="31"/>
        <v>0</v>
      </c>
    </row>
    <row r="165" spans="1:22">
      <c r="A165" s="7">
        <v>161</v>
      </c>
      <c r="B165" s="5"/>
      <c r="C165" s="5"/>
      <c r="D165" s="5"/>
      <c r="E165" s="2"/>
      <c r="F165" s="116"/>
      <c r="G165" s="12"/>
      <c r="H165" s="7" t="s">
        <v>9</v>
      </c>
      <c r="I165" s="98">
        <f t="shared" si="22"/>
        <v>0</v>
      </c>
      <c r="J165" s="27"/>
      <c r="K165" s="21">
        <f t="shared" si="23"/>
        <v>0</v>
      </c>
      <c r="L165" s="5">
        <f t="shared" si="24"/>
        <v>0</v>
      </c>
      <c r="M165" s="5">
        <f t="shared" si="25"/>
        <v>0</v>
      </c>
      <c r="N165" s="2">
        <f t="shared" si="26"/>
        <v>0</v>
      </c>
      <c r="O165" s="116">
        <f t="shared" si="27"/>
        <v>0</v>
      </c>
      <c r="P165" s="22">
        <f t="shared" si="28"/>
        <v>0</v>
      </c>
      <c r="Q165" s="7" t="str">
        <f t="shared" si="29"/>
        <v>euro</v>
      </c>
      <c r="R165" s="98">
        <f t="shared" si="30"/>
        <v>0</v>
      </c>
      <c r="S165" s="19"/>
      <c r="T165" s="5"/>
      <c r="U165" s="37" t="str" cm="1">
        <f t="array" ref="U165">_xlfn.IFS(R165&gt;I165,"KO : Le montant retenu est supérieur au montant présenté. Merci de revoir la ligne de contributions ou plafonner son montant.",I165=0,"",R165=I165,"OK",R165&lt;I165,"Montant instruit inférieur au montant présenté.")</f>
        <v/>
      </c>
      <c r="V165" s="95">
        <f t="shared" si="31"/>
        <v>0</v>
      </c>
    </row>
    <row r="166" spans="1:22">
      <c r="A166" s="7">
        <v>162</v>
      </c>
      <c r="B166" s="5"/>
      <c r="C166" s="5"/>
      <c r="D166" s="5"/>
      <c r="E166" s="2"/>
      <c r="F166" s="116"/>
      <c r="G166" s="12"/>
      <c r="H166" s="7" t="s">
        <v>9</v>
      </c>
      <c r="I166" s="98">
        <f t="shared" si="22"/>
        <v>0</v>
      </c>
      <c r="J166" s="27"/>
      <c r="K166" s="21">
        <f t="shared" si="23"/>
        <v>0</v>
      </c>
      <c r="L166" s="5">
        <f t="shared" si="24"/>
        <v>0</v>
      </c>
      <c r="M166" s="5">
        <f t="shared" si="25"/>
        <v>0</v>
      </c>
      <c r="N166" s="2">
        <f t="shared" si="26"/>
        <v>0</v>
      </c>
      <c r="O166" s="116">
        <f t="shared" si="27"/>
        <v>0</v>
      </c>
      <c r="P166" s="22">
        <f t="shared" si="28"/>
        <v>0</v>
      </c>
      <c r="Q166" s="7" t="str">
        <f t="shared" si="29"/>
        <v>euro</v>
      </c>
      <c r="R166" s="98">
        <f t="shared" si="30"/>
        <v>0</v>
      </c>
      <c r="S166" s="19"/>
      <c r="T166" s="5"/>
      <c r="U166" s="37" t="str" cm="1">
        <f t="array" ref="U166">_xlfn.IFS(R166&gt;I166,"KO : Le montant retenu est supérieur au montant présenté. Merci de revoir la ligne de contributions ou plafonner son montant.",I166=0,"",R166=I166,"OK",R166&lt;I166,"Montant instruit inférieur au montant présenté.")</f>
        <v/>
      </c>
      <c r="V166" s="95">
        <f t="shared" si="31"/>
        <v>0</v>
      </c>
    </row>
    <row r="167" spans="1:22">
      <c r="A167" s="7">
        <v>163</v>
      </c>
      <c r="B167" s="5"/>
      <c r="C167" s="5"/>
      <c r="D167" s="5"/>
      <c r="E167" s="2"/>
      <c r="F167" s="116"/>
      <c r="G167" s="12"/>
      <c r="H167" s="7" t="s">
        <v>9</v>
      </c>
      <c r="I167" s="98">
        <f t="shared" si="22"/>
        <v>0</v>
      </c>
      <c r="J167" s="27"/>
      <c r="K167" s="21">
        <f t="shared" si="23"/>
        <v>0</v>
      </c>
      <c r="L167" s="5">
        <f t="shared" si="24"/>
        <v>0</v>
      </c>
      <c r="M167" s="5">
        <f t="shared" si="25"/>
        <v>0</v>
      </c>
      <c r="N167" s="2">
        <f t="shared" si="26"/>
        <v>0</v>
      </c>
      <c r="O167" s="116">
        <f t="shared" si="27"/>
        <v>0</v>
      </c>
      <c r="P167" s="22">
        <f t="shared" si="28"/>
        <v>0</v>
      </c>
      <c r="Q167" s="7" t="str">
        <f t="shared" si="29"/>
        <v>euro</v>
      </c>
      <c r="R167" s="98">
        <f t="shared" si="30"/>
        <v>0</v>
      </c>
      <c r="S167" s="19"/>
      <c r="T167" s="5"/>
      <c r="U167" s="37" t="str" cm="1">
        <f t="array" ref="U167">_xlfn.IFS(R167&gt;I167,"KO : Le montant retenu est supérieur au montant présenté. Merci de revoir la ligne de contributions ou plafonner son montant.",I167=0,"",R167=I167,"OK",R167&lt;I167,"Montant instruit inférieur au montant présenté.")</f>
        <v/>
      </c>
      <c r="V167" s="95">
        <f t="shared" si="31"/>
        <v>0</v>
      </c>
    </row>
    <row r="168" spans="1:22">
      <c r="A168" s="7">
        <v>164</v>
      </c>
      <c r="B168" s="5"/>
      <c r="C168" s="5"/>
      <c r="D168" s="5"/>
      <c r="E168" s="2"/>
      <c r="F168" s="116"/>
      <c r="G168" s="12"/>
      <c r="H168" s="7" t="s">
        <v>9</v>
      </c>
      <c r="I168" s="98">
        <f t="shared" si="22"/>
        <v>0</v>
      </c>
      <c r="J168" s="27"/>
      <c r="K168" s="21">
        <f t="shared" si="23"/>
        <v>0</v>
      </c>
      <c r="L168" s="5">
        <f t="shared" si="24"/>
        <v>0</v>
      </c>
      <c r="M168" s="5">
        <f t="shared" si="25"/>
        <v>0</v>
      </c>
      <c r="N168" s="2">
        <f t="shared" si="26"/>
        <v>0</v>
      </c>
      <c r="O168" s="116">
        <f t="shared" si="27"/>
        <v>0</v>
      </c>
      <c r="P168" s="22">
        <f t="shared" si="28"/>
        <v>0</v>
      </c>
      <c r="Q168" s="7" t="str">
        <f t="shared" si="29"/>
        <v>euro</v>
      </c>
      <c r="R168" s="98">
        <f t="shared" si="30"/>
        <v>0</v>
      </c>
      <c r="S168" s="19"/>
      <c r="T168" s="5"/>
      <c r="U168" s="37" t="str" cm="1">
        <f t="array" ref="U168">_xlfn.IFS(R168&gt;I168,"KO : Le montant retenu est supérieur au montant présenté. Merci de revoir la ligne de contributions ou plafonner son montant.",I168=0,"",R168=I168,"OK",R168&lt;I168,"Montant instruit inférieur au montant présenté.")</f>
        <v/>
      </c>
      <c r="V168" s="95">
        <f t="shared" si="31"/>
        <v>0</v>
      </c>
    </row>
    <row r="169" spans="1:22">
      <c r="A169" s="7">
        <v>165</v>
      </c>
      <c r="B169" s="5"/>
      <c r="C169" s="5"/>
      <c r="D169" s="5"/>
      <c r="E169" s="2"/>
      <c r="F169" s="116"/>
      <c r="G169" s="12"/>
      <c r="H169" s="7" t="s">
        <v>9</v>
      </c>
      <c r="I169" s="98">
        <f t="shared" si="22"/>
        <v>0</v>
      </c>
      <c r="J169" s="27"/>
      <c r="K169" s="21">
        <f t="shared" si="23"/>
        <v>0</v>
      </c>
      <c r="L169" s="5">
        <f t="shared" si="24"/>
        <v>0</v>
      </c>
      <c r="M169" s="5">
        <f t="shared" si="25"/>
        <v>0</v>
      </c>
      <c r="N169" s="2">
        <f t="shared" si="26"/>
        <v>0</v>
      </c>
      <c r="O169" s="116">
        <f t="shared" si="27"/>
        <v>0</v>
      </c>
      <c r="P169" s="22">
        <f t="shared" si="28"/>
        <v>0</v>
      </c>
      <c r="Q169" s="7" t="str">
        <f t="shared" si="29"/>
        <v>euro</v>
      </c>
      <c r="R169" s="98">
        <f t="shared" si="30"/>
        <v>0</v>
      </c>
      <c r="S169" s="19"/>
      <c r="T169" s="5"/>
      <c r="U169" s="37" t="str" cm="1">
        <f t="array" ref="U169">_xlfn.IFS(R169&gt;I169,"KO : Le montant retenu est supérieur au montant présenté. Merci de revoir la ligne de contributions ou plafonner son montant.",I169=0,"",R169=I169,"OK",R169&lt;I169,"Montant instruit inférieur au montant présenté.")</f>
        <v/>
      </c>
      <c r="V169" s="95">
        <f t="shared" si="31"/>
        <v>0</v>
      </c>
    </row>
    <row r="170" spans="1:22">
      <c r="A170" s="7">
        <v>166</v>
      </c>
      <c r="B170" s="5"/>
      <c r="C170" s="5"/>
      <c r="D170" s="5"/>
      <c r="E170" s="2"/>
      <c r="F170" s="116"/>
      <c r="G170" s="12"/>
      <c r="H170" s="7" t="s">
        <v>9</v>
      </c>
      <c r="I170" s="98">
        <f t="shared" si="22"/>
        <v>0</v>
      </c>
      <c r="J170" s="27"/>
      <c r="K170" s="21">
        <f t="shared" si="23"/>
        <v>0</v>
      </c>
      <c r="L170" s="5">
        <f t="shared" si="24"/>
        <v>0</v>
      </c>
      <c r="M170" s="5">
        <f t="shared" si="25"/>
        <v>0</v>
      </c>
      <c r="N170" s="2">
        <f t="shared" si="26"/>
        <v>0</v>
      </c>
      <c r="O170" s="116">
        <f t="shared" si="27"/>
        <v>0</v>
      </c>
      <c r="P170" s="22">
        <f t="shared" si="28"/>
        <v>0</v>
      </c>
      <c r="Q170" s="7" t="str">
        <f t="shared" si="29"/>
        <v>euro</v>
      </c>
      <c r="R170" s="98">
        <f t="shared" si="30"/>
        <v>0</v>
      </c>
      <c r="S170" s="19"/>
      <c r="T170" s="5"/>
      <c r="U170" s="37" t="str" cm="1">
        <f t="array" ref="U170">_xlfn.IFS(R170&gt;I170,"KO : Le montant retenu est supérieur au montant présenté. Merci de revoir la ligne de contributions ou plafonner son montant.",I170=0,"",R170=I170,"OK",R170&lt;I170,"Montant instruit inférieur au montant présenté.")</f>
        <v/>
      </c>
      <c r="V170" s="95">
        <f t="shared" si="31"/>
        <v>0</v>
      </c>
    </row>
    <row r="171" spans="1:22">
      <c r="A171" s="7">
        <v>167</v>
      </c>
      <c r="B171" s="5"/>
      <c r="C171" s="5"/>
      <c r="D171" s="5"/>
      <c r="E171" s="2"/>
      <c r="F171" s="116"/>
      <c r="G171" s="12"/>
      <c r="H171" s="7" t="s">
        <v>9</v>
      </c>
      <c r="I171" s="98">
        <f t="shared" si="22"/>
        <v>0</v>
      </c>
      <c r="J171" s="27"/>
      <c r="K171" s="21">
        <f t="shared" si="23"/>
        <v>0</v>
      </c>
      <c r="L171" s="5">
        <f t="shared" si="24"/>
        <v>0</v>
      </c>
      <c r="M171" s="5">
        <f t="shared" si="25"/>
        <v>0</v>
      </c>
      <c r="N171" s="2">
        <f t="shared" si="26"/>
        <v>0</v>
      </c>
      <c r="O171" s="116">
        <f t="shared" si="27"/>
        <v>0</v>
      </c>
      <c r="P171" s="22">
        <f t="shared" si="28"/>
        <v>0</v>
      </c>
      <c r="Q171" s="7" t="str">
        <f t="shared" si="29"/>
        <v>euro</v>
      </c>
      <c r="R171" s="98">
        <f t="shared" si="30"/>
        <v>0</v>
      </c>
      <c r="S171" s="19"/>
      <c r="T171" s="5"/>
      <c r="U171" s="37" t="str" cm="1">
        <f t="array" ref="U171">_xlfn.IFS(R171&gt;I171,"KO : Le montant retenu est supérieur au montant présenté. Merci de revoir la ligne de contributions ou plafonner son montant.",I171=0,"",R171=I171,"OK",R171&lt;I171,"Montant instruit inférieur au montant présenté.")</f>
        <v/>
      </c>
      <c r="V171" s="95">
        <f t="shared" si="31"/>
        <v>0</v>
      </c>
    </row>
    <row r="172" spans="1:22">
      <c r="A172" s="7">
        <v>168</v>
      </c>
      <c r="B172" s="5"/>
      <c r="C172" s="5"/>
      <c r="D172" s="5"/>
      <c r="E172" s="2"/>
      <c r="F172" s="116"/>
      <c r="G172" s="12"/>
      <c r="H172" s="7" t="s">
        <v>9</v>
      </c>
      <c r="I172" s="98">
        <f t="shared" si="22"/>
        <v>0</v>
      </c>
      <c r="J172" s="27"/>
      <c r="K172" s="21">
        <f t="shared" si="23"/>
        <v>0</v>
      </c>
      <c r="L172" s="5">
        <f t="shared" si="24"/>
        <v>0</v>
      </c>
      <c r="M172" s="5">
        <f t="shared" si="25"/>
        <v>0</v>
      </c>
      <c r="N172" s="2">
        <f t="shared" si="26"/>
        <v>0</v>
      </c>
      <c r="O172" s="116">
        <f t="shared" si="27"/>
        <v>0</v>
      </c>
      <c r="P172" s="22">
        <f t="shared" si="28"/>
        <v>0</v>
      </c>
      <c r="Q172" s="7" t="str">
        <f t="shared" si="29"/>
        <v>euro</v>
      </c>
      <c r="R172" s="98">
        <f t="shared" si="30"/>
        <v>0</v>
      </c>
      <c r="S172" s="19"/>
      <c r="T172" s="5"/>
      <c r="U172" s="37" t="str" cm="1">
        <f t="array" ref="U172">_xlfn.IFS(R172&gt;I172,"KO : Le montant retenu est supérieur au montant présenté. Merci de revoir la ligne de contributions ou plafonner son montant.",I172=0,"",R172=I172,"OK",R172&lt;I172,"Montant instruit inférieur au montant présenté.")</f>
        <v/>
      </c>
      <c r="V172" s="95">
        <f t="shared" si="31"/>
        <v>0</v>
      </c>
    </row>
    <row r="173" spans="1:22">
      <c r="A173" s="7">
        <v>169</v>
      </c>
      <c r="B173" s="5"/>
      <c r="C173" s="5"/>
      <c r="D173" s="5"/>
      <c r="E173" s="2"/>
      <c r="F173" s="116"/>
      <c r="G173" s="12"/>
      <c r="H173" s="7" t="s">
        <v>9</v>
      </c>
      <c r="I173" s="98">
        <f t="shared" si="22"/>
        <v>0</v>
      </c>
      <c r="J173" s="27"/>
      <c r="K173" s="21">
        <f t="shared" si="23"/>
        <v>0</v>
      </c>
      <c r="L173" s="5">
        <f t="shared" si="24"/>
        <v>0</v>
      </c>
      <c r="M173" s="5">
        <f t="shared" si="25"/>
        <v>0</v>
      </c>
      <c r="N173" s="2">
        <f t="shared" si="26"/>
        <v>0</v>
      </c>
      <c r="O173" s="116">
        <f t="shared" si="27"/>
        <v>0</v>
      </c>
      <c r="P173" s="22">
        <f t="shared" si="28"/>
        <v>0</v>
      </c>
      <c r="Q173" s="7" t="str">
        <f t="shared" si="29"/>
        <v>euro</v>
      </c>
      <c r="R173" s="98">
        <f t="shared" si="30"/>
        <v>0</v>
      </c>
      <c r="S173" s="19"/>
      <c r="T173" s="5"/>
      <c r="U173" s="37" t="str" cm="1">
        <f t="array" ref="U173">_xlfn.IFS(R173&gt;I173,"KO : Le montant retenu est supérieur au montant présenté. Merci de revoir la ligne de contributions ou plafonner son montant.",I173=0,"",R173=I173,"OK",R173&lt;I173,"Montant instruit inférieur au montant présenté.")</f>
        <v/>
      </c>
      <c r="V173" s="95">
        <f t="shared" si="31"/>
        <v>0</v>
      </c>
    </row>
    <row r="174" spans="1:22">
      <c r="A174" s="7">
        <v>170</v>
      </c>
      <c r="B174" s="5"/>
      <c r="C174" s="5"/>
      <c r="D174" s="5"/>
      <c r="E174" s="2"/>
      <c r="F174" s="116"/>
      <c r="G174" s="12"/>
      <c r="H174" s="7" t="s">
        <v>9</v>
      </c>
      <c r="I174" s="98">
        <f t="shared" si="22"/>
        <v>0</v>
      </c>
      <c r="J174" s="27"/>
      <c r="K174" s="21">
        <f t="shared" si="23"/>
        <v>0</v>
      </c>
      <c r="L174" s="5">
        <f t="shared" si="24"/>
        <v>0</v>
      </c>
      <c r="M174" s="5">
        <f t="shared" si="25"/>
        <v>0</v>
      </c>
      <c r="N174" s="2">
        <f t="shared" si="26"/>
        <v>0</v>
      </c>
      <c r="O174" s="116">
        <f t="shared" si="27"/>
        <v>0</v>
      </c>
      <c r="P174" s="22">
        <f t="shared" si="28"/>
        <v>0</v>
      </c>
      <c r="Q174" s="7" t="str">
        <f t="shared" si="29"/>
        <v>euro</v>
      </c>
      <c r="R174" s="98">
        <f t="shared" si="30"/>
        <v>0</v>
      </c>
      <c r="S174" s="19"/>
      <c r="T174" s="5"/>
      <c r="U174" s="37" t="str" cm="1">
        <f t="array" ref="U174">_xlfn.IFS(R174&gt;I174,"KO : Le montant retenu est supérieur au montant présenté. Merci de revoir la ligne de contributions ou plafonner son montant.",I174=0,"",R174=I174,"OK",R174&lt;I174,"Montant instruit inférieur au montant présenté.")</f>
        <v/>
      </c>
      <c r="V174" s="95">
        <f t="shared" si="31"/>
        <v>0</v>
      </c>
    </row>
    <row r="175" spans="1:22">
      <c r="A175" s="7">
        <v>171</v>
      </c>
      <c r="B175" s="5"/>
      <c r="C175" s="5"/>
      <c r="D175" s="5"/>
      <c r="E175" s="2"/>
      <c r="F175" s="116"/>
      <c r="G175" s="12"/>
      <c r="H175" s="7" t="s">
        <v>9</v>
      </c>
      <c r="I175" s="98">
        <f t="shared" si="22"/>
        <v>0</v>
      </c>
      <c r="J175" s="27"/>
      <c r="K175" s="21">
        <f t="shared" si="23"/>
        <v>0</v>
      </c>
      <c r="L175" s="5">
        <f t="shared" si="24"/>
        <v>0</v>
      </c>
      <c r="M175" s="5">
        <f t="shared" si="25"/>
        <v>0</v>
      </c>
      <c r="N175" s="2">
        <f t="shared" si="26"/>
        <v>0</v>
      </c>
      <c r="O175" s="116">
        <f t="shared" si="27"/>
        <v>0</v>
      </c>
      <c r="P175" s="22">
        <f t="shared" si="28"/>
        <v>0</v>
      </c>
      <c r="Q175" s="7" t="str">
        <f t="shared" si="29"/>
        <v>euro</v>
      </c>
      <c r="R175" s="98">
        <f t="shared" si="30"/>
        <v>0</v>
      </c>
      <c r="S175" s="19"/>
      <c r="T175" s="5"/>
      <c r="U175" s="37" t="str" cm="1">
        <f t="array" ref="U175">_xlfn.IFS(R175&gt;I175,"KO : Le montant retenu est supérieur au montant présenté. Merci de revoir la ligne de contributions ou plafonner son montant.",I175=0,"",R175=I175,"OK",R175&lt;I175,"Montant instruit inférieur au montant présenté.")</f>
        <v/>
      </c>
      <c r="V175" s="95">
        <f t="shared" si="31"/>
        <v>0</v>
      </c>
    </row>
    <row r="176" spans="1:22">
      <c r="A176" s="7">
        <v>172</v>
      </c>
      <c r="B176" s="5"/>
      <c r="C176" s="5"/>
      <c r="D176" s="5"/>
      <c r="E176" s="2"/>
      <c r="F176" s="116"/>
      <c r="G176" s="12"/>
      <c r="H176" s="7" t="s">
        <v>9</v>
      </c>
      <c r="I176" s="98">
        <f t="shared" si="22"/>
        <v>0</v>
      </c>
      <c r="J176" s="27"/>
      <c r="K176" s="21">
        <f t="shared" si="23"/>
        <v>0</v>
      </c>
      <c r="L176" s="5">
        <f t="shared" si="24"/>
        <v>0</v>
      </c>
      <c r="M176" s="5">
        <f t="shared" si="25"/>
        <v>0</v>
      </c>
      <c r="N176" s="2">
        <f t="shared" si="26"/>
        <v>0</v>
      </c>
      <c r="O176" s="116">
        <f t="shared" si="27"/>
        <v>0</v>
      </c>
      <c r="P176" s="22">
        <f t="shared" si="28"/>
        <v>0</v>
      </c>
      <c r="Q176" s="7" t="str">
        <f t="shared" si="29"/>
        <v>euro</v>
      </c>
      <c r="R176" s="98">
        <f t="shared" si="30"/>
        <v>0</v>
      </c>
      <c r="S176" s="19"/>
      <c r="T176" s="5"/>
      <c r="U176" s="37" t="str" cm="1">
        <f t="array" ref="U176">_xlfn.IFS(R176&gt;I176,"KO : Le montant retenu est supérieur au montant présenté. Merci de revoir la ligne de contributions ou plafonner son montant.",I176=0,"",R176=I176,"OK",R176&lt;I176,"Montant instruit inférieur au montant présenté.")</f>
        <v/>
      </c>
      <c r="V176" s="95">
        <f t="shared" si="31"/>
        <v>0</v>
      </c>
    </row>
    <row r="177" spans="1:22">
      <c r="A177" s="7">
        <v>173</v>
      </c>
      <c r="B177" s="5"/>
      <c r="C177" s="5"/>
      <c r="D177" s="5"/>
      <c r="E177" s="2"/>
      <c r="F177" s="116"/>
      <c r="G177" s="12"/>
      <c r="H177" s="7" t="s">
        <v>9</v>
      </c>
      <c r="I177" s="98">
        <f t="shared" si="22"/>
        <v>0</v>
      </c>
      <c r="J177" s="27"/>
      <c r="K177" s="21">
        <f t="shared" si="23"/>
        <v>0</v>
      </c>
      <c r="L177" s="5">
        <f t="shared" si="24"/>
        <v>0</v>
      </c>
      <c r="M177" s="5">
        <f t="shared" si="25"/>
        <v>0</v>
      </c>
      <c r="N177" s="2">
        <f t="shared" si="26"/>
        <v>0</v>
      </c>
      <c r="O177" s="116">
        <f t="shared" si="27"/>
        <v>0</v>
      </c>
      <c r="P177" s="22">
        <f t="shared" si="28"/>
        <v>0</v>
      </c>
      <c r="Q177" s="7" t="str">
        <f t="shared" si="29"/>
        <v>euro</v>
      </c>
      <c r="R177" s="98">
        <f t="shared" si="30"/>
        <v>0</v>
      </c>
      <c r="S177" s="19"/>
      <c r="T177" s="5"/>
      <c r="U177" s="37" t="str" cm="1">
        <f t="array" ref="U177">_xlfn.IFS(R177&gt;I177,"KO : Le montant retenu est supérieur au montant présenté. Merci de revoir la ligne de contributions ou plafonner son montant.",I177=0,"",R177=I177,"OK",R177&lt;I177,"Montant instruit inférieur au montant présenté.")</f>
        <v/>
      </c>
      <c r="V177" s="95">
        <f t="shared" si="31"/>
        <v>0</v>
      </c>
    </row>
    <row r="178" spans="1:22">
      <c r="A178" s="7">
        <v>174</v>
      </c>
      <c r="B178" s="5"/>
      <c r="C178" s="5"/>
      <c r="D178" s="5"/>
      <c r="E178" s="2"/>
      <c r="F178" s="116"/>
      <c r="G178" s="12"/>
      <c r="H178" s="7" t="s">
        <v>9</v>
      </c>
      <c r="I178" s="98">
        <f t="shared" si="22"/>
        <v>0</v>
      </c>
      <c r="J178" s="27"/>
      <c r="K178" s="21">
        <f t="shared" si="23"/>
        <v>0</v>
      </c>
      <c r="L178" s="5">
        <f t="shared" si="24"/>
        <v>0</v>
      </c>
      <c r="M178" s="5">
        <f t="shared" si="25"/>
        <v>0</v>
      </c>
      <c r="N178" s="2">
        <f t="shared" si="26"/>
        <v>0</v>
      </c>
      <c r="O178" s="116">
        <f t="shared" si="27"/>
        <v>0</v>
      </c>
      <c r="P178" s="22">
        <f t="shared" si="28"/>
        <v>0</v>
      </c>
      <c r="Q178" s="7" t="str">
        <f t="shared" si="29"/>
        <v>euro</v>
      </c>
      <c r="R178" s="98">
        <f t="shared" si="30"/>
        <v>0</v>
      </c>
      <c r="S178" s="19"/>
      <c r="T178" s="5"/>
      <c r="U178" s="37" t="str" cm="1">
        <f t="array" ref="U178">_xlfn.IFS(R178&gt;I178,"KO : Le montant retenu est supérieur au montant présenté. Merci de revoir la ligne de contributions ou plafonner son montant.",I178=0,"",R178=I178,"OK",R178&lt;I178,"Montant instruit inférieur au montant présenté.")</f>
        <v/>
      </c>
      <c r="V178" s="95">
        <f t="shared" si="31"/>
        <v>0</v>
      </c>
    </row>
    <row r="179" spans="1:22">
      <c r="A179" s="7">
        <v>175</v>
      </c>
      <c r="B179" s="5"/>
      <c r="C179" s="5"/>
      <c r="D179" s="5"/>
      <c r="E179" s="2"/>
      <c r="F179" s="116"/>
      <c r="G179" s="12"/>
      <c r="H179" s="7" t="s">
        <v>9</v>
      </c>
      <c r="I179" s="98">
        <f t="shared" si="22"/>
        <v>0</v>
      </c>
      <c r="J179" s="27"/>
      <c r="K179" s="21">
        <f t="shared" si="23"/>
        <v>0</v>
      </c>
      <c r="L179" s="5">
        <f t="shared" si="24"/>
        <v>0</v>
      </c>
      <c r="M179" s="5">
        <f t="shared" si="25"/>
        <v>0</v>
      </c>
      <c r="N179" s="2">
        <f t="shared" si="26"/>
        <v>0</v>
      </c>
      <c r="O179" s="116">
        <f t="shared" si="27"/>
        <v>0</v>
      </c>
      <c r="P179" s="22">
        <f t="shared" si="28"/>
        <v>0</v>
      </c>
      <c r="Q179" s="7" t="str">
        <f t="shared" si="29"/>
        <v>euro</v>
      </c>
      <c r="R179" s="98">
        <f t="shared" si="30"/>
        <v>0</v>
      </c>
      <c r="S179" s="19"/>
      <c r="T179" s="5"/>
      <c r="U179" s="37" t="str" cm="1">
        <f t="array" ref="U179">_xlfn.IFS(R179&gt;I179,"KO : Le montant retenu est supérieur au montant présenté. Merci de revoir la ligne de contributions ou plafonner son montant.",I179=0,"",R179=I179,"OK",R179&lt;I179,"Montant instruit inférieur au montant présenté.")</f>
        <v/>
      </c>
      <c r="V179" s="95">
        <f t="shared" si="31"/>
        <v>0</v>
      </c>
    </row>
    <row r="180" spans="1:22">
      <c r="A180" s="7">
        <v>176</v>
      </c>
      <c r="B180" s="5"/>
      <c r="C180" s="5"/>
      <c r="D180" s="5"/>
      <c r="E180" s="2"/>
      <c r="F180" s="116"/>
      <c r="G180" s="12"/>
      <c r="H180" s="7" t="s">
        <v>9</v>
      </c>
      <c r="I180" s="98">
        <f t="shared" si="22"/>
        <v>0</v>
      </c>
      <c r="J180" s="27"/>
      <c r="K180" s="21">
        <f t="shared" si="23"/>
        <v>0</v>
      </c>
      <c r="L180" s="5">
        <f t="shared" si="24"/>
        <v>0</v>
      </c>
      <c r="M180" s="5">
        <f t="shared" si="25"/>
        <v>0</v>
      </c>
      <c r="N180" s="2">
        <f t="shared" si="26"/>
        <v>0</v>
      </c>
      <c r="O180" s="116">
        <f t="shared" si="27"/>
        <v>0</v>
      </c>
      <c r="P180" s="22">
        <f t="shared" si="28"/>
        <v>0</v>
      </c>
      <c r="Q180" s="7" t="str">
        <f t="shared" si="29"/>
        <v>euro</v>
      </c>
      <c r="R180" s="98">
        <f t="shared" si="30"/>
        <v>0</v>
      </c>
      <c r="S180" s="19"/>
      <c r="T180" s="5"/>
      <c r="U180" s="37" t="str" cm="1">
        <f t="array" ref="U180">_xlfn.IFS(R180&gt;I180,"KO : Le montant retenu est supérieur au montant présenté. Merci de revoir la ligne de contributions ou plafonner son montant.",I180=0,"",R180=I180,"OK",R180&lt;I180,"Montant instruit inférieur au montant présenté.")</f>
        <v/>
      </c>
      <c r="V180" s="95">
        <f t="shared" si="31"/>
        <v>0</v>
      </c>
    </row>
    <row r="181" spans="1:22">
      <c r="A181" s="7">
        <v>177</v>
      </c>
      <c r="B181" s="5"/>
      <c r="C181" s="5"/>
      <c r="D181" s="5"/>
      <c r="E181" s="2"/>
      <c r="F181" s="116"/>
      <c r="G181" s="12"/>
      <c r="H181" s="7" t="s">
        <v>9</v>
      </c>
      <c r="I181" s="98">
        <f t="shared" si="22"/>
        <v>0</v>
      </c>
      <c r="J181" s="27"/>
      <c r="K181" s="21">
        <f t="shared" si="23"/>
        <v>0</v>
      </c>
      <c r="L181" s="5">
        <f t="shared" si="24"/>
        <v>0</v>
      </c>
      <c r="M181" s="5">
        <f t="shared" si="25"/>
        <v>0</v>
      </c>
      <c r="N181" s="2">
        <f t="shared" si="26"/>
        <v>0</v>
      </c>
      <c r="O181" s="116">
        <f t="shared" si="27"/>
        <v>0</v>
      </c>
      <c r="P181" s="22">
        <f t="shared" si="28"/>
        <v>0</v>
      </c>
      <c r="Q181" s="7" t="str">
        <f t="shared" si="29"/>
        <v>euro</v>
      </c>
      <c r="R181" s="98">
        <f t="shared" si="30"/>
        <v>0</v>
      </c>
      <c r="S181" s="19"/>
      <c r="T181" s="5"/>
      <c r="U181" s="37" t="str" cm="1">
        <f t="array" ref="U181">_xlfn.IFS(R181&gt;I181,"KO : Le montant retenu est supérieur au montant présenté. Merci de revoir la ligne de contributions ou plafonner son montant.",I181=0,"",R181=I181,"OK",R181&lt;I181,"Montant instruit inférieur au montant présenté.")</f>
        <v/>
      </c>
      <c r="V181" s="95">
        <f t="shared" si="31"/>
        <v>0</v>
      </c>
    </row>
    <row r="182" spans="1:22">
      <c r="A182" s="7">
        <v>178</v>
      </c>
      <c r="B182" s="5"/>
      <c r="C182" s="5"/>
      <c r="D182" s="5"/>
      <c r="E182" s="2"/>
      <c r="F182" s="116"/>
      <c r="G182" s="12"/>
      <c r="H182" s="7" t="s">
        <v>9</v>
      </c>
      <c r="I182" s="98">
        <f t="shared" si="22"/>
        <v>0</v>
      </c>
      <c r="J182" s="27"/>
      <c r="K182" s="21">
        <f t="shared" si="23"/>
        <v>0</v>
      </c>
      <c r="L182" s="5">
        <f t="shared" si="24"/>
        <v>0</v>
      </c>
      <c r="M182" s="5">
        <f t="shared" si="25"/>
        <v>0</v>
      </c>
      <c r="N182" s="2">
        <f t="shared" si="26"/>
        <v>0</v>
      </c>
      <c r="O182" s="116">
        <f t="shared" si="27"/>
        <v>0</v>
      </c>
      <c r="P182" s="22">
        <f t="shared" si="28"/>
        <v>0</v>
      </c>
      <c r="Q182" s="7" t="str">
        <f t="shared" si="29"/>
        <v>euro</v>
      </c>
      <c r="R182" s="98">
        <f t="shared" si="30"/>
        <v>0</v>
      </c>
      <c r="S182" s="19"/>
      <c r="T182" s="5"/>
      <c r="U182" s="37" t="str" cm="1">
        <f t="array" ref="U182">_xlfn.IFS(R182&gt;I182,"KO : Le montant retenu est supérieur au montant présenté. Merci de revoir la ligne de contributions ou plafonner son montant.",I182=0,"",R182=I182,"OK",R182&lt;I182,"Montant instruit inférieur au montant présenté.")</f>
        <v/>
      </c>
      <c r="V182" s="95">
        <f t="shared" si="31"/>
        <v>0</v>
      </c>
    </row>
    <row r="183" spans="1:22">
      <c r="A183" s="7">
        <v>179</v>
      </c>
      <c r="B183" s="5"/>
      <c r="C183" s="5"/>
      <c r="D183" s="5"/>
      <c r="E183" s="2"/>
      <c r="F183" s="116"/>
      <c r="G183" s="12"/>
      <c r="H183" s="7" t="s">
        <v>9</v>
      </c>
      <c r="I183" s="98">
        <f t="shared" si="22"/>
        <v>0</v>
      </c>
      <c r="J183" s="27"/>
      <c r="K183" s="21">
        <f t="shared" si="23"/>
        <v>0</v>
      </c>
      <c r="L183" s="5">
        <f t="shared" si="24"/>
        <v>0</v>
      </c>
      <c r="M183" s="5">
        <f t="shared" si="25"/>
        <v>0</v>
      </c>
      <c r="N183" s="2">
        <f t="shared" si="26"/>
        <v>0</v>
      </c>
      <c r="O183" s="116">
        <f t="shared" si="27"/>
        <v>0</v>
      </c>
      <c r="P183" s="22">
        <f t="shared" si="28"/>
        <v>0</v>
      </c>
      <c r="Q183" s="7" t="str">
        <f t="shared" si="29"/>
        <v>euro</v>
      </c>
      <c r="R183" s="98">
        <f t="shared" si="30"/>
        <v>0</v>
      </c>
      <c r="S183" s="19"/>
      <c r="T183" s="5"/>
      <c r="U183" s="37" t="str" cm="1">
        <f t="array" ref="U183">_xlfn.IFS(R183&gt;I183,"KO : Le montant retenu est supérieur au montant présenté. Merci de revoir la ligne de contributions ou plafonner son montant.",I183=0,"",R183=I183,"OK",R183&lt;I183,"Montant instruit inférieur au montant présenté.")</f>
        <v/>
      </c>
      <c r="V183" s="95">
        <f t="shared" si="31"/>
        <v>0</v>
      </c>
    </row>
    <row r="184" spans="1:22">
      <c r="A184" s="7">
        <v>180</v>
      </c>
      <c r="B184" s="5"/>
      <c r="C184" s="5"/>
      <c r="D184" s="5"/>
      <c r="E184" s="2"/>
      <c r="F184" s="116"/>
      <c r="G184" s="12"/>
      <c r="H184" s="7" t="s">
        <v>9</v>
      </c>
      <c r="I184" s="98">
        <f t="shared" si="22"/>
        <v>0</v>
      </c>
      <c r="J184" s="27"/>
      <c r="K184" s="21">
        <f t="shared" si="23"/>
        <v>0</v>
      </c>
      <c r="L184" s="5">
        <f t="shared" si="24"/>
        <v>0</v>
      </c>
      <c r="M184" s="5">
        <f t="shared" si="25"/>
        <v>0</v>
      </c>
      <c r="N184" s="2">
        <f t="shared" si="26"/>
        <v>0</v>
      </c>
      <c r="O184" s="116">
        <f t="shared" si="27"/>
        <v>0</v>
      </c>
      <c r="P184" s="22">
        <f t="shared" si="28"/>
        <v>0</v>
      </c>
      <c r="Q184" s="7" t="str">
        <f t="shared" si="29"/>
        <v>euro</v>
      </c>
      <c r="R184" s="98">
        <f t="shared" si="30"/>
        <v>0</v>
      </c>
      <c r="S184" s="19"/>
      <c r="T184" s="5"/>
      <c r="U184" s="37" t="str" cm="1">
        <f t="array" ref="U184">_xlfn.IFS(R184&gt;I184,"KO : Le montant retenu est supérieur au montant présenté. Merci de revoir la ligne de contributions ou plafonner son montant.",I184=0,"",R184=I184,"OK",R184&lt;I184,"Montant instruit inférieur au montant présenté.")</f>
        <v/>
      </c>
      <c r="V184" s="95">
        <f t="shared" si="31"/>
        <v>0</v>
      </c>
    </row>
    <row r="185" spans="1:22">
      <c r="A185" s="7">
        <v>181</v>
      </c>
      <c r="B185" s="5"/>
      <c r="C185" s="5"/>
      <c r="D185" s="5"/>
      <c r="E185" s="2"/>
      <c r="F185" s="116"/>
      <c r="G185" s="12"/>
      <c r="H185" s="7" t="s">
        <v>9</v>
      </c>
      <c r="I185" s="98">
        <f t="shared" si="22"/>
        <v>0</v>
      </c>
      <c r="J185" s="27"/>
      <c r="K185" s="21">
        <f t="shared" si="23"/>
        <v>0</v>
      </c>
      <c r="L185" s="5">
        <f t="shared" si="24"/>
        <v>0</v>
      </c>
      <c r="M185" s="5">
        <f t="shared" si="25"/>
        <v>0</v>
      </c>
      <c r="N185" s="2">
        <f t="shared" si="26"/>
        <v>0</v>
      </c>
      <c r="O185" s="116">
        <f t="shared" si="27"/>
        <v>0</v>
      </c>
      <c r="P185" s="22">
        <f t="shared" si="28"/>
        <v>0</v>
      </c>
      <c r="Q185" s="7" t="str">
        <f t="shared" si="29"/>
        <v>euro</v>
      </c>
      <c r="R185" s="98">
        <f t="shared" si="30"/>
        <v>0</v>
      </c>
      <c r="S185" s="19"/>
      <c r="T185" s="5"/>
      <c r="U185" s="37" t="str" cm="1">
        <f t="array" ref="U185">_xlfn.IFS(R185&gt;I185,"KO : Le montant retenu est supérieur au montant présenté. Merci de revoir la ligne de contributions ou plafonner son montant.",I185=0,"",R185=I185,"OK",R185&lt;I185,"Montant instruit inférieur au montant présenté.")</f>
        <v/>
      </c>
      <c r="V185" s="95">
        <f t="shared" si="31"/>
        <v>0</v>
      </c>
    </row>
    <row r="186" spans="1:22">
      <c r="A186" s="7">
        <v>182</v>
      </c>
      <c r="B186" s="5"/>
      <c r="C186" s="5"/>
      <c r="D186" s="5"/>
      <c r="E186" s="2"/>
      <c r="F186" s="116"/>
      <c r="G186" s="12"/>
      <c r="H186" s="7" t="s">
        <v>9</v>
      </c>
      <c r="I186" s="98">
        <f t="shared" si="22"/>
        <v>0</v>
      </c>
      <c r="J186" s="27"/>
      <c r="K186" s="21">
        <f t="shared" si="23"/>
        <v>0</v>
      </c>
      <c r="L186" s="5">
        <f t="shared" si="24"/>
        <v>0</v>
      </c>
      <c r="M186" s="5">
        <f t="shared" si="25"/>
        <v>0</v>
      </c>
      <c r="N186" s="2">
        <f t="shared" si="26"/>
        <v>0</v>
      </c>
      <c r="O186" s="116">
        <f t="shared" si="27"/>
        <v>0</v>
      </c>
      <c r="P186" s="22">
        <f t="shared" si="28"/>
        <v>0</v>
      </c>
      <c r="Q186" s="7" t="str">
        <f t="shared" si="29"/>
        <v>euro</v>
      </c>
      <c r="R186" s="98">
        <f t="shared" si="30"/>
        <v>0</v>
      </c>
      <c r="S186" s="19"/>
      <c r="T186" s="5"/>
      <c r="U186" s="37" t="str" cm="1">
        <f t="array" ref="U186">_xlfn.IFS(R186&gt;I186,"KO : Le montant retenu est supérieur au montant présenté. Merci de revoir la ligne de contributions ou plafonner son montant.",I186=0,"",R186=I186,"OK",R186&lt;I186,"Montant instruit inférieur au montant présenté.")</f>
        <v/>
      </c>
      <c r="V186" s="95">
        <f t="shared" si="31"/>
        <v>0</v>
      </c>
    </row>
    <row r="187" spans="1:22">
      <c r="A187" s="7">
        <v>183</v>
      </c>
      <c r="B187" s="5"/>
      <c r="C187" s="5"/>
      <c r="D187" s="5"/>
      <c r="E187" s="2"/>
      <c r="F187" s="116"/>
      <c r="G187" s="12"/>
      <c r="H187" s="7" t="s">
        <v>9</v>
      </c>
      <c r="I187" s="98">
        <f t="shared" si="22"/>
        <v>0</v>
      </c>
      <c r="J187" s="27"/>
      <c r="K187" s="21">
        <f t="shared" si="23"/>
        <v>0</v>
      </c>
      <c r="L187" s="5">
        <f t="shared" si="24"/>
        <v>0</v>
      </c>
      <c r="M187" s="5">
        <f t="shared" si="25"/>
        <v>0</v>
      </c>
      <c r="N187" s="2">
        <f t="shared" si="26"/>
        <v>0</v>
      </c>
      <c r="O187" s="116">
        <f t="shared" si="27"/>
        <v>0</v>
      </c>
      <c r="P187" s="22">
        <f t="shared" si="28"/>
        <v>0</v>
      </c>
      <c r="Q187" s="7" t="str">
        <f t="shared" si="29"/>
        <v>euro</v>
      </c>
      <c r="R187" s="98">
        <f t="shared" si="30"/>
        <v>0</v>
      </c>
      <c r="S187" s="19"/>
      <c r="T187" s="5"/>
      <c r="U187" s="37" t="str" cm="1">
        <f t="array" ref="U187">_xlfn.IFS(R187&gt;I187,"KO : Le montant retenu est supérieur au montant présenté. Merci de revoir la ligne de contributions ou plafonner son montant.",I187=0,"",R187=I187,"OK",R187&lt;I187,"Montant instruit inférieur au montant présenté.")</f>
        <v/>
      </c>
      <c r="V187" s="95">
        <f t="shared" si="31"/>
        <v>0</v>
      </c>
    </row>
    <row r="188" spans="1:22">
      <c r="A188" s="7">
        <v>184</v>
      </c>
      <c r="B188" s="5"/>
      <c r="C188" s="5"/>
      <c r="D188" s="5"/>
      <c r="E188" s="2"/>
      <c r="F188" s="116"/>
      <c r="G188" s="12"/>
      <c r="H188" s="7" t="s">
        <v>9</v>
      </c>
      <c r="I188" s="98">
        <f t="shared" si="22"/>
        <v>0</v>
      </c>
      <c r="J188" s="27"/>
      <c r="K188" s="21">
        <f t="shared" si="23"/>
        <v>0</v>
      </c>
      <c r="L188" s="5">
        <f t="shared" si="24"/>
        <v>0</v>
      </c>
      <c r="M188" s="5">
        <f t="shared" si="25"/>
        <v>0</v>
      </c>
      <c r="N188" s="2">
        <f t="shared" si="26"/>
        <v>0</v>
      </c>
      <c r="O188" s="116">
        <f t="shared" si="27"/>
        <v>0</v>
      </c>
      <c r="P188" s="22">
        <f t="shared" si="28"/>
        <v>0</v>
      </c>
      <c r="Q188" s="7" t="str">
        <f t="shared" si="29"/>
        <v>euro</v>
      </c>
      <c r="R188" s="98">
        <f t="shared" si="30"/>
        <v>0</v>
      </c>
      <c r="S188" s="19"/>
      <c r="T188" s="5"/>
      <c r="U188" s="37" t="str" cm="1">
        <f t="array" ref="U188">_xlfn.IFS(R188&gt;I188,"KO : Le montant retenu est supérieur au montant présenté. Merci de revoir la ligne de contributions ou plafonner son montant.",I188=0,"",R188=I188,"OK",R188&lt;I188,"Montant instruit inférieur au montant présenté.")</f>
        <v/>
      </c>
      <c r="V188" s="95">
        <f t="shared" si="31"/>
        <v>0</v>
      </c>
    </row>
    <row r="189" spans="1:22">
      <c r="A189" s="7">
        <v>185</v>
      </c>
      <c r="B189" s="5"/>
      <c r="C189" s="5"/>
      <c r="D189" s="5"/>
      <c r="E189" s="2"/>
      <c r="F189" s="116"/>
      <c r="G189" s="12"/>
      <c r="H189" s="7" t="s">
        <v>9</v>
      </c>
      <c r="I189" s="98">
        <f t="shared" si="22"/>
        <v>0</v>
      </c>
      <c r="J189" s="27"/>
      <c r="K189" s="21">
        <f t="shared" si="23"/>
        <v>0</v>
      </c>
      <c r="L189" s="5">
        <f t="shared" si="24"/>
        <v>0</v>
      </c>
      <c r="M189" s="5">
        <f t="shared" si="25"/>
        <v>0</v>
      </c>
      <c r="N189" s="2">
        <f t="shared" si="26"/>
        <v>0</v>
      </c>
      <c r="O189" s="116">
        <f t="shared" si="27"/>
        <v>0</v>
      </c>
      <c r="P189" s="22">
        <f t="shared" si="28"/>
        <v>0</v>
      </c>
      <c r="Q189" s="7" t="str">
        <f t="shared" si="29"/>
        <v>euro</v>
      </c>
      <c r="R189" s="98">
        <f t="shared" si="30"/>
        <v>0</v>
      </c>
      <c r="S189" s="19"/>
      <c r="T189" s="5"/>
      <c r="U189" s="37" t="str" cm="1">
        <f t="array" ref="U189">_xlfn.IFS(R189&gt;I189,"KO : Le montant retenu est supérieur au montant présenté. Merci de revoir la ligne de contributions ou plafonner son montant.",I189=0,"",R189=I189,"OK",R189&lt;I189,"Montant instruit inférieur au montant présenté.")</f>
        <v/>
      </c>
      <c r="V189" s="95">
        <f t="shared" si="31"/>
        <v>0</v>
      </c>
    </row>
    <row r="190" spans="1:22">
      <c r="A190" s="7">
        <v>186</v>
      </c>
      <c r="B190" s="5"/>
      <c r="C190" s="5"/>
      <c r="D190" s="5"/>
      <c r="E190" s="2"/>
      <c r="F190" s="116"/>
      <c r="G190" s="12"/>
      <c r="H190" s="7" t="s">
        <v>9</v>
      </c>
      <c r="I190" s="98">
        <f t="shared" si="22"/>
        <v>0</v>
      </c>
      <c r="J190" s="27"/>
      <c r="K190" s="21">
        <f t="shared" si="23"/>
        <v>0</v>
      </c>
      <c r="L190" s="5">
        <f t="shared" si="24"/>
        <v>0</v>
      </c>
      <c r="M190" s="5">
        <f t="shared" si="25"/>
        <v>0</v>
      </c>
      <c r="N190" s="2">
        <f t="shared" si="26"/>
        <v>0</v>
      </c>
      <c r="O190" s="116">
        <f t="shared" si="27"/>
        <v>0</v>
      </c>
      <c r="P190" s="22">
        <f t="shared" si="28"/>
        <v>0</v>
      </c>
      <c r="Q190" s="7" t="str">
        <f t="shared" si="29"/>
        <v>euro</v>
      </c>
      <c r="R190" s="98">
        <f t="shared" si="30"/>
        <v>0</v>
      </c>
      <c r="S190" s="19"/>
      <c r="T190" s="5"/>
      <c r="U190" s="37" t="str" cm="1">
        <f t="array" ref="U190">_xlfn.IFS(R190&gt;I190,"KO : Le montant retenu est supérieur au montant présenté. Merci de revoir la ligne de contributions ou plafonner son montant.",I190=0,"",R190=I190,"OK",R190&lt;I190,"Montant instruit inférieur au montant présenté.")</f>
        <v/>
      </c>
      <c r="V190" s="95">
        <f t="shared" si="31"/>
        <v>0</v>
      </c>
    </row>
    <row r="191" spans="1:22">
      <c r="A191" s="7">
        <v>187</v>
      </c>
      <c r="B191" s="5"/>
      <c r="C191" s="5"/>
      <c r="D191" s="5"/>
      <c r="E191" s="2"/>
      <c r="F191" s="116"/>
      <c r="G191" s="12"/>
      <c r="H191" s="7" t="s">
        <v>9</v>
      </c>
      <c r="I191" s="98">
        <f t="shared" si="22"/>
        <v>0</v>
      </c>
      <c r="J191" s="27"/>
      <c r="K191" s="21">
        <f t="shared" si="23"/>
        <v>0</v>
      </c>
      <c r="L191" s="5">
        <f t="shared" si="24"/>
        <v>0</v>
      </c>
      <c r="M191" s="5">
        <f t="shared" si="25"/>
        <v>0</v>
      </c>
      <c r="N191" s="2">
        <f t="shared" si="26"/>
        <v>0</v>
      </c>
      <c r="O191" s="116">
        <f t="shared" si="27"/>
        <v>0</v>
      </c>
      <c r="P191" s="22">
        <f t="shared" si="28"/>
        <v>0</v>
      </c>
      <c r="Q191" s="7" t="str">
        <f t="shared" si="29"/>
        <v>euro</v>
      </c>
      <c r="R191" s="98">
        <f t="shared" si="30"/>
        <v>0</v>
      </c>
      <c r="S191" s="19"/>
      <c r="T191" s="5"/>
      <c r="U191" s="37" t="str" cm="1">
        <f t="array" ref="U191">_xlfn.IFS(R191&gt;I191,"KO : Le montant retenu est supérieur au montant présenté. Merci de revoir la ligne de contributions ou plafonner son montant.",I191=0,"",R191=I191,"OK",R191&lt;I191,"Montant instruit inférieur au montant présenté.")</f>
        <v/>
      </c>
      <c r="V191" s="95">
        <f t="shared" si="31"/>
        <v>0</v>
      </c>
    </row>
    <row r="192" spans="1:22">
      <c r="A192" s="7">
        <v>188</v>
      </c>
      <c r="B192" s="5"/>
      <c r="C192" s="5"/>
      <c r="D192" s="5"/>
      <c r="E192" s="2"/>
      <c r="F192" s="116"/>
      <c r="G192" s="12"/>
      <c r="H192" s="7" t="s">
        <v>9</v>
      </c>
      <c r="I192" s="98">
        <f t="shared" si="22"/>
        <v>0</v>
      </c>
      <c r="J192" s="27"/>
      <c r="K192" s="21">
        <f t="shared" si="23"/>
        <v>0</v>
      </c>
      <c r="L192" s="5">
        <f t="shared" si="24"/>
        <v>0</v>
      </c>
      <c r="M192" s="5">
        <f t="shared" si="25"/>
        <v>0</v>
      </c>
      <c r="N192" s="2">
        <f t="shared" si="26"/>
        <v>0</v>
      </c>
      <c r="O192" s="116">
        <f t="shared" si="27"/>
        <v>0</v>
      </c>
      <c r="P192" s="22">
        <f t="shared" si="28"/>
        <v>0</v>
      </c>
      <c r="Q192" s="7" t="str">
        <f t="shared" si="29"/>
        <v>euro</v>
      </c>
      <c r="R192" s="98">
        <f t="shared" si="30"/>
        <v>0</v>
      </c>
      <c r="S192" s="19"/>
      <c r="T192" s="5"/>
      <c r="U192" s="37" t="str" cm="1">
        <f t="array" ref="U192">_xlfn.IFS(R192&gt;I192,"KO : Le montant retenu est supérieur au montant présenté. Merci de revoir la ligne de contributions ou plafonner son montant.",I192=0,"",R192=I192,"OK",R192&lt;I192,"Montant instruit inférieur au montant présenté.")</f>
        <v/>
      </c>
      <c r="V192" s="95">
        <f t="shared" si="31"/>
        <v>0</v>
      </c>
    </row>
    <row r="193" spans="1:22">
      <c r="A193" s="7">
        <v>189</v>
      </c>
      <c r="B193" s="5"/>
      <c r="C193" s="5"/>
      <c r="D193" s="5"/>
      <c r="E193" s="2"/>
      <c r="F193" s="116"/>
      <c r="G193" s="12"/>
      <c r="H193" s="7" t="s">
        <v>9</v>
      </c>
      <c r="I193" s="98">
        <f t="shared" si="22"/>
        <v>0</v>
      </c>
      <c r="J193" s="27"/>
      <c r="K193" s="21">
        <f t="shared" si="23"/>
        <v>0</v>
      </c>
      <c r="L193" s="5">
        <f t="shared" si="24"/>
        <v>0</v>
      </c>
      <c r="M193" s="5">
        <f t="shared" si="25"/>
        <v>0</v>
      </c>
      <c r="N193" s="2">
        <f t="shared" si="26"/>
        <v>0</v>
      </c>
      <c r="O193" s="116">
        <f t="shared" si="27"/>
        <v>0</v>
      </c>
      <c r="P193" s="22">
        <f t="shared" si="28"/>
        <v>0</v>
      </c>
      <c r="Q193" s="7" t="str">
        <f t="shared" si="29"/>
        <v>euro</v>
      </c>
      <c r="R193" s="98">
        <f t="shared" si="30"/>
        <v>0</v>
      </c>
      <c r="S193" s="19"/>
      <c r="T193" s="5"/>
      <c r="U193" s="37" t="str" cm="1">
        <f t="array" ref="U193">_xlfn.IFS(R193&gt;I193,"KO : Le montant retenu est supérieur au montant présenté. Merci de revoir la ligne de contributions ou plafonner son montant.",I193=0,"",R193=I193,"OK",R193&lt;I193,"Montant instruit inférieur au montant présenté.")</f>
        <v/>
      </c>
      <c r="V193" s="95">
        <f t="shared" si="31"/>
        <v>0</v>
      </c>
    </row>
    <row r="194" spans="1:22">
      <c r="A194" s="7">
        <v>190</v>
      </c>
      <c r="B194" s="5"/>
      <c r="C194" s="5"/>
      <c r="D194" s="5"/>
      <c r="E194" s="2"/>
      <c r="F194" s="116"/>
      <c r="G194" s="12"/>
      <c r="H194" s="7" t="s">
        <v>9</v>
      </c>
      <c r="I194" s="98">
        <f t="shared" si="22"/>
        <v>0</v>
      </c>
      <c r="J194" s="27"/>
      <c r="K194" s="21">
        <f t="shared" si="23"/>
        <v>0</v>
      </c>
      <c r="L194" s="5">
        <f t="shared" si="24"/>
        <v>0</v>
      </c>
      <c r="M194" s="5">
        <f t="shared" si="25"/>
        <v>0</v>
      </c>
      <c r="N194" s="2">
        <f t="shared" si="26"/>
        <v>0</v>
      </c>
      <c r="O194" s="116">
        <f t="shared" si="27"/>
        <v>0</v>
      </c>
      <c r="P194" s="22">
        <f t="shared" si="28"/>
        <v>0</v>
      </c>
      <c r="Q194" s="7" t="str">
        <f t="shared" si="29"/>
        <v>euro</v>
      </c>
      <c r="R194" s="98">
        <f t="shared" si="30"/>
        <v>0</v>
      </c>
      <c r="S194" s="19"/>
      <c r="T194" s="5"/>
      <c r="U194" s="37" t="str" cm="1">
        <f t="array" ref="U194">_xlfn.IFS(R194&gt;I194,"KO : Le montant retenu est supérieur au montant présenté. Merci de revoir la ligne de contributions ou plafonner son montant.",I194=0,"",R194=I194,"OK",R194&lt;I194,"Montant instruit inférieur au montant présenté.")</f>
        <v/>
      </c>
      <c r="V194" s="95">
        <f t="shared" si="31"/>
        <v>0</v>
      </c>
    </row>
    <row r="195" spans="1:22">
      <c r="A195" s="7">
        <v>191</v>
      </c>
      <c r="B195" s="5"/>
      <c r="C195" s="5"/>
      <c r="D195" s="5"/>
      <c r="E195" s="2"/>
      <c r="F195" s="116"/>
      <c r="G195" s="12"/>
      <c r="H195" s="7" t="s">
        <v>9</v>
      </c>
      <c r="I195" s="98">
        <f t="shared" si="22"/>
        <v>0</v>
      </c>
      <c r="J195" s="27"/>
      <c r="K195" s="21">
        <f t="shared" si="23"/>
        <v>0</v>
      </c>
      <c r="L195" s="5">
        <f t="shared" si="24"/>
        <v>0</v>
      </c>
      <c r="M195" s="5">
        <f t="shared" si="25"/>
        <v>0</v>
      </c>
      <c r="N195" s="2">
        <f t="shared" si="26"/>
        <v>0</v>
      </c>
      <c r="O195" s="116">
        <f t="shared" si="27"/>
        <v>0</v>
      </c>
      <c r="P195" s="22">
        <f t="shared" si="28"/>
        <v>0</v>
      </c>
      <c r="Q195" s="7" t="str">
        <f t="shared" si="29"/>
        <v>euro</v>
      </c>
      <c r="R195" s="98">
        <f t="shared" si="30"/>
        <v>0</v>
      </c>
      <c r="S195" s="19"/>
      <c r="T195" s="5"/>
      <c r="U195" s="37" t="str" cm="1">
        <f t="array" ref="U195">_xlfn.IFS(R195&gt;I195,"KO : Le montant retenu est supérieur au montant présenté. Merci de revoir la ligne de contributions ou plafonner son montant.",I195=0,"",R195=I195,"OK",R195&lt;I195,"Montant instruit inférieur au montant présenté.")</f>
        <v/>
      </c>
      <c r="V195" s="95">
        <f t="shared" si="31"/>
        <v>0</v>
      </c>
    </row>
    <row r="196" spans="1:22">
      <c r="A196" s="7">
        <v>192</v>
      </c>
      <c r="B196" s="5"/>
      <c r="C196" s="5"/>
      <c r="D196" s="5"/>
      <c r="E196" s="2"/>
      <c r="F196" s="116"/>
      <c r="G196" s="12"/>
      <c r="H196" s="7" t="s">
        <v>9</v>
      </c>
      <c r="I196" s="98">
        <f t="shared" si="22"/>
        <v>0</v>
      </c>
      <c r="J196" s="27"/>
      <c r="K196" s="21">
        <f t="shared" si="23"/>
        <v>0</v>
      </c>
      <c r="L196" s="5">
        <f t="shared" si="24"/>
        <v>0</v>
      </c>
      <c r="M196" s="5">
        <f t="shared" si="25"/>
        <v>0</v>
      </c>
      <c r="N196" s="2">
        <f t="shared" si="26"/>
        <v>0</v>
      </c>
      <c r="O196" s="116">
        <f t="shared" si="27"/>
        <v>0</v>
      </c>
      <c r="P196" s="22">
        <f t="shared" si="28"/>
        <v>0</v>
      </c>
      <c r="Q196" s="7" t="str">
        <f t="shared" si="29"/>
        <v>euro</v>
      </c>
      <c r="R196" s="98">
        <f t="shared" si="30"/>
        <v>0</v>
      </c>
      <c r="S196" s="19"/>
      <c r="T196" s="5"/>
      <c r="U196" s="37" t="str" cm="1">
        <f t="array" ref="U196">_xlfn.IFS(R196&gt;I196,"KO : Le montant retenu est supérieur au montant présenté. Merci de revoir la ligne de contributions ou plafonner son montant.",I196=0,"",R196=I196,"OK",R196&lt;I196,"Montant instruit inférieur au montant présenté.")</f>
        <v/>
      </c>
      <c r="V196" s="95">
        <f t="shared" si="31"/>
        <v>0</v>
      </c>
    </row>
    <row r="197" spans="1:22">
      <c r="A197" s="7">
        <v>193</v>
      </c>
      <c r="B197" s="5"/>
      <c r="C197" s="5"/>
      <c r="D197" s="5"/>
      <c r="E197" s="2"/>
      <c r="F197" s="116"/>
      <c r="G197" s="12"/>
      <c r="H197" s="7" t="s">
        <v>9</v>
      </c>
      <c r="I197" s="98">
        <f t="shared" ref="I197:I260" si="32">G197*F197</f>
        <v>0</v>
      </c>
      <c r="J197" s="27"/>
      <c r="K197" s="21">
        <f t="shared" si="23"/>
        <v>0</v>
      </c>
      <c r="L197" s="5">
        <f t="shared" si="24"/>
        <v>0</v>
      </c>
      <c r="M197" s="5">
        <f t="shared" si="25"/>
        <v>0</v>
      </c>
      <c r="N197" s="2">
        <f t="shared" si="26"/>
        <v>0</v>
      </c>
      <c r="O197" s="116">
        <f t="shared" si="27"/>
        <v>0</v>
      </c>
      <c r="P197" s="22">
        <f t="shared" si="28"/>
        <v>0</v>
      </c>
      <c r="Q197" s="7" t="str">
        <f t="shared" si="29"/>
        <v>euro</v>
      </c>
      <c r="R197" s="98">
        <f t="shared" si="30"/>
        <v>0</v>
      </c>
      <c r="S197" s="19"/>
      <c r="T197" s="5"/>
      <c r="U197" s="37" t="str" cm="1">
        <f t="array" ref="U197">_xlfn.IFS(R197&gt;I197,"KO : Le montant retenu est supérieur au montant présenté. Merci de revoir la ligne de contributions ou plafonner son montant.",I197=0,"",R197=I197,"OK",R197&lt;I197,"Montant instruit inférieur au montant présenté.")</f>
        <v/>
      </c>
      <c r="V197" s="95">
        <f t="shared" si="31"/>
        <v>0</v>
      </c>
    </row>
    <row r="198" spans="1:22">
      <c r="A198" s="7">
        <v>194</v>
      </c>
      <c r="B198" s="5"/>
      <c r="C198" s="5"/>
      <c r="D198" s="5"/>
      <c r="E198" s="2"/>
      <c r="F198" s="116"/>
      <c r="G198" s="12"/>
      <c r="H198" s="7" t="s">
        <v>9</v>
      </c>
      <c r="I198" s="98">
        <f t="shared" si="32"/>
        <v>0</v>
      </c>
      <c r="J198" s="27"/>
      <c r="K198" s="21">
        <f t="shared" ref="K198:K261" si="33">B198</f>
        <v>0</v>
      </c>
      <c r="L198" s="5">
        <f t="shared" ref="L198:L261" si="34">C198</f>
        <v>0</v>
      </c>
      <c r="M198" s="5">
        <f t="shared" ref="M198:M261" si="35">D198</f>
        <v>0</v>
      </c>
      <c r="N198" s="2">
        <f t="shared" ref="N198:N261" si="36">E198</f>
        <v>0</v>
      </c>
      <c r="O198" s="116">
        <f t="shared" ref="O198:O261" si="37">F198</f>
        <v>0</v>
      </c>
      <c r="P198" s="22">
        <f t="shared" ref="P198:P261" si="38">G198</f>
        <v>0</v>
      </c>
      <c r="Q198" s="7" t="str">
        <f t="shared" ref="Q198:Q261" si="39">H198</f>
        <v>euro</v>
      </c>
      <c r="R198" s="98">
        <f t="shared" ref="R198:R261" si="40">O198*P198</f>
        <v>0</v>
      </c>
      <c r="S198" s="19"/>
      <c r="T198" s="5"/>
      <c r="U198" s="37" t="str" cm="1">
        <f t="array" ref="U198">_xlfn.IFS(R198&gt;I198,"KO : Le montant retenu est supérieur au montant présenté. Merci de revoir la ligne de contributions ou plafonner son montant.",I198=0,"",R198=I198,"OK",R198&lt;I198,"Montant instruit inférieur au montant présenté.")</f>
        <v/>
      </c>
      <c r="V198" s="95">
        <f t="shared" ref="V198:V261" si="41">I198-R198</f>
        <v>0</v>
      </c>
    </row>
    <row r="199" spans="1:22">
      <c r="A199" s="7">
        <v>195</v>
      </c>
      <c r="B199" s="5"/>
      <c r="C199" s="5"/>
      <c r="D199" s="5"/>
      <c r="E199" s="2"/>
      <c r="F199" s="116"/>
      <c r="G199" s="12"/>
      <c r="H199" s="7" t="s">
        <v>9</v>
      </c>
      <c r="I199" s="98">
        <f t="shared" si="32"/>
        <v>0</v>
      </c>
      <c r="J199" s="27"/>
      <c r="K199" s="21">
        <f t="shared" si="33"/>
        <v>0</v>
      </c>
      <c r="L199" s="5">
        <f t="shared" si="34"/>
        <v>0</v>
      </c>
      <c r="M199" s="5">
        <f t="shared" si="35"/>
        <v>0</v>
      </c>
      <c r="N199" s="2">
        <f t="shared" si="36"/>
        <v>0</v>
      </c>
      <c r="O199" s="116">
        <f t="shared" si="37"/>
        <v>0</v>
      </c>
      <c r="P199" s="22">
        <f t="shared" si="38"/>
        <v>0</v>
      </c>
      <c r="Q199" s="7" t="str">
        <f t="shared" si="39"/>
        <v>euro</v>
      </c>
      <c r="R199" s="98">
        <f t="shared" si="40"/>
        <v>0</v>
      </c>
      <c r="S199" s="19"/>
      <c r="T199" s="5"/>
      <c r="U199" s="37" t="str" cm="1">
        <f t="array" ref="U199">_xlfn.IFS(R199&gt;I199,"KO : Le montant retenu est supérieur au montant présenté. Merci de revoir la ligne de contributions ou plafonner son montant.",I199=0,"",R199=I199,"OK",R199&lt;I199,"Montant instruit inférieur au montant présenté.")</f>
        <v/>
      </c>
      <c r="V199" s="95">
        <f t="shared" si="41"/>
        <v>0</v>
      </c>
    </row>
    <row r="200" spans="1:22">
      <c r="A200" s="7">
        <v>196</v>
      </c>
      <c r="B200" s="5"/>
      <c r="C200" s="5"/>
      <c r="D200" s="5"/>
      <c r="E200" s="2"/>
      <c r="F200" s="116"/>
      <c r="G200" s="12"/>
      <c r="H200" s="7" t="s">
        <v>9</v>
      </c>
      <c r="I200" s="98">
        <f t="shared" si="32"/>
        <v>0</v>
      </c>
      <c r="J200" s="27"/>
      <c r="K200" s="21">
        <f t="shared" si="33"/>
        <v>0</v>
      </c>
      <c r="L200" s="5">
        <f t="shared" si="34"/>
        <v>0</v>
      </c>
      <c r="M200" s="5">
        <f t="shared" si="35"/>
        <v>0</v>
      </c>
      <c r="N200" s="2">
        <f t="shared" si="36"/>
        <v>0</v>
      </c>
      <c r="O200" s="116">
        <f t="shared" si="37"/>
        <v>0</v>
      </c>
      <c r="P200" s="22">
        <f t="shared" si="38"/>
        <v>0</v>
      </c>
      <c r="Q200" s="7" t="str">
        <f t="shared" si="39"/>
        <v>euro</v>
      </c>
      <c r="R200" s="98">
        <f t="shared" si="40"/>
        <v>0</v>
      </c>
      <c r="S200" s="19"/>
      <c r="T200" s="5"/>
      <c r="U200" s="37" t="str" cm="1">
        <f t="array" ref="U200">_xlfn.IFS(R200&gt;I200,"KO : Le montant retenu est supérieur au montant présenté. Merci de revoir la ligne de contributions ou plafonner son montant.",I200=0,"",R200=I200,"OK",R200&lt;I200,"Montant instruit inférieur au montant présenté.")</f>
        <v/>
      </c>
      <c r="V200" s="95">
        <f t="shared" si="41"/>
        <v>0</v>
      </c>
    </row>
    <row r="201" spans="1:22">
      <c r="A201" s="7">
        <v>197</v>
      </c>
      <c r="B201" s="5"/>
      <c r="C201" s="5"/>
      <c r="D201" s="5"/>
      <c r="E201" s="2"/>
      <c r="F201" s="116"/>
      <c r="G201" s="12"/>
      <c r="H201" s="7" t="s">
        <v>9</v>
      </c>
      <c r="I201" s="98">
        <f t="shared" si="32"/>
        <v>0</v>
      </c>
      <c r="J201" s="27"/>
      <c r="K201" s="21">
        <f t="shared" si="33"/>
        <v>0</v>
      </c>
      <c r="L201" s="5">
        <f t="shared" si="34"/>
        <v>0</v>
      </c>
      <c r="M201" s="5">
        <f t="shared" si="35"/>
        <v>0</v>
      </c>
      <c r="N201" s="2">
        <f t="shared" si="36"/>
        <v>0</v>
      </c>
      <c r="O201" s="116">
        <f t="shared" si="37"/>
        <v>0</v>
      </c>
      <c r="P201" s="22">
        <f t="shared" si="38"/>
        <v>0</v>
      </c>
      <c r="Q201" s="7" t="str">
        <f t="shared" si="39"/>
        <v>euro</v>
      </c>
      <c r="R201" s="98">
        <f t="shared" si="40"/>
        <v>0</v>
      </c>
      <c r="S201" s="19"/>
      <c r="T201" s="5"/>
      <c r="U201" s="37" t="str" cm="1">
        <f t="array" ref="U201">_xlfn.IFS(R201&gt;I201,"KO : Le montant retenu est supérieur au montant présenté. Merci de revoir la ligne de contributions ou plafonner son montant.",I201=0,"",R201=I201,"OK",R201&lt;I201,"Montant instruit inférieur au montant présenté.")</f>
        <v/>
      </c>
      <c r="V201" s="95">
        <f t="shared" si="41"/>
        <v>0</v>
      </c>
    </row>
    <row r="202" spans="1:22">
      <c r="A202" s="7">
        <v>198</v>
      </c>
      <c r="B202" s="5"/>
      <c r="C202" s="5"/>
      <c r="D202" s="5"/>
      <c r="E202" s="2"/>
      <c r="F202" s="116"/>
      <c r="G202" s="12"/>
      <c r="H202" s="7" t="s">
        <v>9</v>
      </c>
      <c r="I202" s="98">
        <f t="shared" si="32"/>
        <v>0</v>
      </c>
      <c r="J202" s="27"/>
      <c r="K202" s="21">
        <f t="shared" si="33"/>
        <v>0</v>
      </c>
      <c r="L202" s="5">
        <f t="shared" si="34"/>
        <v>0</v>
      </c>
      <c r="M202" s="5">
        <f t="shared" si="35"/>
        <v>0</v>
      </c>
      <c r="N202" s="2">
        <f t="shared" si="36"/>
        <v>0</v>
      </c>
      <c r="O202" s="116">
        <f t="shared" si="37"/>
        <v>0</v>
      </c>
      <c r="P202" s="22">
        <f t="shared" si="38"/>
        <v>0</v>
      </c>
      <c r="Q202" s="7" t="str">
        <f t="shared" si="39"/>
        <v>euro</v>
      </c>
      <c r="R202" s="98">
        <f t="shared" si="40"/>
        <v>0</v>
      </c>
      <c r="S202" s="19"/>
      <c r="T202" s="5"/>
      <c r="U202" s="37" t="str" cm="1">
        <f t="array" ref="U202">_xlfn.IFS(R202&gt;I202,"KO : Le montant retenu est supérieur au montant présenté. Merci de revoir la ligne de contributions ou plafonner son montant.",I202=0,"",R202=I202,"OK",R202&lt;I202,"Montant instruit inférieur au montant présenté.")</f>
        <v/>
      </c>
      <c r="V202" s="95">
        <f t="shared" si="41"/>
        <v>0</v>
      </c>
    </row>
    <row r="203" spans="1:22">
      <c r="A203" s="7">
        <v>199</v>
      </c>
      <c r="B203" s="5"/>
      <c r="C203" s="5"/>
      <c r="D203" s="5"/>
      <c r="E203" s="2"/>
      <c r="F203" s="116"/>
      <c r="G203" s="12"/>
      <c r="H203" s="7" t="s">
        <v>9</v>
      </c>
      <c r="I203" s="98">
        <f t="shared" si="32"/>
        <v>0</v>
      </c>
      <c r="J203" s="27"/>
      <c r="K203" s="21">
        <f t="shared" si="33"/>
        <v>0</v>
      </c>
      <c r="L203" s="5">
        <f t="shared" si="34"/>
        <v>0</v>
      </c>
      <c r="M203" s="5">
        <f t="shared" si="35"/>
        <v>0</v>
      </c>
      <c r="N203" s="2">
        <f t="shared" si="36"/>
        <v>0</v>
      </c>
      <c r="O203" s="116">
        <f t="shared" si="37"/>
        <v>0</v>
      </c>
      <c r="P203" s="22">
        <f t="shared" si="38"/>
        <v>0</v>
      </c>
      <c r="Q203" s="7" t="str">
        <f t="shared" si="39"/>
        <v>euro</v>
      </c>
      <c r="R203" s="98">
        <f t="shared" si="40"/>
        <v>0</v>
      </c>
      <c r="S203" s="19"/>
      <c r="T203" s="5"/>
      <c r="U203" s="37" t="str" cm="1">
        <f t="array" ref="U203">_xlfn.IFS(R203&gt;I203,"KO : Le montant retenu est supérieur au montant présenté. Merci de revoir la ligne de contributions ou plafonner son montant.",I203=0,"",R203=I203,"OK",R203&lt;I203,"Montant instruit inférieur au montant présenté.")</f>
        <v/>
      </c>
      <c r="V203" s="95">
        <f t="shared" si="41"/>
        <v>0</v>
      </c>
    </row>
    <row r="204" spans="1:22">
      <c r="A204" s="7">
        <v>200</v>
      </c>
      <c r="B204" s="5"/>
      <c r="C204" s="5"/>
      <c r="D204" s="5"/>
      <c r="E204" s="2"/>
      <c r="F204" s="116"/>
      <c r="G204" s="12"/>
      <c r="H204" s="7" t="s">
        <v>9</v>
      </c>
      <c r="I204" s="98">
        <f t="shared" si="32"/>
        <v>0</v>
      </c>
      <c r="J204" s="27"/>
      <c r="K204" s="21">
        <f t="shared" si="33"/>
        <v>0</v>
      </c>
      <c r="L204" s="5">
        <f t="shared" si="34"/>
        <v>0</v>
      </c>
      <c r="M204" s="5">
        <f t="shared" si="35"/>
        <v>0</v>
      </c>
      <c r="N204" s="2">
        <f t="shared" si="36"/>
        <v>0</v>
      </c>
      <c r="O204" s="116">
        <f t="shared" si="37"/>
        <v>0</v>
      </c>
      <c r="P204" s="22">
        <f t="shared" si="38"/>
        <v>0</v>
      </c>
      <c r="Q204" s="7" t="str">
        <f t="shared" si="39"/>
        <v>euro</v>
      </c>
      <c r="R204" s="98">
        <f t="shared" si="40"/>
        <v>0</v>
      </c>
      <c r="S204" s="19"/>
      <c r="T204" s="5"/>
      <c r="U204" s="37" t="str" cm="1">
        <f t="array" ref="U204">_xlfn.IFS(R204&gt;I204,"KO : Le montant retenu est supérieur au montant présenté. Merci de revoir la ligne de contributions ou plafonner son montant.",I204=0,"",R204=I204,"OK",R204&lt;I204,"Montant instruit inférieur au montant présenté.")</f>
        <v/>
      </c>
      <c r="V204" s="95">
        <f t="shared" si="41"/>
        <v>0</v>
      </c>
    </row>
    <row r="205" spans="1:22">
      <c r="A205" s="7">
        <v>201</v>
      </c>
      <c r="B205" s="5"/>
      <c r="C205" s="5"/>
      <c r="D205" s="5"/>
      <c r="E205" s="2"/>
      <c r="F205" s="116"/>
      <c r="G205" s="12"/>
      <c r="H205" s="7" t="s">
        <v>9</v>
      </c>
      <c r="I205" s="98">
        <f t="shared" si="32"/>
        <v>0</v>
      </c>
      <c r="J205" s="27"/>
      <c r="K205" s="21">
        <f t="shared" si="33"/>
        <v>0</v>
      </c>
      <c r="L205" s="5">
        <f t="shared" si="34"/>
        <v>0</v>
      </c>
      <c r="M205" s="5">
        <f t="shared" si="35"/>
        <v>0</v>
      </c>
      <c r="N205" s="2">
        <f t="shared" si="36"/>
        <v>0</v>
      </c>
      <c r="O205" s="116">
        <f t="shared" si="37"/>
        <v>0</v>
      </c>
      <c r="P205" s="22">
        <f t="shared" si="38"/>
        <v>0</v>
      </c>
      <c r="Q205" s="7" t="str">
        <f t="shared" si="39"/>
        <v>euro</v>
      </c>
      <c r="R205" s="98">
        <f t="shared" si="40"/>
        <v>0</v>
      </c>
      <c r="S205" s="19"/>
      <c r="T205" s="5"/>
      <c r="U205" s="37" t="str" cm="1">
        <f t="array" ref="U205">_xlfn.IFS(R205&gt;I205,"KO : Le montant retenu est supérieur au montant présenté. Merci de revoir la ligne de contributions ou plafonner son montant.",I205=0,"",R205=I205,"OK",R205&lt;I205,"Montant instruit inférieur au montant présenté.")</f>
        <v/>
      </c>
      <c r="V205" s="95">
        <f t="shared" si="41"/>
        <v>0</v>
      </c>
    </row>
    <row r="206" spans="1:22">
      <c r="A206" s="7">
        <v>202</v>
      </c>
      <c r="B206" s="5"/>
      <c r="C206" s="5"/>
      <c r="D206" s="5"/>
      <c r="E206" s="2"/>
      <c r="F206" s="116"/>
      <c r="G206" s="12"/>
      <c r="H206" s="7" t="s">
        <v>9</v>
      </c>
      <c r="I206" s="98">
        <f t="shared" si="32"/>
        <v>0</v>
      </c>
      <c r="J206" s="27"/>
      <c r="K206" s="21">
        <f t="shared" si="33"/>
        <v>0</v>
      </c>
      <c r="L206" s="5">
        <f t="shared" si="34"/>
        <v>0</v>
      </c>
      <c r="M206" s="5">
        <f t="shared" si="35"/>
        <v>0</v>
      </c>
      <c r="N206" s="2">
        <f t="shared" si="36"/>
        <v>0</v>
      </c>
      <c r="O206" s="116">
        <f t="shared" si="37"/>
        <v>0</v>
      </c>
      <c r="P206" s="22">
        <f t="shared" si="38"/>
        <v>0</v>
      </c>
      <c r="Q206" s="7" t="str">
        <f t="shared" si="39"/>
        <v>euro</v>
      </c>
      <c r="R206" s="98">
        <f t="shared" si="40"/>
        <v>0</v>
      </c>
      <c r="S206" s="19"/>
      <c r="T206" s="5"/>
      <c r="U206" s="37" t="str" cm="1">
        <f t="array" ref="U206">_xlfn.IFS(R206&gt;I206,"KO : Le montant retenu est supérieur au montant présenté. Merci de revoir la ligne de contributions ou plafonner son montant.",I206=0,"",R206=I206,"OK",R206&lt;I206,"Montant instruit inférieur au montant présenté.")</f>
        <v/>
      </c>
      <c r="V206" s="95">
        <f t="shared" si="41"/>
        <v>0</v>
      </c>
    </row>
    <row r="207" spans="1:22">
      <c r="A207" s="7">
        <v>203</v>
      </c>
      <c r="B207" s="5"/>
      <c r="C207" s="5"/>
      <c r="D207" s="5"/>
      <c r="E207" s="2"/>
      <c r="F207" s="116"/>
      <c r="G207" s="12"/>
      <c r="H207" s="7" t="s">
        <v>9</v>
      </c>
      <c r="I207" s="98">
        <f t="shared" si="32"/>
        <v>0</v>
      </c>
      <c r="J207" s="27"/>
      <c r="K207" s="21">
        <f t="shared" si="33"/>
        <v>0</v>
      </c>
      <c r="L207" s="5">
        <f t="shared" si="34"/>
        <v>0</v>
      </c>
      <c r="M207" s="5">
        <f t="shared" si="35"/>
        <v>0</v>
      </c>
      <c r="N207" s="2">
        <f t="shared" si="36"/>
        <v>0</v>
      </c>
      <c r="O207" s="116">
        <f t="shared" si="37"/>
        <v>0</v>
      </c>
      <c r="P207" s="22">
        <f t="shared" si="38"/>
        <v>0</v>
      </c>
      <c r="Q207" s="7" t="str">
        <f t="shared" si="39"/>
        <v>euro</v>
      </c>
      <c r="R207" s="98">
        <f t="shared" si="40"/>
        <v>0</v>
      </c>
      <c r="S207" s="19"/>
      <c r="T207" s="5"/>
      <c r="U207" s="37" t="str" cm="1">
        <f t="array" ref="U207">_xlfn.IFS(R207&gt;I207,"KO : Le montant retenu est supérieur au montant présenté. Merci de revoir la ligne de contributions ou plafonner son montant.",I207=0,"",R207=I207,"OK",R207&lt;I207,"Montant instruit inférieur au montant présenté.")</f>
        <v/>
      </c>
      <c r="V207" s="95">
        <f t="shared" si="41"/>
        <v>0</v>
      </c>
    </row>
    <row r="208" spans="1:22">
      <c r="A208" s="7">
        <v>204</v>
      </c>
      <c r="B208" s="5"/>
      <c r="C208" s="5"/>
      <c r="D208" s="5"/>
      <c r="E208" s="2"/>
      <c r="F208" s="116"/>
      <c r="G208" s="12"/>
      <c r="H208" s="7" t="s">
        <v>9</v>
      </c>
      <c r="I208" s="98">
        <f t="shared" si="32"/>
        <v>0</v>
      </c>
      <c r="J208" s="27"/>
      <c r="K208" s="21">
        <f t="shared" si="33"/>
        <v>0</v>
      </c>
      <c r="L208" s="5">
        <f t="shared" si="34"/>
        <v>0</v>
      </c>
      <c r="M208" s="5">
        <f t="shared" si="35"/>
        <v>0</v>
      </c>
      <c r="N208" s="2">
        <f t="shared" si="36"/>
        <v>0</v>
      </c>
      <c r="O208" s="116">
        <f t="shared" si="37"/>
        <v>0</v>
      </c>
      <c r="P208" s="22">
        <f t="shared" si="38"/>
        <v>0</v>
      </c>
      <c r="Q208" s="7" t="str">
        <f t="shared" si="39"/>
        <v>euro</v>
      </c>
      <c r="R208" s="98">
        <f t="shared" si="40"/>
        <v>0</v>
      </c>
      <c r="S208" s="19"/>
      <c r="T208" s="5"/>
      <c r="U208" s="37" t="str" cm="1">
        <f t="array" ref="U208">_xlfn.IFS(R208&gt;I208,"KO : Le montant retenu est supérieur au montant présenté. Merci de revoir la ligne de contributions ou plafonner son montant.",I208=0,"",R208=I208,"OK",R208&lt;I208,"Montant instruit inférieur au montant présenté.")</f>
        <v/>
      </c>
      <c r="V208" s="95">
        <f t="shared" si="41"/>
        <v>0</v>
      </c>
    </row>
    <row r="209" spans="1:22">
      <c r="A209" s="7">
        <v>205</v>
      </c>
      <c r="B209" s="5"/>
      <c r="C209" s="5"/>
      <c r="D209" s="5"/>
      <c r="E209" s="2"/>
      <c r="F209" s="116"/>
      <c r="G209" s="12"/>
      <c r="H209" s="7" t="s">
        <v>9</v>
      </c>
      <c r="I209" s="98">
        <f t="shared" si="32"/>
        <v>0</v>
      </c>
      <c r="J209" s="27"/>
      <c r="K209" s="21">
        <f t="shared" si="33"/>
        <v>0</v>
      </c>
      <c r="L209" s="5">
        <f t="shared" si="34"/>
        <v>0</v>
      </c>
      <c r="M209" s="5">
        <f t="shared" si="35"/>
        <v>0</v>
      </c>
      <c r="N209" s="2">
        <f t="shared" si="36"/>
        <v>0</v>
      </c>
      <c r="O209" s="116">
        <f t="shared" si="37"/>
        <v>0</v>
      </c>
      <c r="P209" s="22">
        <f t="shared" si="38"/>
        <v>0</v>
      </c>
      <c r="Q209" s="7" t="str">
        <f t="shared" si="39"/>
        <v>euro</v>
      </c>
      <c r="R209" s="98">
        <f t="shared" si="40"/>
        <v>0</v>
      </c>
      <c r="S209" s="19"/>
      <c r="T209" s="5"/>
      <c r="U209" s="37" t="str" cm="1">
        <f t="array" ref="U209">_xlfn.IFS(R209&gt;I209,"KO : Le montant retenu est supérieur au montant présenté. Merci de revoir la ligne de contributions ou plafonner son montant.",I209=0,"",R209=I209,"OK",R209&lt;I209,"Montant instruit inférieur au montant présenté.")</f>
        <v/>
      </c>
      <c r="V209" s="95">
        <f t="shared" si="41"/>
        <v>0</v>
      </c>
    </row>
    <row r="210" spans="1:22">
      <c r="A210" s="7">
        <v>206</v>
      </c>
      <c r="B210" s="5"/>
      <c r="C210" s="5"/>
      <c r="D210" s="5"/>
      <c r="E210" s="2"/>
      <c r="F210" s="116"/>
      <c r="G210" s="12"/>
      <c r="H210" s="7" t="s">
        <v>9</v>
      </c>
      <c r="I210" s="98">
        <f t="shared" si="32"/>
        <v>0</v>
      </c>
      <c r="J210" s="27"/>
      <c r="K210" s="21">
        <f t="shared" si="33"/>
        <v>0</v>
      </c>
      <c r="L210" s="5">
        <f t="shared" si="34"/>
        <v>0</v>
      </c>
      <c r="M210" s="5">
        <f t="shared" si="35"/>
        <v>0</v>
      </c>
      <c r="N210" s="2">
        <f t="shared" si="36"/>
        <v>0</v>
      </c>
      <c r="O210" s="116">
        <f t="shared" si="37"/>
        <v>0</v>
      </c>
      <c r="P210" s="22">
        <f t="shared" si="38"/>
        <v>0</v>
      </c>
      <c r="Q210" s="7" t="str">
        <f t="shared" si="39"/>
        <v>euro</v>
      </c>
      <c r="R210" s="98">
        <f t="shared" si="40"/>
        <v>0</v>
      </c>
      <c r="S210" s="19"/>
      <c r="T210" s="5"/>
      <c r="U210" s="37" t="str" cm="1">
        <f t="array" ref="U210">_xlfn.IFS(R210&gt;I210,"KO : Le montant retenu est supérieur au montant présenté. Merci de revoir la ligne de contributions ou plafonner son montant.",I210=0,"",R210=I210,"OK",R210&lt;I210,"Montant instruit inférieur au montant présenté.")</f>
        <v/>
      </c>
      <c r="V210" s="95">
        <f t="shared" si="41"/>
        <v>0</v>
      </c>
    </row>
    <row r="211" spans="1:22">
      <c r="A211" s="7">
        <v>207</v>
      </c>
      <c r="B211" s="5"/>
      <c r="C211" s="5"/>
      <c r="D211" s="5"/>
      <c r="E211" s="2"/>
      <c r="F211" s="116"/>
      <c r="G211" s="12"/>
      <c r="H211" s="7" t="s">
        <v>9</v>
      </c>
      <c r="I211" s="98">
        <f t="shared" si="32"/>
        <v>0</v>
      </c>
      <c r="J211" s="27"/>
      <c r="K211" s="21">
        <f t="shared" si="33"/>
        <v>0</v>
      </c>
      <c r="L211" s="5">
        <f t="shared" si="34"/>
        <v>0</v>
      </c>
      <c r="M211" s="5">
        <f t="shared" si="35"/>
        <v>0</v>
      </c>
      <c r="N211" s="2">
        <f t="shared" si="36"/>
        <v>0</v>
      </c>
      <c r="O211" s="116">
        <f t="shared" si="37"/>
        <v>0</v>
      </c>
      <c r="P211" s="22">
        <f t="shared" si="38"/>
        <v>0</v>
      </c>
      <c r="Q211" s="7" t="str">
        <f t="shared" si="39"/>
        <v>euro</v>
      </c>
      <c r="R211" s="98">
        <f t="shared" si="40"/>
        <v>0</v>
      </c>
      <c r="S211" s="19"/>
      <c r="T211" s="5"/>
      <c r="U211" s="37" t="str" cm="1">
        <f t="array" ref="U211">_xlfn.IFS(R211&gt;I211,"KO : Le montant retenu est supérieur au montant présenté. Merci de revoir la ligne de contributions ou plafonner son montant.",I211=0,"",R211=I211,"OK",R211&lt;I211,"Montant instruit inférieur au montant présenté.")</f>
        <v/>
      </c>
      <c r="V211" s="95">
        <f t="shared" si="41"/>
        <v>0</v>
      </c>
    </row>
    <row r="212" spans="1:22">
      <c r="A212" s="7">
        <v>208</v>
      </c>
      <c r="B212" s="5"/>
      <c r="C212" s="5"/>
      <c r="D212" s="5"/>
      <c r="E212" s="2"/>
      <c r="F212" s="116"/>
      <c r="G212" s="12"/>
      <c r="H212" s="7" t="s">
        <v>9</v>
      </c>
      <c r="I212" s="98">
        <f t="shared" si="32"/>
        <v>0</v>
      </c>
      <c r="J212" s="27"/>
      <c r="K212" s="21">
        <f t="shared" si="33"/>
        <v>0</v>
      </c>
      <c r="L212" s="5">
        <f t="shared" si="34"/>
        <v>0</v>
      </c>
      <c r="M212" s="5">
        <f t="shared" si="35"/>
        <v>0</v>
      </c>
      <c r="N212" s="2">
        <f t="shared" si="36"/>
        <v>0</v>
      </c>
      <c r="O212" s="116">
        <f t="shared" si="37"/>
        <v>0</v>
      </c>
      <c r="P212" s="22">
        <f t="shared" si="38"/>
        <v>0</v>
      </c>
      <c r="Q212" s="7" t="str">
        <f t="shared" si="39"/>
        <v>euro</v>
      </c>
      <c r="R212" s="98">
        <f t="shared" si="40"/>
        <v>0</v>
      </c>
      <c r="S212" s="19"/>
      <c r="T212" s="5"/>
      <c r="U212" s="37" t="str" cm="1">
        <f t="array" ref="U212">_xlfn.IFS(R212&gt;I212,"KO : Le montant retenu est supérieur au montant présenté. Merci de revoir la ligne de contributions ou plafonner son montant.",I212=0,"",R212=I212,"OK",R212&lt;I212,"Montant instruit inférieur au montant présenté.")</f>
        <v/>
      </c>
      <c r="V212" s="95">
        <f t="shared" si="41"/>
        <v>0</v>
      </c>
    </row>
    <row r="213" spans="1:22">
      <c r="A213" s="7">
        <v>209</v>
      </c>
      <c r="B213" s="5"/>
      <c r="C213" s="5"/>
      <c r="D213" s="5"/>
      <c r="E213" s="2"/>
      <c r="F213" s="116"/>
      <c r="G213" s="12"/>
      <c r="H213" s="7" t="s">
        <v>9</v>
      </c>
      <c r="I213" s="98">
        <f t="shared" si="32"/>
        <v>0</v>
      </c>
      <c r="J213" s="27"/>
      <c r="K213" s="21">
        <f t="shared" si="33"/>
        <v>0</v>
      </c>
      <c r="L213" s="5">
        <f t="shared" si="34"/>
        <v>0</v>
      </c>
      <c r="M213" s="5">
        <f t="shared" si="35"/>
        <v>0</v>
      </c>
      <c r="N213" s="2">
        <f t="shared" si="36"/>
        <v>0</v>
      </c>
      <c r="O213" s="116">
        <f t="shared" si="37"/>
        <v>0</v>
      </c>
      <c r="P213" s="22">
        <f t="shared" si="38"/>
        <v>0</v>
      </c>
      <c r="Q213" s="7" t="str">
        <f t="shared" si="39"/>
        <v>euro</v>
      </c>
      <c r="R213" s="98">
        <f t="shared" si="40"/>
        <v>0</v>
      </c>
      <c r="S213" s="19"/>
      <c r="T213" s="5"/>
      <c r="U213" s="37" t="str" cm="1">
        <f t="array" ref="U213">_xlfn.IFS(R213&gt;I213,"KO : Le montant retenu est supérieur au montant présenté. Merci de revoir la ligne de contributions ou plafonner son montant.",I213=0,"",R213=I213,"OK",R213&lt;I213,"Montant instruit inférieur au montant présenté.")</f>
        <v/>
      </c>
      <c r="V213" s="95">
        <f t="shared" si="41"/>
        <v>0</v>
      </c>
    </row>
    <row r="214" spans="1:22">
      <c r="A214" s="7">
        <v>210</v>
      </c>
      <c r="B214" s="5"/>
      <c r="C214" s="5"/>
      <c r="D214" s="5"/>
      <c r="E214" s="2"/>
      <c r="F214" s="116"/>
      <c r="G214" s="12"/>
      <c r="H214" s="7" t="s">
        <v>9</v>
      </c>
      <c r="I214" s="98">
        <f t="shared" si="32"/>
        <v>0</v>
      </c>
      <c r="J214" s="27"/>
      <c r="K214" s="21">
        <f t="shared" si="33"/>
        <v>0</v>
      </c>
      <c r="L214" s="5">
        <f t="shared" si="34"/>
        <v>0</v>
      </c>
      <c r="M214" s="5">
        <f t="shared" si="35"/>
        <v>0</v>
      </c>
      <c r="N214" s="2">
        <f t="shared" si="36"/>
        <v>0</v>
      </c>
      <c r="O214" s="116">
        <f t="shared" si="37"/>
        <v>0</v>
      </c>
      <c r="P214" s="22">
        <f t="shared" si="38"/>
        <v>0</v>
      </c>
      <c r="Q214" s="7" t="str">
        <f t="shared" si="39"/>
        <v>euro</v>
      </c>
      <c r="R214" s="98">
        <f t="shared" si="40"/>
        <v>0</v>
      </c>
      <c r="S214" s="19"/>
      <c r="T214" s="5"/>
      <c r="U214" s="37" t="str" cm="1">
        <f t="array" ref="U214">_xlfn.IFS(R214&gt;I214,"KO : Le montant retenu est supérieur au montant présenté. Merci de revoir la ligne de contributions ou plafonner son montant.",I214=0,"",R214=I214,"OK",R214&lt;I214,"Montant instruit inférieur au montant présenté.")</f>
        <v/>
      </c>
      <c r="V214" s="95">
        <f t="shared" si="41"/>
        <v>0</v>
      </c>
    </row>
    <row r="215" spans="1:22">
      <c r="A215" s="7">
        <v>211</v>
      </c>
      <c r="B215" s="5"/>
      <c r="C215" s="5"/>
      <c r="D215" s="5"/>
      <c r="E215" s="2"/>
      <c r="F215" s="116"/>
      <c r="G215" s="12"/>
      <c r="H215" s="7" t="s">
        <v>9</v>
      </c>
      <c r="I215" s="98">
        <f t="shared" si="32"/>
        <v>0</v>
      </c>
      <c r="J215" s="27"/>
      <c r="K215" s="21">
        <f t="shared" si="33"/>
        <v>0</v>
      </c>
      <c r="L215" s="5">
        <f t="shared" si="34"/>
        <v>0</v>
      </c>
      <c r="M215" s="5">
        <f t="shared" si="35"/>
        <v>0</v>
      </c>
      <c r="N215" s="2">
        <f t="shared" si="36"/>
        <v>0</v>
      </c>
      <c r="O215" s="116">
        <f t="shared" si="37"/>
        <v>0</v>
      </c>
      <c r="P215" s="22">
        <f t="shared" si="38"/>
        <v>0</v>
      </c>
      <c r="Q215" s="7" t="str">
        <f t="shared" si="39"/>
        <v>euro</v>
      </c>
      <c r="R215" s="98">
        <f t="shared" si="40"/>
        <v>0</v>
      </c>
      <c r="S215" s="19"/>
      <c r="T215" s="5"/>
      <c r="U215" s="37" t="str" cm="1">
        <f t="array" ref="U215">_xlfn.IFS(R215&gt;I215,"KO : Le montant retenu est supérieur au montant présenté. Merci de revoir la ligne de contributions ou plafonner son montant.",I215=0,"",R215=I215,"OK",R215&lt;I215,"Montant instruit inférieur au montant présenté.")</f>
        <v/>
      </c>
      <c r="V215" s="95">
        <f t="shared" si="41"/>
        <v>0</v>
      </c>
    </row>
    <row r="216" spans="1:22">
      <c r="A216" s="7">
        <v>212</v>
      </c>
      <c r="B216" s="5"/>
      <c r="C216" s="5"/>
      <c r="D216" s="5"/>
      <c r="E216" s="2"/>
      <c r="F216" s="116"/>
      <c r="G216" s="12"/>
      <c r="H216" s="7" t="s">
        <v>9</v>
      </c>
      <c r="I216" s="98">
        <f t="shared" si="32"/>
        <v>0</v>
      </c>
      <c r="J216" s="27"/>
      <c r="K216" s="21">
        <f t="shared" si="33"/>
        <v>0</v>
      </c>
      <c r="L216" s="5">
        <f t="shared" si="34"/>
        <v>0</v>
      </c>
      <c r="M216" s="5">
        <f t="shared" si="35"/>
        <v>0</v>
      </c>
      <c r="N216" s="2">
        <f t="shared" si="36"/>
        <v>0</v>
      </c>
      <c r="O216" s="116">
        <f t="shared" si="37"/>
        <v>0</v>
      </c>
      <c r="P216" s="22">
        <f t="shared" si="38"/>
        <v>0</v>
      </c>
      <c r="Q216" s="7" t="str">
        <f t="shared" si="39"/>
        <v>euro</v>
      </c>
      <c r="R216" s="98">
        <f t="shared" si="40"/>
        <v>0</v>
      </c>
      <c r="S216" s="19"/>
      <c r="T216" s="5"/>
      <c r="U216" s="37" t="str" cm="1">
        <f t="array" ref="U216">_xlfn.IFS(R216&gt;I216,"KO : Le montant retenu est supérieur au montant présenté. Merci de revoir la ligne de contributions ou plafonner son montant.",I216=0,"",R216=I216,"OK",R216&lt;I216,"Montant instruit inférieur au montant présenté.")</f>
        <v/>
      </c>
      <c r="V216" s="95">
        <f t="shared" si="41"/>
        <v>0</v>
      </c>
    </row>
    <row r="217" spans="1:22">
      <c r="A217" s="7">
        <v>213</v>
      </c>
      <c r="B217" s="5"/>
      <c r="C217" s="5"/>
      <c r="D217" s="5"/>
      <c r="E217" s="2"/>
      <c r="F217" s="116"/>
      <c r="G217" s="12"/>
      <c r="H217" s="7" t="s">
        <v>9</v>
      </c>
      <c r="I217" s="98">
        <f t="shared" si="32"/>
        <v>0</v>
      </c>
      <c r="J217" s="27"/>
      <c r="K217" s="21">
        <f t="shared" si="33"/>
        <v>0</v>
      </c>
      <c r="L217" s="5">
        <f t="shared" si="34"/>
        <v>0</v>
      </c>
      <c r="M217" s="5">
        <f t="shared" si="35"/>
        <v>0</v>
      </c>
      <c r="N217" s="2">
        <f t="shared" si="36"/>
        <v>0</v>
      </c>
      <c r="O217" s="116">
        <f t="shared" si="37"/>
        <v>0</v>
      </c>
      <c r="P217" s="22">
        <f t="shared" si="38"/>
        <v>0</v>
      </c>
      <c r="Q217" s="7" t="str">
        <f t="shared" si="39"/>
        <v>euro</v>
      </c>
      <c r="R217" s="98">
        <f t="shared" si="40"/>
        <v>0</v>
      </c>
      <c r="S217" s="19"/>
      <c r="T217" s="5"/>
      <c r="U217" s="37" t="str" cm="1">
        <f t="array" ref="U217">_xlfn.IFS(R217&gt;I217,"KO : Le montant retenu est supérieur au montant présenté. Merci de revoir la ligne de contributions ou plafonner son montant.",I217=0,"",R217=I217,"OK",R217&lt;I217,"Montant instruit inférieur au montant présenté.")</f>
        <v/>
      </c>
      <c r="V217" s="95">
        <f t="shared" si="41"/>
        <v>0</v>
      </c>
    </row>
    <row r="218" spans="1:22">
      <c r="A218" s="7">
        <v>214</v>
      </c>
      <c r="B218" s="5"/>
      <c r="C218" s="5"/>
      <c r="D218" s="5"/>
      <c r="E218" s="2"/>
      <c r="F218" s="116"/>
      <c r="G218" s="12"/>
      <c r="H218" s="7" t="s">
        <v>9</v>
      </c>
      <c r="I218" s="98">
        <f t="shared" si="32"/>
        <v>0</v>
      </c>
      <c r="J218" s="27"/>
      <c r="K218" s="21">
        <f t="shared" si="33"/>
        <v>0</v>
      </c>
      <c r="L218" s="5">
        <f t="shared" si="34"/>
        <v>0</v>
      </c>
      <c r="M218" s="5">
        <f t="shared" si="35"/>
        <v>0</v>
      </c>
      <c r="N218" s="2">
        <f t="shared" si="36"/>
        <v>0</v>
      </c>
      <c r="O218" s="116">
        <f t="shared" si="37"/>
        <v>0</v>
      </c>
      <c r="P218" s="22">
        <f t="shared" si="38"/>
        <v>0</v>
      </c>
      <c r="Q218" s="7" t="str">
        <f t="shared" si="39"/>
        <v>euro</v>
      </c>
      <c r="R218" s="98">
        <f t="shared" si="40"/>
        <v>0</v>
      </c>
      <c r="S218" s="19"/>
      <c r="T218" s="5"/>
      <c r="U218" s="37" t="str" cm="1">
        <f t="array" ref="U218">_xlfn.IFS(R218&gt;I218,"KO : Le montant retenu est supérieur au montant présenté. Merci de revoir la ligne de contributions ou plafonner son montant.",I218=0,"",R218=I218,"OK",R218&lt;I218,"Montant instruit inférieur au montant présenté.")</f>
        <v/>
      </c>
      <c r="V218" s="95">
        <f t="shared" si="41"/>
        <v>0</v>
      </c>
    </row>
    <row r="219" spans="1:22">
      <c r="A219" s="7">
        <v>215</v>
      </c>
      <c r="B219" s="5"/>
      <c r="C219" s="5"/>
      <c r="D219" s="5"/>
      <c r="E219" s="2"/>
      <c r="F219" s="116"/>
      <c r="G219" s="12"/>
      <c r="H219" s="7" t="s">
        <v>9</v>
      </c>
      <c r="I219" s="98">
        <f t="shared" si="32"/>
        <v>0</v>
      </c>
      <c r="J219" s="27"/>
      <c r="K219" s="21">
        <f t="shared" si="33"/>
        <v>0</v>
      </c>
      <c r="L219" s="5">
        <f t="shared" si="34"/>
        <v>0</v>
      </c>
      <c r="M219" s="5">
        <f t="shared" si="35"/>
        <v>0</v>
      </c>
      <c r="N219" s="2">
        <f t="shared" si="36"/>
        <v>0</v>
      </c>
      <c r="O219" s="116">
        <f t="shared" si="37"/>
        <v>0</v>
      </c>
      <c r="P219" s="22">
        <f t="shared" si="38"/>
        <v>0</v>
      </c>
      <c r="Q219" s="7" t="str">
        <f t="shared" si="39"/>
        <v>euro</v>
      </c>
      <c r="R219" s="98">
        <f t="shared" si="40"/>
        <v>0</v>
      </c>
      <c r="S219" s="19"/>
      <c r="T219" s="5"/>
      <c r="U219" s="37" t="str" cm="1">
        <f t="array" ref="U219">_xlfn.IFS(R219&gt;I219,"KO : Le montant retenu est supérieur au montant présenté. Merci de revoir la ligne de contributions ou plafonner son montant.",I219=0,"",R219=I219,"OK",R219&lt;I219,"Montant instruit inférieur au montant présenté.")</f>
        <v/>
      </c>
      <c r="V219" s="95">
        <f t="shared" si="41"/>
        <v>0</v>
      </c>
    </row>
    <row r="220" spans="1:22">
      <c r="A220" s="7">
        <v>216</v>
      </c>
      <c r="B220" s="5"/>
      <c r="C220" s="5"/>
      <c r="D220" s="5"/>
      <c r="E220" s="2"/>
      <c r="F220" s="116"/>
      <c r="G220" s="12"/>
      <c r="H220" s="7" t="s">
        <v>9</v>
      </c>
      <c r="I220" s="98">
        <f t="shared" si="32"/>
        <v>0</v>
      </c>
      <c r="J220" s="27"/>
      <c r="K220" s="21">
        <f t="shared" si="33"/>
        <v>0</v>
      </c>
      <c r="L220" s="5">
        <f t="shared" si="34"/>
        <v>0</v>
      </c>
      <c r="M220" s="5">
        <f t="shared" si="35"/>
        <v>0</v>
      </c>
      <c r="N220" s="2">
        <f t="shared" si="36"/>
        <v>0</v>
      </c>
      <c r="O220" s="116">
        <f t="shared" si="37"/>
        <v>0</v>
      </c>
      <c r="P220" s="22">
        <f t="shared" si="38"/>
        <v>0</v>
      </c>
      <c r="Q220" s="7" t="str">
        <f t="shared" si="39"/>
        <v>euro</v>
      </c>
      <c r="R220" s="98">
        <f t="shared" si="40"/>
        <v>0</v>
      </c>
      <c r="S220" s="19"/>
      <c r="T220" s="5"/>
      <c r="U220" s="37" t="str" cm="1">
        <f t="array" ref="U220">_xlfn.IFS(R220&gt;I220,"KO : Le montant retenu est supérieur au montant présenté. Merci de revoir la ligne de contributions ou plafonner son montant.",I220=0,"",R220=I220,"OK",R220&lt;I220,"Montant instruit inférieur au montant présenté.")</f>
        <v/>
      </c>
      <c r="V220" s="95">
        <f t="shared" si="41"/>
        <v>0</v>
      </c>
    </row>
    <row r="221" spans="1:22">
      <c r="A221" s="7">
        <v>217</v>
      </c>
      <c r="B221" s="5"/>
      <c r="C221" s="5"/>
      <c r="D221" s="5"/>
      <c r="E221" s="2"/>
      <c r="F221" s="116"/>
      <c r="G221" s="12"/>
      <c r="H221" s="7" t="s">
        <v>9</v>
      </c>
      <c r="I221" s="98">
        <f t="shared" si="32"/>
        <v>0</v>
      </c>
      <c r="J221" s="27"/>
      <c r="K221" s="21">
        <f t="shared" si="33"/>
        <v>0</v>
      </c>
      <c r="L221" s="5">
        <f t="shared" si="34"/>
        <v>0</v>
      </c>
      <c r="M221" s="5">
        <f t="shared" si="35"/>
        <v>0</v>
      </c>
      <c r="N221" s="2">
        <f t="shared" si="36"/>
        <v>0</v>
      </c>
      <c r="O221" s="116">
        <f t="shared" si="37"/>
        <v>0</v>
      </c>
      <c r="P221" s="22">
        <f t="shared" si="38"/>
        <v>0</v>
      </c>
      <c r="Q221" s="7" t="str">
        <f t="shared" si="39"/>
        <v>euro</v>
      </c>
      <c r="R221" s="98">
        <f t="shared" si="40"/>
        <v>0</v>
      </c>
      <c r="S221" s="19"/>
      <c r="T221" s="5"/>
      <c r="U221" s="37" t="str" cm="1">
        <f t="array" ref="U221">_xlfn.IFS(R221&gt;I221,"KO : Le montant retenu est supérieur au montant présenté. Merci de revoir la ligne de contributions ou plafonner son montant.",I221=0,"",R221=I221,"OK",R221&lt;I221,"Montant instruit inférieur au montant présenté.")</f>
        <v/>
      </c>
      <c r="V221" s="95">
        <f t="shared" si="41"/>
        <v>0</v>
      </c>
    </row>
    <row r="222" spans="1:22">
      <c r="A222" s="7">
        <v>218</v>
      </c>
      <c r="B222" s="5"/>
      <c r="C222" s="5"/>
      <c r="D222" s="5"/>
      <c r="E222" s="2"/>
      <c r="F222" s="116"/>
      <c r="G222" s="12"/>
      <c r="H222" s="7" t="s">
        <v>9</v>
      </c>
      <c r="I222" s="98">
        <f t="shared" si="32"/>
        <v>0</v>
      </c>
      <c r="J222" s="27"/>
      <c r="K222" s="21">
        <f t="shared" si="33"/>
        <v>0</v>
      </c>
      <c r="L222" s="5">
        <f t="shared" si="34"/>
        <v>0</v>
      </c>
      <c r="M222" s="5">
        <f t="shared" si="35"/>
        <v>0</v>
      </c>
      <c r="N222" s="2">
        <f t="shared" si="36"/>
        <v>0</v>
      </c>
      <c r="O222" s="116">
        <f t="shared" si="37"/>
        <v>0</v>
      </c>
      <c r="P222" s="22">
        <f t="shared" si="38"/>
        <v>0</v>
      </c>
      <c r="Q222" s="7" t="str">
        <f t="shared" si="39"/>
        <v>euro</v>
      </c>
      <c r="R222" s="98">
        <f t="shared" si="40"/>
        <v>0</v>
      </c>
      <c r="S222" s="19"/>
      <c r="T222" s="5"/>
      <c r="U222" s="37" t="str" cm="1">
        <f t="array" ref="U222">_xlfn.IFS(R222&gt;I222,"KO : Le montant retenu est supérieur au montant présenté. Merci de revoir la ligne de contributions ou plafonner son montant.",I222=0,"",R222=I222,"OK",R222&lt;I222,"Montant instruit inférieur au montant présenté.")</f>
        <v/>
      </c>
      <c r="V222" s="95">
        <f t="shared" si="41"/>
        <v>0</v>
      </c>
    </row>
    <row r="223" spans="1:22">
      <c r="A223" s="7">
        <v>219</v>
      </c>
      <c r="B223" s="5"/>
      <c r="C223" s="5"/>
      <c r="D223" s="5"/>
      <c r="E223" s="2"/>
      <c r="F223" s="116"/>
      <c r="G223" s="12"/>
      <c r="H223" s="7" t="s">
        <v>9</v>
      </c>
      <c r="I223" s="98">
        <f t="shared" si="32"/>
        <v>0</v>
      </c>
      <c r="J223" s="27"/>
      <c r="K223" s="21">
        <f t="shared" si="33"/>
        <v>0</v>
      </c>
      <c r="L223" s="5">
        <f t="shared" si="34"/>
        <v>0</v>
      </c>
      <c r="M223" s="5">
        <f t="shared" si="35"/>
        <v>0</v>
      </c>
      <c r="N223" s="2">
        <f t="shared" si="36"/>
        <v>0</v>
      </c>
      <c r="O223" s="116">
        <f t="shared" si="37"/>
        <v>0</v>
      </c>
      <c r="P223" s="22">
        <f t="shared" si="38"/>
        <v>0</v>
      </c>
      <c r="Q223" s="7" t="str">
        <f t="shared" si="39"/>
        <v>euro</v>
      </c>
      <c r="R223" s="98">
        <f t="shared" si="40"/>
        <v>0</v>
      </c>
      <c r="S223" s="19"/>
      <c r="T223" s="5"/>
      <c r="U223" s="37" t="str" cm="1">
        <f t="array" ref="U223">_xlfn.IFS(R223&gt;I223,"KO : Le montant retenu est supérieur au montant présenté. Merci de revoir la ligne de contributions ou plafonner son montant.",I223=0,"",R223=I223,"OK",R223&lt;I223,"Montant instruit inférieur au montant présenté.")</f>
        <v/>
      </c>
      <c r="V223" s="95">
        <f t="shared" si="41"/>
        <v>0</v>
      </c>
    </row>
    <row r="224" spans="1:22">
      <c r="A224" s="7">
        <v>220</v>
      </c>
      <c r="B224" s="5"/>
      <c r="C224" s="5"/>
      <c r="D224" s="5"/>
      <c r="E224" s="2"/>
      <c r="F224" s="116"/>
      <c r="G224" s="12"/>
      <c r="H224" s="7" t="s">
        <v>9</v>
      </c>
      <c r="I224" s="98">
        <f t="shared" si="32"/>
        <v>0</v>
      </c>
      <c r="J224" s="27"/>
      <c r="K224" s="21">
        <f t="shared" si="33"/>
        <v>0</v>
      </c>
      <c r="L224" s="5">
        <f t="shared" si="34"/>
        <v>0</v>
      </c>
      <c r="M224" s="5">
        <f t="shared" si="35"/>
        <v>0</v>
      </c>
      <c r="N224" s="2">
        <f t="shared" si="36"/>
        <v>0</v>
      </c>
      <c r="O224" s="116">
        <f t="shared" si="37"/>
        <v>0</v>
      </c>
      <c r="P224" s="22">
        <f t="shared" si="38"/>
        <v>0</v>
      </c>
      <c r="Q224" s="7" t="str">
        <f t="shared" si="39"/>
        <v>euro</v>
      </c>
      <c r="R224" s="98">
        <f t="shared" si="40"/>
        <v>0</v>
      </c>
      <c r="S224" s="19"/>
      <c r="T224" s="5"/>
      <c r="U224" s="37" t="str" cm="1">
        <f t="array" ref="U224">_xlfn.IFS(R224&gt;I224,"KO : Le montant retenu est supérieur au montant présenté. Merci de revoir la ligne de contributions ou plafonner son montant.",I224=0,"",R224=I224,"OK",R224&lt;I224,"Montant instruit inférieur au montant présenté.")</f>
        <v/>
      </c>
      <c r="V224" s="95">
        <f t="shared" si="41"/>
        <v>0</v>
      </c>
    </row>
    <row r="225" spans="1:22">
      <c r="A225" s="7">
        <v>221</v>
      </c>
      <c r="B225" s="5"/>
      <c r="C225" s="5"/>
      <c r="D225" s="5"/>
      <c r="E225" s="2"/>
      <c r="F225" s="116"/>
      <c r="G225" s="12"/>
      <c r="H225" s="7" t="s">
        <v>9</v>
      </c>
      <c r="I225" s="98">
        <f t="shared" si="32"/>
        <v>0</v>
      </c>
      <c r="J225" s="27"/>
      <c r="K225" s="21">
        <f t="shared" si="33"/>
        <v>0</v>
      </c>
      <c r="L225" s="5">
        <f t="shared" si="34"/>
        <v>0</v>
      </c>
      <c r="M225" s="5">
        <f t="shared" si="35"/>
        <v>0</v>
      </c>
      <c r="N225" s="2">
        <f t="shared" si="36"/>
        <v>0</v>
      </c>
      <c r="O225" s="116">
        <f t="shared" si="37"/>
        <v>0</v>
      </c>
      <c r="P225" s="22">
        <f t="shared" si="38"/>
        <v>0</v>
      </c>
      <c r="Q225" s="7" t="str">
        <f t="shared" si="39"/>
        <v>euro</v>
      </c>
      <c r="R225" s="98">
        <f t="shared" si="40"/>
        <v>0</v>
      </c>
      <c r="S225" s="19"/>
      <c r="T225" s="5"/>
      <c r="U225" s="37" t="str" cm="1">
        <f t="array" ref="U225">_xlfn.IFS(R225&gt;I225,"KO : Le montant retenu est supérieur au montant présenté. Merci de revoir la ligne de contributions ou plafonner son montant.",I225=0,"",R225=I225,"OK",R225&lt;I225,"Montant instruit inférieur au montant présenté.")</f>
        <v/>
      </c>
      <c r="V225" s="95">
        <f t="shared" si="41"/>
        <v>0</v>
      </c>
    </row>
    <row r="226" spans="1:22">
      <c r="A226" s="7">
        <v>222</v>
      </c>
      <c r="B226" s="5"/>
      <c r="C226" s="5"/>
      <c r="D226" s="5"/>
      <c r="E226" s="2"/>
      <c r="F226" s="116"/>
      <c r="G226" s="12"/>
      <c r="H226" s="7" t="s">
        <v>9</v>
      </c>
      <c r="I226" s="98">
        <f t="shared" si="32"/>
        <v>0</v>
      </c>
      <c r="J226" s="27"/>
      <c r="K226" s="21">
        <f t="shared" si="33"/>
        <v>0</v>
      </c>
      <c r="L226" s="5">
        <f t="shared" si="34"/>
        <v>0</v>
      </c>
      <c r="M226" s="5">
        <f t="shared" si="35"/>
        <v>0</v>
      </c>
      <c r="N226" s="2">
        <f t="shared" si="36"/>
        <v>0</v>
      </c>
      <c r="O226" s="116">
        <f t="shared" si="37"/>
        <v>0</v>
      </c>
      <c r="P226" s="22">
        <f t="shared" si="38"/>
        <v>0</v>
      </c>
      <c r="Q226" s="7" t="str">
        <f t="shared" si="39"/>
        <v>euro</v>
      </c>
      <c r="R226" s="98">
        <f t="shared" si="40"/>
        <v>0</v>
      </c>
      <c r="S226" s="19"/>
      <c r="T226" s="5"/>
      <c r="U226" s="37" t="str" cm="1">
        <f t="array" ref="U226">_xlfn.IFS(R226&gt;I226,"KO : Le montant retenu est supérieur au montant présenté. Merci de revoir la ligne de contributions ou plafonner son montant.",I226=0,"",R226=I226,"OK",R226&lt;I226,"Montant instruit inférieur au montant présenté.")</f>
        <v/>
      </c>
      <c r="V226" s="95">
        <f t="shared" si="41"/>
        <v>0</v>
      </c>
    </row>
    <row r="227" spans="1:22">
      <c r="A227" s="7">
        <v>223</v>
      </c>
      <c r="B227" s="5"/>
      <c r="C227" s="5"/>
      <c r="D227" s="5"/>
      <c r="E227" s="2"/>
      <c r="F227" s="116"/>
      <c r="G227" s="12"/>
      <c r="H227" s="7" t="s">
        <v>9</v>
      </c>
      <c r="I227" s="98">
        <f t="shared" si="32"/>
        <v>0</v>
      </c>
      <c r="J227" s="27"/>
      <c r="K227" s="21">
        <f t="shared" si="33"/>
        <v>0</v>
      </c>
      <c r="L227" s="5">
        <f t="shared" si="34"/>
        <v>0</v>
      </c>
      <c r="M227" s="5">
        <f t="shared" si="35"/>
        <v>0</v>
      </c>
      <c r="N227" s="2">
        <f t="shared" si="36"/>
        <v>0</v>
      </c>
      <c r="O227" s="116">
        <f t="shared" si="37"/>
        <v>0</v>
      </c>
      <c r="P227" s="22">
        <f t="shared" si="38"/>
        <v>0</v>
      </c>
      <c r="Q227" s="7" t="str">
        <f t="shared" si="39"/>
        <v>euro</v>
      </c>
      <c r="R227" s="98">
        <f t="shared" si="40"/>
        <v>0</v>
      </c>
      <c r="S227" s="19"/>
      <c r="T227" s="5"/>
      <c r="U227" s="37" t="str" cm="1">
        <f t="array" ref="U227">_xlfn.IFS(R227&gt;I227,"KO : Le montant retenu est supérieur au montant présenté. Merci de revoir la ligne de contributions ou plafonner son montant.",I227=0,"",R227=I227,"OK",R227&lt;I227,"Montant instruit inférieur au montant présenté.")</f>
        <v/>
      </c>
      <c r="V227" s="95">
        <f t="shared" si="41"/>
        <v>0</v>
      </c>
    </row>
    <row r="228" spans="1:22">
      <c r="A228" s="7">
        <v>224</v>
      </c>
      <c r="B228" s="5"/>
      <c r="C228" s="5"/>
      <c r="D228" s="5"/>
      <c r="E228" s="2"/>
      <c r="F228" s="116"/>
      <c r="G228" s="12"/>
      <c r="H228" s="7" t="s">
        <v>9</v>
      </c>
      <c r="I228" s="98">
        <f t="shared" si="32"/>
        <v>0</v>
      </c>
      <c r="J228" s="27"/>
      <c r="K228" s="21">
        <f t="shared" si="33"/>
        <v>0</v>
      </c>
      <c r="L228" s="5">
        <f t="shared" si="34"/>
        <v>0</v>
      </c>
      <c r="M228" s="5">
        <f t="shared" si="35"/>
        <v>0</v>
      </c>
      <c r="N228" s="2">
        <f t="shared" si="36"/>
        <v>0</v>
      </c>
      <c r="O228" s="116">
        <f t="shared" si="37"/>
        <v>0</v>
      </c>
      <c r="P228" s="22">
        <f t="shared" si="38"/>
        <v>0</v>
      </c>
      <c r="Q228" s="7" t="str">
        <f t="shared" si="39"/>
        <v>euro</v>
      </c>
      <c r="R228" s="98">
        <f t="shared" si="40"/>
        <v>0</v>
      </c>
      <c r="S228" s="19"/>
      <c r="T228" s="5"/>
      <c r="U228" s="37" t="str" cm="1">
        <f t="array" ref="U228">_xlfn.IFS(R228&gt;I228,"KO : Le montant retenu est supérieur au montant présenté. Merci de revoir la ligne de contributions ou plafonner son montant.",I228=0,"",R228=I228,"OK",R228&lt;I228,"Montant instruit inférieur au montant présenté.")</f>
        <v/>
      </c>
      <c r="V228" s="95">
        <f t="shared" si="41"/>
        <v>0</v>
      </c>
    </row>
    <row r="229" spans="1:22">
      <c r="A229" s="7">
        <v>225</v>
      </c>
      <c r="B229" s="5"/>
      <c r="C229" s="5"/>
      <c r="D229" s="5"/>
      <c r="E229" s="2"/>
      <c r="F229" s="116"/>
      <c r="G229" s="12"/>
      <c r="H229" s="7" t="s">
        <v>9</v>
      </c>
      <c r="I229" s="98">
        <f t="shared" si="32"/>
        <v>0</v>
      </c>
      <c r="J229" s="27"/>
      <c r="K229" s="21">
        <f t="shared" si="33"/>
        <v>0</v>
      </c>
      <c r="L229" s="5">
        <f t="shared" si="34"/>
        <v>0</v>
      </c>
      <c r="M229" s="5">
        <f t="shared" si="35"/>
        <v>0</v>
      </c>
      <c r="N229" s="2">
        <f t="shared" si="36"/>
        <v>0</v>
      </c>
      <c r="O229" s="116">
        <f t="shared" si="37"/>
        <v>0</v>
      </c>
      <c r="P229" s="22">
        <f t="shared" si="38"/>
        <v>0</v>
      </c>
      <c r="Q229" s="7" t="str">
        <f t="shared" si="39"/>
        <v>euro</v>
      </c>
      <c r="R229" s="98">
        <f t="shared" si="40"/>
        <v>0</v>
      </c>
      <c r="S229" s="19"/>
      <c r="T229" s="5"/>
      <c r="U229" s="37" t="str" cm="1">
        <f t="array" ref="U229">_xlfn.IFS(R229&gt;I229,"KO : Le montant retenu est supérieur au montant présenté. Merci de revoir la ligne de contributions ou plafonner son montant.",I229=0,"",R229=I229,"OK",R229&lt;I229,"Montant instruit inférieur au montant présenté.")</f>
        <v/>
      </c>
      <c r="V229" s="95">
        <f t="shared" si="41"/>
        <v>0</v>
      </c>
    </row>
    <row r="230" spans="1:22">
      <c r="A230" s="7">
        <v>226</v>
      </c>
      <c r="B230" s="5"/>
      <c r="C230" s="5"/>
      <c r="D230" s="5"/>
      <c r="E230" s="2"/>
      <c r="F230" s="116"/>
      <c r="G230" s="12"/>
      <c r="H230" s="7" t="s">
        <v>9</v>
      </c>
      <c r="I230" s="98">
        <f t="shared" si="32"/>
        <v>0</v>
      </c>
      <c r="J230" s="27"/>
      <c r="K230" s="21">
        <f t="shared" si="33"/>
        <v>0</v>
      </c>
      <c r="L230" s="5">
        <f t="shared" si="34"/>
        <v>0</v>
      </c>
      <c r="M230" s="5">
        <f t="shared" si="35"/>
        <v>0</v>
      </c>
      <c r="N230" s="2">
        <f t="shared" si="36"/>
        <v>0</v>
      </c>
      <c r="O230" s="116">
        <f t="shared" si="37"/>
        <v>0</v>
      </c>
      <c r="P230" s="22">
        <f t="shared" si="38"/>
        <v>0</v>
      </c>
      <c r="Q230" s="7" t="str">
        <f t="shared" si="39"/>
        <v>euro</v>
      </c>
      <c r="R230" s="98">
        <f t="shared" si="40"/>
        <v>0</v>
      </c>
      <c r="S230" s="19"/>
      <c r="T230" s="5"/>
      <c r="U230" s="37" t="str" cm="1">
        <f t="array" ref="U230">_xlfn.IFS(R230&gt;I230,"KO : Le montant retenu est supérieur au montant présenté. Merci de revoir la ligne de contributions ou plafonner son montant.",I230=0,"",R230=I230,"OK",R230&lt;I230,"Montant instruit inférieur au montant présenté.")</f>
        <v/>
      </c>
      <c r="V230" s="95">
        <f t="shared" si="41"/>
        <v>0</v>
      </c>
    </row>
    <row r="231" spans="1:22">
      <c r="A231" s="7">
        <v>227</v>
      </c>
      <c r="B231" s="5"/>
      <c r="C231" s="5"/>
      <c r="D231" s="5"/>
      <c r="E231" s="2"/>
      <c r="F231" s="116"/>
      <c r="G231" s="12"/>
      <c r="H231" s="7" t="s">
        <v>9</v>
      </c>
      <c r="I231" s="98">
        <f t="shared" si="32"/>
        <v>0</v>
      </c>
      <c r="J231" s="27"/>
      <c r="K231" s="21">
        <f t="shared" si="33"/>
        <v>0</v>
      </c>
      <c r="L231" s="5">
        <f t="shared" si="34"/>
        <v>0</v>
      </c>
      <c r="M231" s="5">
        <f t="shared" si="35"/>
        <v>0</v>
      </c>
      <c r="N231" s="2">
        <f t="shared" si="36"/>
        <v>0</v>
      </c>
      <c r="O231" s="116">
        <f t="shared" si="37"/>
        <v>0</v>
      </c>
      <c r="P231" s="22">
        <f t="shared" si="38"/>
        <v>0</v>
      </c>
      <c r="Q231" s="7" t="str">
        <f t="shared" si="39"/>
        <v>euro</v>
      </c>
      <c r="R231" s="98">
        <f t="shared" si="40"/>
        <v>0</v>
      </c>
      <c r="S231" s="19"/>
      <c r="T231" s="5"/>
      <c r="U231" s="37" t="str" cm="1">
        <f t="array" ref="U231">_xlfn.IFS(R231&gt;I231,"KO : Le montant retenu est supérieur au montant présenté. Merci de revoir la ligne de contributions ou plafonner son montant.",I231=0,"",R231=I231,"OK",R231&lt;I231,"Montant instruit inférieur au montant présenté.")</f>
        <v/>
      </c>
      <c r="V231" s="95">
        <f t="shared" si="41"/>
        <v>0</v>
      </c>
    </row>
    <row r="232" spans="1:22">
      <c r="A232" s="7">
        <v>228</v>
      </c>
      <c r="B232" s="5"/>
      <c r="C232" s="5"/>
      <c r="D232" s="5"/>
      <c r="E232" s="2"/>
      <c r="F232" s="116"/>
      <c r="G232" s="12"/>
      <c r="H232" s="7" t="s">
        <v>9</v>
      </c>
      <c r="I232" s="98">
        <f t="shared" si="32"/>
        <v>0</v>
      </c>
      <c r="J232" s="27"/>
      <c r="K232" s="21">
        <f t="shared" si="33"/>
        <v>0</v>
      </c>
      <c r="L232" s="5">
        <f t="shared" si="34"/>
        <v>0</v>
      </c>
      <c r="M232" s="5">
        <f t="shared" si="35"/>
        <v>0</v>
      </c>
      <c r="N232" s="2">
        <f t="shared" si="36"/>
        <v>0</v>
      </c>
      <c r="O232" s="116">
        <f t="shared" si="37"/>
        <v>0</v>
      </c>
      <c r="P232" s="22">
        <f t="shared" si="38"/>
        <v>0</v>
      </c>
      <c r="Q232" s="7" t="str">
        <f t="shared" si="39"/>
        <v>euro</v>
      </c>
      <c r="R232" s="98">
        <f t="shared" si="40"/>
        <v>0</v>
      </c>
      <c r="S232" s="19"/>
      <c r="T232" s="5"/>
      <c r="U232" s="37" t="str" cm="1">
        <f t="array" ref="U232">_xlfn.IFS(R232&gt;I232,"KO : Le montant retenu est supérieur au montant présenté. Merci de revoir la ligne de contributions ou plafonner son montant.",I232=0,"",R232=I232,"OK",R232&lt;I232,"Montant instruit inférieur au montant présenté.")</f>
        <v/>
      </c>
      <c r="V232" s="95">
        <f t="shared" si="41"/>
        <v>0</v>
      </c>
    </row>
    <row r="233" spans="1:22">
      <c r="A233" s="7">
        <v>229</v>
      </c>
      <c r="B233" s="5"/>
      <c r="C233" s="5"/>
      <c r="D233" s="5"/>
      <c r="E233" s="2"/>
      <c r="F233" s="116"/>
      <c r="G233" s="12"/>
      <c r="H233" s="7" t="s">
        <v>9</v>
      </c>
      <c r="I233" s="98">
        <f t="shared" si="32"/>
        <v>0</v>
      </c>
      <c r="J233" s="27"/>
      <c r="K233" s="21">
        <f t="shared" si="33"/>
        <v>0</v>
      </c>
      <c r="L233" s="5">
        <f t="shared" si="34"/>
        <v>0</v>
      </c>
      <c r="M233" s="5">
        <f t="shared" si="35"/>
        <v>0</v>
      </c>
      <c r="N233" s="2">
        <f t="shared" si="36"/>
        <v>0</v>
      </c>
      <c r="O233" s="116">
        <f t="shared" si="37"/>
        <v>0</v>
      </c>
      <c r="P233" s="22">
        <f t="shared" si="38"/>
        <v>0</v>
      </c>
      <c r="Q233" s="7" t="str">
        <f t="shared" si="39"/>
        <v>euro</v>
      </c>
      <c r="R233" s="98">
        <f t="shared" si="40"/>
        <v>0</v>
      </c>
      <c r="S233" s="19"/>
      <c r="T233" s="5"/>
      <c r="U233" s="37" t="str" cm="1">
        <f t="array" ref="U233">_xlfn.IFS(R233&gt;I233,"KO : Le montant retenu est supérieur au montant présenté. Merci de revoir la ligne de contributions ou plafonner son montant.",I233=0,"",R233=I233,"OK",R233&lt;I233,"Montant instruit inférieur au montant présenté.")</f>
        <v/>
      </c>
      <c r="V233" s="95">
        <f t="shared" si="41"/>
        <v>0</v>
      </c>
    </row>
    <row r="234" spans="1:22">
      <c r="A234" s="7">
        <v>230</v>
      </c>
      <c r="B234" s="5"/>
      <c r="C234" s="5"/>
      <c r="D234" s="5"/>
      <c r="E234" s="2"/>
      <c r="F234" s="116"/>
      <c r="G234" s="12"/>
      <c r="H234" s="7" t="s">
        <v>9</v>
      </c>
      <c r="I234" s="98">
        <f t="shared" si="32"/>
        <v>0</v>
      </c>
      <c r="J234" s="27"/>
      <c r="K234" s="21">
        <f t="shared" si="33"/>
        <v>0</v>
      </c>
      <c r="L234" s="5">
        <f t="shared" si="34"/>
        <v>0</v>
      </c>
      <c r="M234" s="5">
        <f t="shared" si="35"/>
        <v>0</v>
      </c>
      <c r="N234" s="2">
        <f t="shared" si="36"/>
        <v>0</v>
      </c>
      <c r="O234" s="116">
        <f t="shared" si="37"/>
        <v>0</v>
      </c>
      <c r="P234" s="22">
        <f t="shared" si="38"/>
        <v>0</v>
      </c>
      <c r="Q234" s="7" t="str">
        <f t="shared" si="39"/>
        <v>euro</v>
      </c>
      <c r="R234" s="98">
        <f t="shared" si="40"/>
        <v>0</v>
      </c>
      <c r="S234" s="19"/>
      <c r="T234" s="5"/>
      <c r="U234" s="37" t="str" cm="1">
        <f t="array" ref="U234">_xlfn.IFS(R234&gt;I234,"KO : Le montant retenu est supérieur au montant présenté. Merci de revoir la ligne de contributions ou plafonner son montant.",I234=0,"",R234=I234,"OK",R234&lt;I234,"Montant instruit inférieur au montant présenté.")</f>
        <v/>
      </c>
      <c r="V234" s="95">
        <f t="shared" si="41"/>
        <v>0</v>
      </c>
    </row>
    <row r="235" spans="1:22">
      <c r="A235" s="7">
        <v>231</v>
      </c>
      <c r="B235" s="5"/>
      <c r="C235" s="5"/>
      <c r="D235" s="5"/>
      <c r="E235" s="2"/>
      <c r="F235" s="116"/>
      <c r="G235" s="12"/>
      <c r="H235" s="7" t="s">
        <v>9</v>
      </c>
      <c r="I235" s="98">
        <f t="shared" si="32"/>
        <v>0</v>
      </c>
      <c r="J235" s="27"/>
      <c r="K235" s="21">
        <f t="shared" si="33"/>
        <v>0</v>
      </c>
      <c r="L235" s="5">
        <f t="shared" si="34"/>
        <v>0</v>
      </c>
      <c r="M235" s="5">
        <f t="shared" si="35"/>
        <v>0</v>
      </c>
      <c r="N235" s="2">
        <f t="shared" si="36"/>
        <v>0</v>
      </c>
      <c r="O235" s="116">
        <f t="shared" si="37"/>
        <v>0</v>
      </c>
      <c r="P235" s="22">
        <f t="shared" si="38"/>
        <v>0</v>
      </c>
      <c r="Q235" s="7" t="str">
        <f t="shared" si="39"/>
        <v>euro</v>
      </c>
      <c r="R235" s="98">
        <f t="shared" si="40"/>
        <v>0</v>
      </c>
      <c r="S235" s="19"/>
      <c r="T235" s="5"/>
      <c r="U235" s="37" t="str" cm="1">
        <f t="array" ref="U235">_xlfn.IFS(R235&gt;I235,"KO : Le montant retenu est supérieur au montant présenté. Merci de revoir la ligne de contributions ou plafonner son montant.",I235=0,"",R235=I235,"OK",R235&lt;I235,"Montant instruit inférieur au montant présenté.")</f>
        <v/>
      </c>
      <c r="V235" s="95">
        <f t="shared" si="41"/>
        <v>0</v>
      </c>
    </row>
    <row r="236" spans="1:22">
      <c r="A236" s="7">
        <v>232</v>
      </c>
      <c r="B236" s="5"/>
      <c r="C236" s="5"/>
      <c r="D236" s="5"/>
      <c r="E236" s="2"/>
      <c r="F236" s="116"/>
      <c r="G236" s="12"/>
      <c r="H236" s="7" t="s">
        <v>9</v>
      </c>
      <c r="I236" s="98">
        <f t="shared" si="32"/>
        <v>0</v>
      </c>
      <c r="J236" s="27"/>
      <c r="K236" s="21">
        <f t="shared" si="33"/>
        <v>0</v>
      </c>
      <c r="L236" s="5">
        <f t="shared" si="34"/>
        <v>0</v>
      </c>
      <c r="M236" s="5">
        <f t="shared" si="35"/>
        <v>0</v>
      </c>
      <c r="N236" s="2">
        <f t="shared" si="36"/>
        <v>0</v>
      </c>
      <c r="O236" s="116">
        <f t="shared" si="37"/>
        <v>0</v>
      </c>
      <c r="P236" s="22">
        <f t="shared" si="38"/>
        <v>0</v>
      </c>
      <c r="Q236" s="7" t="str">
        <f t="shared" si="39"/>
        <v>euro</v>
      </c>
      <c r="R236" s="98">
        <f t="shared" si="40"/>
        <v>0</v>
      </c>
      <c r="S236" s="19"/>
      <c r="T236" s="5"/>
      <c r="U236" s="37" t="str" cm="1">
        <f t="array" ref="U236">_xlfn.IFS(R236&gt;I236,"KO : Le montant retenu est supérieur au montant présenté. Merci de revoir la ligne de contributions ou plafonner son montant.",I236=0,"",R236=I236,"OK",R236&lt;I236,"Montant instruit inférieur au montant présenté.")</f>
        <v/>
      </c>
      <c r="V236" s="95">
        <f t="shared" si="41"/>
        <v>0</v>
      </c>
    </row>
    <row r="237" spans="1:22">
      <c r="A237" s="7">
        <v>233</v>
      </c>
      <c r="B237" s="5"/>
      <c r="C237" s="5"/>
      <c r="D237" s="5"/>
      <c r="E237" s="2"/>
      <c r="F237" s="116"/>
      <c r="G237" s="12"/>
      <c r="H237" s="7" t="s">
        <v>9</v>
      </c>
      <c r="I237" s="98">
        <f t="shared" si="32"/>
        <v>0</v>
      </c>
      <c r="J237" s="27"/>
      <c r="K237" s="21">
        <f t="shared" si="33"/>
        <v>0</v>
      </c>
      <c r="L237" s="5">
        <f t="shared" si="34"/>
        <v>0</v>
      </c>
      <c r="M237" s="5">
        <f t="shared" si="35"/>
        <v>0</v>
      </c>
      <c r="N237" s="2">
        <f t="shared" si="36"/>
        <v>0</v>
      </c>
      <c r="O237" s="116">
        <f t="shared" si="37"/>
        <v>0</v>
      </c>
      <c r="P237" s="22">
        <f t="shared" si="38"/>
        <v>0</v>
      </c>
      <c r="Q237" s="7" t="str">
        <f t="shared" si="39"/>
        <v>euro</v>
      </c>
      <c r="R237" s="98">
        <f t="shared" si="40"/>
        <v>0</v>
      </c>
      <c r="S237" s="19"/>
      <c r="T237" s="5"/>
      <c r="U237" s="37" t="str" cm="1">
        <f t="array" ref="U237">_xlfn.IFS(R237&gt;I237,"KO : Le montant retenu est supérieur au montant présenté. Merci de revoir la ligne de contributions ou plafonner son montant.",I237=0,"",R237=I237,"OK",R237&lt;I237,"Montant instruit inférieur au montant présenté.")</f>
        <v/>
      </c>
      <c r="V237" s="95">
        <f t="shared" si="41"/>
        <v>0</v>
      </c>
    </row>
    <row r="238" spans="1:22">
      <c r="A238" s="7">
        <v>234</v>
      </c>
      <c r="B238" s="5"/>
      <c r="C238" s="5"/>
      <c r="D238" s="5"/>
      <c r="E238" s="2"/>
      <c r="F238" s="116"/>
      <c r="G238" s="12"/>
      <c r="H238" s="7" t="s">
        <v>9</v>
      </c>
      <c r="I238" s="98">
        <f t="shared" si="32"/>
        <v>0</v>
      </c>
      <c r="J238" s="27"/>
      <c r="K238" s="21">
        <f t="shared" si="33"/>
        <v>0</v>
      </c>
      <c r="L238" s="5">
        <f t="shared" si="34"/>
        <v>0</v>
      </c>
      <c r="M238" s="5">
        <f t="shared" si="35"/>
        <v>0</v>
      </c>
      <c r="N238" s="2">
        <f t="shared" si="36"/>
        <v>0</v>
      </c>
      <c r="O238" s="116">
        <f t="shared" si="37"/>
        <v>0</v>
      </c>
      <c r="P238" s="22">
        <f t="shared" si="38"/>
        <v>0</v>
      </c>
      <c r="Q238" s="7" t="str">
        <f t="shared" si="39"/>
        <v>euro</v>
      </c>
      <c r="R238" s="98">
        <f t="shared" si="40"/>
        <v>0</v>
      </c>
      <c r="S238" s="19"/>
      <c r="T238" s="5"/>
      <c r="U238" s="37" t="str" cm="1">
        <f t="array" ref="U238">_xlfn.IFS(R238&gt;I238,"KO : Le montant retenu est supérieur au montant présenté. Merci de revoir la ligne de contributions ou plafonner son montant.",I238=0,"",R238=I238,"OK",R238&lt;I238,"Montant instruit inférieur au montant présenté.")</f>
        <v/>
      </c>
      <c r="V238" s="95">
        <f t="shared" si="41"/>
        <v>0</v>
      </c>
    </row>
    <row r="239" spans="1:22">
      <c r="A239" s="7">
        <v>235</v>
      </c>
      <c r="B239" s="5"/>
      <c r="C239" s="5"/>
      <c r="D239" s="5"/>
      <c r="E239" s="2"/>
      <c r="F239" s="116"/>
      <c r="G239" s="12"/>
      <c r="H239" s="7" t="s">
        <v>9</v>
      </c>
      <c r="I239" s="98">
        <f t="shared" si="32"/>
        <v>0</v>
      </c>
      <c r="J239" s="27"/>
      <c r="K239" s="21">
        <f t="shared" si="33"/>
        <v>0</v>
      </c>
      <c r="L239" s="5">
        <f t="shared" si="34"/>
        <v>0</v>
      </c>
      <c r="M239" s="5">
        <f t="shared" si="35"/>
        <v>0</v>
      </c>
      <c r="N239" s="2">
        <f t="shared" si="36"/>
        <v>0</v>
      </c>
      <c r="O239" s="116">
        <f t="shared" si="37"/>
        <v>0</v>
      </c>
      <c r="P239" s="22">
        <f t="shared" si="38"/>
        <v>0</v>
      </c>
      <c r="Q239" s="7" t="str">
        <f t="shared" si="39"/>
        <v>euro</v>
      </c>
      <c r="R239" s="98">
        <f t="shared" si="40"/>
        <v>0</v>
      </c>
      <c r="S239" s="19"/>
      <c r="T239" s="5"/>
      <c r="U239" s="37" t="str" cm="1">
        <f t="array" ref="U239">_xlfn.IFS(R239&gt;I239,"KO : Le montant retenu est supérieur au montant présenté. Merci de revoir la ligne de contributions ou plafonner son montant.",I239=0,"",R239=I239,"OK",R239&lt;I239,"Montant instruit inférieur au montant présenté.")</f>
        <v/>
      </c>
      <c r="V239" s="95">
        <f t="shared" si="41"/>
        <v>0</v>
      </c>
    </row>
    <row r="240" spans="1:22">
      <c r="A240" s="7">
        <v>236</v>
      </c>
      <c r="B240" s="5"/>
      <c r="C240" s="5"/>
      <c r="D240" s="5"/>
      <c r="E240" s="2"/>
      <c r="F240" s="116"/>
      <c r="G240" s="12"/>
      <c r="H240" s="7" t="s">
        <v>9</v>
      </c>
      <c r="I240" s="98">
        <f t="shared" si="32"/>
        <v>0</v>
      </c>
      <c r="J240" s="27"/>
      <c r="K240" s="21">
        <f t="shared" si="33"/>
        <v>0</v>
      </c>
      <c r="L240" s="5">
        <f t="shared" si="34"/>
        <v>0</v>
      </c>
      <c r="M240" s="5">
        <f t="shared" si="35"/>
        <v>0</v>
      </c>
      <c r="N240" s="2">
        <f t="shared" si="36"/>
        <v>0</v>
      </c>
      <c r="O240" s="116">
        <f t="shared" si="37"/>
        <v>0</v>
      </c>
      <c r="P240" s="22">
        <f t="shared" si="38"/>
        <v>0</v>
      </c>
      <c r="Q240" s="7" t="str">
        <f t="shared" si="39"/>
        <v>euro</v>
      </c>
      <c r="R240" s="98">
        <f t="shared" si="40"/>
        <v>0</v>
      </c>
      <c r="S240" s="19"/>
      <c r="T240" s="5"/>
      <c r="U240" s="37" t="str" cm="1">
        <f t="array" ref="U240">_xlfn.IFS(R240&gt;I240,"KO : Le montant retenu est supérieur au montant présenté. Merci de revoir la ligne de contributions ou plafonner son montant.",I240=0,"",R240=I240,"OK",R240&lt;I240,"Montant instruit inférieur au montant présenté.")</f>
        <v/>
      </c>
      <c r="V240" s="95">
        <f t="shared" si="41"/>
        <v>0</v>
      </c>
    </row>
    <row r="241" spans="1:22">
      <c r="A241" s="7">
        <v>237</v>
      </c>
      <c r="B241" s="5"/>
      <c r="C241" s="5"/>
      <c r="D241" s="5"/>
      <c r="E241" s="2"/>
      <c r="F241" s="116"/>
      <c r="G241" s="12"/>
      <c r="H241" s="7" t="s">
        <v>9</v>
      </c>
      <c r="I241" s="98">
        <f t="shared" si="32"/>
        <v>0</v>
      </c>
      <c r="J241" s="27"/>
      <c r="K241" s="21">
        <f t="shared" si="33"/>
        <v>0</v>
      </c>
      <c r="L241" s="5">
        <f t="shared" si="34"/>
        <v>0</v>
      </c>
      <c r="M241" s="5">
        <f t="shared" si="35"/>
        <v>0</v>
      </c>
      <c r="N241" s="2">
        <f t="shared" si="36"/>
        <v>0</v>
      </c>
      <c r="O241" s="116">
        <f t="shared" si="37"/>
        <v>0</v>
      </c>
      <c r="P241" s="22">
        <f t="shared" si="38"/>
        <v>0</v>
      </c>
      <c r="Q241" s="7" t="str">
        <f t="shared" si="39"/>
        <v>euro</v>
      </c>
      <c r="R241" s="98">
        <f t="shared" si="40"/>
        <v>0</v>
      </c>
      <c r="S241" s="19"/>
      <c r="T241" s="5"/>
      <c r="U241" s="37" t="str" cm="1">
        <f t="array" ref="U241">_xlfn.IFS(R241&gt;I241,"KO : Le montant retenu est supérieur au montant présenté. Merci de revoir la ligne de contributions ou plafonner son montant.",I241=0,"",R241=I241,"OK",R241&lt;I241,"Montant instruit inférieur au montant présenté.")</f>
        <v/>
      </c>
      <c r="V241" s="95">
        <f t="shared" si="41"/>
        <v>0</v>
      </c>
    </row>
    <row r="242" spans="1:22">
      <c r="A242" s="7">
        <v>238</v>
      </c>
      <c r="B242" s="5"/>
      <c r="C242" s="5"/>
      <c r="D242" s="5"/>
      <c r="E242" s="2"/>
      <c r="F242" s="116"/>
      <c r="G242" s="12"/>
      <c r="H242" s="7" t="s">
        <v>9</v>
      </c>
      <c r="I242" s="98">
        <f t="shared" si="32"/>
        <v>0</v>
      </c>
      <c r="J242" s="27"/>
      <c r="K242" s="21">
        <f t="shared" si="33"/>
        <v>0</v>
      </c>
      <c r="L242" s="5">
        <f t="shared" si="34"/>
        <v>0</v>
      </c>
      <c r="M242" s="5">
        <f t="shared" si="35"/>
        <v>0</v>
      </c>
      <c r="N242" s="2">
        <f t="shared" si="36"/>
        <v>0</v>
      </c>
      <c r="O242" s="116">
        <f t="shared" si="37"/>
        <v>0</v>
      </c>
      <c r="P242" s="22">
        <f t="shared" si="38"/>
        <v>0</v>
      </c>
      <c r="Q242" s="7" t="str">
        <f t="shared" si="39"/>
        <v>euro</v>
      </c>
      <c r="R242" s="98">
        <f t="shared" si="40"/>
        <v>0</v>
      </c>
      <c r="S242" s="19"/>
      <c r="T242" s="5"/>
      <c r="U242" s="37" t="str" cm="1">
        <f t="array" ref="U242">_xlfn.IFS(R242&gt;I242,"KO : Le montant retenu est supérieur au montant présenté. Merci de revoir la ligne de contributions ou plafonner son montant.",I242=0,"",R242=I242,"OK",R242&lt;I242,"Montant instruit inférieur au montant présenté.")</f>
        <v/>
      </c>
      <c r="V242" s="95">
        <f t="shared" si="41"/>
        <v>0</v>
      </c>
    </row>
    <row r="243" spans="1:22">
      <c r="A243" s="7">
        <v>239</v>
      </c>
      <c r="B243" s="5"/>
      <c r="C243" s="5"/>
      <c r="D243" s="5"/>
      <c r="E243" s="2"/>
      <c r="F243" s="116"/>
      <c r="G243" s="12"/>
      <c r="H243" s="7" t="s">
        <v>9</v>
      </c>
      <c r="I243" s="98">
        <f t="shared" si="32"/>
        <v>0</v>
      </c>
      <c r="J243" s="27"/>
      <c r="K243" s="21">
        <f t="shared" si="33"/>
        <v>0</v>
      </c>
      <c r="L243" s="5">
        <f t="shared" si="34"/>
        <v>0</v>
      </c>
      <c r="M243" s="5">
        <f t="shared" si="35"/>
        <v>0</v>
      </c>
      <c r="N243" s="2">
        <f t="shared" si="36"/>
        <v>0</v>
      </c>
      <c r="O243" s="116">
        <f t="shared" si="37"/>
        <v>0</v>
      </c>
      <c r="P243" s="22">
        <f t="shared" si="38"/>
        <v>0</v>
      </c>
      <c r="Q243" s="7" t="str">
        <f t="shared" si="39"/>
        <v>euro</v>
      </c>
      <c r="R243" s="98">
        <f t="shared" si="40"/>
        <v>0</v>
      </c>
      <c r="S243" s="19"/>
      <c r="T243" s="5"/>
      <c r="U243" s="37" t="str" cm="1">
        <f t="array" ref="U243">_xlfn.IFS(R243&gt;I243,"KO : Le montant retenu est supérieur au montant présenté. Merci de revoir la ligne de contributions ou plafonner son montant.",I243=0,"",R243=I243,"OK",R243&lt;I243,"Montant instruit inférieur au montant présenté.")</f>
        <v/>
      </c>
      <c r="V243" s="95">
        <f t="shared" si="41"/>
        <v>0</v>
      </c>
    </row>
    <row r="244" spans="1:22">
      <c r="A244" s="7">
        <v>240</v>
      </c>
      <c r="B244" s="5"/>
      <c r="C244" s="5"/>
      <c r="D244" s="5"/>
      <c r="E244" s="2"/>
      <c r="F244" s="116"/>
      <c r="G244" s="12"/>
      <c r="H244" s="7" t="s">
        <v>9</v>
      </c>
      <c r="I244" s="98">
        <f t="shared" si="32"/>
        <v>0</v>
      </c>
      <c r="J244" s="27"/>
      <c r="K244" s="21">
        <f t="shared" si="33"/>
        <v>0</v>
      </c>
      <c r="L244" s="5">
        <f t="shared" si="34"/>
        <v>0</v>
      </c>
      <c r="M244" s="5">
        <f t="shared" si="35"/>
        <v>0</v>
      </c>
      <c r="N244" s="2">
        <f t="shared" si="36"/>
        <v>0</v>
      </c>
      <c r="O244" s="116">
        <f t="shared" si="37"/>
        <v>0</v>
      </c>
      <c r="P244" s="22">
        <f t="shared" si="38"/>
        <v>0</v>
      </c>
      <c r="Q244" s="7" t="str">
        <f t="shared" si="39"/>
        <v>euro</v>
      </c>
      <c r="R244" s="98">
        <f t="shared" si="40"/>
        <v>0</v>
      </c>
      <c r="S244" s="19"/>
      <c r="T244" s="5"/>
      <c r="U244" s="37" t="str" cm="1">
        <f t="array" ref="U244">_xlfn.IFS(R244&gt;I244,"KO : Le montant retenu est supérieur au montant présenté. Merci de revoir la ligne de contributions ou plafonner son montant.",I244=0,"",R244=I244,"OK",R244&lt;I244,"Montant instruit inférieur au montant présenté.")</f>
        <v/>
      </c>
      <c r="V244" s="95">
        <f t="shared" si="41"/>
        <v>0</v>
      </c>
    </row>
    <row r="245" spans="1:22">
      <c r="A245" s="7">
        <v>241</v>
      </c>
      <c r="B245" s="5"/>
      <c r="C245" s="5"/>
      <c r="D245" s="5"/>
      <c r="E245" s="2"/>
      <c r="F245" s="116"/>
      <c r="G245" s="12"/>
      <c r="H245" s="7" t="s">
        <v>9</v>
      </c>
      <c r="I245" s="98">
        <f t="shared" si="32"/>
        <v>0</v>
      </c>
      <c r="J245" s="27"/>
      <c r="K245" s="21">
        <f t="shared" si="33"/>
        <v>0</v>
      </c>
      <c r="L245" s="5">
        <f t="shared" si="34"/>
        <v>0</v>
      </c>
      <c r="M245" s="5">
        <f t="shared" si="35"/>
        <v>0</v>
      </c>
      <c r="N245" s="2">
        <f t="shared" si="36"/>
        <v>0</v>
      </c>
      <c r="O245" s="116">
        <f t="shared" si="37"/>
        <v>0</v>
      </c>
      <c r="P245" s="22">
        <f t="shared" si="38"/>
        <v>0</v>
      </c>
      <c r="Q245" s="7" t="str">
        <f t="shared" si="39"/>
        <v>euro</v>
      </c>
      <c r="R245" s="98">
        <f t="shared" si="40"/>
        <v>0</v>
      </c>
      <c r="S245" s="19"/>
      <c r="T245" s="5"/>
      <c r="U245" s="37" t="str" cm="1">
        <f t="array" ref="U245">_xlfn.IFS(R245&gt;I245,"KO : Le montant retenu est supérieur au montant présenté. Merci de revoir la ligne de contributions ou plafonner son montant.",I245=0,"",R245=I245,"OK",R245&lt;I245,"Montant instruit inférieur au montant présenté.")</f>
        <v/>
      </c>
      <c r="V245" s="95">
        <f t="shared" si="41"/>
        <v>0</v>
      </c>
    </row>
    <row r="246" spans="1:22">
      <c r="A246" s="7">
        <v>242</v>
      </c>
      <c r="B246" s="5"/>
      <c r="C246" s="5"/>
      <c r="D246" s="5"/>
      <c r="E246" s="2"/>
      <c r="F246" s="116"/>
      <c r="G246" s="12"/>
      <c r="H246" s="7" t="s">
        <v>9</v>
      </c>
      <c r="I246" s="98">
        <f t="shared" si="32"/>
        <v>0</v>
      </c>
      <c r="J246" s="27"/>
      <c r="K246" s="21">
        <f t="shared" si="33"/>
        <v>0</v>
      </c>
      <c r="L246" s="5">
        <f t="shared" si="34"/>
        <v>0</v>
      </c>
      <c r="M246" s="5">
        <f t="shared" si="35"/>
        <v>0</v>
      </c>
      <c r="N246" s="2">
        <f t="shared" si="36"/>
        <v>0</v>
      </c>
      <c r="O246" s="116">
        <f t="shared" si="37"/>
        <v>0</v>
      </c>
      <c r="P246" s="22">
        <f t="shared" si="38"/>
        <v>0</v>
      </c>
      <c r="Q246" s="7" t="str">
        <f t="shared" si="39"/>
        <v>euro</v>
      </c>
      <c r="R246" s="98">
        <f t="shared" si="40"/>
        <v>0</v>
      </c>
      <c r="S246" s="19"/>
      <c r="T246" s="5"/>
      <c r="U246" s="37" t="str" cm="1">
        <f t="array" ref="U246">_xlfn.IFS(R246&gt;I246,"KO : Le montant retenu est supérieur au montant présenté. Merci de revoir la ligne de contributions ou plafonner son montant.",I246=0,"",R246=I246,"OK",R246&lt;I246,"Montant instruit inférieur au montant présenté.")</f>
        <v/>
      </c>
      <c r="V246" s="95">
        <f t="shared" si="41"/>
        <v>0</v>
      </c>
    </row>
    <row r="247" spans="1:22">
      <c r="A247" s="7">
        <v>243</v>
      </c>
      <c r="B247" s="5"/>
      <c r="C247" s="5"/>
      <c r="D247" s="5"/>
      <c r="E247" s="2"/>
      <c r="F247" s="116"/>
      <c r="G247" s="12"/>
      <c r="H247" s="7" t="s">
        <v>9</v>
      </c>
      <c r="I247" s="98">
        <f t="shared" si="32"/>
        <v>0</v>
      </c>
      <c r="J247" s="27"/>
      <c r="K247" s="21">
        <f t="shared" si="33"/>
        <v>0</v>
      </c>
      <c r="L247" s="5">
        <f t="shared" si="34"/>
        <v>0</v>
      </c>
      <c r="M247" s="5">
        <f t="shared" si="35"/>
        <v>0</v>
      </c>
      <c r="N247" s="2">
        <f t="shared" si="36"/>
        <v>0</v>
      </c>
      <c r="O247" s="116">
        <f t="shared" si="37"/>
        <v>0</v>
      </c>
      <c r="P247" s="22">
        <f t="shared" si="38"/>
        <v>0</v>
      </c>
      <c r="Q247" s="7" t="str">
        <f t="shared" si="39"/>
        <v>euro</v>
      </c>
      <c r="R247" s="98">
        <f t="shared" si="40"/>
        <v>0</v>
      </c>
      <c r="S247" s="19"/>
      <c r="T247" s="5"/>
      <c r="U247" s="37" t="str" cm="1">
        <f t="array" ref="U247">_xlfn.IFS(R247&gt;I247,"KO : Le montant retenu est supérieur au montant présenté. Merci de revoir la ligne de contributions ou plafonner son montant.",I247=0,"",R247=I247,"OK",R247&lt;I247,"Montant instruit inférieur au montant présenté.")</f>
        <v/>
      </c>
      <c r="V247" s="95">
        <f t="shared" si="41"/>
        <v>0</v>
      </c>
    </row>
    <row r="248" spans="1:22">
      <c r="A248" s="7">
        <v>244</v>
      </c>
      <c r="B248" s="5"/>
      <c r="C248" s="5"/>
      <c r="D248" s="5"/>
      <c r="E248" s="2"/>
      <c r="F248" s="116"/>
      <c r="G248" s="12"/>
      <c r="H248" s="7" t="s">
        <v>9</v>
      </c>
      <c r="I248" s="98">
        <f t="shared" si="32"/>
        <v>0</v>
      </c>
      <c r="J248" s="27"/>
      <c r="K248" s="21">
        <f t="shared" si="33"/>
        <v>0</v>
      </c>
      <c r="L248" s="5">
        <f t="shared" si="34"/>
        <v>0</v>
      </c>
      <c r="M248" s="5">
        <f t="shared" si="35"/>
        <v>0</v>
      </c>
      <c r="N248" s="2">
        <f t="shared" si="36"/>
        <v>0</v>
      </c>
      <c r="O248" s="116">
        <f t="shared" si="37"/>
        <v>0</v>
      </c>
      <c r="P248" s="22">
        <f t="shared" si="38"/>
        <v>0</v>
      </c>
      <c r="Q248" s="7" t="str">
        <f t="shared" si="39"/>
        <v>euro</v>
      </c>
      <c r="R248" s="98">
        <f t="shared" si="40"/>
        <v>0</v>
      </c>
      <c r="S248" s="19"/>
      <c r="T248" s="5"/>
      <c r="U248" s="37" t="str" cm="1">
        <f t="array" ref="U248">_xlfn.IFS(R248&gt;I248,"KO : Le montant retenu est supérieur au montant présenté. Merci de revoir la ligne de contributions ou plafonner son montant.",I248=0,"",R248=I248,"OK",R248&lt;I248,"Montant instruit inférieur au montant présenté.")</f>
        <v/>
      </c>
      <c r="V248" s="95">
        <f t="shared" si="41"/>
        <v>0</v>
      </c>
    </row>
    <row r="249" spans="1:22">
      <c r="A249" s="7">
        <v>245</v>
      </c>
      <c r="B249" s="5"/>
      <c r="C249" s="5"/>
      <c r="D249" s="5"/>
      <c r="E249" s="2"/>
      <c r="F249" s="116"/>
      <c r="G249" s="12"/>
      <c r="H249" s="7" t="s">
        <v>9</v>
      </c>
      <c r="I249" s="98">
        <f t="shared" si="32"/>
        <v>0</v>
      </c>
      <c r="J249" s="27"/>
      <c r="K249" s="21">
        <f t="shared" si="33"/>
        <v>0</v>
      </c>
      <c r="L249" s="5">
        <f t="shared" si="34"/>
        <v>0</v>
      </c>
      <c r="M249" s="5">
        <f t="shared" si="35"/>
        <v>0</v>
      </c>
      <c r="N249" s="2">
        <f t="shared" si="36"/>
        <v>0</v>
      </c>
      <c r="O249" s="116">
        <f t="shared" si="37"/>
        <v>0</v>
      </c>
      <c r="P249" s="22">
        <f t="shared" si="38"/>
        <v>0</v>
      </c>
      <c r="Q249" s="7" t="str">
        <f t="shared" si="39"/>
        <v>euro</v>
      </c>
      <c r="R249" s="98">
        <f t="shared" si="40"/>
        <v>0</v>
      </c>
      <c r="S249" s="19"/>
      <c r="T249" s="5"/>
      <c r="U249" s="37" t="str" cm="1">
        <f t="array" ref="U249">_xlfn.IFS(R249&gt;I249,"KO : Le montant retenu est supérieur au montant présenté. Merci de revoir la ligne de contributions ou plafonner son montant.",I249=0,"",R249=I249,"OK",R249&lt;I249,"Montant instruit inférieur au montant présenté.")</f>
        <v/>
      </c>
      <c r="V249" s="95">
        <f t="shared" si="41"/>
        <v>0</v>
      </c>
    </row>
    <row r="250" spans="1:22">
      <c r="A250" s="7">
        <v>246</v>
      </c>
      <c r="B250" s="5"/>
      <c r="C250" s="5"/>
      <c r="D250" s="5"/>
      <c r="E250" s="2"/>
      <c r="F250" s="116"/>
      <c r="G250" s="12"/>
      <c r="H250" s="7" t="s">
        <v>9</v>
      </c>
      <c r="I250" s="98">
        <f t="shared" si="32"/>
        <v>0</v>
      </c>
      <c r="J250" s="27"/>
      <c r="K250" s="21">
        <f t="shared" si="33"/>
        <v>0</v>
      </c>
      <c r="L250" s="5">
        <f t="shared" si="34"/>
        <v>0</v>
      </c>
      <c r="M250" s="5">
        <f t="shared" si="35"/>
        <v>0</v>
      </c>
      <c r="N250" s="2">
        <f t="shared" si="36"/>
        <v>0</v>
      </c>
      <c r="O250" s="116">
        <f t="shared" si="37"/>
        <v>0</v>
      </c>
      <c r="P250" s="22">
        <f t="shared" si="38"/>
        <v>0</v>
      </c>
      <c r="Q250" s="7" t="str">
        <f t="shared" si="39"/>
        <v>euro</v>
      </c>
      <c r="R250" s="98">
        <f t="shared" si="40"/>
        <v>0</v>
      </c>
      <c r="S250" s="19"/>
      <c r="T250" s="5"/>
      <c r="U250" s="37" t="str" cm="1">
        <f t="array" ref="U250">_xlfn.IFS(R250&gt;I250,"KO : Le montant retenu est supérieur au montant présenté. Merci de revoir la ligne de contributions ou plafonner son montant.",I250=0,"",R250=I250,"OK",R250&lt;I250,"Montant instruit inférieur au montant présenté.")</f>
        <v/>
      </c>
      <c r="V250" s="95">
        <f t="shared" si="41"/>
        <v>0</v>
      </c>
    </row>
    <row r="251" spans="1:22">
      <c r="A251" s="7">
        <v>247</v>
      </c>
      <c r="B251" s="5"/>
      <c r="C251" s="5"/>
      <c r="D251" s="5"/>
      <c r="E251" s="2"/>
      <c r="F251" s="116"/>
      <c r="G251" s="12"/>
      <c r="H251" s="7" t="s">
        <v>9</v>
      </c>
      <c r="I251" s="98">
        <f t="shared" si="32"/>
        <v>0</v>
      </c>
      <c r="J251" s="27"/>
      <c r="K251" s="21">
        <f t="shared" si="33"/>
        <v>0</v>
      </c>
      <c r="L251" s="5">
        <f t="shared" si="34"/>
        <v>0</v>
      </c>
      <c r="M251" s="5">
        <f t="shared" si="35"/>
        <v>0</v>
      </c>
      <c r="N251" s="2">
        <f t="shared" si="36"/>
        <v>0</v>
      </c>
      <c r="O251" s="116">
        <f t="shared" si="37"/>
        <v>0</v>
      </c>
      <c r="P251" s="22">
        <f t="shared" si="38"/>
        <v>0</v>
      </c>
      <c r="Q251" s="7" t="str">
        <f t="shared" si="39"/>
        <v>euro</v>
      </c>
      <c r="R251" s="98">
        <f t="shared" si="40"/>
        <v>0</v>
      </c>
      <c r="S251" s="19"/>
      <c r="T251" s="5"/>
      <c r="U251" s="37" t="str" cm="1">
        <f t="array" ref="U251">_xlfn.IFS(R251&gt;I251,"KO : Le montant retenu est supérieur au montant présenté. Merci de revoir la ligne de contributions ou plafonner son montant.",I251=0,"",R251=I251,"OK",R251&lt;I251,"Montant instruit inférieur au montant présenté.")</f>
        <v/>
      </c>
      <c r="V251" s="95">
        <f t="shared" si="41"/>
        <v>0</v>
      </c>
    </row>
    <row r="252" spans="1:22">
      <c r="A252" s="7">
        <v>248</v>
      </c>
      <c r="B252" s="5"/>
      <c r="C252" s="5"/>
      <c r="D252" s="5"/>
      <c r="E252" s="2"/>
      <c r="F252" s="116"/>
      <c r="G252" s="12"/>
      <c r="H252" s="7" t="s">
        <v>9</v>
      </c>
      <c r="I252" s="98">
        <f t="shared" si="32"/>
        <v>0</v>
      </c>
      <c r="J252" s="27"/>
      <c r="K252" s="21">
        <f t="shared" si="33"/>
        <v>0</v>
      </c>
      <c r="L252" s="5">
        <f t="shared" si="34"/>
        <v>0</v>
      </c>
      <c r="M252" s="5">
        <f t="shared" si="35"/>
        <v>0</v>
      </c>
      <c r="N252" s="2">
        <f t="shared" si="36"/>
        <v>0</v>
      </c>
      <c r="O252" s="116">
        <f t="shared" si="37"/>
        <v>0</v>
      </c>
      <c r="P252" s="22">
        <f t="shared" si="38"/>
        <v>0</v>
      </c>
      <c r="Q252" s="7" t="str">
        <f t="shared" si="39"/>
        <v>euro</v>
      </c>
      <c r="R252" s="98">
        <f t="shared" si="40"/>
        <v>0</v>
      </c>
      <c r="S252" s="19"/>
      <c r="T252" s="5"/>
      <c r="U252" s="37" t="str" cm="1">
        <f t="array" ref="U252">_xlfn.IFS(R252&gt;I252,"KO : Le montant retenu est supérieur au montant présenté. Merci de revoir la ligne de contributions ou plafonner son montant.",I252=0,"",R252=I252,"OK",R252&lt;I252,"Montant instruit inférieur au montant présenté.")</f>
        <v/>
      </c>
      <c r="V252" s="95">
        <f t="shared" si="41"/>
        <v>0</v>
      </c>
    </row>
    <row r="253" spans="1:22">
      <c r="A253" s="7">
        <v>249</v>
      </c>
      <c r="B253" s="5"/>
      <c r="C253" s="5"/>
      <c r="D253" s="5"/>
      <c r="E253" s="2"/>
      <c r="F253" s="116"/>
      <c r="G253" s="12"/>
      <c r="H253" s="7" t="s">
        <v>9</v>
      </c>
      <c r="I253" s="98">
        <f t="shared" si="32"/>
        <v>0</v>
      </c>
      <c r="J253" s="27"/>
      <c r="K253" s="21">
        <f t="shared" si="33"/>
        <v>0</v>
      </c>
      <c r="L253" s="5">
        <f t="shared" si="34"/>
        <v>0</v>
      </c>
      <c r="M253" s="5">
        <f t="shared" si="35"/>
        <v>0</v>
      </c>
      <c r="N253" s="2">
        <f t="shared" si="36"/>
        <v>0</v>
      </c>
      <c r="O253" s="116">
        <f t="shared" si="37"/>
        <v>0</v>
      </c>
      <c r="P253" s="22">
        <f t="shared" si="38"/>
        <v>0</v>
      </c>
      <c r="Q253" s="7" t="str">
        <f t="shared" si="39"/>
        <v>euro</v>
      </c>
      <c r="R253" s="98">
        <f t="shared" si="40"/>
        <v>0</v>
      </c>
      <c r="S253" s="19"/>
      <c r="T253" s="5"/>
      <c r="U253" s="37" t="str" cm="1">
        <f t="array" ref="U253">_xlfn.IFS(R253&gt;I253,"KO : Le montant retenu est supérieur au montant présenté. Merci de revoir la ligne de contributions ou plafonner son montant.",I253=0,"",R253=I253,"OK",R253&lt;I253,"Montant instruit inférieur au montant présenté.")</f>
        <v/>
      </c>
      <c r="V253" s="95">
        <f t="shared" si="41"/>
        <v>0</v>
      </c>
    </row>
    <row r="254" spans="1:22">
      <c r="A254" s="7">
        <v>250</v>
      </c>
      <c r="B254" s="5"/>
      <c r="C254" s="5"/>
      <c r="D254" s="5"/>
      <c r="E254" s="2"/>
      <c r="F254" s="116"/>
      <c r="G254" s="12"/>
      <c r="H254" s="7" t="s">
        <v>9</v>
      </c>
      <c r="I254" s="98">
        <f t="shared" si="32"/>
        <v>0</v>
      </c>
      <c r="J254" s="27"/>
      <c r="K254" s="21">
        <f t="shared" si="33"/>
        <v>0</v>
      </c>
      <c r="L254" s="5">
        <f t="shared" si="34"/>
        <v>0</v>
      </c>
      <c r="M254" s="5">
        <f t="shared" si="35"/>
        <v>0</v>
      </c>
      <c r="N254" s="2">
        <f t="shared" si="36"/>
        <v>0</v>
      </c>
      <c r="O254" s="116">
        <f t="shared" si="37"/>
        <v>0</v>
      </c>
      <c r="P254" s="22">
        <f t="shared" si="38"/>
        <v>0</v>
      </c>
      <c r="Q254" s="7" t="str">
        <f t="shared" si="39"/>
        <v>euro</v>
      </c>
      <c r="R254" s="98">
        <f t="shared" si="40"/>
        <v>0</v>
      </c>
      <c r="S254" s="19"/>
      <c r="T254" s="5"/>
      <c r="U254" s="37" t="str" cm="1">
        <f t="array" ref="U254">_xlfn.IFS(R254&gt;I254,"KO : Le montant retenu est supérieur au montant présenté. Merci de revoir la ligne de contributions ou plafonner son montant.",I254=0,"",R254=I254,"OK",R254&lt;I254,"Montant instruit inférieur au montant présenté.")</f>
        <v/>
      </c>
      <c r="V254" s="95">
        <f t="shared" si="41"/>
        <v>0</v>
      </c>
    </row>
    <row r="255" spans="1:22">
      <c r="A255" s="7">
        <v>251</v>
      </c>
      <c r="B255" s="5"/>
      <c r="C255" s="5"/>
      <c r="D255" s="5"/>
      <c r="E255" s="2"/>
      <c r="F255" s="116"/>
      <c r="G255" s="12"/>
      <c r="H255" s="7" t="s">
        <v>9</v>
      </c>
      <c r="I255" s="98">
        <f t="shared" si="32"/>
        <v>0</v>
      </c>
      <c r="J255" s="27"/>
      <c r="K255" s="21">
        <f t="shared" si="33"/>
        <v>0</v>
      </c>
      <c r="L255" s="5">
        <f t="shared" si="34"/>
        <v>0</v>
      </c>
      <c r="M255" s="5">
        <f t="shared" si="35"/>
        <v>0</v>
      </c>
      <c r="N255" s="2">
        <f t="shared" si="36"/>
        <v>0</v>
      </c>
      <c r="O255" s="116">
        <f t="shared" si="37"/>
        <v>0</v>
      </c>
      <c r="P255" s="22">
        <f t="shared" si="38"/>
        <v>0</v>
      </c>
      <c r="Q255" s="7" t="str">
        <f t="shared" si="39"/>
        <v>euro</v>
      </c>
      <c r="R255" s="98">
        <f t="shared" si="40"/>
        <v>0</v>
      </c>
      <c r="S255" s="19"/>
      <c r="T255" s="5"/>
      <c r="U255" s="37" t="str" cm="1">
        <f t="array" ref="U255">_xlfn.IFS(R255&gt;I255,"KO : Le montant retenu est supérieur au montant présenté. Merci de revoir la ligne de contributions ou plafonner son montant.",I255=0,"",R255=I255,"OK",R255&lt;I255,"Montant instruit inférieur au montant présenté.")</f>
        <v/>
      </c>
      <c r="V255" s="95">
        <f t="shared" si="41"/>
        <v>0</v>
      </c>
    </row>
    <row r="256" spans="1:22">
      <c r="A256" s="7">
        <v>252</v>
      </c>
      <c r="B256" s="5"/>
      <c r="C256" s="5"/>
      <c r="D256" s="5"/>
      <c r="E256" s="2"/>
      <c r="F256" s="116"/>
      <c r="G256" s="12"/>
      <c r="H256" s="7" t="s">
        <v>9</v>
      </c>
      <c r="I256" s="98">
        <f t="shared" si="32"/>
        <v>0</v>
      </c>
      <c r="J256" s="27"/>
      <c r="K256" s="21">
        <f t="shared" si="33"/>
        <v>0</v>
      </c>
      <c r="L256" s="5">
        <f t="shared" si="34"/>
        <v>0</v>
      </c>
      <c r="M256" s="5">
        <f t="shared" si="35"/>
        <v>0</v>
      </c>
      <c r="N256" s="2">
        <f t="shared" si="36"/>
        <v>0</v>
      </c>
      <c r="O256" s="116">
        <f t="shared" si="37"/>
        <v>0</v>
      </c>
      <c r="P256" s="22">
        <f t="shared" si="38"/>
        <v>0</v>
      </c>
      <c r="Q256" s="7" t="str">
        <f t="shared" si="39"/>
        <v>euro</v>
      </c>
      <c r="R256" s="98">
        <f t="shared" si="40"/>
        <v>0</v>
      </c>
      <c r="S256" s="19"/>
      <c r="T256" s="5"/>
      <c r="U256" s="37" t="str" cm="1">
        <f t="array" ref="U256">_xlfn.IFS(R256&gt;I256,"KO : Le montant retenu est supérieur au montant présenté. Merci de revoir la ligne de contributions ou plafonner son montant.",I256=0,"",R256=I256,"OK",R256&lt;I256,"Montant instruit inférieur au montant présenté.")</f>
        <v/>
      </c>
      <c r="V256" s="95">
        <f t="shared" si="41"/>
        <v>0</v>
      </c>
    </row>
    <row r="257" spans="1:22">
      <c r="A257" s="7">
        <v>253</v>
      </c>
      <c r="B257" s="5"/>
      <c r="C257" s="5"/>
      <c r="D257" s="5"/>
      <c r="E257" s="2"/>
      <c r="F257" s="116"/>
      <c r="G257" s="12"/>
      <c r="H257" s="7" t="s">
        <v>9</v>
      </c>
      <c r="I257" s="98">
        <f t="shared" si="32"/>
        <v>0</v>
      </c>
      <c r="J257" s="27"/>
      <c r="K257" s="21">
        <f t="shared" si="33"/>
        <v>0</v>
      </c>
      <c r="L257" s="5">
        <f t="shared" si="34"/>
        <v>0</v>
      </c>
      <c r="M257" s="5">
        <f t="shared" si="35"/>
        <v>0</v>
      </c>
      <c r="N257" s="2">
        <f t="shared" si="36"/>
        <v>0</v>
      </c>
      <c r="O257" s="116">
        <f t="shared" si="37"/>
        <v>0</v>
      </c>
      <c r="P257" s="22">
        <f t="shared" si="38"/>
        <v>0</v>
      </c>
      <c r="Q257" s="7" t="str">
        <f t="shared" si="39"/>
        <v>euro</v>
      </c>
      <c r="R257" s="98">
        <f t="shared" si="40"/>
        <v>0</v>
      </c>
      <c r="S257" s="19"/>
      <c r="T257" s="5"/>
      <c r="U257" s="37" t="str" cm="1">
        <f t="array" ref="U257">_xlfn.IFS(R257&gt;I257,"KO : Le montant retenu est supérieur au montant présenté. Merci de revoir la ligne de contributions ou plafonner son montant.",I257=0,"",R257=I257,"OK",R257&lt;I257,"Montant instruit inférieur au montant présenté.")</f>
        <v/>
      </c>
      <c r="V257" s="95">
        <f t="shared" si="41"/>
        <v>0</v>
      </c>
    </row>
    <row r="258" spans="1:22">
      <c r="A258" s="7">
        <v>254</v>
      </c>
      <c r="B258" s="5"/>
      <c r="C258" s="5"/>
      <c r="D258" s="5"/>
      <c r="E258" s="2"/>
      <c r="F258" s="116"/>
      <c r="G258" s="12"/>
      <c r="H258" s="7" t="s">
        <v>9</v>
      </c>
      <c r="I258" s="98">
        <f t="shared" si="32"/>
        <v>0</v>
      </c>
      <c r="J258" s="27"/>
      <c r="K258" s="21">
        <f t="shared" si="33"/>
        <v>0</v>
      </c>
      <c r="L258" s="5">
        <f t="shared" si="34"/>
        <v>0</v>
      </c>
      <c r="M258" s="5">
        <f t="shared" si="35"/>
        <v>0</v>
      </c>
      <c r="N258" s="2">
        <f t="shared" si="36"/>
        <v>0</v>
      </c>
      <c r="O258" s="116">
        <f t="shared" si="37"/>
        <v>0</v>
      </c>
      <c r="P258" s="22">
        <f t="shared" si="38"/>
        <v>0</v>
      </c>
      <c r="Q258" s="7" t="str">
        <f t="shared" si="39"/>
        <v>euro</v>
      </c>
      <c r="R258" s="98">
        <f t="shared" si="40"/>
        <v>0</v>
      </c>
      <c r="S258" s="19"/>
      <c r="T258" s="5"/>
      <c r="U258" s="37" t="str" cm="1">
        <f t="array" ref="U258">_xlfn.IFS(R258&gt;I258,"KO : Le montant retenu est supérieur au montant présenté. Merci de revoir la ligne de contributions ou plafonner son montant.",I258=0,"",R258=I258,"OK",R258&lt;I258,"Montant instruit inférieur au montant présenté.")</f>
        <v/>
      </c>
      <c r="V258" s="95">
        <f t="shared" si="41"/>
        <v>0</v>
      </c>
    </row>
    <row r="259" spans="1:22">
      <c r="A259" s="7">
        <v>255</v>
      </c>
      <c r="B259" s="5"/>
      <c r="C259" s="5"/>
      <c r="D259" s="5"/>
      <c r="E259" s="2"/>
      <c r="F259" s="116"/>
      <c r="G259" s="12"/>
      <c r="H259" s="7" t="s">
        <v>9</v>
      </c>
      <c r="I259" s="98">
        <f t="shared" si="32"/>
        <v>0</v>
      </c>
      <c r="J259" s="27"/>
      <c r="K259" s="21">
        <f t="shared" si="33"/>
        <v>0</v>
      </c>
      <c r="L259" s="5">
        <f t="shared" si="34"/>
        <v>0</v>
      </c>
      <c r="M259" s="5">
        <f t="shared" si="35"/>
        <v>0</v>
      </c>
      <c r="N259" s="2">
        <f t="shared" si="36"/>
        <v>0</v>
      </c>
      <c r="O259" s="116">
        <f t="shared" si="37"/>
        <v>0</v>
      </c>
      <c r="P259" s="22">
        <f t="shared" si="38"/>
        <v>0</v>
      </c>
      <c r="Q259" s="7" t="str">
        <f t="shared" si="39"/>
        <v>euro</v>
      </c>
      <c r="R259" s="98">
        <f t="shared" si="40"/>
        <v>0</v>
      </c>
      <c r="S259" s="19"/>
      <c r="T259" s="5"/>
      <c r="U259" s="37" t="str" cm="1">
        <f t="array" ref="U259">_xlfn.IFS(R259&gt;I259,"KO : Le montant retenu est supérieur au montant présenté. Merci de revoir la ligne de contributions ou plafonner son montant.",I259=0,"",R259=I259,"OK",R259&lt;I259,"Montant instruit inférieur au montant présenté.")</f>
        <v/>
      </c>
      <c r="V259" s="95">
        <f t="shared" si="41"/>
        <v>0</v>
      </c>
    </row>
    <row r="260" spans="1:22">
      <c r="A260" s="7">
        <v>256</v>
      </c>
      <c r="B260" s="5"/>
      <c r="C260" s="5"/>
      <c r="D260" s="5"/>
      <c r="E260" s="2"/>
      <c r="F260" s="116"/>
      <c r="G260" s="12"/>
      <c r="H260" s="7" t="s">
        <v>9</v>
      </c>
      <c r="I260" s="98">
        <f t="shared" si="32"/>
        <v>0</v>
      </c>
      <c r="J260" s="27"/>
      <c r="K260" s="21">
        <f t="shared" si="33"/>
        <v>0</v>
      </c>
      <c r="L260" s="5">
        <f t="shared" si="34"/>
        <v>0</v>
      </c>
      <c r="M260" s="5">
        <f t="shared" si="35"/>
        <v>0</v>
      </c>
      <c r="N260" s="2">
        <f t="shared" si="36"/>
        <v>0</v>
      </c>
      <c r="O260" s="116">
        <f t="shared" si="37"/>
        <v>0</v>
      </c>
      <c r="P260" s="22">
        <f t="shared" si="38"/>
        <v>0</v>
      </c>
      <c r="Q260" s="7" t="str">
        <f t="shared" si="39"/>
        <v>euro</v>
      </c>
      <c r="R260" s="98">
        <f t="shared" si="40"/>
        <v>0</v>
      </c>
      <c r="S260" s="19"/>
      <c r="T260" s="5"/>
      <c r="U260" s="37" t="str" cm="1">
        <f t="array" ref="U260">_xlfn.IFS(R260&gt;I260,"KO : Le montant retenu est supérieur au montant présenté. Merci de revoir la ligne de contributions ou plafonner son montant.",I260=0,"",R260=I260,"OK",R260&lt;I260,"Montant instruit inférieur au montant présenté.")</f>
        <v/>
      </c>
      <c r="V260" s="95">
        <f t="shared" si="41"/>
        <v>0</v>
      </c>
    </row>
    <row r="261" spans="1:22">
      <c r="A261" s="7">
        <v>257</v>
      </c>
      <c r="B261" s="5"/>
      <c r="C261" s="5"/>
      <c r="D261" s="5"/>
      <c r="E261" s="2"/>
      <c r="F261" s="116"/>
      <c r="G261" s="12"/>
      <c r="H261" s="7" t="s">
        <v>9</v>
      </c>
      <c r="I261" s="98">
        <f t="shared" ref="I261:I324" si="42">G261*F261</f>
        <v>0</v>
      </c>
      <c r="J261" s="27"/>
      <c r="K261" s="21">
        <f t="shared" si="33"/>
        <v>0</v>
      </c>
      <c r="L261" s="5">
        <f t="shared" si="34"/>
        <v>0</v>
      </c>
      <c r="M261" s="5">
        <f t="shared" si="35"/>
        <v>0</v>
      </c>
      <c r="N261" s="2">
        <f t="shared" si="36"/>
        <v>0</v>
      </c>
      <c r="O261" s="116">
        <f t="shared" si="37"/>
        <v>0</v>
      </c>
      <c r="P261" s="22">
        <f t="shared" si="38"/>
        <v>0</v>
      </c>
      <c r="Q261" s="7" t="str">
        <f t="shared" si="39"/>
        <v>euro</v>
      </c>
      <c r="R261" s="98">
        <f t="shared" si="40"/>
        <v>0</v>
      </c>
      <c r="S261" s="19"/>
      <c r="T261" s="5"/>
      <c r="U261" s="37" t="str" cm="1">
        <f t="array" ref="U261">_xlfn.IFS(R261&gt;I261,"KO : Le montant retenu est supérieur au montant présenté. Merci de revoir la ligne de contributions ou plafonner son montant.",I261=0,"",R261=I261,"OK",R261&lt;I261,"Montant instruit inférieur au montant présenté.")</f>
        <v/>
      </c>
      <c r="V261" s="95">
        <f t="shared" si="41"/>
        <v>0</v>
      </c>
    </row>
    <row r="262" spans="1:22">
      <c r="A262" s="7">
        <v>258</v>
      </c>
      <c r="B262" s="5"/>
      <c r="C262" s="5"/>
      <c r="D262" s="5"/>
      <c r="E262" s="2"/>
      <c r="F262" s="116"/>
      <c r="G262" s="12"/>
      <c r="H262" s="7" t="s">
        <v>9</v>
      </c>
      <c r="I262" s="98">
        <f t="shared" si="42"/>
        <v>0</v>
      </c>
      <c r="J262" s="27"/>
      <c r="K262" s="21">
        <f t="shared" ref="K262:K325" si="43">B262</f>
        <v>0</v>
      </c>
      <c r="L262" s="5">
        <f t="shared" ref="L262:L325" si="44">C262</f>
        <v>0</v>
      </c>
      <c r="M262" s="5">
        <f t="shared" ref="M262:M325" si="45">D262</f>
        <v>0</v>
      </c>
      <c r="N262" s="2">
        <f t="shared" ref="N262:N325" si="46">E262</f>
        <v>0</v>
      </c>
      <c r="O262" s="116">
        <f t="shared" ref="O262:O325" si="47">F262</f>
        <v>0</v>
      </c>
      <c r="P262" s="22">
        <f t="shared" ref="P262:P325" si="48">G262</f>
        <v>0</v>
      </c>
      <c r="Q262" s="7" t="str">
        <f t="shared" ref="Q262:Q325" si="49">H262</f>
        <v>euro</v>
      </c>
      <c r="R262" s="98">
        <f t="shared" ref="R262:R325" si="50">O262*P262</f>
        <v>0</v>
      </c>
      <c r="S262" s="19"/>
      <c r="T262" s="5"/>
      <c r="U262" s="37" t="str" cm="1">
        <f t="array" ref="U262">_xlfn.IFS(R262&gt;I262,"KO : Le montant retenu est supérieur au montant présenté. Merci de revoir la ligne de contributions ou plafonner son montant.",I262=0,"",R262=I262,"OK",R262&lt;I262,"Montant instruit inférieur au montant présenté.")</f>
        <v/>
      </c>
      <c r="V262" s="95">
        <f t="shared" ref="V262:V325" si="51">I262-R262</f>
        <v>0</v>
      </c>
    </row>
    <row r="263" spans="1:22">
      <c r="A263" s="7">
        <v>259</v>
      </c>
      <c r="B263" s="5"/>
      <c r="C263" s="5"/>
      <c r="D263" s="5"/>
      <c r="E263" s="2"/>
      <c r="F263" s="116"/>
      <c r="G263" s="12"/>
      <c r="H263" s="7" t="s">
        <v>9</v>
      </c>
      <c r="I263" s="98">
        <f t="shared" si="42"/>
        <v>0</v>
      </c>
      <c r="J263" s="27"/>
      <c r="K263" s="21">
        <f t="shared" si="43"/>
        <v>0</v>
      </c>
      <c r="L263" s="5">
        <f t="shared" si="44"/>
        <v>0</v>
      </c>
      <c r="M263" s="5">
        <f t="shared" si="45"/>
        <v>0</v>
      </c>
      <c r="N263" s="2">
        <f t="shared" si="46"/>
        <v>0</v>
      </c>
      <c r="O263" s="116">
        <f t="shared" si="47"/>
        <v>0</v>
      </c>
      <c r="P263" s="22">
        <f t="shared" si="48"/>
        <v>0</v>
      </c>
      <c r="Q263" s="7" t="str">
        <f t="shared" si="49"/>
        <v>euro</v>
      </c>
      <c r="R263" s="98">
        <f t="shared" si="50"/>
        <v>0</v>
      </c>
      <c r="S263" s="19"/>
      <c r="T263" s="5"/>
      <c r="U263" s="37" t="str" cm="1">
        <f t="array" ref="U263">_xlfn.IFS(R263&gt;I263,"KO : Le montant retenu est supérieur au montant présenté. Merci de revoir la ligne de contributions ou plafonner son montant.",I263=0,"",R263=I263,"OK",R263&lt;I263,"Montant instruit inférieur au montant présenté.")</f>
        <v/>
      </c>
      <c r="V263" s="95">
        <f t="shared" si="51"/>
        <v>0</v>
      </c>
    </row>
    <row r="264" spans="1:22">
      <c r="A264" s="7">
        <v>260</v>
      </c>
      <c r="B264" s="5"/>
      <c r="C264" s="5"/>
      <c r="D264" s="5"/>
      <c r="E264" s="2"/>
      <c r="F264" s="116"/>
      <c r="G264" s="12"/>
      <c r="H264" s="7" t="s">
        <v>9</v>
      </c>
      <c r="I264" s="98">
        <f t="shared" si="42"/>
        <v>0</v>
      </c>
      <c r="J264" s="27"/>
      <c r="K264" s="21">
        <f t="shared" si="43"/>
        <v>0</v>
      </c>
      <c r="L264" s="5">
        <f t="shared" si="44"/>
        <v>0</v>
      </c>
      <c r="M264" s="5">
        <f t="shared" si="45"/>
        <v>0</v>
      </c>
      <c r="N264" s="2">
        <f t="shared" si="46"/>
        <v>0</v>
      </c>
      <c r="O264" s="116">
        <f t="shared" si="47"/>
        <v>0</v>
      </c>
      <c r="P264" s="22">
        <f t="shared" si="48"/>
        <v>0</v>
      </c>
      <c r="Q264" s="7" t="str">
        <f t="shared" si="49"/>
        <v>euro</v>
      </c>
      <c r="R264" s="98">
        <f t="shared" si="50"/>
        <v>0</v>
      </c>
      <c r="S264" s="19"/>
      <c r="T264" s="5"/>
      <c r="U264" s="37" t="str" cm="1">
        <f t="array" ref="U264">_xlfn.IFS(R264&gt;I264,"KO : Le montant retenu est supérieur au montant présenté. Merci de revoir la ligne de contributions ou plafonner son montant.",I264=0,"",R264=I264,"OK",R264&lt;I264,"Montant instruit inférieur au montant présenté.")</f>
        <v/>
      </c>
      <c r="V264" s="95">
        <f t="shared" si="51"/>
        <v>0</v>
      </c>
    </row>
    <row r="265" spans="1:22">
      <c r="A265" s="7">
        <v>261</v>
      </c>
      <c r="B265" s="5"/>
      <c r="C265" s="5"/>
      <c r="D265" s="5"/>
      <c r="E265" s="2"/>
      <c r="F265" s="116"/>
      <c r="G265" s="12"/>
      <c r="H265" s="7" t="s">
        <v>9</v>
      </c>
      <c r="I265" s="98">
        <f t="shared" si="42"/>
        <v>0</v>
      </c>
      <c r="J265" s="27"/>
      <c r="K265" s="21">
        <f t="shared" si="43"/>
        <v>0</v>
      </c>
      <c r="L265" s="5">
        <f t="shared" si="44"/>
        <v>0</v>
      </c>
      <c r="M265" s="5">
        <f t="shared" si="45"/>
        <v>0</v>
      </c>
      <c r="N265" s="2">
        <f t="shared" si="46"/>
        <v>0</v>
      </c>
      <c r="O265" s="116">
        <f t="shared" si="47"/>
        <v>0</v>
      </c>
      <c r="P265" s="22">
        <f t="shared" si="48"/>
        <v>0</v>
      </c>
      <c r="Q265" s="7" t="str">
        <f t="shared" si="49"/>
        <v>euro</v>
      </c>
      <c r="R265" s="98">
        <f t="shared" si="50"/>
        <v>0</v>
      </c>
      <c r="S265" s="19"/>
      <c r="T265" s="5"/>
      <c r="U265" s="37" t="str" cm="1">
        <f t="array" ref="U265">_xlfn.IFS(R265&gt;I265,"KO : Le montant retenu est supérieur au montant présenté. Merci de revoir la ligne de contributions ou plafonner son montant.",I265=0,"",R265=I265,"OK",R265&lt;I265,"Montant instruit inférieur au montant présenté.")</f>
        <v/>
      </c>
      <c r="V265" s="95">
        <f t="shared" si="51"/>
        <v>0</v>
      </c>
    </row>
    <row r="266" spans="1:22">
      <c r="A266" s="7">
        <v>262</v>
      </c>
      <c r="B266" s="5"/>
      <c r="C266" s="5"/>
      <c r="D266" s="5"/>
      <c r="E266" s="2"/>
      <c r="F266" s="116"/>
      <c r="G266" s="12"/>
      <c r="H266" s="7" t="s">
        <v>9</v>
      </c>
      <c r="I266" s="98">
        <f t="shared" si="42"/>
        <v>0</v>
      </c>
      <c r="J266" s="27"/>
      <c r="K266" s="21">
        <f t="shared" si="43"/>
        <v>0</v>
      </c>
      <c r="L266" s="5">
        <f t="shared" si="44"/>
        <v>0</v>
      </c>
      <c r="M266" s="5">
        <f t="shared" si="45"/>
        <v>0</v>
      </c>
      <c r="N266" s="2">
        <f t="shared" si="46"/>
        <v>0</v>
      </c>
      <c r="O266" s="116">
        <f t="shared" si="47"/>
        <v>0</v>
      </c>
      <c r="P266" s="22">
        <f t="shared" si="48"/>
        <v>0</v>
      </c>
      <c r="Q266" s="7" t="str">
        <f t="shared" si="49"/>
        <v>euro</v>
      </c>
      <c r="R266" s="98">
        <f t="shared" si="50"/>
        <v>0</v>
      </c>
      <c r="S266" s="19"/>
      <c r="T266" s="5"/>
      <c r="U266" s="37" t="str" cm="1">
        <f t="array" ref="U266">_xlfn.IFS(R266&gt;I266,"KO : Le montant retenu est supérieur au montant présenté. Merci de revoir la ligne de contributions ou plafonner son montant.",I266=0,"",R266=I266,"OK",R266&lt;I266,"Montant instruit inférieur au montant présenté.")</f>
        <v/>
      </c>
      <c r="V266" s="95">
        <f t="shared" si="51"/>
        <v>0</v>
      </c>
    </row>
    <row r="267" spans="1:22">
      <c r="A267" s="7">
        <v>263</v>
      </c>
      <c r="B267" s="5"/>
      <c r="C267" s="5"/>
      <c r="D267" s="5"/>
      <c r="E267" s="2"/>
      <c r="F267" s="116"/>
      <c r="G267" s="12"/>
      <c r="H267" s="7" t="s">
        <v>9</v>
      </c>
      <c r="I267" s="98">
        <f t="shared" si="42"/>
        <v>0</v>
      </c>
      <c r="J267" s="27"/>
      <c r="K267" s="21">
        <f t="shared" si="43"/>
        <v>0</v>
      </c>
      <c r="L267" s="5">
        <f t="shared" si="44"/>
        <v>0</v>
      </c>
      <c r="M267" s="5">
        <f t="shared" si="45"/>
        <v>0</v>
      </c>
      <c r="N267" s="2">
        <f t="shared" si="46"/>
        <v>0</v>
      </c>
      <c r="O267" s="116">
        <f t="shared" si="47"/>
        <v>0</v>
      </c>
      <c r="P267" s="22">
        <f t="shared" si="48"/>
        <v>0</v>
      </c>
      <c r="Q267" s="7" t="str">
        <f t="shared" si="49"/>
        <v>euro</v>
      </c>
      <c r="R267" s="98">
        <f t="shared" si="50"/>
        <v>0</v>
      </c>
      <c r="S267" s="19"/>
      <c r="T267" s="5"/>
      <c r="U267" s="37" t="str" cm="1">
        <f t="array" ref="U267">_xlfn.IFS(R267&gt;I267,"KO : Le montant retenu est supérieur au montant présenté. Merci de revoir la ligne de contributions ou plafonner son montant.",I267=0,"",R267=I267,"OK",R267&lt;I267,"Montant instruit inférieur au montant présenté.")</f>
        <v/>
      </c>
      <c r="V267" s="95">
        <f t="shared" si="51"/>
        <v>0</v>
      </c>
    </row>
    <row r="268" spans="1:22">
      <c r="A268" s="7">
        <v>264</v>
      </c>
      <c r="B268" s="5"/>
      <c r="C268" s="5"/>
      <c r="D268" s="5"/>
      <c r="E268" s="2"/>
      <c r="F268" s="116"/>
      <c r="G268" s="12"/>
      <c r="H268" s="7" t="s">
        <v>9</v>
      </c>
      <c r="I268" s="98">
        <f t="shared" si="42"/>
        <v>0</v>
      </c>
      <c r="J268" s="27"/>
      <c r="K268" s="21">
        <f t="shared" si="43"/>
        <v>0</v>
      </c>
      <c r="L268" s="5">
        <f t="shared" si="44"/>
        <v>0</v>
      </c>
      <c r="M268" s="5">
        <f t="shared" si="45"/>
        <v>0</v>
      </c>
      <c r="N268" s="2">
        <f t="shared" si="46"/>
        <v>0</v>
      </c>
      <c r="O268" s="116">
        <f t="shared" si="47"/>
        <v>0</v>
      </c>
      <c r="P268" s="22">
        <f t="shared" si="48"/>
        <v>0</v>
      </c>
      <c r="Q268" s="7" t="str">
        <f t="shared" si="49"/>
        <v>euro</v>
      </c>
      <c r="R268" s="98">
        <f t="shared" si="50"/>
        <v>0</v>
      </c>
      <c r="S268" s="19"/>
      <c r="T268" s="5"/>
      <c r="U268" s="37" t="str" cm="1">
        <f t="array" ref="U268">_xlfn.IFS(R268&gt;I268,"KO : Le montant retenu est supérieur au montant présenté. Merci de revoir la ligne de contributions ou plafonner son montant.",I268=0,"",R268=I268,"OK",R268&lt;I268,"Montant instruit inférieur au montant présenté.")</f>
        <v/>
      </c>
      <c r="V268" s="95">
        <f t="shared" si="51"/>
        <v>0</v>
      </c>
    </row>
    <row r="269" spans="1:22">
      <c r="A269" s="7">
        <v>265</v>
      </c>
      <c r="B269" s="5"/>
      <c r="C269" s="5"/>
      <c r="D269" s="5"/>
      <c r="E269" s="2"/>
      <c r="F269" s="116"/>
      <c r="G269" s="12"/>
      <c r="H269" s="7" t="s">
        <v>9</v>
      </c>
      <c r="I269" s="98">
        <f t="shared" si="42"/>
        <v>0</v>
      </c>
      <c r="J269" s="27"/>
      <c r="K269" s="21">
        <f t="shared" si="43"/>
        <v>0</v>
      </c>
      <c r="L269" s="5">
        <f t="shared" si="44"/>
        <v>0</v>
      </c>
      <c r="M269" s="5">
        <f t="shared" si="45"/>
        <v>0</v>
      </c>
      <c r="N269" s="2">
        <f t="shared" si="46"/>
        <v>0</v>
      </c>
      <c r="O269" s="116">
        <f t="shared" si="47"/>
        <v>0</v>
      </c>
      <c r="P269" s="22">
        <f t="shared" si="48"/>
        <v>0</v>
      </c>
      <c r="Q269" s="7" t="str">
        <f t="shared" si="49"/>
        <v>euro</v>
      </c>
      <c r="R269" s="98">
        <f t="shared" si="50"/>
        <v>0</v>
      </c>
      <c r="S269" s="19"/>
      <c r="T269" s="5"/>
      <c r="U269" s="37" t="str" cm="1">
        <f t="array" ref="U269">_xlfn.IFS(R269&gt;I269,"KO : Le montant retenu est supérieur au montant présenté. Merci de revoir la ligne de contributions ou plafonner son montant.",I269=0,"",R269=I269,"OK",R269&lt;I269,"Montant instruit inférieur au montant présenté.")</f>
        <v/>
      </c>
      <c r="V269" s="95">
        <f t="shared" si="51"/>
        <v>0</v>
      </c>
    </row>
    <row r="270" spans="1:22">
      <c r="A270" s="7">
        <v>266</v>
      </c>
      <c r="B270" s="5"/>
      <c r="C270" s="5"/>
      <c r="D270" s="5"/>
      <c r="E270" s="2"/>
      <c r="F270" s="116"/>
      <c r="G270" s="12"/>
      <c r="H270" s="7" t="s">
        <v>9</v>
      </c>
      <c r="I270" s="98">
        <f t="shared" si="42"/>
        <v>0</v>
      </c>
      <c r="J270" s="27"/>
      <c r="K270" s="21">
        <f t="shared" si="43"/>
        <v>0</v>
      </c>
      <c r="L270" s="5">
        <f t="shared" si="44"/>
        <v>0</v>
      </c>
      <c r="M270" s="5">
        <f t="shared" si="45"/>
        <v>0</v>
      </c>
      <c r="N270" s="2">
        <f t="shared" si="46"/>
        <v>0</v>
      </c>
      <c r="O270" s="116">
        <f t="shared" si="47"/>
        <v>0</v>
      </c>
      <c r="P270" s="22">
        <f t="shared" si="48"/>
        <v>0</v>
      </c>
      <c r="Q270" s="7" t="str">
        <f t="shared" si="49"/>
        <v>euro</v>
      </c>
      <c r="R270" s="98">
        <f t="shared" si="50"/>
        <v>0</v>
      </c>
      <c r="S270" s="19"/>
      <c r="T270" s="5"/>
      <c r="U270" s="37" t="str" cm="1">
        <f t="array" ref="U270">_xlfn.IFS(R270&gt;I270,"KO : Le montant retenu est supérieur au montant présenté. Merci de revoir la ligne de contributions ou plafonner son montant.",I270=0,"",R270=I270,"OK",R270&lt;I270,"Montant instruit inférieur au montant présenté.")</f>
        <v/>
      </c>
      <c r="V270" s="95">
        <f t="shared" si="51"/>
        <v>0</v>
      </c>
    </row>
    <row r="271" spans="1:22">
      <c r="A271" s="7">
        <v>267</v>
      </c>
      <c r="B271" s="5"/>
      <c r="C271" s="5"/>
      <c r="D271" s="5"/>
      <c r="E271" s="2"/>
      <c r="F271" s="116"/>
      <c r="G271" s="12"/>
      <c r="H271" s="7" t="s">
        <v>9</v>
      </c>
      <c r="I271" s="98">
        <f t="shared" si="42"/>
        <v>0</v>
      </c>
      <c r="J271" s="27"/>
      <c r="K271" s="21">
        <f t="shared" si="43"/>
        <v>0</v>
      </c>
      <c r="L271" s="5">
        <f t="shared" si="44"/>
        <v>0</v>
      </c>
      <c r="M271" s="5">
        <f t="shared" si="45"/>
        <v>0</v>
      </c>
      <c r="N271" s="2">
        <f t="shared" si="46"/>
        <v>0</v>
      </c>
      <c r="O271" s="116">
        <f t="shared" si="47"/>
        <v>0</v>
      </c>
      <c r="P271" s="22">
        <f t="shared" si="48"/>
        <v>0</v>
      </c>
      <c r="Q271" s="7" t="str">
        <f t="shared" si="49"/>
        <v>euro</v>
      </c>
      <c r="R271" s="98">
        <f t="shared" si="50"/>
        <v>0</v>
      </c>
      <c r="S271" s="19"/>
      <c r="T271" s="5"/>
      <c r="U271" s="37" t="str" cm="1">
        <f t="array" ref="U271">_xlfn.IFS(R271&gt;I271,"KO : Le montant retenu est supérieur au montant présenté. Merci de revoir la ligne de contributions ou plafonner son montant.",I271=0,"",R271=I271,"OK",R271&lt;I271,"Montant instruit inférieur au montant présenté.")</f>
        <v/>
      </c>
      <c r="V271" s="95">
        <f t="shared" si="51"/>
        <v>0</v>
      </c>
    </row>
    <row r="272" spans="1:22">
      <c r="A272" s="7">
        <v>268</v>
      </c>
      <c r="B272" s="5"/>
      <c r="C272" s="5"/>
      <c r="D272" s="5"/>
      <c r="E272" s="2"/>
      <c r="F272" s="116"/>
      <c r="G272" s="12"/>
      <c r="H272" s="7" t="s">
        <v>9</v>
      </c>
      <c r="I272" s="98">
        <f t="shared" si="42"/>
        <v>0</v>
      </c>
      <c r="J272" s="27"/>
      <c r="K272" s="21">
        <f t="shared" si="43"/>
        <v>0</v>
      </c>
      <c r="L272" s="5">
        <f t="shared" si="44"/>
        <v>0</v>
      </c>
      <c r="M272" s="5">
        <f t="shared" si="45"/>
        <v>0</v>
      </c>
      <c r="N272" s="2">
        <f t="shared" si="46"/>
        <v>0</v>
      </c>
      <c r="O272" s="116">
        <f t="shared" si="47"/>
        <v>0</v>
      </c>
      <c r="P272" s="22">
        <f t="shared" si="48"/>
        <v>0</v>
      </c>
      <c r="Q272" s="7" t="str">
        <f t="shared" si="49"/>
        <v>euro</v>
      </c>
      <c r="R272" s="98">
        <f t="shared" si="50"/>
        <v>0</v>
      </c>
      <c r="S272" s="19"/>
      <c r="T272" s="5"/>
      <c r="U272" s="37" t="str" cm="1">
        <f t="array" ref="U272">_xlfn.IFS(R272&gt;I272,"KO : Le montant retenu est supérieur au montant présenté. Merci de revoir la ligne de contributions ou plafonner son montant.",I272=0,"",R272=I272,"OK",R272&lt;I272,"Montant instruit inférieur au montant présenté.")</f>
        <v/>
      </c>
      <c r="V272" s="95">
        <f t="shared" si="51"/>
        <v>0</v>
      </c>
    </row>
    <row r="273" spans="1:22">
      <c r="A273" s="7">
        <v>269</v>
      </c>
      <c r="B273" s="5"/>
      <c r="C273" s="5"/>
      <c r="D273" s="5"/>
      <c r="E273" s="2"/>
      <c r="F273" s="116"/>
      <c r="G273" s="12"/>
      <c r="H273" s="7" t="s">
        <v>9</v>
      </c>
      <c r="I273" s="98">
        <f t="shared" si="42"/>
        <v>0</v>
      </c>
      <c r="J273" s="27"/>
      <c r="K273" s="21">
        <f t="shared" si="43"/>
        <v>0</v>
      </c>
      <c r="L273" s="5">
        <f t="shared" si="44"/>
        <v>0</v>
      </c>
      <c r="M273" s="5">
        <f t="shared" si="45"/>
        <v>0</v>
      </c>
      <c r="N273" s="2">
        <f t="shared" si="46"/>
        <v>0</v>
      </c>
      <c r="O273" s="116">
        <f t="shared" si="47"/>
        <v>0</v>
      </c>
      <c r="P273" s="22">
        <f t="shared" si="48"/>
        <v>0</v>
      </c>
      <c r="Q273" s="7" t="str">
        <f t="shared" si="49"/>
        <v>euro</v>
      </c>
      <c r="R273" s="98">
        <f t="shared" si="50"/>
        <v>0</v>
      </c>
      <c r="S273" s="19"/>
      <c r="T273" s="5"/>
      <c r="U273" s="37" t="str" cm="1">
        <f t="array" ref="U273">_xlfn.IFS(R273&gt;I273,"KO : Le montant retenu est supérieur au montant présenté. Merci de revoir la ligne de contributions ou plafonner son montant.",I273=0,"",R273=I273,"OK",R273&lt;I273,"Montant instruit inférieur au montant présenté.")</f>
        <v/>
      </c>
      <c r="V273" s="95">
        <f t="shared" si="51"/>
        <v>0</v>
      </c>
    </row>
    <row r="274" spans="1:22">
      <c r="A274" s="7">
        <v>270</v>
      </c>
      <c r="B274" s="5"/>
      <c r="C274" s="5"/>
      <c r="D274" s="5"/>
      <c r="E274" s="2"/>
      <c r="F274" s="116"/>
      <c r="G274" s="12"/>
      <c r="H274" s="7" t="s">
        <v>9</v>
      </c>
      <c r="I274" s="98">
        <f t="shared" si="42"/>
        <v>0</v>
      </c>
      <c r="J274" s="27"/>
      <c r="K274" s="21">
        <f t="shared" si="43"/>
        <v>0</v>
      </c>
      <c r="L274" s="5">
        <f t="shared" si="44"/>
        <v>0</v>
      </c>
      <c r="M274" s="5">
        <f t="shared" si="45"/>
        <v>0</v>
      </c>
      <c r="N274" s="2">
        <f t="shared" si="46"/>
        <v>0</v>
      </c>
      <c r="O274" s="116">
        <f t="shared" si="47"/>
        <v>0</v>
      </c>
      <c r="P274" s="22">
        <f t="shared" si="48"/>
        <v>0</v>
      </c>
      <c r="Q274" s="7" t="str">
        <f t="shared" si="49"/>
        <v>euro</v>
      </c>
      <c r="R274" s="98">
        <f t="shared" si="50"/>
        <v>0</v>
      </c>
      <c r="S274" s="19"/>
      <c r="T274" s="5"/>
      <c r="U274" s="37" t="str" cm="1">
        <f t="array" ref="U274">_xlfn.IFS(R274&gt;I274,"KO : Le montant retenu est supérieur au montant présenté. Merci de revoir la ligne de contributions ou plafonner son montant.",I274=0,"",R274=I274,"OK",R274&lt;I274,"Montant instruit inférieur au montant présenté.")</f>
        <v/>
      </c>
      <c r="V274" s="95">
        <f t="shared" si="51"/>
        <v>0</v>
      </c>
    </row>
    <row r="275" spans="1:22">
      <c r="A275" s="7">
        <v>271</v>
      </c>
      <c r="B275" s="5"/>
      <c r="C275" s="5"/>
      <c r="D275" s="5"/>
      <c r="E275" s="2"/>
      <c r="F275" s="116"/>
      <c r="G275" s="12"/>
      <c r="H275" s="7" t="s">
        <v>9</v>
      </c>
      <c r="I275" s="98">
        <f t="shared" si="42"/>
        <v>0</v>
      </c>
      <c r="J275" s="27"/>
      <c r="K275" s="21">
        <f t="shared" si="43"/>
        <v>0</v>
      </c>
      <c r="L275" s="5">
        <f t="shared" si="44"/>
        <v>0</v>
      </c>
      <c r="M275" s="5">
        <f t="shared" si="45"/>
        <v>0</v>
      </c>
      <c r="N275" s="2">
        <f t="shared" si="46"/>
        <v>0</v>
      </c>
      <c r="O275" s="116">
        <f t="shared" si="47"/>
        <v>0</v>
      </c>
      <c r="P275" s="22">
        <f t="shared" si="48"/>
        <v>0</v>
      </c>
      <c r="Q275" s="7" t="str">
        <f t="shared" si="49"/>
        <v>euro</v>
      </c>
      <c r="R275" s="98">
        <f t="shared" si="50"/>
        <v>0</v>
      </c>
      <c r="S275" s="19"/>
      <c r="T275" s="5"/>
      <c r="U275" s="37" t="str" cm="1">
        <f t="array" ref="U275">_xlfn.IFS(R275&gt;I275,"KO : Le montant retenu est supérieur au montant présenté. Merci de revoir la ligne de contributions ou plafonner son montant.",I275=0,"",R275=I275,"OK",R275&lt;I275,"Montant instruit inférieur au montant présenté.")</f>
        <v/>
      </c>
      <c r="V275" s="95">
        <f t="shared" si="51"/>
        <v>0</v>
      </c>
    </row>
    <row r="276" spans="1:22">
      <c r="A276" s="7">
        <v>272</v>
      </c>
      <c r="B276" s="5"/>
      <c r="C276" s="5"/>
      <c r="D276" s="5"/>
      <c r="E276" s="2"/>
      <c r="F276" s="116"/>
      <c r="G276" s="12"/>
      <c r="H276" s="7" t="s">
        <v>9</v>
      </c>
      <c r="I276" s="98">
        <f t="shared" si="42"/>
        <v>0</v>
      </c>
      <c r="J276" s="27"/>
      <c r="K276" s="21">
        <f t="shared" si="43"/>
        <v>0</v>
      </c>
      <c r="L276" s="5">
        <f t="shared" si="44"/>
        <v>0</v>
      </c>
      <c r="M276" s="5">
        <f t="shared" si="45"/>
        <v>0</v>
      </c>
      <c r="N276" s="2">
        <f t="shared" si="46"/>
        <v>0</v>
      </c>
      <c r="O276" s="116">
        <f t="shared" si="47"/>
        <v>0</v>
      </c>
      <c r="P276" s="22">
        <f t="shared" si="48"/>
        <v>0</v>
      </c>
      <c r="Q276" s="7" t="str">
        <f t="shared" si="49"/>
        <v>euro</v>
      </c>
      <c r="R276" s="98">
        <f t="shared" si="50"/>
        <v>0</v>
      </c>
      <c r="S276" s="19"/>
      <c r="T276" s="5"/>
      <c r="U276" s="37" t="str" cm="1">
        <f t="array" ref="U276">_xlfn.IFS(R276&gt;I276,"KO : Le montant retenu est supérieur au montant présenté. Merci de revoir la ligne de contributions ou plafonner son montant.",I276=0,"",R276=I276,"OK",R276&lt;I276,"Montant instruit inférieur au montant présenté.")</f>
        <v/>
      </c>
      <c r="V276" s="95">
        <f t="shared" si="51"/>
        <v>0</v>
      </c>
    </row>
    <row r="277" spans="1:22">
      <c r="A277" s="7">
        <v>273</v>
      </c>
      <c r="B277" s="5"/>
      <c r="C277" s="5"/>
      <c r="D277" s="5"/>
      <c r="E277" s="2"/>
      <c r="F277" s="116"/>
      <c r="G277" s="12"/>
      <c r="H277" s="7" t="s">
        <v>9</v>
      </c>
      <c r="I277" s="98">
        <f t="shared" si="42"/>
        <v>0</v>
      </c>
      <c r="J277" s="27"/>
      <c r="K277" s="21">
        <f t="shared" si="43"/>
        <v>0</v>
      </c>
      <c r="L277" s="5">
        <f t="shared" si="44"/>
        <v>0</v>
      </c>
      <c r="M277" s="5">
        <f t="shared" si="45"/>
        <v>0</v>
      </c>
      <c r="N277" s="2">
        <f t="shared" si="46"/>
        <v>0</v>
      </c>
      <c r="O277" s="116">
        <f t="shared" si="47"/>
        <v>0</v>
      </c>
      <c r="P277" s="22">
        <f t="shared" si="48"/>
        <v>0</v>
      </c>
      <c r="Q277" s="7" t="str">
        <f t="shared" si="49"/>
        <v>euro</v>
      </c>
      <c r="R277" s="98">
        <f t="shared" si="50"/>
        <v>0</v>
      </c>
      <c r="S277" s="19"/>
      <c r="T277" s="5"/>
      <c r="U277" s="37" t="str" cm="1">
        <f t="array" ref="U277">_xlfn.IFS(R277&gt;I277,"KO : Le montant retenu est supérieur au montant présenté. Merci de revoir la ligne de contributions ou plafonner son montant.",I277=0,"",R277=I277,"OK",R277&lt;I277,"Montant instruit inférieur au montant présenté.")</f>
        <v/>
      </c>
      <c r="V277" s="95">
        <f t="shared" si="51"/>
        <v>0</v>
      </c>
    </row>
    <row r="278" spans="1:22">
      <c r="A278" s="7">
        <v>274</v>
      </c>
      <c r="B278" s="5"/>
      <c r="C278" s="5"/>
      <c r="D278" s="5"/>
      <c r="E278" s="2"/>
      <c r="F278" s="116"/>
      <c r="G278" s="12"/>
      <c r="H278" s="7" t="s">
        <v>9</v>
      </c>
      <c r="I278" s="98">
        <f t="shared" si="42"/>
        <v>0</v>
      </c>
      <c r="J278" s="27"/>
      <c r="K278" s="21">
        <f t="shared" si="43"/>
        <v>0</v>
      </c>
      <c r="L278" s="5">
        <f t="shared" si="44"/>
        <v>0</v>
      </c>
      <c r="M278" s="5">
        <f t="shared" si="45"/>
        <v>0</v>
      </c>
      <c r="N278" s="2">
        <f t="shared" si="46"/>
        <v>0</v>
      </c>
      <c r="O278" s="116">
        <f t="shared" si="47"/>
        <v>0</v>
      </c>
      <c r="P278" s="22">
        <f t="shared" si="48"/>
        <v>0</v>
      </c>
      <c r="Q278" s="7" t="str">
        <f t="shared" si="49"/>
        <v>euro</v>
      </c>
      <c r="R278" s="98">
        <f t="shared" si="50"/>
        <v>0</v>
      </c>
      <c r="S278" s="19"/>
      <c r="T278" s="5"/>
      <c r="U278" s="37" t="str" cm="1">
        <f t="array" ref="U278">_xlfn.IFS(R278&gt;I278,"KO : Le montant retenu est supérieur au montant présenté. Merci de revoir la ligne de contributions ou plafonner son montant.",I278=0,"",R278=I278,"OK",R278&lt;I278,"Montant instruit inférieur au montant présenté.")</f>
        <v/>
      </c>
      <c r="V278" s="95">
        <f t="shared" si="51"/>
        <v>0</v>
      </c>
    </row>
    <row r="279" spans="1:22">
      <c r="A279" s="7">
        <v>275</v>
      </c>
      <c r="B279" s="5"/>
      <c r="C279" s="5"/>
      <c r="D279" s="5"/>
      <c r="E279" s="2"/>
      <c r="F279" s="116"/>
      <c r="G279" s="12"/>
      <c r="H279" s="7" t="s">
        <v>9</v>
      </c>
      <c r="I279" s="98">
        <f t="shared" si="42"/>
        <v>0</v>
      </c>
      <c r="J279" s="27"/>
      <c r="K279" s="21">
        <f t="shared" si="43"/>
        <v>0</v>
      </c>
      <c r="L279" s="5">
        <f t="shared" si="44"/>
        <v>0</v>
      </c>
      <c r="M279" s="5">
        <f t="shared" si="45"/>
        <v>0</v>
      </c>
      <c r="N279" s="2">
        <f t="shared" si="46"/>
        <v>0</v>
      </c>
      <c r="O279" s="116">
        <f t="shared" si="47"/>
        <v>0</v>
      </c>
      <c r="P279" s="22">
        <f t="shared" si="48"/>
        <v>0</v>
      </c>
      <c r="Q279" s="7" t="str">
        <f t="shared" si="49"/>
        <v>euro</v>
      </c>
      <c r="R279" s="98">
        <f t="shared" si="50"/>
        <v>0</v>
      </c>
      <c r="S279" s="19"/>
      <c r="T279" s="5"/>
      <c r="U279" s="37" t="str" cm="1">
        <f t="array" ref="U279">_xlfn.IFS(R279&gt;I279,"KO : Le montant retenu est supérieur au montant présenté. Merci de revoir la ligne de contributions ou plafonner son montant.",I279=0,"",R279=I279,"OK",R279&lt;I279,"Montant instruit inférieur au montant présenté.")</f>
        <v/>
      </c>
      <c r="V279" s="95">
        <f t="shared" si="51"/>
        <v>0</v>
      </c>
    </row>
    <row r="280" spans="1:22">
      <c r="A280" s="7">
        <v>276</v>
      </c>
      <c r="B280" s="5"/>
      <c r="C280" s="5"/>
      <c r="D280" s="5"/>
      <c r="E280" s="2"/>
      <c r="F280" s="116"/>
      <c r="G280" s="12"/>
      <c r="H280" s="7" t="s">
        <v>9</v>
      </c>
      <c r="I280" s="98">
        <f t="shared" si="42"/>
        <v>0</v>
      </c>
      <c r="J280" s="27"/>
      <c r="K280" s="21">
        <f t="shared" si="43"/>
        <v>0</v>
      </c>
      <c r="L280" s="5">
        <f t="shared" si="44"/>
        <v>0</v>
      </c>
      <c r="M280" s="5">
        <f t="shared" si="45"/>
        <v>0</v>
      </c>
      <c r="N280" s="2">
        <f t="shared" si="46"/>
        <v>0</v>
      </c>
      <c r="O280" s="116">
        <f t="shared" si="47"/>
        <v>0</v>
      </c>
      <c r="P280" s="22">
        <f t="shared" si="48"/>
        <v>0</v>
      </c>
      <c r="Q280" s="7" t="str">
        <f t="shared" si="49"/>
        <v>euro</v>
      </c>
      <c r="R280" s="98">
        <f t="shared" si="50"/>
        <v>0</v>
      </c>
      <c r="S280" s="19"/>
      <c r="T280" s="5"/>
      <c r="U280" s="37" t="str" cm="1">
        <f t="array" ref="U280">_xlfn.IFS(R280&gt;I280,"KO : Le montant retenu est supérieur au montant présenté. Merci de revoir la ligne de contributions ou plafonner son montant.",I280=0,"",R280=I280,"OK",R280&lt;I280,"Montant instruit inférieur au montant présenté.")</f>
        <v/>
      </c>
      <c r="V280" s="95">
        <f t="shared" si="51"/>
        <v>0</v>
      </c>
    </row>
    <row r="281" spans="1:22">
      <c r="A281" s="7">
        <v>277</v>
      </c>
      <c r="B281" s="5"/>
      <c r="C281" s="5"/>
      <c r="D281" s="5"/>
      <c r="E281" s="2"/>
      <c r="F281" s="116"/>
      <c r="G281" s="12"/>
      <c r="H281" s="7" t="s">
        <v>9</v>
      </c>
      <c r="I281" s="98">
        <f t="shared" si="42"/>
        <v>0</v>
      </c>
      <c r="J281" s="27"/>
      <c r="K281" s="21">
        <f t="shared" si="43"/>
        <v>0</v>
      </c>
      <c r="L281" s="5">
        <f t="shared" si="44"/>
        <v>0</v>
      </c>
      <c r="M281" s="5">
        <f t="shared" si="45"/>
        <v>0</v>
      </c>
      <c r="N281" s="2">
        <f t="shared" si="46"/>
        <v>0</v>
      </c>
      <c r="O281" s="116">
        <f t="shared" si="47"/>
        <v>0</v>
      </c>
      <c r="P281" s="22">
        <f t="shared" si="48"/>
        <v>0</v>
      </c>
      <c r="Q281" s="7" t="str">
        <f t="shared" si="49"/>
        <v>euro</v>
      </c>
      <c r="R281" s="98">
        <f t="shared" si="50"/>
        <v>0</v>
      </c>
      <c r="S281" s="19"/>
      <c r="T281" s="5"/>
      <c r="U281" s="37" t="str" cm="1">
        <f t="array" ref="U281">_xlfn.IFS(R281&gt;I281,"KO : Le montant retenu est supérieur au montant présenté. Merci de revoir la ligne de contributions ou plafonner son montant.",I281=0,"",R281=I281,"OK",R281&lt;I281,"Montant instruit inférieur au montant présenté.")</f>
        <v/>
      </c>
      <c r="V281" s="95">
        <f t="shared" si="51"/>
        <v>0</v>
      </c>
    </row>
    <row r="282" spans="1:22">
      <c r="A282" s="7">
        <v>278</v>
      </c>
      <c r="B282" s="5"/>
      <c r="C282" s="5"/>
      <c r="D282" s="5"/>
      <c r="E282" s="2"/>
      <c r="F282" s="116"/>
      <c r="G282" s="12"/>
      <c r="H282" s="7" t="s">
        <v>9</v>
      </c>
      <c r="I282" s="98">
        <f t="shared" si="42"/>
        <v>0</v>
      </c>
      <c r="J282" s="27"/>
      <c r="K282" s="21">
        <f t="shared" si="43"/>
        <v>0</v>
      </c>
      <c r="L282" s="5">
        <f t="shared" si="44"/>
        <v>0</v>
      </c>
      <c r="M282" s="5">
        <f t="shared" si="45"/>
        <v>0</v>
      </c>
      <c r="N282" s="2">
        <f t="shared" si="46"/>
        <v>0</v>
      </c>
      <c r="O282" s="116">
        <f t="shared" si="47"/>
        <v>0</v>
      </c>
      <c r="P282" s="22">
        <f t="shared" si="48"/>
        <v>0</v>
      </c>
      <c r="Q282" s="7" t="str">
        <f t="shared" si="49"/>
        <v>euro</v>
      </c>
      <c r="R282" s="98">
        <f t="shared" si="50"/>
        <v>0</v>
      </c>
      <c r="S282" s="19"/>
      <c r="T282" s="5"/>
      <c r="U282" s="37" t="str" cm="1">
        <f t="array" ref="U282">_xlfn.IFS(R282&gt;I282,"KO : Le montant retenu est supérieur au montant présenté. Merci de revoir la ligne de contributions ou plafonner son montant.",I282=0,"",R282=I282,"OK",R282&lt;I282,"Montant instruit inférieur au montant présenté.")</f>
        <v/>
      </c>
      <c r="V282" s="95">
        <f t="shared" si="51"/>
        <v>0</v>
      </c>
    </row>
    <row r="283" spans="1:22">
      <c r="A283" s="7">
        <v>279</v>
      </c>
      <c r="B283" s="5"/>
      <c r="C283" s="5"/>
      <c r="D283" s="5"/>
      <c r="E283" s="2"/>
      <c r="F283" s="116"/>
      <c r="G283" s="12"/>
      <c r="H283" s="7" t="s">
        <v>9</v>
      </c>
      <c r="I283" s="98">
        <f t="shared" si="42"/>
        <v>0</v>
      </c>
      <c r="J283" s="27"/>
      <c r="K283" s="21">
        <f t="shared" si="43"/>
        <v>0</v>
      </c>
      <c r="L283" s="5">
        <f t="shared" si="44"/>
        <v>0</v>
      </c>
      <c r="M283" s="5">
        <f t="shared" si="45"/>
        <v>0</v>
      </c>
      <c r="N283" s="2">
        <f t="shared" si="46"/>
        <v>0</v>
      </c>
      <c r="O283" s="116">
        <f t="shared" si="47"/>
        <v>0</v>
      </c>
      <c r="P283" s="22">
        <f t="shared" si="48"/>
        <v>0</v>
      </c>
      <c r="Q283" s="7" t="str">
        <f t="shared" si="49"/>
        <v>euro</v>
      </c>
      <c r="R283" s="98">
        <f t="shared" si="50"/>
        <v>0</v>
      </c>
      <c r="S283" s="19"/>
      <c r="T283" s="5"/>
      <c r="U283" s="37" t="str" cm="1">
        <f t="array" ref="U283">_xlfn.IFS(R283&gt;I283,"KO : Le montant retenu est supérieur au montant présenté. Merci de revoir la ligne de contributions ou plafonner son montant.",I283=0,"",R283=I283,"OK",R283&lt;I283,"Montant instruit inférieur au montant présenté.")</f>
        <v/>
      </c>
      <c r="V283" s="95">
        <f t="shared" si="51"/>
        <v>0</v>
      </c>
    </row>
    <row r="284" spans="1:22">
      <c r="A284" s="7">
        <v>280</v>
      </c>
      <c r="B284" s="5"/>
      <c r="C284" s="5"/>
      <c r="D284" s="5"/>
      <c r="E284" s="2"/>
      <c r="F284" s="116"/>
      <c r="G284" s="12"/>
      <c r="H284" s="7" t="s">
        <v>9</v>
      </c>
      <c r="I284" s="98">
        <f t="shared" si="42"/>
        <v>0</v>
      </c>
      <c r="J284" s="27"/>
      <c r="K284" s="21">
        <f t="shared" si="43"/>
        <v>0</v>
      </c>
      <c r="L284" s="5">
        <f t="shared" si="44"/>
        <v>0</v>
      </c>
      <c r="M284" s="5">
        <f t="shared" si="45"/>
        <v>0</v>
      </c>
      <c r="N284" s="2">
        <f t="shared" si="46"/>
        <v>0</v>
      </c>
      <c r="O284" s="116">
        <f t="shared" si="47"/>
        <v>0</v>
      </c>
      <c r="P284" s="22">
        <f t="shared" si="48"/>
        <v>0</v>
      </c>
      <c r="Q284" s="7" t="str">
        <f t="shared" si="49"/>
        <v>euro</v>
      </c>
      <c r="R284" s="98">
        <f t="shared" si="50"/>
        <v>0</v>
      </c>
      <c r="S284" s="19"/>
      <c r="T284" s="5"/>
      <c r="U284" s="37" t="str" cm="1">
        <f t="array" ref="U284">_xlfn.IFS(R284&gt;I284,"KO : Le montant retenu est supérieur au montant présenté. Merci de revoir la ligne de contributions ou plafonner son montant.",I284=0,"",R284=I284,"OK",R284&lt;I284,"Montant instruit inférieur au montant présenté.")</f>
        <v/>
      </c>
      <c r="V284" s="95">
        <f t="shared" si="51"/>
        <v>0</v>
      </c>
    </row>
    <row r="285" spans="1:22">
      <c r="A285" s="7">
        <v>281</v>
      </c>
      <c r="B285" s="5"/>
      <c r="C285" s="5"/>
      <c r="D285" s="5"/>
      <c r="E285" s="2"/>
      <c r="F285" s="116"/>
      <c r="G285" s="12"/>
      <c r="H285" s="7" t="s">
        <v>9</v>
      </c>
      <c r="I285" s="98">
        <f t="shared" si="42"/>
        <v>0</v>
      </c>
      <c r="J285" s="27"/>
      <c r="K285" s="21">
        <f t="shared" si="43"/>
        <v>0</v>
      </c>
      <c r="L285" s="5">
        <f t="shared" si="44"/>
        <v>0</v>
      </c>
      <c r="M285" s="5">
        <f t="shared" si="45"/>
        <v>0</v>
      </c>
      <c r="N285" s="2">
        <f t="shared" si="46"/>
        <v>0</v>
      </c>
      <c r="O285" s="116">
        <f t="shared" si="47"/>
        <v>0</v>
      </c>
      <c r="P285" s="22">
        <f t="shared" si="48"/>
        <v>0</v>
      </c>
      <c r="Q285" s="7" t="str">
        <f t="shared" si="49"/>
        <v>euro</v>
      </c>
      <c r="R285" s="98">
        <f t="shared" si="50"/>
        <v>0</v>
      </c>
      <c r="S285" s="19"/>
      <c r="T285" s="5"/>
      <c r="U285" s="37" t="str" cm="1">
        <f t="array" ref="U285">_xlfn.IFS(R285&gt;I285,"KO : Le montant retenu est supérieur au montant présenté. Merci de revoir la ligne de contributions ou plafonner son montant.",I285=0,"",R285=I285,"OK",R285&lt;I285,"Montant instruit inférieur au montant présenté.")</f>
        <v/>
      </c>
      <c r="V285" s="95">
        <f t="shared" si="51"/>
        <v>0</v>
      </c>
    </row>
    <row r="286" spans="1:22">
      <c r="A286" s="7">
        <v>282</v>
      </c>
      <c r="B286" s="5"/>
      <c r="C286" s="5"/>
      <c r="D286" s="5"/>
      <c r="E286" s="2"/>
      <c r="F286" s="116"/>
      <c r="G286" s="12"/>
      <c r="H286" s="7" t="s">
        <v>9</v>
      </c>
      <c r="I286" s="98">
        <f t="shared" si="42"/>
        <v>0</v>
      </c>
      <c r="J286" s="27"/>
      <c r="K286" s="21">
        <f t="shared" si="43"/>
        <v>0</v>
      </c>
      <c r="L286" s="5">
        <f t="shared" si="44"/>
        <v>0</v>
      </c>
      <c r="M286" s="5">
        <f t="shared" si="45"/>
        <v>0</v>
      </c>
      <c r="N286" s="2">
        <f t="shared" si="46"/>
        <v>0</v>
      </c>
      <c r="O286" s="116">
        <f t="shared" si="47"/>
        <v>0</v>
      </c>
      <c r="P286" s="22">
        <f t="shared" si="48"/>
        <v>0</v>
      </c>
      <c r="Q286" s="7" t="str">
        <f t="shared" si="49"/>
        <v>euro</v>
      </c>
      <c r="R286" s="98">
        <f t="shared" si="50"/>
        <v>0</v>
      </c>
      <c r="S286" s="19"/>
      <c r="T286" s="5"/>
      <c r="U286" s="37" t="str" cm="1">
        <f t="array" ref="U286">_xlfn.IFS(R286&gt;I286,"KO : Le montant retenu est supérieur au montant présenté. Merci de revoir la ligne de contributions ou plafonner son montant.",I286=0,"",R286=I286,"OK",R286&lt;I286,"Montant instruit inférieur au montant présenté.")</f>
        <v/>
      </c>
      <c r="V286" s="95">
        <f t="shared" si="51"/>
        <v>0</v>
      </c>
    </row>
    <row r="287" spans="1:22">
      <c r="A287" s="7">
        <v>283</v>
      </c>
      <c r="B287" s="5"/>
      <c r="C287" s="5"/>
      <c r="D287" s="5"/>
      <c r="E287" s="2"/>
      <c r="F287" s="116"/>
      <c r="G287" s="12"/>
      <c r="H287" s="7" t="s">
        <v>9</v>
      </c>
      <c r="I287" s="98">
        <f t="shared" si="42"/>
        <v>0</v>
      </c>
      <c r="J287" s="27"/>
      <c r="K287" s="21">
        <f t="shared" si="43"/>
        <v>0</v>
      </c>
      <c r="L287" s="5">
        <f t="shared" si="44"/>
        <v>0</v>
      </c>
      <c r="M287" s="5">
        <f t="shared" si="45"/>
        <v>0</v>
      </c>
      <c r="N287" s="2">
        <f t="shared" si="46"/>
        <v>0</v>
      </c>
      <c r="O287" s="116">
        <f t="shared" si="47"/>
        <v>0</v>
      </c>
      <c r="P287" s="22">
        <f t="shared" si="48"/>
        <v>0</v>
      </c>
      <c r="Q287" s="7" t="str">
        <f t="shared" si="49"/>
        <v>euro</v>
      </c>
      <c r="R287" s="98">
        <f t="shared" si="50"/>
        <v>0</v>
      </c>
      <c r="S287" s="19"/>
      <c r="T287" s="5"/>
      <c r="U287" s="37" t="str" cm="1">
        <f t="array" ref="U287">_xlfn.IFS(R287&gt;I287,"KO : Le montant retenu est supérieur au montant présenté. Merci de revoir la ligne de contributions ou plafonner son montant.",I287=0,"",R287=I287,"OK",R287&lt;I287,"Montant instruit inférieur au montant présenté.")</f>
        <v/>
      </c>
      <c r="V287" s="95">
        <f t="shared" si="51"/>
        <v>0</v>
      </c>
    </row>
    <row r="288" spans="1:22">
      <c r="A288" s="7">
        <v>284</v>
      </c>
      <c r="B288" s="5"/>
      <c r="C288" s="5"/>
      <c r="D288" s="5"/>
      <c r="E288" s="2"/>
      <c r="F288" s="116"/>
      <c r="G288" s="12"/>
      <c r="H288" s="7" t="s">
        <v>9</v>
      </c>
      <c r="I288" s="98">
        <f t="shared" si="42"/>
        <v>0</v>
      </c>
      <c r="J288" s="27"/>
      <c r="K288" s="21">
        <f t="shared" si="43"/>
        <v>0</v>
      </c>
      <c r="L288" s="5">
        <f t="shared" si="44"/>
        <v>0</v>
      </c>
      <c r="M288" s="5">
        <f t="shared" si="45"/>
        <v>0</v>
      </c>
      <c r="N288" s="2">
        <f t="shared" si="46"/>
        <v>0</v>
      </c>
      <c r="O288" s="116">
        <f t="shared" si="47"/>
        <v>0</v>
      </c>
      <c r="P288" s="22">
        <f t="shared" si="48"/>
        <v>0</v>
      </c>
      <c r="Q288" s="7" t="str">
        <f t="shared" si="49"/>
        <v>euro</v>
      </c>
      <c r="R288" s="98">
        <f t="shared" si="50"/>
        <v>0</v>
      </c>
      <c r="S288" s="19"/>
      <c r="T288" s="5"/>
      <c r="U288" s="37" t="str" cm="1">
        <f t="array" ref="U288">_xlfn.IFS(R288&gt;I288,"KO : Le montant retenu est supérieur au montant présenté. Merci de revoir la ligne de contributions ou plafonner son montant.",I288=0,"",R288=I288,"OK",R288&lt;I288,"Montant instruit inférieur au montant présenté.")</f>
        <v/>
      </c>
      <c r="V288" s="95">
        <f t="shared" si="51"/>
        <v>0</v>
      </c>
    </row>
    <row r="289" spans="1:22">
      <c r="A289" s="7">
        <v>285</v>
      </c>
      <c r="B289" s="5"/>
      <c r="C289" s="5"/>
      <c r="D289" s="5"/>
      <c r="E289" s="2"/>
      <c r="F289" s="116"/>
      <c r="G289" s="12"/>
      <c r="H289" s="7" t="s">
        <v>9</v>
      </c>
      <c r="I289" s="98">
        <f t="shared" si="42"/>
        <v>0</v>
      </c>
      <c r="J289" s="27"/>
      <c r="K289" s="21">
        <f t="shared" si="43"/>
        <v>0</v>
      </c>
      <c r="L289" s="5">
        <f t="shared" si="44"/>
        <v>0</v>
      </c>
      <c r="M289" s="5">
        <f t="shared" si="45"/>
        <v>0</v>
      </c>
      <c r="N289" s="2">
        <f t="shared" si="46"/>
        <v>0</v>
      </c>
      <c r="O289" s="116">
        <f t="shared" si="47"/>
        <v>0</v>
      </c>
      <c r="P289" s="22">
        <f t="shared" si="48"/>
        <v>0</v>
      </c>
      <c r="Q289" s="7" t="str">
        <f t="shared" si="49"/>
        <v>euro</v>
      </c>
      <c r="R289" s="98">
        <f t="shared" si="50"/>
        <v>0</v>
      </c>
      <c r="S289" s="19"/>
      <c r="T289" s="5"/>
      <c r="U289" s="37" t="str" cm="1">
        <f t="array" ref="U289">_xlfn.IFS(R289&gt;I289,"KO : Le montant retenu est supérieur au montant présenté. Merci de revoir la ligne de contributions ou plafonner son montant.",I289=0,"",R289=I289,"OK",R289&lt;I289,"Montant instruit inférieur au montant présenté.")</f>
        <v/>
      </c>
      <c r="V289" s="95">
        <f t="shared" si="51"/>
        <v>0</v>
      </c>
    </row>
    <row r="290" spans="1:22">
      <c r="A290" s="7">
        <v>286</v>
      </c>
      <c r="B290" s="5"/>
      <c r="C290" s="5"/>
      <c r="D290" s="5"/>
      <c r="E290" s="2"/>
      <c r="F290" s="116"/>
      <c r="G290" s="12"/>
      <c r="H290" s="7" t="s">
        <v>9</v>
      </c>
      <c r="I290" s="98">
        <f t="shared" si="42"/>
        <v>0</v>
      </c>
      <c r="J290" s="27"/>
      <c r="K290" s="21">
        <f t="shared" si="43"/>
        <v>0</v>
      </c>
      <c r="L290" s="5">
        <f t="shared" si="44"/>
        <v>0</v>
      </c>
      <c r="M290" s="5">
        <f t="shared" si="45"/>
        <v>0</v>
      </c>
      <c r="N290" s="2">
        <f t="shared" si="46"/>
        <v>0</v>
      </c>
      <c r="O290" s="116">
        <f t="shared" si="47"/>
        <v>0</v>
      </c>
      <c r="P290" s="22">
        <f t="shared" si="48"/>
        <v>0</v>
      </c>
      <c r="Q290" s="7" t="str">
        <f t="shared" si="49"/>
        <v>euro</v>
      </c>
      <c r="R290" s="98">
        <f t="shared" si="50"/>
        <v>0</v>
      </c>
      <c r="S290" s="19"/>
      <c r="T290" s="5"/>
      <c r="U290" s="37" t="str" cm="1">
        <f t="array" ref="U290">_xlfn.IFS(R290&gt;I290,"KO : Le montant retenu est supérieur au montant présenté. Merci de revoir la ligne de contributions ou plafonner son montant.",I290=0,"",R290=I290,"OK",R290&lt;I290,"Montant instruit inférieur au montant présenté.")</f>
        <v/>
      </c>
      <c r="V290" s="95">
        <f t="shared" si="51"/>
        <v>0</v>
      </c>
    </row>
    <row r="291" spans="1:22">
      <c r="A291" s="7">
        <v>287</v>
      </c>
      <c r="B291" s="5"/>
      <c r="C291" s="5"/>
      <c r="D291" s="5"/>
      <c r="E291" s="2"/>
      <c r="F291" s="116"/>
      <c r="G291" s="12"/>
      <c r="H291" s="7" t="s">
        <v>9</v>
      </c>
      <c r="I291" s="98">
        <f t="shared" si="42"/>
        <v>0</v>
      </c>
      <c r="J291" s="27"/>
      <c r="K291" s="21">
        <f t="shared" si="43"/>
        <v>0</v>
      </c>
      <c r="L291" s="5">
        <f t="shared" si="44"/>
        <v>0</v>
      </c>
      <c r="M291" s="5">
        <f t="shared" si="45"/>
        <v>0</v>
      </c>
      <c r="N291" s="2">
        <f t="shared" si="46"/>
        <v>0</v>
      </c>
      <c r="O291" s="116">
        <f t="shared" si="47"/>
        <v>0</v>
      </c>
      <c r="P291" s="22">
        <f t="shared" si="48"/>
        <v>0</v>
      </c>
      <c r="Q291" s="7" t="str">
        <f t="shared" si="49"/>
        <v>euro</v>
      </c>
      <c r="R291" s="98">
        <f t="shared" si="50"/>
        <v>0</v>
      </c>
      <c r="S291" s="19"/>
      <c r="T291" s="5"/>
      <c r="U291" s="37" t="str" cm="1">
        <f t="array" ref="U291">_xlfn.IFS(R291&gt;I291,"KO : Le montant retenu est supérieur au montant présenté. Merci de revoir la ligne de contributions ou plafonner son montant.",I291=0,"",R291=I291,"OK",R291&lt;I291,"Montant instruit inférieur au montant présenté.")</f>
        <v/>
      </c>
      <c r="V291" s="95">
        <f t="shared" si="51"/>
        <v>0</v>
      </c>
    </row>
    <row r="292" spans="1:22">
      <c r="A292" s="7">
        <v>288</v>
      </c>
      <c r="B292" s="5"/>
      <c r="C292" s="5"/>
      <c r="D292" s="5"/>
      <c r="E292" s="2"/>
      <c r="F292" s="116"/>
      <c r="G292" s="12"/>
      <c r="H292" s="7" t="s">
        <v>9</v>
      </c>
      <c r="I292" s="98">
        <f t="shared" si="42"/>
        <v>0</v>
      </c>
      <c r="J292" s="27"/>
      <c r="K292" s="21">
        <f t="shared" si="43"/>
        <v>0</v>
      </c>
      <c r="L292" s="5">
        <f t="shared" si="44"/>
        <v>0</v>
      </c>
      <c r="M292" s="5">
        <f t="shared" si="45"/>
        <v>0</v>
      </c>
      <c r="N292" s="2">
        <f t="shared" si="46"/>
        <v>0</v>
      </c>
      <c r="O292" s="116">
        <f t="shared" si="47"/>
        <v>0</v>
      </c>
      <c r="P292" s="22">
        <f t="shared" si="48"/>
        <v>0</v>
      </c>
      <c r="Q292" s="7" t="str">
        <f t="shared" si="49"/>
        <v>euro</v>
      </c>
      <c r="R292" s="98">
        <f t="shared" si="50"/>
        <v>0</v>
      </c>
      <c r="S292" s="19"/>
      <c r="T292" s="5"/>
      <c r="U292" s="37" t="str" cm="1">
        <f t="array" ref="U292">_xlfn.IFS(R292&gt;I292,"KO : Le montant retenu est supérieur au montant présenté. Merci de revoir la ligne de contributions ou plafonner son montant.",I292=0,"",R292=I292,"OK",R292&lt;I292,"Montant instruit inférieur au montant présenté.")</f>
        <v/>
      </c>
      <c r="V292" s="95">
        <f t="shared" si="51"/>
        <v>0</v>
      </c>
    </row>
    <row r="293" spans="1:22">
      <c r="A293" s="7">
        <v>289</v>
      </c>
      <c r="B293" s="5"/>
      <c r="C293" s="5"/>
      <c r="D293" s="5"/>
      <c r="E293" s="2"/>
      <c r="F293" s="116"/>
      <c r="G293" s="12"/>
      <c r="H293" s="7" t="s">
        <v>9</v>
      </c>
      <c r="I293" s="98">
        <f t="shared" si="42"/>
        <v>0</v>
      </c>
      <c r="J293" s="27"/>
      <c r="K293" s="21">
        <f t="shared" si="43"/>
        <v>0</v>
      </c>
      <c r="L293" s="5">
        <f t="shared" si="44"/>
        <v>0</v>
      </c>
      <c r="M293" s="5">
        <f t="shared" si="45"/>
        <v>0</v>
      </c>
      <c r="N293" s="2">
        <f t="shared" si="46"/>
        <v>0</v>
      </c>
      <c r="O293" s="116">
        <f t="shared" si="47"/>
        <v>0</v>
      </c>
      <c r="P293" s="22">
        <f t="shared" si="48"/>
        <v>0</v>
      </c>
      <c r="Q293" s="7" t="str">
        <f t="shared" si="49"/>
        <v>euro</v>
      </c>
      <c r="R293" s="98">
        <f t="shared" si="50"/>
        <v>0</v>
      </c>
      <c r="S293" s="19"/>
      <c r="T293" s="5"/>
      <c r="U293" s="37" t="str" cm="1">
        <f t="array" ref="U293">_xlfn.IFS(R293&gt;I293,"KO : Le montant retenu est supérieur au montant présenté. Merci de revoir la ligne de contributions ou plafonner son montant.",I293=0,"",R293=I293,"OK",R293&lt;I293,"Montant instruit inférieur au montant présenté.")</f>
        <v/>
      </c>
      <c r="V293" s="95">
        <f t="shared" si="51"/>
        <v>0</v>
      </c>
    </row>
    <row r="294" spans="1:22">
      <c r="A294" s="7">
        <v>290</v>
      </c>
      <c r="B294" s="5"/>
      <c r="C294" s="5"/>
      <c r="D294" s="5"/>
      <c r="E294" s="2"/>
      <c r="F294" s="116"/>
      <c r="G294" s="12"/>
      <c r="H294" s="7" t="s">
        <v>9</v>
      </c>
      <c r="I294" s="98">
        <f t="shared" si="42"/>
        <v>0</v>
      </c>
      <c r="J294" s="27"/>
      <c r="K294" s="21">
        <f t="shared" si="43"/>
        <v>0</v>
      </c>
      <c r="L294" s="5">
        <f t="shared" si="44"/>
        <v>0</v>
      </c>
      <c r="M294" s="5">
        <f t="shared" si="45"/>
        <v>0</v>
      </c>
      <c r="N294" s="2">
        <f t="shared" si="46"/>
        <v>0</v>
      </c>
      <c r="O294" s="116">
        <f t="shared" si="47"/>
        <v>0</v>
      </c>
      <c r="P294" s="22">
        <f t="shared" si="48"/>
        <v>0</v>
      </c>
      <c r="Q294" s="7" t="str">
        <f t="shared" si="49"/>
        <v>euro</v>
      </c>
      <c r="R294" s="98">
        <f t="shared" si="50"/>
        <v>0</v>
      </c>
      <c r="S294" s="19"/>
      <c r="T294" s="5"/>
      <c r="U294" s="37" t="str" cm="1">
        <f t="array" ref="U294">_xlfn.IFS(R294&gt;I294,"KO : Le montant retenu est supérieur au montant présenté. Merci de revoir la ligne de contributions ou plafonner son montant.",I294=0,"",R294=I294,"OK",R294&lt;I294,"Montant instruit inférieur au montant présenté.")</f>
        <v/>
      </c>
      <c r="V294" s="95">
        <f t="shared" si="51"/>
        <v>0</v>
      </c>
    </row>
    <row r="295" spans="1:22">
      <c r="A295" s="7">
        <v>291</v>
      </c>
      <c r="B295" s="5"/>
      <c r="C295" s="5"/>
      <c r="D295" s="5"/>
      <c r="E295" s="2"/>
      <c r="F295" s="116"/>
      <c r="G295" s="12"/>
      <c r="H295" s="7" t="s">
        <v>9</v>
      </c>
      <c r="I295" s="98">
        <f t="shared" si="42"/>
        <v>0</v>
      </c>
      <c r="J295" s="27"/>
      <c r="K295" s="21">
        <f t="shared" si="43"/>
        <v>0</v>
      </c>
      <c r="L295" s="5">
        <f t="shared" si="44"/>
        <v>0</v>
      </c>
      <c r="M295" s="5">
        <f t="shared" si="45"/>
        <v>0</v>
      </c>
      <c r="N295" s="2">
        <f t="shared" si="46"/>
        <v>0</v>
      </c>
      <c r="O295" s="116">
        <f t="shared" si="47"/>
        <v>0</v>
      </c>
      <c r="P295" s="22">
        <f t="shared" si="48"/>
        <v>0</v>
      </c>
      <c r="Q295" s="7" t="str">
        <f t="shared" si="49"/>
        <v>euro</v>
      </c>
      <c r="R295" s="98">
        <f t="shared" si="50"/>
        <v>0</v>
      </c>
      <c r="S295" s="19"/>
      <c r="T295" s="5"/>
      <c r="U295" s="37" t="str" cm="1">
        <f t="array" ref="U295">_xlfn.IFS(R295&gt;I295,"KO : Le montant retenu est supérieur au montant présenté. Merci de revoir la ligne de contributions ou plafonner son montant.",I295=0,"",R295=I295,"OK",R295&lt;I295,"Montant instruit inférieur au montant présenté.")</f>
        <v/>
      </c>
      <c r="V295" s="95">
        <f t="shared" si="51"/>
        <v>0</v>
      </c>
    </row>
    <row r="296" spans="1:22">
      <c r="A296" s="7">
        <v>292</v>
      </c>
      <c r="B296" s="5"/>
      <c r="C296" s="5"/>
      <c r="D296" s="5"/>
      <c r="E296" s="2"/>
      <c r="F296" s="116"/>
      <c r="G296" s="12"/>
      <c r="H296" s="7" t="s">
        <v>9</v>
      </c>
      <c r="I296" s="98">
        <f t="shared" si="42"/>
        <v>0</v>
      </c>
      <c r="J296" s="27"/>
      <c r="K296" s="21">
        <f t="shared" si="43"/>
        <v>0</v>
      </c>
      <c r="L296" s="5">
        <f t="shared" si="44"/>
        <v>0</v>
      </c>
      <c r="M296" s="5">
        <f t="shared" si="45"/>
        <v>0</v>
      </c>
      <c r="N296" s="2">
        <f t="shared" si="46"/>
        <v>0</v>
      </c>
      <c r="O296" s="116">
        <f t="shared" si="47"/>
        <v>0</v>
      </c>
      <c r="P296" s="22">
        <f t="shared" si="48"/>
        <v>0</v>
      </c>
      <c r="Q296" s="7" t="str">
        <f t="shared" si="49"/>
        <v>euro</v>
      </c>
      <c r="R296" s="98">
        <f t="shared" si="50"/>
        <v>0</v>
      </c>
      <c r="S296" s="19"/>
      <c r="T296" s="5"/>
      <c r="U296" s="37" t="str" cm="1">
        <f t="array" ref="U296">_xlfn.IFS(R296&gt;I296,"KO : Le montant retenu est supérieur au montant présenté. Merci de revoir la ligne de contributions ou plafonner son montant.",I296=0,"",R296=I296,"OK",R296&lt;I296,"Montant instruit inférieur au montant présenté.")</f>
        <v/>
      </c>
      <c r="V296" s="95">
        <f t="shared" si="51"/>
        <v>0</v>
      </c>
    </row>
    <row r="297" spans="1:22">
      <c r="A297" s="7">
        <v>293</v>
      </c>
      <c r="B297" s="5"/>
      <c r="C297" s="5"/>
      <c r="D297" s="5"/>
      <c r="E297" s="2"/>
      <c r="F297" s="116"/>
      <c r="G297" s="12"/>
      <c r="H297" s="7" t="s">
        <v>9</v>
      </c>
      <c r="I297" s="98">
        <f t="shared" si="42"/>
        <v>0</v>
      </c>
      <c r="J297" s="27"/>
      <c r="K297" s="21">
        <f t="shared" si="43"/>
        <v>0</v>
      </c>
      <c r="L297" s="5">
        <f t="shared" si="44"/>
        <v>0</v>
      </c>
      <c r="M297" s="5">
        <f t="shared" si="45"/>
        <v>0</v>
      </c>
      <c r="N297" s="2">
        <f t="shared" si="46"/>
        <v>0</v>
      </c>
      <c r="O297" s="116">
        <f t="shared" si="47"/>
        <v>0</v>
      </c>
      <c r="P297" s="22">
        <f t="shared" si="48"/>
        <v>0</v>
      </c>
      <c r="Q297" s="7" t="str">
        <f t="shared" si="49"/>
        <v>euro</v>
      </c>
      <c r="R297" s="98">
        <f t="shared" si="50"/>
        <v>0</v>
      </c>
      <c r="S297" s="19"/>
      <c r="T297" s="5"/>
      <c r="U297" s="37" t="str" cm="1">
        <f t="array" ref="U297">_xlfn.IFS(R297&gt;I297,"KO : Le montant retenu est supérieur au montant présenté. Merci de revoir la ligne de contributions ou plafonner son montant.",I297=0,"",R297=I297,"OK",R297&lt;I297,"Montant instruit inférieur au montant présenté.")</f>
        <v/>
      </c>
      <c r="V297" s="95">
        <f t="shared" si="51"/>
        <v>0</v>
      </c>
    </row>
    <row r="298" spans="1:22">
      <c r="A298" s="7">
        <v>294</v>
      </c>
      <c r="B298" s="5"/>
      <c r="C298" s="5"/>
      <c r="D298" s="5"/>
      <c r="E298" s="2"/>
      <c r="F298" s="116"/>
      <c r="G298" s="12"/>
      <c r="H298" s="7" t="s">
        <v>9</v>
      </c>
      <c r="I298" s="98">
        <f t="shared" si="42"/>
        <v>0</v>
      </c>
      <c r="J298" s="27"/>
      <c r="K298" s="21">
        <f t="shared" si="43"/>
        <v>0</v>
      </c>
      <c r="L298" s="5">
        <f t="shared" si="44"/>
        <v>0</v>
      </c>
      <c r="M298" s="5">
        <f t="shared" si="45"/>
        <v>0</v>
      </c>
      <c r="N298" s="2">
        <f t="shared" si="46"/>
        <v>0</v>
      </c>
      <c r="O298" s="116">
        <f t="shared" si="47"/>
        <v>0</v>
      </c>
      <c r="P298" s="22">
        <f t="shared" si="48"/>
        <v>0</v>
      </c>
      <c r="Q298" s="7" t="str">
        <f t="shared" si="49"/>
        <v>euro</v>
      </c>
      <c r="R298" s="98">
        <f t="shared" si="50"/>
        <v>0</v>
      </c>
      <c r="S298" s="19"/>
      <c r="T298" s="5"/>
      <c r="U298" s="37" t="str" cm="1">
        <f t="array" ref="U298">_xlfn.IFS(R298&gt;I298,"KO : Le montant retenu est supérieur au montant présenté. Merci de revoir la ligne de contributions ou plafonner son montant.",I298=0,"",R298=I298,"OK",R298&lt;I298,"Montant instruit inférieur au montant présenté.")</f>
        <v/>
      </c>
      <c r="V298" s="95">
        <f t="shared" si="51"/>
        <v>0</v>
      </c>
    </row>
    <row r="299" spans="1:22">
      <c r="A299" s="7">
        <v>295</v>
      </c>
      <c r="B299" s="5"/>
      <c r="C299" s="5"/>
      <c r="D299" s="5"/>
      <c r="E299" s="2"/>
      <c r="F299" s="116"/>
      <c r="G299" s="12"/>
      <c r="H299" s="7" t="s">
        <v>9</v>
      </c>
      <c r="I299" s="98">
        <f t="shared" si="42"/>
        <v>0</v>
      </c>
      <c r="J299" s="27"/>
      <c r="K299" s="21">
        <f t="shared" si="43"/>
        <v>0</v>
      </c>
      <c r="L299" s="5">
        <f t="shared" si="44"/>
        <v>0</v>
      </c>
      <c r="M299" s="5">
        <f t="shared" si="45"/>
        <v>0</v>
      </c>
      <c r="N299" s="2">
        <f t="shared" si="46"/>
        <v>0</v>
      </c>
      <c r="O299" s="116">
        <f t="shared" si="47"/>
        <v>0</v>
      </c>
      <c r="P299" s="22">
        <f t="shared" si="48"/>
        <v>0</v>
      </c>
      <c r="Q299" s="7" t="str">
        <f t="shared" si="49"/>
        <v>euro</v>
      </c>
      <c r="R299" s="98">
        <f t="shared" si="50"/>
        <v>0</v>
      </c>
      <c r="S299" s="19"/>
      <c r="T299" s="5"/>
      <c r="U299" s="37" t="str" cm="1">
        <f t="array" ref="U299">_xlfn.IFS(R299&gt;I299,"KO : Le montant retenu est supérieur au montant présenté. Merci de revoir la ligne de contributions ou plafonner son montant.",I299=0,"",R299=I299,"OK",R299&lt;I299,"Montant instruit inférieur au montant présenté.")</f>
        <v/>
      </c>
      <c r="V299" s="95">
        <f t="shared" si="51"/>
        <v>0</v>
      </c>
    </row>
    <row r="300" spans="1:22">
      <c r="A300" s="7">
        <v>296</v>
      </c>
      <c r="B300" s="5"/>
      <c r="C300" s="5"/>
      <c r="D300" s="5"/>
      <c r="E300" s="2"/>
      <c r="F300" s="116"/>
      <c r="G300" s="12"/>
      <c r="H300" s="7" t="s">
        <v>9</v>
      </c>
      <c r="I300" s="98">
        <f t="shared" si="42"/>
        <v>0</v>
      </c>
      <c r="J300" s="27"/>
      <c r="K300" s="21">
        <f t="shared" si="43"/>
        <v>0</v>
      </c>
      <c r="L300" s="5">
        <f t="shared" si="44"/>
        <v>0</v>
      </c>
      <c r="M300" s="5">
        <f t="shared" si="45"/>
        <v>0</v>
      </c>
      <c r="N300" s="2">
        <f t="shared" si="46"/>
        <v>0</v>
      </c>
      <c r="O300" s="116">
        <f t="shared" si="47"/>
        <v>0</v>
      </c>
      <c r="P300" s="22">
        <f t="shared" si="48"/>
        <v>0</v>
      </c>
      <c r="Q300" s="7" t="str">
        <f t="shared" si="49"/>
        <v>euro</v>
      </c>
      <c r="R300" s="98">
        <f t="shared" si="50"/>
        <v>0</v>
      </c>
      <c r="S300" s="19"/>
      <c r="T300" s="5"/>
      <c r="U300" s="37" t="str" cm="1">
        <f t="array" ref="U300">_xlfn.IFS(R300&gt;I300,"KO : Le montant retenu est supérieur au montant présenté. Merci de revoir la ligne de contributions ou plafonner son montant.",I300=0,"",R300=I300,"OK",R300&lt;I300,"Montant instruit inférieur au montant présenté.")</f>
        <v/>
      </c>
      <c r="V300" s="95">
        <f t="shared" si="51"/>
        <v>0</v>
      </c>
    </row>
    <row r="301" spans="1:22">
      <c r="A301" s="7">
        <v>297</v>
      </c>
      <c r="B301" s="5"/>
      <c r="C301" s="5"/>
      <c r="D301" s="5"/>
      <c r="E301" s="2"/>
      <c r="F301" s="116"/>
      <c r="G301" s="12"/>
      <c r="H301" s="7" t="s">
        <v>9</v>
      </c>
      <c r="I301" s="98">
        <f t="shared" si="42"/>
        <v>0</v>
      </c>
      <c r="J301" s="27"/>
      <c r="K301" s="21">
        <f t="shared" si="43"/>
        <v>0</v>
      </c>
      <c r="L301" s="5">
        <f t="shared" si="44"/>
        <v>0</v>
      </c>
      <c r="M301" s="5">
        <f t="shared" si="45"/>
        <v>0</v>
      </c>
      <c r="N301" s="2">
        <f t="shared" si="46"/>
        <v>0</v>
      </c>
      <c r="O301" s="116">
        <f t="shared" si="47"/>
        <v>0</v>
      </c>
      <c r="P301" s="22">
        <f t="shared" si="48"/>
        <v>0</v>
      </c>
      <c r="Q301" s="7" t="str">
        <f t="shared" si="49"/>
        <v>euro</v>
      </c>
      <c r="R301" s="98">
        <f t="shared" si="50"/>
        <v>0</v>
      </c>
      <c r="S301" s="19"/>
      <c r="T301" s="5"/>
      <c r="U301" s="37" t="str" cm="1">
        <f t="array" ref="U301">_xlfn.IFS(R301&gt;I301,"KO : Le montant retenu est supérieur au montant présenté. Merci de revoir la ligne de contributions ou plafonner son montant.",I301=0,"",R301=I301,"OK",R301&lt;I301,"Montant instruit inférieur au montant présenté.")</f>
        <v/>
      </c>
      <c r="V301" s="95">
        <f t="shared" si="51"/>
        <v>0</v>
      </c>
    </row>
    <row r="302" spans="1:22">
      <c r="A302" s="7">
        <v>298</v>
      </c>
      <c r="B302" s="5"/>
      <c r="C302" s="5"/>
      <c r="D302" s="5"/>
      <c r="E302" s="2"/>
      <c r="F302" s="116"/>
      <c r="G302" s="12"/>
      <c r="H302" s="7" t="s">
        <v>9</v>
      </c>
      <c r="I302" s="98">
        <f t="shared" si="42"/>
        <v>0</v>
      </c>
      <c r="J302" s="27"/>
      <c r="K302" s="21">
        <f t="shared" si="43"/>
        <v>0</v>
      </c>
      <c r="L302" s="5">
        <f t="shared" si="44"/>
        <v>0</v>
      </c>
      <c r="M302" s="5">
        <f t="shared" si="45"/>
        <v>0</v>
      </c>
      <c r="N302" s="2">
        <f t="shared" si="46"/>
        <v>0</v>
      </c>
      <c r="O302" s="116">
        <f t="shared" si="47"/>
        <v>0</v>
      </c>
      <c r="P302" s="22">
        <f t="shared" si="48"/>
        <v>0</v>
      </c>
      <c r="Q302" s="7" t="str">
        <f t="shared" si="49"/>
        <v>euro</v>
      </c>
      <c r="R302" s="98">
        <f t="shared" si="50"/>
        <v>0</v>
      </c>
      <c r="S302" s="19"/>
      <c r="T302" s="5"/>
      <c r="U302" s="37" t="str" cm="1">
        <f t="array" ref="U302">_xlfn.IFS(R302&gt;I302,"KO : Le montant retenu est supérieur au montant présenté. Merci de revoir la ligne de contributions ou plafonner son montant.",I302=0,"",R302=I302,"OK",R302&lt;I302,"Montant instruit inférieur au montant présenté.")</f>
        <v/>
      </c>
      <c r="V302" s="95">
        <f t="shared" si="51"/>
        <v>0</v>
      </c>
    </row>
    <row r="303" spans="1:22">
      <c r="A303" s="7">
        <v>299</v>
      </c>
      <c r="B303" s="5"/>
      <c r="C303" s="5"/>
      <c r="D303" s="5"/>
      <c r="E303" s="2"/>
      <c r="F303" s="116"/>
      <c r="G303" s="12"/>
      <c r="H303" s="7" t="s">
        <v>9</v>
      </c>
      <c r="I303" s="98">
        <f t="shared" si="42"/>
        <v>0</v>
      </c>
      <c r="J303" s="27"/>
      <c r="K303" s="21">
        <f t="shared" si="43"/>
        <v>0</v>
      </c>
      <c r="L303" s="5">
        <f t="shared" si="44"/>
        <v>0</v>
      </c>
      <c r="M303" s="5">
        <f t="shared" si="45"/>
        <v>0</v>
      </c>
      <c r="N303" s="2">
        <f t="shared" si="46"/>
        <v>0</v>
      </c>
      <c r="O303" s="116">
        <f t="shared" si="47"/>
        <v>0</v>
      </c>
      <c r="P303" s="22">
        <f t="shared" si="48"/>
        <v>0</v>
      </c>
      <c r="Q303" s="7" t="str">
        <f t="shared" si="49"/>
        <v>euro</v>
      </c>
      <c r="R303" s="98">
        <f t="shared" si="50"/>
        <v>0</v>
      </c>
      <c r="S303" s="19"/>
      <c r="T303" s="5"/>
      <c r="U303" s="37" t="str" cm="1">
        <f t="array" ref="U303">_xlfn.IFS(R303&gt;I303,"KO : Le montant retenu est supérieur au montant présenté. Merci de revoir la ligne de contributions ou plafonner son montant.",I303=0,"",R303=I303,"OK",R303&lt;I303,"Montant instruit inférieur au montant présenté.")</f>
        <v/>
      </c>
      <c r="V303" s="95">
        <f t="shared" si="51"/>
        <v>0</v>
      </c>
    </row>
    <row r="304" spans="1:22">
      <c r="A304" s="7">
        <v>300</v>
      </c>
      <c r="B304" s="5"/>
      <c r="C304" s="5"/>
      <c r="D304" s="5"/>
      <c r="E304" s="2"/>
      <c r="F304" s="116"/>
      <c r="G304" s="12"/>
      <c r="H304" s="7" t="s">
        <v>9</v>
      </c>
      <c r="I304" s="98">
        <f t="shared" si="42"/>
        <v>0</v>
      </c>
      <c r="J304" s="27"/>
      <c r="K304" s="21">
        <f t="shared" si="43"/>
        <v>0</v>
      </c>
      <c r="L304" s="5">
        <f t="shared" si="44"/>
        <v>0</v>
      </c>
      <c r="M304" s="5">
        <f t="shared" si="45"/>
        <v>0</v>
      </c>
      <c r="N304" s="2">
        <f t="shared" si="46"/>
        <v>0</v>
      </c>
      <c r="O304" s="116">
        <f t="shared" si="47"/>
        <v>0</v>
      </c>
      <c r="P304" s="22">
        <f t="shared" si="48"/>
        <v>0</v>
      </c>
      <c r="Q304" s="7" t="str">
        <f t="shared" si="49"/>
        <v>euro</v>
      </c>
      <c r="R304" s="98">
        <f t="shared" si="50"/>
        <v>0</v>
      </c>
      <c r="S304" s="19"/>
      <c r="T304" s="5"/>
      <c r="U304" s="37" t="str" cm="1">
        <f t="array" ref="U304">_xlfn.IFS(R304&gt;I304,"KO : Le montant retenu est supérieur au montant présenté. Merci de revoir la ligne de contributions ou plafonner son montant.",I304=0,"",R304=I304,"OK",R304&lt;I304,"Montant instruit inférieur au montant présenté.")</f>
        <v/>
      </c>
      <c r="V304" s="95">
        <f t="shared" si="51"/>
        <v>0</v>
      </c>
    </row>
    <row r="305" spans="1:22">
      <c r="A305" s="7">
        <v>301</v>
      </c>
      <c r="B305" s="5"/>
      <c r="C305" s="5"/>
      <c r="D305" s="5"/>
      <c r="E305" s="2"/>
      <c r="F305" s="116"/>
      <c r="G305" s="12"/>
      <c r="H305" s="7" t="s">
        <v>9</v>
      </c>
      <c r="I305" s="98">
        <f t="shared" si="42"/>
        <v>0</v>
      </c>
      <c r="J305" s="27"/>
      <c r="K305" s="21">
        <f t="shared" si="43"/>
        <v>0</v>
      </c>
      <c r="L305" s="5">
        <f t="shared" si="44"/>
        <v>0</v>
      </c>
      <c r="M305" s="5">
        <f t="shared" si="45"/>
        <v>0</v>
      </c>
      <c r="N305" s="2">
        <f t="shared" si="46"/>
        <v>0</v>
      </c>
      <c r="O305" s="116">
        <f t="shared" si="47"/>
        <v>0</v>
      </c>
      <c r="P305" s="22">
        <f t="shared" si="48"/>
        <v>0</v>
      </c>
      <c r="Q305" s="7" t="str">
        <f t="shared" si="49"/>
        <v>euro</v>
      </c>
      <c r="R305" s="98">
        <f t="shared" si="50"/>
        <v>0</v>
      </c>
      <c r="S305" s="19"/>
      <c r="T305" s="5"/>
      <c r="U305" s="37" t="str" cm="1">
        <f t="array" ref="U305">_xlfn.IFS(R305&gt;I305,"KO : Le montant retenu est supérieur au montant présenté. Merci de revoir la ligne de contributions ou plafonner son montant.",I305=0,"",R305=I305,"OK",R305&lt;I305,"Montant instruit inférieur au montant présenté.")</f>
        <v/>
      </c>
      <c r="V305" s="95">
        <f t="shared" si="51"/>
        <v>0</v>
      </c>
    </row>
    <row r="306" spans="1:22">
      <c r="A306" s="7">
        <v>302</v>
      </c>
      <c r="B306" s="5"/>
      <c r="C306" s="5"/>
      <c r="D306" s="5"/>
      <c r="E306" s="2"/>
      <c r="F306" s="116"/>
      <c r="G306" s="12"/>
      <c r="H306" s="7" t="s">
        <v>9</v>
      </c>
      <c r="I306" s="98">
        <f t="shared" si="42"/>
        <v>0</v>
      </c>
      <c r="J306" s="27"/>
      <c r="K306" s="21">
        <f t="shared" si="43"/>
        <v>0</v>
      </c>
      <c r="L306" s="5">
        <f t="shared" si="44"/>
        <v>0</v>
      </c>
      <c r="M306" s="5">
        <f t="shared" si="45"/>
        <v>0</v>
      </c>
      <c r="N306" s="2">
        <f t="shared" si="46"/>
        <v>0</v>
      </c>
      <c r="O306" s="116">
        <f t="shared" si="47"/>
        <v>0</v>
      </c>
      <c r="P306" s="22">
        <f t="shared" si="48"/>
        <v>0</v>
      </c>
      <c r="Q306" s="7" t="str">
        <f t="shared" si="49"/>
        <v>euro</v>
      </c>
      <c r="R306" s="98">
        <f t="shared" si="50"/>
        <v>0</v>
      </c>
      <c r="S306" s="19"/>
      <c r="T306" s="5"/>
      <c r="U306" s="37" t="str" cm="1">
        <f t="array" ref="U306">_xlfn.IFS(R306&gt;I306,"KO : Le montant retenu est supérieur au montant présenté. Merci de revoir la ligne de contributions ou plafonner son montant.",I306=0,"",R306=I306,"OK",R306&lt;I306,"Montant instruit inférieur au montant présenté.")</f>
        <v/>
      </c>
      <c r="V306" s="95">
        <f t="shared" si="51"/>
        <v>0</v>
      </c>
    </row>
    <row r="307" spans="1:22">
      <c r="A307" s="7">
        <v>303</v>
      </c>
      <c r="B307" s="5"/>
      <c r="C307" s="5"/>
      <c r="D307" s="5"/>
      <c r="E307" s="2"/>
      <c r="F307" s="116"/>
      <c r="G307" s="12"/>
      <c r="H307" s="7" t="s">
        <v>9</v>
      </c>
      <c r="I307" s="98">
        <f t="shared" si="42"/>
        <v>0</v>
      </c>
      <c r="J307" s="27"/>
      <c r="K307" s="21">
        <f t="shared" si="43"/>
        <v>0</v>
      </c>
      <c r="L307" s="5">
        <f t="shared" si="44"/>
        <v>0</v>
      </c>
      <c r="M307" s="5">
        <f t="shared" si="45"/>
        <v>0</v>
      </c>
      <c r="N307" s="2">
        <f t="shared" si="46"/>
        <v>0</v>
      </c>
      <c r="O307" s="116">
        <f t="shared" si="47"/>
        <v>0</v>
      </c>
      <c r="P307" s="22">
        <f t="shared" si="48"/>
        <v>0</v>
      </c>
      <c r="Q307" s="7" t="str">
        <f t="shared" si="49"/>
        <v>euro</v>
      </c>
      <c r="R307" s="98">
        <f t="shared" si="50"/>
        <v>0</v>
      </c>
      <c r="S307" s="19"/>
      <c r="T307" s="5"/>
      <c r="U307" s="37" t="str" cm="1">
        <f t="array" ref="U307">_xlfn.IFS(R307&gt;I307,"KO : Le montant retenu est supérieur au montant présenté. Merci de revoir la ligne de contributions ou plafonner son montant.",I307=0,"",R307=I307,"OK",R307&lt;I307,"Montant instruit inférieur au montant présenté.")</f>
        <v/>
      </c>
      <c r="V307" s="95">
        <f t="shared" si="51"/>
        <v>0</v>
      </c>
    </row>
    <row r="308" spans="1:22">
      <c r="A308" s="7">
        <v>304</v>
      </c>
      <c r="B308" s="5"/>
      <c r="C308" s="5"/>
      <c r="D308" s="5"/>
      <c r="E308" s="2"/>
      <c r="F308" s="116"/>
      <c r="G308" s="12"/>
      <c r="H308" s="7" t="s">
        <v>9</v>
      </c>
      <c r="I308" s="98">
        <f t="shared" si="42"/>
        <v>0</v>
      </c>
      <c r="J308" s="27"/>
      <c r="K308" s="21">
        <f t="shared" si="43"/>
        <v>0</v>
      </c>
      <c r="L308" s="5">
        <f t="shared" si="44"/>
        <v>0</v>
      </c>
      <c r="M308" s="5">
        <f t="shared" si="45"/>
        <v>0</v>
      </c>
      <c r="N308" s="2">
        <f t="shared" si="46"/>
        <v>0</v>
      </c>
      <c r="O308" s="116">
        <f t="shared" si="47"/>
        <v>0</v>
      </c>
      <c r="P308" s="22">
        <f t="shared" si="48"/>
        <v>0</v>
      </c>
      <c r="Q308" s="7" t="str">
        <f t="shared" si="49"/>
        <v>euro</v>
      </c>
      <c r="R308" s="98">
        <f t="shared" si="50"/>
        <v>0</v>
      </c>
      <c r="S308" s="19"/>
      <c r="T308" s="5"/>
      <c r="U308" s="37" t="str" cm="1">
        <f t="array" ref="U308">_xlfn.IFS(R308&gt;I308,"KO : Le montant retenu est supérieur au montant présenté. Merci de revoir la ligne de contributions ou plafonner son montant.",I308=0,"",R308=I308,"OK",R308&lt;I308,"Montant instruit inférieur au montant présenté.")</f>
        <v/>
      </c>
      <c r="V308" s="95">
        <f t="shared" si="51"/>
        <v>0</v>
      </c>
    </row>
    <row r="309" spans="1:22">
      <c r="A309" s="7">
        <v>305</v>
      </c>
      <c r="B309" s="5"/>
      <c r="C309" s="5"/>
      <c r="D309" s="5"/>
      <c r="E309" s="2"/>
      <c r="F309" s="116"/>
      <c r="G309" s="12"/>
      <c r="H309" s="7" t="s">
        <v>9</v>
      </c>
      <c r="I309" s="98">
        <f t="shared" si="42"/>
        <v>0</v>
      </c>
      <c r="J309" s="27"/>
      <c r="K309" s="21">
        <f t="shared" si="43"/>
        <v>0</v>
      </c>
      <c r="L309" s="5">
        <f t="shared" si="44"/>
        <v>0</v>
      </c>
      <c r="M309" s="5">
        <f t="shared" si="45"/>
        <v>0</v>
      </c>
      <c r="N309" s="2">
        <f t="shared" si="46"/>
        <v>0</v>
      </c>
      <c r="O309" s="116">
        <f t="shared" si="47"/>
        <v>0</v>
      </c>
      <c r="P309" s="22">
        <f t="shared" si="48"/>
        <v>0</v>
      </c>
      <c r="Q309" s="7" t="str">
        <f t="shared" si="49"/>
        <v>euro</v>
      </c>
      <c r="R309" s="98">
        <f t="shared" si="50"/>
        <v>0</v>
      </c>
      <c r="S309" s="19"/>
      <c r="T309" s="5"/>
      <c r="U309" s="37" t="str" cm="1">
        <f t="array" ref="U309">_xlfn.IFS(R309&gt;I309,"KO : Le montant retenu est supérieur au montant présenté. Merci de revoir la ligne de contributions ou plafonner son montant.",I309=0,"",R309=I309,"OK",R309&lt;I309,"Montant instruit inférieur au montant présenté.")</f>
        <v/>
      </c>
      <c r="V309" s="95">
        <f t="shared" si="51"/>
        <v>0</v>
      </c>
    </row>
    <row r="310" spans="1:22">
      <c r="A310" s="7">
        <v>306</v>
      </c>
      <c r="B310" s="5"/>
      <c r="C310" s="5"/>
      <c r="D310" s="5"/>
      <c r="E310" s="2"/>
      <c r="F310" s="116"/>
      <c r="G310" s="12"/>
      <c r="H310" s="7" t="s">
        <v>9</v>
      </c>
      <c r="I310" s="98">
        <f t="shared" si="42"/>
        <v>0</v>
      </c>
      <c r="J310" s="27"/>
      <c r="K310" s="21">
        <f t="shared" si="43"/>
        <v>0</v>
      </c>
      <c r="L310" s="5">
        <f t="shared" si="44"/>
        <v>0</v>
      </c>
      <c r="M310" s="5">
        <f t="shared" si="45"/>
        <v>0</v>
      </c>
      <c r="N310" s="2">
        <f t="shared" si="46"/>
        <v>0</v>
      </c>
      <c r="O310" s="116">
        <f t="shared" si="47"/>
        <v>0</v>
      </c>
      <c r="P310" s="22">
        <f t="shared" si="48"/>
        <v>0</v>
      </c>
      <c r="Q310" s="7" t="str">
        <f t="shared" si="49"/>
        <v>euro</v>
      </c>
      <c r="R310" s="98">
        <f t="shared" si="50"/>
        <v>0</v>
      </c>
      <c r="S310" s="19"/>
      <c r="T310" s="5"/>
      <c r="U310" s="37" t="str" cm="1">
        <f t="array" ref="U310">_xlfn.IFS(R310&gt;I310,"KO : Le montant retenu est supérieur au montant présenté. Merci de revoir la ligne de contributions ou plafonner son montant.",I310=0,"",R310=I310,"OK",R310&lt;I310,"Montant instruit inférieur au montant présenté.")</f>
        <v/>
      </c>
      <c r="V310" s="95">
        <f t="shared" si="51"/>
        <v>0</v>
      </c>
    </row>
    <row r="311" spans="1:22">
      <c r="A311" s="7">
        <v>307</v>
      </c>
      <c r="B311" s="5"/>
      <c r="C311" s="5"/>
      <c r="D311" s="5"/>
      <c r="E311" s="2"/>
      <c r="F311" s="116"/>
      <c r="G311" s="12"/>
      <c r="H311" s="7" t="s">
        <v>9</v>
      </c>
      <c r="I311" s="98">
        <f t="shared" si="42"/>
        <v>0</v>
      </c>
      <c r="J311" s="27"/>
      <c r="K311" s="21">
        <f t="shared" si="43"/>
        <v>0</v>
      </c>
      <c r="L311" s="5">
        <f t="shared" si="44"/>
        <v>0</v>
      </c>
      <c r="M311" s="5">
        <f t="shared" si="45"/>
        <v>0</v>
      </c>
      <c r="N311" s="2">
        <f t="shared" si="46"/>
        <v>0</v>
      </c>
      <c r="O311" s="116">
        <f t="shared" si="47"/>
        <v>0</v>
      </c>
      <c r="P311" s="22">
        <f t="shared" si="48"/>
        <v>0</v>
      </c>
      <c r="Q311" s="7" t="str">
        <f t="shared" si="49"/>
        <v>euro</v>
      </c>
      <c r="R311" s="98">
        <f t="shared" si="50"/>
        <v>0</v>
      </c>
      <c r="S311" s="19"/>
      <c r="T311" s="5"/>
      <c r="U311" s="37" t="str" cm="1">
        <f t="array" ref="U311">_xlfn.IFS(R311&gt;I311,"KO : Le montant retenu est supérieur au montant présenté. Merci de revoir la ligne de contributions ou plafonner son montant.",I311=0,"",R311=I311,"OK",R311&lt;I311,"Montant instruit inférieur au montant présenté.")</f>
        <v/>
      </c>
      <c r="V311" s="95">
        <f t="shared" si="51"/>
        <v>0</v>
      </c>
    </row>
    <row r="312" spans="1:22">
      <c r="A312" s="7">
        <v>308</v>
      </c>
      <c r="B312" s="5"/>
      <c r="C312" s="5"/>
      <c r="D312" s="5"/>
      <c r="E312" s="2"/>
      <c r="F312" s="116"/>
      <c r="G312" s="12"/>
      <c r="H312" s="7" t="s">
        <v>9</v>
      </c>
      <c r="I312" s="98">
        <f t="shared" si="42"/>
        <v>0</v>
      </c>
      <c r="J312" s="27"/>
      <c r="K312" s="21">
        <f t="shared" si="43"/>
        <v>0</v>
      </c>
      <c r="L312" s="5">
        <f t="shared" si="44"/>
        <v>0</v>
      </c>
      <c r="M312" s="5">
        <f t="shared" si="45"/>
        <v>0</v>
      </c>
      <c r="N312" s="2">
        <f t="shared" si="46"/>
        <v>0</v>
      </c>
      <c r="O312" s="116">
        <f t="shared" si="47"/>
        <v>0</v>
      </c>
      <c r="P312" s="22">
        <f t="shared" si="48"/>
        <v>0</v>
      </c>
      <c r="Q312" s="7" t="str">
        <f t="shared" si="49"/>
        <v>euro</v>
      </c>
      <c r="R312" s="98">
        <f t="shared" si="50"/>
        <v>0</v>
      </c>
      <c r="S312" s="19"/>
      <c r="T312" s="5"/>
      <c r="U312" s="37" t="str" cm="1">
        <f t="array" ref="U312">_xlfn.IFS(R312&gt;I312,"KO : Le montant retenu est supérieur au montant présenté. Merci de revoir la ligne de contributions ou plafonner son montant.",I312=0,"",R312=I312,"OK",R312&lt;I312,"Montant instruit inférieur au montant présenté.")</f>
        <v/>
      </c>
      <c r="V312" s="95">
        <f t="shared" si="51"/>
        <v>0</v>
      </c>
    </row>
    <row r="313" spans="1:22">
      <c r="A313" s="7">
        <v>309</v>
      </c>
      <c r="B313" s="5"/>
      <c r="C313" s="5"/>
      <c r="D313" s="5"/>
      <c r="E313" s="2"/>
      <c r="F313" s="116"/>
      <c r="G313" s="12"/>
      <c r="H313" s="7" t="s">
        <v>9</v>
      </c>
      <c r="I313" s="98">
        <f t="shared" si="42"/>
        <v>0</v>
      </c>
      <c r="J313" s="27"/>
      <c r="K313" s="21">
        <f t="shared" si="43"/>
        <v>0</v>
      </c>
      <c r="L313" s="5">
        <f t="shared" si="44"/>
        <v>0</v>
      </c>
      <c r="M313" s="5">
        <f t="shared" si="45"/>
        <v>0</v>
      </c>
      <c r="N313" s="2">
        <f t="shared" si="46"/>
        <v>0</v>
      </c>
      <c r="O313" s="116">
        <f t="shared" si="47"/>
        <v>0</v>
      </c>
      <c r="P313" s="22">
        <f t="shared" si="48"/>
        <v>0</v>
      </c>
      <c r="Q313" s="7" t="str">
        <f t="shared" si="49"/>
        <v>euro</v>
      </c>
      <c r="R313" s="98">
        <f t="shared" si="50"/>
        <v>0</v>
      </c>
      <c r="S313" s="19"/>
      <c r="T313" s="5"/>
      <c r="U313" s="37" t="str" cm="1">
        <f t="array" ref="U313">_xlfn.IFS(R313&gt;I313,"KO : Le montant retenu est supérieur au montant présenté. Merci de revoir la ligne de contributions ou plafonner son montant.",I313=0,"",R313=I313,"OK",R313&lt;I313,"Montant instruit inférieur au montant présenté.")</f>
        <v/>
      </c>
      <c r="V313" s="95">
        <f t="shared" si="51"/>
        <v>0</v>
      </c>
    </row>
    <row r="314" spans="1:22">
      <c r="A314" s="7">
        <v>310</v>
      </c>
      <c r="B314" s="5"/>
      <c r="C314" s="5"/>
      <c r="D314" s="5"/>
      <c r="E314" s="2"/>
      <c r="F314" s="116"/>
      <c r="G314" s="12"/>
      <c r="H314" s="7" t="s">
        <v>9</v>
      </c>
      <c r="I314" s="98">
        <f t="shared" si="42"/>
        <v>0</v>
      </c>
      <c r="J314" s="27"/>
      <c r="K314" s="21">
        <f t="shared" si="43"/>
        <v>0</v>
      </c>
      <c r="L314" s="5">
        <f t="shared" si="44"/>
        <v>0</v>
      </c>
      <c r="M314" s="5">
        <f t="shared" si="45"/>
        <v>0</v>
      </c>
      <c r="N314" s="2">
        <f t="shared" si="46"/>
        <v>0</v>
      </c>
      <c r="O314" s="116">
        <f t="shared" si="47"/>
        <v>0</v>
      </c>
      <c r="P314" s="22">
        <f t="shared" si="48"/>
        <v>0</v>
      </c>
      <c r="Q314" s="7" t="str">
        <f t="shared" si="49"/>
        <v>euro</v>
      </c>
      <c r="R314" s="98">
        <f t="shared" si="50"/>
        <v>0</v>
      </c>
      <c r="S314" s="19"/>
      <c r="T314" s="5"/>
      <c r="U314" s="37" t="str" cm="1">
        <f t="array" ref="U314">_xlfn.IFS(R314&gt;I314,"KO : Le montant retenu est supérieur au montant présenté. Merci de revoir la ligne de contributions ou plafonner son montant.",I314=0,"",R314=I314,"OK",R314&lt;I314,"Montant instruit inférieur au montant présenté.")</f>
        <v/>
      </c>
      <c r="V314" s="95">
        <f t="shared" si="51"/>
        <v>0</v>
      </c>
    </row>
    <row r="315" spans="1:22">
      <c r="A315" s="7">
        <v>311</v>
      </c>
      <c r="B315" s="5"/>
      <c r="C315" s="5"/>
      <c r="D315" s="5"/>
      <c r="E315" s="2"/>
      <c r="F315" s="116"/>
      <c r="G315" s="12"/>
      <c r="H315" s="7" t="s">
        <v>9</v>
      </c>
      <c r="I315" s="98">
        <f t="shared" si="42"/>
        <v>0</v>
      </c>
      <c r="J315" s="27"/>
      <c r="K315" s="21">
        <f t="shared" si="43"/>
        <v>0</v>
      </c>
      <c r="L315" s="5">
        <f t="shared" si="44"/>
        <v>0</v>
      </c>
      <c r="M315" s="5">
        <f t="shared" si="45"/>
        <v>0</v>
      </c>
      <c r="N315" s="2">
        <f t="shared" si="46"/>
        <v>0</v>
      </c>
      <c r="O315" s="116">
        <f t="shared" si="47"/>
        <v>0</v>
      </c>
      <c r="P315" s="22">
        <f t="shared" si="48"/>
        <v>0</v>
      </c>
      <c r="Q315" s="7" t="str">
        <f t="shared" si="49"/>
        <v>euro</v>
      </c>
      <c r="R315" s="98">
        <f t="shared" si="50"/>
        <v>0</v>
      </c>
      <c r="S315" s="19"/>
      <c r="T315" s="5"/>
      <c r="U315" s="37" t="str" cm="1">
        <f t="array" ref="U315">_xlfn.IFS(R315&gt;I315,"KO : Le montant retenu est supérieur au montant présenté. Merci de revoir la ligne de contributions ou plafonner son montant.",I315=0,"",R315=I315,"OK",R315&lt;I315,"Montant instruit inférieur au montant présenté.")</f>
        <v/>
      </c>
      <c r="V315" s="95">
        <f t="shared" si="51"/>
        <v>0</v>
      </c>
    </row>
    <row r="316" spans="1:22">
      <c r="A316" s="7">
        <v>312</v>
      </c>
      <c r="B316" s="5"/>
      <c r="C316" s="5"/>
      <c r="D316" s="5"/>
      <c r="E316" s="2"/>
      <c r="F316" s="116"/>
      <c r="G316" s="12"/>
      <c r="H316" s="7" t="s">
        <v>9</v>
      </c>
      <c r="I316" s="98">
        <f t="shared" si="42"/>
        <v>0</v>
      </c>
      <c r="J316" s="27"/>
      <c r="K316" s="21">
        <f t="shared" si="43"/>
        <v>0</v>
      </c>
      <c r="L316" s="5">
        <f t="shared" si="44"/>
        <v>0</v>
      </c>
      <c r="M316" s="5">
        <f t="shared" si="45"/>
        <v>0</v>
      </c>
      <c r="N316" s="2">
        <f t="shared" si="46"/>
        <v>0</v>
      </c>
      <c r="O316" s="116">
        <f t="shared" si="47"/>
        <v>0</v>
      </c>
      <c r="P316" s="22">
        <f t="shared" si="48"/>
        <v>0</v>
      </c>
      <c r="Q316" s="7" t="str">
        <f t="shared" si="49"/>
        <v>euro</v>
      </c>
      <c r="R316" s="98">
        <f t="shared" si="50"/>
        <v>0</v>
      </c>
      <c r="S316" s="19"/>
      <c r="T316" s="5"/>
      <c r="U316" s="37" t="str" cm="1">
        <f t="array" ref="U316">_xlfn.IFS(R316&gt;I316,"KO : Le montant retenu est supérieur au montant présenté. Merci de revoir la ligne de contributions ou plafonner son montant.",I316=0,"",R316=I316,"OK",R316&lt;I316,"Montant instruit inférieur au montant présenté.")</f>
        <v/>
      </c>
      <c r="V316" s="95">
        <f t="shared" si="51"/>
        <v>0</v>
      </c>
    </row>
    <row r="317" spans="1:22">
      <c r="A317" s="7">
        <v>313</v>
      </c>
      <c r="B317" s="5"/>
      <c r="C317" s="5"/>
      <c r="D317" s="5"/>
      <c r="E317" s="2"/>
      <c r="F317" s="116"/>
      <c r="G317" s="12"/>
      <c r="H317" s="7" t="s">
        <v>9</v>
      </c>
      <c r="I317" s="98">
        <f t="shared" si="42"/>
        <v>0</v>
      </c>
      <c r="J317" s="27"/>
      <c r="K317" s="21">
        <f t="shared" si="43"/>
        <v>0</v>
      </c>
      <c r="L317" s="5">
        <f t="shared" si="44"/>
        <v>0</v>
      </c>
      <c r="M317" s="5">
        <f t="shared" si="45"/>
        <v>0</v>
      </c>
      <c r="N317" s="2">
        <f t="shared" si="46"/>
        <v>0</v>
      </c>
      <c r="O317" s="116">
        <f t="shared" si="47"/>
        <v>0</v>
      </c>
      <c r="P317" s="22">
        <f t="shared" si="48"/>
        <v>0</v>
      </c>
      <c r="Q317" s="7" t="str">
        <f t="shared" si="49"/>
        <v>euro</v>
      </c>
      <c r="R317" s="98">
        <f t="shared" si="50"/>
        <v>0</v>
      </c>
      <c r="S317" s="19"/>
      <c r="T317" s="5"/>
      <c r="U317" s="37" t="str" cm="1">
        <f t="array" ref="U317">_xlfn.IFS(R317&gt;I317,"KO : Le montant retenu est supérieur au montant présenté. Merci de revoir la ligne de contributions ou plafonner son montant.",I317=0,"",R317=I317,"OK",R317&lt;I317,"Montant instruit inférieur au montant présenté.")</f>
        <v/>
      </c>
      <c r="V317" s="95">
        <f t="shared" si="51"/>
        <v>0</v>
      </c>
    </row>
    <row r="318" spans="1:22">
      <c r="A318" s="7">
        <v>314</v>
      </c>
      <c r="B318" s="5"/>
      <c r="C318" s="5"/>
      <c r="D318" s="5"/>
      <c r="E318" s="2"/>
      <c r="F318" s="116"/>
      <c r="G318" s="12"/>
      <c r="H318" s="7" t="s">
        <v>9</v>
      </c>
      <c r="I318" s="98">
        <f t="shared" si="42"/>
        <v>0</v>
      </c>
      <c r="J318" s="27"/>
      <c r="K318" s="21">
        <f t="shared" si="43"/>
        <v>0</v>
      </c>
      <c r="L318" s="5">
        <f t="shared" si="44"/>
        <v>0</v>
      </c>
      <c r="M318" s="5">
        <f t="shared" si="45"/>
        <v>0</v>
      </c>
      <c r="N318" s="2">
        <f t="shared" si="46"/>
        <v>0</v>
      </c>
      <c r="O318" s="116">
        <f t="shared" si="47"/>
        <v>0</v>
      </c>
      <c r="P318" s="22">
        <f t="shared" si="48"/>
        <v>0</v>
      </c>
      <c r="Q318" s="7" t="str">
        <f t="shared" si="49"/>
        <v>euro</v>
      </c>
      <c r="R318" s="98">
        <f t="shared" si="50"/>
        <v>0</v>
      </c>
      <c r="S318" s="19"/>
      <c r="T318" s="5"/>
      <c r="U318" s="37" t="str" cm="1">
        <f t="array" ref="U318">_xlfn.IFS(R318&gt;I318,"KO : Le montant retenu est supérieur au montant présenté. Merci de revoir la ligne de contributions ou plafonner son montant.",I318=0,"",R318=I318,"OK",R318&lt;I318,"Montant instruit inférieur au montant présenté.")</f>
        <v/>
      </c>
      <c r="V318" s="95">
        <f t="shared" si="51"/>
        <v>0</v>
      </c>
    </row>
    <row r="319" spans="1:22">
      <c r="A319" s="7">
        <v>315</v>
      </c>
      <c r="B319" s="5"/>
      <c r="C319" s="5"/>
      <c r="D319" s="5"/>
      <c r="E319" s="2"/>
      <c r="F319" s="116"/>
      <c r="G319" s="12"/>
      <c r="H319" s="7" t="s">
        <v>9</v>
      </c>
      <c r="I319" s="98">
        <f t="shared" si="42"/>
        <v>0</v>
      </c>
      <c r="J319" s="27"/>
      <c r="K319" s="21">
        <f t="shared" si="43"/>
        <v>0</v>
      </c>
      <c r="L319" s="5">
        <f t="shared" si="44"/>
        <v>0</v>
      </c>
      <c r="M319" s="5">
        <f t="shared" si="45"/>
        <v>0</v>
      </c>
      <c r="N319" s="2">
        <f t="shared" si="46"/>
        <v>0</v>
      </c>
      <c r="O319" s="116">
        <f t="shared" si="47"/>
        <v>0</v>
      </c>
      <c r="P319" s="22">
        <f t="shared" si="48"/>
        <v>0</v>
      </c>
      <c r="Q319" s="7" t="str">
        <f t="shared" si="49"/>
        <v>euro</v>
      </c>
      <c r="R319" s="98">
        <f t="shared" si="50"/>
        <v>0</v>
      </c>
      <c r="S319" s="19"/>
      <c r="T319" s="5"/>
      <c r="U319" s="37" t="str" cm="1">
        <f t="array" ref="U319">_xlfn.IFS(R319&gt;I319,"KO : Le montant retenu est supérieur au montant présenté. Merci de revoir la ligne de contributions ou plafonner son montant.",I319=0,"",R319=I319,"OK",R319&lt;I319,"Montant instruit inférieur au montant présenté.")</f>
        <v/>
      </c>
      <c r="V319" s="95">
        <f t="shared" si="51"/>
        <v>0</v>
      </c>
    </row>
    <row r="320" spans="1:22">
      <c r="A320" s="7">
        <v>316</v>
      </c>
      <c r="B320" s="5"/>
      <c r="C320" s="5"/>
      <c r="D320" s="5"/>
      <c r="E320" s="2"/>
      <c r="F320" s="116"/>
      <c r="G320" s="12"/>
      <c r="H320" s="7" t="s">
        <v>9</v>
      </c>
      <c r="I320" s="98">
        <f t="shared" si="42"/>
        <v>0</v>
      </c>
      <c r="J320" s="27"/>
      <c r="K320" s="21">
        <f t="shared" si="43"/>
        <v>0</v>
      </c>
      <c r="L320" s="5">
        <f t="shared" si="44"/>
        <v>0</v>
      </c>
      <c r="M320" s="5">
        <f t="shared" si="45"/>
        <v>0</v>
      </c>
      <c r="N320" s="2">
        <f t="shared" si="46"/>
        <v>0</v>
      </c>
      <c r="O320" s="116">
        <f t="shared" si="47"/>
        <v>0</v>
      </c>
      <c r="P320" s="22">
        <f t="shared" si="48"/>
        <v>0</v>
      </c>
      <c r="Q320" s="7" t="str">
        <f t="shared" si="49"/>
        <v>euro</v>
      </c>
      <c r="R320" s="98">
        <f t="shared" si="50"/>
        <v>0</v>
      </c>
      <c r="S320" s="19"/>
      <c r="T320" s="5"/>
      <c r="U320" s="37" t="str" cm="1">
        <f t="array" ref="U320">_xlfn.IFS(R320&gt;I320,"KO : Le montant retenu est supérieur au montant présenté. Merci de revoir la ligne de contributions ou plafonner son montant.",I320=0,"",R320=I320,"OK",R320&lt;I320,"Montant instruit inférieur au montant présenté.")</f>
        <v/>
      </c>
      <c r="V320" s="95">
        <f t="shared" si="51"/>
        <v>0</v>
      </c>
    </row>
    <row r="321" spans="1:22">
      <c r="A321" s="7">
        <v>317</v>
      </c>
      <c r="B321" s="5"/>
      <c r="C321" s="5"/>
      <c r="D321" s="5"/>
      <c r="E321" s="2"/>
      <c r="F321" s="116"/>
      <c r="G321" s="12"/>
      <c r="H321" s="7" t="s">
        <v>9</v>
      </c>
      <c r="I321" s="98">
        <f t="shared" si="42"/>
        <v>0</v>
      </c>
      <c r="J321" s="27"/>
      <c r="K321" s="21">
        <f t="shared" si="43"/>
        <v>0</v>
      </c>
      <c r="L321" s="5">
        <f t="shared" si="44"/>
        <v>0</v>
      </c>
      <c r="M321" s="5">
        <f t="shared" si="45"/>
        <v>0</v>
      </c>
      <c r="N321" s="2">
        <f t="shared" si="46"/>
        <v>0</v>
      </c>
      <c r="O321" s="116">
        <f t="shared" si="47"/>
        <v>0</v>
      </c>
      <c r="P321" s="22">
        <f t="shared" si="48"/>
        <v>0</v>
      </c>
      <c r="Q321" s="7" t="str">
        <f t="shared" si="49"/>
        <v>euro</v>
      </c>
      <c r="R321" s="98">
        <f t="shared" si="50"/>
        <v>0</v>
      </c>
      <c r="S321" s="19"/>
      <c r="T321" s="5"/>
      <c r="U321" s="37" t="str" cm="1">
        <f t="array" ref="U321">_xlfn.IFS(R321&gt;I321,"KO : Le montant retenu est supérieur au montant présenté. Merci de revoir la ligne de contributions ou plafonner son montant.",I321=0,"",R321=I321,"OK",R321&lt;I321,"Montant instruit inférieur au montant présenté.")</f>
        <v/>
      </c>
      <c r="V321" s="95">
        <f t="shared" si="51"/>
        <v>0</v>
      </c>
    </row>
    <row r="322" spans="1:22">
      <c r="A322" s="7">
        <v>318</v>
      </c>
      <c r="B322" s="5"/>
      <c r="C322" s="5"/>
      <c r="D322" s="5"/>
      <c r="E322" s="2"/>
      <c r="F322" s="116"/>
      <c r="G322" s="12"/>
      <c r="H322" s="7" t="s">
        <v>9</v>
      </c>
      <c r="I322" s="98">
        <f t="shared" si="42"/>
        <v>0</v>
      </c>
      <c r="J322" s="27"/>
      <c r="K322" s="21">
        <f t="shared" si="43"/>
        <v>0</v>
      </c>
      <c r="L322" s="5">
        <f t="shared" si="44"/>
        <v>0</v>
      </c>
      <c r="M322" s="5">
        <f t="shared" si="45"/>
        <v>0</v>
      </c>
      <c r="N322" s="2">
        <f t="shared" si="46"/>
        <v>0</v>
      </c>
      <c r="O322" s="116">
        <f t="shared" si="47"/>
        <v>0</v>
      </c>
      <c r="P322" s="22">
        <f t="shared" si="48"/>
        <v>0</v>
      </c>
      <c r="Q322" s="7" t="str">
        <f t="shared" si="49"/>
        <v>euro</v>
      </c>
      <c r="R322" s="98">
        <f t="shared" si="50"/>
        <v>0</v>
      </c>
      <c r="S322" s="19"/>
      <c r="T322" s="5"/>
      <c r="U322" s="37" t="str" cm="1">
        <f t="array" ref="U322">_xlfn.IFS(R322&gt;I322,"KO : Le montant retenu est supérieur au montant présenté. Merci de revoir la ligne de contributions ou plafonner son montant.",I322=0,"",R322=I322,"OK",R322&lt;I322,"Montant instruit inférieur au montant présenté.")</f>
        <v/>
      </c>
      <c r="V322" s="95">
        <f t="shared" si="51"/>
        <v>0</v>
      </c>
    </row>
    <row r="323" spans="1:22">
      <c r="A323" s="7">
        <v>319</v>
      </c>
      <c r="B323" s="5"/>
      <c r="C323" s="5"/>
      <c r="D323" s="5"/>
      <c r="E323" s="2"/>
      <c r="F323" s="116"/>
      <c r="G323" s="12"/>
      <c r="H323" s="7" t="s">
        <v>9</v>
      </c>
      <c r="I323" s="98">
        <f t="shared" si="42"/>
        <v>0</v>
      </c>
      <c r="J323" s="27"/>
      <c r="K323" s="21">
        <f t="shared" si="43"/>
        <v>0</v>
      </c>
      <c r="L323" s="5">
        <f t="shared" si="44"/>
        <v>0</v>
      </c>
      <c r="M323" s="5">
        <f t="shared" si="45"/>
        <v>0</v>
      </c>
      <c r="N323" s="2">
        <f t="shared" si="46"/>
        <v>0</v>
      </c>
      <c r="O323" s="116">
        <f t="shared" si="47"/>
        <v>0</v>
      </c>
      <c r="P323" s="22">
        <f t="shared" si="48"/>
        <v>0</v>
      </c>
      <c r="Q323" s="7" t="str">
        <f t="shared" si="49"/>
        <v>euro</v>
      </c>
      <c r="R323" s="98">
        <f t="shared" si="50"/>
        <v>0</v>
      </c>
      <c r="S323" s="19"/>
      <c r="T323" s="5"/>
      <c r="U323" s="37" t="str" cm="1">
        <f t="array" ref="U323">_xlfn.IFS(R323&gt;I323,"KO : Le montant retenu est supérieur au montant présenté. Merci de revoir la ligne de contributions ou plafonner son montant.",I323=0,"",R323=I323,"OK",R323&lt;I323,"Montant instruit inférieur au montant présenté.")</f>
        <v/>
      </c>
      <c r="V323" s="95">
        <f t="shared" si="51"/>
        <v>0</v>
      </c>
    </row>
    <row r="324" spans="1:22">
      <c r="A324" s="7">
        <v>320</v>
      </c>
      <c r="B324" s="5"/>
      <c r="C324" s="5"/>
      <c r="D324" s="5"/>
      <c r="E324" s="2"/>
      <c r="F324" s="116"/>
      <c r="G324" s="12"/>
      <c r="H324" s="7" t="s">
        <v>9</v>
      </c>
      <c r="I324" s="98">
        <f t="shared" si="42"/>
        <v>0</v>
      </c>
      <c r="J324" s="27"/>
      <c r="K324" s="21">
        <f t="shared" si="43"/>
        <v>0</v>
      </c>
      <c r="L324" s="5">
        <f t="shared" si="44"/>
        <v>0</v>
      </c>
      <c r="M324" s="5">
        <f t="shared" si="45"/>
        <v>0</v>
      </c>
      <c r="N324" s="2">
        <f t="shared" si="46"/>
        <v>0</v>
      </c>
      <c r="O324" s="116">
        <f t="shared" si="47"/>
        <v>0</v>
      </c>
      <c r="P324" s="22">
        <f t="shared" si="48"/>
        <v>0</v>
      </c>
      <c r="Q324" s="7" t="str">
        <f t="shared" si="49"/>
        <v>euro</v>
      </c>
      <c r="R324" s="98">
        <f t="shared" si="50"/>
        <v>0</v>
      </c>
      <c r="S324" s="19"/>
      <c r="T324" s="5"/>
      <c r="U324" s="37" t="str" cm="1">
        <f t="array" ref="U324">_xlfn.IFS(R324&gt;I324,"KO : Le montant retenu est supérieur au montant présenté. Merci de revoir la ligne de contributions ou plafonner son montant.",I324=0,"",R324=I324,"OK",R324&lt;I324,"Montant instruit inférieur au montant présenté.")</f>
        <v/>
      </c>
      <c r="V324" s="95">
        <f t="shared" si="51"/>
        <v>0</v>
      </c>
    </row>
    <row r="325" spans="1:22">
      <c r="A325" s="7">
        <v>321</v>
      </c>
      <c r="B325" s="5"/>
      <c r="C325" s="5"/>
      <c r="D325" s="5"/>
      <c r="E325" s="2"/>
      <c r="F325" s="116"/>
      <c r="G325" s="12"/>
      <c r="H325" s="7" t="s">
        <v>9</v>
      </c>
      <c r="I325" s="98">
        <f t="shared" ref="I325:I388" si="52">G325*F325</f>
        <v>0</v>
      </c>
      <c r="J325" s="27"/>
      <c r="K325" s="21">
        <f t="shared" si="43"/>
        <v>0</v>
      </c>
      <c r="L325" s="5">
        <f t="shared" si="44"/>
        <v>0</v>
      </c>
      <c r="M325" s="5">
        <f t="shared" si="45"/>
        <v>0</v>
      </c>
      <c r="N325" s="2">
        <f t="shared" si="46"/>
        <v>0</v>
      </c>
      <c r="O325" s="116">
        <f t="shared" si="47"/>
        <v>0</v>
      </c>
      <c r="P325" s="22">
        <f t="shared" si="48"/>
        <v>0</v>
      </c>
      <c r="Q325" s="7" t="str">
        <f t="shared" si="49"/>
        <v>euro</v>
      </c>
      <c r="R325" s="98">
        <f t="shared" si="50"/>
        <v>0</v>
      </c>
      <c r="S325" s="19"/>
      <c r="T325" s="5"/>
      <c r="U325" s="37" t="str" cm="1">
        <f t="array" ref="U325">_xlfn.IFS(R325&gt;I325,"KO : Le montant retenu est supérieur au montant présenté. Merci de revoir la ligne de contributions ou plafonner son montant.",I325=0,"",R325=I325,"OK",R325&lt;I325,"Montant instruit inférieur au montant présenté.")</f>
        <v/>
      </c>
      <c r="V325" s="95">
        <f t="shared" si="51"/>
        <v>0</v>
      </c>
    </row>
    <row r="326" spans="1:22">
      <c r="A326" s="7">
        <v>322</v>
      </c>
      <c r="B326" s="5"/>
      <c r="C326" s="5"/>
      <c r="D326" s="5"/>
      <c r="E326" s="2"/>
      <c r="F326" s="116"/>
      <c r="G326" s="12"/>
      <c r="H326" s="7" t="s">
        <v>9</v>
      </c>
      <c r="I326" s="98">
        <f t="shared" si="52"/>
        <v>0</v>
      </c>
      <c r="J326" s="27"/>
      <c r="K326" s="21">
        <f t="shared" ref="K326:K389" si="53">B326</f>
        <v>0</v>
      </c>
      <c r="L326" s="5">
        <f t="shared" ref="L326:L389" si="54">C326</f>
        <v>0</v>
      </c>
      <c r="M326" s="5">
        <f t="shared" ref="M326:M389" si="55">D326</f>
        <v>0</v>
      </c>
      <c r="N326" s="2">
        <f t="shared" ref="N326:N389" si="56">E326</f>
        <v>0</v>
      </c>
      <c r="O326" s="116">
        <f t="shared" ref="O326:O389" si="57">F326</f>
        <v>0</v>
      </c>
      <c r="P326" s="22">
        <f t="shared" ref="P326:P389" si="58">G326</f>
        <v>0</v>
      </c>
      <c r="Q326" s="7" t="str">
        <f t="shared" ref="Q326:Q389" si="59">H326</f>
        <v>euro</v>
      </c>
      <c r="R326" s="98">
        <f t="shared" ref="R326:R389" si="60">O326*P326</f>
        <v>0</v>
      </c>
      <c r="S326" s="19"/>
      <c r="T326" s="5"/>
      <c r="U326" s="37" t="str" cm="1">
        <f t="array" ref="U326">_xlfn.IFS(R326&gt;I326,"KO : Le montant retenu est supérieur au montant présenté. Merci de revoir la ligne de contributions ou plafonner son montant.",I326=0,"",R326=I326,"OK",R326&lt;I326,"Montant instruit inférieur au montant présenté.")</f>
        <v/>
      </c>
      <c r="V326" s="95">
        <f t="shared" ref="V326:V389" si="61">I326-R326</f>
        <v>0</v>
      </c>
    </row>
    <row r="327" spans="1:22">
      <c r="A327" s="7">
        <v>323</v>
      </c>
      <c r="B327" s="5"/>
      <c r="C327" s="5"/>
      <c r="D327" s="5"/>
      <c r="E327" s="2"/>
      <c r="F327" s="116"/>
      <c r="G327" s="12"/>
      <c r="H327" s="7" t="s">
        <v>9</v>
      </c>
      <c r="I327" s="98">
        <f t="shared" si="52"/>
        <v>0</v>
      </c>
      <c r="J327" s="27"/>
      <c r="K327" s="21">
        <f t="shared" si="53"/>
        <v>0</v>
      </c>
      <c r="L327" s="5">
        <f t="shared" si="54"/>
        <v>0</v>
      </c>
      <c r="M327" s="5">
        <f t="shared" si="55"/>
        <v>0</v>
      </c>
      <c r="N327" s="2">
        <f t="shared" si="56"/>
        <v>0</v>
      </c>
      <c r="O327" s="116">
        <f t="shared" si="57"/>
        <v>0</v>
      </c>
      <c r="P327" s="22">
        <f t="shared" si="58"/>
        <v>0</v>
      </c>
      <c r="Q327" s="7" t="str">
        <f t="shared" si="59"/>
        <v>euro</v>
      </c>
      <c r="R327" s="98">
        <f t="shared" si="60"/>
        <v>0</v>
      </c>
      <c r="S327" s="19"/>
      <c r="T327" s="5"/>
      <c r="U327" s="37" t="str" cm="1">
        <f t="array" ref="U327">_xlfn.IFS(R327&gt;I327,"KO : Le montant retenu est supérieur au montant présenté. Merci de revoir la ligne de contributions ou plafonner son montant.",I327=0,"",R327=I327,"OK",R327&lt;I327,"Montant instruit inférieur au montant présenté.")</f>
        <v/>
      </c>
      <c r="V327" s="95">
        <f t="shared" si="61"/>
        <v>0</v>
      </c>
    </row>
    <row r="328" spans="1:22">
      <c r="A328" s="7">
        <v>324</v>
      </c>
      <c r="B328" s="5"/>
      <c r="C328" s="5"/>
      <c r="D328" s="5"/>
      <c r="E328" s="2"/>
      <c r="F328" s="116"/>
      <c r="G328" s="12"/>
      <c r="H328" s="7" t="s">
        <v>9</v>
      </c>
      <c r="I328" s="98">
        <f t="shared" si="52"/>
        <v>0</v>
      </c>
      <c r="J328" s="27"/>
      <c r="K328" s="21">
        <f t="shared" si="53"/>
        <v>0</v>
      </c>
      <c r="L328" s="5">
        <f t="shared" si="54"/>
        <v>0</v>
      </c>
      <c r="M328" s="5">
        <f t="shared" si="55"/>
        <v>0</v>
      </c>
      <c r="N328" s="2">
        <f t="shared" si="56"/>
        <v>0</v>
      </c>
      <c r="O328" s="116">
        <f t="shared" si="57"/>
        <v>0</v>
      </c>
      <c r="P328" s="22">
        <f t="shared" si="58"/>
        <v>0</v>
      </c>
      <c r="Q328" s="7" t="str">
        <f t="shared" si="59"/>
        <v>euro</v>
      </c>
      <c r="R328" s="98">
        <f t="shared" si="60"/>
        <v>0</v>
      </c>
      <c r="S328" s="19"/>
      <c r="T328" s="5"/>
      <c r="U328" s="37" t="str" cm="1">
        <f t="array" ref="U328">_xlfn.IFS(R328&gt;I328,"KO : Le montant retenu est supérieur au montant présenté. Merci de revoir la ligne de contributions ou plafonner son montant.",I328=0,"",R328=I328,"OK",R328&lt;I328,"Montant instruit inférieur au montant présenté.")</f>
        <v/>
      </c>
      <c r="V328" s="95">
        <f t="shared" si="61"/>
        <v>0</v>
      </c>
    </row>
    <row r="329" spans="1:22">
      <c r="A329" s="7">
        <v>325</v>
      </c>
      <c r="B329" s="5"/>
      <c r="C329" s="5"/>
      <c r="D329" s="5"/>
      <c r="E329" s="2"/>
      <c r="F329" s="116"/>
      <c r="G329" s="12"/>
      <c r="H329" s="7" t="s">
        <v>9</v>
      </c>
      <c r="I329" s="98">
        <f t="shared" si="52"/>
        <v>0</v>
      </c>
      <c r="J329" s="27"/>
      <c r="K329" s="21">
        <f t="shared" si="53"/>
        <v>0</v>
      </c>
      <c r="L329" s="5">
        <f t="shared" si="54"/>
        <v>0</v>
      </c>
      <c r="M329" s="5">
        <f t="shared" si="55"/>
        <v>0</v>
      </c>
      <c r="N329" s="2">
        <f t="shared" si="56"/>
        <v>0</v>
      </c>
      <c r="O329" s="116">
        <f t="shared" si="57"/>
        <v>0</v>
      </c>
      <c r="P329" s="22">
        <f t="shared" si="58"/>
        <v>0</v>
      </c>
      <c r="Q329" s="7" t="str">
        <f t="shared" si="59"/>
        <v>euro</v>
      </c>
      <c r="R329" s="98">
        <f t="shared" si="60"/>
        <v>0</v>
      </c>
      <c r="S329" s="19"/>
      <c r="T329" s="5"/>
      <c r="U329" s="37" t="str" cm="1">
        <f t="array" ref="U329">_xlfn.IFS(R329&gt;I329,"KO : Le montant retenu est supérieur au montant présenté. Merci de revoir la ligne de contributions ou plafonner son montant.",I329=0,"",R329=I329,"OK",R329&lt;I329,"Montant instruit inférieur au montant présenté.")</f>
        <v/>
      </c>
      <c r="V329" s="95">
        <f t="shared" si="61"/>
        <v>0</v>
      </c>
    </row>
    <row r="330" spans="1:22">
      <c r="A330" s="7">
        <v>326</v>
      </c>
      <c r="B330" s="5"/>
      <c r="C330" s="5"/>
      <c r="D330" s="5"/>
      <c r="E330" s="2"/>
      <c r="F330" s="116"/>
      <c r="G330" s="12"/>
      <c r="H330" s="7" t="s">
        <v>9</v>
      </c>
      <c r="I330" s="98">
        <f t="shared" si="52"/>
        <v>0</v>
      </c>
      <c r="J330" s="27"/>
      <c r="K330" s="21">
        <f t="shared" si="53"/>
        <v>0</v>
      </c>
      <c r="L330" s="5">
        <f t="shared" si="54"/>
        <v>0</v>
      </c>
      <c r="M330" s="5">
        <f t="shared" si="55"/>
        <v>0</v>
      </c>
      <c r="N330" s="2">
        <f t="shared" si="56"/>
        <v>0</v>
      </c>
      <c r="O330" s="116">
        <f t="shared" si="57"/>
        <v>0</v>
      </c>
      <c r="P330" s="22">
        <f t="shared" si="58"/>
        <v>0</v>
      </c>
      <c r="Q330" s="7" t="str">
        <f t="shared" si="59"/>
        <v>euro</v>
      </c>
      <c r="R330" s="98">
        <f t="shared" si="60"/>
        <v>0</v>
      </c>
      <c r="S330" s="19"/>
      <c r="T330" s="5"/>
      <c r="U330" s="37" t="str" cm="1">
        <f t="array" ref="U330">_xlfn.IFS(R330&gt;I330,"KO : Le montant retenu est supérieur au montant présenté. Merci de revoir la ligne de contributions ou plafonner son montant.",I330=0,"",R330=I330,"OK",R330&lt;I330,"Montant instruit inférieur au montant présenté.")</f>
        <v/>
      </c>
      <c r="V330" s="95">
        <f t="shared" si="61"/>
        <v>0</v>
      </c>
    </row>
    <row r="331" spans="1:22">
      <c r="A331" s="7">
        <v>327</v>
      </c>
      <c r="B331" s="5"/>
      <c r="C331" s="5"/>
      <c r="D331" s="5"/>
      <c r="E331" s="2"/>
      <c r="F331" s="116"/>
      <c r="G331" s="12"/>
      <c r="H331" s="7" t="s">
        <v>9</v>
      </c>
      <c r="I331" s="98">
        <f t="shared" si="52"/>
        <v>0</v>
      </c>
      <c r="J331" s="27"/>
      <c r="K331" s="21">
        <f t="shared" si="53"/>
        <v>0</v>
      </c>
      <c r="L331" s="5">
        <f t="shared" si="54"/>
        <v>0</v>
      </c>
      <c r="M331" s="5">
        <f t="shared" si="55"/>
        <v>0</v>
      </c>
      <c r="N331" s="2">
        <f t="shared" si="56"/>
        <v>0</v>
      </c>
      <c r="O331" s="116">
        <f t="shared" si="57"/>
        <v>0</v>
      </c>
      <c r="P331" s="22">
        <f t="shared" si="58"/>
        <v>0</v>
      </c>
      <c r="Q331" s="7" t="str">
        <f t="shared" si="59"/>
        <v>euro</v>
      </c>
      <c r="R331" s="98">
        <f t="shared" si="60"/>
        <v>0</v>
      </c>
      <c r="S331" s="19"/>
      <c r="T331" s="5"/>
      <c r="U331" s="37" t="str" cm="1">
        <f t="array" ref="U331">_xlfn.IFS(R331&gt;I331,"KO : Le montant retenu est supérieur au montant présenté. Merci de revoir la ligne de contributions ou plafonner son montant.",I331=0,"",R331=I331,"OK",R331&lt;I331,"Montant instruit inférieur au montant présenté.")</f>
        <v/>
      </c>
      <c r="V331" s="95">
        <f t="shared" si="61"/>
        <v>0</v>
      </c>
    </row>
    <row r="332" spans="1:22">
      <c r="A332" s="7">
        <v>328</v>
      </c>
      <c r="B332" s="5"/>
      <c r="C332" s="5"/>
      <c r="D332" s="5"/>
      <c r="E332" s="2"/>
      <c r="F332" s="116"/>
      <c r="G332" s="12"/>
      <c r="H332" s="7" t="s">
        <v>9</v>
      </c>
      <c r="I332" s="98">
        <f t="shared" si="52"/>
        <v>0</v>
      </c>
      <c r="J332" s="27"/>
      <c r="K332" s="21">
        <f t="shared" si="53"/>
        <v>0</v>
      </c>
      <c r="L332" s="5">
        <f t="shared" si="54"/>
        <v>0</v>
      </c>
      <c r="M332" s="5">
        <f t="shared" si="55"/>
        <v>0</v>
      </c>
      <c r="N332" s="2">
        <f t="shared" si="56"/>
        <v>0</v>
      </c>
      <c r="O332" s="116">
        <f t="shared" si="57"/>
        <v>0</v>
      </c>
      <c r="P332" s="22">
        <f t="shared" si="58"/>
        <v>0</v>
      </c>
      <c r="Q332" s="7" t="str">
        <f t="shared" si="59"/>
        <v>euro</v>
      </c>
      <c r="R332" s="98">
        <f t="shared" si="60"/>
        <v>0</v>
      </c>
      <c r="S332" s="19"/>
      <c r="T332" s="5"/>
      <c r="U332" s="37" t="str" cm="1">
        <f t="array" ref="U332">_xlfn.IFS(R332&gt;I332,"KO : Le montant retenu est supérieur au montant présenté. Merci de revoir la ligne de contributions ou plafonner son montant.",I332=0,"",R332=I332,"OK",R332&lt;I332,"Montant instruit inférieur au montant présenté.")</f>
        <v/>
      </c>
      <c r="V332" s="95">
        <f t="shared" si="61"/>
        <v>0</v>
      </c>
    </row>
    <row r="333" spans="1:22">
      <c r="A333" s="7">
        <v>329</v>
      </c>
      <c r="B333" s="5"/>
      <c r="C333" s="5"/>
      <c r="D333" s="5"/>
      <c r="E333" s="2"/>
      <c r="F333" s="116"/>
      <c r="G333" s="12"/>
      <c r="H333" s="7" t="s">
        <v>9</v>
      </c>
      <c r="I333" s="98">
        <f t="shared" si="52"/>
        <v>0</v>
      </c>
      <c r="J333" s="27"/>
      <c r="K333" s="21">
        <f t="shared" si="53"/>
        <v>0</v>
      </c>
      <c r="L333" s="5">
        <f t="shared" si="54"/>
        <v>0</v>
      </c>
      <c r="M333" s="5">
        <f t="shared" si="55"/>
        <v>0</v>
      </c>
      <c r="N333" s="2">
        <f t="shared" si="56"/>
        <v>0</v>
      </c>
      <c r="O333" s="116">
        <f t="shared" si="57"/>
        <v>0</v>
      </c>
      <c r="P333" s="22">
        <f t="shared" si="58"/>
        <v>0</v>
      </c>
      <c r="Q333" s="7" t="str">
        <f t="shared" si="59"/>
        <v>euro</v>
      </c>
      <c r="R333" s="98">
        <f t="shared" si="60"/>
        <v>0</v>
      </c>
      <c r="S333" s="19"/>
      <c r="T333" s="5"/>
      <c r="U333" s="37" t="str" cm="1">
        <f t="array" ref="U333">_xlfn.IFS(R333&gt;I333,"KO : Le montant retenu est supérieur au montant présenté. Merci de revoir la ligne de contributions ou plafonner son montant.",I333=0,"",R333=I333,"OK",R333&lt;I333,"Montant instruit inférieur au montant présenté.")</f>
        <v/>
      </c>
      <c r="V333" s="95">
        <f t="shared" si="61"/>
        <v>0</v>
      </c>
    </row>
    <row r="334" spans="1:22">
      <c r="A334" s="7">
        <v>330</v>
      </c>
      <c r="B334" s="5"/>
      <c r="C334" s="5"/>
      <c r="D334" s="5"/>
      <c r="E334" s="2"/>
      <c r="F334" s="116"/>
      <c r="G334" s="12"/>
      <c r="H334" s="7" t="s">
        <v>9</v>
      </c>
      <c r="I334" s="98">
        <f t="shared" si="52"/>
        <v>0</v>
      </c>
      <c r="J334" s="27"/>
      <c r="K334" s="21">
        <f t="shared" si="53"/>
        <v>0</v>
      </c>
      <c r="L334" s="5">
        <f t="shared" si="54"/>
        <v>0</v>
      </c>
      <c r="M334" s="5">
        <f t="shared" si="55"/>
        <v>0</v>
      </c>
      <c r="N334" s="2">
        <f t="shared" si="56"/>
        <v>0</v>
      </c>
      <c r="O334" s="116">
        <f t="shared" si="57"/>
        <v>0</v>
      </c>
      <c r="P334" s="22">
        <f t="shared" si="58"/>
        <v>0</v>
      </c>
      <c r="Q334" s="7" t="str">
        <f t="shared" si="59"/>
        <v>euro</v>
      </c>
      <c r="R334" s="98">
        <f t="shared" si="60"/>
        <v>0</v>
      </c>
      <c r="S334" s="19"/>
      <c r="T334" s="5"/>
      <c r="U334" s="37" t="str" cm="1">
        <f t="array" ref="U334">_xlfn.IFS(R334&gt;I334,"KO : Le montant retenu est supérieur au montant présenté. Merci de revoir la ligne de contributions ou plafonner son montant.",I334=0,"",R334=I334,"OK",R334&lt;I334,"Montant instruit inférieur au montant présenté.")</f>
        <v/>
      </c>
      <c r="V334" s="95">
        <f t="shared" si="61"/>
        <v>0</v>
      </c>
    </row>
    <row r="335" spans="1:22">
      <c r="A335" s="7">
        <v>331</v>
      </c>
      <c r="B335" s="5"/>
      <c r="C335" s="5"/>
      <c r="D335" s="5"/>
      <c r="E335" s="2"/>
      <c r="F335" s="116"/>
      <c r="G335" s="12"/>
      <c r="H335" s="7" t="s">
        <v>9</v>
      </c>
      <c r="I335" s="98">
        <f t="shared" si="52"/>
        <v>0</v>
      </c>
      <c r="J335" s="27"/>
      <c r="K335" s="21">
        <f t="shared" si="53"/>
        <v>0</v>
      </c>
      <c r="L335" s="5">
        <f t="shared" si="54"/>
        <v>0</v>
      </c>
      <c r="M335" s="5">
        <f t="shared" si="55"/>
        <v>0</v>
      </c>
      <c r="N335" s="2">
        <f t="shared" si="56"/>
        <v>0</v>
      </c>
      <c r="O335" s="116">
        <f t="shared" si="57"/>
        <v>0</v>
      </c>
      <c r="P335" s="22">
        <f t="shared" si="58"/>
        <v>0</v>
      </c>
      <c r="Q335" s="7" t="str">
        <f t="shared" si="59"/>
        <v>euro</v>
      </c>
      <c r="R335" s="98">
        <f t="shared" si="60"/>
        <v>0</v>
      </c>
      <c r="S335" s="19"/>
      <c r="T335" s="5"/>
      <c r="U335" s="37" t="str" cm="1">
        <f t="array" ref="U335">_xlfn.IFS(R335&gt;I335,"KO : Le montant retenu est supérieur au montant présenté. Merci de revoir la ligne de contributions ou plafonner son montant.",I335=0,"",R335=I335,"OK",R335&lt;I335,"Montant instruit inférieur au montant présenté.")</f>
        <v/>
      </c>
      <c r="V335" s="95">
        <f t="shared" si="61"/>
        <v>0</v>
      </c>
    </row>
    <row r="336" spans="1:22">
      <c r="A336" s="7">
        <v>332</v>
      </c>
      <c r="B336" s="5"/>
      <c r="C336" s="5"/>
      <c r="D336" s="5"/>
      <c r="E336" s="2"/>
      <c r="F336" s="116"/>
      <c r="G336" s="12"/>
      <c r="H336" s="7" t="s">
        <v>9</v>
      </c>
      <c r="I336" s="98">
        <f t="shared" si="52"/>
        <v>0</v>
      </c>
      <c r="J336" s="27"/>
      <c r="K336" s="21">
        <f t="shared" si="53"/>
        <v>0</v>
      </c>
      <c r="L336" s="5">
        <f t="shared" si="54"/>
        <v>0</v>
      </c>
      <c r="M336" s="5">
        <f t="shared" si="55"/>
        <v>0</v>
      </c>
      <c r="N336" s="2">
        <f t="shared" si="56"/>
        <v>0</v>
      </c>
      <c r="O336" s="116">
        <f t="shared" si="57"/>
        <v>0</v>
      </c>
      <c r="P336" s="22">
        <f t="shared" si="58"/>
        <v>0</v>
      </c>
      <c r="Q336" s="7" t="str">
        <f t="shared" si="59"/>
        <v>euro</v>
      </c>
      <c r="R336" s="98">
        <f t="shared" si="60"/>
        <v>0</v>
      </c>
      <c r="S336" s="19"/>
      <c r="T336" s="5"/>
      <c r="U336" s="37" t="str" cm="1">
        <f t="array" ref="U336">_xlfn.IFS(R336&gt;I336,"KO : Le montant retenu est supérieur au montant présenté. Merci de revoir la ligne de contributions ou plafonner son montant.",I336=0,"",R336=I336,"OK",R336&lt;I336,"Montant instruit inférieur au montant présenté.")</f>
        <v/>
      </c>
      <c r="V336" s="95">
        <f t="shared" si="61"/>
        <v>0</v>
      </c>
    </row>
    <row r="337" spans="1:22">
      <c r="A337" s="7">
        <v>333</v>
      </c>
      <c r="B337" s="5"/>
      <c r="C337" s="5"/>
      <c r="D337" s="5"/>
      <c r="E337" s="2"/>
      <c r="F337" s="116"/>
      <c r="G337" s="12"/>
      <c r="H337" s="7" t="s">
        <v>9</v>
      </c>
      <c r="I337" s="98">
        <f t="shared" si="52"/>
        <v>0</v>
      </c>
      <c r="J337" s="27"/>
      <c r="K337" s="21">
        <f t="shared" si="53"/>
        <v>0</v>
      </c>
      <c r="L337" s="5">
        <f t="shared" si="54"/>
        <v>0</v>
      </c>
      <c r="M337" s="5">
        <f t="shared" si="55"/>
        <v>0</v>
      </c>
      <c r="N337" s="2">
        <f t="shared" si="56"/>
        <v>0</v>
      </c>
      <c r="O337" s="116">
        <f t="shared" si="57"/>
        <v>0</v>
      </c>
      <c r="P337" s="22">
        <f t="shared" si="58"/>
        <v>0</v>
      </c>
      <c r="Q337" s="7" t="str">
        <f t="shared" si="59"/>
        <v>euro</v>
      </c>
      <c r="R337" s="98">
        <f t="shared" si="60"/>
        <v>0</v>
      </c>
      <c r="S337" s="19"/>
      <c r="T337" s="5"/>
      <c r="U337" s="37" t="str" cm="1">
        <f t="array" ref="U337">_xlfn.IFS(R337&gt;I337,"KO : Le montant retenu est supérieur au montant présenté. Merci de revoir la ligne de contributions ou plafonner son montant.",I337=0,"",R337=I337,"OK",R337&lt;I337,"Montant instruit inférieur au montant présenté.")</f>
        <v/>
      </c>
      <c r="V337" s="95">
        <f t="shared" si="61"/>
        <v>0</v>
      </c>
    </row>
    <row r="338" spans="1:22">
      <c r="A338" s="7">
        <v>334</v>
      </c>
      <c r="B338" s="5"/>
      <c r="C338" s="5"/>
      <c r="D338" s="5"/>
      <c r="E338" s="2"/>
      <c r="F338" s="116"/>
      <c r="G338" s="12"/>
      <c r="H338" s="7" t="s">
        <v>9</v>
      </c>
      <c r="I338" s="98">
        <f t="shared" si="52"/>
        <v>0</v>
      </c>
      <c r="J338" s="27"/>
      <c r="K338" s="21">
        <f t="shared" si="53"/>
        <v>0</v>
      </c>
      <c r="L338" s="5">
        <f t="shared" si="54"/>
        <v>0</v>
      </c>
      <c r="M338" s="5">
        <f t="shared" si="55"/>
        <v>0</v>
      </c>
      <c r="N338" s="2">
        <f t="shared" si="56"/>
        <v>0</v>
      </c>
      <c r="O338" s="116">
        <f t="shared" si="57"/>
        <v>0</v>
      </c>
      <c r="P338" s="22">
        <f t="shared" si="58"/>
        <v>0</v>
      </c>
      <c r="Q338" s="7" t="str">
        <f t="shared" si="59"/>
        <v>euro</v>
      </c>
      <c r="R338" s="98">
        <f t="shared" si="60"/>
        <v>0</v>
      </c>
      <c r="S338" s="19"/>
      <c r="T338" s="5"/>
      <c r="U338" s="37" t="str" cm="1">
        <f t="array" ref="U338">_xlfn.IFS(R338&gt;I338,"KO : Le montant retenu est supérieur au montant présenté. Merci de revoir la ligne de contributions ou plafonner son montant.",I338=0,"",R338=I338,"OK",R338&lt;I338,"Montant instruit inférieur au montant présenté.")</f>
        <v/>
      </c>
      <c r="V338" s="95">
        <f t="shared" si="61"/>
        <v>0</v>
      </c>
    </row>
    <row r="339" spans="1:22">
      <c r="A339" s="7">
        <v>335</v>
      </c>
      <c r="B339" s="5"/>
      <c r="C339" s="5"/>
      <c r="D339" s="5"/>
      <c r="E339" s="2"/>
      <c r="F339" s="116"/>
      <c r="G339" s="12"/>
      <c r="H339" s="7" t="s">
        <v>9</v>
      </c>
      <c r="I339" s="98">
        <f t="shared" si="52"/>
        <v>0</v>
      </c>
      <c r="J339" s="27"/>
      <c r="K339" s="21">
        <f t="shared" si="53"/>
        <v>0</v>
      </c>
      <c r="L339" s="5">
        <f t="shared" si="54"/>
        <v>0</v>
      </c>
      <c r="M339" s="5">
        <f t="shared" si="55"/>
        <v>0</v>
      </c>
      <c r="N339" s="2">
        <f t="shared" si="56"/>
        <v>0</v>
      </c>
      <c r="O339" s="116">
        <f t="shared" si="57"/>
        <v>0</v>
      </c>
      <c r="P339" s="22">
        <f t="shared" si="58"/>
        <v>0</v>
      </c>
      <c r="Q339" s="7" t="str">
        <f t="shared" si="59"/>
        <v>euro</v>
      </c>
      <c r="R339" s="98">
        <f t="shared" si="60"/>
        <v>0</v>
      </c>
      <c r="S339" s="19"/>
      <c r="T339" s="5"/>
      <c r="U339" s="37" t="str" cm="1">
        <f t="array" ref="U339">_xlfn.IFS(R339&gt;I339,"KO : Le montant retenu est supérieur au montant présenté. Merci de revoir la ligne de contributions ou plafonner son montant.",I339=0,"",R339=I339,"OK",R339&lt;I339,"Montant instruit inférieur au montant présenté.")</f>
        <v/>
      </c>
      <c r="V339" s="95">
        <f t="shared" si="61"/>
        <v>0</v>
      </c>
    </row>
    <row r="340" spans="1:22">
      <c r="A340" s="7">
        <v>336</v>
      </c>
      <c r="B340" s="5"/>
      <c r="C340" s="5"/>
      <c r="D340" s="5"/>
      <c r="E340" s="2"/>
      <c r="F340" s="116"/>
      <c r="G340" s="12"/>
      <c r="H340" s="7" t="s">
        <v>9</v>
      </c>
      <c r="I340" s="98">
        <f t="shared" si="52"/>
        <v>0</v>
      </c>
      <c r="J340" s="27"/>
      <c r="K340" s="21">
        <f t="shared" si="53"/>
        <v>0</v>
      </c>
      <c r="L340" s="5">
        <f t="shared" si="54"/>
        <v>0</v>
      </c>
      <c r="M340" s="5">
        <f t="shared" si="55"/>
        <v>0</v>
      </c>
      <c r="N340" s="2">
        <f t="shared" si="56"/>
        <v>0</v>
      </c>
      <c r="O340" s="116">
        <f t="shared" si="57"/>
        <v>0</v>
      </c>
      <c r="P340" s="22">
        <f t="shared" si="58"/>
        <v>0</v>
      </c>
      <c r="Q340" s="7" t="str">
        <f t="shared" si="59"/>
        <v>euro</v>
      </c>
      <c r="R340" s="98">
        <f t="shared" si="60"/>
        <v>0</v>
      </c>
      <c r="S340" s="19"/>
      <c r="T340" s="5"/>
      <c r="U340" s="37" t="str" cm="1">
        <f t="array" ref="U340">_xlfn.IFS(R340&gt;I340,"KO : Le montant retenu est supérieur au montant présenté. Merci de revoir la ligne de contributions ou plafonner son montant.",I340=0,"",R340=I340,"OK",R340&lt;I340,"Montant instruit inférieur au montant présenté.")</f>
        <v/>
      </c>
      <c r="V340" s="95">
        <f t="shared" si="61"/>
        <v>0</v>
      </c>
    </row>
    <row r="341" spans="1:22">
      <c r="A341" s="7">
        <v>337</v>
      </c>
      <c r="B341" s="5"/>
      <c r="C341" s="5"/>
      <c r="D341" s="5"/>
      <c r="E341" s="2"/>
      <c r="F341" s="116"/>
      <c r="G341" s="12"/>
      <c r="H341" s="7" t="s">
        <v>9</v>
      </c>
      <c r="I341" s="98">
        <f t="shared" si="52"/>
        <v>0</v>
      </c>
      <c r="J341" s="27"/>
      <c r="K341" s="21">
        <f t="shared" si="53"/>
        <v>0</v>
      </c>
      <c r="L341" s="5">
        <f t="shared" si="54"/>
        <v>0</v>
      </c>
      <c r="M341" s="5">
        <f t="shared" si="55"/>
        <v>0</v>
      </c>
      <c r="N341" s="2">
        <f t="shared" si="56"/>
        <v>0</v>
      </c>
      <c r="O341" s="116">
        <f t="shared" si="57"/>
        <v>0</v>
      </c>
      <c r="P341" s="22">
        <f t="shared" si="58"/>
        <v>0</v>
      </c>
      <c r="Q341" s="7" t="str">
        <f t="shared" si="59"/>
        <v>euro</v>
      </c>
      <c r="R341" s="98">
        <f t="shared" si="60"/>
        <v>0</v>
      </c>
      <c r="S341" s="19"/>
      <c r="T341" s="5"/>
      <c r="U341" s="37" t="str" cm="1">
        <f t="array" ref="U341">_xlfn.IFS(R341&gt;I341,"KO : Le montant retenu est supérieur au montant présenté. Merci de revoir la ligne de contributions ou plafonner son montant.",I341=0,"",R341=I341,"OK",R341&lt;I341,"Montant instruit inférieur au montant présenté.")</f>
        <v/>
      </c>
      <c r="V341" s="95">
        <f t="shared" si="61"/>
        <v>0</v>
      </c>
    </row>
    <row r="342" spans="1:22">
      <c r="A342" s="7">
        <v>338</v>
      </c>
      <c r="B342" s="5"/>
      <c r="C342" s="5"/>
      <c r="D342" s="5"/>
      <c r="E342" s="2"/>
      <c r="F342" s="116"/>
      <c r="G342" s="12"/>
      <c r="H342" s="7" t="s">
        <v>9</v>
      </c>
      <c r="I342" s="98">
        <f t="shared" si="52"/>
        <v>0</v>
      </c>
      <c r="J342" s="27"/>
      <c r="K342" s="21">
        <f t="shared" si="53"/>
        <v>0</v>
      </c>
      <c r="L342" s="5">
        <f t="shared" si="54"/>
        <v>0</v>
      </c>
      <c r="M342" s="5">
        <f t="shared" si="55"/>
        <v>0</v>
      </c>
      <c r="N342" s="2">
        <f t="shared" si="56"/>
        <v>0</v>
      </c>
      <c r="O342" s="116">
        <f t="shared" si="57"/>
        <v>0</v>
      </c>
      <c r="P342" s="22">
        <f t="shared" si="58"/>
        <v>0</v>
      </c>
      <c r="Q342" s="7" t="str">
        <f t="shared" si="59"/>
        <v>euro</v>
      </c>
      <c r="R342" s="98">
        <f t="shared" si="60"/>
        <v>0</v>
      </c>
      <c r="S342" s="19"/>
      <c r="T342" s="5"/>
      <c r="U342" s="37" t="str" cm="1">
        <f t="array" ref="U342">_xlfn.IFS(R342&gt;I342,"KO : Le montant retenu est supérieur au montant présenté. Merci de revoir la ligne de contributions ou plafonner son montant.",I342=0,"",R342=I342,"OK",R342&lt;I342,"Montant instruit inférieur au montant présenté.")</f>
        <v/>
      </c>
      <c r="V342" s="95">
        <f t="shared" si="61"/>
        <v>0</v>
      </c>
    </row>
    <row r="343" spans="1:22">
      <c r="A343" s="7">
        <v>339</v>
      </c>
      <c r="B343" s="5"/>
      <c r="C343" s="5"/>
      <c r="D343" s="5"/>
      <c r="E343" s="2"/>
      <c r="F343" s="116"/>
      <c r="G343" s="12"/>
      <c r="H343" s="7" t="s">
        <v>9</v>
      </c>
      <c r="I343" s="98">
        <f t="shared" si="52"/>
        <v>0</v>
      </c>
      <c r="J343" s="27"/>
      <c r="K343" s="21">
        <f t="shared" si="53"/>
        <v>0</v>
      </c>
      <c r="L343" s="5">
        <f t="shared" si="54"/>
        <v>0</v>
      </c>
      <c r="M343" s="5">
        <f t="shared" si="55"/>
        <v>0</v>
      </c>
      <c r="N343" s="2">
        <f t="shared" si="56"/>
        <v>0</v>
      </c>
      <c r="O343" s="116">
        <f t="shared" si="57"/>
        <v>0</v>
      </c>
      <c r="P343" s="22">
        <f t="shared" si="58"/>
        <v>0</v>
      </c>
      <c r="Q343" s="7" t="str">
        <f t="shared" si="59"/>
        <v>euro</v>
      </c>
      <c r="R343" s="98">
        <f t="shared" si="60"/>
        <v>0</v>
      </c>
      <c r="S343" s="19"/>
      <c r="T343" s="5"/>
      <c r="U343" s="37" t="str" cm="1">
        <f t="array" ref="U343">_xlfn.IFS(R343&gt;I343,"KO : Le montant retenu est supérieur au montant présenté. Merci de revoir la ligne de contributions ou plafonner son montant.",I343=0,"",R343=I343,"OK",R343&lt;I343,"Montant instruit inférieur au montant présenté.")</f>
        <v/>
      </c>
      <c r="V343" s="95">
        <f t="shared" si="61"/>
        <v>0</v>
      </c>
    </row>
    <row r="344" spans="1:22">
      <c r="A344" s="7">
        <v>340</v>
      </c>
      <c r="B344" s="5"/>
      <c r="C344" s="5"/>
      <c r="D344" s="5"/>
      <c r="E344" s="2"/>
      <c r="F344" s="116"/>
      <c r="G344" s="12"/>
      <c r="H344" s="7" t="s">
        <v>9</v>
      </c>
      <c r="I344" s="98">
        <f t="shared" si="52"/>
        <v>0</v>
      </c>
      <c r="J344" s="27"/>
      <c r="K344" s="21">
        <f t="shared" si="53"/>
        <v>0</v>
      </c>
      <c r="L344" s="5">
        <f t="shared" si="54"/>
        <v>0</v>
      </c>
      <c r="M344" s="5">
        <f t="shared" si="55"/>
        <v>0</v>
      </c>
      <c r="N344" s="2">
        <f t="shared" si="56"/>
        <v>0</v>
      </c>
      <c r="O344" s="116">
        <f t="shared" si="57"/>
        <v>0</v>
      </c>
      <c r="P344" s="22">
        <f t="shared" si="58"/>
        <v>0</v>
      </c>
      <c r="Q344" s="7" t="str">
        <f t="shared" si="59"/>
        <v>euro</v>
      </c>
      <c r="R344" s="98">
        <f t="shared" si="60"/>
        <v>0</v>
      </c>
      <c r="S344" s="19"/>
      <c r="T344" s="5"/>
      <c r="U344" s="37" t="str" cm="1">
        <f t="array" ref="U344">_xlfn.IFS(R344&gt;I344,"KO : Le montant retenu est supérieur au montant présenté. Merci de revoir la ligne de contributions ou plafonner son montant.",I344=0,"",R344=I344,"OK",R344&lt;I344,"Montant instruit inférieur au montant présenté.")</f>
        <v/>
      </c>
      <c r="V344" s="95">
        <f t="shared" si="61"/>
        <v>0</v>
      </c>
    </row>
    <row r="345" spans="1:22">
      <c r="A345" s="7">
        <v>341</v>
      </c>
      <c r="B345" s="5"/>
      <c r="C345" s="5"/>
      <c r="D345" s="5"/>
      <c r="E345" s="2"/>
      <c r="F345" s="116"/>
      <c r="G345" s="12"/>
      <c r="H345" s="7" t="s">
        <v>9</v>
      </c>
      <c r="I345" s="98">
        <f t="shared" si="52"/>
        <v>0</v>
      </c>
      <c r="J345" s="27"/>
      <c r="K345" s="21">
        <f t="shared" si="53"/>
        <v>0</v>
      </c>
      <c r="L345" s="5">
        <f t="shared" si="54"/>
        <v>0</v>
      </c>
      <c r="M345" s="5">
        <f t="shared" si="55"/>
        <v>0</v>
      </c>
      <c r="N345" s="2">
        <f t="shared" si="56"/>
        <v>0</v>
      </c>
      <c r="O345" s="116">
        <f t="shared" si="57"/>
        <v>0</v>
      </c>
      <c r="P345" s="22">
        <f t="shared" si="58"/>
        <v>0</v>
      </c>
      <c r="Q345" s="7" t="str">
        <f t="shared" si="59"/>
        <v>euro</v>
      </c>
      <c r="R345" s="98">
        <f t="shared" si="60"/>
        <v>0</v>
      </c>
      <c r="S345" s="19"/>
      <c r="T345" s="5"/>
      <c r="U345" s="37" t="str" cm="1">
        <f t="array" ref="U345">_xlfn.IFS(R345&gt;I345,"KO : Le montant retenu est supérieur au montant présenté. Merci de revoir la ligne de contributions ou plafonner son montant.",I345=0,"",R345=I345,"OK",R345&lt;I345,"Montant instruit inférieur au montant présenté.")</f>
        <v/>
      </c>
      <c r="V345" s="95">
        <f t="shared" si="61"/>
        <v>0</v>
      </c>
    </row>
    <row r="346" spans="1:22">
      <c r="A346" s="7">
        <v>342</v>
      </c>
      <c r="B346" s="5"/>
      <c r="C346" s="5"/>
      <c r="D346" s="5"/>
      <c r="E346" s="2"/>
      <c r="F346" s="116"/>
      <c r="G346" s="12"/>
      <c r="H346" s="7" t="s">
        <v>9</v>
      </c>
      <c r="I346" s="98">
        <f t="shared" si="52"/>
        <v>0</v>
      </c>
      <c r="J346" s="27"/>
      <c r="K346" s="21">
        <f t="shared" si="53"/>
        <v>0</v>
      </c>
      <c r="L346" s="5">
        <f t="shared" si="54"/>
        <v>0</v>
      </c>
      <c r="M346" s="5">
        <f t="shared" si="55"/>
        <v>0</v>
      </c>
      <c r="N346" s="2">
        <f t="shared" si="56"/>
        <v>0</v>
      </c>
      <c r="O346" s="116">
        <f t="shared" si="57"/>
        <v>0</v>
      </c>
      <c r="P346" s="22">
        <f t="shared" si="58"/>
        <v>0</v>
      </c>
      <c r="Q346" s="7" t="str">
        <f t="shared" si="59"/>
        <v>euro</v>
      </c>
      <c r="R346" s="98">
        <f t="shared" si="60"/>
        <v>0</v>
      </c>
      <c r="S346" s="19"/>
      <c r="T346" s="5"/>
      <c r="U346" s="37" t="str" cm="1">
        <f t="array" ref="U346">_xlfn.IFS(R346&gt;I346,"KO : Le montant retenu est supérieur au montant présenté. Merci de revoir la ligne de contributions ou plafonner son montant.",I346=0,"",R346=I346,"OK",R346&lt;I346,"Montant instruit inférieur au montant présenté.")</f>
        <v/>
      </c>
      <c r="V346" s="95">
        <f t="shared" si="61"/>
        <v>0</v>
      </c>
    </row>
    <row r="347" spans="1:22">
      <c r="A347" s="7">
        <v>343</v>
      </c>
      <c r="B347" s="5"/>
      <c r="C347" s="5"/>
      <c r="D347" s="5"/>
      <c r="E347" s="2"/>
      <c r="F347" s="116"/>
      <c r="G347" s="12"/>
      <c r="H347" s="7" t="s">
        <v>9</v>
      </c>
      <c r="I347" s="98">
        <f t="shared" si="52"/>
        <v>0</v>
      </c>
      <c r="J347" s="27"/>
      <c r="K347" s="21">
        <f t="shared" si="53"/>
        <v>0</v>
      </c>
      <c r="L347" s="5">
        <f t="shared" si="54"/>
        <v>0</v>
      </c>
      <c r="M347" s="5">
        <f t="shared" si="55"/>
        <v>0</v>
      </c>
      <c r="N347" s="2">
        <f t="shared" si="56"/>
        <v>0</v>
      </c>
      <c r="O347" s="116">
        <f t="shared" si="57"/>
        <v>0</v>
      </c>
      <c r="P347" s="22">
        <f t="shared" si="58"/>
        <v>0</v>
      </c>
      <c r="Q347" s="7" t="str">
        <f t="shared" si="59"/>
        <v>euro</v>
      </c>
      <c r="R347" s="98">
        <f t="shared" si="60"/>
        <v>0</v>
      </c>
      <c r="S347" s="19"/>
      <c r="T347" s="5"/>
      <c r="U347" s="37" t="str" cm="1">
        <f t="array" ref="U347">_xlfn.IFS(R347&gt;I347,"KO : Le montant retenu est supérieur au montant présenté. Merci de revoir la ligne de contributions ou plafonner son montant.",I347=0,"",R347=I347,"OK",R347&lt;I347,"Montant instruit inférieur au montant présenté.")</f>
        <v/>
      </c>
      <c r="V347" s="95">
        <f t="shared" si="61"/>
        <v>0</v>
      </c>
    </row>
    <row r="348" spans="1:22">
      <c r="A348" s="7">
        <v>344</v>
      </c>
      <c r="B348" s="5"/>
      <c r="C348" s="5"/>
      <c r="D348" s="5"/>
      <c r="E348" s="2"/>
      <c r="F348" s="116"/>
      <c r="G348" s="12"/>
      <c r="H348" s="7" t="s">
        <v>9</v>
      </c>
      <c r="I348" s="98">
        <f t="shared" si="52"/>
        <v>0</v>
      </c>
      <c r="J348" s="27"/>
      <c r="K348" s="21">
        <f t="shared" si="53"/>
        <v>0</v>
      </c>
      <c r="L348" s="5">
        <f t="shared" si="54"/>
        <v>0</v>
      </c>
      <c r="M348" s="5">
        <f t="shared" si="55"/>
        <v>0</v>
      </c>
      <c r="N348" s="2">
        <f t="shared" si="56"/>
        <v>0</v>
      </c>
      <c r="O348" s="116">
        <f t="shared" si="57"/>
        <v>0</v>
      </c>
      <c r="P348" s="22">
        <f t="shared" si="58"/>
        <v>0</v>
      </c>
      <c r="Q348" s="7" t="str">
        <f t="shared" si="59"/>
        <v>euro</v>
      </c>
      <c r="R348" s="98">
        <f t="shared" si="60"/>
        <v>0</v>
      </c>
      <c r="S348" s="19"/>
      <c r="T348" s="5"/>
      <c r="U348" s="37" t="str" cm="1">
        <f t="array" ref="U348">_xlfn.IFS(R348&gt;I348,"KO : Le montant retenu est supérieur au montant présenté. Merci de revoir la ligne de contributions ou plafonner son montant.",I348=0,"",R348=I348,"OK",R348&lt;I348,"Montant instruit inférieur au montant présenté.")</f>
        <v/>
      </c>
      <c r="V348" s="95">
        <f t="shared" si="61"/>
        <v>0</v>
      </c>
    </row>
    <row r="349" spans="1:22">
      <c r="A349" s="7">
        <v>345</v>
      </c>
      <c r="B349" s="5"/>
      <c r="C349" s="5"/>
      <c r="D349" s="5"/>
      <c r="E349" s="2"/>
      <c r="F349" s="116"/>
      <c r="G349" s="12"/>
      <c r="H349" s="7" t="s">
        <v>9</v>
      </c>
      <c r="I349" s="98">
        <f t="shared" si="52"/>
        <v>0</v>
      </c>
      <c r="J349" s="27"/>
      <c r="K349" s="21">
        <f t="shared" si="53"/>
        <v>0</v>
      </c>
      <c r="L349" s="5">
        <f t="shared" si="54"/>
        <v>0</v>
      </c>
      <c r="M349" s="5">
        <f t="shared" si="55"/>
        <v>0</v>
      </c>
      <c r="N349" s="2">
        <f t="shared" si="56"/>
        <v>0</v>
      </c>
      <c r="O349" s="116">
        <f t="shared" si="57"/>
        <v>0</v>
      </c>
      <c r="P349" s="22">
        <f t="shared" si="58"/>
        <v>0</v>
      </c>
      <c r="Q349" s="7" t="str">
        <f t="shared" si="59"/>
        <v>euro</v>
      </c>
      <c r="R349" s="98">
        <f t="shared" si="60"/>
        <v>0</v>
      </c>
      <c r="S349" s="19"/>
      <c r="T349" s="5"/>
      <c r="U349" s="37" t="str" cm="1">
        <f t="array" ref="U349">_xlfn.IFS(R349&gt;I349,"KO : Le montant retenu est supérieur au montant présenté. Merci de revoir la ligne de contributions ou plafonner son montant.",I349=0,"",R349=I349,"OK",R349&lt;I349,"Montant instruit inférieur au montant présenté.")</f>
        <v/>
      </c>
      <c r="V349" s="95">
        <f t="shared" si="61"/>
        <v>0</v>
      </c>
    </row>
    <row r="350" spans="1:22">
      <c r="A350" s="7">
        <v>346</v>
      </c>
      <c r="B350" s="5"/>
      <c r="C350" s="5"/>
      <c r="D350" s="5"/>
      <c r="E350" s="2"/>
      <c r="F350" s="116"/>
      <c r="G350" s="12"/>
      <c r="H350" s="7" t="s">
        <v>9</v>
      </c>
      <c r="I350" s="98">
        <f t="shared" si="52"/>
        <v>0</v>
      </c>
      <c r="J350" s="27"/>
      <c r="K350" s="21">
        <f t="shared" si="53"/>
        <v>0</v>
      </c>
      <c r="L350" s="5">
        <f t="shared" si="54"/>
        <v>0</v>
      </c>
      <c r="M350" s="5">
        <f t="shared" si="55"/>
        <v>0</v>
      </c>
      <c r="N350" s="2">
        <f t="shared" si="56"/>
        <v>0</v>
      </c>
      <c r="O350" s="116">
        <f t="shared" si="57"/>
        <v>0</v>
      </c>
      <c r="P350" s="22">
        <f t="shared" si="58"/>
        <v>0</v>
      </c>
      <c r="Q350" s="7" t="str">
        <f t="shared" si="59"/>
        <v>euro</v>
      </c>
      <c r="R350" s="98">
        <f t="shared" si="60"/>
        <v>0</v>
      </c>
      <c r="S350" s="19"/>
      <c r="T350" s="5"/>
      <c r="U350" s="37" t="str" cm="1">
        <f t="array" ref="U350">_xlfn.IFS(R350&gt;I350,"KO : Le montant retenu est supérieur au montant présenté. Merci de revoir la ligne de contributions ou plafonner son montant.",I350=0,"",R350=I350,"OK",R350&lt;I350,"Montant instruit inférieur au montant présenté.")</f>
        <v/>
      </c>
      <c r="V350" s="95">
        <f t="shared" si="61"/>
        <v>0</v>
      </c>
    </row>
    <row r="351" spans="1:22">
      <c r="A351" s="7">
        <v>347</v>
      </c>
      <c r="B351" s="5"/>
      <c r="C351" s="5"/>
      <c r="D351" s="5"/>
      <c r="E351" s="2"/>
      <c r="F351" s="116"/>
      <c r="G351" s="12"/>
      <c r="H351" s="7" t="s">
        <v>9</v>
      </c>
      <c r="I351" s="98">
        <f t="shared" si="52"/>
        <v>0</v>
      </c>
      <c r="J351" s="27"/>
      <c r="K351" s="21">
        <f t="shared" si="53"/>
        <v>0</v>
      </c>
      <c r="L351" s="5">
        <f t="shared" si="54"/>
        <v>0</v>
      </c>
      <c r="M351" s="5">
        <f t="shared" si="55"/>
        <v>0</v>
      </c>
      <c r="N351" s="2">
        <f t="shared" si="56"/>
        <v>0</v>
      </c>
      <c r="O351" s="116">
        <f t="shared" si="57"/>
        <v>0</v>
      </c>
      <c r="P351" s="22">
        <f t="shared" si="58"/>
        <v>0</v>
      </c>
      <c r="Q351" s="7" t="str">
        <f t="shared" si="59"/>
        <v>euro</v>
      </c>
      <c r="R351" s="98">
        <f t="shared" si="60"/>
        <v>0</v>
      </c>
      <c r="S351" s="19"/>
      <c r="T351" s="5"/>
      <c r="U351" s="37" t="str" cm="1">
        <f t="array" ref="U351">_xlfn.IFS(R351&gt;I351,"KO : Le montant retenu est supérieur au montant présenté. Merci de revoir la ligne de contributions ou plafonner son montant.",I351=0,"",R351=I351,"OK",R351&lt;I351,"Montant instruit inférieur au montant présenté.")</f>
        <v/>
      </c>
      <c r="V351" s="95">
        <f t="shared" si="61"/>
        <v>0</v>
      </c>
    </row>
    <row r="352" spans="1:22">
      <c r="A352" s="7">
        <v>348</v>
      </c>
      <c r="B352" s="5"/>
      <c r="C352" s="5"/>
      <c r="D352" s="5"/>
      <c r="E352" s="2"/>
      <c r="F352" s="116"/>
      <c r="G352" s="12"/>
      <c r="H352" s="7" t="s">
        <v>9</v>
      </c>
      <c r="I352" s="98">
        <f t="shared" si="52"/>
        <v>0</v>
      </c>
      <c r="J352" s="27"/>
      <c r="K352" s="21">
        <f t="shared" si="53"/>
        <v>0</v>
      </c>
      <c r="L352" s="5">
        <f t="shared" si="54"/>
        <v>0</v>
      </c>
      <c r="M352" s="5">
        <f t="shared" si="55"/>
        <v>0</v>
      </c>
      <c r="N352" s="2">
        <f t="shared" si="56"/>
        <v>0</v>
      </c>
      <c r="O352" s="116">
        <f t="shared" si="57"/>
        <v>0</v>
      </c>
      <c r="P352" s="22">
        <f t="shared" si="58"/>
        <v>0</v>
      </c>
      <c r="Q352" s="7" t="str">
        <f t="shared" si="59"/>
        <v>euro</v>
      </c>
      <c r="R352" s="98">
        <f t="shared" si="60"/>
        <v>0</v>
      </c>
      <c r="S352" s="19"/>
      <c r="T352" s="5"/>
      <c r="U352" s="37" t="str" cm="1">
        <f t="array" ref="U352">_xlfn.IFS(R352&gt;I352,"KO : Le montant retenu est supérieur au montant présenté. Merci de revoir la ligne de contributions ou plafonner son montant.",I352=0,"",R352=I352,"OK",R352&lt;I352,"Montant instruit inférieur au montant présenté.")</f>
        <v/>
      </c>
      <c r="V352" s="95">
        <f t="shared" si="61"/>
        <v>0</v>
      </c>
    </row>
    <row r="353" spans="1:22">
      <c r="A353" s="7">
        <v>349</v>
      </c>
      <c r="B353" s="5"/>
      <c r="C353" s="5"/>
      <c r="D353" s="5"/>
      <c r="E353" s="2"/>
      <c r="F353" s="116"/>
      <c r="G353" s="12"/>
      <c r="H353" s="7" t="s">
        <v>9</v>
      </c>
      <c r="I353" s="98">
        <f t="shared" si="52"/>
        <v>0</v>
      </c>
      <c r="J353" s="27"/>
      <c r="K353" s="21">
        <f t="shared" si="53"/>
        <v>0</v>
      </c>
      <c r="L353" s="5">
        <f t="shared" si="54"/>
        <v>0</v>
      </c>
      <c r="M353" s="5">
        <f t="shared" si="55"/>
        <v>0</v>
      </c>
      <c r="N353" s="2">
        <f t="shared" si="56"/>
        <v>0</v>
      </c>
      <c r="O353" s="116">
        <f t="shared" si="57"/>
        <v>0</v>
      </c>
      <c r="P353" s="22">
        <f t="shared" si="58"/>
        <v>0</v>
      </c>
      <c r="Q353" s="7" t="str">
        <f t="shared" si="59"/>
        <v>euro</v>
      </c>
      <c r="R353" s="98">
        <f t="shared" si="60"/>
        <v>0</v>
      </c>
      <c r="S353" s="19"/>
      <c r="T353" s="5"/>
      <c r="U353" s="37" t="str" cm="1">
        <f t="array" ref="U353">_xlfn.IFS(R353&gt;I353,"KO : Le montant retenu est supérieur au montant présenté. Merci de revoir la ligne de contributions ou plafonner son montant.",I353=0,"",R353=I353,"OK",R353&lt;I353,"Montant instruit inférieur au montant présenté.")</f>
        <v/>
      </c>
      <c r="V353" s="95">
        <f t="shared" si="61"/>
        <v>0</v>
      </c>
    </row>
    <row r="354" spans="1:22">
      <c r="A354" s="7">
        <v>350</v>
      </c>
      <c r="B354" s="5"/>
      <c r="C354" s="5"/>
      <c r="D354" s="5"/>
      <c r="E354" s="2"/>
      <c r="F354" s="116"/>
      <c r="G354" s="12"/>
      <c r="H354" s="7" t="s">
        <v>9</v>
      </c>
      <c r="I354" s="98">
        <f t="shared" si="52"/>
        <v>0</v>
      </c>
      <c r="J354" s="27"/>
      <c r="K354" s="21">
        <f t="shared" si="53"/>
        <v>0</v>
      </c>
      <c r="L354" s="5">
        <f t="shared" si="54"/>
        <v>0</v>
      </c>
      <c r="M354" s="5">
        <f t="shared" si="55"/>
        <v>0</v>
      </c>
      <c r="N354" s="2">
        <f t="shared" si="56"/>
        <v>0</v>
      </c>
      <c r="O354" s="116">
        <f t="shared" si="57"/>
        <v>0</v>
      </c>
      <c r="P354" s="22">
        <f t="shared" si="58"/>
        <v>0</v>
      </c>
      <c r="Q354" s="7" t="str">
        <f t="shared" si="59"/>
        <v>euro</v>
      </c>
      <c r="R354" s="98">
        <f t="shared" si="60"/>
        <v>0</v>
      </c>
      <c r="S354" s="19"/>
      <c r="T354" s="5"/>
      <c r="U354" s="37" t="str" cm="1">
        <f t="array" ref="U354">_xlfn.IFS(R354&gt;I354,"KO : Le montant retenu est supérieur au montant présenté. Merci de revoir la ligne de contributions ou plafonner son montant.",I354=0,"",R354=I354,"OK",R354&lt;I354,"Montant instruit inférieur au montant présenté.")</f>
        <v/>
      </c>
      <c r="V354" s="95">
        <f t="shared" si="61"/>
        <v>0</v>
      </c>
    </row>
    <row r="355" spans="1:22">
      <c r="A355" s="7">
        <v>351</v>
      </c>
      <c r="B355" s="5"/>
      <c r="C355" s="5"/>
      <c r="D355" s="5"/>
      <c r="E355" s="2"/>
      <c r="F355" s="116"/>
      <c r="G355" s="12"/>
      <c r="H355" s="7" t="s">
        <v>9</v>
      </c>
      <c r="I355" s="98">
        <f t="shared" si="52"/>
        <v>0</v>
      </c>
      <c r="J355" s="27"/>
      <c r="K355" s="21">
        <f t="shared" si="53"/>
        <v>0</v>
      </c>
      <c r="L355" s="5">
        <f t="shared" si="54"/>
        <v>0</v>
      </c>
      <c r="M355" s="5">
        <f t="shared" si="55"/>
        <v>0</v>
      </c>
      <c r="N355" s="2">
        <f t="shared" si="56"/>
        <v>0</v>
      </c>
      <c r="O355" s="116">
        <f t="shared" si="57"/>
        <v>0</v>
      </c>
      <c r="P355" s="22">
        <f t="shared" si="58"/>
        <v>0</v>
      </c>
      <c r="Q355" s="7" t="str">
        <f t="shared" si="59"/>
        <v>euro</v>
      </c>
      <c r="R355" s="98">
        <f t="shared" si="60"/>
        <v>0</v>
      </c>
      <c r="S355" s="19"/>
      <c r="T355" s="5"/>
      <c r="U355" s="37" t="str" cm="1">
        <f t="array" ref="U355">_xlfn.IFS(R355&gt;I355,"KO : Le montant retenu est supérieur au montant présenté. Merci de revoir la ligne de contributions ou plafonner son montant.",I355=0,"",R355=I355,"OK",R355&lt;I355,"Montant instruit inférieur au montant présenté.")</f>
        <v/>
      </c>
      <c r="V355" s="95">
        <f t="shared" si="61"/>
        <v>0</v>
      </c>
    </row>
    <row r="356" spans="1:22">
      <c r="A356" s="7">
        <v>352</v>
      </c>
      <c r="B356" s="5"/>
      <c r="C356" s="5"/>
      <c r="D356" s="5"/>
      <c r="E356" s="2"/>
      <c r="F356" s="116"/>
      <c r="G356" s="12"/>
      <c r="H356" s="7" t="s">
        <v>9</v>
      </c>
      <c r="I356" s="98">
        <f t="shared" si="52"/>
        <v>0</v>
      </c>
      <c r="J356" s="27"/>
      <c r="K356" s="21">
        <f t="shared" si="53"/>
        <v>0</v>
      </c>
      <c r="L356" s="5">
        <f t="shared" si="54"/>
        <v>0</v>
      </c>
      <c r="M356" s="5">
        <f t="shared" si="55"/>
        <v>0</v>
      </c>
      <c r="N356" s="2">
        <f t="shared" si="56"/>
        <v>0</v>
      </c>
      <c r="O356" s="116">
        <f t="shared" si="57"/>
        <v>0</v>
      </c>
      <c r="P356" s="22">
        <f t="shared" si="58"/>
        <v>0</v>
      </c>
      <c r="Q356" s="7" t="str">
        <f t="shared" si="59"/>
        <v>euro</v>
      </c>
      <c r="R356" s="98">
        <f t="shared" si="60"/>
        <v>0</v>
      </c>
      <c r="S356" s="19"/>
      <c r="T356" s="5"/>
      <c r="U356" s="37" t="str" cm="1">
        <f t="array" ref="U356">_xlfn.IFS(R356&gt;I356,"KO : Le montant retenu est supérieur au montant présenté. Merci de revoir la ligne de contributions ou plafonner son montant.",I356=0,"",R356=I356,"OK",R356&lt;I356,"Montant instruit inférieur au montant présenté.")</f>
        <v/>
      </c>
      <c r="V356" s="95">
        <f t="shared" si="61"/>
        <v>0</v>
      </c>
    </row>
    <row r="357" spans="1:22">
      <c r="A357" s="7">
        <v>353</v>
      </c>
      <c r="B357" s="5"/>
      <c r="C357" s="5"/>
      <c r="D357" s="5"/>
      <c r="E357" s="2"/>
      <c r="F357" s="116"/>
      <c r="G357" s="12"/>
      <c r="H357" s="7" t="s">
        <v>9</v>
      </c>
      <c r="I357" s="98">
        <f t="shared" si="52"/>
        <v>0</v>
      </c>
      <c r="J357" s="27"/>
      <c r="K357" s="21">
        <f t="shared" si="53"/>
        <v>0</v>
      </c>
      <c r="L357" s="5">
        <f t="shared" si="54"/>
        <v>0</v>
      </c>
      <c r="M357" s="5">
        <f t="shared" si="55"/>
        <v>0</v>
      </c>
      <c r="N357" s="2">
        <f t="shared" si="56"/>
        <v>0</v>
      </c>
      <c r="O357" s="116">
        <f t="shared" si="57"/>
        <v>0</v>
      </c>
      <c r="P357" s="22">
        <f t="shared" si="58"/>
        <v>0</v>
      </c>
      <c r="Q357" s="7" t="str">
        <f t="shared" si="59"/>
        <v>euro</v>
      </c>
      <c r="R357" s="98">
        <f t="shared" si="60"/>
        <v>0</v>
      </c>
      <c r="S357" s="19"/>
      <c r="T357" s="5"/>
      <c r="U357" s="37" t="str" cm="1">
        <f t="array" ref="U357">_xlfn.IFS(R357&gt;I357,"KO : Le montant retenu est supérieur au montant présenté. Merci de revoir la ligne de contributions ou plafonner son montant.",I357=0,"",R357=I357,"OK",R357&lt;I357,"Montant instruit inférieur au montant présenté.")</f>
        <v/>
      </c>
      <c r="V357" s="95">
        <f t="shared" si="61"/>
        <v>0</v>
      </c>
    </row>
    <row r="358" spans="1:22">
      <c r="A358" s="7">
        <v>354</v>
      </c>
      <c r="B358" s="5"/>
      <c r="C358" s="5"/>
      <c r="D358" s="5"/>
      <c r="E358" s="2"/>
      <c r="F358" s="116"/>
      <c r="G358" s="12"/>
      <c r="H358" s="7" t="s">
        <v>9</v>
      </c>
      <c r="I358" s="98">
        <f t="shared" si="52"/>
        <v>0</v>
      </c>
      <c r="J358" s="27"/>
      <c r="K358" s="21">
        <f t="shared" si="53"/>
        <v>0</v>
      </c>
      <c r="L358" s="5">
        <f t="shared" si="54"/>
        <v>0</v>
      </c>
      <c r="M358" s="5">
        <f t="shared" si="55"/>
        <v>0</v>
      </c>
      <c r="N358" s="2">
        <f t="shared" si="56"/>
        <v>0</v>
      </c>
      <c r="O358" s="116">
        <f t="shared" si="57"/>
        <v>0</v>
      </c>
      <c r="P358" s="22">
        <f t="shared" si="58"/>
        <v>0</v>
      </c>
      <c r="Q358" s="7" t="str">
        <f t="shared" si="59"/>
        <v>euro</v>
      </c>
      <c r="R358" s="98">
        <f t="shared" si="60"/>
        <v>0</v>
      </c>
      <c r="S358" s="19"/>
      <c r="T358" s="5"/>
      <c r="U358" s="37" t="str" cm="1">
        <f t="array" ref="U358">_xlfn.IFS(R358&gt;I358,"KO : Le montant retenu est supérieur au montant présenté. Merci de revoir la ligne de contributions ou plafonner son montant.",I358=0,"",R358=I358,"OK",R358&lt;I358,"Montant instruit inférieur au montant présenté.")</f>
        <v/>
      </c>
      <c r="V358" s="95">
        <f t="shared" si="61"/>
        <v>0</v>
      </c>
    </row>
    <row r="359" spans="1:22">
      <c r="A359" s="7">
        <v>355</v>
      </c>
      <c r="B359" s="5"/>
      <c r="C359" s="5"/>
      <c r="D359" s="5"/>
      <c r="E359" s="2"/>
      <c r="F359" s="116"/>
      <c r="G359" s="12"/>
      <c r="H359" s="7" t="s">
        <v>9</v>
      </c>
      <c r="I359" s="98">
        <f t="shared" si="52"/>
        <v>0</v>
      </c>
      <c r="J359" s="27"/>
      <c r="K359" s="21">
        <f t="shared" si="53"/>
        <v>0</v>
      </c>
      <c r="L359" s="5">
        <f t="shared" si="54"/>
        <v>0</v>
      </c>
      <c r="M359" s="5">
        <f t="shared" si="55"/>
        <v>0</v>
      </c>
      <c r="N359" s="2">
        <f t="shared" si="56"/>
        <v>0</v>
      </c>
      <c r="O359" s="116">
        <f t="shared" si="57"/>
        <v>0</v>
      </c>
      <c r="P359" s="22">
        <f t="shared" si="58"/>
        <v>0</v>
      </c>
      <c r="Q359" s="7" t="str">
        <f t="shared" si="59"/>
        <v>euro</v>
      </c>
      <c r="R359" s="98">
        <f t="shared" si="60"/>
        <v>0</v>
      </c>
      <c r="S359" s="19"/>
      <c r="T359" s="5"/>
      <c r="U359" s="37" t="str" cm="1">
        <f t="array" ref="U359">_xlfn.IFS(R359&gt;I359,"KO : Le montant retenu est supérieur au montant présenté. Merci de revoir la ligne de contributions ou plafonner son montant.",I359=0,"",R359=I359,"OK",R359&lt;I359,"Montant instruit inférieur au montant présenté.")</f>
        <v/>
      </c>
      <c r="V359" s="95">
        <f t="shared" si="61"/>
        <v>0</v>
      </c>
    </row>
    <row r="360" spans="1:22">
      <c r="A360" s="7">
        <v>356</v>
      </c>
      <c r="B360" s="5"/>
      <c r="C360" s="5"/>
      <c r="D360" s="5"/>
      <c r="E360" s="2"/>
      <c r="F360" s="116"/>
      <c r="G360" s="12"/>
      <c r="H360" s="7" t="s">
        <v>9</v>
      </c>
      <c r="I360" s="98">
        <f t="shared" si="52"/>
        <v>0</v>
      </c>
      <c r="J360" s="27"/>
      <c r="K360" s="21">
        <f t="shared" si="53"/>
        <v>0</v>
      </c>
      <c r="L360" s="5">
        <f t="shared" si="54"/>
        <v>0</v>
      </c>
      <c r="M360" s="5">
        <f t="shared" si="55"/>
        <v>0</v>
      </c>
      <c r="N360" s="2">
        <f t="shared" si="56"/>
        <v>0</v>
      </c>
      <c r="O360" s="116">
        <f t="shared" si="57"/>
        <v>0</v>
      </c>
      <c r="P360" s="22">
        <f t="shared" si="58"/>
        <v>0</v>
      </c>
      <c r="Q360" s="7" t="str">
        <f t="shared" si="59"/>
        <v>euro</v>
      </c>
      <c r="R360" s="98">
        <f t="shared" si="60"/>
        <v>0</v>
      </c>
      <c r="S360" s="19"/>
      <c r="T360" s="5"/>
      <c r="U360" s="37" t="str" cm="1">
        <f t="array" ref="U360">_xlfn.IFS(R360&gt;I360,"KO : Le montant retenu est supérieur au montant présenté. Merci de revoir la ligne de contributions ou plafonner son montant.",I360=0,"",R360=I360,"OK",R360&lt;I360,"Montant instruit inférieur au montant présenté.")</f>
        <v/>
      </c>
      <c r="V360" s="95">
        <f t="shared" si="61"/>
        <v>0</v>
      </c>
    </row>
    <row r="361" spans="1:22">
      <c r="A361" s="7">
        <v>357</v>
      </c>
      <c r="B361" s="5"/>
      <c r="C361" s="5"/>
      <c r="D361" s="5"/>
      <c r="E361" s="2"/>
      <c r="F361" s="116"/>
      <c r="G361" s="12"/>
      <c r="H361" s="7" t="s">
        <v>9</v>
      </c>
      <c r="I361" s="98">
        <f t="shared" si="52"/>
        <v>0</v>
      </c>
      <c r="J361" s="27"/>
      <c r="K361" s="21">
        <f t="shared" si="53"/>
        <v>0</v>
      </c>
      <c r="L361" s="5">
        <f t="shared" si="54"/>
        <v>0</v>
      </c>
      <c r="M361" s="5">
        <f t="shared" si="55"/>
        <v>0</v>
      </c>
      <c r="N361" s="2">
        <f t="shared" si="56"/>
        <v>0</v>
      </c>
      <c r="O361" s="116">
        <f t="shared" si="57"/>
        <v>0</v>
      </c>
      <c r="P361" s="22">
        <f t="shared" si="58"/>
        <v>0</v>
      </c>
      <c r="Q361" s="7" t="str">
        <f t="shared" si="59"/>
        <v>euro</v>
      </c>
      <c r="R361" s="98">
        <f t="shared" si="60"/>
        <v>0</v>
      </c>
      <c r="S361" s="19"/>
      <c r="T361" s="5"/>
      <c r="U361" s="37" t="str" cm="1">
        <f t="array" ref="U361">_xlfn.IFS(R361&gt;I361,"KO : Le montant retenu est supérieur au montant présenté. Merci de revoir la ligne de contributions ou plafonner son montant.",I361=0,"",R361=I361,"OK",R361&lt;I361,"Montant instruit inférieur au montant présenté.")</f>
        <v/>
      </c>
      <c r="V361" s="95">
        <f t="shared" si="61"/>
        <v>0</v>
      </c>
    </row>
    <row r="362" spans="1:22">
      <c r="A362" s="7">
        <v>358</v>
      </c>
      <c r="B362" s="5"/>
      <c r="C362" s="5"/>
      <c r="D362" s="5"/>
      <c r="E362" s="2"/>
      <c r="F362" s="116"/>
      <c r="G362" s="12"/>
      <c r="H362" s="7" t="s">
        <v>9</v>
      </c>
      <c r="I362" s="98">
        <f t="shared" si="52"/>
        <v>0</v>
      </c>
      <c r="J362" s="27"/>
      <c r="K362" s="21">
        <f t="shared" si="53"/>
        <v>0</v>
      </c>
      <c r="L362" s="5">
        <f t="shared" si="54"/>
        <v>0</v>
      </c>
      <c r="M362" s="5">
        <f t="shared" si="55"/>
        <v>0</v>
      </c>
      <c r="N362" s="2">
        <f t="shared" si="56"/>
        <v>0</v>
      </c>
      <c r="O362" s="116">
        <f t="shared" si="57"/>
        <v>0</v>
      </c>
      <c r="P362" s="22">
        <f t="shared" si="58"/>
        <v>0</v>
      </c>
      <c r="Q362" s="7" t="str">
        <f t="shared" si="59"/>
        <v>euro</v>
      </c>
      <c r="R362" s="98">
        <f t="shared" si="60"/>
        <v>0</v>
      </c>
      <c r="S362" s="19"/>
      <c r="T362" s="5"/>
      <c r="U362" s="37" t="str" cm="1">
        <f t="array" ref="U362">_xlfn.IFS(R362&gt;I362,"KO : Le montant retenu est supérieur au montant présenté. Merci de revoir la ligne de contributions ou plafonner son montant.",I362=0,"",R362=I362,"OK",R362&lt;I362,"Montant instruit inférieur au montant présenté.")</f>
        <v/>
      </c>
      <c r="V362" s="95">
        <f t="shared" si="61"/>
        <v>0</v>
      </c>
    </row>
    <row r="363" spans="1:22">
      <c r="A363" s="7">
        <v>359</v>
      </c>
      <c r="B363" s="5"/>
      <c r="C363" s="5"/>
      <c r="D363" s="5"/>
      <c r="E363" s="2"/>
      <c r="F363" s="116"/>
      <c r="G363" s="12"/>
      <c r="H363" s="7" t="s">
        <v>9</v>
      </c>
      <c r="I363" s="98">
        <f t="shared" si="52"/>
        <v>0</v>
      </c>
      <c r="J363" s="27"/>
      <c r="K363" s="21">
        <f t="shared" si="53"/>
        <v>0</v>
      </c>
      <c r="L363" s="5">
        <f t="shared" si="54"/>
        <v>0</v>
      </c>
      <c r="M363" s="5">
        <f t="shared" si="55"/>
        <v>0</v>
      </c>
      <c r="N363" s="2">
        <f t="shared" si="56"/>
        <v>0</v>
      </c>
      <c r="O363" s="116">
        <f t="shared" si="57"/>
        <v>0</v>
      </c>
      <c r="P363" s="22">
        <f t="shared" si="58"/>
        <v>0</v>
      </c>
      <c r="Q363" s="7" t="str">
        <f t="shared" si="59"/>
        <v>euro</v>
      </c>
      <c r="R363" s="98">
        <f t="shared" si="60"/>
        <v>0</v>
      </c>
      <c r="S363" s="19"/>
      <c r="T363" s="5"/>
      <c r="U363" s="37" t="str" cm="1">
        <f t="array" ref="U363">_xlfn.IFS(R363&gt;I363,"KO : Le montant retenu est supérieur au montant présenté. Merci de revoir la ligne de contributions ou plafonner son montant.",I363=0,"",R363=I363,"OK",R363&lt;I363,"Montant instruit inférieur au montant présenté.")</f>
        <v/>
      </c>
      <c r="V363" s="95">
        <f t="shared" si="61"/>
        <v>0</v>
      </c>
    </row>
    <row r="364" spans="1:22">
      <c r="A364" s="7">
        <v>360</v>
      </c>
      <c r="B364" s="5"/>
      <c r="C364" s="5"/>
      <c r="D364" s="5"/>
      <c r="E364" s="2"/>
      <c r="F364" s="116"/>
      <c r="G364" s="12"/>
      <c r="H364" s="7" t="s">
        <v>9</v>
      </c>
      <c r="I364" s="98">
        <f t="shared" si="52"/>
        <v>0</v>
      </c>
      <c r="J364" s="27"/>
      <c r="K364" s="21">
        <f t="shared" si="53"/>
        <v>0</v>
      </c>
      <c r="L364" s="5">
        <f t="shared" si="54"/>
        <v>0</v>
      </c>
      <c r="M364" s="5">
        <f t="shared" si="55"/>
        <v>0</v>
      </c>
      <c r="N364" s="2">
        <f t="shared" si="56"/>
        <v>0</v>
      </c>
      <c r="O364" s="116">
        <f t="shared" si="57"/>
        <v>0</v>
      </c>
      <c r="P364" s="22">
        <f t="shared" si="58"/>
        <v>0</v>
      </c>
      <c r="Q364" s="7" t="str">
        <f t="shared" si="59"/>
        <v>euro</v>
      </c>
      <c r="R364" s="98">
        <f t="shared" si="60"/>
        <v>0</v>
      </c>
      <c r="S364" s="19"/>
      <c r="T364" s="5"/>
      <c r="U364" s="37" t="str" cm="1">
        <f t="array" ref="U364">_xlfn.IFS(R364&gt;I364,"KO : Le montant retenu est supérieur au montant présenté. Merci de revoir la ligne de contributions ou plafonner son montant.",I364=0,"",R364=I364,"OK",R364&lt;I364,"Montant instruit inférieur au montant présenté.")</f>
        <v/>
      </c>
      <c r="V364" s="95">
        <f t="shared" si="61"/>
        <v>0</v>
      </c>
    </row>
    <row r="365" spans="1:22">
      <c r="A365" s="7">
        <v>361</v>
      </c>
      <c r="B365" s="5"/>
      <c r="C365" s="5"/>
      <c r="D365" s="5"/>
      <c r="E365" s="2"/>
      <c r="F365" s="116"/>
      <c r="G365" s="12"/>
      <c r="H365" s="7" t="s">
        <v>9</v>
      </c>
      <c r="I365" s="98">
        <f t="shared" si="52"/>
        <v>0</v>
      </c>
      <c r="J365" s="27"/>
      <c r="K365" s="21">
        <f t="shared" si="53"/>
        <v>0</v>
      </c>
      <c r="L365" s="5">
        <f t="shared" si="54"/>
        <v>0</v>
      </c>
      <c r="M365" s="5">
        <f t="shared" si="55"/>
        <v>0</v>
      </c>
      <c r="N365" s="2">
        <f t="shared" si="56"/>
        <v>0</v>
      </c>
      <c r="O365" s="116">
        <f t="shared" si="57"/>
        <v>0</v>
      </c>
      <c r="P365" s="22">
        <f t="shared" si="58"/>
        <v>0</v>
      </c>
      <c r="Q365" s="7" t="str">
        <f t="shared" si="59"/>
        <v>euro</v>
      </c>
      <c r="R365" s="98">
        <f t="shared" si="60"/>
        <v>0</v>
      </c>
      <c r="S365" s="19"/>
      <c r="T365" s="5"/>
      <c r="U365" s="37" t="str" cm="1">
        <f t="array" ref="U365">_xlfn.IFS(R365&gt;I365,"KO : Le montant retenu est supérieur au montant présenté. Merci de revoir la ligne de contributions ou plafonner son montant.",I365=0,"",R365=I365,"OK",R365&lt;I365,"Montant instruit inférieur au montant présenté.")</f>
        <v/>
      </c>
      <c r="V365" s="95">
        <f t="shared" si="61"/>
        <v>0</v>
      </c>
    </row>
    <row r="366" spans="1:22">
      <c r="A366" s="7">
        <v>362</v>
      </c>
      <c r="B366" s="5"/>
      <c r="C366" s="5"/>
      <c r="D366" s="5"/>
      <c r="E366" s="2"/>
      <c r="F366" s="116"/>
      <c r="G366" s="12"/>
      <c r="H366" s="7" t="s">
        <v>9</v>
      </c>
      <c r="I366" s="98">
        <f t="shared" si="52"/>
        <v>0</v>
      </c>
      <c r="J366" s="27"/>
      <c r="K366" s="21">
        <f t="shared" si="53"/>
        <v>0</v>
      </c>
      <c r="L366" s="5">
        <f t="shared" si="54"/>
        <v>0</v>
      </c>
      <c r="M366" s="5">
        <f t="shared" si="55"/>
        <v>0</v>
      </c>
      <c r="N366" s="2">
        <f t="shared" si="56"/>
        <v>0</v>
      </c>
      <c r="O366" s="116">
        <f t="shared" si="57"/>
        <v>0</v>
      </c>
      <c r="P366" s="22">
        <f t="shared" si="58"/>
        <v>0</v>
      </c>
      <c r="Q366" s="7" t="str">
        <f t="shared" si="59"/>
        <v>euro</v>
      </c>
      <c r="R366" s="98">
        <f t="shared" si="60"/>
        <v>0</v>
      </c>
      <c r="S366" s="19"/>
      <c r="T366" s="5"/>
      <c r="U366" s="37" t="str" cm="1">
        <f t="array" ref="U366">_xlfn.IFS(R366&gt;I366,"KO : Le montant retenu est supérieur au montant présenté. Merci de revoir la ligne de contributions ou plafonner son montant.",I366=0,"",R366=I366,"OK",R366&lt;I366,"Montant instruit inférieur au montant présenté.")</f>
        <v/>
      </c>
      <c r="V366" s="95">
        <f t="shared" si="61"/>
        <v>0</v>
      </c>
    </row>
    <row r="367" spans="1:22">
      <c r="A367" s="7">
        <v>363</v>
      </c>
      <c r="B367" s="5"/>
      <c r="C367" s="5"/>
      <c r="D367" s="5"/>
      <c r="E367" s="2"/>
      <c r="F367" s="116"/>
      <c r="G367" s="12"/>
      <c r="H367" s="7" t="s">
        <v>9</v>
      </c>
      <c r="I367" s="98">
        <f t="shared" si="52"/>
        <v>0</v>
      </c>
      <c r="J367" s="27"/>
      <c r="K367" s="21">
        <f t="shared" si="53"/>
        <v>0</v>
      </c>
      <c r="L367" s="5">
        <f t="shared" si="54"/>
        <v>0</v>
      </c>
      <c r="M367" s="5">
        <f t="shared" si="55"/>
        <v>0</v>
      </c>
      <c r="N367" s="2">
        <f t="shared" si="56"/>
        <v>0</v>
      </c>
      <c r="O367" s="116">
        <f t="shared" si="57"/>
        <v>0</v>
      </c>
      <c r="P367" s="22">
        <f t="shared" si="58"/>
        <v>0</v>
      </c>
      <c r="Q367" s="7" t="str">
        <f t="shared" si="59"/>
        <v>euro</v>
      </c>
      <c r="R367" s="98">
        <f t="shared" si="60"/>
        <v>0</v>
      </c>
      <c r="S367" s="19"/>
      <c r="T367" s="5"/>
      <c r="U367" s="37" t="str" cm="1">
        <f t="array" ref="U367">_xlfn.IFS(R367&gt;I367,"KO : Le montant retenu est supérieur au montant présenté. Merci de revoir la ligne de contributions ou plafonner son montant.",I367=0,"",R367=I367,"OK",R367&lt;I367,"Montant instruit inférieur au montant présenté.")</f>
        <v/>
      </c>
      <c r="V367" s="95">
        <f t="shared" si="61"/>
        <v>0</v>
      </c>
    </row>
    <row r="368" spans="1:22">
      <c r="A368" s="7">
        <v>364</v>
      </c>
      <c r="B368" s="5"/>
      <c r="C368" s="5"/>
      <c r="D368" s="5"/>
      <c r="E368" s="2"/>
      <c r="F368" s="116"/>
      <c r="G368" s="12"/>
      <c r="H368" s="7" t="s">
        <v>9</v>
      </c>
      <c r="I368" s="98">
        <f t="shared" si="52"/>
        <v>0</v>
      </c>
      <c r="J368" s="27"/>
      <c r="K368" s="21">
        <f t="shared" si="53"/>
        <v>0</v>
      </c>
      <c r="L368" s="5">
        <f t="shared" si="54"/>
        <v>0</v>
      </c>
      <c r="M368" s="5">
        <f t="shared" si="55"/>
        <v>0</v>
      </c>
      <c r="N368" s="2">
        <f t="shared" si="56"/>
        <v>0</v>
      </c>
      <c r="O368" s="116">
        <f t="shared" si="57"/>
        <v>0</v>
      </c>
      <c r="P368" s="22">
        <f t="shared" si="58"/>
        <v>0</v>
      </c>
      <c r="Q368" s="7" t="str">
        <f t="shared" si="59"/>
        <v>euro</v>
      </c>
      <c r="R368" s="98">
        <f t="shared" si="60"/>
        <v>0</v>
      </c>
      <c r="S368" s="19"/>
      <c r="T368" s="5"/>
      <c r="U368" s="37" t="str" cm="1">
        <f t="array" ref="U368">_xlfn.IFS(R368&gt;I368,"KO : Le montant retenu est supérieur au montant présenté. Merci de revoir la ligne de contributions ou plafonner son montant.",I368=0,"",R368=I368,"OK",R368&lt;I368,"Montant instruit inférieur au montant présenté.")</f>
        <v/>
      </c>
      <c r="V368" s="95">
        <f t="shared" si="61"/>
        <v>0</v>
      </c>
    </row>
    <row r="369" spans="1:22">
      <c r="A369" s="7">
        <v>365</v>
      </c>
      <c r="B369" s="5"/>
      <c r="C369" s="5"/>
      <c r="D369" s="5"/>
      <c r="E369" s="2"/>
      <c r="F369" s="116"/>
      <c r="G369" s="12"/>
      <c r="H369" s="7" t="s">
        <v>9</v>
      </c>
      <c r="I369" s="98">
        <f t="shared" si="52"/>
        <v>0</v>
      </c>
      <c r="J369" s="27"/>
      <c r="K369" s="21">
        <f t="shared" si="53"/>
        <v>0</v>
      </c>
      <c r="L369" s="5">
        <f t="shared" si="54"/>
        <v>0</v>
      </c>
      <c r="M369" s="5">
        <f t="shared" si="55"/>
        <v>0</v>
      </c>
      <c r="N369" s="2">
        <f t="shared" si="56"/>
        <v>0</v>
      </c>
      <c r="O369" s="116">
        <f t="shared" si="57"/>
        <v>0</v>
      </c>
      <c r="P369" s="22">
        <f t="shared" si="58"/>
        <v>0</v>
      </c>
      <c r="Q369" s="7" t="str">
        <f t="shared" si="59"/>
        <v>euro</v>
      </c>
      <c r="R369" s="98">
        <f t="shared" si="60"/>
        <v>0</v>
      </c>
      <c r="S369" s="19"/>
      <c r="T369" s="5"/>
      <c r="U369" s="37" t="str" cm="1">
        <f t="array" ref="U369">_xlfn.IFS(R369&gt;I369,"KO : Le montant retenu est supérieur au montant présenté. Merci de revoir la ligne de contributions ou plafonner son montant.",I369=0,"",R369=I369,"OK",R369&lt;I369,"Montant instruit inférieur au montant présenté.")</f>
        <v/>
      </c>
      <c r="V369" s="95">
        <f t="shared" si="61"/>
        <v>0</v>
      </c>
    </row>
    <row r="370" spans="1:22">
      <c r="A370" s="7">
        <v>366</v>
      </c>
      <c r="B370" s="5"/>
      <c r="C370" s="5"/>
      <c r="D370" s="5"/>
      <c r="E370" s="2"/>
      <c r="F370" s="116"/>
      <c r="G370" s="12"/>
      <c r="H370" s="7" t="s">
        <v>9</v>
      </c>
      <c r="I370" s="98">
        <f t="shared" si="52"/>
        <v>0</v>
      </c>
      <c r="J370" s="27"/>
      <c r="K370" s="21">
        <f t="shared" si="53"/>
        <v>0</v>
      </c>
      <c r="L370" s="5">
        <f t="shared" si="54"/>
        <v>0</v>
      </c>
      <c r="M370" s="5">
        <f t="shared" si="55"/>
        <v>0</v>
      </c>
      <c r="N370" s="2">
        <f t="shared" si="56"/>
        <v>0</v>
      </c>
      <c r="O370" s="116">
        <f t="shared" si="57"/>
        <v>0</v>
      </c>
      <c r="P370" s="22">
        <f t="shared" si="58"/>
        <v>0</v>
      </c>
      <c r="Q370" s="7" t="str">
        <f t="shared" si="59"/>
        <v>euro</v>
      </c>
      <c r="R370" s="98">
        <f t="shared" si="60"/>
        <v>0</v>
      </c>
      <c r="S370" s="19"/>
      <c r="T370" s="5"/>
      <c r="U370" s="37" t="str" cm="1">
        <f t="array" ref="U370">_xlfn.IFS(R370&gt;I370,"KO : Le montant retenu est supérieur au montant présenté. Merci de revoir la ligne de contributions ou plafonner son montant.",I370=0,"",R370=I370,"OK",R370&lt;I370,"Montant instruit inférieur au montant présenté.")</f>
        <v/>
      </c>
      <c r="V370" s="95">
        <f t="shared" si="61"/>
        <v>0</v>
      </c>
    </row>
    <row r="371" spans="1:22">
      <c r="A371" s="7">
        <v>367</v>
      </c>
      <c r="B371" s="5"/>
      <c r="C371" s="5"/>
      <c r="D371" s="5"/>
      <c r="E371" s="2"/>
      <c r="F371" s="116"/>
      <c r="G371" s="12"/>
      <c r="H371" s="7" t="s">
        <v>9</v>
      </c>
      <c r="I371" s="98">
        <f t="shared" si="52"/>
        <v>0</v>
      </c>
      <c r="J371" s="27"/>
      <c r="K371" s="21">
        <f t="shared" si="53"/>
        <v>0</v>
      </c>
      <c r="L371" s="5">
        <f t="shared" si="54"/>
        <v>0</v>
      </c>
      <c r="M371" s="5">
        <f t="shared" si="55"/>
        <v>0</v>
      </c>
      <c r="N371" s="2">
        <f t="shared" si="56"/>
        <v>0</v>
      </c>
      <c r="O371" s="116">
        <f t="shared" si="57"/>
        <v>0</v>
      </c>
      <c r="P371" s="22">
        <f t="shared" si="58"/>
        <v>0</v>
      </c>
      <c r="Q371" s="7" t="str">
        <f t="shared" si="59"/>
        <v>euro</v>
      </c>
      <c r="R371" s="98">
        <f t="shared" si="60"/>
        <v>0</v>
      </c>
      <c r="S371" s="19"/>
      <c r="T371" s="5"/>
      <c r="U371" s="37" t="str" cm="1">
        <f t="array" ref="U371">_xlfn.IFS(R371&gt;I371,"KO : Le montant retenu est supérieur au montant présenté. Merci de revoir la ligne de contributions ou plafonner son montant.",I371=0,"",R371=I371,"OK",R371&lt;I371,"Montant instruit inférieur au montant présenté.")</f>
        <v/>
      </c>
      <c r="V371" s="95">
        <f t="shared" si="61"/>
        <v>0</v>
      </c>
    </row>
    <row r="372" spans="1:22">
      <c r="A372" s="7">
        <v>368</v>
      </c>
      <c r="B372" s="5"/>
      <c r="C372" s="5"/>
      <c r="D372" s="5"/>
      <c r="E372" s="2"/>
      <c r="F372" s="116"/>
      <c r="G372" s="12"/>
      <c r="H372" s="7" t="s">
        <v>9</v>
      </c>
      <c r="I372" s="98">
        <f t="shared" si="52"/>
        <v>0</v>
      </c>
      <c r="J372" s="27"/>
      <c r="K372" s="21">
        <f t="shared" si="53"/>
        <v>0</v>
      </c>
      <c r="L372" s="5">
        <f t="shared" si="54"/>
        <v>0</v>
      </c>
      <c r="M372" s="5">
        <f t="shared" si="55"/>
        <v>0</v>
      </c>
      <c r="N372" s="2">
        <f t="shared" si="56"/>
        <v>0</v>
      </c>
      <c r="O372" s="116">
        <f t="shared" si="57"/>
        <v>0</v>
      </c>
      <c r="P372" s="22">
        <f t="shared" si="58"/>
        <v>0</v>
      </c>
      <c r="Q372" s="7" t="str">
        <f t="shared" si="59"/>
        <v>euro</v>
      </c>
      <c r="R372" s="98">
        <f t="shared" si="60"/>
        <v>0</v>
      </c>
      <c r="S372" s="19"/>
      <c r="T372" s="5"/>
      <c r="U372" s="37" t="str" cm="1">
        <f t="array" ref="U372">_xlfn.IFS(R372&gt;I372,"KO : Le montant retenu est supérieur au montant présenté. Merci de revoir la ligne de contributions ou plafonner son montant.",I372=0,"",R372=I372,"OK",R372&lt;I372,"Montant instruit inférieur au montant présenté.")</f>
        <v/>
      </c>
      <c r="V372" s="95">
        <f t="shared" si="61"/>
        <v>0</v>
      </c>
    </row>
    <row r="373" spans="1:22">
      <c r="A373" s="7">
        <v>369</v>
      </c>
      <c r="B373" s="5"/>
      <c r="C373" s="5"/>
      <c r="D373" s="5"/>
      <c r="E373" s="2"/>
      <c r="F373" s="116"/>
      <c r="G373" s="12"/>
      <c r="H373" s="7" t="s">
        <v>9</v>
      </c>
      <c r="I373" s="98">
        <f t="shared" si="52"/>
        <v>0</v>
      </c>
      <c r="J373" s="27"/>
      <c r="K373" s="21">
        <f t="shared" si="53"/>
        <v>0</v>
      </c>
      <c r="L373" s="5">
        <f t="shared" si="54"/>
        <v>0</v>
      </c>
      <c r="M373" s="5">
        <f t="shared" si="55"/>
        <v>0</v>
      </c>
      <c r="N373" s="2">
        <f t="shared" si="56"/>
        <v>0</v>
      </c>
      <c r="O373" s="116">
        <f t="shared" si="57"/>
        <v>0</v>
      </c>
      <c r="P373" s="22">
        <f t="shared" si="58"/>
        <v>0</v>
      </c>
      <c r="Q373" s="7" t="str">
        <f t="shared" si="59"/>
        <v>euro</v>
      </c>
      <c r="R373" s="98">
        <f t="shared" si="60"/>
        <v>0</v>
      </c>
      <c r="S373" s="19"/>
      <c r="T373" s="5"/>
      <c r="U373" s="37" t="str" cm="1">
        <f t="array" ref="U373">_xlfn.IFS(R373&gt;I373,"KO : Le montant retenu est supérieur au montant présenté. Merci de revoir la ligne de contributions ou plafonner son montant.",I373=0,"",R373=I373,"OK",R373&lt;I373,"Montant instruit inférieur au montant présenté.")</f>
        <v/>
      </c>
      <c r="V373" s="95">
        <f t="shared" si="61"/>
        <v>0</v>
      </c>
    </row>
    <row r="374" spans="1:22">
      <c r="A374" s="7">
        <v>370</v>
      </c>
      <c r="B374" s="5"/>
      <c r="C374" s="5"/>
      <c r="D374" s="5"/>
      <c r="E374" s="2"/>
      <c r="F374" s="116"/>
      <c r="G374" s="12"/>
      <c r="H374" s="7" t="s">
        <v>9</v>
      </c>
      <c r="I374" s="98">
        <f t="shared" si="52"/>
        <v>0</v>
      </c>
      <c r="J374" s="27"/>
      <c r="K374" s="21">
        <f t="shared" si="53"/>
        <v>0</v>
      </c>
      <c r="L374" s="5">
        <f t="shared" si="54"/>
        <v>0</v>
      </c>
      <c r="M374" s="5">
        <f t="shared" si="55"/>
        <v>0</v>
      </c>
      <c r="N374" s="2">
        <f t="shared" si="56"/>
        <v>0</v>
      </c>
      <c r="O374" s="116">
        <f t="shared" si="57"/>
        <v>0</v>
      </c>
      <c r="P374" s="22">
        <f t="shared" si="58"/>
        <v>0</v>
      </c>
      <c r="Q374" s="7" t="str">
        <f t="shared" si="59"/>
        <v>euro</v>
      </c>
      <c r="R374" s="98">
        <f t="shared" si="60"/>
        <v>0</v>
      </c>
      <c r="S374" s="19"/>
      <c r="T374" s="5"/>
      <c r="U374" s="37" t="str" cm="1">
        <f t="array" ref="U374">_xlfn.IFS(R374&gt;I374,"KO : Le montant retenu est supérieur au montant présenté. Merci de revoir la ligne de contributions ou plafonner son montant.",I374=0,"",R374=I374,"OK",R374&lt;I374,"Montant instruit inférieur au montant présenté.")</f>
        <v/>
      </c>
      <c r="V374" s="95">
        <f t="shared" si="61"/>
        <v>0</v>
      </c>
    </row>
    <row r="375" spans="1:22">
      <c r="A375" s="7">
        <v>371</v>
      </c>
      <c r="B375" s="5"/>
      <c r="C375" s="5"/>
      <c r="D375" s="5"/>
      <c r="E375" s="2"/>
      <c r="F375" s="116"/>
      <c r="G375" s="12"/>
      <c r="H375" s="7" t="s">
        <v>9</v>
      </c>
      <c r="I375" s="98">
        <f t="shared" si="52"/>
        <v>0</v>
      </c>
      <c r="J375" s="27"/>
      <c r="K375" s="21">
        <f t="shared" si="53"/>
        <v>0</v>
      </c>
      <c r="L375" s="5">
        <f t="shared" si="54"/>
        <v>0</v>
      </c>
      <c r="M375" s="5">
        <f t="shared" si="55"/>
        <v>0</v>
      </c>
      <c r="N375" s="2">
        <f t="shared" si="56"/>
        <v>0</v>
      </c>
      <c r="O375" s="116">
        <f t="shared" si="57"/>
        <v>0</v>
      </c>
      <c r="P375" s="22">
        <f t="shared" si="58"/>
        <v>0</v>
      </c>
      <c r="Q375" s="7" t="str">
        <f t="shared" si="59"/>
        <v>euro</v>
      </c>
      <c r="R375" s="98">
        <f t="shared" si="60"/>
        <v>0</v>
      </c>
      <c r="S375" s="19"/>
      <c r="T375" s="5"/>
      <c r="U375" s="37" t="str" cm="1">
        <f t="array" ref="U375">_xlfn.IFS(R375&gt;I375,"KO : Le montant retenu est supérieur au montant présenté. Merci de revoir la ligne de contributions ou plafonner son montant.",I375=0,"",R375=I375,"OK",R375&lt;I375,"Montant instruit inférieur au montant présenté.")</f>
        <v/>
      </c>
      <c r="V375" s="95">
        <f t="shared" si="61"/>
        <v>0</v>
      </c>
    </row>
    <row r="376" spans="1:22">
      <c r="A376" s="7">
        <v>372</v>
      </c>
      <c r="B376" s="5"/>
      <c r="C376" s="5"/>
      <c r="D376" s="5"/>
      <c r="E376" s="2"/>
      <c r="F376" s="116"/>
      <c r="G376" s="12"/>
      <c r="H376" s="7" t="s">
        <v>9</v>
      </c>
      <c r="I376" s="98">
        <f t="shared" si="52"/>
        <v>0</v>
      </c>
      <c r="J376" s="27"/>
      <c r="K376" s="21">
        <f t="shared" si="53"/>
        <v>0</v>
      </c>
      <c r="L376" s="5">
        <f t="shared" si="54"/>
        <v>0</v>
      </c>
      <c r="M376" s="5">
        <f t="shared" si="55"/>
        <v>0</v>
      </c>
      <c r="N376" s="2">
        <f t="shared" si="56"/>
        <v>0</v>
      </c>
      <c r="O376" s="116">
        <f t="shared" si="57"/>
        <v>0</v>
      </c>
      <c r="P376" s="22">
        <f t="shared" si="58"/>
        <v>0</v>
      </c>
      <c r="Q376" s="7" t="str">
        <f t="shared" si="59"/>
        <v>euro</v>
      </c>
      <c r="R376" s="98">
        <f t="shared" si="60"/>
        <v>0</v>
      </c>
      <c r="S376" s="19"/>
      <c r="T376" s="5"/>
      <c r="U376" s="37" t="str" cm="1">
        <f t="array" ref="U376">_xlfn.IFS(R376&gt;I376,"KO : Le montant retenu est supérieur au montant présenté. Merci de revoir la ligne de contributions ou plafonner son montant.",I376=0,"",R376=I376,"OK",R376&lt;I376,"Montant instruit inférieur au montant présenté.")</f>
        <v/>
      </c>
      <c r="V376" s="95">
        <f t="shared" si="61"/>
        <v>0</v>
      </c>
    </row>
    <row r="377" spans="1:22">
      <c r="A377" s="7">
        <v>373</v>
      </c>
      <c r="B377" s="5"/>
      <c r="C377" s="5"/>
      <c r="D377" s="5"/>
      <c r="E377" s="2"/>
      <c r="F377" s="116"/>
      <c r="G377" s="12"/>
      <c r="H377" s="7" t="s">
        <v>9</v>
      </c>
      <c r="I377" s="98">
        <f t="shared" si="52"/>
        <v>0</v>
      </c>
      <c r="J377" s="27"/>
      <c r="K377" s="21">
        <f t="shared" si="53"/>
        <v>0</v>
      </c>
      <c r="L377" s="5">
        <f t="shared" si="54"/>
        <v>0</v>
      </c>
      <c r="M377" s="5">
        <f t="shared" si="55"/>
        <v>0</v>
      </c>
      <c r="N377" s="2">
        <f t="shared" si="56"/>
        <v>0</v>
      </c>
      <c r="O377" s="116">
        <f t="shared" si="57"/>
        <v>0</v>
      </c>
      <c r="P377" s="22">
        <f t="shared" si="58"/>
        <v>0</v>
      </c>
      <c r="Q377" s="7" t="str">
        <f t="shared" si="59"/>
        <v>euro</v>
      </c>
      <c r="R377" s="98">
        <f t="shared" si="60"/>
        <v>0</v>
      </c>
      <c r="S377" s="19"/>
      <c r="T377" s="5"/>
      <c r="U377" s="37" t="str" cm="1">
        <f t="array" ref="U377">_xlfn.IFS(R377&gt;I377,"KO : Le montant retenu est supérieur au montant présenté. Merci de revoir la ligne de contributions ou plafonner son montant.",I377=0,"",R377=I377,"OK",R377&lt;I377,"Montant instruit inférieur au montant présenté.")</f>
        <v/>
      </c>
      <c r="V377" s="95">
        <f t="shared" si="61"/>
        <v>0</v>
      </c>
    </row>
    <row r="378" spans="1:22">
      <c r="A378" s="7">
        <v>374</v>
      </c>
      <c r="B378" s="5"/>
      <c r="C378" s="5"/>
      <c r="D378" s="5"/>
      <c r="E378" s="2"/>
      <c r="F378" s="116"/>
      <c r="G378" s="12"/>
      <c r="H378" s="7" t="s">
        <v>9</v>
      </c>
      <c r="I378" s="98">
        <f t="shared" si="52"/>
        <v>0</v>
      </c>
      <c r="J378" s="27"/>
      <c r="K378" s="21">
        <f t="shared" si="53"/>
        <v>0</v>
      </c>
      <c r="L378" s="5">
        <f t="shared" si="54"/>
        <v>0</v>
      </c>
      <c r="M378" s="5">
        <f t="shared" si="55"/>
        <v>0</v>
      </c>
      <c r="N378" s="2">
        <f t="shared" si="56"/>
        <v>0</v>
      </c>
      <c r="O378" s="116">
        <f t="shared" si="57"/>
        <v>0</v>
      </c>
      <c r="P378" s="22">
        <f t="shared" si="58"/>
        <v>0</v>
      </c>
      <c r="Q378" s="7" t="str">
        <f t="shared" si="59"/>
        <v>euro</v>
      </c>
      <c r="R378" s="98">
        <f t="shared" si="60"/>
        <v>0</v>
      </c>
      <c r="S378" s="19"/>
      <c r="T378" s="5"/>
      <c r="U378" s="37" t="str" cm="1">
        <f t="array" ref="U378">_xlfn.IFS(R378&gt;I378,"KO : Le montant retenu est supérieur au montant présenté. Merci de revoir la ligne de contributions ou plafonner son montant.",I378=0,"",R378=I378,"OK",R378&lt;I378,"Montant instruit inférieur au montant présenté.")</f>
        <v/>
      </c>
      <c r="V378" s="95">
        <f t="shared" si="61"/>
        <v>0</v>
      </c>
    </row>
    <row r="379" spans="1:22">
      <c r="A379" s="7">
        <v>375</v>
      </c>
      <c r="B379" s="5"/>
      <c r="C379" s="5"/>
      <c r="D379" s="5"/>
      <c r="E379" s="2"/>
      <c r="F379" s="116"/>
      <c r="G379" s="12"/>
      <c r="H379" s="7" t="s">
        <v>9</v>
      </c>
      <c r="I379" s="98">
        <f t="shared" si="52"/>
        <v>0</v>
      </c>
      <c r="J379" s="27"/>
      <c r="K379" s="21">
        <f t="shared" si="53"/>
        <v>0</v>
      </c>
      <c r="L379" s="5">
        <f t="shared" si="54"/>
        <v>0</v>
      </c>
      <c r="M379" s="5">
        <f t="shared" si="55"/>
        <v>0</v>
      </c>
      <c r="N379" s="2">
        <f t="shared" si="56"/>
        <v>0</v>
      </c>
      <c r="O379" s="116">
        <f t="shared" si="57"/>
        <v>0</v>
      </c>
      <c r="P379" s="22">
        <f t="shared" si="58"/>
        <v>0</v>
      </c>
      <c r="Q379" s="7" t="str">
        <f t="shared" si="59"/>
        <v>euro</v>
      </c>
      <c r="R379" s="98">
        <f t="shared" si="60"/>
        <v>0</v>
      </c>
      <c r="S379" s="19"/>
      <c r="T379" s="5"/>
      <c r="U379" s="37" t="str" cm="1">
        <f t="array" ref="U379">_xlfn.IFS(R379&gt;I379,"KO : Le montant retenu est supérieur au montant présenté. Merci de revoir la ligne de contributions ou plafonner son montant.",I379=0,"",R379=I379,"OK",R379&lt;I379,"Montant instruit inférieur au montant présenté.")</f>
        <v/>
      </c>
      <c r="V379" s="95">
        <f t="shared" si="61"/>
        <v>0</v>
      </c>
    </row>
    <row r="380" spans="1:22">
      <c r="A380" s="7">
        <v>376</v>
      </c>
      <c r="B380" s="5"/>
      <c r="C380" s="5"/>
      <c r="D380" s="5"/>
      <c r="E380" s="2"/>
      <c r="F380" s="116"/>
      <c r="G380" s="12"/>
      <c r="H380" s="7" t="s">
        <v>9</v>
      </c>
      <c r="I380" s="98">
        <f t="shared" si="52"/>
        <v>0</v>
      </c>
      <c r="J380" s="27"/>
      <c r="K380" s="21">
        <f t="shared" si="53"/>
        <v>0</v>
      </c>
      <c r="L380" s="5">
        <f t="shared" si="54"/>
        <v>0</v>
      </c>
      <c r="M380" s="5">
        <f t="shared" si="55"/>
        <v>0</v>
      </c>
      <c r="N380" s="2">
        <f t="shared" si="56"/>
        <v>0</v>
      </c>
      <c r="O380" s="116">
        <f t="shared" si="57"/>
        <v>0</v>
      </c>
      <c r="P380" s="22">
        <f t="shared" si="58"/>
        <v>0</v>
      </c>
      <c r="Q380" s="7" t="str">
        <f t="shared" si="59"/>
        <v>euro</v>
      </c>
      <c r="R380" s="98">
        <f t="shared" si="60"/>
        <v>0</v>
      </c>
      <c r="S380" s="19"/>
      <c r="T380" s="5"/>
      <c r="U380" s="37" t="str" cm="1">
        <f t="array" ref="U380">_xlfn.IFS(R380&gt;I380,"KO : Le montant retenu est supérieur au montant présenté. Merci de revoir la ligne de contributions ou plafonner son montant.",I380=0,"",R380=I380,"OK",R380&lt;I380,"Montant instruit inférieur au montant présenté.")</f>
        <v/>
      </c>
      <c r="V380" s="95">
        <f t="shared" si="61"/>
        <v>0</v>
      </c>
    </row>
    <row r="381" spans="1:22">
      <c r="A381" s="7">
        <v>377</v>
      </c>
      <c r="B381" s="5"/>
      <c r="C381" s="5"/>
      <c r="D381" s="5"/>
      <c r="E381" s="2"/>
      <c r="F381" s="116"/>
      <c r="G381" s="12"/>
      <c r="H381" s="7" t="s">
        <v>9</v>
      </c>
      <c r="I381" s="98">
        <f t="shared" si="52"/>
        <v>0</v>
      </c>
      <c r="J381" s="27"/>
      <c r="K381" s="21">
        <f t="shared" si="53"/>
        <v>0</v>
      </c>
      <c r="L381" s="5">
        <f t="shared" si="54"/>
        <v>0</v>
      </c>
      <c r="M381" s="5">
        <f t="shared" si="55"/>
        <v>0</v>
      </c>
      <c r="N381" s="2">
        <f t="shared" si="56"/>
        <v>0</v>
      </c>
      <c r="O381" s="116">
        <f t="shared" si="57"/>
        <v>0</v>
      </c>
      <c r="P381" s="22">
        <f t="shared" si="58"/>
        <v>0</v>
      </c>
      <c r="Q381" s="7" t="str">
        <f t="shared" si="59"/>
        <v>euro</v>
      </c>
      <c r="R381" s="98">
        <f t="shared" si="60"/>
        <v>0</v>
      </c>
      <c r="S381" s="19"/>
      <c r="T381" s="5"/>
      <c r="U381" s="37" t="str" cm="1">
        <f t="array" ref="U381">_xlfn.IFS(R381&gt;I381,"KO : Le montant retenu est supérieur au montant présenté. Merci de revoir la ligne de contributions ou plafonner son montant.",I381=0,"",R381=I381,"OK",R381&lt;I381,"Montant instruit inférieur au montant présenté.")</f>
        <v/>
      </c>
      <c r="V381" s="95">
        <f t="shared" si="61"/>
        <v>0</v>
      </c>
    </row>
    <row r="382" spans="1:22">
      <c r="A382" s="7">
        <v>378</v>
      </c>
      <c r="B382" s="5"/>
      <c r="C382" s="5"/>
      <c r="D382" s="5"/>
      <c r="E382" s="2"/>
      <c r="F382" s="116"/>
      <c r="G382" s="12"/>
      <c r="H382" s="7" t="s">
        <v>9</v>
      </c>
      <c r="I382" s="98">
        <f t="shared" si="52"/>
        <v>0</v>
      </c>
      <c r="J382" s="27"/>
      <c r="K382" s="21">
        <f t="shared" si="53"/>
        <v>0</v>
      </c>
      <c r="L382" s="5">
        <f t="shared" si="54"/>
        <v>0</v>
      </c>
      <c r="M382" s="5">
        <f t="shared" si="55"/>
        <v>0</v>
      </c>
      <c r="N382" s="2">
        <f t="shared" si="56"/>
        <v>0</v>
      </c>
      <c r="O382" s="116">
        <f t="shared" si="57"/>
        <v>0</v>
      </c>
      <c r="P382" s="22">
        <f t="shared" si="58"/>
        <v>0</v>
      </c>
      <c r="Q382" s="7" t="str">
        <f t="shared" si="59"/>
        <v>euro</v>
      </c>
      <c r="R382" s="98">
        <f t="shared" si="60"/>
        <v>0</v>
      </c>
      <c r="S382" s="19"/>
      <c r="T382" s="5"/>
      <c r="U382" s="37" t="str" cm="1">
        <f t="array" ref="U382">_xlfn.IFS(R382&gt;I382,"KO : Le montant retenu est supérieur au montant présenté. Merci de revoir la ligne de contributions ou plafonner son montant.",I382=0,"",R382=I382,"OK",R382&lt;I382,"Montant instruit inférieur au montant présenté.")</f>
        <v/>
      </c>
      <c r="V382" s="95">
        <f t="shared" si="61"/>
        <v>0</v>
      </c>
    </row>
    <row r="383" spans="1:22">
      <c r="A383" s="7">
        <v>379</v>
      </c>
      <c r="B383" s="5"/>
      <c r="C383" s="5"/>
      <c r="D383" s="5"/>
      <c r="E383" s="2"/>
      <c r="F383" s="116"/>
      <c r="G383" s="12"/>
      <c r="H383" s="7" t="s">
        <v>9</v>
      </c>
      <c r="I383" s="98">
        <f t="shared" si="52"/>
        <v>0</v>
      </c>
      <c r="J383" s="27"/>
      <c r="K383" s="21">
        <f t="shared" si="53"/>
        <v>0</v>
      </c>
      <c r="L383" s="5">
        <f t="shared" si="54"/>
        <v>0</v>
      </c>
      <c r="M383" s="5">
        <f t="shared" si="55"/>
        <v>0</v>
      </c>
      <c r="N383" s="2">
        <f t="shared" si="56"/>
        <v>0</v>
      </c>
      <c r="O383" s="116">
        <f t="shared" si="57"/>
        <v>0</v>
      </c>
      <c r="P383" s="22">
        <f t="shared" si="58"/>
        <v>0</v>
      </c>
      <c r="Q383" s="7" t="str">
        <f t="shared" si="59"/>
        <v>euro</v>
      </c>
      <c r="R383" s="98">
        <f t="shared" si="60"/>
        <v>0</v>
      </c>
      <c r="S383" s="19"/>
      <c r="T383" s="5"/>
      <c r="U383" s="37" t="str" cm="1">
        <f t="array" ref="U383">_xlfn.IFS(R383&gt;I383,"KO : Le montant retenu est supérieur au montant présenté. Merci de revoir la ligne de contributions ou plafonner son montant.",I383=0,"",R383=I383,"OK",R383&lt;I383,"Montant instruit inférieur au montant présenté.")</f>
        <v/>
      </c>
      <c r="V383" s="95">
        <f t="shared" si="61"/>
        <v>0</v>
      </c>
    </row>
    <row r="384" spans="1:22">
      <c r="A384" s="7">
        <v>380</v>
      </c>
      <c r="B384" s="5"/>
      <c r="C384" s="5"/>
      <c r="D384" s="5"/>
      <c r="E384" s="2"/>
      <c r="F384" s="116"/>
      <c r="G384" s="12"/>
      <c r="H384" s="7" t="s">
        <v>9</v>
      </c>
      <c r="I384" s="98">
        <f t="shared" si="52"/>
        <v>0</v>
      </c>
      <c r="J384" s="27"/>
      <c r="K384" s="21">
        <f t="shared" si="53"/>
        <v>0</v>
      </c>
      <c r="L384" s="5">
        <f t="shared" si="54"/>
        <v>0</v>
      </c>
      <c r="M384" s="5">
        <f t="shared" si="55"/>
        <v>0</v>
      </c>
      <c r="N384" s="2">
        <f t="shared" si="56"/>
        <v>0</v>
      </c>
      <c r="O384" s="116">
        <f t="shared" si="57"/>
        <v>0</v>
      </c>
      <c r="P384" s="22">
        <f t="shared" si="58"/>
        <v>0</v>
      </c>
      <c r="Q384" s="7" t="str">
        <f t="shared" si="59"/>
        <v>euro</v>
      </c>
      <c r="R384" s="98">
        <f t="shared" si="60"/>
        <v>0</v>
      </c>
      <c r="S384" s="19"/>
      <c r="T384" s="5"/>
      <c r="U384" s="37" t="str" cm="1">
        <f t="array" ref="U384">_xlfn.IFS(R384&gt;I384,"KO : Le montant retenu est supérieur au montant présenté. Merci de revoir la ligne de contributions ou plafonner son montant.",I384=0,"",R384=I384,"OK",R384&lt;I384,"Montant instruit inférieur au montant présenté.")</f>
        <v/>
      </c>
      <c r="V384" s="95">
        <f t="shared" si="61"/>
        <v>0</v>
      </c>
    </row>
    <row r="385" spans="1:22">
      <c r="A385" s="7">
        <v>381</v>
      </c>
      <c r="B385" s="5"/>
      <c r="C385" s="5"/>
      <c r="D385" s="5"/>
      <c r="E385" s="2"/>
      <c r="F385" s="116"/>
      <c r="G385" s="12"/>
      <c r="H385" s="7" t="s">
        <v>9</v>
      </c>
      <c r="I385" s="98">
        <f t="shared" si="52"/>
        <v>0</v>
      </c>
      <c r="J385" s="27"/>
      <c r="K385" s="21">
        <f t="shared" si="53"/>
        <v>0</v>
      </c>
      <c r="L385" s="5">
        <f t="shared" si="54"/>
        <v>0</v>
      </c>
      <c r="M385" s="5">
        <f t="shared" si="55"/>
        <v>0</v>
      </c>
      <c r="N385" s="2">
        <f t="shared" si="56"/>
        <v>0</v>
      </c>
      <c r="O385" s="116">
        <f t="shared" si="57"/>
        <v>0</v>
      </c>
      <c r="P385" s="22">
        <f t="shared" si="58"/>
        <v>0</v>
      </c>
      <c r="Q385" s="7" t="str">
        <f t="shared" si="59"/>
        <v>euro</v>
      </c>
      <c r="R385" s="98">
        <f t="shared" si="60"/>
        <v>0</v>
      </c>
      <c r="S385" s="19"/>
      <c r="T385" s="5"/>
      <c r="U385" s="37" t="str" cm="1">
        <f t="array" ref="U385">_xlfn.IFS(R385&gt;I385,"KO : Le montant retenu est supérieur au montant présenté. Merci de revoir la ligne de contributions ou plafonner son montant.",I385=0,"",R385=I385,"OK",R385&lt;I385,"Montant instruit inférieur au montant présenté.")</f>
        <v/>
      </c>
      <c r="V385" s="95">
        <f t="shared" si="61"/>
        <v>0</v>
      </c>
    </row>
    <row r="386" spans="1:22">
      <c r="A386" s="7">
        <v>382</v>
      </c>
      <c r="B386" s="5"/>
      <c r="C386" s="5"/>
      <c r="D386" s="5"/>
      <c r="E386" s="2"/>
      <c r="F386" s="116"/>
      <c r="G386" s="12"/>
      <c r="H386" s="7" t="s">
        <v>9</v>
      </c>
      <c r="I386" s="98">
        <f t="shared" si="52"/>
        <v>0</v>
      </c>
      <c r="J386" s="27"/>
      <c r="K386" s="21">
        <f t="shared" si="53"/>
        <v>0</v>
      </c>
      <c r="L386" s="5">
        <f t="shared" si="54"/>
        <v>0</v>
      </c>
      <c r="M386" s="5">
        <f t="shared" si="55"/>
        <v>0</v>
      </c>
      <c r="N386" s="2">
        <f t="shared" si="56"/>
        <v>0</v>
      </c>
      <c r="O386" s="116">
        <f t="shared" si="57"/>
        <v>0</v>
      </c>
      <c r="P386" s="22">
        <f t="shared" si="58"/>
        <v>0</v>
      </c>
      <c r="Q386" s="7" t="str">
        <f t="shared" si="59"/>
        <v>euro</v>
      </c>
      <c r="R386" s="98">
        <f t="shared" si="60"/>
        <v>0</v>
      </c>
      <c r="S386" s="19"/>
      <c r="T386" s="5"/>
      <c r="U386" s="37" t="str" cm="1">
        <f t="array" ref="U386">_xlfn.IFS(R386&gt;I386,"KO : Le montant retenu est supérieur au montant présenté. Merci de revoir la ligne de contributions ou plafonner son montant.",I386=0,"",R386=I386,"OK",R386&lt;I386,"Montant instruit inférieur au montant présenté.")</f>
        <v/>
      </c>
      <c r="V386" s="95">
        <f t="shared" si="61"/>
        <v>0</v>
      </c>
    </row>
    <row r="387" spans="1:22">
      <c r="A387" s="7">
        <v>383</v>
      </c>
      <c r="B387" s="5"/>
      <c r="C387" s="5"/>
      <c r="D387" s="5"/>
      <c r="E387" s="2"/>
      <c r="F387" s="116"/>
      <c r="G387" s="12"/>
      <c r="H387" s="7" t="s">
        <v>9</v>
      </c>
      <c r="I387" s="98">
        <f t="shared" si="52"/>
        <v>0</v>
      </c>
      <c r="J387" s="27"/>
      <c r="K387" s="21">
        <f t="shared" si="53"/>
        <v>0</v>
      </c>
      <c r="L387" s="5">
        <f t="shared" si="54"/>
        <v>0</v>
      </c>
      <c r="M387" s="5">
        <f t="shared" si="55"/>
        <v>0</v>
      </c>
      <c r="N387" s="2">
        <f t="shared" si="56"/>
        <v>0</v>
      </c>
      <c r="O387" s="116">
        <f t="shared" si="57"/>
        <v>0</v>
      </c>
      <c r="P387" s="22">
        <f t="shared" si="58"/>
        <v>0</v>
      </c>
      <c r="Q387" s="7" t="str">
        <f t="shared" si="59"/>
        <v>euro</v>
      </c>
      <c r="R387" s="98">
        <f t="shared" si="60"/>
        <v>0</v>
      </c>
      <c r="S387" s="19"/>
      <c r="T387" s="5"/>
      <c r="U387" s="37" t="str" cm="1">
        <f t="array" ref="U387">_xlfn.IFS(R387&gt;I387,"KO : Le montant retenu est supérieur au montant présenté. Merci de revoir la ligne de contributions ou plafonner son montant.",I387=0,"",R387=I387,"OK",R387&lt;I387,"Montant instruit inférieur au montant présenté.")</f>
        <v/>
      </c>
      <c r="V387" s="95">
        <f t="shared" si="61"/>
        <v>0</v>
      </c>
    </row>
    <row r="388" spans="1:22">
      <c r="A388" s="7">
        <v>384</v>
      </c>
      <c r="B388" s="5"/>
      <c r="C388" s="5"/>
      <c r="D388" s="5"/>
      <c r="E388" s="2"/>
      <c r="F388" s="116"/>
      <c r="G388" s="12"/>
      <c r="H388" s="7" t="s">
        <v>9</v>
      </c>
      <c r="I388" s="98">
        <f t="shared" si="52"/>
        <v>0</v>
      </c>
      <c r="J388" s="27"/>
      <c r="K388" s="21">
        <f t="shared" si="53"/>
        <v>0</v>
      </c>
      <c r="L388" s="5">
        <f t="shared" si="54"/>
        <v>0</v>
      </c>
      <c r="M388" s="5">
        <f t="shared" si="55"/>
        <v>0</v>
      </c>
      <c r="N388" s="2">
        <f t="shared" si="56"/>
        <v>0</v>
      </c>
      <c r="O388" s="116">
        <f t="shared" si="57"/>
        <v>0</v>
      </c>
      <c r="P388" s="22">
        <f t="shared" si="58"/>
        <v>0</v>
      </c>
      <c r="Q388" s="7" t="str">
        <f t="shared" si="59"/>
        <v>euro</v>
      </c>
      <c r="R388" s="98">
        <f t="shared" si="60"/>
        <v>0</v>
      </c>
      <c r="S388" s="19"/>
      <c r="T388" s="5"/>
      <c r="U388" s="37" t="str" cm="1">
        <f t="array" ref="U388">_xlfn.IFS(R388&gt;I388,"KO : Le montant retenu est supérieur au montant présenté. Merci de revoir la ligne de contributions ou plafonner son montant.",I388=0,"",R388=I388,"OK",R388&lt;I388,"Montant instruit inférieur au montant présenté.")</f>
        <v/>
      </c>
      <c r="V388" s="95">
        <f t="shared" si="61"/>
        <v>0</v>
      </c>
    </row>
    <row r="389" spans="1:22">
      <c r="A389" s="7">
        <v>385</v>
      </c>
      <c r="B389" s="5"/>
      <c r="C389" s="5"/>
      <c r="D389" s="5"/>
      <c r="E389" s="2"/>
      <c r="F389" s="116"/>
      <c r="G389" s="12"/>
      <c r="H389" s="7" t="s">
        <v>9</v>
      </c>
      <c r="I389" s="98">
        <f t="shared" ref="I389:I452" si="62">G389*F389</f>
        <v>0</v>
      </c>
      <c r="J389" s="27"/>
      <c r="K389" s="21">
        <f t="shared" si="53"/>
        <v>0</v>
      </c>
      <c r="L389" s="5">
        <f t="shared" si="54"/>
        <v>0</v>
      </c>
      <c r="M389" s="5">
        <f t="shared" si="55"/>
        <v>0</v>
      </c>
      <c r="N389" s="2">
        <f t="shared" si="56"/>
        <v>0</v>
      </c>
      <c r="O389" s="116">
        <f t="shared" si="57"/>
        <v>0</v>
      </c>
      <c r="P389" s="22">
        <f t="shared" si="58"/>
        <v>0</v>
      </c>
      <c r="Q389" s="7" t="str">
        <f t="shared" si="59"/>
        <v>euro</v>
      </c>
      <c r="R389" s="98">
        <f t="shared" si="60"/>
        <v>0</v>
      </c>
      <c r="S389" s="19"/>
      <c r="T389" s="5"/>
      <c r="U389" s="37" t="str" cm="1">
        <f t="array" ref="U389">_xlfn.IFS(R389&gt;I389,"KO : Le montant retenu est supérieur au montant présenté. Merci de revoir la ligne de contributions ou plafonner son montant.",I389=0,"",R389=I389,"OK",R389&lt;I389,"Montant instruit inférieur au montant présenté.")</f>
        <v/>
      </c>
      <c r="V389" s="95">
        <f t="shared" si="61"/>
        <v>0</v>
      </c>
    </row>
    <row r="390" spans="1:22">
      <c r="A390" s="7">
        <v>386</v>
      </c>
      <c r="B390" s="5"/>
      <c r="C390" s="5"/>
      <c r="D390" s="5"/>
      <c r="E390" s="2"/>
      <c r="F390" s="116"/>
      <c r="G390" s="12"/>
      <c r="H390" s="7" t="s">
        <v>9</v>
      </c>
      <c r="I390" s="98">
        <f t="shared" si="62"/>
        <v>0</v>
      </c>
      <c r="J390" s="27"/>
      <c r="K390" s="21">
        <f t="shared" ref="K390:K453" si="63">B390</f>
        <v>0</v>
      </c>
      <c r="L390" s="5">
        <f t="shared" ref="L390:L453" si="64">C390</f>
        <v>0</v>
      </c>
      <c r="M390" s="5">
        <f t="shared" ref="M390:M453" si="65">D390</f>
        <v>0</v>
      </c>
      <c r="N390" s="2">
        <f t="shared" ref="N390:N453" si="66">E390</f>
        <v>0</v>
      </c>
      <c r="O390" s="116">
        <f t="shared" ref="O390:O453" si="67">F390</f>
        <v>0</v>
      </c>
      <c r="P390" s="22">
        <f t="shared" ref="P390:P453" si="68">G390</f>
        <v>0</v>
      </c>
      <c r="Q390" s="7" t="str">
        <f t="shared" ref="Q390:Q453" si="69">H390</f>
        <v>euro</v>
      </c>
      <c r="R390" s="98">
        <f t="shared" ref="R390:R453" si="70">O390*P390</f>
        <v>0</v>
      </c>
      <c r="S390" s="19"/>
      <c r="T390" s="5"/>
      <c r="U390" s="37" t="str" cm="1">
        <f t="array" ref="U390">_xlfn.IFS(R390&gt;I390,"KO : Le montant retenu est supérieur au montant présenté. Merci de revoir la ligne de contributions ou plafonner son montant.",I390=0,"",R390=I390,"OK",R390&lt;I390,"Montant instruit inférieur au montant présenté.")</f>
        <v/>
      </c>
      <c r="V390" s="95">
        <f t="shared" ref="V390:V453" si="71">I390-R390</f>
        <v>0</v>
      </c>
    </row>
    <row r="391" spans="1:22">
      <c r="A391" s="7">
        <v>387</v>
      </c>
      <c r="B391" s="5"/>
      <c r="C391" s="5"/>
      <c r="D391" s="5"/>
      <c r="E391" s="2"/>
      <c r="F391" s="116"/>
      <c r="G391" s="12"/>
      <c r="H391" s="7" t="s">
        <v>9</v>
      </c>
      <c r="I391" s="98">
        <f t="shared" si="62"/>
        <v>0</v>
      </c>
      <c r="J391" s="27"/>
      <c r="K391" s="21">
        <f t="shared" si="63"/>
        <v>0</v>
      </c>
      <c r="L391" s="5">
        <f t="shared" si="64"/>
        <v>0</v>
      </c>
      <c r="M391" s="5">
        <f t="shared" si="65"/>
        <v>0</v>
      </c>
      <c r="N391" s="2">
        <f t="shared" si="66"/>
        <v>0</v>
      </c>
      <c r="O391" s="116">
        <f t="shared" si="67"/>
        <v>0</v>
      </c>
      <c r="P391" s="22">
        <f t="shared" si="68"/>
        <v>0</v>
      </c>
      <c r="Q391" s="7" t="str">
        <f t="shared" si="69"/>
        <v>euro</v>
      </c>
      <c r="R391" s="98">
        <f t="shared" si="70"/>
        <v>0</v>
      </c>
      <c r="S391" s="19"/>
      <c r="T391" s="5"/>
      <c r="U391" s="37" t="str" cm="1">
        <f t="array" ref="U391">_xlfn.IFS(R391&gt;I391,"KO : Le montant retenu est supérieur au montant présenté. Merci de revoir la ligne de contributions ou plafonner son montant.",I391=0,"",R391=I391,"OK",R391&lt;I391,"Montant instruit inférieur au montant présenté.")</f>
        <v/>
      </c>
      <c r="V391" s="95">
        <f t="shared" si="71"/>
        <v>0</v>
      </c>
    </row>
    <row r="392" spans="1:22">
      <c r="A392" s="7">
        <v>388</v>
      </c>
      <c r="B392" s="5"/>
      <c r="C392" s="5"/>
      <c r="D392" s="5"/>
      <c r="E392" s="2"/>
      <c r="F392" s="116"/>
      <c r="G392" s="12"/>
      <c r="H392" s="7" t="s">
        <v>9</v>
      </c>
      <c r="I392" s="98">
        <f t="shared" si="62"/>
        <v>0</v>
      </c>
      <c r="J392" s="27"/>
      <c r="K392" s="21">
        <f t="shared" si="63"/>
        <v>0</v>
      </c>
      <c r="L392" s="5">
        <f t="shared" si="64"/>
        <v>0</v>
      </c>
      <c r="M392" s="5">
        <f t="shared" si="65"/>
        <v>0</v>
      </c>
      <c r="N392" s="2">
        <f t="shared" si="66"/>
        <v>0</v>
      </c>
      <c r="O392" s="116">
        <f t="shared" si="67"/>
        <v>0</v>
      </c>
      <c r="P392" s="22">
        <f t="shared" si="68"/>
        <v>0</v>
      </c>
      <c r="Q392" s="7" t="str">
        <f t="shared" si="69"/>
        <v>euro</v>
      </c>
      <c r="R392" s="98">
        <f t="shared" si="70"/>
        <v>0</v>
      </c>
      <c r="S392" s="19"/>
      <c r="T392" s="5"/>
      <c r="U392" s="37" t="str" cm="1">
        <f t="array" ref="U392">_xlfn.IFS(R392&gt;I392,"KO : Le montant retenu est supérieur au montant présenté. Merci de revoir la ligne de contributions ou plafonner son montant.",I392=0,"",R392=I392,"OK",R392&lt;I392,"Montant instruit inférieur au montant présenté.")</f>
        <v/>
      </c>
      <c r="V392" s="95">
        <f t="shared" si="71"/>
        <v>0</v>
      </c>
    </row>
    <row r="393" spans="1:22">
      <c r="A393" s="7">
        <v>389</v>
      </c>
      <c r="B393" s="5"/>
      <c r="C393" s="5"/>
      <c r="D393" s="5"/>
      <c r="E393" s="2"/>
      <c r="F393" s="116"/>
      <c r="G393" s="12"/>
      <c r="H393" s="7" t="s">
        <v>9</v>
      </c>
      <c r="I393" s="98">
        <f t="shared" si="62"/>
        <v>0</v>
      </c>
      <c r="J393" s="27"/>
      <c r="K393" s="21">
        <f t="shared" si="63"/>
        <v>0</v>
      </c>
      <c r="L393" s="5">
        <f t="shared" si="64"/>
        <v>0</v>
      </c>
      <c r="M393" s="5">
        <f t="shared" si="65"/>
        <v>0</v>
      </c>
      <c r="N393" s="2">
        <f t="shared" si="66"/>
        <v>0</v>
      </c>
      <c r="O393" s="116">
        <f t="shared" si="67"/>
        <v>0</v>
      </c>
      <c r="P393" s="22">
        <f t="shared" si="68"/>
        <v>0</v>
      </c>
      <c r="Q393" s="7" t="str">
        <f t="shared" si="69"/>
        <v>euro</v>
      </c>
      <c r="R393" s="98">
        <f t="shared" si="70"/>
        <v>0</v>
      </c>
      <c r="S393" s="19"/>
      <c r="T393" s="5"/>
      <c r="U393" s="37" t="str" cm="1">
        <f t="array" ref="U393">_xlfn.IFS(R393&gt;I393,"KO : Le montant retenu est supérieur au montant présenté. Merci de revoir la ligne de contributions ou plafonner son montant.",I393=0,"",R393=I393,"OK",R393&lt;I393,"Montant instruit inférieur au montant présenté.")</f>
        <v/>
      </c>
      <c r="V393" s="95">
        <f t="shared" si="71"/>
        <v>0</v>
      </c>
    </row>
    <row r="394" spans="1:22">
      <c r="A394" s="7">
        <v>390</v>
      </c>
      <c r="B394" s="5"/>
      <c r="C394" s="5"/>
      <c r="D394" s="5"/>
      <c r="E394" s="2"/>
      <c r="F394" s="116"/>
      <c r="G394" s="12"/>
      <c r="H394" s="7" t="s">
        <v>9</v>
      </c>
      <c r="I394" s="98">
        <f t="shared" si="62"/>
        <v>0</v>
      </c>
      <c r="J394" s="27"/>
      <c r="K394" s="21">
        <f t="shared" si="63"/>
        <v>0</v>
      </c>
      <c r="L394" s="5">
        <f t="shared" si="64"/>
        <v>0</v>
      </c>
      <c r="M394" s="5">
        <f t="shared" si="65"/>
        <v>0</v>
      </c>
      <c r="N394" s="2">
        <f t="shared" si="66"/>
        <v>0</v>
      </c>
      <c r="O394" s="116">
        <f t="shared" si="67"/>
        <v>0</v>
      </c>
      <c r="P394" s="22">
        <f t="shared" si="68"/>
        <v>0</v>
      </c>
      <c r="Q394" s="7" t="str">
        <f t="shared" si="69"/>
        <v>euro</v>
      </c>
      <c r="R394" s="98">
        <f t="shared" si="70"/>
        <v>0</v>
      </c>
      <c r="S394" s="19"/>
      <c r="T394" s="5"/>
      <c r="U394" s="37" t="str" cm="1">
        <f t="array" ref="U394">_xlfn.IFS(R394&gt;I394,"KO : Le montant retenu est supérieur au montant présenté. Merci de revoir la ligne de contributions ou plafonner son montant.",I394=0,"",R394=I394,"OK",R394&lt;I394,"Montant instruit inférieur au montant présenté.")</f>
        <v/>
      </c>
      <c r="V394" s="95">
        <f t="shared" si="71"/>
        <v>0</v>
      </c>
    </row>
    <row r="395" spans="1:22">
      <c r="A395" s="7">
        <v>391</v>
      </c>
      <c r="B395" s="5"/>
      <c r="C395" s="5"/>
      <c r="D395" s="5"/>
      <c r="E395" s="2"/>
      <c r="F395" s="116"/>
      <c r="G395" s="12"/>
      <c r="H395" s="7" t="s">
        <v>9</v>
      </c>
      <c r="I395" s="98">
        <f t="shared" si="62"/>
        <v>0</v>
      </c>
      <c r="J395" s="27"/>
      <c r="K395" s="21">
        <f t="shared" si="63"/>
        <v>0</v>
      </c>
      <c r="L395" s="5">
        <f t="shared" si="64"/>
        <v>0</v>
      </c>
      <c r="M395" s="5">
        <f t="shared" si="65"/>
        <v>0</v>
      </c>
      <c r="N395" s="2">
        <f t="shared" si="66"/>
        <v>0</v>
      </c>
      <c r="O395" s="116">
        <f t="shared" si="67"/>
        <v>0</v>
      </c>
      <c r="P395" s="22">
        <f t="shared" si="68"/>
        <v>0</v>
      </c>
      <c r="Q395" s="7" t="str">
        <f t="shared" si="69"/>
        <v>euro</v>
      </c>
      <c r="R395" s="98">
        <f t="shared" si="70"/>
        <v>0</v>
      </c>
      <c r="S395" s="19"/>
      <c r="T395" s="5"/>
      <c r="U395" s="37" t="str" cm="1">
        <f t="array" ref="U395">_xlfn.IFS(R395&gt;I395,"KO : Le montant retenu est supérieur au montant présenté. Merci de revoir la ligne de contributions ou plafonner son montant.",I395=0,"",R395=I395,"OK",R395&lt;I395,"Montant instruit inférieur au montant présenté.")</f>
        <v/>
      </c>
      <c r="V395" s="95">
        <f t="shared" si="71"/>
        <v>0</v>
      </c>
    </row>
    <row r="396" spans="1:22">
      <c r="A396" s="7">
        <v>392</v>
      </c>
      <c r="B396" s="5"/>
      <c r="C396" s="5"/>
      <c r="D396" s="5"/>
      <c r="E396" s="2"/>
      <c r="F396" s="116"/>
      <c r="G396" s="12"/>
      <c r="H396" s="7" t="s">
        <v>9</v>
      </c>
      <c r="I396" s="98">
        <f t="shared" si="62"/>
        <v>0</v>
      </c>
      <c r="J396" s="27"/>
      <c r="K396" s="21">
        <f t="shared" si="63"/>
        <v>0</v>
      </c>
      <c r="L396" s="5">
        <f t="shared" si="64"/>
        <v>0</v>
      </c>
      <c r="M396" s="5">
        <f t="shared" si="65"/>
        <v>0</v>
      </c>
      <c r="N396" s="2">
        <f t="shared" si="66"/>
        <v>0</v>
      </c>
      <c r="O396" s="116">
        <f t="shared" si="67"/>
        <v>0</v>
      </c>
      <c r="P396" s="22">
        <f t="shared" si="68"/>
        <v>0</v>
      </c>
      <c r="Q396" s="7" t="str">
        <f t="shared" si="69"/>
        <v>euro</v>
      </c>
      <c r="R396" s="98">
        <f t="shared" si="70"/>
        <v>0</v>
      </c>
      <c r="S396" s="19"/>
      <c r="T396" s="5"/>
      <c r="U396" s="37" t="str" cm="1">
        <f t="array" ref="U396">_xlfn.IFS(R396&gt;I396,"KO : Le montant retenu est supérieur au montant présenté. Merci de revoir la ligne de contributions ou plafonner son montant.",I396=0,"",R396=I396,"OK",R396&lt;I396,"Montant instruit inférieur au montant présenté.")</f>
        <v/>
      </c>
      <c r="V396" s="95">
        <f t="shared" si="71"/>
        <v>0</v>
      </c>
    </row>
    <row r="397" spans="1:22">
      <c r="A397" s="7">
        <v>393</v>
      </c>
      <c r="B397" s="5"/>
      <c r="C397" s="5"/>
      <c r="D397" s="5"/>
      <c r="E397" s="2"/>
      <c r="F397" s="116"/>
      <c r="G397" s="12"/>
      <c r="H397" s="7" t="s">
        <v>9</v>
      </c>
      <c r="I397" s="98">
        <f t="shared" si="62"/>
        <v>0</v>
      </c>
      <c r="J397" s="27"/>
      <c r="K397" s="21">
        <f t="shared" si="63"/>
        <v>0</v>
      </c>
      <c r="L397" s="5">
        <f t="shared" si="64"/>
        <v>0</v>
      </c>
      <c r="M397" s="5">
        <f t="shared" si="65"/>
        <v>0</v>
      </c>
      <c r="N397" s="2">
        <f t="shared" si="66"/>
        <v>0</v>
      </c>
      <c r="O397" s="116">
        <f t="shared" si="67"/>
        <v>0</v>
      </c>
      <c r="P397" s="22">
        <f t="shared" si="68"/>
        <v>0</v>
      </c>
      <c r="Q397" s="7" t="str">
        <f t="shared" si="69"/>
        <v>euro</v>
      </c>
      <c r="R397" s="98">
        <f t="shared" si="70"/>
        <v>0</v>
      </c>
      <c r="S397" s="19"/>
      <c r="T397" s="5"/>
      <c r="U397" s="37" t="str" cm="1">
        <f t="array" ref="U397">_xlfn.IFS(R397&gt;I397,"KO : Le montant retenu est supérieur au montant présenté. Merci de revoir la ligne de contributions ou plafonner son montant.",I397=0,"",R397=I397,"OK",R397&lt;I397,"Montant instruit inférieur au montant présenté.")</f>
        <v/>
      </c>
      <c r="V397" s="95">
        <f t="shared" si="71"/>
        <v>0</v>
      </c>
    </row>
    <row r="398" spans="1:22">
      <c r="A398" s="7">
        <v>394</v>
      </c>
      <c r="B398" s="5"/>
      <c r="C398" s="5"/>
      <c r="D398" s="5"/>
      <c r="E398" s="2"/>
      <c r="F398" s="116"/>
      <c r="G398" s="12"/>
      <c r="H398" s="7" t="s">
        <v>9</v>
      </c>
      <c r="I398" s="98">
        <f t="shared" si="62"/>
        <v>0</v>
      </c>
      <c r="J398" s="27"/>
      <c r="K398" s="21">
        <f t="shared" si="63"/>
        <v>0</v>
      </c>
      <c r="L398" s="5">
        <f t="shared" si="64"/>
        <v>0</v>
      </c>
      <c r="M398" s="5">
        <f t="shared" si="65"/>
        <v>0</v>
      </c>
      <c r="N398" s="2">
        <f t="shared" si="66"/>
        <v>0</v>
      </c>
      <c r="O398" s="116">
        <f t="shared" si="67"/>
        <v>0</v>
      </c>
      <c r="P398" s="22">
        <f t="shared" si="68"/>
        <v>0</v>
      </c>
      <c r="Q398" s="7" t="str">
        <f t="shared" si="69"/>
        <v>euro</v>
      </c>
      <c r="R398" s="98">
        <f t="shared" si="70"/>
        <v>0</v>
      </c>
      <c r="S398" s="19"/>
      <c r="T398" s="5"/>
      <c r="U398" s="37" t="str" cm="1">
        <f t="array" ref="U398">_xlfn.IFS(R398&gt;I398,"KO : Le montant retenu est supérieur au montant présenté. Merci de revoir la ligne de contributions ou plafonner son montant.",I398=0,"",R398=I398,"OK",R398&lt;I398,"Montant instruit inférieur au montant présenté.")</f>
        <v/>
      </c>
      <c r="V398" s="95">
        <f t="shared" si="71"/>
        <v>0</v>
      </c>
    </row>
    <row r="399" spans="1:22">
      <c r="A399" s="7">
        <v>395</v>
      </c>
      <c r="B399" s="5"/>
      <c r="C399" s="5"/>
      <c r="D399" s="5"/>
      <c r="E399" s="2"/>
      <c r="F399" s="116"/>
      <c r="G399" s="12"/>
      <c r="H399" s="7" t="s">
        <v>9</v>
      </c>
      <c r="I399" s="98">
        <f t="shared" si="62"/>
        <v>0</v>
      </c>
      <c r="J399" s="27"/>
      <c r="K399" s="21">
        <f t="shared" si="63"/>
        <v>0</v>
      </c>
      <c r="L399" s="5">
        <f t="shared" si="64"/>
        <v>0</v>
      </c>
      <c r="M399" s="5">
        <f t="shared" si="65"/>
        <v>0</v>
      </c>
      <c r="N399" s="2">
        <f t="shared" si="66"/>
        <v>0</v>
      </c>
      <c r="O399" s="116">
        <f t="shared" si="67"/>
        <v>0</v>
      </c>
      <c r="P399" s="22">
        <f t="shared" si="68"/>
        <v>0</v>
      </c>
      <c r="Q399" s="7" t="str">
        <f t="shared" si="69"/>
        <v>euro</v>
      </c>
      <c r="R399" s="98">
        <f t="shared" si="70"/>
        <v>0</v>
      </c>
      <c r="S399" s="19"/>
      <c r="T399" s="5"/>
      <c r="U399" s="37" t="str" cm="1">
        <f t="array" ref="U399">_xlfn.IFS(R399&gt;I399,"KO : Le montant retenu est supérieur au montant présenté. Merci de revoir la ligne de contributions ou plafonner son montant.",I399=0,"",R399=I399,"OK",R399&lt;I399,"Montant instruit inférieur au montant présenté.")</f>
        <v/>
      </c>
      <c r="V399" s="95">
        <f t="shared" si="71"/>
        <v>0</v>
      </c>
    </row>
    <row r="400" spans="1:22">
      <c r="A400" s="7">
        <v>396</v>
      </c>
      <c r="B400" s="5"/>
      <c r="C400" s="5"/>
      <c r="D400" s="5"/>
      <c r="E400" s="2"/>
      <c r="F400" s="116"/>
      <c r="G400" s="12"/>
      <c r="H400" s="7" t="s">
        <v>9</v>
      </c>
      <c r="I400" s="98">
        <f t="shared" si="62"/>
        <v>0</v>
      </c>
      <c r="J400" s="27"/>
      <c r="K400" s="21">
        <f t="shared" si="63"/>
        <v>0</v>
      </c>
      <c r="L400" s="5">
        <f t="shared" si="64"/>
        <v>0</v>
      </c>
      <c r="M400" s="5">
        <f t="shared" si="65"/>
        <v>0</v>
      </c>
      <c r="N400" s="2">
        <f t="shared" si="66"/>
        <v>0</v>
      </c>
      <c r="O400" s="116">
        <f t="shared" si="67"/>
        <v>0</v>
      </c>
      <c r="P400" s="22">
        <f t="shared" si="68"/>
        <v>0</v>
      </c>
      <c r="Q400" s="7" t="str">
        <f t="shared" si="69"/>
        <v>euro</v>
      </c>
      <c r="R400" s="98">
        <f t="shared" si="70"/>
        <v>0</v>
      </c>
      <c r="S400" s="19"/>
      <c r="T400" s="5"/>
      <c r="U400" s="37" t="str" cm="1">
        <f t="array" ref="U400">_xlfn.IFS(R400&gt;I400,"KO : Le montant retenu est supérieur au montant présenté. Merci de revoir la ligne de contributions ou plafonner son montant.",I400=0,"",R400=I400,"OK",R400&lt;I400,"Montant instruit inférieur au montant présenté.")</f>
        <v/>
      </c>
      <c r="V400" s="95">
        <f t="shared" si="71"/>
        <v>0</v>
      </c>
    </row>
    <row r="401" spans="1:22">
      <c r="A401" s="7">
        <v>397</v>
      </c>
      <c r="B401" s="5"/>
      <c r="C401" s="5"/>
      <c r="D401" s="5"/>
      <c r="E401" s="2"/>
      <c r="F401" s="116"/>
      <c r="G401" s="12"/>
      <c r="H401" s="7" t="s">
        <v>9</v>
      </c>
      <c r="I401" s="98">
        <f t="shared" si="62"/>
        <v>0</v>
      </c>
      <c r="J401" s="27"/>
      <c r="K401" s="21">
        <f t="shared" si="63"/>
        <v>0</v>
      </c>
      <c r="L401" s="5">
        <f t="shared" si="64"/>
        <v>0</v>
      </c>
      <c r="M401" s="5">
        <f t="shared" si="65"/>
        <v>0</v>
      </c>
      <c r="N401" s="2">
        <f t="shared" si="66"/>
        <v>0</v>
      </c>
      <c r="O401" s="116">
        <f t="shared" si="67"/>
        <v>0</v>
      </c>
      <c r="P401" s="22">
        <f t="shared" si="68"/>
        <v>0</v>
      </c>
      <c r="Q401" s="7" t="str">
        <f t="shared" si="69"/>
        <v>euro</v>
      </c>
      <c r="R401" s="98">
        <f t="shared" si="70"/>
        <v>0</v>
      </c>
      <c r="S401" s="19"/>
      <c r="T401" s="5"/>
      <c r="U401" s="37" t="str" cm="1">
        <f t="array" ref="U401">_xlfn.IFS(R401&gt;I401,"KO : Le montant retenu est supérieur au montant présenté. Merci de revoir la ligne de contributions ou plafonner son montant.",I401=0,"",R401=I401,"OK",R401&lt;I401,"Montant instruit inférieur au montant présenté.")</f>
        <v/>
      </c>
      <c r="V401" s="95">
        <f t="shared" si="71"/>
        <v>0</v>
      </c>
    </row>
    <row r="402" spans="1:22">
      <c r="A402" s="7">
        <v>398</v>
      </c>
      <c r="B402" s="5"/>
      <c r="C402" s="5"/>
      <c r="D402" s="5"/>
      <c r="E402" s="2"/>
      <c r="F402" s="116"/>
      <c r="G402" s="12"/>
      <c r="H402" s="7" t="s">
        <v>9</v>
      </c>
      <c r="I402" s="98">
        <f t="shared" si="62"/>
        <v>0</v>
      </c>
      <c r="J402" s="27"/>
      <c r="K402" s="21">
        <f t="shared" si="63"/>
        <v>0</v>
      </c>
      <c r="L402" s="5">
        <f t="shared" si="64"/>
        <v>0</v>
      </c>
      <c r="M402" s="5">
        <f t="shared" si="65"/>
        <v>0</v>
      </c>
      <c r="N402" s="2">
        <f t="shared" si="66"/>
        <v>0</v>
      </c>
      <c r="O402" s="116">
        <f t="shared" si="67"/>
        <v>0</v>
      </c>
      <c r="P402" s="22">
        <f t="shared" si="68"/>
        <v>0</v>
      </c>
      <c r="Q402" s="7" t="str">
        <f t="shared" si="69"/>
        <v>euro</v>
      </c>
      <c r="R402" s="98">
        <f t="shared" si="70"/>
        <v>0</v>
      </c>
      <c r="S402" s="19"/>
      <c r="T402" s="5"/>
      <c r="U402" s="37" t="str" cm="1">
        <f t="array" ref="U402">_xlfn.IFS(R402&gt;I402,"KO : Le montant retenu est supérieur au montant présenté. Merci de revoir la ligne de contributions ou plafonner son montant.",I402=0,"",R402=I402,"OK",R402&lt;I402,"Montant instruit inférieur au montant présenté.")</f>
        <v/>
      </c>
      <c r="V402" s="95">
        <f t="shared" si="71"/>
        <v>0</v>
      </c>
    </row>
    <row r="403" spans="1:22">
      <c r="A403" s="7">
        <v>399</v>
      </c>
      <c r="B403" s="5"/>
      <c r="C403" s="5"/>
      <c r="D403" s="5"/>
      <c r="E403" s="2"/>
      <c r="F403" s="116"/>
      <c r="G403" s="12"/>
      <c r="H403" s="7" t="s">
        <v>9</v>
      </c>
      <c r="I403" s="98">
        <f t="shared" si="62"/>
        <v>0</v>
      </c>
      <c r="J403" s="27"/>
      <c r="K403" s="21">
        <f t="shared" si="63"/>
        <v>0</v>
      </c>
      <c r="L403" s="5">
        <f t="shared" si="64"/>
        <v>0</v>
      </c>
      <c r="M403" s="5">
        <f t="shared" si="65"/>
        <v>0</v>
      </c>
      <c r="N403" s="2">
        <f t="shared" si="66"/>
        <v>0</v>
      </c>
      <c r="O403" s="116">
        <f t="shared" si="67"/>
        <v>0</v>
      </c>
      <c r="P403" s="22">
        <f t="shared" si="68"/>
        <v>0</v>
      </c>
      <c r="Q403" s="7" t="str">
        <f t="shared" si="69"/>
        <v>euro</v>
      </c>
      <c r="R403" s="98">
        <f t="shared" si="70"/>
        <v>0</v>
      </c>
      <c r="S403" s="19"/>
      <c r="T403" s="5"/>
      <c r="U403" s="37" t="str" cm="1">
        <f t="array" ref="U403">_xlfn.IFS(R403&gt;I403,"KO : Le montant retenu est supérieur au montant présenté. Merci de revoir la ligne de contributions ou plafonner son montant.",I403=0,"",R403=I403,"OK",R403&lt;I403,"Montant instruit inférieur au montant présenté.")</f>
        <v/>
      </c>
      <c r="V403" s="95">
        <f t="shared" si="71"/>
        <v>0</v>
      </c>
    </row>
    <row r="404" spans="1:22">
      <c r="A404" s="7">
        <v>400</v>
      </c>
      <c r="B404" s="5"/>
      <c r="C404" s="5"/>
      <c r="D404" s="5"/>
      <c r="E404" s="2"/>
      <c r="F404" s="116"/>
      <c r="G404" s="12"/>
      <c r="H404" s="7" t="s">
        <v>9</v>
      </c>
      <c r="I404" s="98">
        <f t="shared" si="62"/>
        <v>0</v>
      </c>
      <c r="J404" s="27"/>
      <c r="K404" s="21">
        <f t="shared" si="63"/>
        <v>0</v>
      </c>
      <c r="L404" s="5">
        <f t="shared" si="64"/>
        <v>0</v>
      </c>
      <c r="M404" s="5">
        <f t="shared" si="65"/>
        <v>0</v>
      </c>
      <c r="N404" s="2">
        <f t="shared" si="66"/>
        <v>0</v>
      </c>
      <c r="O404" s="116">
        <f t="shared" si="67"/>
        <v>0</v>
      </c>
      <c r="P404" s="22">
        <f t="shared" si="68"/>
        <v>0</v>
      </c>
      <c r="Q404" s="7" t="str">
        <f t="shared" si="69"/>
        <v>euro</v>
      </c>
      <c r="R404" s="98">
        <f t="shared" si="70"/>
        <v>0</v>
      </c>
      <c r="S404" s="19"/>
      <c r="T404" s="5"/>
      <c r="U404" s="37" t="str" cm="1">
        <f t="array" ref="U404">_xlfn.IFS(R404&gt;I404,"KO : Le montant retenu est supérieur au montant présenté. Merci de revoir la ligne de contributions ou plafonner son montant.",I404=0,"",R404=I404,"OK",R404&lt;I404,"Montant instruit inférieur au montant présenté.")</f>
        <v/>
      </c>
      <c r="V404" s="95">
        <f t="shared" si="71"/>
        <v>0</v>
      </c>
    </row>
    <row r="405" spans="1:22">
      <c r="A405" s="7">
        <v>401</v>
      </c>
      <c r="B405" s="5"/>
      <c r="C405" s="5"/>
      <c r="D405" s="5"/>
      <c r="E405" s="2"/>
      <c r="F405" s="116"/>
      <c r="G405" s="12"/>
      <c r="H405" s="7" t="s">
        <v>9</v>
      </c>
      <c r="I405" s="98">
        <f t="shared" si="62"/>
        <v>0</v>
      </c>
      <c r="J405" s="27"/>
      <c r="K405" s="21">
        <f t="shared" si="63"/>
        <v>0</v>
      </c>
      <c r="L405" s="5">
        <f t="shared" si="64"/>
        <v>0</v>
      </c>
      <c r="M405" s="5">
        <f t="shared" si="65"/>
        <v>0</v>
      </c>
      <c r="N405" s="2">
        <f t="shared" si="66"/>
        <v>0</v>
      </c>
      <c r="O405" s="116">
        <f t="shared" si="67"/>
        <v>0</v>
      </c>
      <c r="P405" s="22">
        <f t="shared" si="68"/>
        <v>0</v>
      </c>
      <c r="Q405" s="7" t="str">
        <f t="shared" si="69"/>
        <v>euro</v>
      </c>
      <c r="R405" s="98">
        <f t="shared" si="70"/>
        <v>0</v>
      </c>
      <c r="S405" s="19"/>
      <c r="T405" s="5"/>
      <c r="U405" s="37" t="str" cm="1">
        <f t="array" ref="U405">_xlfn.IFS(R405&gt;I405,"KO : Le montant retenu est supérieur au montant présenté. Merci de revoir la ligne de contributions ou plafonner son montant.",I405=0,"",R405=I405,"OK",R405&lt;I405,"Montant instruit inférieur au montant présenté.")</f>
        <v/>
      </c>
      <c r="V405" s="95">
        <f t="shared" si="71"/>
        <v>0</v>
      </c>
    </row>
    <row r="406" spans="1:22">
      <c r="A406" s="7">
        <v>402</v>
      </c>
      <c r="B406" s="5"/>
      <c r="C406" s="5"/>
      <c r="D406" s="5"/>
      <c r="E406" s="2"/>
      <c r="F406" s="116"/>
      <c r="G406" s="12"/>
      <c r="H406" s="7" t="s">
        <v>9</v>
      </c>
      <c r="I406" s="98">
        <f t="shared" si="62"/>
        <v>0</v>
      </c>
      <c r="J406" s="27"/>
      <c r="K406" s="21">
        <f t="shared" si="63"/>
        <v>0</v>
      </c>
      <c r="L406" s="5">
        <f t="shared" si="64"/>
        <v>0</v>
      </c>
      <c r="M406" s="5">
        <f t="shared" si="65"/>
        <v>0</v>
      </c>
      <c r="N406" s="2">
        <f t="shared" si="66"/>
        <v>0</v>
      </c>
      <c r="O406" s="116">
        <f t="shared" si="67"/>
        <v>0</v>
      </c>
      <c r="P406" s="22">
        <f t="shared" si="68"/>
        <v>0</v>
      </c>
      <c r="Q406" s="7" t="str">
        <f t="shared" si="69"/>
        <v>euro</v>
      </c>
      <c r="R406" s="98">
        <f t="shared" si="70"/>
        <v>0</v>
      </c>
      <c r="S406" s="19"/>
      <c r="T406" s="5"/>
      <c r="U406" s="37" t="str" cm="1">
        <f t="array" ref="U406">_xlfn.IFS(R406&gt;I406,"KO : Le montant retenu est supérieur au montant présenté. Merci de revoir la ligne de contributions ou plafonner son montant.",I406=0,"",R406=I406,"OK",R406&lt;I406,"Montant instruit inférieur au montant présenté.")</f>
        <v/>
      </c>
      <c r="V406" s="95">
        <f t="shared" si="71"/>
        <v>0</v>
      </c>
    </row>
    <row r="407" spans="1:22">
      <c r="A407" s="7">
        <v>403</v>
      </c>
      <c r="B407" s="5"/>
      <c r="C407" s="5"/>
      <c r="D407" s="5"/>
      <c r="E407" s="2"/>
      <c r="F407" s="116"/>
      <c r="G407" s="12"/>
      <c r="H407" s="7" t="s">
        <v>9</v>
      </c>
      <c r="I407" s="98">
        <f t="shared" si="62"/>
        <v>0</v>
      </c>
      <c r="J407" s="27"/>
      <c r="K407" s="21">
        <f t="shared" si="63"/>
        <v>0</v>
      </c>
      <c r="L407" s="5">
        <f t="shared" si="64"/>
        <v>0</v>
      </c>
      <c r="M407" s="5">
        <f t="shared" si="65"/>
        <v>0</v>
      </c>
      <c r="N407" s="2">
        <f t="shared" si="66"/>
        <v>0</v>
      </c>
      <c r="O407" s="116">
        <f t="shared" si="67"/>
        <v>0</v>
      </c>
      <c r="P407" s="22">
        <f t="shared" si="68"/>
        <v>0</v>
      </c>
      <c r="Q407" s="7" t="str">
        <f t="shared" si="69"/>
        <v>euro</v>
      </c>
      <c r="R407" s="98">
        <f t="shared" si="70"/>
        <v>0</v>
      </c>
      <c r="S407" s="19"/>
      <c r="T407" s="5"/>
      <c r="U407" s="37" t="str" cm="1">
        <f t="array" ref="U407">_xlfn.IFS(R407&gt;I407,"KO : Le montant retenu est supérieur au montant présenté. Merci de revoir la ligne de contributions ou plafonner son montant.",I407=0,"",R407=I407,"OK",R407&lt;I407,"Montant instruit inférieur au montant présenté.")</f>
        <v/>
      </c>
      <c r="V407" s="95">
        <f t="shared" si="71"/>
        <v>0</v>
      </c>
    </row>
    <row r="408" spans="1:22">
      <c r="A408" s="7">
        <v>404</v>
      </c>
      <c r="B408" s="5"/>
      <c r="C408" s="5"/>
      <c r="D408" s="5"/>
      <c r="E408" s="2"/>
      <c r="F408" s="116"/>
      <c r="G408" s="12"/>
      <c r="H408" s="7" t="s">
        <v>9</v>
      </c>
      <c r="I408" s="98">
        <f t="shared" si="62"/>
        <v>0</v>
      </c>
      <c r="J408" s="27"/>
      <c r="K408" s="21">
        <f t="shared" si="63"/>
        <v>0</v>
      </c>
      <c r="L408" s="5">
        <f t="shared" si="64"/>
        <v>0</v>
      </c>
      <c r="M408" s="5">
        <f t="shared" si="65"/>
        <v>0</v>
      </c>
      <c r="N408" s="2">
        <f t="shared" si="66"/>
        <v>0</v>
      </c>
      <c r="O408" s="116">
        <f t="shared" si="67"/>
        <v>0</v>
      </c>
      <c r="P408" s="22">
        <f t="shared" si="68"/>
        <v>0</v>
      </c>
      <c r="Q408" s="7" t="str">
        <f t="shared" si="69"/>
        <v>euro</v>
      </c>
      <c r="R408" s="98">
        <f t="shared" si="70"/>
        <v>0</v>
      </c>
      <c r="S408" s="19"/>
      <c r="T408" s="5"/>
      <c r="U408" s="37" t="str" cm="1">
        <f t="array" ref="U408">_xlfn.IFS(R408&gt;I408,"KO : Le montant retenu est supérieur au montant présenté. Merci de revoir la ligne de contributions ou plafonner son montant.",I408=0,"",R408=I408,"OK",R408&lt;I408,"Montant instruit inférieur au montant présenté.")</f>
        <v/>
      </c>
      <c r="V408" s="95">
        <f t="shared" si="71"/>
        <v>0</v>
      </c>
    </row>
    <row r="409" spans="1:22">
      <c r="A409" s="7">
        <v>405</v>
      </c>
      <c r="B409" s="5"/>
      <c r="C409" s="5"/>
      <c r="D409" s="5"/>
      <c r="E409" s="2"/>
      <c r="F409" s="116"/>
      <c r="G409" s="12"/>
      <c r="H409" s="7" t="s">
        <v>9</v>
      </c>
      <c r="I409" s="98">
        <f t="shared" si="62"/>
        <v>0</v>
      </c>
      <c r="J409" s="27"/>
      <c r="K409" s="21">
        <f t="shared" si="63"/>
        <v>0</v>
      </c>
      <c r="L409" s="5">
        <f t="shared" si="64"/>
        <v>0</v>
      </c>
      <c r="M409" s="5">
        <f t="shared" si="65"/>
        <v>0</v>
      </c>
      <c r="N409" s="2">
        <f t="shared" si="66"/>
        <v>0</v>
      </c>
      <c r="O409" s="116">
        <f t="shared" si="67"/>
        <v>0</v>
      </c>
      <c r="P409" s="22">
        <f t="shared" si="68"/>
        <v>0</v>
      </c>
      <c r="Q409" s="7" t="str">
        <f t="shared" si="69"/>
        <v>euro</v>
      </c>
      <c r="R409" s="98">
        <f t="shared" si="70"/>
        <v>0</v>
      </c>
      <c r="S409" s="19"/>
      <c r="T409" s="5"/>
      <c r="U409" s="37" t="str" cm="1">
        <f t="array" ref="U409">_xlfn.IFS(R409&gt;I409,"KO : Le montant retenu est supérieur au montant présenté. Merci de revoir la ligne de contributions ou plafonner son montant.",I409=0,"",R409=I409,"OK",R409&lt;I409,"Montant instruit inférieur au montant présenté.")</f>
        <v/>
      </c>
      <c r="V409" s="95">
        <f t="shared" si="71"/>
        <v>0</v>
      </c>
    </row>
    <row r="410" spans="1:22">
      <c r="A410" s="7">
        <v>406</v>
      </c>
      <c r="B410" s="5"/>
      <c r="C410" s="5"/>
      <c r="D410" s="5"/>
      <c r="E410" s="2"/>
      <c r="F410" s="116"/>
      <c r="G410" s="12"/>
      <c r="H410" s="7" t="s">
        <v>9</v>
      </c>
      <c r="I410" s="98">
        <f t="shared" si="62"/>
        <v>0</v>
      </c>
      <c r="J410" s="27"/>
      <c r="K410" s="21">
        <f t="shared" si="63"/>
        <v>0</v>
      </c>
      <c r="L410" s="5">
        <f t="shared" si="64"/>
        <v>0</v>
      </c>
      <c r="M410" s="5">
        <f t="shared" si="65"/>
        <v>0</v>
      </c>
      <c r="N410" s="2">
        <f t="shared" si="66"/>
        <v>0</v>
      </c>
      <c r="O410" s="116">
        <f t="shared" si="67"/>
        <v>0</v>
      </c>
      <c r="P410" s="22">
        <f t="shared" si="68"/>
        <v>0</v>
      </c>
      <c r="Q410" s="7" t="str">
        <f t="shared" si="69"/>
        <v>euro</v>
      </c>
      <c r="R410" s="98">
        <f t="shared" si="70"/>
        <v>0</v>
      </c>
      <c r="S410" s="19"/>
      <c r="T410" s="5"/>
      <c r="U410" s="37" t="str" cm="1">
        <f t="array" ref="U410">_xlfn.IFS(R410&gt;I410,"KO : Le montant retenu est supérieur au montant présenté. Merci de revoir la ligne de contributions ou plafonner son montant.",I410=0,"",R410=I410,"OK",R410&lt;I410,"Montant instruit inférieur au montant présenté.")</f>
        <v/>
      </c>
      <c r="V410" s="95">
        <f t="shared" si="71"/>
        <v>0</v>
      </c>
    </row>
    <row r="411" spans="1:22">
      <c r="A411" s="7">
        <v>407</v>
      </c>
      <c r="B411" s="5"/>
      <c r="C411" s="5"/>
      <c r="D411" s="5"/>
      <c r="E411" s="2"/>
      <c r="F411" s="116"/>
      <c r="G411" s="12"/>
      <c r="H411" s="7" t="s">
        <v>9</v>
      </c>
      <c r="I411" s="98">
        <f t="shared" si="62"/>
        <v>0</v>
      </c>
      <c r="J411" s="27"/>
      <c r="K411" s="21">
        <f t="shared" si="63"/>
        <v>0</v>
      </c>
      <c r="L411" s="5">
        <f t="shared" si="64"/>
        <v>0</v>
      </c>
      <c r="M411" s="5">
        <f t="shared" si="65"/>
        <v>0</v>
      </c>
      <c r="N411" s="2">
        <f t="shared" si="66"/>
        <v>0</v>
      </c>
      <c r="O411" s="116">
        <f t="shared" si="67"/>
        <v>0</v>
      </c>
      <c r="P411" s="22">
        <f t="shared" si="68"/>
        <v>0</v>
      </c>
      <c r="Q411" s="7" t="str">
        <f t="shared" si="69"/>
        <v>euro</v>
      </c>
      <c r="R411" s="98">
        <f t="shared" si="70"/>
        <v>0</v>
      </c>
      <c r="S411" s="19"/>
      <c r="T411" s="5"/>
      <c r="U411" s="37" t="str" cm="1">
        <f t="array" ref="U411">_xlfn.IFS(R411&gt;I411,"KO : Le montant retenu est supérieur au montant présenté. Merci de revoir la ligne de contributions ou plafonner son montant.",I411=0,"",R411=I411,"OK",R411&lt;I411,"Montant instruit inférieur au montant présenté.")</f>
        <v/>
      </c>
      <c r="V411" s="95">
        <f t="shared" si="71"/>
        <v>0</v>
      </c>
    </row>
    <row r="412" spans="1:22">
      <c r="A412" s="7">
        <v>408</v>
      </c>
      <c r="B412" s="5"/>
      <c r="C412" s="5"/>
      <c r="D412" s="5"/>
      <c r="E412" s="2"/>
      <c r="F412" s="116"/>
      <c r="G412" s="12"/>
      <c r="H412" s="7" t="s">
        <v>9</v>
      </c>
      <c r="I412" s="98">
        <f t="shared" si="62"/>
        <v>0</v>
      </c>
      <c r="J412" s="27"/>
      <c r="K412" s="21">
        <f t="shared" si="63"/>
        <v>0</v>
      </c>
      <c r="L412" s="5">
        <f t="shared" si="64"/>
        <v>0</v>
      </c>
      <c r="M412" s="5">
        <f t="shared" si="65"/>
        <v>0</v>
      </c>
      <c r="N412" s="2">
        <f t="shared" si="66"/>
        <v>0</v>
      </c>
      <c r="O412" s="116">
        <f t="shared" si="67"/>
        <v>0</v>
      </c>
      <c r="P412" s="22">
        <f t="shared" si="68"/>
        <v>0</v>
      </c>
      <c r="Q412" s="7" t="str">
        <f t="shared" si="69"/>
        <v>euro</v>
      </c>
      <c r="R412" s="98">
        <f t="shared" si="70"/>
        <v>0</v>
      </c>
      <c r="S412" s="19"/>
      <c r="T412" s="5"/>
      <c r="U412" s="37" t="str" cm="1">
        <f t="array" ref="U412">_xlfn.IFS(R412&gt;I412,"KO : Le montant retenu est supérieur au montant présenté. Merci de revoir la ligne de contributions ou plafonner son montant.",I412=0,"",R412=I412,"OK",R412&lt;I412,"Montant instruit inférieur au montant présenté.")</f>
        <v/>
      </c>
      <c r="V412" s="95">
        <f t="shared" si="71"/>
        <v>0</v>
      </c>
    </row>
    <row r="413" spans="1:22">
      <c r="A413" s="7">
        <v>409</v>
      </c>
      <c r="B413" s="5"/>
      <c r="C413" s="5"/>
      <c r="D413" s="5"/>
      <c r="E413" s="2"/>
      <c r="F413" s="116"/>
      <c r="G413" s="12"/>
      <c r="H413" s="7" t="s">
        <v>9</v>
      </c>
      <c r="I413" s="98">
        <f t="shared" si="62"/>
        <v>0</v>
      </c>
      <c r="J413" s="27"/>
      <c r="K413" s="21">
        <f t="shared" si="63"/>
        <v>0</v>
      </c>
      <c r="L413" s="5">
        <f t="shared" si="64"/>
        <v>0</v>
      </c>
      <c r="M413" s="5">
        <f t="shared" si="65"/>
        <v>0</v>
      </c>
      <c r="N413" s="2">
        <f t="shared" si="66"/>
        <v>0</v>
      </c>
      <c r="O413" s="116">
        <f t="shared" si="67"/>
        <v>0</v>
      </c>
      <c r="P413" s="22">
        <f t="shared" si="68"/>
        <v>0</v>
      </c>
      <c r="Q413" s="7" t="str">
        <f t="shared" si="69"/>
        <v>euro</v>
      </c>
      <c r="R413" s="98">
        <f t="shared" si="70"/>
        <v>0</v>
      </c>
      <c r="S413" s="19"/>
      <c r="T413" s="5"/>
      <c r="U413" s="37" t="str" cm="1">
        <f t="array" ref="U413">_xlfn.IFS(R413&gt;I413,"KO : Le montant retenu est supérieur au montant présenté. Merci de revoir la ligne de contributions ou plafonner son montant.",I413=0,"",R413=I413,"OK",R413&lt;I413,"Montant instruit inférieur au montant présenté.")</f>
        <v/>
      </c>
      <c r="V413" s="95">
        <f t="shared" si="71"/>
        <v>0</v>
      </c>
    </row>
    <row r="414" spans="1:22">
      <c r="A414" s="7">
        <v>410</v>
      </c>
      <c r="B414" s="5"/>
      <c r="C414" s="5"/>
      <c r="D414" s="5"/>
      <c r="E414" s="2"/>
      <c r="F414" s="116"/>
      <c r="G414" s="12"/>
      <c r="H414" s="7" t="s">
        <v>9</v>
      </c>
      <c r="I414" s="98">
        <f t="shared" si="62"/>
        <v>0</v>
      </c>
      <c r="J414" s="27"/>
      <c r="K414" s="21">
        <f t="shared" si="63"/>
        <v>0</v>
      </c>
      <c r="L414" s="5">
        <f t="shared" si="64"/>
        <v>0</v>
      </c>
      <c r="M414" s="5">
        <f t="shared" si="65"/>
        <v>0</v>
      </c>
      <c r="N414" s="2">
        <f t="shared" si="66"/>
        <v>0</v>
      </c>
      <c r="O414" s="116">
        <f t="shared" si="67"/>
        <v>0</v>
      </c>
      <c r="P414" s="22">
        <f t="shared" si="68"/>
        <v>0</v>
      </c>
      <c r="Q414" s="7" t="str">
        <f t="shared" si="69"/>
        <v>euro</v>
      </c>
      <c r="R414" s="98">
        <f t="shared" si="70"/>
        <v>0</v>
      </c>
      <c r="S414" s="19"/>
      <c r="T414" s="5"/>
      <c r="U414" s="37" t="str" cm="1">
        <f t="array" ref="U414">_xlfn.IFS(R414&gt;I414,"KO : Le montant retenu est supérieur au montant présenté. Merci de revoir la ligne de contributions ou plafonner son montant.",I414=0,"",R414=I414,"OK",R414&lt;I414,"Montant instruit inférieur au montant présenté.")</f>
        <v/>
      </c>
      <c r="V414" s="95">
        <f t="shared" si="71"/>
        <v>0</v>
      </c>
    </row>
    <row r="415" spans="1:22">
      <c r="A415" s="7">
        <v>411</v>
      </c>
      <c r="B415" s="5"/>
      <c r="C415" s="5"/>
      <c r="D415" s="5"/>
      <c r="E415" s="2"/>
      <c r="F415" s="116"/>
      <c r="G415" s="12"/>
      <c r="H415" s="7" t="s">
        <v>9</v>
      </c>
      <c r="I415" s="98">
        <f t="shared" si="62"/>
        <v>0</v>
      </c>
      <c r="J415" s="27"/>
      <c r="K415" s="21">
        <f t="shared" si="63"/>
        <v>0</v>
      </c>
      <c r="L415" s="5">
        <f t="shared" si="64"/>
        <v>0</v>
      </c>
      <c r="M415" s="5">
        <f t="shared" si="65"/>
        <v>0</v>
      </c>
      <c r="N415" s="2">
        <f t="shared" si="66"/>
        <v>0</v>
      </c>
      <c r="O415" s="116">
        <f t="shared" si="67"/>
        <v>0</v>
      </c>
      <c r="P415" s="22">
        <f t="shared" si="68"/>
        <v>0</v>
      </c>
      <c r="Q415" s="7" t="str">
        <f t="shared" si="69"/>
        <v>euro</v>
      </c>
      <c r="R415" s="98">
        <f t="shared" si="70"/>
        <v>0</v>
      </c>
      <c r="S415" s="19"/>
      <c r="T415" s="5"/>
      <c r="U415" s="37" t="str" cm="1">
        <f t="array" ref="U415">_xlfn.IFS(R415&gt;I415,"KO : Le montant retenu est supérieur au montant présenté. Merci de revoir la ligne de contributions ou plafonner son montant.",I415=0,"",R415=I415,"OK",R415&lt;I415,"Montant instruit inférieur au montant présenté.")</f>
        <v/>
      </c>
      <c r="V415" s="95">
        <f t="shared" si="71"/>
        <v>0</v>
      </c>
    </row>
    <row r="416" spans="1:22">
      <c r="A416" s="7">
        <v>412</v>
      </c>
      <c r="B416" s="5"/>
      <c r="C416" s="5"/>
      <c r="D416" s="5"/>
      <c r="E416" s="2"/>
      <c r="F416" s="116"/>
      <c r="G416" s="12"/>
      <c r="H416" s="7" t="s">
        <v>9</v>
      </c>
      <c r="I416" s="98">
        <f t="shared" si="62"/>
        <v>0</v>
      </c>
      <c r="J416" s="27"/>
      <c r="K416" s="21">
        <f t="shared" si="63"/>
        <v>0</v>
      </c>
      <c r="L416" s="5">
        <f t="shared" si="64"/>
        <v>0</v>
      </c>
      <c r="M416" s="5">
        <f t="shared" si="65"/>
        <v>0</v>
      </c>
      <c r="N416" s="2">
        <f t="shared" si="66"/>
        <v>0</v>
      </c>
      <c r="O416" s="116">
        <f t="shared" si="67"/>
        <v>0</v>
      </c>
      <c r="P416" s="22">
        <f t="shared" si="68"/>
        <v>0</v>
      </c>
      <c r="Q416" s="7" t="str">
        <f t="shared" si="69"/>
        <v>euro</v>
      </c>
      <c r="R416" s="98">
        <f t="shared" si="70"/>
        <v>0</v>
      </c>
      <c r="S416" s="19"/>
      <c r="T416" s="5"/>
      <c r="U416" s="37" t="str" cm="1">
        <f t="array" ref="U416">_xlfn.IFS(R416&gt;I416,"KO : Le montant retenu est supérieur au montant présenté. Merci de revoir la ligne de contributions ou plafonner son montant.",I416=0,"",R416=I416,"OK",R416&lt;I416,"Montant instruit inférieur au montant présenté.")</f>
        <v/>
      </c>
      <c r="V416" s="95">
        <f t="shared" si="71"/>
        <v>0</v>
      </c>
    </row>
    <row r="417" spans="1:22">
      <c r="A417" s="7">
        <v>413</v>
      </c>
      <c r="B417" s="5"/>
      <c r="C417" s="5"/>
      <c r="D417" s="5"/>
      <c r="E417" s="2"/>
      <c r="F417" s="116"/>
      <c r="G417" s="12"/>
      <c r="H417" s="7" t="s">
        <v>9</v>
      </c>
      <c r="I417" s="98">
        <f t="shared" si="62"/>
        <v>0</v>
      </c>
      <c r="J417" s="27"/>
      <c r="K417" s="21">
        <f t="shared" si="63"/>
        <v>0</v>
      </c>
      <c r="L417" s="5">
        <f t="shared" si="64"/>
        <v>0</v>
      </c>
      <c r="M417" s="5">
        <f t="shared" si="65"/>
        <v>0</v>
      </c>
      <c r="N417" s="2">
        <f t="shared" si="66"/>
        <v>0</v>
      </c>
      <c r="O417" s="116">
        <f t="shared" si="67"/>
        <v>0</v>
      </c>
      <c r="P417" s="22">
        <f t="shared" si="68"/>
        <v>0</v>
      </c>
      <c r="Q417" s="7" t="str">
        <f t="shared" si="69"/>
        <v>euro</v>
      </c>
      <c r="R417" s="98">
        <f t="shared" si="70"/>
        <v>0</v>
      </c>
      <c r="S417" s="19"/>
      <c r="T417" s="5"/>
      <c r="U417" s="37" t="str" cm="1">
        <f t="array" ref="U417">_xlfn.IFS(R417&gt;I417,"KO : Le montant retenu est supérieur au montant présenté. Merci de revoir la ligne de contributions ou plafonner son montant.",I417=0,"",R417=I417,"OK",R417&lt;I417,"Montant instruit inférieur au montant présenté.")</f>
        <v/>
      </c>
      <c r="V417" s="95">
        <f t="shared" si="71"/>
        <v>0</v>
      </c>
    </row>
    <row r="418" spans="1:22">
      <c r="A418" s="7">
        <v>414</v>
      </c>
      <c r="B418" s="5"/>
      <c r="C418" s="5"/>
      <c r="D418" s="5"/>
      <c r="E418" s="2"/>
      <c r="F418" s="116"/>
      <c r="G418" s="12"/>
      <c r="H418" s="7" t="s">
        <v>9</v>
      </c>
      <c r="I418" s="98">
        <f t="shared" si="62"/>
        <v>0</v>
      </c>
      <c r="J418" s="27"/>
      <c r="K418" s="21">
        <f t="shared" si="63"/>
        <v>0</v>
      </c>
      <c r="L418" s="5">
        <f t="shared" si="64"/>
        <v>0</v>
      </c>
      <c r="M418" s="5">
        <f t="shared" si="65"/>
        <v>0</v>
      </c>
      <c r="N418" s="2">
        <f t="shared" si="66"/>
        <v>0</v>
      </c>
      <c r="O418" s="116">
        <f t="shared" si="67"/>
        <v>0</v>
      </c>
      <c r="P418" s="22">
        <f t="shared" si="68"/>
        <v>0</v>
      </c>
      <c r="Q418" s="7" t="str">
        <f t="shared" si="69"/>
        <v>euro</v>
      </c>
      <c r="R418" s="98">
        <f t="shared" si="70"/>
        <v>0</v>
      </c>
      <c r="S418" s="19"/>
      <c r="T418" s="5"/>
      <c r="U418" s="37" t="str" cm="1">
        <f t="array" ref="U418">_xlfn.IFS(R418&gt;I418,"KO : Le montant retenu est supérieur au montant présenté. Merci de revoir la ligne de contributions ou plafonner son montant.",I418=0,"",R418=I418,"OK",R418&lt;I418,"Montant instruit inférieur au montant présenté.")</f>
        <v/>
      </c>
      <c r="V418" s="95">
        <f t="shared" si="71"/>
        <v>0</v>
      </c>
    </row>
    <row r="419" spans="1:22">
      <c r="A419" s="7">
        <v>415</v>
      </c>
      <c r="B419" s="5"/>
      <c r="C419" s="5"/>
      <c r="D419" s="5"/>
      <c r="E419" s="2"/>
      <c r="F419" s="116"/>
      <c r="G419" s="12"/>
      <c r="H419" s="7" t="s">
        <v>9</v>
      </c>
      <c r="I419" s="98">
        <f t="shared" si="62"/>
        <v>0</v>
      </c>
      <c r="J419" s="27"/>
      <c r="K419" s="21">
        <f t="shared" si="63"/>
        <v>0</v>
      </c>
      <c r="L419" s="5">
        <f t="shared" si="64"/>
        <v>0</v>
      </c>
      <c r="M419" s="5">
        <f t="shared" si="65"/>
        <v>0</v>
      </c>
      <c r="N419" s="2">
        <f t="shared" si="66"/>
        <v>0</v>
      </c>
      <c r="O419" s="116">
        <f t="shared" si="67"/>
        <v>0</v>
      </c>
      <c r="P419" s="22">
        <f t="shared" si="68"/>
        <v>0</v>
      </c>
      <c r="Q419" s="7" t="str">
        <f t="shared" si="69"/>
        <v>euro</v>
      </c>
      <c r="R419" s="98">
        <f t="shared" si="70"/>
        <v>0</v>
      </c>
      <c r="S419" s="19"/>
      <c r="T419" s="5"/>
      <c r="U419" s="37" t="str" cm="1">
        <f t="array" ref="U419">_xlfn.IFS(R419&gt;I419,"KO : Le montant retenu est supérieur au montant présenté. Merci de revoir la ligne de contributions ou plafonner son montant.",I419=0,"",R419=I419,"OK",R419&lt;I419,"Montant instruit inférieur au montant présenté.")</f>
        <v/>
      </c>
      <c r="V419" s="95">
        <f t="shared" si="71"/>
        <v>0</v>
      </c>
    </row>
    <row r="420" spans="1:22">
      <c r="A420" s="7">
        <v>416</v>
      </c>
      <c r="B420" s="5"/>
      <c r="C420" s="5"/>
      <c r="D420" s="5"/>
      <c r="E420" s="2"/>
      <c r="F420" s="116"/>
      <c r="G420" s="12"/>
      <c r="H420" s="7" t="s">
        <v>9</v>
      </c>
      <c r="I420" s="98">
        <f t="shared" si="62"/>
        <v>0</v>
      </c>
      <c r="J420" s="27"/>
      <c r="K420" s="21">
        <f t="shared" si="63"/>
        <v>0</v>
      </c>
      <c r="L420" s="5">
        <f t="shared" si="64"/>
        <v>0</v>
      </c>
      <c r="M420" s="5">
        <f t="shared" si="65"/>
        <v>0</v>
      </c>
      <c r="N420" s="2">
        <f t="shared" si="66"/>
        <v>0</v>
      </c>
      <c r="O420" s="116">
        <f t="shared" si="67"/>
        <v>0</v>
      </c>
      <c r="P420" s="22">
        <f t="shared" si="68"/>
        <v>0</v>
      </c>
      <c r="Q420" s="7" t="str">
        <f t="shared" si="69"/>
        <v>euro</v>
      </c>
      <c r="R420" s="98">
        <f t="shared" si="70"/>
        <v>0</v>
      </c>
      <c r="S420" s="19"/>
      <c r="T420" s="5"/>
      <c r="U420" s="37" t="str" cm="1">
        <f t="array" ref="U420">_xlfn.IFS(R420&gt;I420,"KO : Le montant retenu est supérieur au montant présenté. Merci de revoir la ligne de contributions ou plafonner son montant.",I420=0,"",R420=I420,"OK",R420&lt;I420,"Montant instruit inférieur au montant présenté.")</f>
        <v/>
      </c>
      <c r="V420" s="95">
        <f t="shared" si="71"/>
        <v>0</v>
      </c>
    </row>
    <row r="421" spans="1:22">
      <c r="A421" s="7">
        <v>417</v>
      </c>
      <c r="B421" s="5"/>
      <c r="C421" s="5"/>
      <c r="D421" s="5"/>
      <c r="E421" s="2"/>
      <c r="F421" s="116"/>
      <c r="G421" s="12"/>
      <c r="H421" s="7" t="s">
        <v>9</v>
      </c>
      <c r="I421" s="98">
        <f t="shared" si="62"/>
        <v>0</v>
      </c>
      <c r="J421" s="27"/>
      <c r="K421" s="21">
        <f t="shared" si="63"/>
        <v>0</v>
      </c>
      <c r="L421" s="5">
        <f t="shared" si="64"/>
        <v>0</v>
      </c>
      <c r="M421" s="5">
        <f t="shared" si="65"/>
        <v>0</v>
      </c>
      <c r="N421" s="2">
        <f t="shared" si="66"/>
        <v>0</v>
      </c>
      <c r="O421" s="116">
        <f t="shared" si="67"/>
        <v>0</v>
      </c>
      <c r="P421" s="22">
        <f t="shared" si="68"/>
        <v>0</v>
      </c>
      <c r="Q421" s="7" t="str">
        <f t="shared" si="69"/>
        <v>euro</v>
      </c>
      <c r="R421" s="98">
        <f t="shared" si="70"/>
        <v>0</v>
      </c>
      <c r="S421" s="19"/>
      <c r="T421" s="5"/>
      <c r="U421" s="37" t="str" cm="1">
        <f t="array" ref="U421">_xlfn.IFS(R421&gt;I421,"KO : Le montant retenu est supérieur au montant présenté. Merci de revoir la ligne de contributions ou plafonner son montant.",I421=0,"",R421=I421,"OK",R421&lt;I421,"Montant instruit inférieur au montant présenté.")</f>
        <v/>
      </c>
      <c r="V421" s="95">
        <f t="shared" si="71"/>
        <v>0</v>
      </c>
    </row>
    <row r="422" spans="1:22">
      <c r="A422" s="7">
        <v>418</v>
      </c>
      <c r="B422" s="5"/>
      <c r="C422" s="5"/>
      <c r="D422" s="5"/>
      <c r="E422" s="2"/>
      <c r="F422" s="116"/>
      <c r="G422" s="12"/>
      <c r="H422" s="7" t="s">
        <v>9</v>
      </c>
      <c r="I422" s="98">
        <f t="shared" si="62"/>
        <v>0</v>
      </c>
      <c r="J422" s="27"/>
      <c r="K422" s="21">
        <f t="shared" si="63"/>
        <v>0</v>
      </c>
      <c r="L422" s="5">
        <f t="shared" si="64"/>
        <v>0</v>
      </c>
      <c r="M422" s="5">
        <f t="shared" si="65"/>
        <v>0</v>
      </c>
      <c r="N422" s="2">
        <f t="shared" si="66"/>
        <v>0</v>
      </c>
      <c r="O422" s="116">
        <f t="shared" si="67"/>
        <v>0</v>
      </c>
      <c r="P422" s="22">
        <f t="shared" si="68"/>
        <v>0</v>
      </c>
      <c r="Q422" s="7" t="str">
        <f t="shared" si="69"/>
        <v>euro</v>
      </c>
      <c r="R422" s="98">
        <f t="shared" si="70"/>
        <v>0</v>
      </c>
      <c r="S422" s="19"/>
      <c r="T422" s="5"/>
      <c r="U422" s="37" t="str" cm="1">
        <f t="array" ref="U422">_xlfn.IFS(R422&gt;I422,"KO : Le montant retenu est supérieur au montant présenté. Merci de revoir la ligne de contributions ou plafonner son montant.",I422=0,"",R422=I422,"OK",R422&lt;I422,"Montant instruit inférieur au montant présenté.")</f>
        <v/>
      </c>
      <c r="V422" s="95">
        <f t="shared" si="71"/>
        <v>0</v>
      </c>
    </row>
    <row r="423" spans="1:22">
      <c r="A423" s="7">
        <v>419</v>
      </c>
      <c r="B423" s="5"/>
      <c r="C423" s="5"/>
      <c r="D423" s="5"/>
      <c r="E423" s="2"/>
      <c r="F423" s="116"/>
      <c r="G423" s="12"/>
      <c r="H423" s="7" t="s">
        <v>9</v>
      </c>
      <c r="I423" s="98">
        <f t="shared" si="62"/>
        <v>0</v>
      </c>
      <c r="J423" s="27"/>
      <c r="K423" s="21">
        <f t="shared" si="63"/>
        <v>0</v>
      </c>
      <c r="L423" s="5">
        <f t="shared" si="64"/>
        <v>0</v>
      </c>
      <c r="M423" s="5">
        <f t="shared" si="65"/>
        <v>0</v>
      </c>
      <c r="N423" s="2">
        <f t="shared" si="66"/>
        <v>0</v>
      </c>
      <c r="O423" s="116">
        <f t="shared" si="67"/>
        <v>0</v>
      </c>
      <c r="P423" s="22">
        <f t="shared" si="68"/>
        <v>0</v>
      </c>
      <c r="Q423" s="7" t="str">
        <f t="shared" si="69"/>
        <v>euro</v>
      </c>
      <c r="R423" s="98">
        <f t="shared" si="70"/>
        <v>0</v>
      </c>
      <c r="S423" s="19"/>
      <c r="T423" s="5"/>
      <c r="U423" s="37" t="str" cm="1">
        <f t="array" ref="U423">_xlfn.IFS(R423&gt;I423,"KO : Le montant retenu est supérieur au montant présenté. Merci de revoir la ligne de contributions ou plafonner son montant.",I423=0,"",R423=I423,"OK",R423&lt;I423,"Montant instruit inférieur au montant présenté.")</f>
        <v/>
      </c>
      <c r="V423" s="95">
        <f t="shared" si="71"/>
        <v>0</v>
      </c>
    </row>
    <row r="424" spans="1:22">
      <c r="A424" s="7">
        <v>420</v>
      </c>
      <c r="B424" s="5"/>
      <c r="C424" s="5"/>
      <c r="D424" s="5"/>
      <c r="E424" s="2"/>
      <c r="F424" s="116"/>
      <c r="G424" s="12"/>
      <c r="H424" s="7" t="s">
        <v>9</v>
      </c>
      <c r="I424" s="98">
        <f t="shared" si="62"/>
        <v>0</v>
      </c>
      <c r="J424" s="27"/>
      <c r="K424" s="21">
        <f t="shared" si="63"/>
        <v>0</v>
      </c>
      <c r="L424" s="5">
        <f t="shared" si="64"/>
        <v>0</v>
      </c>
      <c r="M424" s="5">
        <f t="shared" si="65"/>
        <v>0</v>
      </c>
      <c r="N424" s="2">
        <f t="shared" si="66"/>
        <v>0</v>
      </c>
      <c r="O424" s="116">
        <f t="shared" si="67"/>
        <v>0</v>
      </c>
      <c r="P424" s="22">
        <f t="shared" si="68"/>
        <v>0</v>
      </c>
      <c r="Q424" s="7" t="str">
        <f t="shared" si="69"/>
        <v>euro</v>
      </c>
      <c r="R424" s="98">
        <f t="shared" si="70"/>
        <v>0</v>
      </c>
      <c r="S424" s="19"/>
      <c r="T424" s="5"/>
      <c r="U424" s="37" t="str" cm="1">
        <f t="array" ref="U424">_xlfn.IFS(R424&gt;I424,"KO : Le montant retenu est supérieur au montant présenté. Merci de revoir la ligne de contributions ou plafonner son montant.",I424=0,"",R424=I424,"OK",R424&lt;I424,"Montant instruit inférieur au montant présenté.")</f>
        <v/>
      </c>
      <c r="V424" s="95">
        <f t="shared" si="71"/>
        <v>0</v>
      </c>
    </row>
    <row r="425" spans="1:22">
      <c r="A425" s="7">
        <v>421</v>
      </c>
      <c r="B425" s="5"/>
      <c r="C425" s="5"/>
      <c r="D425" s="5"/>
      <c r="E425" s="2"/>
      <c r="F425" s="116"/>
      <c r="G425" s="12"/>
      <c r="H425" s="7" t="s">
        <v>9</v>
      </c>
      <c r="I425" s="98">
        <f t="shared" si="62"/>
        <v>0</v>
      </c>
      <c r="J425" s="27"/>
      <c r="K425" s="21">
        <f t="shared" si="63"/>
        <v>0</v>
      </c>
      <c r="L425" s="5">
        <f t="shared" si="64"/>
        <v>0</v>
      </c>
      <c r="M425" s="5">
        <f t="shared" si="65"/>
        <v>0</v>
      </c>
      <c r="N425" s="2">
        <f t="shared" si="66"/>
        <v>0</v>
      </c>
      <c r="O425" s="116">
        <f t="shared" si="67"/>
        <v>0</v>
      </c>
      <c r="P425" s="22">
        <f t="shared" si="68"/>
        <v>0</v>
      </c>
      <c r="Q425" s="7" t="str">
        <f t="shared" si="69"/>
        <v>euro</v>
      </c>
      <c r="R425" s="98">
        <f t="shared" si="70"/>
        <v>0</v>
      </c>
      <c r="S425" s="19"/>
      <c r="T425" s="5"/>
      <c r="U425" s="37" t="str" cm="1">
        <f t="array" ref="U425">_xlfn.IFS(R425&gt;I425,"KO : Le montant retenu est supérieur au montant présenté. Merci de revoir la ligne de contributions ou plafonner son montant.",I425=0,"",R425=I425,"OK",R425&lt;I425,"Montant instruit inférieur au montant présenté.")</f>
        <v/>
      </c>
      <c r="V425" s="95">
        <f t="shared" si="71"/>
        <v>0</v>
      </c>
    </row>
    <row r="426" spans="1:22">
      <c r="A426" s="7">
        <v>422</v>
      </c>
      <c r="B426" s="5"/>
      <c r="C426" s="5"/>
      <c r="D426" s="5"/>
      <c r="E426" s="2"/>
      <c r="F426" s="116"/>
      <c r="G426" s="12"/>
      <c r="H426" s="7" t="s">
        <v>9</v>
      </c>
      <c r="I426" s="98">
        <f t="shared" si="62"/>
        <v>0</v>
      </c>
      <c r="J426" s="27"/>
      <c r="K426" s="21">
        <f t="shared" si="63"/>
        <v>0</v>
      </c>
      <c r="L426" s="5">
        <f t="shared" si="64"/>
        <v>0</v>
      </c>
      <c r="M426" s="5">
        <f t="shared" si="65"/>
        <v>0</v>
      </c>
      <c r="N426" s="2">
        <f t="shared" si="66"/>
        <v>0</v>
      </c>
      <c r="O426" s="116">
        <f t="shared" si="67"/>
        <v>0</v>
      </c>
      <c r="P426" s="22">
        <f t="shared" si="68"/>
        <v>0</v>
      </c>
      <c r="Q426" s="7" t="str">
        <f t="shared" si="69"/>
        <v>euro</v>
      </c>
      <c r="R426" s="98">
        <f t="shared" si="70"/>
        <v>0</v>
      </c>
      <c r="S426" s="19"/>
      <c r="T426" s="5"/>
      <c r="U426" s="37" t="str" cm="1">
        <f t="array" ref="U426">_xlfn.IFS(R426&gt;I426,"KO : Le montant retenu est supérieur au montant présenté. Merci de revoir la ligne de contributions ou plafonner son montant.",I426=0,"",R426=I426,"OK",R426&lt;I426,"Montant instruit inférieur au montant présenté.")</f>
        <v/>
      </c>
      <c r="V426" s="95">
        <f t="shared" si="71"/>
        <v>0</v>
      </c>
    </row>
    <row r="427" spans="1:22">
      <c r="A427" s="7">
        <v>423</v>
      </c>
      <c r="B427" s="5"/>
      <c r="C427" s="5"/>
      <c r="D427" s="5"/>
      <c r="E427" s="2"/>
      <c r="F427" s="116"/>
      <c r="G427" s="12"/>
      <c r="H427" s="7" t="s">
        <v>9</v>
      </c>
      <c r="I427" s="98">
        <f t="shared" si="62"/>
        <v>0</v>
      </c>
      <c r="J427" s="27"/>
      <c r="K427" s="21">
        <f t="shared" si="63"/>
        <v>0</v>
      </c>
      <c r="L427" s="5">
        <f t="shared" si="64"/>
        <v>0</v>
      </c>
      <c r="M427" s="5">
        <f t="shared" si="65"/>
        <v>0</v>
      </c>
      <c r="N427" s="2">
        <f t="shared" si="66"/>
        <v>0</v>
      </c>
      <c r="O427" s="116">
        <f t="shared" si="67"/>
        <v>0</v>
      </c>
      <c r="P427" s="22">
        <f t="shared" si="68"/>
        <v>0</v>
      </c>
      <c r="Q427" s="7" t="str">
        <f t="shared" si="69"/>
        <v>euro</v>
      </c>
      <c r="R427" s="98">
        <f t="shared" si="70"/>
        <v>0</v>
      </c>
      <c r="S427" s="19"/>
      <c r="T427" s="5"/>
      <c r="U427" s="37" t="str" cm="1">
        <f t="array" ref="U427">_xlfn.IFS(R427&gt;I427,"KO : Le montant retenu est supérieur au montant présenté. Merci de revoir la ligne de contributions ou plafonner son montant.",I427=0,"",R427=I427,"OK",R427&lt;I427,"Montant instruit inférieur au montant présenté.")</f>
        <v/>
      </c>
      <c r="V427" s="95">
        <f t="shared" si="71"/>
        <v>0</v>
      </c>
    </row>
    <row r="428" spans="1:22">
      <c r="A428" s="7">
        <v>424</v>
      </c>
      <c r="B428" s="5"/>
      <c r="C428" s="5"/>
      <c r="D428" s="5"/>
      <c r="E428" s="2"/>
      <c r="F428" s="116"/>
      <c r="G428" s="12"/>
      <c r="H428" s="7" t="s">
        <v>9</v>
      </c>
      <c r="I428" s="98">
        <f t="shared" si="62"/>
        <v>0</v>
      </c>
      <c r="J428" s="27"/>
      <c r="K428" s="21">
        <f t="shared" si="63"/>
        <v>0</v>
      </c>
      <c r="L428" s="5">
        <f t="shared" si="64"/>
        <v>0</v>
      </c>
      <c r="M428" s="5">
        <f t="shared" si="65"/>
        <v>0</v>
      </c>
      <c r="N428" s="2">
        <f t="shared" si="66"/>
        <v>0</v>
      </c>
      <c r="O428" s="116">
        <f t="shared" si="67"/>
        <v>0</v>
      </c>
      <c r="P428" s="22">
        <f t="shared" si="68"/>
        <v>0</v>
      </c>
      <c r="Q428" s="7" t="str">
        <f t="shared" si="69"/>
        <v>euro</v>
      </c>
      <c r="R428" s="98">
        <f t="shared" si="70"/>
        <v>0</v>
      </c>
      <c r="S428" s="19"/>
      <c r="T428" s="5"/>
      <c r="U428" s="37" t="str" cm="1">
        <f t="array" ref="U428">_xlfn.IFS(R428&gt;I428,"KO : Le montant retenu est supérieur au montant présenté. Merci de revoir la ligne de contributions ou plafonner son montant.",I428=0,"",R428=I428,"OK",R428&lt;I428,"Montant instruit inférieur au montant présenté.")</f>
        <v/>
      </c>
      <c r="V428" s="95">
        <f t="shared" si="71"/>
        <v>0</v>
      </c>
    </row>
    <row r="429" spans="1:22">
      <c r="A429" s="7">
        <v>425</v>
      </c>
      <c r="B429" s="5"/>
      <c r="C429" s="5"/>
      <c r="D429" s="5"/>
      <c r="E429" s="2"/>
      <c r="F429" s="116"/>
      <c r="G429" s="12"/>
      <c r="H429" s="7" t="s">
        <v>9</v>
      </c>
      <c r="I429" s="98">
        <f t="shared" si="62"/>
        <v>0</v>
      </c>
      <c r="J429" s="27"/>
      <c r="K429" s="21">
        <f t="shared" si="63"/>
        <v>0</v>
      </c>
      <c r="L429" s="5">
        <f t="shared" si="64"/>
        <v>0</v>
      </c>
      <c r="M429" s="5">
        <f t="shared" si="65"/>
        <v>0</v>
      </c>
      <c r="N429" s="2">
        <f t="shared" si="66"/>
        <v>0</v>
      </c>
      <c r="O429" s="116">
        <f t="shared" si="67"/>
        <v>0</v>
      </c>
      <c r="P429" s="22">
        <f t="shared" si="68"/>
        <v>0</v>
      </c>
      <c r="Q429" s="7" t="str">
        <f t="shared" si="69"/>
        <v>euro</v>
      </c>
      <c r="R429" s="98">
        <f t="shared" si="70"/>
        <v>0</v>
      </c>
      <c r="S429" s="19"/>
      <c r="T429" s="5"/>
      <c r="U429" s="37" t="str" cm="1">
        <f t="array" ref="U429">_xlfn.IFS(R429&gt;I429,"KO : Le montant retenu est supérieur au montant présenté. Merci de revoir la ligne de contributions ou plafonner son montant.",I429=0,"",R429=I429,"OK",R429&lt;I429,"Montant instruit inférieur au montant présenté.")</f>
        <v/>
      </c>
      <c r="V429" s="95">
        <f t="shared" si="71"/>
        <v>0</v>
      </c>
    </row>
    <row r="430" spans="1:22">
      <c r="A430" s="7">
        <v>426</v>
      </c>
      <c r="B430" s="5"/>
      <c r="C430" s="5"/>
      <c r="D430" s="5"/>
      <c r="E430" s="2"/>
      <c r="F430" s="116"/>
      <c r="G430" s="12"/>
      <c r="H430" s="7" t="s">
        <v>9</v>
      </c>
      <c r="I430" s="98">
        <f t="shared" si="62"/>
        <v>0</v>
      </c>
      <c r="J430" s="27"/>
      <c r="K430" s="21">
        <f t="shared" si="63"/>
        <v>0</v>
      </c>
      <c r="L430" s="5">
        <f t="shared" si="64"/>
        <v>0</v>
      </c>
      <c r="M430" s="5">
        <f t="shared" si="65"/>
        <v>0</v>
      </c>
      <c r="N430" s="2">
        <f t="shared" si="66"/>
        <v>0</v>
      </c>
      <c r="O430" s="116">
        <f t="shared" si="67"/>
        <v>0</v>
      </c>
      <c r="P430" s="22">
        <f t="shared" si="68"/>
        <v>0</v>
      </c>
      <c r="Q430" s="7" t="str">
        <f t="shared" si="69"/>
        <v>euro</v>
      </c>
      <c r="R430" s="98">
        <f t="shared" si="70"/>
        <v>0</v>
      </c>
      <c r="S430" s="19"/>
      <c r="T430" s="5"/>
      <c r="U430" s="37" t="str" cm="1">
        <f t="array" ref="U430">_xlfn.IFS(R430&gt;I430,"KO : Le montant retenu est supérieur au montant présenté. Merci de revoir la ligne de contributions ou plafonner son montant.",I430=0,"",R430=I430,"OK",R430&lt;I430,"Montant instruit inférieur au montant présenté.")</f>
        <v/>
      </c>
      <c r="V430" s="95">
        <f t="shared" si="71"/>
        <v>0</v>
      </c>
    </row>
    <row r="431" spans="1:22">
      <c r="A431" s="7">
        <v>427</v>
      </c>
      <c r="B431" s="5"/>
      <c r="C431" s="5"/>
      <c r="D431" s="5"/>
      <c r="E431" s="2"/>
      <c r="F431" s="116"/>
      <c r="G431" s="12"/>
      <c r="H431" s="7" t="s">
        <v>9</v>
      </c>
      <c r="I431" s="98">
        <f t="shared" si="62"/>
        <v>0</v>
      </c>
      <c r="J431" s="27"/>
      <c r="K431" s="21">
        <f t="shared" si="63"/>
        <v>0</v>
      </c>
      <c r="L431" s="5">
        <f t="shared" si="64"/>
        <v>0</v>
      </c>
      <c r="M431" s="5">
        <f t="shared" si="65"/>
        <v>0</v>
      </c>
      <c r="N431" s="2">
        <f t="shared" si="66"/>
        <v>0</v>
      </c>
      <c r="O431" s="116">
        <f t="shared" si="67"/>
        <v>0</v>
      </c>
      <c r="P431" s="22">
        <f t="shared" si="68"/>
        <v>0</v>
      </c>
      <c r="Q431" s="7" t="str">
        <f t="shared" si="69"/>
        <v>euro</v>
      </c>
      <c r="R431" s="98">
        <f t="shared" si="70"/>
        <v>0</v>
      </c>
      <c r="S431" s="19"/>
      <c r="T431" s="5"/>
      <c r="U431" s="37" t="str" cm="1">
        <f t="array" ref="U431">_xlfn.IFS(R431&gt;I431,"KO : Le montant retenu est supérieur au montant présenté. Merci de revoir la ligne de contributions ou plafonner son montant.",I431=0,"",R431=I431,"OK",R431&lt;I431,"Montant instruit inférieur au montant présenté.")</f>
        <v/>
      </c>
      <c r="V431" s="95">
        <f t="shared" si="71"/>
        <v>0</v>
      </c>
    </row>
    <row r="432" spans="1:22">
      <c r="A432" s="7">
        <v>428</v>
      </c>
      <c r="B432" s="5"/>
      <c r="C432" s="5"/>
      <c r="D432" s="5"/>
      <c r="E432" s="2"/>
      <c r="F432" s="116"/>
      <c r="G432" s="12"/>
      <c r="H432" s="7" t="s">
        <v>9</v>
      </c>
      <c r="I432" s="98">
        <f t="shared" si="62"/>
        <v>0</v>
      </c>
      <c r="J432" s="27"/>
      <c r="K432" s="21">
        <f t="shared" si="63"/>
        <v>0</v>
      </c>
      <c r="L432" s="5">
        <f t="shared" si="64"/>
        <v>0</v>
      </c>
      <c r="M432" s="5">
        <f t="shared" si="65"/>
        <v>0</v>
      </c>
      <c r="N432" s="2">
        <f t="shared" si="66"/>
        <v>0</v>
      </c>
      <c r="O432" s="116">
        <f t="shared" si="67"/>
        <v>0</v>
      </c>
      <c r="P432" s="22">
        <f t="shared" si="68"/>
        <v>0</v>
      </c>
      <c r="Q432" s="7" t="str">
        <f t="shared" si="69"/>
        <v>euro</v>
      </c>
      <c r="R432" s="98">
        <f t="shared" si="70"/>
        <v>0</v>
      </c>
      <c r="S432" s="19"/>
      <c r="T432" s="5"/>
      <c r="U432" s="37" t="str" cm="1">
        <f t="array" ref="U432">_xlfn.IFS(R432&gt;I432,"KO : Le montant retenu est supérieur au montant présenté. Merci de revoir la ligne de contributions ou plafonner son montant.",I432=0,"",R432=I432,"OK",R432&lt;I432,"Montant instruit inférieur au montant présenté.")</f>
        <v/>
      </c>
      <c r="V432" s="95">
        <f t="shared" si="71"/>
        <v>0</v>
      </c>
    </row>
    <row r="433" spans="1:22">
      <c r="A433" s="7">
        <v>429</v>
      </c>
      <c r="B433" s="5"/>
      <c r="C433" s="5"/>
      <c r="D433" s="5"/>
      <c r="E433" s="2"/>
      <c r="F433" s="116"/>
      <c r="G433" s="12"/>
      <c r="H433" s="7" t="s">
        <v>9</v>
      </c>
      <c r="I433" s="98">
        <f t="shared" si="62"/>
        <v>0</v>
      </c>
      <c r="J433" s="27"/>
      <c r="K433" s="21">
        <f t="shared" si="63"/>
        <v>0</v>
      </c>
      <c r="L433" s="5">
        <f t="shared" si="64"/>
        <v>0</v>
      </c>
      <c r="M433" s="5">
        <f t="shared" si="65"/>
        <v>0</v>
      </c>
      <c r="N433" s="2">
        <f t="shared" si="66"/>
        <v>0</v>
      </c>
      <c r="O433" s="116">
        <f t="shared" si="67"/>
        <v>0</v>
      </c>
      <c r="P433" s="22">
        <f t="shared" si="68"/>
        <v>0</v>
      </c>
      <c r="Q433" s="7" t="str">
        <f t="shared" si="69"/>
        <v>euro</v>
      </c>
      <c r="R433" s="98">
        <f t="shared" si="70"/>
        <v>0</v>
      </c>
      <c r="S433" s="19"/>
      <c r="T433" s="5"/>
      <c r="U433" s="37" t="str" cm="1">
        <f t="array" ref="U433">_xlfn.IFS(R433&gt;I433,"KO : Le montant retenu est supérieur au montant présenté. Merci de revoir la ligne de contributions ou plafonner son montant.",I433=0,"",R433=I433,"OK",R433&lt;I433,"Montant instruit inférieur au montant présenté.")</f>
        <v/>
      </c>
      <c r="V433" s="95">
        <f t="shared" si="71"/>
        <v>0</v>
      </c>
    </row>
    <row r="434" spans="1:22">
      <c r="A434" s="7">
        <v>430</v>
      </c>
      <c r="B434" s="5"/>
      <c r="C434" s="5"/>
      <c r="D434" s="5"/>
      <c r="E434" s="2"/>
      <c r="F434" s="116"/>
      <c r="G434" s="12"/>
      <c r="H434" s="7" t="s">
        <v>9</v>
      </c>
      <c r="I434" s="98">
        <f t="shared" si="62"/>
        <v>0</v>
      </c>
      <c r="J434" s="27"/>
      <c r="K434" s="21">
        <f t="shared" si="63"/>
        <v>0</v>
      </c>
      <c r="L434" s="5">
        <f t="shared" si="64"/>
        <v>0</v>
      </c>
      <c r="M434" s="5">
        <f t="shared" si="65"/>
        <v>0</v>
      </c>
      <c r="N434" s="2">
        <f t="shared" si="66"/>
        <v>0</v>
      </c>
      <c r="O434" s="116">
        <f t="shared" si="67"/>
        <v>0</v>
      </c>
      <c r="P434" s="22">
        <f t="shared" si="68"/>
        <v>0</v>
      </c>
      <c r="Q434" s="7" t="str">
        <f t="shared" si="69"/>
        <v>euro</v>
      </c>
      <c r="R434" s="98">
        <f t="shared" si="70"/>
        <v>0</v>
      </c>
      <c r="S434" s="19"/>
      <c r="T434" s="5"/>
      <c r="U434" s="37" t="str" cm="1">
        <f t="array" ref="U434">_xlfn.IFS(R434&gt;I434,"KO : Le montant retenu est supérieur au montant présenté. Merci de revoir la ligne de contributions ou plafonner son montant.",I434=0,"",R434=I434,"OK",R434&lt;I434,"Montant instruit inférieur au montant présenté.")</f>
        <v/>
      </c>
      <c r="V434" s="95">
        <f t="shared" si="71"/>
        <v>0</v>
      </c>
    </row>
    <row r="435" spans="1:22">
      <c r="A435" s="7">
        <v>431</v>
      </c>
      <c r="B435" s="5"/>
      <c r="C435" s="5"/>
      <c r="D435" s="5"/>
      <c r="E435" s="2"/>
      <c r="F435" s="116"/>
      <c r="G435" s="12"/>
      <c r="H435" s="7" t="s">
        <v>9</v>
      </c>
      <c r="I435" s="98">
        <f t="shared" si="62"/>
        <v>0</v>
      </c>
      <c r="J435" s="27"/>
      <c r="K435" s="21">
        <f t="shared" si="63"/>
        <v>0</v>
      </c>
      <c r="L435" s="5">
        <f t="shared" si="64"/>
        <v>0</v>
      </c>
      <c r="M435" s="5">
        <f t="shared" si="65"/>
        <v>0</v>
      </c>
      <c r="N435" s="2">
        <f t="shared" si="66"/>
        <v>0</v>
      </c>
      <c r="O435" s="116">
        <f t="shared" si="67"/>
        <v>0</v>
      </c>
      <c r="P435" s="22">
        <f t="shared" si="68"/>
        <v>0</v>
      </c>
      <c r="Q435" s="7" t="str">
        <f t="shared" si="69"/>
        <v>euro</v>
      </c>
      <c r="R435" s="98">
        <f t="shared" si="70"/>
        <v>0</v>
      </c>
      <c r="S435" s="19"/>
      <c r="T435" s="5"/>
      <c r="U435" s="37" t="str" cm="1">
        <f t="array" ref="U435">_xlfn.IFS(R435&gt;I435,"KO : Le montant retenu est supérieur au montant présenté. Merci de revoir la ligne de contributions ou plafonner son montant.",I435=0,"",R435=I435,"OK",R435&lt;I435,"Montant instruit inférieur au montant présenté.")</f>
        <v/>
      </c>
      <c r="V435" s="95">
        <f t="shared" si="71"/>
        <v>0</v>
      </c>
    </row>
    <row r="436" spans="1:22">
      <c r="A436" s="7">
        <v>432</v>
      </c>
      <c r="B436" s="5"/>
      <c r="C436" s="5"/>
      <c r="D436" s="5"/>
      <c r="E436" s="2"/>
      <c r="F436" s="116"/>
      <c r="G436" s="12"/>
      <c r="H436" s="7" t="s">
        <v>9</v>
      </c>
      <c r="I436" s="98">
        <f t="shared" si="62"/>
        <v>0</v>
      </c>
      <c r="J436" s="27"/>
      <c r="K436" s="21">
        <f t="shared" si="63"/>
        <v>0</v>
      </c>
      <c r="L436" s="5">
        <f t="shared" si="64"/>
        <v>0</v>
      </c>
      <c r="M436" s="5">
        <f t="shared" si="65"/>
        <v>0</v>
      </c>
      <c r="N436" s="2">
        <f t="shared" si="66"/>
        <v>0</v>
      </c>
      <c r="O436" s="116">
        <f t="shared" si="67"/>
        <v>0</v>
      </c>
      <c r="P436" s="22">
        <f t="shared" si="68"/>
        <v>0</v>
      </c>
      <c r="Q436" s="7" t="str">
        <f t="shared" si="69"/>
        <v>euro</v>
      </c>
      <c r="R436" s="98">
        <f t="shared" si="70"/>
        <v>0</v>
      </c>
      <c r="S436" s="19"/>
      <c r="T436" s="5"/>
      <c r="U436" s="37" t="str" cm="1">
        <f t="array" ref="U436">_xlfn.IFS(R436&gt;I436,"KO : Le montant retenu est supérieur au montant présenté. Merci de revoir la ligne de contributions ou plafonner son montant.",I436=0,"",R436=I436,"OK",R436&lt;I436,"Montant instruit inférieur au montant présenté.")</f>
        <v/>
      </c>
      <c r="V436" s="95">
        <f t="shared" si="71"/>
        <v>0</v>
      </c>
    </row>
    <row r="437" spans="1:22">
      <c r="A437" s="7">
        <v>433</v>
      </c>
      <c r="B437" s="5"/>
      <c r="C437" s="5"/>
      <c r="D437" s="5"/>
      <c r="E437" s="2"/>
      <c r="F437" s="116"/>
      <c r="G437" s="12"/>
      <c r="H437" s="7" t="s">
        <v>9</v>
      </c>
      <c r="I437" s="98">
        <f t="shared" si="62"/>
        <v>0</v>
      </c>
      <c r="J437" s="27"/>
      <c r="K437" s="21">
        <f t="shared" si="63"/>
        <v>0</v>
      </c>
      <c r="L437" s="5">
        <f t="shared" si="64"/>
        <v>0</v>
      </c>
      <c r="M437" s="5">
        <f t="shared" si="65"/>
        <v>0</v>
      </c>
      <c r="N437" s="2">
        <f t="shared" si="66"/>
        <v>0</v>
      </c>
      <c r="O437" s="116">
        <f t="shared" si="67"/>
        <v>0</v>
      </c>
      <c r="P437" s="22">
        <f t="shared" si="68"/>
        <v>0</v>
      </c>
      <c r="Q437" s="7" t="str">
        <f t="shared" si="69"/>
        <v>euro</v>
      </c>
      <c r="R437" s="98">
        <f t="shared" si="70"/>
        <v>0</v>
      </c>
      <c r="S437" s="19"/>
      <c r="T437" s="5"/>
      <c r="U437" s="37" t="str" cm="1">
        <f t="array" ref="U437">_xlfn.IFS(R437&gt;I437,"KO : Le montant retenu est supérieur au montant présenté. Merci de revoir la ligne de contributions ou plafonner son montant.",I437=0,"",R437=I437,"OK",R437&lt;I437,"Montant instruit inférieur au montant présenté.")</f>
        <v/>
      </c>
      <c r="V437" s="95">
        <f t="shared" si="71"/>
        <v>0</v>
      </c>
    </row>
    <row r="438" spans="1:22">
      <c r="A438" s="7">
        <v>434</v>
      </c>
      <c r="B438" s="5"/>
      <c r="C438" s="5"/>
      <c r="D438" s="5"/>
      <c r="E438" s="2"/>
      <c r="F438" s="116"/>
      <c r="G438" s="12"/>
      <c r="H438" s="7" t="s">
        <v>9</v>
      </c>
      <c r="I438" s="98">
        <f t="shared" si="62"/>
        <v>0</v>
      </c>
      <c r="J438" s="27"/>
      <c r="K438" s="21">
        <f t="shared" si="63"/>
        <v>0</v>
      </c>
      <c r="L438" s="5">
        <f t="shared" si="64"/>
        <v>0</v>
      </c>
      <c r="M438" s="5">
        <f t="shared" si="65"/>
        <v>0</v>
      </c>
      <c r="N438" s="2">
        <f t="shared" si="66"/>
        <v>0</v>
      </c>
      <c r="O438" s="116">
        <f t="shared" si="67"/>
        <v>0</v>
      </c>
      <c r="P438" s="22">
        <f t="shared" si="68"/>
        <v>0</v>
      </c>
      <c r="Q438" s="7" t="str">
        <f t="shared" si="69"/>
        <v>euro</v>
      </c>
      <c r="R438" s="98">
        <f t="shared" si="70"/>
        <v>0</v>
      </c>
      <c r="S438" s="19"/>
      <c r="T438" s="5"/>
      <c r="U438" s="37" t="str" cm="1">
        <f t="array" ref="U438">_xlfn.IFS(R438&gt;I438,"KO : Le montant retenu est supérieur au montant présenté. Merci de revoir la ligne de contributions ou plafonner son montant.",I438=0,"",R438=I438,"OK",R438&lt;I438,"Montant instruit inférieur au montant présenté.")</f>
        <v/>
      </c>
      <c r="V438" s="95">
        <f t="shared" si="71"/>
        <v>0</v>
      </c>
    </row>
    <row r="439" spans="1:22">
      <c r="A439" s="7">
        <v>435</v>
      </c>
      <c r="B439" s="5"/>
      <c r="C439" s="5"/>
      <c r="D439" s="5"/>
      <c r="E439" s="2"/>
      <c r="F439" s="116"/>
      <c r="G439" s="12"/>
      <c r="H439" s="7" t="s">
        <v>9</v>
      </c>
      <c r="I439" s="98">
        <f t="shared" si="62"/>
        <v>0</v>
      </c>
      <c r="J439" s="27"/>
      <c r="K439" s="21">
        <f t="shared" si="63"/>
        <v>0</v>
      </c>
      <c r="L439" s="5">
        <f t="shared" si="64"/>
        <v>0</v>
      </c>
      <c r="M439" s="5">
        <f t="shared" si="65"/>
        <v>0</v>
      </c>
      <c r="N439" s="2">
        <f t="shared" si="66"/>
        <v>0</v>
      </c>
      <c r="O439" s="116">
        <f t="shared" si="67"/>
        <v>0</v>
      </c>
      <c r="P439" s="22">
        <f t="shared" si="68"/>
        <v>0</v>
      </c>
      <c r="Q439" s="7" t="str">
        <f t="shared" si="69"/>
        <v>euro</v>
      </c>
      <c r="R439" s="98">
        <f t="shared" si="70"/>
        <v>0</v>
      </c>
      <c r="S439" s="19"/>
      <c r="T439" s="5"/>
      <c r="U439" s="37" t="str" cm="1">
        <f t="array" ref="U439">_xlfn.IFS(R439&gt;I439,"KO : Le montant retenu est supérieur au montant présenté. Merci de revoir la ligne de contributions ou plafonner son montant.",I439=0,"",R439=I439,"OK",R439&lt;I439,"Montant instruit inférieur au montant présenté.")</f>
        <v/>
      </c>
      <c r="V439" s="95">
        <f t="shared" si="71"/>
        <v>0</v>
      </c>
    </row>
    <row r="440" spans="1:22">
      <c r="A440" s="7">
        <v>436</v>
      </c>
      <c r="B440" s="5"/>
      <c r="C440" s="5"/>
      <c r="D440" s="5"/>
      <c r="E440" s="2"/>
      <c r="F440" s="116"/>
      <c r="G440" s="12"/>
      <c r="H440" s="7" t="s">
        <v>9</v>
      </c>
      <c r="I440" s="98">
        <f t="shared" si="62"/>
        <v>0</v>
      </c>
      <c r="J440" s="27"/>
      <c r="K440" s="21">
        <f t="shared" si="63"/>
        <v>0</v>
      </c>
      <c r="L440" s="5">
        <f t="shared" si="64"/>
        <v>0</v>
      </c>
      <c r="M440" s="5">
        <f t="shared" si="65"/>
        <v>0</v>
      </c>
      <c r="N440" s="2">
        <f t="shared" si="66"/>
        <v>0</v>
      </c>
      <c r="O440" s="116">
        <f t="shared" si="67"/>
        <v>0</v>
      </c>
      <c r="P440" s="22">
        <f t="shared" si="68"/>
        <v>0</v>
      </c>
      <c r="Q440" s="7" t="str">
        <f t="shared" si="69"/>
        <v>euro</v>
      </c>
      <c r="R440" s="98">
        <f t="shared" si="70"/>
        <v>0</v>
      </c>
      <c r="S440" s="19"/>
      <c r="T440" s="5"/>
      <c r="U440" s="37" t="str" cm="1">
        <f t="array" ref="U440">_xlfn.IFS(R440&gt;I440,"KO : Le montant retenu est supérieur au montant présenté. Merci de revoir la ligne de contributions ou plafonner son montant.",I440=0,"",R440=I440,"OK",R440&lt;I440,"Montant instruit inférieur au montant présenté.")</f>
        <v/>
      </c>
      <c r="V440" s="95">
        <f t="shared" si="71"/>
        <v>0</v>
      </c>
    </row>
    <row r="441" spans="1:22">
      <c r="A441" s="7">
        <v>437</v>
      </c>
      <c r="B441" s="5"/>
      <c r="C441" s="5"/>
      <c r="D441" s="5"/>
      <c r="E441" s="2"/>
      <c r="F441" s="116"/>
      <c r="G441" s="12"/>
      <c r="H441" s="7" t="s">
        <v>9</v>
      </c>
      <c r="I441" s="98">
        <f t="shared" si="62"/>
        <v>0</v>
      </c>
      <c r="J441" s="27"/>
      <c r="K441" s="21">
        <f t="shared" si="63"/>
        <v>0</v>
      </c>
      <c r="L441" s="5">
        <f t="shared" si="64"/>
        <v>0</v>
      </c>
      <c r="M441" s="5">
        <f t="shared" si="65"/>
        <v>0</v>
      </c>
      <c r="N441" s="2">
        <f t="shared" si="66"/>
        <v>0</v>
      </c>
      <c r="O441" s="116">
        <f t="shared" si="67"/>
        <v>0</v>
      </c>
      <c r="P441" s="22">
        <f t="shared" si="68"/>
        <v>0</v>
      </c>
      <c r="Q441" s="7" t="str">
        <f t="shared" si="69"/>
        <v>euro</v>
      </c>
      <c r="R441" s="98">
        <f t="shared" si="70"/>
        <v>0</v>
      </c>
      <c r="S441" s="19"/>
      <c r="T441" s="5"/>
      <c r="U441" s="37" t="str" cm="1">
        <f t="array" ref="U441">_xlfn.IFS(R441&gt;I441,"KO : Le montant retenu est supérieur au montant présenté. Merci de revoir la ligne de contributions ou plafonner son montant.",I441=0,"",R441=I441,"OK",R441&lt;I441,"Montant instruit inférieur au montant présenté.")</f>
        <v/>
      </c>
      <c r="V441" s="95">
        <f t="shared" si="71"/>
        <v>0</v>
      </c>
    </row>
    <row r="442" spans="1:22">
      <c r="A442" s="7">
        <v>438</v>
      </c>
      <c r="B442" s="5"/>
      <c r="C442" s="5"/>
      <c r="D442" s="5"/>
      <c r="E442" s="2"/>
      <c r="F442" s="116"/>
      <c r="G442" s="12"/>
      <c r="H442" s="7" t="s">
        <v>9</v>
      </c>
      <c r="I442" s="98">
        <f t="shared" si="62"/>
        <v>0</v>
      </c>
      <c r="J442" s="27"/>
      <c r="K442" s="21">
        <f t="shared" si="63"/>
        <v>0</v>
      </c>
      <c r="L442" s="5">
        <f t="shared" si="64"/>
        <v>0</v>
      </c>
      <c r="M442" s="5">
        <f t="shared" si="65"/>
        <v>0</v>
      </c>
      <c r="N442" s="2">
        <f t="shared" si="66"/>
        <v>0</v>
      </c>
      <c r="O442" s="116">
        <f t="shared" si="67"/>
        <v>0</v>
      </c>
      <c r="P442" s="22">
        <f t="shared" si="68"/>
        <v>0</v>
      </c>
      <c r="Q442" s="7" t="str">
        <f t="shared" si="69"/>
        <v>euro</v>
      </c>
      <c r="R442" s="98">
        <f t="shared" si="70"/>
        <v>0</v>
      </c>
      <c r="S442" s="19"/>
      <c r="T442" s="5"/>
      <c r="U442" s="37" t="str" cm="1">
        <f t="array" ref="U442">_xlfn.IFS(R442&gt;I442,"KO : Le montant retenu est supérieur au montant présenté. Merci de revoir la ligne de contributions ou plafonner son montant.",I442=0,"",R442=I442,"OK",R442&lt;I442,"Montant instruit inférieur au montant présenté.")</f>
        <v/>
      </c>
      <c r="V442" s="95">
        <f t="shared" si="71"/>
        <v>0</v>
      </c>
    </row>
    <row r="443" spans="1:22">
      <c r="A443" s="7">
        <v>439</v>
      </c>
      <c r="B443" s="5"/>
      <c r="C443" s="5"/>
      <c r="D443" s="5"/>
      <c r="E443" s="2"/>
      <c r="F443" s="116"/>
      <c r="G443" s="12"/>
      <c r="H443" s="7" t="s">
        <v>9</v>
      </c>
      <c r="I443" s="98">
        <f t="shared" si="62"/>
        <v>0</v>
      </c>
      <c r="J443" s="27"/>
      <c r="K443" s="21">
        <f t="shared" si="63"/>
        <v>0</v>
      </c>
      <c r="L443" s="5">
        <f t="shared" si="64"/>
        <v>0</v>
      </c>
      <c r="M443" s="5">
        <f t="shared" si="65"/>
        <v>0</v>
      </c>
      <c r="N443" s="2">
        <f t="shared" si="66"/>
        <v>0</v>
      </c>
      <c r="O443" s="116">
        <f t="shared" si="67"/>
        <v>0</v>
      </c>
      <c r="P443" s="22">
        <f t="shared" si="68"/>
        <v>0</v>
      </c>
      <c r="Q443" s="7" t="str">
        <f t="shared" si="69"/>
        <v>euro</v>
      </c>
      <c r="R443" s="98">
        <f t="shared" si="70"/>
        <v>0</v>
      </c>
      <c r="S443" s="19"/>
      <c r="T443" s="5"/>
      <c r="U443" s="37" t="str" cm="1">
        <f t="array" ref="U443">_xlfn.IFS(R443&gt;I443,"KO : Le montant retenu est supérieur au montant présenté. Merci de revoir la ligne de contributions ou plafonner son montant.",I443=0,"",R443=I443,"OK",R443&lt;I443,"Montant instruit inférieur au montant présenté.")</f>
        <v/>
      </c>
      <c r="V443" s="95">
        <f t="shared" si="71"/>
        <v>0</v>
      </c>
    </row>
    <row r="444" spans="1:22">
      <c r="A444" s="7">
        <v>440</v>
      </c>
      <c r="B444" s="5"/>
      <c r="C444" s="5"/>
      <c r="D444" s="5"/>
      <c r="E444" s="2"/>
      <c r="F444" s="116"/>
      <c r="G444" s="12"/>
      <c r="H444" s="7" t="s">
        <v>9</v>
      </c>
      <c r="I444" s="98">
        <f t="shared" si="62"/>
        <v>0</v>
      </c>
      <c r="J444" s="27"/>
      <c r="K444" s="21">
        <f t="shared" si="63"/>
        <v>0</v>
      </c>
      <c r="L444" s="5">
        <f t="shared" si="64"/>
        <v>0</v>
      </c>
      <c r="M444" s="5">
        <f t="shared" si="65"/>
        <v>0</v>
      </c>
      <c r="N444" s="2">
        <f t="shared" si="66"/>
        <v>0</v>
      </c>
      <c r="O444" s="116">
        <f t="shared" si="67"/>
        <v>0</v>
      </c>
      <c r="P444" s="22">
        <f t="shared" si="68"/>
        <v>0</v>
      </c>
      <c r="Q444" s="7" t="str">
        <f t="shared" si="69"/>
        <v>euro</v>
      </c>
      <c r="R444" s="98">
        <f t="shared" si="70"/>
        <v>0</v>
      </c>
      <c r="S444" s="19"/>
      <c r="T444" s="5"/>
      <c r="U444" s="37" t="str" cm="1">
        <f t="array" ref="U444">_xlfn.IFS(R444&gt;I444,"KO : Le montant retenu est supérieur au montant présenté. Merci de revoir la ligne de contributions ou plafonner son montant.",I444=0,"",R444=I444,"OK",R444&lt;I444,"Montant instruit inférieur au montant présenté.")</f>
        <v/>
      </c>
      <c r="V444" s="95">
        <f t="shared" si="71"/>
        <v>0</v>
      </c>
    </row>
    <row r="445" spans="1:22">
      <c r="A445" s="7">
        <v>441</v>
      </c>
      <c r="B445" s="5"/>
      <c r="C445" s="5"/>
      <c r="D445" s="5"/>
      <c r="E445" s="2"/>
      <c r="F445" s="116"/>
      <c r="G445" s="12"/>
      <c r="H445" s="7" t="s">
        <v>9</v>
      </c>
      <c r="I445" s="98">
        <f t="shared" si="62"/>
        <v>0</v>
      </c>
      <c r="J445" s="27"/>
      <c r="K445" s="21">
        <f t="shared" si="63"/>
        <v>0</v>
      </c>
      <c r="L445" s="5">
        <f t="shared" si="64"/>
        <v>0</v>
      </c>
      <c r="M445" s="5">
        <f t="shared" si="65"/>
        <v>0</v>
      </c>
      <c r="N445" s="2">
        <f t="shared" si="66"/>
        <v>0</v>
      </c>
      <c r="O445" s="116">
        <f t="shared" si="67"/>
        <v>0</v>
      </c>
      <c r="P445" s="22">
        <f t="shared" si="68"/>
        <v>0</v>
      </c>
      <c r="Q445" s="7" t="str">
        <f t="shared" si="69"/>
        <v>euro</v>
      </c>
      <c r="R445" s="98">
        <f t="shared" si="70"/>
        <v>0</v>
      </c>
      <c r="S445" s="19"/>
      <c r="T445" s="5"/>
      <c r="U445" s="37" t="str" cm="1">
        <f t="array" ref="U445">_xlfn.IFS(R445&gt;I445,"KO : Le montant retenu est supérieur au montant présenté. Merci de revoir la ligne de contributions ou plafonner son montant.",I445=0,"",R445=I445,"OK",R445&lt;I445,"Montant instruit inférieur au montant présenté.")</f>
        <v/>
      </c>
      <c r="V445" s="95">
        <f t="shared" si="71"/>
        <v>0</v>
      </c>
    </row>
    <row r="446" spans="1:22">
      <c r="A446" s="7">
        <v>442</v>
      </c>
      <c r="B446" s="5"/>
      <c r="C446" s="5"/>
      <c r="D446" s="5"/>
      <c r="E446" s="2"/>
      <c r="F446" s="116"/>
      <c r="G446" s="12"/>
      <c r="H446" s="7" t="s">
        <v>9</v>
      </c>
      <c r="I446" s="98">
        <f t="shared" si="62"/>
        <v>0</v>
      </c>
      <c r="J446" s="27"/>
      <c r="K446" s="21">
        <f t="shared" si="63"/>
        <v>0</v>
      </c>
      <c r="L446" s="5">
        <f t="shared" si="64"/>
        <v>0</v>
      </c>
      <c r="M446" s="5">
        <f t="shared" si="65"/>
        <v>0</v>
      </c>
      <c r="N446" s="2">
        <f t="shared" si="66"/>
        <v>0</v>
      </c>
      <c r="O446" s="116">
        <f t="shared" si="67"/>
        <v>0</v>
      </c>
      <c r="P446" s="22">
        <f t="shared" si="68"/>
        <v>0</v>
      </c>
      <c r="Q446" s="7" t="str">
        <f t="shared" si="69"/>
        <v>euro</v>
      </c>
      <c r="R446" s="98">
        <f t="shared" si="70"/>
        <v>0</v>
      </c>
      <c r="S446" s="19"/>
      <c r="T446" s="5"/>
      <c r="U446" s="37" t="str" cm="1">
        <f t="array" ref="U446">_xlfn.IFS(R446&gt;I446,"KO : Le montant retenu est supérieur au montant présenté. Merci de revoir la ligne de contributions ou plafonner son montant.",I446=0,"",R446=I446,"OK",R446&lt;I446,"Montant instruit inférieur au montant présenté.")</f>
        <v/>
      </c>
      <c r="V446" s="95">
        <f t="shared" si="71"/>
        <v>0</v>
      </c>
    </row>
    <row r="447" spans="1:22">
      <c r="A447" s="7">
        <v>443</v>
      </c>
      <c r="B447" s="5"/>
      <c r="C447" s="5"/>
      <c r="D447" s="5"/>
      <c r="E447" s="2"/>
      <c r="F447" s="116"/>
      <c r="G447" s="12"/>
      <c r="H447" s="7" t="s">
        <v>9</v>
      </c>
      <c r="I447" s="98">
        <f t="shared" si="62"/>
        <v>0</v>
      </c>
      <c r="J447" s="27"/>
      <c r="K447" s="21">
        <f t="shared" si="63"/>
        <v>0</v>
      </c>
      <c r="L447" s="5">
        <f t="shared" si="64"/>
        <v>0</v>
      </c>
      <c r="M447" s="5">
        <f t="shared" si="65"/>
        <v>0</v>
      </c>
      <c r="N447" s="2">
        <f t="shared" si="66"/>
        <v>0</v>
      </c>
      <c r="O447" s="116">
        <f t="shared" si="67"/>
        <v>0</v>
      </c>
      <c r="P447" s="22">
        <f t="shared" si="68"/>
        <v>0</v>
      </c>
      <c r="Q447" s="7" t="str">
        <f t="shared" si="69"/>
        <v>euro</v>
      </c>
      <c r="R447" s="98">
        <f t="shared" si="70"/>
        <v>0</v>
      </c>
      <c r="S447" s="19"/>
      <c r="T447" s="5"/>
      <c r="U447" s="37" t="str" cm="1">
        <f t="array" ref="U447">_xlfn.IFS(R447&gt;I447,"KO : Le montant retenu est supérieur au montant présenté. Merci de revoir la ligne de contributions ou plafonner son montant.",I447=0,"",R447=I447,"OK",R447&lt;I447,"Montant instruit inférieur au montant présenté.")</f>
        <v/>
      </c>
      <c r="V447" s="95">
        <f t="shared" si="71"/>
        <v>0</v>
      </c>
    </row>
    <row r="448" spans="1:22">
      <c r="A448" s="7">
        <v>444</v>
      </c>
      <c r="B448" s="5"/>
      <c r="C448" s="5"/>
      <c r="D448" s="5"/>
      <c r="E448" s="2"/>
      <c r="F448" s="116"/>
      <c r="G448" s="12"/>
      <c r="H448" s="7" t="s">
        <v>9</v>
      </c>
      <c r="I448" s="98">
        <f t="shared" si="62"/>
        <v>0</v>
      </c>
      <c r="J448" s="27"/>
      <c r="K448" s="21">
        <f t="shared" si="63"/>
        <v>0</v>
      </c>
      <c r="L448" s="5">
        <f t="shared" si="64"/>
        <v>0</v>
      </c>
      <c r="M448" s="5">
        <f t="shared" si="65"/>
        <v>0</v>
      </c>
      <c r="N448" s="2">
        <f t="shared" si="66"/>
        <v>0</v>
      </c>
      <c r="O448" s="116">
        <f t="shared" si="67"/>
        <v>0</v>
      </c>
      <c r="P448" s="22">
        <f t="shared" si="68"/>
        <v>0</v>
      </c>
      <c r="Q448" s="7" t="str">
        <f t="shared" si="69"/>
        <v>euro</v>
      </c>
      <c r="R448" s="98">
        <f t="shared" si="70"/>
        <v>0</v>
      </c>
      <c r="S448" s="19"/>
      <c r="T448" s="5"/>
      <c r="U448" s="37" t="str" cm="1">
        <f t="array" ref="U448">_xlfn.IFS(R448&gt;I448,"KO : Le montant retenu est supérieur au montant présenté. Merci de revoir la ligne de contributions ou plafonner son montant.",I448=0,"",R448=I448,"OK",R448&lt;I448,"Montant instruit inférieur au montant présenté.")</f>
        <v/>
      </c>
      <c r="V448" s="95">
        <f t="shared" si="71"/>
        <v>0</v>
      </c>
    </row>
    <row r="449" spans="1:22">
      <c r="A449" s="7">
        <v>445</v>
      </c>
      <c r="B449" s="5"/>
      <c r="C449" s="5"/>
      <c r="D449" s="5"/>
      <c r="E449" s="2"/>
      <c r="F449" s="116"/>
      <c r="G449" s="12"/>
      <c r="H449" s="7" t="s">
        <v>9</v>
      </c>
      <c r="I449" s="98">
        <f t="shared" si="62"/>
        <v>0</v>
      </c>
      <c r="J449" s="27"/>
      <c r="K449" s="21">
        <f t="shared" si="63"/>
        <v>0</v>
      </c>
      <c r="L449" s="5">
        <f t="shared" si="64"/>
        <v>0</v>
      </c>
      <c r="M449" s="5">
        <f t="shared" si="65"/>
        <v>0</v>
      </c>
      <c r="N449" s="2">
        <f t="shared" si="66"/>
        <v>0</v>
      </c>
      <c r="O449" s="116">
        <f t="shared" si="67"/>
        <v>0</v>
      </c>
      <c r="P449" s="22">
        <f t="shared" si="68"/>
        <v>0</v>
      </c>
      <c r="Q449" s="7" t="str">
        <f t="shared" si="69"/>
        <v>euro</v>
      </c>
      <c r="R449" s="98">
        <f t="shared" si="70"/>
        <v>0</v>
      </c>
      <c r="S449" s="19"/>
      <c r="T449" s="5"/>
      <c r="U449" s="37" t="str" cm="1">
        <f t="array" ref="U449">_xlfn.IFS(R449&gt;I449,"KO : Le montant retenu est supérieur au montant présenté. Merci de revoir la ligne de contributions ou plafonner son montant.",I449=0,"",R449=I449,"OK",R449&lt;I449,"Montant instruit inférieur au montant présenté.")</f>
        <v/>
      </c>
      <c r="V449" s="95">
        <f t="shared" si="71"/>
        <v>0</v>
      </c>
    </row>
    <row r="450" spans="1:22">
      <c r="A450" s="7">
        <v>446</v>
      </c>
      <c r="B450" s="5"/>
      <c r="C450" s="5"/>
      <c r="D450" s="5"/>
      <c r="E450" s="2"/>
      <c r="F450" s="116"/>
      <c r="G450" s="12"/>
      <c r="H450" s="7" t="s">
        <v>9</v>
      </c>
      <c r="I450" s="98">
        <f t="shared" si="62"/>
        <v>0</v>
      </c>
      <c r="J450" s="27"/>
      <c r="K450" s="21">
        <f t="shared" si="63"/>
        <v>0</v>
      </c>
      <c r="L450" s="5">
        <f t="shared" si="64"/>
        <v>0</v>
      </c>
      <c r="M450" s="5">
        <f t="shared" si="65"/>
        <v>0</v>
      </c>
      <c r="N450" s="2">
        <f t="shared" si="66"/>
        <v>0</v>
      </c>
      <c r="O450" s="116">
        <f t="shared" si="67"/>
        <v>0</v>
      </c>
      <c r="P450" s="22">
        <f t="shared" si="68"/>
        <v>0</v>
      </c>
      <c r="Q450" s="7" t="str">
        <f t="shared" si="69"/>
        <v>euro</v>
      </c>
      <c r="R450" s="98">
        <f t="shared" si="70"/>
        <v>0</v>
      </c>
      <c r="S450" s="19"/>
      <c r="T450" s="5"/>
      <c r="U450" s="37" t="str" cm="1">
        <f t="array" ref="U450">_xlfn.IFS(R450&gt;I450,"KO : Le montant retenu est supérieur au montant présenté. Merci de revoir la ligne de contributions ou plafonner son montant.",I450=0,"",R450=I450,"OK",R450&lt;I450,"Montant instruit inférieur au montant présenté.")</f>
        <v/>
      </c>
      <c r="V450" s="95">
        <f t="shared" si="71"/>
        <v>0</v>
      </c>
    </row>
    <row r="451" spans="1:22">
      <c r="A451" s="7">
        <v>447</v>
      </c>
      <c r="B451" s="5"/>
      <c r="C451" s="5"/>
      <c r="D451" s="5"/>
      <c r="E451" s="2"/>
      <c r="F451" s="116"/>
      <c r="G451" s="12"/>
      <c r="H451" s="7" t="s">
        <v>9</v>
      </c>
      <c r="I451" s="98">
        <f t="shared" si="62"/>
        <v>0</v>
      </c>
      <c r="J451" s="27"/>
      <c r="K451" s="21">
        <f t="shared" si="63"/>
        <v>0</v>
      </c>
      <c r="L451" s="5">
        <f t="shared" si="64"/>
        <v>0</v>
      </c>
      <c r="M451" s="5">
        <f t="shared" si="65"/>
        <v>0</v>
      </c>
      <c r="N451" s="2">
        <f t="shared" si="66"/>
        <v>0</v>
      </c>
      <c r="O451" s="116">
        <f t="shared" si="67"/>
        <v>0</v>
      </c>
      <c r="P451" s="22">
        <f t="shared" si="68"/>
        <v>0</v>
      </c>
      <c r="Q451" s="7" t="str">
        <f t="shared" si="69"/>
        <v>euro</v>
      </c>
      <c r="R451" s="98">
        <f t="shared" si="70"/>
        <v>0</v>
      </c>
      <c r="S451" s="19"/>
      <c r="T451" s="5"/>
      <c r="U451" s="37" t="str" cm="1">
        <f t="array" ref="U451">_xlfn.IFS(R451&gt;I451,"KO : Le montant retenu est supérieur au montant présenté. Merci de revoir la ligne de contributions ou plafonner son montant.",I451=0,"",R451=I451,"OK",R451&lt;I451,"Montant instruit inférieur au montant présenté.")</f>
        <v/>
      </c>
      <c r="V451" s="95">
        <f t="shared" si="71"/>
        <v>0</v>
      </c>
    </row>
    <row r="452" spans="1:22">
      <c r="A452" s="7">
        <v>448</v>
      </c>
      <c r="B452" s="5"/>
      <c r="C452" s="5"/>
      <c r="D452" s="5"/>
      <c r="E452" s="2"/>
      <c r="F452" s="116"/>
      <c r="G452" s="12"/>
      <c r="H452" s="7" t="s">
        <v>9</v>
      </c>
      <c r="I452" s="98">
        <f t="shared" si="62"/>
        <v>0</v>
      </c>
      <c r="J452" s="27"/>
      <c r="K452" s="21">
        <f t="shared" si="63"/>
        <v>0</v>
      </c>
      <c r="L452" s="5">
        <f t="shared" si="64"/>
        <v>0</v>
      </c>
      <c r="M452" s="5">
        <f t="shared" si="65"/>
        <v>0</v>
      </c>
      <c r="N452" s="2">
        <f t="shared" si="66"/>
        <v>0</v>
      </c>
      <c r="O452" s="116">
        <f t="shared" si="67"/>
        <v>0</v>
      </c>
      <c r="P452" s="22">
        <f t="shared" si="68"/>
        <v>0</v>
      </c>
      <c r="Q452" s="7" t="str">
        <f t="shared" si="69"/>
        <v>euro</v>
      </c>
      <c r="R452" s="98">
        <f t="shared" si="70"/>
        <v>0</v>
      </c>
      <c r="S452" s="19"/>
      <c r="T452" s="5"/>
      <c r="U452" s="37" t="str" cm="1">
        <f t="array" ref="U452">_xlfn.IFS(R452&gt;I452,"KO : Le montant retenu est supérieur au montant présenté. Merci de revoir la ligne de contributions ou plafonner son montant.",I452=0,"",R452=I452,"OK",R452&lt;I452,"Montant instruit inférieur au montant présenté.")</f>
        <v/>
      </c>
      <c r="V452" s="95">
        <f t="shared" si="71"/>
        <v>0</v>
      </c>
    </row>
    <row r="453" spans="1:22">
      <c r="A453" s="7">
        <v>449</v>
      </c>
      <c r="B453" s="5"/>
      <c r="C453" s="5"/>
      <c r="D453" s="5"/>
      <c r="E453" s="2"/>
      <c r="F453" s="116"/>
      <c r="G453" s="12"/>
      <c r="H453" s="7" t="s">
        <v>9</v>
      </c>
      <c r="I453" s="98">
        <f t="shared" ref="I453:I516" si="72">G453*F453</f>
        <v>0</v>
      </c>
      <c r="J453" s="27"/>
      <c r="K453" s="21">
        <f t="shared" si="63"/>
        <v>0</v>
      </c>
      <c r="L453" s="5">
        <f t="shared" si="64"/>
        <v>0</v>
      </c>
      <c r="M453" s="5">
        <f t="shared" si="65"/>
        <v>0</v>
      </c>
      <c r="N453" s="2">
        <f t="shared" si="66"/>
        <v>0</v>
      </c>
      <c r="O453" s="116">
        <f t="shared" si="67"/>
        <v>0</v>
      </c>
      <c r="P453" s="22">
        <f t="shared" si="68"/>
        <v>0</v>
      </c>
      <c r="Q453" s="7" t="str">
        <f t="shared" si="69"/>
        <v>euro</v>
      </c>
      <c r="R453" s="98">
        <f t="shared" si="70"/>
        <v>0</v>
      </c>
      <c r="S453" s="19"/>
      <c r="T453" s="5"/>
      <c r="U453" s="37" t="str" cm="1">
        <f t="array" ref="U453">_xlfn.IFS(R453&gt;I453,"KO : Le montant retenu est supérieur au montant présenté. Merci de revoir la ligne de contributions ou plafonner son montant.",I453=0,"",R453=I453,"OK",R453&lt;I453,"Montant instruit inférieur au montant présenté.")</f>
        <v/>
      </c>
      <c r="V453" s="95">
        <f t="shared" si="71"/>
        <v>0</v>
      </c>
    </row>
    <row r="454" spans="1:22">
      <c r="A454" s="7">
        <v>450</v>
      </c>
      <c r="B454" s="5"/>
      <c r="C454" s="5"/>
      <c r="D454" s="5"/>
      <c r="E454" s="2"/>
      <c r="F454" s="116"/>
      <c r="G454" s="12"/>
      <c r="H454" s="7" t="s">
        <v>9</v>
      </c>
      <c r="I454" s="98">
        <f t="shared" si="72"/>
        <v>0</v>
      </c>
      <c r="J454" s="27"/>
      <c r="K454" s="21">
        <f t="shared" ref="K454:K517" si="73">B454</f>
        <v>0</v>
      </c>
      <c r="L454" s="5">
        <f t="shared" ref="L454:L517" si="74">C454</f>
        <v>0</v>
      </c>
      <c r="M454" s="5">
        <f t="shared" ref="M454:M517" si="75">D454</f>
        <v>0</v>
      </c>
      <c r="N454" s="2">
        <f t="shared" ref="N454:N517" si="76">E454</f>
        <v>0</v>
      </c>
      <c r="O454" s="116">
        <f t="shared" ref="O454:O517" si="77">F454</f>
        <v>0</v>
      </c>
      <c r="P454" s="22">
        <f t="shared" ref="P454:P517" si="78">G454</f>
        <v>0</v>
      </c>
      <c r="Q454" s="7" t="str">
        <f t="shared" ref="Q454:Q517" si="79">H454</f>
        <v>euro</v>
      </c>
      <c r="R454" s="98">
        <f t="shared" ref="R454:R517" si="80">O454*P454</f>
        <v>0</v>
      </c>
      <c r="S454" s="19"/>
      <c r="T454" s="5"/>
      <c r="U454" s="37" t="str" cm="1">
        <f t="array" ref="U454">_xlfn.IFS(R454&gt;I454,"KO : Le montant retenu est supérieur au montant présenté. Merci de revoir la ligne de contributions ou plafonner son montant.",I454=0,"",R454=I454,"OK",R454&lt;I454,"Montant instruit inférieur au montant présenté.")</f>
        <v/>
      </c>
      <c r="V454" s="95">
        <f t="shared" ref="V454:V517" si="81">I454-R454</f>
        <v>0</v>
      </c>
    </row>
    <row r="455" spans="1:22">
      <c r="A455" s="7">
        <v>451</v>
      </c>
      <c r="B455" s="5"/>
      <c r="C455" s="5"/>
      <c r="D455" s="5"/>
      <c r="E455" s="2"/>
      <c r="F455" s="116"/>
      <c r="G455" s="12"/>
      <c r="H455" s="7" t="s">
        <v>9</v>
      </c>
      <c r="I455" s="98">
        <f t="shared" si="72"/>
        <v>0</v>
      </c>
      <c r="J455" s="27"/>
      <c r="K455" s="21">
        <f t="shared" si="73"/>
        <v>0</v>
      </c>
      <c r="L455" s="5">
        <f t="shared" si="74"/>
        <v>0</v>
      </c>
      <c r="M455" s="5">
        <f t="shared" si="75"/>
        <v>0</v>
      </c>
      <c r="N455" s="2">
        <f t="shared" si="76"/>
        <v>0</v>
      </c>
      <c r="O455" s="116">
        <f t="shared" si="77"/>
        <v>0</v>
      </c>
      <c r="P455" s="22">
        <f t="shared" si="78"/>
        <v>0</v>
      </c>
      <c r="Q455" s="7" t="str">
        <f t="shared" si="79"/>
        <v>euro</v>
      </c>
      <c r="R455" s="98">
        <f t="shared" si="80"/>
        <v>0</v>
      </c>
      <c r="S455" s="19"/>
      <c r="T455" s="5"/>
      <c r="U455" s="37" t="str" cm="1">
        <f t="array" ref="U455">_xlfn.IFS(R455&gt;I455,"KO : Le montant retenu est supérieur au montant présenté. Merci de revoir la ligne de contributions ou plafonner son montant.",I455=0,"",R455=I455,"OK",R455&lt;I455,"Montant instruit inférieur au montant présenté.")</f>
        <v/>
      </c>
      <c r="V455" s="95">
        <f t="shared" si="81"/>
        <v>0</v>
      </c>
    </row>
    <row r="456" spans="1:22">
      <c r="A456" s="7">
        <v>452</v>
      </c>
      <c r="B456" s="5"/>
      <c r="C456" s="5"/>
      <c r="D456" s="5"/>
      <c r="E456" s="2"/>
      <c r="F456" s="116"/>
      <c r="G456" s="12"/>
      <c r="H456" s="7" t="s">
        <v>9</v>
      </c>
      <c r="I456" s="98">
        <f t="shared" si="72"/>
        <v>0</v>
      </c>
      <c r="J456" s="27"/>
      <c r="K456" s="21">
        <f t="shared" si="73"/>
        <v>0</v>
      </c>
      <c r="L456" s="5">
        <f t="shared" si="74"/>
        <v>0</v>
      </c>
      <c r="M456" s="5">
        <f t="shared" si="75"/>
        <v>0</v>
      </c>
      <c r="N456" s="2">
        <f t="shared" si="76"/>
        <v>0</v>
      </c>
      <c r="O456" s="116">
        <f t="shared" si="77"/>
        <v>0</v>
      </c>
      <c r="P456" s="22">
        <f t="shared" si="78"/>
        <v>0</v>
      </c>
      <c r="Q456" s="7" t="str">
        <f t="shared" si="79"/>
        <v>euro</v>
      </c>
      <c r="R456" s="98">
        <f t="shared" si="80"/>
        <v>0</v>
      </c>
      <c r="S456" s="19"/>
      <c r="T456" s="5"/>
      <c r="U456" s="37" t="str" cm="1">
        <f t="array" ref="U456">_xlfn.IFS(R456&gt;I456,"KO : Le montant retenu est supérieur au montant présenté. Merci de revoir la ligne de contributions ou plafonner son montant.",I456=0,"",R456=I456,"OK",R456&lt;I456,"Montant instruit inférieur au montant présenté.")</f>
        <v/>
      </c>
      <c r="V456" s="95">
        <f t="shared" si="81"/>
        <v>0</v>
      </c>
    </row>
    <row r="457" spans="1:22">
      <c r="A457" s="7">
        <v>453</v>
      </c>
      <c r="B457" s="5"/>
      <c r="C457" s="5"/>
      <c r="D457" s="5"/>
      <c r="E457" s="2"/>
      <c r="F457" s="116"/>
      <c r="G457" s="12"/>
      <c r="H457" s="7" t="s">
        <v>9</v>
      </c>
      <c r="I457" s="98">
        <f t="shared" si="72"/>
        <v>0</v>
      </c>
      <c r="J457" s="27"/>
      <c r="K457" s="21">
        <f t="shared" si="73"/>
        <v>0</v>
      </c>
      <c r="L457" s="5">
        <f t="shared" si="74"/>
        <v>0</v>
      </c>
      <c r="M457" s="5">
        <f t="shared" si="75"/>
        <v>0</v>
      </c>
      <c r="N457" s="2">
        <f t="shared" si="76"/>
        <v>0</v>
      </c>
      <c r="O457" s="116">
        <f t="shared" si="77"/>
        <v>0</v>
      </c>
      <c r="P457" s="22">
        <f t="shared" si="78"/>
        <v>0</v>
      </c>
      <c r="Q457" s="7" t="str">
        <f t="shared" si="79"/>
        <v>euro</v>
      </c>
      <c r="R457" s="98">
        <f t="shared" si="80"/>
        <v>0</v>
      </c>
      <c r="S457" s="19"/>
      <c r="T457" s="5"/>
      <c r="U457" s="37" t="str" cm="1">
        <f t="array" ref="U457">_xlfn.IFS(R457&gt;I457,"KO : Le montant retenu est supérieur au montant présenté. Merci de revoir la ligne de contributions ou plafonner son montant.",I457=0,"",R457=I457,"OK",R457&lt;I457,"Montant instruit inférieur au montant présenté.")</f>
        <v/>
      </c>
      <c r="V457" s="95">
        <f t="shared" si="81"/>
        <v>0</v>
      </c>
    </row>
    <row r="458" spans="1:22">
      <c r="A458" s="7">
        <v>454</v>
      </c>
      <c r="B458" s="5"/>
      <c r="C458" s="5"/>
      <c r="D458" s="5"/>
      <c r="E458" s="2"/>
      <c r="F458" s="116"/>
      <c r="G458" s="12"/>
      <c r="H458" s="7" t="s">
        <v>9</v>
      </c>
      <c r="I458" s="98">
        <f t="shared" si="72"/>
        <v>0</v>
      </c>
      <c r="J458" s="27"/>
      <c r="K458" s="21">
        <f t="shared" si="73"/>
        <v>0</v>
      </c>
      <c r="L458" s="5">
        <f t="shared" si="74"/>
        <v>0</v>
      </c>
      <c r="M458" s="5">
        <f t="shared" si="75"/>
        <v>0</v>
      </c>
      <c r="N458" s="2">
        <f t="shared" si="76"/>
        <v>0</v>
      </c>
      <c r="O458" s="116">
        <f t="shared" si="77"/>
        <v>0</v>
      </c>
      <c r="P458" s="22">
        <f t="shared" si="78"/>
        <v>0</v>
      </c>
      <c r="Q458" s="7" t="str">
        <f t="shared" si="79"/>
        <v>euro</v>
      </c>
      <c r="R458" s="98">
        <f t="shared" si="80"/>
        <v>0</v>
      </c>
      <c r="S458" s="19"/>
      <c r="T458" s="5"/>
      <c r="U458" s="37" t="str" cm="1">
        <f t="array" ref="U458">_xlfn.IFS(R458&gt;I458,"KO : Le montant retenu est supérieur au montant présenté. Merci de revoir la ligne de contributions ou plafonner son montant.",I458=0,"",R458=I458,"OK",R458&lt;I458,"Montant instruit inférieur au montant présenté.")</f>
        <v/>
      </c>
      <c r="V458" s="95">
        <f t="shared" si="81"/>
        <v>0</v>
      </c>
    </row>
    <row r="459" spans="1:22">
      <c r="A459" s="7">
        <v>455</v>
      </c>
      <c r="B459" s="5"/>
      <c r="C459" s="5"/>
      <c r="D459" s="5"/>
      <c r="E459" s="2"/>
      <c r="F459" s="116"/>
      <c r="G459" s="12"/>
      <c r="H459" s="7" t="s">
        <v>9</v>
      </c>
      <c r="I459" s="98">
        <f t="shared" si="72"/>
        <v>0</v>
      </c>
      <c r="J459" s="27"/>
      <c r="K459" s="21">
        <f t="shared" si="73"/>
        <v>0</v>
      </c>
      <c r="L459" s="5">
        <f t="shared" si="74"/>
        <v>0</v>
      </c>
      <c r="M459" s="5">
        <f t="shared" si="75"/>
        <v>0</v>
      </c>
      <c r="N459" s="2">
        <f t="shared" si="76"/>
        <v>0</v>
      </c>
      <c r="O459" s="116">
        <f t="shared" si="77"/>
        <v>0</v>
      </c>
      <c r="P459" s="22">
        <f t="shared" si="78"/>
        <v>0</v>
      </c>
      <c r="Q459" s="7" t="str">
        <f t="shared" si="79"/>
        <v>euro</v>
      </c>
      <c r="R459" s="98">
        <f t="shared" si="80"/>
        <v>0</v>
      </c>
      <c r="S459" s="19"/>
      <c r="T459" s="5"/>
      <c r="U459" s="37" t="str" cm="1">
        <f t="array" ref="U459">_xlfn.IFS(R459&gt;I459,"KO : Le montant retenu est supérieur au montant présenté. Merci de revoir la ligne de contributions ou plafonner son montant.",I459=0,"",R459=I459,"OK",R459&lt;I459,"Montant instruit inférieur au montant présenté.")</f>
        <v/>
      </c>
      <c r="V459" s="95">
        <f t="shared" si="81"/>
        <v>0</v>
      </c>
    </row>
    <row r="460" spans="1:22">
      <c r="A460" s="7">
        <v>456</v>
      </c>
      <c r="B460" s="5"/>
      <c r="C460" s="5"/>
      <c r="D460" s="5"/>
      <c r="E460" s="2"/>
      <c r="F460" s="116"/>
      <c r="G460" s="12"/>
      <c r="H460" s="7" t="s">
        <v>9</v>
      </c>
      <c r="I460" s="98">
        <f t="shared" si="72"/>
        <v>0</v>
      </c>
      <c r="J460" s="27"/>
      <c r="K460" s="21">
        <f t="shared" si="73"/>
        <v>0</v>
      </c>
      <c r="L460" s="5">
        <f t="shared" si="74"/>
        <v>0</v>
      </c>
      <c r="M460" s="5">
        <f t="shared" si="75"/>
        <v>0</v>
      </c>
      <c r="N460" s="2">
        <f t="shared" si="76"/>
        <v>0</v>
      </c>
      <c r="O460" s="116">
        <f t="shared" si="77"/>
        <v>0</v>
      </c>
      <c r="P460" s="22">
        <f t="shared" si="78"/>
        <v>0</v>
      </c>
      <c r="Q460" s="7" t="str">
        <f t="shared" si="79"/>
        <v>euro</v>
      </c>
      <c r="R460" s="98">
        <f t="shared" si="80"/>
        <v>0</v>
      </c>
      <c r="S460" s="19"/>
      <c r="T460" s="5"/>
      <c r="U460" s="37" t="str" cm="1">
        <f t="array" ref="U460">_xlfn.IFS(R460&gt;I460,"KO : Le montant retenu est supérieur au montant présenté. Merci de revoir la ligne de contributions ou plafonner son montant.",I460=0,"",R460=I460,"OK",R460&lt;I460,"Montant instruit inférieur au montant présenté.")</f>
        <v/>
      </c>
      <c r="V460" s="95">
        <f t="shared" si="81"/>
        <v>0</v>
      </c>
    </row>
    <row r="461" spans="1:22">
      <c r="A461" s="7">
        <v>457</v>
      </c>
      <c r="B461" s="5"/>
      <c r="C461" s="5"/>
      <c r="D461" s="5"/>
      <c r="E461" s="2"/>
      <c r="F461" s="116"/>
      <c r="G461" s="12"/>
      <c r="H461" s="7" t="s">
        <v>9</v>
      </c>
      <c r="I461" s="98">
        <f t="shared" si="72"/>
        <v>0</v>
      </c>
      <c r="J461" s="27"/>
      <c r="K461" s="21">
        <f t="shared" si="73"/>
        <v>0</v>
      </c>
      <c r="L461" s="5">
        <f t="shared" si="74"/>
        <v>0</v>
      </c>
      <c r="M461" s="5">
        <f t="shared" si="75"/>
        <v>0</v>
      </c>
      <c r="N461" s="2">
        <f t="shared" si="76"/>
        <v>0</v>
      </c>
      <c r="O461" s="116">
        <f t="shared" si="77"/>
        <v>0</v>
      </c>
      <c r="P461" s="22">
        <f t="shared" si="78"/>
        <v>0</v>
      </c>
      <c r="Q461" s="7" t="str">
        <f t="shared" si="79"/>
        <v>euro</v>
      </c>
      <c r="R461" s="98">
        <f t="shared" si="80"/>
        <v>0</v>
      </c>
      <c r="S461" s="19"/>
      <c r="T461" s="5"/>
      <c r="U461" s="37" t="str" cm="1">
        <f t="array" ref="U461">_xlfn.IFS(R461&gt;I461,"KO : Le montant retenu est supérieur au montant présenté. Merci de revoir la ligne de contributions ou plafonner son montant.",I461=0,"",R461=I461,"OK",R461&lt;I461,"Montant instruit inférieur au montant présenté.")</f>
        <v/>
      </c>
      <c r="V461" s="95">
        <f t="shared" si="81"/>
        <v>0</v>
      </c>
    </row>
    <row r="462" spans="1:22">
      <c r="A462" s="7">
        <v>458</v>
      </c>
      <c r="B462" s="5"/>
      <c r="C462" s="5"/>
      <c r="D462" s="5"/>
      <c r="E462" s="2"/>
      <c r="F462" s="116"/>
      <c r="G462" s="12"/>
      <c r="H462" s="7" t="s">
        <v>9</v>
      </c>
      <c r="I462" s="98">
        <f t="shared" si="72"/>
        <v>0</v>
      </c>
      <c r="J462" s="27"/>
      <c r="K462" s="21">
        <f t="shared" si="73"/>
        <v>0</v>
      </c>
      <c r="L462" s="5">
        <f t="shared" si="74"/>
        <v>0</v>
      </c>
      <c r="M462" s="5">
        <f t="shared" si="75"/>
        <v>0</v>
      </c>
      <c r="N462" s="2">
        <f t="shared" si="76"/>
        <v>0</v>
      </c>
      <c r="O462" s="116">
        <f t="shared" si="77"/>
        <v>0</v>
      </c>
      <c r="P462" s="22">
        <f t="shared" si="78"/>
        <v>0</v>
      </c>
      <c r="Q462" s="7" t="str">
        <f t="shared" si="79"/>
        <v>euro</v>
      </c>
      <c r="R462" s="98">
        <f t="shared" si="80"/>
        <v>0</v>
      </c>
      <c r="S462" s="19"/>
      <c r="T462" s="5"/>
      <c r="U462" s="37" t="str" cm="1">
        <f t="array" ref="U462">_xlfn.IFS(R462&gt;I462,"KO : Le montant retenu est supérieur au montant présenté. Merci de revoir la ligne de contributions ou plafonner son montant.",I462=0,"",R462=I462,"OK",R462&lt;I462,"Montant instruit inférieur au montant présenté.")</f>
        <v/>
      </c>
      <c r="V462" s="95">
        <f t="shared" si="81"/>
        <v>0</v>
      </c>
    </row>
    <row r="463" spans="1:22">
      <c r="A463" s="7">
        <v>459</v>
      </c>
      <c r="B463" s="5"/>
      <c r="C463" s="5"/>
      <c r="D463" s="5"/>
      <c r="E463" s="2"/>
      <c r="F463" s="116"/>
      <c r="G463" s="12"/>
      <c r="H463" s="7" t="s">
        <v>9</v>
      </c>
      <c r="I463" s="98">
        <f t="shared" si="72"/>
        <v>0</v>
      </c>
      <c r="J463" s="27"/>
      <c r="K463" s="21">
        <f t="shared" si="73"/>
        <v>0</v>
      </c>
      <c r="L463" s="5">
        <f t="shared" si="74"/>
        <v>0</v>
      </c>
      <c r="M463" s="5">
        <f t="shared" si="75"/>
        <v>0</v>
      </c>
      <c r="N463" s="2">
        <f t="shared" si="76"/>
        <v>0</v>
      </c>
      <c r="O463" s="116">
        <f t="shared" si="77"/>
        <v>0</v>
      </c>
      <c r="P463" s="22">
        <f t="shared" si="78"/>
        <v>0</v>
      </c>
      <c r="Q463" s="7" t="str">
        <f t="shared" si="79"/>
        <v>euro</v>
      </c>
      <c r="R463" s="98">
        <f t="shared" si="80"/>
        <v>0</v>
      </c>
      <c r="S463" s="19"/>
      <c r="T463" s="5"/>
      <c r="U463" s="37" t="str" cm="1">
        <f t="array" ref="U463">_xlfn.IFS(R463&gt;I463,"KO : Le montant retenu est supérieur au montant présenté. Merci de revoir la ligne de contributions ou plafonner son montant.",I463=0,"",R463=I463,"OK",R463&lt;I463,"Montant instruit inférieur au montant présenté.")</f>
        <v/>
      </c>
      <c r="V463" s="95">
        <f t="shared" si="81"/>
        <v>0</v>
      </c>
    </row>
    <row r="464" spans="1:22">
      <c r="A464" s="7">
        <v>460</v>
      </c>
      <c r="B464" s="5"/>
      <c r="C464" s="5"/>
      <c r="D464" s="5"/>
      <c r="E464" s="2"/>
      <c r="F464" s="116"/>
      <c r="G464" s="12"/>
      <c r="H464" s="7" t="s">
        <v>9</v>
      </c>
      <c r="I464" s="98">
        <f t="shared" si="72"/>
        <v>0</v>
      </c>
      <c r="J464" s="27"/>
      <c r="K464" s="21">
        <f t="shared" si="73"/>
        <v>0</v>
      </c>
      <c r="L464" s="5">
        <f t="shared" si="74"/>
        <v>0</v>
      </c>
      <c r="M464" s="5">
        <f t="shared" si="75"/>
        <v>0</v>
      </c>
      <c r="N464" s="2">
        <f t="shared" si="76"/>
        <v>0</v>
      </c>
      <c r="O464" s="116">
        <f t="shared" si="77"/>
        <v>0</v>
      </c>
      <c r="P464" s="22">
        <f t="shared" si="78"/>
        <v>0</v>
      </c>
      <c r="Q464" s="7" t="str">
        <f t="shared" si="79"/>
        <v>euro</v>
      </c>
      <c r="R464" s="98">
        <f t="shared" si="80"/>
        <v>0</v>
      </c>
      <c r="S464" s="19"/>
      <c r="T464" s="5"/>
      <c r="U464" s="37" t="str" cm="1">
        <f t="array" ref="U464">_xlfn.IFS(R464&gt;I464,"KO : Le montant retenu est supérieur au montant présenté. Merci de revoir la ligne de contributions ou plafonner son montant.",I464=0,"",R464=I464,"OK",R464&lt;I464,"Montant instruit inférieur au montant présenté.")</f>
        <v/>
      </c>
      <c r="V464" s="95">
        <f t="shared" si="81"/>
        <v>0</v>
      </c>
    </row>
    <row r="465" spans="1:22">
      <c r="A465" s="7">
        <v>461</v>
      </c>
      <c r="B465" s="5"/>
      <c r="C465" s="5"/>
      <c r="D465" s="5"/>
      <c r="E465" s="2"/>
      <c r="F465" s="116"/>
      <c r="G465" s="12"/>
      <c r="H465" s="7" t="s">
        <v>9</v>
      </c>
      <c r="I465" s="98">
        <f t="shared" si="72"/>
        <v>0</v>
      </c>
      <c r="J465" s="27"/>
      <c r="K465" s="21">
        <f t="shared" si="73"/>
        <v>0</v>
      </c>
      <c r="L465" s="5">
        <f t="shared" si="74"/>
        <v>0</v>
      </c>
      <c r="M465" s="5">
        <f t="shared" si="75"/>
        <v>0</v>
      </c>
      <c r="N465" s="2">
        <f t="shared" si="76"/>
        <v>0</v>
      </c>
      <c r="O465" s="116">
        <f t="shared" si="77"/>
        <v>0</v>
      </c>
      <c r="P465" s="22">
        <f t="shared" si="78"/>
        <v>0</v>
      </c>
      <c r="Q465" s="7" t="str">
        <f t="shared" si="79"/>
        <v>euro</v>
      </c>
      <c r="R465" s="98">
        <f t="shared" si="80"/>
        <v>0</v>
      </c>
      <c r="S465" s="19"/>
      <c r="T465" s="5"/>
      <c r="U465" s="37" t="str" cm="1">
        <f t="array" ref="U465">_xlfn.IFS(R465&gt;I465,"KO : Le montant retenu est supérieur au montant présenté. Merci de revoir la ligne de contributions ou plafonner son montant.",I465=0,"",R465=I465,"OK",R465&lt;I465,"Montant instruit inférieur au montant présenté.")</f>
        <v/>
      </c>
      <c r="V465" s="95">
        <f t="shared" si="81"/>
        <v>0</v>
      </c>
    </row>
    <row r="466" spans="1:22">
      <c r="A466" s="7">
        <v>462</v>
      </c>
      <c r="B466" s="5"/>
      <c r="C466" s="5"/>
      <c r="D466" s="5"/>
      <c r="E466" s="2"/>
      <c r="F466" s="116"/>
      <c r="G466" s="12"/>
      <c r="H466" s="7" t="s">
        <v>9</v>
      </c>
      <c r="I466" s="98">
        <f t="shared" si="72"/>
        <v>0</v>
      </c>
      <c r="J466" s="27"/>
      <c r="K466" s="21">
        <f t="shared" si="73"/>
        <v>0</v>
      </c>
      <c r="L466" s="5">
        <f t="shared" si="74"/>
        <v>0</v>
      </c>
      <c r="M466" s="5">
        <f t="shared" si="75"/>
        <v>0</v>
      </c>
      <c r="N466" s="2">
        <f t="shared" si="76"/>
        <v>0</v>
      </c>
      <c r="O466" s="116">
        <f t="shared" si="77"/>
        <v>0</v>
      </c>
      <c r="P466" s="22">
        <f t="shared" si="78"/>
        <v>0</v>
      </c>
      <c r="Q466" s="7" t="str">
        <f t="shared" si="79"/>
        <v>euro</v>
      </c>
      <c r="R466" s="98">
        <f t="shared" si="80"/>
        <v>0</v>
      </c>
      <c r="S466" s="19"/>
      <c r="T466" s="5"/>
      <c r="U466" s="37" t="str" cm="1">
        <f t="array" ref="U466">_xlfn.IFS(R466&gt;I466,"KO : Le montant retenu est supérieur au montant présenté. Merci de revoir la ligne de contributions ou plafonner son montant.",I466=0,"",R466=I466,"OK",R466&lt;I466,"Montant instruit inférieur au montant présenté.")</f>
        <v/>
      </c>
      <c r="V466" s="95">
        <f t="shared" si="81"/>
        <v>0</v>
      </c>
    </row>
    <row r="467" spans="1:22">
      <c r="A467" s="7">
        <v>463</v>
      </c>
      <c r="B467" s="5"/>
      <c r="C467" s="5"/>
      <c r="D467" s="5"/>
      <c r="E467" s="2"/>
      <c r="F467" s="116"/>
      <c r="G467" s="12"/>
      <c r="H467" s="7" t="s">
        <v>9</v>
      </c>
      <c r="I467" s="98">
        <f t="shared" si="72"/>
        <v>0</v>
      </c>
      <c r="J467" s="27"/>
      <c r="K467" s="21">
        <f t="shared" si="73"/>
        <v>0</v>
      </c>
      <c r="L467" s="5">
        <f t="shared" si="74"/>
        <v>0</v>
      </c>
      <c r="M467" s="5">
        <f t="shared" si="75"/>
        <v>0</v>
      </c>
      <c r="N467" s="2">
        <f t="shared" si="76"/>
        <v>0</v>
      </c>
      <c r="O467" s="116">
        <f t="shared" si="77"/>
        <v>0</v>
      </c>
      <c r="P467" s="22">
        <f t="shared" si="78"/>
        <v>0</v>
      </c>
      <c r="Q467" s="7" t="str">
        <f t="shared" si="79"/>
        <v>euro</v>
      </c>
      <c r="R467" s="98">
        <f t="shared" si="80"/>
        <v>0</v>
      </c>
      <c r="S467" s="19"/>
      <c r="T467" s="5"/>
      <c r="U467" s="37" t="str" cm="1">
        <f t="array" ref="U467">_xlfn.IFS(R467&gt;I467,"KO : Le montant retenu est supérieur au montant présenté. Merci de revoir la ligne de contributions ou plafonner son montant.",I467=0,"",R467=I467,"OK",R467&lt;I467,"Montant instruit inférieur au montant présenté.")</f>
        <v/>
      </c>
      <c r="V467" s="95">
        <f t="shared" si="81"/>
        <v>0</v>
      </c>
    </row>
    <row r="468" spans="1:22">
      <c r="A468" s="7">
        <v>464</v>
      </c>
      <c r="B468" s="5"/>
      <c r="C468" s="5"/>
      <c r="D468" s="5"/>
      <c r="E468" s="2"/>
      <c r="F468" s="116"/>
      <c r="G468" s="12"/>
      <c r="H468" s="7" t="s">
        <v>9</v>
      </c>
      <c r="I468" s="98">
        <f t="shared" si="72"/>
        <v>0</v>
      </c>
      <c r="J468" s="27"/>
      <c r="K468" s="21">
        <f t="shared" si="73"/>
        <v>0</v>
      </c>
      <c r="L468" s="5">
        <f t="shared" si="74"/>
        <v>0</v>
      </c>
      <c r="M468" s="5">
        <f t="shared" si="75"/>
        <v>0</v>
      </c>
      <c r="N468" s="2">
        <f t="shared" si="76"/>
        <v>0</v>
      </c>
      <c r="O468" s="116">
        <f t="shared" si="77"/>
        <v>0</v>
      </c>
      <c r="P468" s="22">
        <f t="shared" si="78"/>
        <v>0</v>
      </c>
      <c r="Q468" s="7" t="str">
        <f t="shared" si="79"/>
        <v>euro</v>
      </c>
      <c r="R468" s="98">
        <f t="shared" si="80"/>
        <v>0</v>
      </c>
      <c r="S468" s="19"/>
      <c r="T468" s="5"/>
      <c r="U468" s="37" t="str" cm="1">
        <f t="array" ref="U468">_xlfn.IFS(R468&gt;I468,"KO : Le montant retenu est supérieur au montant présenté. Merci de revoir la ligne de contributions ou plafonner son montant.",I468=0,"",R468=I468,"OK",R468&lt;I468,"Montant instruit inférieur au montant présenté.")</f>
        <v/>
      </c>
      <c r="V468" s="95">
        <f t="shared" si="81"/>
        <v>0</v>
      </c>
    </row>
    <row r="469" spans="1:22">
      <c r="A469" s="7">
        <v>465</v>
      </c>
      <c r="B469" s="5"/>
      <c r="C469" s="5"/>
      <c r="D469" s="5"/>
      <c r="E469" s="2"/>
      <c r="F469" s="116"/>
      <c r="G469" s="12"/>
      <c r="H469" s="7" t="s">
        <v>9</v>
      </c>
      <c r="I469" s="98">
        <f t="shared" si="72"/>
        <v>0</v>
      </c>
      <c r="J469" s="27"/>
      <c r="K469" s="21">
        <f t="shared" si="73"/>
        <v>0</v>
      </c>
      <c r="L469" s="5">
        <f t="shared" si="74"/>
        <v>0</v>
      </c>
      <c r="M469" s="5">
        <f t="shared" si="75"/>
        <v>0</v>
      </c>
      <c r="N469" s="2">
        <f t="shared" si="76"/>
        <v>0</v>
      </c>
      <c r="O469" s="116">
        <f t="shared" si="77"/>
        <v>0</v>
      </c>
      <c r="P469" s="22">
        <f t="shared" si="78"/>
        <v>0</v>
      </c>
      <c r="Q469" s="7" t="str">
        <f t="shared" si="79"/>
        <v>euro</v>
      </c>
      <c r="R469" s="98">
        <f t="shared" si="80"/>
        <v>0</v>
      </c>
      <c r="S469" s="19"/>
      <c r="T469" s="5"/>
      <c r="U469" s="37" t="str" cm="1">
        <f t="array" ref="U469">_xlfn.IFS(R469&gt;I469,"KO : Le montant retenu est supérieur au montant présenté. Merci de revoir la ligne de contributions ou plafonner son montant.",I469=0,"",R469=I469,"OK",R469&lt;I469,"Montant instruit inférieur au montant présenté.")</f>
        <v/>
      </c>
      <c r="V469" s="95">
        <f t="shared" si="81"/>
        <v>0</v>
      </c>
    </row>
    <row r="470" spans="1:22">
      <c r="A470" s="7">
        <v>466</v>
      </c>
      <c r="B470" s="5"/>
      <c r="C470" s="5"/>
      <c r="D470" s="5"/>
      <c r="E470" s="2"/>
      <c r="F470" s="116"/>
      <c r="G470" s="12"/>
      <c r="H470" s="7" t="s">
        <v>9</v>
      </c>
      <c r="I470" s="98">
        <f t="shared" si="72"/>
        <v>0</v>
      </c>
      <c r="J470" s="27"/>
      <c r="K470" s="21">
        <f t="shared" si="73"/>
        <v>0</v>
      </c>
      <c r="L470" s="5">
        <f t="shared" si="74"/>
        <v>0</v>
      </c>
      <c r="M470" s="5">
        <f t="shared" si="75"/>
        <v>0</v>
      </c>
      <c r="N470" s="2">
        <f t="shared" si="76"/>
        <v>0</v>
      </c>
      <c r="O470" s="116">
        <f t="shared" si="77"/>
        <v>0</v>
      </c>
      <c r="P470" s="22">
        <f t="shared" si="78"/>
        <v>0</v>
      </c>
      <c r="Q470" s="7" t="str">
        <f t="shared" si="79"/>
        <v>euro</v>
      </c>
      <c r="R470" s="98">
        <f t="shared" si="80"/>
        <v>0</v>
      </c>
      <c r="S470" s="19"/>
      <c r="T470" s="5"/>
      <c r="U470" s="37" t="str" cm="1">
        <f t="array" ref="U470">_xlfn.IFS(R470&gt;I470,"KO : Le montant retenu est supérieur au montant présenté. Merci de revoir la ligne de contributions ou plafonner son montant.",I470=0,"",R470=I470,"OK",R470&lt;I470,"Montant instruit inférieur au montant présenté.")</f>
        <v/>
      </c>
      <c r="V470" s="95">
        <f t="shared" si="81"/>
        <v>0</v>
      </c>
    </row>
    <row r="471" spans="1:22">
      <c r="A471" s="7">
        <v>467</v>
      </c>
      <c r="B471" s="5"/>
      <c r="C471" s="5"/>
      <c r="D471" s="5"/>
      <c r="E471" s="2"/>
      <c r="F471" s="116"/>
      <c r="G471" s="12"/>
      <c r="H471" s="7" t="s">
        <v>9</v>
      </c>
      <c r="I471" s="98">
        <f t="shared" si="72"/>
        <v>0</v>
      </c>
      <c r="J471" s="27"/>
      <c r="K471" s="21">
        <f t="shared" si="73"/>
        <v>0</v>
      </c>
      <c r="L471" s="5">
        <f t="shared" si="74"/>
        <v>0</v>
      </c>
      <c r="M471" s="5">
        <f t="shared" si="75"/>
        <v>0</v>
      </c>
      <c r="N471" s="2">
        <f t="shared" si="76"/>
        <v>0</v>
      </c>
      <c r="O471" s="116">
        <f t="shared" si="77"/>
        <v>0</v>
      </c>
      <c r="P471" s="22">
        <f t="shared" si="78"/>
        <v>0</v>
      </c>
      <c r="Q471" s="7" t="str">
        <f t="shared" si="79"/>
        <v>euro</v>
      </c>
      <c r="R471" s="98">
        <f t="shared" si="80"/>
        <v>0</v>
      </c>
      <c r="S471" s="19"/>
      <c r="T471" s="5"/>
      <c r="U471" s="37" t="str" cm="1">
        <f t="array" ref="U471">_xlfn.IFS(R471&gt;I471,"KO : Le montant retenu est supérieur au montant présenté. Merci de revoir la ligne de contributions ou plafonner son montant.",I471=0,"",R471=I471,"OK",R471&lt;I471,"Montant instruit inférieur au montant présenté.")</f>
        <v/>
      </c>
      <c r="V471" s="95">
        <f t="shared" si="81"/>
        <v>0</v>
      </c>
    </row>
    <row r="472" spans="1:22">
      <c r="A472" s="7">
        <v>468</v>
      </c>
      <c r="B472" s="5"/>
      <c r="C472" s="5"/>
      <c r="D472" s="5"/>
      <c r="E472" s="2"/>
      <c r="F472" s="116"/>
      <c r="G472" s="12"/>
      <c r="H472" s="7" t="s">
        <v>9</v>
      </c>
      <c r="I472" s="98">
        <f t="shared" si="72"/>
        <v>0</v>
      </c>
      <c r="J472" s="27"/>
      <c r="K472" s="21">
        <f t="shared" si="73"/>
        <v>0</v>
      </c>
      <c r="L472" s="5">
        <f t="shared" si="74"/>
        <v>0</v>
      </c>
      <c r="M472" s="5">
        <f t="shared" si="75"/>
        <v>0</v>
      </c>
      <c r="N472" s="2">
        <f t="shared" si="76"/>
        <v>0</v>
      </c>
      <c r="O472" s="116">
        <f t="shared" si="77"/>
        <v>0</v>
      </c>
      <c r="P472" s="22">
        <f t="shared" si="78"/>
        <v>0</v>
      </c>
      <c r="Q472" s="7" t="str">
        <f t="shared" si="79"/>
        <v>euro</v>
      </c>
      <c r="R472" s="98">
        <f t="shared" si="80"/>
        <v>0</v>
      </c>
      <c r="S472" s="19"/>
      <c r="T472" s="5"/>
      <c r="U472" s="37" t="str" cm="1">
        <f t="array" ref="U472">_xlfn.IFS(R472&gt;I472,"KO : Le montant retenu est supérieur au montant présenté. Merci de revoir la ligne de contributions ou plafonner son montant.",I472=0,"",R472=I472,"OK",R472&lt;I472,"Montant instruit inférieur au montant présenté.")</f>
        <v/>
      </c>
      <c r="V472" s="95">
        <f t="shared" si="81"/>
        <v>0</v>
      </c>
    </row>
    <row r="473" spans="1:22">
      <c r="A473" s="7">
        <v>469</v>
      </c>
      <c r="B473" s="5"/>
      <c r="C473" s="5"/>
      <c r="D473" s="5"/>
      <c r="E473" s="2"/>
      <c r="F473" s="116"/>
      <c r="G473" s="12"/>
      <c r="H473" s="7" t="s">
        <v>9</v>
      </c>
      <c r="I473" s="98">
        <f t="shared" si="72"/>
        <v>0</v>
      </c>
      <c r="J473" s="27"/>
      <c r="K473" s="21">
        <f t="shared" si="73"/>
        <v>0</v>
      </c>
      <c r="L473" s="5">
        <f t="shared" si="74"/>
        <v>0</v>
      </c>
      <c r="M473" s="5">
        <f t="shared" si="75"/>
        <v>0</v>
      </c>
      <c r="N473" s="2">
        <f t="shared" si="76"/>
        <v>0</v>
      </c>
      <c r="O473" s="116">
        <f t="shared" si="77"/>
        <v>0</v>
      </c>
      <c r="P473" s="22">
        <f t="shared" si="78"/>
        <v>0</v>
      </c>
      <c r="Q473" s="7" t="str">
        <f t="shared" si="79"/>
        <v>euro</v>
      </c>
      <c r="R473" s="98">
        <f t="shared" si="80"/>
        <v>0</v>
      </c>
      <c r="S473" s="19"/>
      <c r="T473" s="5"/>
      <c r="U473" s="37" t="str" cm="1">
        <f t="array" ref="U473">_xlfn.IFS(R473&gt;I473,"KO : Le montant retenu est supérieur au montant présenté. Merci de revoir la ligne de contributions ou plafonner son montant.",I473=0,"",R473=I473,"OK",R473&lt;I473,"Montant instruit inférieur au montant présenté.")</f>
        <v/>
      </c>
      <c r="V473" s="95">
        <f t="shared" si="81"/>
        <v>0</v>
      </c>
    </row>
    <row r="474" spans="1:22">
      <c r="A474" s="7">
        <v>470</v>
      </c>
      <c r="B474" s="5"/>
      <c r="C474" s="5"/>
      <c r="D474" s="5"/>
      <c r="E474" s="2"/>
      <c r="F474" s="116"/>
      <c r="G474" s="12"/>
      <c r="H474" s="7" t="s">
        <v>9</v>
      </c>
      <c r="I474" s="98">
        <f t="shared" si="72"/>
        <v>0</v>
      </c>
      <c r="J474" s="27"/>
      <c r="K474" s="21">
        <f t="shared" si="73"/>
        <v>0</v>
      </c>
      <c r="L474" s="5">
        <f t="shared" si="74"/>
        <v>0</v>
      </c>
      <c r="M474" s="5">
        <f t="shared" si="75"/>
        <v>0</v>
      </c>
      <c r="N474" s="2">
        <f t="shared" si="76"/>
        <v>0</v>
      </c>
      <c r="O474" s="116">
        <f t="shared" si="77"/>
        <v>0</v>
      </c>
      <c r="P474" s="22">
        <f t="shared" si="78"/>
        <v>0</v>
      </c>
      <c r="Q474" s="7" t="str">
        <f t="shared" si="79"/>
        <v>euro</v>
      </c>
      <c r="R474" s="98">
        <f t="shared" si="80"/>
        <v>0</v>
      </c>
      <c r="S474" s="19"/>
      <c r="T474" s="5"/>
      <c r="U474" s="37" t="str" cm="1">
        <f t="array" ref="U474">_xlfn.IFS(R474&gt;I474,"KO : Le montant retenu est supérieur au montant présenté. Merci de revoir la ligne de contributions ou plafonner son montant.",I474=0,"",R474=I474,"OK",R474&lt;I474,"Montant instruit inférieur au montant présenté.")</f>
        <v/>
      </c>
      <c r="V474" s="95">
        <f t="shared" si="81"/>
        <v>0</v>
      </c>
    </row>
    <row r="475" spans="1:22">
      <c r="A475" s="7">
        <v>471</v>
      </c>
      <c r="B475" s="5"/>
      <c r="C475" s="5"/>
      <c r="D475" s="5"/>
      <c r="E475" s="2"/>
      <c r="F475" s="116"/>
      <c r="G475" s="12"/>
      <c r="H475" s="7" t="s">
        <v>9</v>
      </c>
      <c r="I475" s="98">
        <f t="shared" si="72"/>
        <v>0</v>
      </c>
      <c r="J475" s="27"/>
      <c r="K475" s="21">
        <f t="shared" si="73"/>
        <v>0</v>
      </c>
      <c r="L475" s="5">
        <f t="shared" si="74"/>
        <v>0</v>
      </c>
      <c r="M475" s="5">
        <f t="shared" si="75"/>
        <v>0</v>
      </c>
      <c r="N475" s="2">
        <f t="shared" si="76"/>
        <v>0</v>
      </c>
      <c r="O475" s="116">
        <f t="shared" si="77"/>
        <v>0</v>
      </c>
      <c r="P475" s="22">
        <f t="shared" si="78"/>
        <v>0</v>
      </c>
      <c r="Q475" s="7" t="str">
        <f t="shared" si="79"/>
        <v>euro</v>
      </c>
      <c r="R475" s="98">
        <f t="shared" si="80"/>
        <v>0</v>
      </c>
      <c r="S475" s="19"/>
      <c r="T475" s="5"/>
      <c r="U475" s="37" t="str" cm="1">
        <f t="array" ref="U475">_xlfn.IFS(R475&gt;I475,"KO : Le montant retenu est supérieur au montant présenté. Merci de revoir la ligne de contributions ou plafonner son montant.",I475=0,"",R475=I475,"OK",R475&lt;I475,"Montant instruit inférieur au montant présenté.")</f>
        <v/>
      </c>
      <c r="V475" s="95">
        <f t="shared" si="81"/>
        <v>0</v>
      </c>
    </row>
    <row r="476" spans="1:22">
      <c r="A476" s="7">
        <v>472</v>
      </c>
      <c r="B476" s="5"/>
      <c r="C476" s="5"/>
      <c r="D476" s="5"/>
      <c r="E476" s="2"/>
      <c r="F476" s="116"/>
      <c r="G476" s="12"/>
      <c r="H476" s="7" t="s">
        <v>9</v>
      </c>
      <c r="I476" s="98">
        <f t="shared" si="72"/>
        <v>0</v>
      </c>
      <c r="J476" s="27"/>
      <c r="K476" s="21">
        <f t="shared" si="73"/>
        <v>0</v>
      </c>
      <c r="L476" s="5">
        <f t="shared" si="74"/>
        <v>0</v>
      </c>
      <c r="M476" s="5">
        <f t="shared" si="75"/>
        <v>0</v>
      </c>
      <c r="N476" s="2">
        <f t="shared" si="76"/>
        <v>0</v>
      </c>
      <c r="O476" s="116">
        <f t="shared" si="77"/>
        <v>0</v>
      </c>
      <c r="P476" s="22">
        <f t="shared" si="78"/>
        <v>0</v>
      </c>
      <c r="Q476" s="7" t="str">
        <f t="shared" si="79"/>
        <v>euro</v>
      </c>
      <c r="R476" s="98">
        <f t="shared" si="80"/>
        <v>0</v>
      </c>
      <c r="S476" s="19"/>
      <c r="T476" s="5"/>
      <c r="U476" s="37" t="str" cm="1">
        <f t="array" ref="U476">_xlfn.IFS(R476&gt;I476,"KO : Le montant retenu est supérieur au montant présenté. Merci de revoir la ligne de contributions ou plafonner son montant.",I476=0,"",R476=I476,"OK",R476&lt;I476,"Montant instruit inférieur au montant présenté.")</f>
        <v/>
      </c>
      <c r="V476" s="95">
        <f t="shared" si="81"/>
        <v>0</v>
      </c>
    </row>
    <row r="477" spans="1:22">
      <c r="A477" s="7">
        <v>473</v>
      </c>
      <c r="B477" s="5"/>
      <c r="C477" s="5"/>
      <c r="D477" s="5"/>
      <c r="E477" s="2"/>
      <c r="F477" s="116"/>
      <c r="G477" s="12"/>
      <c r="H477" s="7" t="s">
        <v>9</v>
      </c>
      <c r="I477" s="98">
        <f t="shared" si="72"/>
        <v>0</v>
      </c>
      <c r="J477" s="27"/>
      <c r="K477" s="21">
        <f t="shared" si="73"/>
        <v>0</v>
      </c>
      <c r="L477" s="5">
        <f t="shared" si="74"/>
        <v>0</v>
      </c>
      <c r="M477" s="5">
        <f t="shared" si="75"/>
        <v>0</v>
      </c>
      <c r="N477" s="2">
        <f t="shared" si="76"/>
        <v>0</v>
      </c>
      <c r="O477" s="116">
        <f t="shared" si="77"/>
        <v>0</v>
      </c>
      <c r="P477" s="22">
        <f t="shared" si="78"/>
        <v>0</v>
      </c>
      <c r="Q477" s="7" t="str">
        <f t="shared" si="79"/>
        <v>euro</v>
      </c>
      <c r="R477" s="98">
        <f t="shared" si="80"/>
        <v>0</v>
      </c>
      <c r="S477" s="19"/>
      <c r="T477" s="5"/>
      <c r="U477" s="37" t="str" cm="1">
        <f t="array" ref="U477">_xlfn.IFS(R477&gt;I477,"KO : Le montant retenu est supérieur au montant présenté. Merci de revoir la ligne de contributions ou plafonner son montant.",I477=0,"",R477=I477,"OK",R477&lt;I477,"Montant instruit inférieur au montant présenté.")</f>
        <v/>
      </c>
      <c r="V477" s="95">
        <f t="shared" si="81"/>
        <v>0</v>
      </c>
    </row>
    <row r="478" spans="1:22">
      <c r="A478" s="7">
        <v>474</v>
      </c>
      <c r="B478" s="5"/>
      <c r="C478" s="5"/>
      <c r="D478" s="5"/>
      <c r="E478" s="2"/>
      <c r="F478" s="116"/>
      <c r="G478" s="12"/>
      <c r="H478" s="7" t="s">
        <v>9</v>
      </c>
      <c r="I478" s="98">
        <f t="shared" si="72"/>
        <v>0</v>
      </c>
      <c r="J478" s="27"/>
      <c r="K478" s="21">
        <f t="shared" si="73"/>
        <v>0</v>
      </c>
      <c r="L478" s="5">
        <f t="shared" si="74"/>
        <v>0</v>
      </c>
      <c r="M478" s="5">
        <f t="shared" si="75"/>
        <v>0</v>
      </c>
      <c r="N478" s="2">
        <f t="shared" si="76"/>
        <v>0</v>
      </c>
      <c r="O478" s="116">
        <f t="shared" si="77"/>
        <v>0</v>
      </c>
      <c r="P478" s="22">
        <f t="shared" si="78"/>
        <v>0</v>
      </c>
      <c r="Q478" s="7" t="str">
        <f t="shared" si="79"/>
        <v>euro</v>
      </c>
      <c r="R478" s="98">
        <f t="shared" si="80"/>
        <v>0</v>
      </c>
      <c r="S478" s="19"/>
      <c r="T478" s="5"/>
      <c r="U478" s="37" t="str" cm="1">
        <f t="array" ref="U478">_xlfn.IFS(R478&gt;I478,"KO : Le montant retenu est supérieur au montant présenté. Merci de revoir la ligne de contributions ou plafonner son montant.",I478=0,"",R478=I478,"OK",R478&lt;I478,"Montant instruit inférieur au montant présenté.")</f>
        <v/>
      </c>
      <c r="V478" s="95">
        <f t="shared" si="81"/>
        <v>0</v>
      </c>
    </row>
    <row r="479" spans="1:22">
      <c r="A479" s="7">
        <v>475</v>
      </c>
      <c r="B479" s="5"/>
      <c r="C479" s="5"/>
      <c r="D479" s="5"/>
      <c r="E479" s="2"/>
      <c r="F479" s="116"/>
      <c r="G479" s="12"/>
      <c r="H479" s="7" t="s">
        <v>9</v>
      </c>
      <c r="I479" s="98">
        <f t="shared" si="72"/>
        <v>0</v>
      </c>
      <c r="J479" s="27"/>
      <c r="K479" s="21">
        <f t="shared" si="73"/>
        <v>0</v>
      </c>
      <c r="L479" s="5">
        <f t="shared" si="74"/>
        <v>0</v>
      </c>
      <c r="M479" s="5">
        <f t="shared" si="75"/>
        <v>0</v>
      </c>
      <c r="N479" s="2">
        <f t="shared" si="76"/>
        <v>0</v>
      </c>
      <c r="O479" s="116">
        <f t="shared" si="77"/>
        <v>0</v>
      </c>
      <c r="P479" s="22">
        <f t="shared" si="78"/>
        <v>0</v>
      </c>
      <c r="Q479" s="7" t="str">
        <f t="shared" si="79"/>
        <v>euro</v>
      </c>
      <c r="R479" s="98">
        <f t="shared" si="80"/>
        <v>0</v>
      </c>
      <c r="S479" s="19"/>
      <c r="T479" s="5"/>
      <c r="U479" s="37" t="str" cm="1">
        <f t="array" ref="U479">_xlfn.IFS(R479&gt;I479,"KO : Le montant retenu est supérieur au montant présenté. Merci de revoir la ligne de contributions ou plafonner son montant.",I479=0,"",R479=I479,"OK",R479&lt;I479,"Montant instruit inférieur au montant présenté.")</f>
        <v/>
      </c>
      <c r="V479" s="95">
        <f t="shared" si="81"/>
        <v>0</v>
      </c>
    </row>
    <row r="480" spans="1:22">
      <c r="A480" s="7">
        <v>476</v>
      </c>
      <c r="B480" s="5"/>
      <c r="C480" s="5"/>
      <c r="D480" s="5"/>
      <c r="E480" s="2"/>
      <c r="F480" s="116"/>
      <c r="G480" s="12"/>
      <c r="H480" s="7" t="s">
        <v>9</v>
      </c>
      <c r="I480" s="98">
        <f t="shared" si="72"/>
        <v>0</v>
      </c>
      <c r="J480" s="27"/>
      <c r="K480" s="21">
        <f t="shared" si="73"/>
        <v>0</v>
      </c>
      <c r="L480" s="5">
        <f t="shared" si="74"/>
        <v>0</v>
      </c>
      <c r="M480" s="5">
        <f t="shared" si="75"/>
        <v>0</v>
      </c>
      <c r="N480" s="2">
        <f t="shared" si="76"/>
        <v>0</v>
      </c>
      <c r="O480" s="116">
        <f t="shared" si="77"/>
        <v>0</v>
      </c>
      <c r="P480" s="22">
        <f t="shared" si="78"/>
        <v>0</v>
      </c>
      <c r="Q480" s="7" t="str">
        <f t="shared" si="79"/>
        <v>euro</v>
      </c>
      <c r="R480" s="98">
        <f t="shared" si="80"/>
        <v>0</v>
      </c>
      <c r="S480" s="19"/>
      <c r="T480" s="5"/>
      <c r="U480" s="37" t="str" cm="1">
        <f t="array" ref="U480">_xlfn.IFS(R480&gt;I480,"KO : Le montant retenu est supérieur au montant présenté. Merci de revoir la ligne de contributions ou plafonner son montant.",I480=0,"",R480=I480,"OK",R480&lt;I480,"Montant instruit inférieur au montant présenté.")</f>
        <v/>
      </c>
      <c r="V480" s="95">
        <f t="shared" si="81"/>
        <v>0</v>
      </c>
    </row>
    <row r="481" spans="1:22">
      <c r="A481" s="7">
        <v>477</v>
      </c>
      <c r="B481" s="5"/>
      <c r="C481" s="5"/>
      <c r="D481" s="5"/>
      <c r="E481" s="2"/>
      <c r="F481" s="116"/>
      <c r="G481" s="12"/>
      <c r="H481" s="7" t="s">
        <v>9</v>
      </c>
      <c r="I481" s="98">
        <f t="shared" si="72"/>
        <v>0</v>
      </c>
      <c r="J481" s="27"/>
      <c r="K481" s="21">
        <f t="shared" si="73"/>
        <v>0</v>
      </c>
      <c r="L481" s="5">
        <f t="shared" si="74"/>
        <v>0</v>
      </c>
      <c r="M481" s="5">
        <f t="shared" si="75"/>
        <v>0</v>
      </c>
      <c r="N481" s="2">
        <f t="shared" si="76"/>
        <v>0</v>
      </c>
      <c r="O481" s="116">
        <f t="shared" si="77"/>
        <v>0</v>
      </c>
      <c r="P481" s="22">
        <f t="shared" si="78"/>
        <v>0</v>
      </c>
      <c r="Q481" s="7" t="str">
        <f t="shared" si="79"/>
        <v>euro</v>
      </c>
      <c r="R481" s="98">
        <f t="shared" si="80"/>
        <v>0</v>
      </c>
      <c r="S481" s="19"/>
      <c r="T481" s="5"/>
      <c r="U481" s="37" t="str" cm="1">
        <f t="array" ref="U481">_xlfn.IFS(R481&gt;I481,"KO : Le montant retenu est supérieur au montant présenté. Merci de revoir la ligne de contributions ou plafonner son montant.",I481=0,"",R481=I481,"OK",R481&lt;I481,"Montant instruit inférieur au montant présenté.")</f>
        <v/>
      </c>
      <c r="V481" s="95">
        <f t="shared" si="81"/>
        <v>0</v>
      </c>
    </row>
    <row r="482" spans="1:22">
      <c r="A482" s="7">
        <v>478</v>
      </c>
      <c r="B482" s="5"/>
      <c r="C482" s="5"/>
      <c r="D482" s="5"/>
      <c r="E482" s="2"/>
      <c r="F482" s="116"/>
      <c r="G482" s="12"/>
      <c r="H482" s="7" t="s">
        <v>9</v>
      </c>
      <c r="I482" s="98">
        <f t="shared" si="72"/>
        <v>0</v>
      </c>
      <c r="J482" s="27"/>
      <c r="K482" s="21">
        <f t="shared" si="73"/>
        <v>0</v>
      </c>
      <c r="L482" s="5">
        <f t="shared" si="74"/>
        <v>0</v>
      </c>
      <c r="M482" s="5">
        <f t="shared" si="75"/>
        <v>0</v>
      </c>
      <c r="N482" s="2">
        <f t="shared" si="76"/>
        <v>0</v>
      </c>
      <c r="O482" s="116">
        <f t="shared" si="77"/>
        <v>0</v>
      </c>
      <c r="P482" s="22">
        <f t="shared" si="78"/>
        <v>0</v>
      </c>
      <c r="Q482" s="7" t="str">
        <f t="shared" si="79"/>
        <v>euro</v>
      </c>
      <c r="R482" s="98">
        <f t="shared" si="80"/>
        <v>0</v>
      </c>
      <c r="S482" s="19"/>
      <c r="T482" s="5"/>
      <c r="U482" s="37" t="str" cm="1">
        <f t="array" ref="U482">_xlfn.IFS(R482&gt;I482,"KO : Le montant retenu est supérieur au montant présenté. Merci de revoir la ligne de contributions ou plafonner son montant.",I482=0,"",R482=I482,"OK",R482&lt;I482,"Montant instruit inférieur au montant présenté.")</f>
        <v/>
      </c>
      <c r="V482" s="95">
        <f t="shared" si="81"/>
        <v>0</v>
      </c>
    </row>
    <row r="483" spans="1:22">
      <c r="A483" s="7">
        <v>479</v>
      </c>
      <c r="B483" s="5"/>
      <c r="C483" s="5"/>
      <c r="D483" s="5"/>
      <c r="E483" s="2"/>
      <c r="F483" s="116"/>
      <c r="G483" s="12"/>
      <c r="H483" s="7" t="s">
        <v>9</v>
      </c>
      <c r="I483" s="98">
        <f t="shared" si="72"/>
        <v>0</v>
      </c>
      <c r="J483" s="27"/>
      <c r="K483" s="21">
        <f t="shared" si="73"/>
        <v>0</v>
      </c>
      <c r="L483" s="5">
        <f t="shared" si="74"/>
        <v>0</v>
      </c>
      <c r="M483" s="5">
        <f t="shared" si="75"/>
        <v>0</v>
      </c>
      <c r="N483" s="2">
        <f t="shared" si="76"/>
        <v>0</v>
      </c>
      <c r="O483" s="116">
        <f t="shared" si="77"/>
        <v>0</v>
      </c>
      <c r="P483" s="22">
        <f t="shared" si="78"/>
        <v>0</v>
      </c>
      <c r="Q483" s="7" t="str">
        <f t="shared" si="79"/>
        <v>euro</v>
      </c>
      <c r="R483" s="98">
        <f t="shared" si="80"/>
        <v>0</v>
      </c>
      <c r="S483" s="19"/>
      <c r="T483" s="5"/>
      <c r="U483" s="37" t="str" cm="1">
        <f t="array" ref="U483">_xlfn.IFS(R483&gt;I483,"KO : Le montant retenu est supérieur au montant présenté. Merci de revoir la ligne de contributions ou plafonner son montant.",I483=0,"",R483=I483,"OK",R483&lt;I483,"Montant instruit inférieur au montant présenté.")</f>
        <v/>
      </c>
      <c r="V483" s="95">
        <f t="shared" si="81"/>
        <v>0</v>
      </c>
    </row>
    <row r="484" spans="1:22">
      <c r="A484" s="7">
        <v>480</v>
      </c>
      <c r="B484" s="5"/>
      <c r="C484" s="5"/>
      <c r="D484" s="5"/>
      <c r="E484" s="2"/>
      <c r="F484" s="116"/>
      <c r="G484" s="12"/>
      <c r="H484" s="7" t="s">
        <v>9</v>
      </c>
      <c r="I484" s="98">
        <f t="shared" si="72"/>
        <v>0</v>
      </c>
      <c r="J484" s="27"/>
      <c r="K484" s="21">
        <f t="shared" si="73"/>
        <v>0</v>
      </c>
      <c r="L484" s="5">
        <f t="shared" si="74"/>
        <v>0</v>
      </c>
      <c r="M484" s="5">
        <f t="shared" si="75"/>
        <v>0</v>
      </c>
      <c r="N484" s="2">
        <f t="shared" si="76"/>
        <v>0</v>
      </c>
      <c r="O484" s="116">
        <f t="shared" si="77"/>
        <v>0</v>
      </c>
      <c r="P484" s="22">
        <f t="shared" si="78"/>
        <v>0</v>
      </c>
      <c r="Q484" s="7" t="str">
        <f t="shared" si="79"/>
        <v>euro</v>
      </c>
      <c r="R484" s="98">
        <f t="shared" si="80"/>
        <v>0</v>
      </c>
      <c r="S484" s="19"/>
      <c r="T484" s="5"/>
      <c r="U484" s="37" t="str" cm="1">
        <f t="array" ref="U484">_xlfn.IFS(R484&gt;I484,"KO : Le montant retenu est supérieur au montant présenté. Merci de revoir la ligne de contributions ou plafonner son montant.",I484=0,"",R484=I484,"OK",R484&lt;I484,"Montant instruit inférieur au montant présenté.")</f>
        <v/>
      </c>
      <c r="V484" s="95">
        <f t="shared" si="81"/>
        <v>0</v>
      </c>
    </row>
    <row r="485" spans="1:22">
      <c r="A485" s="7">
        <v>481</v>
      </c>
      <c r="B485" s="5"/>
      <c r="C485" s="5"/>
      <c r="D485" s="5"/>
      <c r="E485" s="2"/>
      <c r="F485" s="116"/>
      <c r="G485" s="12"/>
      <c r="H485" s="7" t="s">
        <v>9</v>
      </c>
      <c r="I485" s="98">
        <f t="shared" si="72"/>
        <v>0</v>
      </c>
      <c r="J485" s="27"/>
      <c r="K485" s="21">
        <f t="shared" si="73"/>
        <v>0</v>
      </c>
      <c r="L485" s="5">
        <f t="shared" si="74"/>
        <v>0</v>
      </c>
      <c r="M485" s="5">
        <f t="shared" si="75"/>
        <v>0</v>
      </c>
      <c r="N485" s="2">
        <f t="shared" si="76"/>
        <v>0</v>
      </c>
      <c r="O485" s="116">
        <f t="shared" si="77"/>
        <v>0</v>
      </c>
      <c r="P485" s="22">
        <f t="shared" si="78"/>
        <v>0</v>
      </c>
      <c r="Q485" s="7" t="str">
        <f t="shared" si="79"/>
        <v>euro</v>
      </c>
      <c r="R485" s="98">
        <f t="shared" si="80"/>
        <v>0</v>
      </c>
      <c r="S485" s="19"/>
      <c r="T485" s="5"/>
      <c r="U485" s="37" t="str" cm="1">
        <f t="array" ref="U485">_xlfn.IFS(R485&gt;I485,"KO : Le montant retenu est supérieur au montant présenté. Merci de revoir la ligne de contributions ou plafonner son montant.",I485=0,"",R485=I485,"OK",R485&lt;I485,"Montant instruit inférieur au montant présenté.")</f>
        <v/>
      </c>
      <c r="V485" s="95">
        <f t="shared" si="81"/>
        <v>0</v>
      </c>
    </row>
    <row r="486" spans="1:22">
      <c r="A486" s="7">
        <v>482</v>
      </c>
      <c r="B486" s="5"/>
      <c r="C486" s="5"/>
      <c r="D486" s="5"/>
      <c r="E486" s="2"/>
      <c r="F486" s="116"/>
      <c r="G486" s="12"/>
      <c r="H486" s="7" t="s">
        <v>9</v>
      </c>
      <c r="I486" s="98">
        <f t="shared" si="72"/>
        <v>0</v>
      </c>
      <c r="J486" s="27"/>
      <c r="K486" s="21">
        <f t="shared" si="73"/>
        <v>0</v>
      </c>
      <c r="L486" s="5">
        <f t="shared" si="74"/>
        <v>0</v>
      </c>
      <c r="M486" s="5">
        <f t="shared" si="75"/>
        <v>0</v>
      </c>
      <c r="N486" s="2">
        <f t="shared" si="76"/>
        <v>0</v>
      </c>
      <c r="O486" s="116">
        <f t="shared" si="77"/>
        <v>0</v>
      </c>
      <c r="P486" s="22">
        <f t="shared" si="78"/>
        <v>0</v>
      </c>
      <c r="Q486" s="7" t="str">
        <f t="shared" si="79"/>
        <v>euro</v>
      </c>
      <c r="R486" s="98">
        <f t="shared" si="80"/>
        <v>0</v>
      </c>
      <c r="S486" s="19"/>
      <c r="T486" s="5"/>
      <c r="U486" s="37" t="str" cm="1">
        <f t="array" ref="U486">_xlfn.IFS(R486&gt;I486,"KO : Le montant retenu est supérieur au montant présenté. Merci de revoir la ligne de contributions ou plafonner son montant.",I486=0,"",R486=I486,"OK",R486&lt;I486,"Montant instruit inférieur au montant présenté.")</f>
        <v/>
      </c>
      <c r="V486" s="95">
        <f t="shared" si="81"/>
        <v>0</v>
      </c>
    </row>
    <row r="487" spans="1:22">
      <c r="A487" s="7">
        <v>483</v>
      </c>
      <c r="B487" s="5"/>
      <c r="C487" s="5"/>
      <c r="D487" s="5"/>
      <c r="E487" s="2"/>
      <c r="F487" s="116"/>
      <c r="G487" s="12"/>
      <c r="H487" s="7" t="s">
        <v>9</v>
      </c>
      <c r="I487" s="98">
        <f t="shared" si="72"/>
        <v>0</v>
      </c>
      <c r="J487" s="27"/>
      <c r="K487" s="21">
        <f t="shared" si="73"/>
        <v>0</v>
      </c>
      <c r="L487" s="5">
        <f t="shared" si="74"/>
        <v>0</v>
      </c>
      <c r="M487" s="5">
        <f t="shared" si="75"/>
        <v>0</v>
      </c>
      <c r="N487" s="2">
        <f t="shared" si="76"/>
        <v>0</v>
      </c>
      <c r="O487" s="116">
        <f t="shared" si="77"/>
        <v>0</v>
      </c>
      <c r="P487" s="22">
        <f t="shared" si="78"/>
        <v>0</v>
      </c>
      <c r="Q487" s="7" t="str">
        <f t="shared" si="79"/>
        <v>euro</v>
      </c>
      <c r="R487" s="98">
        <f t="shared" si="80"/>
        <v>0</v>
      </c>
      <c r="S487" s="19"/>
      <c r="T487" s="5"/>
      <c r="U487" s="37" t="str" cm="1">
        <f t="array" ref="U487">_xlfn.IFS(R487&gt;I487,"KO : Le montant retenu est supérieur au montant présenté. Merci de revoir la ligne de contributions ou plafonner son montant.",I487=0,"",R487=I487,"OK",R487&lt;I487,"Montant instruit inférieur au montant présenté.")</f>
        <v/>
      </c>
      <c r="V487" s="95">
        <f t="shared" si="81"/>
        <v>0</v>
      </c>
    </row>
    <row r="488" spans="1:22">
      <c r="A488" s="7">
        <v>484</v>
      </c>
      <c r="B488" s="5"/>
      <c r="C488" s="5"/>
      <c r="D488" s="5"/>
      <c r="E488" s="2"/>
      <c r="F488" s="116"/>
      <c r="G488" s="12"/>
      <c r="H488" s="7" t="s">
        <v>9</v>
      </c>
      <c r="I488" s="98">
        <f t="shared" si="72"/>
        <v>0</v>
      </c>
      <c r="J488" s="27"/>
      <c r="K488" s="21">
        <f t="shared" si="73"/>
        <v>0</v>
      </c>
      <c r="L488" s="5">
        <f t="shared" si="74"/>
        <v>0</v>
      </c>
      <c r="M488" s="5">
        <f t="shared" si="75"/>
        <v>0</v>
      </c>
      <c r="N488" s="2">
        <f t="shared" si="76"/>
        <v>0</v>
      </c>
      <c r="O488" s="116">
        <f t="shared" si="77"/>
        <v>0</v>
      </c>
      <c r="P488" s="22">
        <f t="shared" si="78"/>
        <v>0</v>
      </c>
      <c r="Q488" s="7" t="str">
        <f t="shared" si="79"/>
        <v>euro</v>
      </c>
      <c r="R488" s="98">
        <f t="shared" si="80"/>
        <v>0</v>
      </c>
      <c r="S488" s="19"/>
      <c r="T488" s="5"/>
      <c r="U488" s="37" t="str" cm="1">
        <f t="array" ref="U488">_xlfn.IFS(R488&gt;I488,"KO : Le montant retenu est supérieur au montant présenté. Merci de revoir la ligne de contributions ou plafonner son montant.",I488=0,"",R488=I488,"OK",R488&lt;I488,"Montant instruit inférieur au montant présenté.")</f>
        <v/>
      </c>
      <c r="V488" s="95">
        <f t="shared" si="81"/>
        <v>0</v>
      </c>
    </row>
    <row r="489" spans="1:22">
      <c r="A489" s="7">
        <v>485</v>
      </c>
      <c r="B489" s="5"/>
      <c r="C489" s="5"/>
      <c r="D489" s="5"/>
      <c r="E489" s="2"/>
      <c r="F489" s="116"/>
      <c r="G489" s="12"/>
      <c r="H489" s="7" t="s">
        <v>9</v>
      </c>
      <c r="I489" s="98">
        <f t="shared" si="72"/>
        <v>0</v>
      </c>
      <c r="J489" s="27"/>
      <c r="K489" s="21">
        <f t="shared" si="73"/>
        <v>0</v>
      </c>
      <c r="L489" s="5">
        <f t="shared" si="74"/>
        <v>0</v>
      </c>
      <c r="M489" s="5">
        <f t="shared" si="75"/>
        <v>0</v>
      </c>
      <c r="N489" s="2">
        <f t="shared" si="76"/>
        <v>0</v>
      </c>
      <c r="O489" s="116">
        <f t="shared" si="77"/>
        <v>0</v>
      </c>
      <c r="P489" s="22">
        <f t="shared" si="78"/>
        <v>0</v>
      </c>
      <c r="Q489" s="7" t="str">
        <f t="shared" si="79"/>
        <v>euro</v>
      </c>
      <c r="R489" s="98">
        <f t="shared" si="80"/>
        <v>0</v>
      </c>
      <c r="S489" s="19"/>
      <c r="T489" s="5"/>
      <c r="U489" s="37" t="str" cm="1">
        <f t="array" ref="U489">_xlfn.IFS(R489&gt;I489,"KO : Le montant retenu est supérieur au montant présenté. Merci de revoir la ligne de contributions ou plafonner son montant.",I489=0,"",R489=I489,"OK",R489&lt;I489,"Montant instruit inférieur au montant présenté.")</f>
        <v/>
      </c>
      <c r="V489" s="95">
        <f t="shared" si="81"/>
        <v>0</v>
      </c>
    </row>
    <row r="490" spans="1:22">
      <c r="A490" s="7">
        <v>486</v>
      </c>
      <c r="B490" s="5"/>
      <c r="C490" s="5"/>
      <c r="D490" s="5"/>
      <c r="E490" s="2"/>
      <c r="F490" s="116"/>
      <c r="G490" s="12"/>
      <c r="H490" s="7" t="s">
        <v>9</v>
      </c>
      <c r="I490" s="98">
        <f t="shared" si="72"/>
        <v>0</v>
      </c>
      <c r="J490" s="27"/>
      <c r="K490" s="21">
        <f t="shared" si="73"/>
        <v>0</v>
      </c>
      <c r="L490" s="5">
        <f t="shared" si="74"/>
        <v>0</v>
      </c>
      <c r="M490" s="5">
        <f t="shared" si="75"/>
        <v>0</v>
      </c>
      <c r="N490" s="2">
        <f t="shared" si="76"/>
        <v>0</v>
      </c>
      <c r="O490" s="116">
        <f t="shared" si="77"/>
        <v>0</v>
      </c>
      <c r="P490" s="22">
        <f t="shared" si="78"/>
        <v>0</v>
      </c>
      <c r="Q490" s="7" t="str">
        <f t="shared" si="79"/>
        <v>euro</v>
      </c>
      <c r="R490" s="98">
        <f t="shared" si="80"/>
        <v>0</v>
      </c>
      <c r="S490" s="19"/>
      <c r="T490" s="5"/>
      <c r="U490" s="37" t="str" cm="1">
        <f t="array" ref="U490">_xlfn.IFS(R490&gt;I490,"KO : Le montant retenu est supérieur au montant présenté. Merci de revoir la ligne de contributions ou plafonner son montant.",I490=0,"",R490=I490,"OK",R490&lt;I490,"Montant instruit inférieur au montant présenté.")</f>
        <v/>
      </c>
      <c r="V490" s="95">
        <f t="shared" si="81"/>
        <v>0</v>
      </c>
    </row>
    <row r="491" spans="1:22">
      <c r="A491" s="7">
        <v>487</v>
      </c>
      <c r="B491" s="5"/>
      <c r="C491" s="5"/>
      <c r="D491" s="5"/>
      <c r="E491" s="2"/>
      <c r="F491" s="116"/>
      <c r="G491" s="12"/>
      <c r="H491" s="7" t="s">
        <v>9</v>
      </c>
      <c r="I491" s="98">
        <f t="shared" si="72"/>
        <v>0</v>
      </c>
      <c r="J491" s="27"/>
      <c r="K491" s="21">
        <f t="shared" si="73"/>
        <v>0</v>
      </c>
      <c r="L491" s="5">
        <f t="shared" si="74"/>
        <v>0</v>
      </c>
      <c r="M491" s="5">
        <f t="shared" si="75"/>
        <v>0</v>
      </c>
      <c r="N491" s="2">
        <f t="shared" si="76"/>
        <v>0</v>
      </c>
      <c r="O491" s="116">
        <f t="shared" si="77"/>
        <v>0</v>
      </c>
      <c r="P491" s="22">
        <f t="shared" si="78"/>
        <v>0</v>
      </c>
      <c r="Q491" s="7" t="str">
        <f t="shared" si="79"/>
        <v>euro</v>
      </c>
      <c r="R491" s="98">
        <f t="shared" si="80"/>
        <v>0</v>
      </c>
      <c r="S491" s="19"/>
      <c r="T491" s="5"/>
      <c r="U491" s="37" t="str" cm="1">
        <f t="array" ref="U491">_xlfn.IFS(R491&gt;I491,"KO : Le montant retenu est supérieur au montant présenté. Merci de revoir la ligne de contributions ou plafonner son montant.",I491=0,"",R491=I491,"OK",R491&lt;I491,"Montant instruit inférieur au montant présenté.")</f>
        <v/>
      </c>
      <c r="V491" s="95">
        <f t="shared" si="81"/>
        <v>0</v>
      </c>
    </row>
    <row r="492" spans="1:22">
      <c r="A492" s="7">
        <v>488</v>
      </c>
      <c r="B492" s="5"/>
      <c r="C492" s="5"/>
      <c r="D492" s="5"/>
      <c r="E492" s="2"/>
      <c r="F492" s="116"/>
      <c r="G492" s="12"/>
      <c r="H492" s="7" t="s">
        <v>9</v>
      </c>
      <c r="I492" s="98">
        <f t="shared" si="72"/>
        <v>0</v>
      </c>
      <c r="J492" s="27"/>
      <c r="K492" s="21">
        <f t="shared" si="73"/>
        <v>0</v>
      </c>
      <c r="L492" s="5">
        <f t="shared" si="74"/>
        <v>0</v>
      </c>
      <c r="M492" s="5">
        <f t="shared" si="75"/>
        <v>0</v>
      </c>
      <c r="N492" s="2">
        <f t="shared" si="76"/>
        <v>0</v>
      </c>
      <c r="O492" s="116">
        <f t="shared" si="77"/>
        <v>0</v>
      </c>
      <c r="P492" s="22">
        <f t="shared" si="78"/>
        <v>0</v>
      </c>
      <c r="Q492" s="7" t="str">
        <f t="shared" si="79"/>
        <v>euro</v>
      </c>
      <c r="R492" s="98">
        <f t="shared" si="80"/>
        <v>0</v>
      </c>
      <c r="S492" s="19"/>
      <c r="T492" s="5"/>
      <c r="U492" s="37" t="str" cm="1">
        <f t="array" ref="U492">_xlfn.IFS(R492&gt;I492,"KO : Le montant retenu est supérieur au montant présenté. Merci de revoir la ligne de contributions ou plafonner son montant.",I492=0,"",R492=I492,"OK",R492&lt;I492,"Montant instruit inférieur au montant présenté.")</f>
        <v/>
      </c>
      <c r="V492" s="95">
        <f t="shared" si="81"/>
        <v>0</v>
      </c>
    </row>
    <row r="493" spans="1:22">
      <c r="A493" s="7">
        <v>489</v>
      </c>
      <c r="B493" s="5"/>
      <c r="C493" s="5"/>
      <c r="D493" s="5"/>
      <c r="E493" s="2"/>
      <c r="F493" s="116"/>
      <c r="G493" s="12"/>
      <c r="H493" s="7" t="s">
        <v>9</v>
      </c>
      <c r="I493" s="98">
        <f t="shared" si="72"/>
        <v>0</v>
      </c>
      <c r="J493" s="27"/>
      <c r="K493" s="21">
        <f t="shared" si="73"/>
        <v>0</v>
      </c>
      <c r="L493" s="5">
        <f t="shared" si="74"/>
        <v>0</v>
      </c>
      <c r="M493" s="5">
        <f t="shared" si="75"/>
        <v>0</v>
      </c>
      <c r="N493" s="2">
        <f t="shared" si="76"/>
        <v>0</v>
      </c>
      <c r="O493" s="116">
        <f t="shared" si="77"/>
        <v>0</v>
      </c>
      <c r="P493" s="22">
        <f t="shared" si="78"/>
        <v>0</v>
      </c>
      <c r="Q493" s="7" t="str">
        <f t="shared" si="79"/>
        <v>euro</v>
      </c>
      <c r="R493" s="98">
        <f t="shared" si="80"/>
        <v>0</v>
      </c>
      <c r="S493" s="19"/>
      <c r="T493" s="5"/>
      <c r="U493" s="37" t="str" cm="1">
        <f t="array" ref="U493">_xlfn.IFS(R493&gt;I493,"KO : Le montant retenu est supérieur au montant présenté. Merci de revoir la ligne de contributions ou plafonner son montant.",I493=0,"",R493=I493,"OK",R493&lt;I493,"Montant instruit inférieur au montant présenté.")</f>
        <v/>
      </c>
      <c r="V493" s="95">
        <f t="shared" si="81"/>
        <v>0</v>
      </c>
    </row>
    <row r="494" spans="1:22">
      <c r="A494" s="7">
        <v>490</v>
      </c>
      <c r="B494" s="5"/>
      <c r="C494" s="5"/>
      <c r="D494" s="5"/>
      <c r="E494" s="2"/>
      <c r="F494" s="116"/>
      <c r="G494" s="12"/>
      <c r="H494" s="7" t="s">
        <v>9</v>
      </c>
      <c r="I494" s="98">
        <f t="shared" si="72"/>
        <v>0</v>
      </c>
      <c r="J494" s="27"/>
      <c r="K494" s="21">
        <f t="shared" si="73"/>
        <v>0</v>
      </c>
      <c r="L494" s="5">
        <f t="shared" si="74"/>
        <v>0</v>
      </c>
      <c r="M494" s="5">
        <f t="shared" si="75"/>
        <v>0</v>
      </c>
      <c r="N494" s="2">
        <f t="shared" si="76"/>
        <v>0</v>
      </c>
      <c r="O494" s="116">
        <f t="shared" si="77"/>
        <v>0</v>
      </c>
      <c r="P494" s="22">
        <f t="shared" si="78"/>
        <v>0</v>
      </c>
      <c r="Q494" s="7" t="str">
        <f t="shared" si="79"/>
        <v>euro</v>
      </c>
      <c r="R494" s="98">
        <f t="shared" si="80"/>
        <v>0</v>
      </c>
      <c r="S494" s="19"/>
      <c r="T494" s="5"/>
      <c r="U494" s="37" t="str" cm="1">
        <f t="array" ref="U494">_xlfn.IFS(R494&gt;I494,"KO : Le montant retenu est supérieur au montant présenté. Merci de revoir la ligne de contributions ou plafonner son montant.",I494=0,"",R494=I494,"OK",R494&lt;I494,"Montant instruit inférieur au montant présenté.")</f>
        <v/>
      </c>
      <c r="V494" s="95">
        <f t="shared" si="81"/>
        <v>0</v>
      </c>
    </row>
    <row r="495" spans="1:22">
      <c r="A495" s="7">
        <v>491</v>
      </c>
      <c r="B495" s="5"/>
      <c r="C495" s="5"/>
      <c r="D495" s="5"/>
      <c r="E495" s="2"/>
      <c r="F495" s="116"/>
      <c r="G495" s="12"/>
      <c r="H495" s="7" t="s">
        <v>9</v>
      </c>
      <c r="I495" s="98">
        <f t="shared" si="72"/>
        <v>0</v>
      </c>
      <c r="J495" s="27"/>
      <c r="K495" s="21">
        <f t="shared" si="73"/>
        <v>0</v>
      </c>
      <c r="L495" s="5">
        <f t="shared" si="74"/>
        <v>0</v>
      </c>
      <c r="M495" s="5">
        <f t="shared" si="75"/>
        <v>0</v>
      </c>
      <c r="N495" s="2">
        <f t="shared" si="76"/>
        <v>0</v>
      </c>
      <c r="O495" s="116">
        <f t="shared" si="77"/>
        <v>0</v>
      </c>
      <c r="P495" s="22">
        <f t="shared" si="78"/>
        <v>0</v>
      </c>
      <c r="Q495" s="7" t="str">
        <f t="shared" si="79"/>
        <v>euro</v>
      </c>
      <c r="R495" s="98">
        <f t="shared" si="80"/>
        <v>0</v>
      </c>
      <c r="S495" s="19"/>
      <c r="T495" s="5"/>
      <c r="U495" s="37" t="str" cm="1">
        <f t="array" ref="U495">_xlfn.IFS(R495&gt;I495,"KO : Le montant retenu est supérieur au montant présenté. Merci de revoir la ligne de contributions ou plafonner son montant.",I495=0,"",R495=I495,"OK",R495&lt;I495,"Montant instruit inférieur au montant présenté.")</f>
        <v/>
      </c>
      <c r="V495" s="95">
        <f t="shared" si="81"/>
        <v>0</v>
      </c>
    </row>
    <row r="496" spans="1:22">
      <c r="A496" s="7">
        <v>492</v>
      </c>
      <c r="B496" s="5"/>
      <c r="C496" s="5"/>
      <c r="D496" s="5"/>
      <c r="E496" s="2"/>
      <c r="F496" s="116"/>
      <c r="G496" s="12"/>
      <c r="H496" s="7" t="s">
        <v>9</v>
      </c>
      <c r="I496" s="98">
        <f t="shared" si="72"/>
        <v>0</v>
      </c>
      <c r="J496" s="27"/>
      <c r="K496" s="21">
        <f t="shared" si="73"/>
        <v>0</v>
      </c>
      <c r="L496" s="5">
        <f t="shared" si="74"/>
        <v>0</v>
      </c>
      <c r="M496" s="5">
        <f t="shared" si="75"/>
        <v>0</v>
      </c>
      <c r="N496" s="2">
        <f t="shared" si="76"/>
        <v>0</v>
      </c>
      <c r="O496" s="116">
        <f t="shared" si="77"/>
        <v>0</v>
      </c>
      <c r="P496" s="22">
        <f t="shared" si="78"/>
        <v>0</v>
      </c>
      <c r="Q496" s="7" t="str">
        <f t="shared" si="79"/>
        <v>euro</v>
      </c>
      <c r="R496" s="98">
        <f t="shared" si="80"/>
        <v>0</v>
      </c>
      <c r="S496" s="19"/>
      <c r="T496" s="5"/>
      <c r="U496" s="37" t="str" cm="1">
        <f t="array" ref="U496">_xlfn.IFS(R496&gt;I496,"KO : Le montant retenu est supérieur au montant présenté. Merci de revoir la ligne de contributions ou plafonner son montant.",I496=0,"",R496=I496,"OK",R496&lt;I496,"Montant instruit inférieur au montant présenté.")</f>
        <v/>
      </c>
      <c r="V496" s="95">
        <f t="shared" si="81"/>
        <v>0</v>
      </c>
    </row>
    <row r="497" spans="1:22">
      <c r="A497" s="7">
        <v>493</v>
      </c>
      <c r="B497" s="5"/>
      <c r="C497" s="5"/>
      <c r="D497" s="5"/>
      <c r="E497" s="2"/>
      <c r="F497" s="116"/>
      <c r="G497" s="12"/>
      <c r="H497" s="7" t="s">
        <v>9</v>
      </c>
      <c r="I497" s="98">
        <f t="shared" si="72"/>
        <v>0</v>
      </c>
      <c r="J497" s="27"/>
      <c r="K497" s="21">
        <f t="shared" si="73"/>
        <v>0</v>
      </c>
      <c r="L497" s="5">
        <f t="shared" si="74"/>
        <v>0</v>
      </c>
      <c r="M497" s="5">
        <f t="shared" si="75"/>
        <v>0</v>
      </c>
      <c r="N497" s="2">
        <f t="shared" si="76"/>
        <v>0</v>
      </c>
      <c r="O497" s="116">
        <f t="shared" si="77"/>
        <v>0</v>
      </c>
      <c r="P497" s="22">
        <f t="shared" si="78"/>
        <v>0</v>
      </c>
      <c r="Q497" s="7" t="str">
        <f t="shared" si="79"/>
        <v>euro</v>
      </c>
      <c r="R497" s="98">
        <f t="shared" si="80"/>
        <v>0</v>
      </c>
      <c r="S497" s="19"/>
      <c r="T497" s="5"/>
      <c r="U497" s="37" t="str" cm="1">
        <f t="array" ref="U497">_xlfn.IFS(R497&gt;I497,"KO : Le montant retenu est supérieur au montant présenté. Merci de revoir la ligne de contributions ou plafonner son montant.",I497=0,"",R497=I497,"OK",R497&lt;I497,"Montant instruit inférieur au montant présenté.")</f>
        <v/>
      </c>
      <c r="V497" s="95">
        <f t="shared" si="81"/>
        <v>0</v>
      </c>
    </row>
    <row r="498" spans="1:22">
      <c r="A498" s="7">
        <v>494</v>
      </c>
      <c r="B498" s="5"/>
      <c r="C498" s="5"/>
      <c r="D498" s="5"/>
      <c r="E498" s="2"/>
      <c r="F498" s="116"/>
      <c r="G498" s="12"/>
      <c r="H498" s="7" t="s">
        <v>9</v>
      </c>
      <c r="I498" s="98">
        <f t="shared" si="72"/>
        <v>0</v>
      </c>
      <c r="J498" s="27"/>
      <c r="K498" s="21">
        <f t="shared" si="73"/>
        <v>0</v>
      </c>
      <c r="L498" s="5">
        <f t="shared" si="74"/>
        <v>0</v>
      </c>
      <c r="M498" s="5">
        <f t="shared" si="75"/>
        <v>0</v>
      </c>
      <c r="N498" s="2">
        <f t="shared" si="76"/>
        <v>0</v>
      </c>
      <c r="O498" s="116">
        <f t="shared" si="77"/>
        <v>0</v>
      </c>
      <c r="P498" s="22">
        <f t="shared" si="78"/>
        <v>0</v>
      </c>
      <c r="Q498" s="7" t="str">
        <f t="shared" si="79"/>
        <v>euro</v>
      </c>
      <c r="R498" s="98">
        <f t="shared" si="80"/>
        <v>0</v>
      </c>
      <c r="S498" s="19"/>
      <c r="T498" s="5"/>
      <c r="U498" s="37" t="str" cm="1">
        <f t="array" ref="U498">_xlfn.IFS(R498&gt;I498,"KO : Le montant retenu est supérieur au montant présenté. Merci de revoir la ligne de contributions ou plafonner son montant.",I498=0,"",R498=I498,"OK",R498&lt;I498,"Montant instruit inférieur au montant présenté.")</f>
        <v/>
      </c>
      <c r="V498" s="95">
        <f t="shared" si="81"/>
        <v>0</v>
      </c>
    </row>
    <row r="499" spans="1:22">
      <c r="A499" s="7">
        <v>495</v>
      </c>
      <c r="B499" s="5"/>
      <c r="C499" s="5"/>
      <c r="D499" s="5"/>
      <c r="E499" s="2"/>
      <c r="F499" s="116"/>
      <c r="G499" s="12"/>
      <c r="H499" s="7" t="s">
        <v>9</v>
      </c>
      <c r="I499" s="98">
        <f t="shared" si="72"/>
        <v>0</v>
      </c>
      <c r="J499" s="27"/>
      <c r="K499" s="21">
        <f t="shared" si="73"/>
        <v>0</v>
      </c>
      <c r="L499" s="5">
        <f t="shared" si="74"/>
        <v>0</v>
      </c>
      <c r="M499" s="5">
        <f t="shared" si="75"/>
        <v>0</v>
      </c>
      <c r="N499" s="2">
        <f t="shared" si="76"/>
        <v>0</v>
      </c>
      <c r="O499" s="116">
        <f t="shared" si="77"/>
        <v>0</v>
      </c>
      <c r="P499" s="22">
        <f t="shared" si="78"/>
        <v>0</v>
      </c>
      <c r="Q499" s="7" t="str">
        <f t="shared" si="79"/>
        <v>euro</v>
      </c>
      <c r="R499" s="98">
        <f t="shared" si="80"/>
        <v>0</v>
      </c>
      <c r="S499" s="19"/>
      <c r="T499" s="5"/>
      <c r="U499" s="37" t="str" cm="1">
        <f t="array" ref="U499">_xlfn.IFS(R499&gt;I499,"KO : Le montant retenu est supérieur au montant présenté. Merci de revoir la ligne de contributions ou plafonner son montant.",I499=0,"",R499=I499,"OK",R499&lt;I499,"Montant instruit inférieur au montant présenté.")</f>
        <v/>
      </c>
      <c r="V499" s="95">
        <f t="shared" si="81"/>
        <v>0</v>
      </c>
    </row>
    <row r="500" spans="1:22">
      <c r="A500" s="7">
        <v>496</v>
      </c>
      <c r="B500" s="5"/>
      <c r="C500" s="5"/>
      <c r="D500" s="5"/>
      <c r="E500" s="2"/>
      <c r="F500" s="116"/>
      <c r="G500" s="12"/>
      <c r="H500" s="7" t="s">
        <v>9</v>
      </c>
      <c r="I500" s="98">
        <f t="shared" si="72"/>
        <v>0</v>
      </c>
      <c r="J500" s="27"/>
      <c r="K500" s="21">
        <f t="shared" si="73"/>
        <v>0</v>
      </c>
      <c r="L500" s="5">
        <f t="shared" si="74"/>
        <v>0</v>
      </c>
      <c r="M500" s="5">
        <f t="shared" si="75"/>
        <v>0</v>
      </c>
      <c r="N500" s="2">
        <f t="shared" si="76"/>
        <v>0</v>
      </c>
      <c r="O500" s="116">
        <f t="shared" si="77"/>
        <v>0</v>
      </c>
      <c r="P500" s="22">
        <f t="shared" si="78"/>
        <v>0</v>
      </c>
      <c r="Q500" s="7" t="str">
        <f t="shared" si="79"/>
        <v>euro</v>
      </c>
      <c r="R500" s="98">
        <f t="shared" si="80"/>
        <v>0</v>
      </c>
      <c r="S500" s="19"/>
      <c r="T500" s="5"/>
      <c r="U500" s="37" t="str" cm="1">
        <f t="array" ref="U500">_xlfn.IFS(R500&gt;I500,"KO : Le montant retenu est supérieur au montant présenté. Merci de revoir la ligne de contributions ou plafonner son montant.",I500=0,"",R500=I500,"OK",R500&lt;I500,"Montant instruit inférieur au montant présenté.")</f>
        <v/>
      </c>
      <c r="V500" s="95">
        <f t="shared" si="81"/>
        <v>0</v>
      </c>
    </row>
    <row r="501" spans="1:22">
      <c r="A501" s="7">
        <v>497</v>
      </c>
      <c r="B501" s="5"/>
      <c r="C501" s="5"/>
      <c r="D501" s="5"/>
      <c r="E501" s="2"/>
      <c r="F501" s="116"/>
      <c r="G501" s="12"/>
      <c r="H501" s="7" t="s">
        <v>9</v>
      </c>
      <c r="I501" s="98">
        <f t="shared" si="72"/>
        <v>0</v>
      </c>
      <c r="J501" s="27"/>
      <c r="K501" s="21">
        <f t="shared" si="73"/>
        <v>0</v>
      </c>
      <c r="L501" s="5">
        <f t="shared" si="74"/>
        <v>0</v>
      </c>
      <c r="M501" s="5">
        <f t="shared" si="75"/>
        <v>0</v>
      </c>
      <c r="N501" s="2">
        <f t="shared" si="76"/>
        <v>0</v>
      </c>
      <c r="O501" s="116">
        <f t="shared" si="77"/>
        <v>0</v>
      </c>
      <c r="P501" s="22">
        <f t="shared" si="78"/>
        <v>0</v>
      </c>
      <c r="Q501" s="7" t="str">
        <f t="shared" si="79"/>
        <v>euro</v>
      </c>
      <c r="R501" s="98">
        <f t="shared" si="80"/>
        <v>0</v>
      </c>
      <c r="S501" s="19"/>
      <c r="T501" s="5"/>
      <c r="U501" s="37" t="str" cm="1">
        <f t="array" ref="U501">_xlfn.IFS(R501&gt;I501,"KO : Le montant retenu est supérieur au montant présenté. Merci de revoir la ligne de contributions ou plafonner son montant.",I501=0,"",R501=I501,"OK",R501&lt;I501,"Montant instruit inférieur au montant présenté.")</f>
        <v/>
      </c>
      <c r="V501" s="95">
        <f t="shared" si="81"/>
        <v>0</v>
      </c>
    </row>
    <row r="502" spans="1:22">
      <c r="A502" s="7">
        <v>498</v>
      </c>
      <c r="B502" s="5"/>
      <c r="C502" s="5"/>
      <c r="D502" s="5"/>
      <c r="E502" s="2"/>
      <c r="F502" s="116"/>
      <c r="G502" s="12"/>
      <c r="H502" s="7" t="s">
        <v>9</v>
      </c>
      <c r="I502" s="98">
        <f t="shared" si="72"/>
        <v>0</v>
      </c>
      <c r="J502" s="27"/>
      <c r="K502" s="21">
        <f t="shared" si="73"/>
        <v>0</v>
      </c>
      <c r="L502" s="5">
        <f t="shared" si="74"/>
        <v>0</v>
      </c>
      <c r="M502" s="5">
        <f t="shared" si="75"/>
        <v>0</v>
      </c>
      <c r="N502" s="2">
        <f t="shared" si="76"/>
        <v>0</v>
      </c>
      <c r="O502" s="116">
        <f t="shared" si="77"/>
        <v>0</v>
      </c>
      <c r="P502" s="22">
        <f t="shared" si="78"/>
        <v>0</v>
      </c>
      <c r="Q502" s="7" t="str">
        <f t="shared" si="79"/>
        <v>euro</v>
      </c>
      <c r="R502" s="98">
        <f t="shared" si="80"/>
        <v>0</v>
      </c>
      <c r="S502" s="19"/>
      <c r="T502" s="5"/>
      <c r="U502" s="37" t="str" cm="1">
        <f t="array" ref="U502">_xlfn.IFS(R502&gt;I502,"KO : Le montant retenu est supérieur au montant présenté. Merci de revoir la ligne de contributions ou plafonner son montant.",I502=0,"",R502=I502,"OK",R502&lt;I502,"Montant instruit inférieur au montant présenté.")</f>
        <v/>
      </c>
      <c r="V502" s="95">
        <f t="shared" si="81"/>
        <v>0</v>
      </c>
    </row>
    <row r="503" spans="1:22">
      <c r="A503" s="7">
        <v>499</v>
      </c>
      <c r="B503" s="5"/>
      <c r="C503" s="5"/>
      <c r="D503" s="5"/>
      <c r="E503" s="2"/>
      <c r="F503" s="116"/>
      <c r="G503" s="12"/>
      <c r="H503" s="7" t="s">
        <v>9</v>
      </c>
      <c r="I503" s="98">
        <f t="shared" si="72"/>
        <v>0</v>
      </c>
      <c r="J503" s="27"/>
      <c r="K503" s="21">
        <f t="shared" si="73"/>
        <v>0</v>
      </c>
      <c r="L503" s="5">
        <f t="shared" si="74"/>
        <v>0</v>
      </c>
      <c r="M503" s="5">
        <f t="shared" si="75"/>
        <v>0</v>
      </c>
      <c r="N503" s="2">
        <f t="shared" si="76"/>
        <v>0</v>
      </c>
      <c r="O503" s="116">
        <f t="shared" si="77"/>
        <v>0</v>
      </c>
      <c r="P503" s="22">
        <f t="shared" si="78"/>
        <v>0</v>
      </c>
      <c r="Q503" s="7" t="str">
        <f t="shared" si="79"/>
        <v>euro</v>
      </c>
      <c r="R503" s="98">
        <f t="shared" si="80"/>
        <v>0</v>
      </c>
      <c r="S503" s="19"/>
      <c r="T503" s="5"/>
      <c r="U503" s="37" t="str" cm="1">
        <f t="array" ref="U503">_xlfn.IFS(R503&gt;I503,"KO : Le montant retenu est supérieur au montant présenté. Merci de revoir la ligne de contributions ou plafonner son montant.",I503=0,"",R503=I503,"OK",R503&lt;I503,"Montant instruit inférieur au montant présenté.")</f>
        <v/>
      </c>
      <c r="V503" s="95">
        <f t="shared" si="81"/>
        <v>0</v>
      </c>
    </row>
    <row r="504" spans="1:22">
      <c r="A504" s="7">
        <v>500</v>
      </c>
      <c r="B504" s="5"/>
      <c r="C504" s="5"/>
      <c r="D504" s="5"/>
      <c r="E504" s="2"/>
      <c r="F504" s="116"/>
      <c r="G504" s="12"/>
      <c r="H504" s="7" t="s">
        <v>9</v>
      </c>
      <c r="I504" s="98">
        <f t="shared" si="72"/>
        <v>0</v>
      </c>
      <c r="J504" s="27"/>
      <c r="K504" s="21">
        <f t="shared" si="73"/>
        <v>0</v>
      </c>
      <c r="L504" s="5">
        <f t="shared" si="74"/>
        <v>0</v>
      </c>
      <c r="M504" s="5">
        <f t="shared" si="75"/>
        <v>0</v>
      </c>
      <c r="N504" s="2">
        <f t="shared" si="76"/>
        <v>0</v>
      </c>
      <c r="O504" s="116">
        <f t="shared" si="77"/>
        <v>0</v>
      </c>
      <c r="P504" s="22">
        <f t="shared" si="78"/>
        <v>0</v>
      </c>
      <c r="Q504" s="7" t="str">
        <f t="shared" si="79"/>
        <v>euro</v>
      </c>
      <c r="R504" s="98">
        <f t="shared" si="80"/>
        <v>0</v>
      </c>
      <c r="S504" s="19"/>
      <c r="T504" s="5"/>
      <c r="U504" s="37" t="str" cm="1">
        <f t="array" ref="U504">_xlfn.IFS(R504&gt;I504,"KO : Le montant retenu est supérieur au montant présenté. Merci de revoir la ligne de contributions ou plafonner son montant.",I504=0,"",R504=I504,"OK",R504&lt;I504,"Montant instruit inférieur au montant présenté.")</f>
        <v/>
      </c>
      <c r="V504" s="95">
        <f t="shared" si="81"/>
        <v>0</v>
      </c>
    </row>
    <row r="505" spans="1:22">
      <c r="A505" s="7">
        <v>501</v>
      </c>
      <c r="B505" s="5"/>
      <c r="C505" s="5"/>
      <c r="D505" s="5"/>
      <c r="E505" s="2"/>
      <c r="F505" s="116"/>
      <c r="G505" s="12"/>
      <c r="H505" s="7" t="s">
        <v>9</v>
      </c>
      <c r="I505" s="98">
        <f t="shared" si="72"/>
        <v>0</v>
      </c>
      <c r="J505" s="27"/>
      <c r="K505" s="21">
        <f t="shared" si="73"/>
        <v>0</v>
      </c>
      <c r="L505" s="5">
        <f t="shared" si="74"/>
        <v>0</v>
      </c>
      <c r="M505" s="5">
        <f t="shared" si="75"/>
        <v>0</v>
      </c>
      <c r="N505" s="2">
        <f t="shared" si="76"/>
        <v>0</v>
      </c>
      <c r="O505" s="116">
        <f t="shared" si="77"/>
        <v>0</v>
      </c>
      <c r="P505" s="22">
        <f t="shared" si="78"/>
        <v>0</v>
      </c>
      <c r="Q505" s="7" t="str">
        <f t="shared" si="79"/>
        <v>euro</v>
      </c>
      <c r="R505" s="98">
        <f t="shared" si="80"/>
        <v>0</v>
      </c>
      <c r="S505" s="19"/>
      <c r="T505" s="5"/>
      <c r="U505" s="37" t="str" cm="1">
        <f t="array" ref="U505">_xlfn.IFS(R505&gt;I505,"KO : Le montant retenu est supérieur au montant présenté. Merci de revoir la ligne de contributions ou plafonner son montant.",I505=0,"",R505=I505,"OK",R505&lt;I505,"Montant instruit inférieur au montant présenté.")</f>
        <v/>
      </c>
      <c r="V505" s="95">
        <f t="shared" si="81"/>
        <v>0</v>
      </c>
    </row>
    <row r="506" spans="1:22">
      <c r="A506" s="7">
        <v>502</v>
      </c>
      <c r="B506" s="5"/>
      <c r="C506" s="5"/>
      <c r="D506" s="5"/>
      <c r="E506" s="2"/>
      <c r="F506" s="116"/>
      <c r="G506" s="12"/>
      <c r="H506" s="7" t="s">
        <v>9</v>
      </c>
      <c r="I506" s="98">
        <f t="shared" si="72"/>
        <v>0</v>
      </c>
      <c r="J506" s="27"/>
      <c r="K506" s="21">
        <f t="shared" si="73"/>
        <v>0</v>
      </c>
      <c r="L506" s="5">
        <f t="shared" si="74"/>
        <v>0</v>
      </c>
      <c r="M506" s="5">
        <f t="shared" si="75"/>
        <v>0</v>
      </c>
      <c r="N506" s="2">
        <f t="shared" si="76"/>
        <v>0</v>
      </c>
      <c r="O506" s="116">
        <f t="shared" si="77"/>
        <v>0</v>
      </c>
      <c r="P506" s="22">
        <f t="shared" si="78"/>
        <v>0</v>
      </c>
      <c r="Q506" s="7" t="str">
        <f t="shared" si="79"/>
        <v>euro</v>
      </c>
      <c r="R506" s="98">
        <f t="shared" si="80"/>
        <v>0</v>
      </c>
      <c r="S506" s="19"/>
      <c r="T506" s="5"/>
      <c r="U506" s="37" t="str" cm="1">
        <f t="array" ref="U506">_xlfn.IFS(R506&gt;I506,"KO : Le montant retenu est supérieur au montant présenté. Merci de revoir la ligne de contributions ou plafonner son montant.",I506=0,"",R506=I506,"OK",R506&lt;I506,"Montant instruit inférieur au montant présenté.")</f>
        <v/>
      </c>
      <c r="V506" s="95">
        <f t="shared" si="81"/>
        <v>0</v>
      </c>
    </row>
    <row r="507" spans="1:22">
      <c r="A507" s="7">
        <v>503</v>
      </c>
      <c r="B507" s="5"/>
      <c r="C507" s="5"/>
      <c r="D507" s="5"/>
      <c r="E507" s="2"/>
      <c r="F507" s="116"/>
      <c r="G507" s="12"/>
      <c r="H507" s="7" t="s">
        <v>9</v>
      </c>
      <c r="I507" s="98">
        <f t="shared" si="72"/>
        <v>0</v>
      </c>
      <c r="J507" s="27"/>
      <c r="K507" s="21">
        <f t="shared" si="73"/>
        <v>0</v>
      </c>
      <c r="L507" s="5">
        <f t="shared" si="74"/>
        <v>0</v>
      </c>
      <c r="M507" s="5">
        <f t="shared" si="75"/>
        <v>0</v>
      </c>
      <c r="N507" s="2">
        <f t="shared" si="76"/>
        <v>0</v>
      </c>
      <c r="O507" s="116">
        <f t="shared" si="77"/>
        <v>0</v>
      </c>
      <c r="P507" s="22">
        <f t="shared" si="78"/>
        <v>0</v>
      </c>
      <c r="Q507" s="7" t="str">
        <f t="shared" si="79"/>
        <v>euro</v>
      </c>
      <c r="R507" s="98">
        <f t="shared" si="80"/>
        <v>0</v>
      </c>
      <c r="S507" s="19"/>
      <c r="T507" s="5"/>
      <c r="U507" s="37" t="str" cm="1">
        <f t="array" ref="U507">_xlfn.IFS(R507&gt;I507,"KO : Le montant retenu est supérieur au montant présenté. Merci de revoir la ligne de contributions ou plafonner son montant.",I507=0,"",R507=I507,"OK",R507&lt;I507,"Montant instruit inférieur au montant présenté.")</f>
        <v/>
      </c>
      <c r="V507" s="95">
        <f t="shared" si="81"/>
        <v>0</v>
      </c>
    </row>
    <row r="508" spans="1:22">
      <c r="A508" s="7">
        <v>504</v>
      </c>
      <c r="B508" s="5"/>
      <c r="C508" s="5"/>
      <c r="D508" s="5"/>
      <c r="E508" s="2"/>
      <c r="F508" s="116"/>
      <c r="G508" s="12"/>
      <c r="H508" s="7" t="s">
        <v>9</v>
      </c>
      <c r="I508" s="98">
        <f t="shared" si="72"/>
        <v>0</v>
      </c>
      <c r="J508" s="27"/>
      <c r="K508" s="21">
        <f t="shared" si="73"/>
        <v>0</v>
      </c>
      <c r="L508" s="5">
        <f t="shared" si="74"/>
        <v>0</v>
      </c>
      <c r="M508" s="5">
        <f t="shared" si="75"/>
        <v>0</v>
      </c>
      <c r="N508" s="2">
        <f t="shared" si="76"/>
        <v>0</v>
      </c>
      <c r="O508" s="116">
        <f t="shared" si="77"/>
        <v>0</v>
      </c>
      <c r="P508" s="22">
        <f t="shared" si="78"/>
        <v>0</v>
      </c>
      <c r="Q508" s="7" t="str">
        <f t="shared" si="79"/>
        <v>euro</v>
      </c>
      <c r="R508" s="98">
        <f t="shared" si="80"/>
        <v>0</v>
      </c>
      <c r="S508" s="19"/>
      <c r="T508" s="5"/>
      <c r="U508" s="37" t="str" cm="1">
        <f t="array" ref="U508">_xlfn.IFS(R508&gt;I508,"KO : Le montant retenu est supérieur au montant présenté. Merci de revoir la ligne de contributions ou plafonner son montant.",I508=0,"",R508=I508,"OK",R508&lt;I508,"Montant instruit inférieur au montant présenté.")</f>
        <v/>
      </c>
      <c r="V508" s="95">
        <f t="shared" si="81"/>
        <v>0</v>
      </c>
    </row>
    <row r="509" spans="1:22">
      <c r="A509" s="7">
        <v>505</v>
      </c>
      <c r="B509" s="5"/>
      <c r="C509" s="5"/>
      <c r="D509" s="5"/>
      <c r="E509" s="2"/>
      <c r="F509" s="116"/>
      <c r="G509" s="12"/>
      <c r="H509" s="7" t="s">
        <v>9</v>
      </c>
      <c r="I509" s="98">
        <f t="shared" si="72"/>
        <v>0</v>
      </c>
      <c r="J509" s="27"/>
      <c r="K509" s="21">
        <f t="shared" si="73"/>
        <v>0</v>
      </c>
      <c r="L509" s="5">
        <f t="shared" si="74"/>
        <v>0</v>
      </c>
      <c r="M509" s="5">
        <f t="shared" si="75"/>
        <v>0</v>
      </c>
      <c r="N509" s="2">
        <f t="shared" si="76"/>
        <v>0</v>
      </c>
      <c r="O509" s="116">
        <f t="shared" si="77"/>
        <v>0</v>
      </c>
      <c r="P509" s="22">
        <f t="shared" si="78"/>
        <v>0</v>
      </c>
      <c r="Q509" s="7" t="str">
        <f t="shared" si="79"/>
        <v>euro</v>
      </c>
      <c r="R509" s="98">
        <f t="shared" si="80"/>
        <v>0</v>
      </c>
      <c r="S509" s="19"/>
      <c r="T509" s="5"/>
      <c r="U509" s="37" t="str" cm="1">
        <f t="array" ref="U509">_xlfn.IFS(R509&gt;I509,"KO : Le montant retenu est supérieur au montant présenté. Merci de revoir la ligne de contributions ou plafonner son montant.",I509=0,"",R509=I509,"OK",R509&lt;I509,"Montant instruit inférieur au montant présenté.")</f>
        <v/>
      </c>
      <c r="V509" s="95">
        <f t="shared" si="81"/>
        <v>0</v>
      </c>
    </row>
    <row r="510" spans="1:22">
      <c r="A510" s="7">
        <v>506</v>
      </c>
      <c r="B510" s="5"/>
      <c r="C510" s="5"/>
      <c r="D510" s="5"/>
      <c r="E510" s="2"/>
      <c r="F510" s="116"/>
      <c r="G510" s="12"/>
      <c r="H510" s="7" t="s">
        <v>9</v>
      </c>
      <c r="I510" s="98">
        <f t="shared" si="72"/>
        <v>0</v>
      </c>
      <c r="J510" s="27"/>
      <c r="K510" s="21">
        <f t="shared" si="73"/>
        <v>0</v>
      </c>
      <c r="L510" s="5">
        <f t="shared" si="74"/>
        <v>0</v>
      </c>
      <c r="M510" s="5">
        <f t="shared" si="75"/>
        <v>0</v>
      </c>
      <c r="N510" s="2">
        <f t="shared" si="76"/>
        <v>0</v>
      </c>
      <c r="O510" s="116">
        <f t="shared" si="77"/>
        <v>0</v>
      </c>
      <c r="P510" s="22">
        <f t="shared" si="78"/>
        <v>0</v>
      </c>
      <c r="Q510" s="7" t="str">
        <f t="shared" si="79"/>
        <v>euro</v>
      </c>
      <c r="R510" s="98">
        <f t="shared" si="80"/>
        <v>0</v>
      </c>
      <c r="S510" s="19"/>
      <c r="T510" s="5"/>
      <c r="U510" s="37" t="str" cm="1">
        <f t="array" ref="U510">_xlfn.IFS(R510&gt;I510,"KO : Le montant retenu est supérieur au montant présenté. Merci de revoir la ligne de contributions ou plafonner son montant.",I510=0,"",R510=I510,"OK",R510&lt;I510,"Montant instruit inférieur au montant présenté.")</f>
        <v/>
      </c>
      <c r="V510" s="95">
        <f t="shared" si="81"/>
        <v>0</v>
      </c>
    </row>
    <row r="511" spans="1:22">
      <c r="A511" s="7">
        <v>507</v>
      </c>
      <c r="B511" s="5"/>
      <c r="C511" s="5"/>
      <c r="D511" s="5"/>
      <c r="E511" s="2"/>
      <c r="F511" s="116"/>
      <c r="G511" s="12"/>
      <c r="H511" s="7" t="s">
        <v>9</v>
      </c>
      <c r="I511" s="98">
        <f t="shared" si="72"/>
        <v>0</v>
      </c>
      <c r="J511" s="27"/>
      <c r="K511" s="21">
        <f t="shared" si="73"/>
        <v>0</v>
      </c>
      <c r="L511" s="5">
        <f t="shared" si="74"/>
        <v>0</v>
      </c>
      <c r="M511" s="5">
        <f t="shared" si="75"/>
        <v>0</v>
      </c>
      <c r="N511" s="2">
        <f t="shared" si="76"/>
        <v>0</v>
      </c>
      <c r="O511" s="116">
        <f t="shared" si="77"/>
        <v>0</v>
      </c>
      <c r="P511" s="22">
        <f t="shared" si="78"/>
        <v>0</v>
      </c>
      <c r="Q511" s="7" t="str">
        <f t="shared" si="79"/>
        <v>euro</v>
      </c>
      <c r="R511" s="98">
        <f t="shared" si="80"/>
        <v>0</v>
      </c>
      <c r="S511" s="19"/>
      <c r="T511" s="5"/>
      <c r="U511" s="37" t="str" cm="1">
        <f t="array" ref="U511">_xlfn.IFS(R511&gt;I511,"KO : Le montant retenu est supérieur au montant présenté. Merci de revoir la ligne de contributions ou plafonner son montant.",I511=0,"",R511=I511,"OK",R511&lt;I511,"Montant instruit inférieur au montant présenté.")</f>
        <v/>
      </c>
      <c r="V511" s="95">
        <f t="shared" si="81"/>
        <v>0</v>
      </c>
    </row>
    <row r="512" spans="1:22">
      <c r="A512" s="7">
        <v>508</v>
      </c>
      <c r="B512" s="5"/>
      <c r="C512" s="5"/>
      <c r="D512" s="5"/>
      <c r="E512" s="2"/>
      <c r="F512" s="116"/>
      <c r="G512" s="12"/>
      <c r="H512" s="7" t="s">
        <v>9</v>
      </c>
      <c r="I512" s="98">
        <f t="shared" si="72"/>
        <v>0</v>
      </c>
      <c r="J512" s="27"/>
      <c r="K512" s="21">
        <f t="shared" si="73"/>
        <v>0</v>
      </c>
      <c r="L512" s="5">
        <f t="shared" si="74"/>
        <v>0</v>
      </c>
      <c r="M512" s="5">
        <f t="shared" si="75"/>
        <v>0</v>
      </c>
      <c r="N512" s="2">
        <f t="shared" si="76"/>
        <v>0</v>
      </c>
      <c r="O512" s="116">
        <f t="shared" si="77"/>
        <v>0</v>
      </c>
      <c r="P512" s="22">
        <f t="shared" si="78"/>
        <v>0</v>
      </c>
      <c r="Q512" s="7" t="str">
        <f t="shared" si="79"/>
        <v>euro</v>
      </c>
      <c r="R512" s="98">
        <f t="shared" si="80"/>
        <v>0</v>
      </c>
      <c r="S512" s="19"/>
      <c r="T512" s="5"/>
      <c r="U512" s="37" t="str" cm="1">
        <f t="array" ref="U512">_xlfn.IFS(R512&gt;I512,"KO : Le montant retenu est supérieur au montant présenté. Merci de revoir la ligne de contributions ou plafonner son montant.",I512=0,"",R512=I512,"OK",R512&lt;I512,"Montant instruit inférieur au montant présenté.")</f>
        <v/>
      </c>
      <c r="V512" s="95">
        <f t="shared" si="81"/>
        <v>0</v>
      </c>
    </row>
    <row r="513" spans="1:22">
      <c r="A513" s="7">
        <v>509</v>
      </c>
      <c r="B513" s="5"/>
      <c r="C513" s="5"/>
      <c r="D513" s="5"/>
      <c r="E513" s="2"/>
      <c r="F513" s="116"/>
      <c r="G513" s="12"/>
      <c r="H513" s="7" t="s">
        <v>9</v>
      </c>
      <c r="I513" s="98">
        <f t="shared" si="72"/>
        <v>0</v>
      </c>
      <c r="J513" s="27"/>
      <c r="K513" s="21">
        <f t="shared" si="73"/>
        <v>0</v>
      </c>
      <c r="L513" s="5">
        <f t="shared" si="74"/>
        <v>0</v>
      </c>
      <c r="M513" s="5">
        <f t="shared" si="75"/>
        <v>0</v>
      </c>
      <c r="N513" s="2">
        <f t="shared" si="76"/>
        <v>0</v>
      </c>
      <c r="O513" s="116">
        <f t="shared" si="77"/>
        <v>0</v>
      </c>
      <c r="P513" s="22">
        <f t="shared" si="78"/>
        <v>0</v>
      </c>
      <c r="Q513" s="7" t="str">
        <f t="shared" si="79"/>
        <v>euro</v>
      </c>
      <c r="R513" s="98">
        <f t="shared" si="80"/>
        <v>0</v>
      </c>
      <c r="S513" s="19"/>
      <c r="T513" s="5"/>
      <c r="U513" s="37" t="str" cm="1">
        <f t="array" ref="U513">_xlfn.IFS(R513&gt;I513,"KO : Le montant retenu est supérieur au montant présenté. Merci de revoir la ligne de contributions ou plafonner son montant.",I513=0,"",R513=I513,"OK",R513&lt;I513,"Montant instruit inférieur au montant présenté.")</f>
        <v/>
      </c>
      <c r="V513" s="95">
        <f t="shared" si="81"/>
        <v>0</v>
      </c>
    </row>
    <row r="514" spans="1:22">
      <c r="A514" s="7">
        <v>510</v>
      </c>
      <c r="B514" s="5"/>
      <c r="C514" s="5"/>
      <c r="D514" s="5"/>
      <c r="E514" s="2"/>
      <c r="F514" s="116"/>
      <c r="G514" s="12"/>
      <c r="H514" s="7" t="s">
        <v>9</v>
      </c>
      <c r="I514" s="98">
        <f t="shared" si="72"/>
        <v>0</v>
      </c>
      <c r="J514" s="27"/>
      <c r="K514" s="21">
        <f t="shared" si="73"/>
        <v>0</v>
      </c>
      <c r="L514" s="5">
        <f t="shared" si="74"/>
        <v>0</v>
      </c>
      <c r="M514" s="5">
        <f t="shared" si="75"/>
        <v>0</v>
      </c>
      <c r="N514" s="2">
        <f t="shared" si="76"/>
        <v>0</v>
      </c>
      <c r="O514" s="116">
        <f t="shared" si="77"/>
        <v>0</v>
      </c>
      <c r="P514" s="22">
        <f t="shared" si="78"/>
        <v>0</v>
      </c>
      <c r="Q514" s="7" t="str">
        <f t="shared" si="79"/>
        <v>euro</v>
      </c>
      <c r="R514" s="98">
        <f t="shared" si="80"/>
        <v>0</v>
      </c>
      <c r="S514" s="19"/>
      <c r="T514" s="5"/>
      <c r="U514" s="37" t="str" cm="1">
        <f t="array" ref="U514">_xlfn.IFS(R514&gt;I514,"KO : Le montant retenu est supérieur au montant présenté. Merci de revoir la ligne de contributions ou plafonner son montant.",I514=0,"",R514=I514,"OK",R514&lt;I514,"Montant instruit inférieur au montant présenté.")</f>
        <v/>
      </c>
      <c r="V514" s="95">
        <f t="shared" si="81"/>
        <v>0</v>
      </c>
    </row>
    <row r="515" spans="1:22">
      <c r="A515" s="7">
        <v>511</v>
      </c>
      <c r="B515" s="5"/>
      <c r="C515" s="5"/>
      <c r="D515" s="5"/>
      <c r="E515" s="2"/>
      <c r="F515" s="116"/>
      <c r="G515" s="12"/>
      <c r="H515" s="7" t="s">
        <v>9</v>
      </c>
      <c r="I515" s="98">
        <f t="shared" si="72"/>
        <v>0</v>
      </c>
      <c r="J515" s="27"/>
      <c r="K515" s="21">
        <f t="shared" si="73"/>
        <v>0</v>
      </c>
      <c r="L515" s="5">
        <f t="shared" si="74"/>
        <v>0</v>
      </c>
      <c r="M515" s="5">
        <f t="shared" si="75"/>
        <v>0</v>
      </c>
      <c r="N515" s="2">
        <f t="shared" si="76"/>
        <v>0</v>
      </c>
      <c r="O515" s="116">
        <f t="shared" si="77"/>
        <v>0</v>
      </c>
      <c r="P515" s="22">
        <f t="shared" si="78"/>
        <v>0</v>
      </c>
      <c r="Q515" s="7" t="str">
        <f t="shared" si="79"/>
        <v>euro</v>
      </c>
      <c r="R515" s="98">
        <f t="shared" si="80"/>
        <v>0</v>
      </c>
      <c r="S515" s="19"/>
      <c r="T515" s="5"/>
      <c r="U515" s="37" t="str" cm="1">
        <f t="array" ref="U515">_xlfn.IFS(R515&gt;I515,"KO : Le montant retenu est supérieur au montant présenté. Merci de revoir la ligne de contributions ou plafonner son montant.",I515=0,"",R515=I515,"OK",R515&lt;I515,"Montant instruit inférieur au montant présenté.")</f>
        <v/>
      </c>
      <c r="V515" s="95">
        <f t="shared" si="81"/>
        <v>0</v>
      </c>
    </row>
    <row r="516" spans="1:22">
      <c r="A516" s="7">
        <v>512</v>
      </c>
      <c r="B516" s="5"/>
      <c r="C516" s="5"/>
      <c r="D516" s="5"/>
      <c r="E516" s="2"/>
      <c r="F516" s="116"/>
      <c r="G516" s="12"/>
      <c r="H516" s="7" t="s">
        <v>9</v>
      </c>
      <c r="I516" s="98">
        <f t="shared" si="72"/>
        <v>0</v>
      </c>
      <c r="J516" s="27"/>
      <c r="K516" s="21">
        <f t="shared" si="73"/>
        <v>0</v>
      </c>
      <c r="L516" s="5">
        <f t="shared" si="74"/>
        <v>0</v>
      </c>
      <c r="M516" s="5">
        <f t="shared" si="75"/>
        <v>0</v>
      </c>
      <c r="N516" s="2">
        <f t="shared" si="76"/>
        <v>0</v>
      </c>
      <c r="O516" s="116">
        <f t="shared" si="77"/>
        <v>0</v>
      </c>
      <c r="P516" s="22">
        <f t="shared" si="78"/>
        <v>0</v>
      </c>
      <c r="Q516" s="7" t="str">
        <f t="shared" si="79"/>
        <v>euro</v>
      </c>
      <c r="R516" s="98">
        <f t="shared" si="80"/>
        <v>0</v>
      </c>
      <c r="S516" s="19"/>
      <c r="T516" s="5"/>
      <c r="U516" s="37" t="str" cm="1">
        <f t="array" ref="U516">_xlfn.IFS(R516&gt;I516,"KO : Le montant retenu est supérieur au montant présenté. Merci de revoir la ligne de contributions ou plafonner son montant.",I516=0,"",R516=I516,"OK",R516&lt;I516,"Montant instruit inférieur au montant présenté.")</f>
        <v/>
      </c>
      <c r="V516" s="95">
        <f t="shared" si="81"/>
        <v>0</v>
      </c>
    </row>
    <row r="517" spans="1:22">
      <c r="A517" s="7">
        <v>513</v>
      </c>
      <c r="B517" s="5"/>
      <c r="C517" s="5"/>
      <c r="D517" s="5"/>
      <c r="E517" s="2"/>
      <c r="F517" s="116"/>
      <c r="G517" s="12"/>
      <c r="H517" s="7" t="s">
        <v>9</v>
      </c>
      <c r="I517" s="98">
        <f t="shared" ref="I517:I580" si="82">G517*F517</f>
        <v>0</v>
      </c>
      <c r="J517" s="27"/>
      <c r="K517" s="21">
        <f t="shared" si="73"/>
        <v>0</v>
      </c>
      <c r="L517" s="5">
        <f t="shared" si="74"/>
        <v>0</v>
      </c>
      <c r="M517" s="5">
        <f t="shared" si="75"/>
        <v>0</v>
      </c>
      <c r="N517" s="2">
        <f t="shared" si="76"/>
        <v>0</v>
      </c>
      <c r="O517" s="116">
        <f t="shared" si="77"/>
        <v>0</v>
      </c>
      <c r="P517" s="22">
        <f t="shared" si="78"/>
        <v>0</v>
      </c>
      <c r="Q517" s="7" t="str">
        <f t="shared" si="79"/>
        <v>euro</v>
      </c>
      <c r="R517" s="98">
        <f t="shared" si="80"/>
        <v>0</v>
      </c>
      <c r="S517" s="19"/>
      <c r="T517" s="5"/>
      <c r="U517" s="37" t="str" cm="1">
        <f t="array" ref="U517">_xlfn.IFS(R517&gt;I517,"KO : Le montant retenu est supérieur au montant présenté. Merci de revoir la ligne de contributions ou plafonner son montant.",I517=0,"",R517=I517,"OK",R517&lt;I517,"Montant instruit inférieur au montant présenté.")</f>
        <v/>
      </c>
      <c r="V517" s="95">
        <f t="shared" si="81"/>
        <v>0</v>
      </c>
    </row>
    <row r="518" spans="1:22">
      <c r="A518" s="7">
        <v>514</v>
      </c>
      <c r="B518" s="5"/>
      <c r="C518" s="5"/>
      <c r="D518" s="5"/>
      <c r="E518" s="2"/>
      <c r="F518" s="116"/>
      <c r="G518" s="12"/>
      <c r="H518" s="7" t="s">
        <v>9</v>
      </c>
      <c r="I518" s="98">
        <f t="shared" si="82"/>
        <v>0</v>
      </c>
      <c r="J518" s="27"/>
      <c r="K518" s="21">
        <f t="shared" ref="K518:K581" si="83">B518</f>
        <v>0</v>
      </c>
      <c r="L518" s="5">
        <f t="shared" ref="L518:L581" si="84">C518</f>
        <v>0</v>
      </c>
      <c r="M518" s="5">
        <f t="shared" ref="M518:M581" si="85">D518</f>
        <v>0</v>
      </c>
      <c r="N518" s="2">
        <f t="shared" ref="N518:N581" si="86">E518</f>
        <v>0</v>
      </c>
      <c r="O518" s="116">
        <f t="shared" ref="O518:O581" si="87">F518</f>
        <v>0</v>
      </c>
      <c r="P518" s="22">
        <f t="shared" ref="P518:P581" si="88">G518</f>
        <v>0</v>
      </c>
      <c r="Q518" s="7" t="str">
        <f t="shared" ref="Q518:Q581" si="89">H518</f>
        <v>euro</v>
      </c>
      <c r="R518" s="98">
        <f t="shared" ref="R518:R581" si="90">O518*P518</f>
        <v>0</v>
      </c>
      <c r="S518" s="19"/>
      <c r="T518" s="5"/>
      <c r="U518" s="37" t="str" cm="1">
        <f t="array" ref="U518">_xlfn.IFS(R518&gt;I518,"KO : Le montant retenu est supérieur au montant présenté. Merci de revoir la ligne de contributions ou plafonner son montant.",I518=0,"",R518=I518,"OK",R518&lt;I518,"Montant instruit inférieur au montant présenté.")</f>
        <v/>
      </c>
      <c r="V518" s="95">
        <f t="shared" ref="V518:V581" si="91">I518-R518</f>
        <v>0</v>
      </c>
    </row>
    <row r="519" spans="1:22">
      <c r="A519" s="7">
        <v>515</v>
      </c>
      <c r="B519" s="5"/>
      <c r="C519" s="5"/>
      <c r="D519" s="5"/>
      <c r="E519" s="2"/>
      <c r="F519" s="116"/>
      <c r="G519" s="12"/>
      <c r="H519" s="7" t="s">
        <v>9</v>
      </c>
      <c r="I519" s="98">
        <f t="shared" si="82"/>
        <v>0</v>
      </c>
      <c r="J519" s="27"/>
      <c r="K519" s="21">
        <f t="shared" si="83"/>
        <v>0</v>
      </c>
      <c r="L519" s="5">
        <f t="shared" si="84"/>
        <v>0</v>
      </c>
      <c r="M519" s="5">
        <f t="shared" si="85"/>
        <v>0</v>
      </c>
      <c r="N519" s="2">
        <f t="shared" si="86"/>
        <v>0</v>
      </c>
      <c r="O519" s="116">
        <f t="shared" si="87"/>
        <v>0</v>
      </c>
      <c r="P519" s="22">
        <f t="shared" si="88"/>
        <v>0</v>
      </c>
      <c r="Q519" s="7" t="str">
        <f t="shared" si="89"/>
        <v>euro</v>
      </c>
      <c r="R519" s="98">
        <f t="shared" si="90"/>
        <v>0</v>
      </c>
      <c r="S519" s="19"/>
      <c r="T519" s="5"/>
      <c r="U519" s="37" t="str" cm="1">
        <f t="array" ref="U519">_xlfn.IFS(R519&gt;I519,"KO : Le montant retenu est supérieur au montant présenté. Merci de revoir la ligne de contributions ou plafonner son montant.",I519=0,"",R519=I519,"OK",R519&lt;I519,"Montant instruit inférieur au montant présenté.")</f>
        <v/>
      </c>
      <c r="V519" s="95">
        <f t="shared" si="91"/>
        <v>0</v>
      </c>
    </row>
    <row r="520" spans="1:22">
      <c r="A520" s="7">
        <v>516</v>
      </c>
      <c r="B520" s="5"/>
      <c r="C520" s="5"/>
      <c r="D520" s="5"/>
      <c r="E520" s="2"/>
      <c r="F520" s="116"/>
      <c r="G520" s="12"/>
      <c r="H520" s="7" t="s">
        <v>9</v>
      </c>
      <c r="I520" s="98">
        <f t="shared" si="82"/>
        <v>0</v>
      </c>
      <c r="J520" s="27"/>
      <c r="K520" s="21">
        <f t="shared" si="83"/>
        <v>0</v>
      </c>
      <c r="L520" s="5">
        <f t="shared" si="84"/>
        <v>0</v>
      </c>
      <c r="M520" s="5">
        <f t="shared" si="85"/>
        <v>0</v>
      </c>
      <c r="N520" s="2">
        <f t="shared" si="86"/>
        <v>0</v>
      </c>
      <c r="O520" s="116">
        <f t="shared" si="87"/>
        <v>0</v>
      </c>
      <c r="P520" s="22">
        <f t="shared" si="88"/>
        <v>0</v>
      </c>
      <c r="Q520" s="7" t="str">
        <f t="shared" si="89"/>
        <v>euro</v>
      </c>
      <c r="R520" s="98">
        <f t="shared" si="90"/>
        <v>0</v>
      </c>
      <c r="S520" s="19"/>
      <c r="T520" s="5"/>
      <c r="U520" s="37" t="str" cm="1">
        <f t="array" ref="U520">_xlfn.IFS(R520&gt;I520,"KO : Le montant retenu est supérieur au montant présenté. Merci de revoir la ligne de contributions ou plafonner son montant.",I520=0,"",R520=I520,"OK",R520&lt;I520,"Montant instruit inférieur au montant présenté.")</f>
        <v/>
      </c>
      <c r="V520" s="95">
        <f t="shared" si="91"/>
        <v>0</v>
      </c>
    </row>
    <row r="521" spans="1:22">
      <c r="A521" s="7">
        <v>517</v>
      </c>
      <c r="B521" s="5"/>
      <c r="C521" s="5"/>
      <c r="D521" s="5"/>
      <c r="E521" s="2"/>
      <c r="F521" s="116"/>
      <c r="G521" s="12"/>
      <c r="H521" s="7" t="s">
        <v>9</v>
      </c>
      <c r="I521" s="98">
        <f t="shared" si="82"/>
        <v>0</v>
      </c>
      <c r="J521" s="27"/>
      <c r="K521" s="21">
        <f t="shared" si="83"/>
        <v>0</v>
      </c>
      <c r="L521" s="5">
        <f t="shared" si="84"/>
        <v>0</v>
      </c>
      <c r="M521" s="5">
        <f t="shared" si="85"/>
        <v>0</v>
      </c>
      <c r="N521" s="2">
        <f t="shared" si="86"/>
        <v>0</v>
      </c>
      <c r="O521" s="116">
        <f t="shared" si="87"/>
        <v>0</v>
      </c>
      <c r="P521" s="22">
        <f t="shared" si="88"/>
        <v>0</v>
      </c>
      <c r="Q521" s="7" t="str">
        <f t="shared" si="89"/>
        <v>euro</v>
      </c>
      <c r="R521" s="98">
        <f t="shared" si="90"/>
        <v>0</v>
      </c>
      <c r="S521" s="19"/>
      <c r="T521" s="5"/>
      <c r="U521" s="37" t="str" cm="1">
        <f t="array" ref="U521">_xlfn.IFS(R521&gt;I521,"KO : Le montant retenu est supérieur au montant présenté. Merci de revoir la ligne de contributions ou plafonner son montant.",I521=0,"",R521=I521,"OK",R521&lt;I521,"Montant instruit inférieur au montant présenté.")</f>
        <v/>
      </c>
      <c r="V521" s="95">
        <f t="shared" si="91"/>
        <v>0</v>
      </c>
    </row>
    <row r="522" spans="1:22">
      <c r="A522" s="7">
        <v>518</v>
      </c>
      <c r="B522" s="5"/>
      <c r="C522" s="5"/>
      <c r="D522" s="5"/>
      <c r="E522" s="2"/>
      <c r="F522" s="116"/>
      <c r="G522" s="12"/>
      <c r="H522" s="7" t="s">
        <v>9</v>
      </c>
      <c r="I522" s="98">
        <f t="shared" si="82"/>
        <v>0</v>
      </c>
      <c r="J522" s="27"/>
      <c r="K522" s="21">
        <f t="shared" si="83"/>
        <v>0</v>
      </c>
      <c r="L522" s="5">
        <f t="shared" si="84"/>
        <v>0</v>
      </c>
      <c r="M522" s="5">
        <f t="shared" si="85"/>
        <v>0</v>
      </c>
      <c r="N522" s="2">
        <f t="shared" si="86"/>
        <v>0</v>
      </c>
      <c r="O522" s="116">
        <f t="shared" si="87"/>
        <v>0</v>
      </c>
      <c r="P522" s="22">
        <f t="shared" si="88"/>
        <v>0</v>
      </c>
      <c r="Q522" s="7" t="str">
        <f t="shared" si="89"/>
        <v>euro</v>
      </c>
      <c r="R522" s="98">
        <f t="shared" si="90"/>
        <v>0</v>
      </c>
      <c r="S522" s="19"/>
      <c r="T522" s="5"/>
      <c r="U522" s="37" t="str" cm="1">
        <f t="array" ref="U522">_xlfn.IFS(R522&gt;I522,"KO : Le montant retenu est supérieur au montant présenté. Merci de revoir la ligne de contributions ou plafonner son montant.",I522=0,"",R522=I522,"OK",R522&lt;I522,"Montant instruit inférieur au montant présenté.")</f>
        <v/>
      </c>
      <c r="V522" s="95">
        <f t="shared" si="91"/>
        <v>0</v>
      </c>
    </row>
    <row r="523" spans="1:22">
      <c r="A523" s="7">
        <v>519</v>
      </c>
      <c r="B523" s="5"/>
      <c r="C523" s="5"/>
      <c r="D523" s="5"/>
      <c r="E523" s="2"/>
      <c r="F523" s="116"/>
      <c r="G523" s="12"/>
      <c r="H523" s="7" t="s">
        <v>9</v>
      </c>
      <c r="I523" s="98">
        <f t="shared" si="82"/>
        <v>0</v>
      </c>
      <c r="J523" s="27"/>
      <c r="K523" s="21">
        <f t="shared" si="83"/>
        <v>0</v>
      </c>
      <c r="L523" s="5">
        <f t="shared" si="84"/>
        <v>0</v>
      </c>
      <c r="M523" s="5">
        <f t="shared" si="85"/>
        <v>0</v>
      </c>
      <c r="N523" s="2">
        <f t="shared" si="86"/>
        <v>0</v>
      </c>
      <c r="O523" s="116">
        <f t="shared" si="87"/>
        <v>0</v>
      </c>
      <c r="P523" s="22">
        <f t="shared" si="88"/>
        <v>0</v>
      </c>
      <c r="Q523" s="7" t="str">
        <f t="shared" si="89"/>
        <v>euro</v>
      </c>
      <c r="R523" s="98">
        <f t="shared" si="90"/>
        <v>0</v>
      </c>
      <c r="S523" s="19"/>
      <c r="T523" s="5"/>
      <c r="U523" s="37" t="str" cm="1">
        <f t="array" ref="U523">_xlfn.IFS(R523&gt;I523,"KO : Le montant retenu est supérieur au montant présenté. Merci de revoir la ligne de contributions ou plafonner son montant.",I523=0,"",R523=I523,"OK",R523&lt;I523,"Montant instruit inférieur au montant présenté.")</f>
        <v/>
      </c>
      <c r="V523" s="95">
        <f t="shared" si="91"/>
        <v>0</v>
      </c>
    </row>
    <row r="524" spans="1:22">
      <c r="A524" s="7">
        <v>520</v>
      </c>
      <c r="B524" s="5"/>
      <c r="C524" s="5"/>
      <c r="D524" s="5"/>
      <c r="E524" s="2"/>
      <c r="F524" s="116"/>
      <c r="G524" s="12"/>
      <c r="H524" s="7" t="s">
        <v>9</v>
      </c>
      <c r="I524" s="98">
        <f t="shared" si="82"/>
        <v>0</v>
      </c>
      <c r="J524" s="27"/>
      <c r="K524" s="21">
        <f t="shared" si="83"/>
        <v>0</v>
      </c>
      <c r="L524" s="5">
        <f t="shared" si="84"/>
        <v>0</v>
      </c>
      <c r="M524" s="5">
        <f t="shared" si="85"/>
        <v>0</v>
      </c>
      <c r="N524" s="2">
        <f t="shared" si="86"/>
        <v>0</v>
      </c>
      <c r="O524" s="116">
        <f t="shared" si="87"/>
        <v>0</v>
      </c>
      <c r="P524" s="22">
        <f t="shared" si="88"/>
        <v>0</v>
      </c>
      <c r="Q524" s="7" t="str">
        <f t="shared" si="89"/>
        <v>euro</v>
      </c>
      <c r="R524" s="98">
        <f t="shared" si="90"/>
        <v>0</v>
      </c>
      <c r="S524" s="19"/>
      <c r="T524" s="5"/>
      <c r="U524" s="37" t="str" cm="1">
        <f t="array" ref="U524">_xlfn.IFS(R524&gt;I524,"KO : Le montant retenu est supérieur au montant présenté. Merci de revoir la ligne de contributions ou plafonner son montant.",I524=0,"",R524=I524,"OK",R524&lt;I524,"Montant instruit inférieur au montant présenté.")</f>
        <v/>
      </c>
      <c r="V524" s="95">
        <f t="shared" si="91"/>
        <v>0</v>
      </c>
    </row>
    <row r="525" spans="1:22">
      <c r="A525" s="7">
        <v>521</v>
      </c>
      <c r="B525" s="5"/>
      <c r="C525" s="5"/>
      <c r="D525" s="5"/>
      <c r="E525" s="2"/>
      <c r="F525" s="116"/>
      <c r="G525" s="12"/>
      <c r="H525" s="7" t="s">
        <v>9</v>
      </c>
      <c r="I525" s="98">
        <f t="shared" si="82"/>
        <v>0</v>
      </c>
      <c r="J525" s="27"/>
      <c r="K525" s="21">
        <f t="shared" si="83"/>
        <v>0</v>
      </c>
      <c r="L525" s="5">
        <f t="shared" si="84"/>
        <v>0</v>
      </c>
      <c r="M525" s="5">
        <f t="shared" si="85"/>
        <v>0</v>
      </c>
      <c r="N525" s="2">
        <f t="shared" si="86"/>
        <v>0</v>
      </c>
      <c r="O525" s="116">
        <f t="shared" si="87"/>
        <v>0</v>
      </c>
      <c r="P525" s="22">
        <f t="shared" si="88"/>
        <v>0</v>
      </c>
      <c r="Q525" s="7" t="str">
        <f t="shared" si="89"/>
        <v>euro</v>
      </c>
      <c r="R525" s="98">
        <f t="shared" si="90"/>
        <v>0</v>
      </c>
      <c r="S525" s="19"/>
      <c r="T525" s="5"/>
      <c r="U525" s="37" t="str" cm="1">
        <f t="array" ref="U525">_xlfn.IFS(R525&gt;I525,"KO : Le montant retenu est supérieur au montant présenté. Merci de revoir la ligne de contributions ou plafonner son montant.",I525=0,"",R525=I525,"OK",R525&lt;I525,"Montant instruit inférieur au montant présenté.")</f>
        <v/>
      </c>
      <c r="V525" s="95">
        <f t="shared" si="91"/>
        <v>0</v>
      </c>
    </row>
    <row r="526" spans="1:22">
      <c r="A526" s="7">
        <v>522</v>
      </c>
      <c r="B526" s="5"/>
      <c r="C526" s="5"/>
      <c r="D526" s="5"/>
      <c r="E526" s="2"/>
      <c r="F526" s="116"/>
      <c r="G526" s="12"/>
      <c r="H526" s="7" t="s">
        <v>9</v>
      </c>
      <c r="I526" s="98">
        <f t="shared" si="82"/>
        <v>0</v>
      </c>
      <c r="J526" s="27"/>
      <c r="K526" s="21">
        <f t="shared" si="83"/>
        <v>0</v>
      </c>
      <c r="L526" s="5">
        <f t="shared" si="84"/>
        <v>0</v>
      </c>
      <c r="M526" s="5">
        <f t="shared" si="85"/>
        <v>0</v>
      </c>
      <c r="N526" s="2">
        <f t="shared" si="86"/>
        <v>0</v>
      </c>
      <c r="O526" s="116">
        <f t="shared" si="87"/>
        <v>0</v>
      </c>
      <c r="P526" s="22">
        <f t="shared" si="88"/>
        <v>0</v>
      </c>
      <c r="Q526" s="7" t="str">
        <f t="shared" si="89"/>
        <v>euro</v>
      </c>
      <c r="R526" s="98">
        <f t="shared" si="90"/>
        <v>0</v>
      </c>
      <c r="S526" s="19"/>
      <c r="T526" s="5"/>
      <c r="U526" s="37" t="str" cm="1">
        <f t="array" ref="U526">_xlfn.IFS(R526&gt;I526,"KO : Le montant retenu est supérieur au montant présenté. Merci de revoir la ligne de contributions ou plafonner son montant.",I526=0,"",R526=I526,"OK",R526&lt;I526,"Montant instruit inférieur au montant présenté.")</f>
        <v/>
      </c>
      <c r="V526" s="95">
        <f t="shared" si="91"/>
        <v>0</v>
      </c>
    </row>
    <row r="527" spans="1:22">
      <c r="A527" s="7">
        <v>523</v>
      </c>
      <c r="B527" s="5"/>
      <c r="C527" s="5"/>
      <c r="D527" s="5"/>
      <c r="E527" s="2"/>
      <c r="F527" s="116"/>
      <c r="G527" s="12"/>
      <c r="H527" s="7" t="s">
        <v>9</v>
      </c>
      <c r="I527" s="98">
        <f t="shared" si="82"/>
        <v>0</v>
      </c>
      <c r="J527" s="27"/>
      <c r="K527" s="21">
        <f t="shared" si="83"/>
        <v>0</v>
      </c>
      <c r="L527" s="5">
        <f t="shared" si="84"/>
        <v>0</v>
      </c>
      <c r="M527" s="5">
        <f t="shared" si="85"/>
        <v>0</v>
      </c>
      <c r="N527" s="2">
        <f t="shared" si="86"/>
        <v>0</v>
      </c>
      <c r="O527" s="116">
        <f t="shared" si="87"/>
        <v>0</v>
      </c>
      <c r="P527" s="22">
        <f t="shared" si="88"/>
        <v>0</v>
      </c>
      <c r="Q527" s="7" t="str">
        <f t="shared" si="89"/>
        <v>euro</v>
      </c>
      <c r="R527" s="98">
        <f t="shared" si="90"/>
        <v>0</v>
      </c>
      <c r="S527" s="19"/>
      <c r="T527" s="5"/>
      <c r="U527" s="37" t="str" cm="1">
        <f t="array" ref="U527">_xlfn.IFS(R527&gt;I527,"KO : Le montant retenu est supérieur au montant présenté. Merci de revoir la ligne de contributions ou plafonner son montant.",I527=0,"",R527=I527,"OK",R527&lt;I527,"Montant instruit inférieur au montant présenté.")</f>
        <v/>
      </c>
      <c r="V527" s="95">
        <f t="shared" si="91"/>
        <v>0</v>
      </c>
    </row>
    <row r="528" spans="1:22">
      <c r="A528" s="7">
        <v>524</v>
      </c>
      <c r="B528" s="5"/>
      <c r="C528" s="5"/>
      <c r="D528" s="5"/>
      <c r="E528" s="2"/>
      <c r="F528" s="116"/>
      <c r="G528" s="12"/>
      <c r="H528" s="7" t="s">
        <v>9</v>
      </c>
      <c r="I528" s="98">
        <f t="shared" si="82"/>
        <v>0</v>
      </c>
      <c r="J528" s="27"/>
      <c r="K528" s="21">
        <f t="shared" si="83"/>
        <v>0</v>
      </c>
      <c r="L528" s="5">
        <f t="shared" si="84"/>
        <v>0</v>
      </c>
      <c r="M528" s="5">
        <f t="shared" si="85"/>
        <v>0</v>
      </c>
      <c r="N528" s="2">
        <f t="shared" si="86"/>
        <v>0</v>
      </c>
      <c r="O528" s="116">
        <f t="shared" si="87"/>
        <v>0</v>
      </c>
      <c r="P528" s="22">
        <f t="shared" si="88"/>
        <v>0</v>
      </c>
      <c r="Q528" s="7" t="str">
        <f t="shared" si="89"/>
        <v>euro</v>
      </c>
      <c r="R528" s="98">
        <f t="shared" si="90"/>
        <v>0</v>
      </c>
      <c r="S528" s="19"/>
      <c r="T528" s="5"/>
      <c r="U528" s="37" t="str" cm="1">
        <f t="array" ref="U528">_xlfn.IFS(R528&gt;I528,"KO : Le montant retenu est supérieur au montant présenté. Merci de revoir la ligne de contributions ou plafonner son montant.",I528=0,"",R528=I528,"OK",R528&lt;I528,"Montant instruit inférieur au montant présenté.")</f>
        <v/>
      </c>
      <c r="V528" s="95">
        <f t="shared" si="91"/>
        <v>0</v>
      </c>
    </row>
    <row r="529" spans="1:22">
      <c r="A529" s="7">
        <v>525</v>
      </c>
      <c r="B529" s="5"/>
      <c r="C529" s="5"/>
      <c r="D529" s="5"/>
      <c r="E529" s="2"/>
      <c r="F529" s="116"/>
      <c r="G529" s="12"/>
      <c r="H529" s="7" t="s">
        <v>9</v>
      </c>
      <c r="I529" s="98">
        <f t="shared" si="82"/>
        <v>0</v>
      </c>
      <c r="J529" s="27"/>
      <c r="K529" s="21">
        <f t="shared" si="83"/>
        <v>0</v>
      </c>
      <c r="L529" s="5">
        <f t="shared" si="84"/>
        <v>0</v>
      </c>
      <c r="M529" s="5">
        <f t="shared" si="85"/>
        <v>0</v>
      </c>
      <c r="N529" s="2">
        <f t="shared" si="86"/>
        <v>0</v>
      </c>
      <c r="O529" s="116">
        <f t="shared" si="87"/>
        <v>0</v>
      </c>
      <c r="P529" s="22">
        <f t="shared" si="88"/>
        <v>0</v>
      </c>
      <c r="Q529" s="7" t="str">
        <f t="shared" si="89"/>
        <v>euro</v>
      </c>
      <c r="R529" s="98">
        <f t="shared" si="90"/>
        <v>0</v>
      </c>
      <c r="S529" s="19"/>
      <c r="T529" s="5"/>
      <c r="U529" s="37" t="str" cm="1">
        <f t="array" ref="U529">_xlfn.IFS(R529&gt;I529,"KO : Le montant retenu est supérieur au montant présenté. Merci de revoir la ligne de contributions ou plafonner son montant.",I529=0,"",R529=I529,"OK",R529&lt;I529,"Montant instruit inférieur au montant présenté.")</f>
        <v/>
      </c>
      <c r="V529" s="95">
        <f t="shared" si="91"/>
        <v>0</v>
      </c>
    </row>
    <row r="530" spans="1:22">
      <c r="A530" s="7">
        <v>526</v>
      </c>
      <c r="B530" s="5"/>
      <c r="C530" s="5"/>
      <c r="D530" s="5"/>
      <c r="E530" s="2"/>
      <c r="F530" s="116"/>
      <c r="G530" s="12"/>
      <c r="H530" s="7" t="s">
        <v>9</v>
      </c>
      <c r="I530" s="98">
        <f t="shared" si="82"/>
        <v>0</v>
      </c>
      <c r="J530" s="27"/>
      <c r="K530" s="21">
        <f t="shared" si="83"/>
        <v>0</v>
      </c>
      <c r="L530" s="5">
        <f t="shared" si="84"/>
        <v>0</v>
      </c>
      <c r="M530" s="5">
        <f t="shared" si="85"/>
        <v>0</v>
      </c>
      <c r="N530" s="2">
        <f t="shared" si="86"/>
        <v>0</v>
      </c>
      <c r="O530" s="116">
        <f t="shared" si="87"/>
        <v>0</v>
      </c>
      <c r="P530" s="22">
        <f t="shared" si="88"/>
        <v>0</v>
      </c>
      <c r="Q530" s="7" t="str">
        <f t="shared" si="89"/>
        <v>euro</v>
      </c>
      <c r="R530" s="98">
        <f t="shared" si="90"/>
        <v>0</v>
      </c>
      <c r="S530" s="19"/>
      <c r="T530" s="5"/>
      <c r="U530" s="37" t="str" cm="1">
        <f t="array" ref="U530">_xlfn.IFS(R530&gt;I530,"KO : Le montant retenu est supérieur au montant présenté. Merci de revoir la ligne de contributions ou plafonner son montant.",I530=0,"",R530=I530,"OK",R530&lt;I530,"Montant instruit inférieur au montant présenté.")</f>
        <v/>
      </c>
      <c r="V530" s="95">
        <f t="shared" si="91"/>
        <v>0</v>
      </c>
    </row>
    <row r="531" spans="1:22">
      <c r="A531" s="7">
        <v>527</v>
      </c>
      <c r="B531" s="5"/>
      <c r="C531" s="5"/>
      <c r="D531" s="5"/>
      <c r="E531" s="2"/>
      <c r="F531" s="116"/>
      <c r="G531" s="12"/>
      <c r="H531" s="7" t="s">
        <v>9</v>
      </c>
      <c r="I531" s="98">
        <f t="shared" si="82"/>
        <v>0</v>
      </c>
      <c r="J531" s="27"/>
      <c r="K531" s="21">
        <f t="shared" si="83"/>
        <v>0</v>
      </c>
      <c r="L531" s="5">
        <f t="shared" si="84"/>
        <v>0</v>
      </c>
      <c r="M531" s="5">
        <f t="shared" si="85"/>
        <v>0</v>
      </c>
      <c r="N531" s="2">
        <f t="shared" si="86"/>
        <v>0</v>
      </c>
      <c r="O531" s="116">
        <f t="shared" si="87"/>
        <v>0</v>
      </c>
      <c r="P531" s="22">
        <f t="shared" si="88"/>
        <v>0</v>
      </c>
      <c r="Q531" s="7" t="str">
        <f t="shared" si="89"/>
        <v>euro</v>
      </c>
      <c r="R531" s="98">
        <f t="shared" si="90"/>
        <v>0</v>
      </c>
      <c r="S531" s="19"/>
      <c r="T531" s="5"/>
      <c r="U531" s="37" t="str" cm="1">
        <f t="array" ref="U531">_xlfn.IFS(R531&gt;I531,"KO : Le montant retenu est supérieur au montant présenté. Merci de revoir la ligne de contributions ou plafonner son montant.",I531=0,"",R531=I531,"OK",R531&lt;I531,"Montant instruit inférieur au montant présenté.")</f>
        <v/>
      </c>
      <c r="V531" s="95">
        <f t="shared" si="91"/>
        <v>0</v>
      </c>
    </row>
    <row r="532" spans="1:22">
      <c r="A532" s="7">
        <v>528</v>
      </c>
      <c r="B532" s="5"/>
      <c r="C532" s="5"/>
      <c r="D532" s="5"/>
      <c r="E532" s="2"/>
      <c r="F532" s="116"/>
      <c r="G532" s="12"/>
      <c r="H532" s="7" t="s">
        <v>9</v>
      </c>
      <c r="I532" s="98">
        <f t="shared" si="82"/>
        <v>0</v>
      </c>
      <c r="J532" s="27"/>
      <c r="K532" s="21">
        <f t="shared" si="83"/>
        <v>0</v>
      </c>
      <c r="L532" s="5">
        <f t="shared" si="84"/>
        <v>0</v>
      </c>
      <c r="M532" s="5">
        <f t="shared" si="85"/>
        <v>0</v>
      </c>
      <c r="N532" s="2">
        <f t="shared" si="86"/>
        <v>0</v>
      </c>
      <c r="O532" s="116">
        <f t="shared" si="87"/>
        <v>0</v>
      </c>
      <c r="P532" s="22">
        <f t="shared" si="88"/>
        <v>0</v>
      </c>
      <c r="Q532" s="7" t="str">
        <f t="shared" si="89"/>
        <v>euro</v>
      </c>
      <c r="R532" s="98">
        <f t="shared" si="90"/>
        <v>0</v>
      </c>
      <c r="S532" s="19"/>
      <c r="T532" s="5"/>
      <c r="U532" s="37" t="str" cm="1">
        <f t="array" ref="U532">_xlfn.IFS(R532&gt;I532,"KO : Le montant retenu est supérieur au montant présenté. Merci de revoir la ligne de contributions ou plafonner son montant.",I532=0,"",R532=I532,"OK",R532&lt;I532,"Montant instruit inférieur au montant présenté.")</f>
        <v/>
      </c>
      <c r="V532" s="95">
        <f t="shared" si="91"/>
        <v>0</v>
      </c>
    </row>
    <row r="533" spans="1:22">
      <c r="A533" s="7">
        <v>529</v>
      </c>
      <c r="B533" s="5"/>
      <c r="C533" s="5"/>
      <c r="D533" s="5"/>
      <c r="E533" s="2"/>
      <c r="F533" s="116"/>
      <c r="G533" s="12"/>
      <c r="H533" s="7" t="s">
        <v>9</v>
      </c>
      <c r="I533" s="98">
        <f t="shared" si="82"/>
        <v>0</v>
      </c>
      <c r="J533" s="27"/>
      <c r="K533" s="21">
        <f t="shared" si="83"/>
        <v>0</v>
      </c>
      <c r="L533" s="5">
        <f t="shared" si="84"/>
        <v>0</v>
      </c>
      <c r="M533" s="5">
        <f t="shared" si="85"/>
        <v>0</v>
      </c>
      <c r="N533" s="2">
        <f t="shared" si="86"/>
        <v>0</v>
      </c>
      <c r="O533" s="116">
        <f t="shared" si="87"/>
        <v>0</v>
      </c>
      <c r="P533" s="22">
        <f t="shared" si="88"/>
        <v>0</v>
      </c>
      <c r="Q533" s="7" t="str">
        <f t="shared" si="89"/>
        <v>euro</v>
      </c>
      <c r="R533" s="98">
        <f t="shared" si="90"/>
        <v>0</v>
      </c>
      <c r="S533" s="19"/>
      <c r="T533" s="5"/>
      <c r="U533" s="37" t="str" cm="1">
        <f t="array" ref="U533">_xlfn.IFS(R533&gt;I533,"KO : Le montant retenu est supérieur au montant présenté. Merci de revoir la ligne de contributions ou plafonner son montant.",I533=0,"",R533=I533,"OK",R533&lt;I533,"Montant instruit inférieur au montant présenté.")</f>
        <v/>
      </c>
      <c r="V533" s="95">
        <f t="shared" si="91"/>
        <v>0</v>
      </c>
    </row>
    <row r="534" spans="1:22">
      <c r="A534" s="7">
        <v>530</v>
      </c>
      <c r="B534" s="5"/>
      <c r="C534" s="5"/>
      <c r="D534" s="5"/>
      <c r="E534" s="2"/>
      <c r="F534" s="116"/>
      <c r="G534" s="12"/>
      <c r="H534" s="7" t="s">
        <v>9</v>
      </c>
      <c r="I534" s="98">
        <f t="shared" si="82"/>
        <v>0</v>
      </c>
      <c r="J534" s="27"/>
      <c r="K534" s="21">
        <f t="shared" si="83"/>
        <v>0</v>
      </c>
      <c r="L534" s="5">
        <f t="shared" si="84"/>
        <v>0</v>
      </c>
      <c r="M534" s="5">
        <f t="shared" si="85"/>
        <v>0</v>
      </c>
      <c r="N534" s="2">
        <f t="shared" si="86"/>
        <v>0</v>
      </c>
      <c r="O534" s="116">
        <f t="shared" si="87"/>
        <v>0</v>
      </c>
      <c r="P534" s="22">
        <f t="shared" si="88"/>
        <v>0</v>
      </c>
      <c r="Q534" s="7" t="str">
        <f t="shared" si="89"/>
        <v>euro</v>
      </c>
      <c r="R534" s="98">
        <f t="shared" si="90"/>
        <v>0</v>
      </c>
      <c r="S534" s="19"/>
      <c r="T534" s="5"/>
      <c r="U534" s="37" t="str" cm="1">
        <f t="array" ref="U534">_xlfn.IFS(R534&gt;I534,"KO : Le montant retenu est supérieur au montant présenté. Merci de revoir la ligne de contributions ou plafonner son montant.",I534=0,"",R534=I534,"OK",R534&lt;I534,"Montant instruit inférieur au montant présenté.")</f>
        <v/>
      </c>
      <c r="V534" s="95">
        <f t="shared" si="91"/>
        <v>0</v>
      </c>
    </row>
    <row r="535" spans="1:22">
      <c r="A535" s="7">
        <v>531</v>
      </c>
      <c r="B535" s="5"/>
      <c r="C535" s="5"/>
      <c r="D535" s="5"/>
      <c r="E535" s="2"/>
      <c r="F535" s="116"/>
      <c r="G535" s="12"/>
      <c r="H535" s="7" t="s">
        <v>9</v>
      </c>
      <c r="I535" s="98">
        <f t="shared" si="82"/>
        <v>0</v>
      </c>
      <c r="J535" s="27"/>
      <c r="K535" s="21">
        <f t="shared" si="83"/>
        <v>0</v>
      </c>
      <c r="L535" s="5">
        <f t="shared" si="84"/>
        <v>0</v>
      </c>
      <c r="M535" s="5">
        <f t="shared" si="85"/>
        <v>0</v>
      </c>
      <c r="N535" s="2">
        <f t="shared" si="86"/>
        <v>0</v>
      </c>
      <c r="O535" s="116">
        <f t="shared" si="87"/>
        <v>0</v>
      </c>
      <c r="P535" s="22">
        <f t="shared" si="88"/>
        <v>0</v>
      </c>
      <c r="Q535" s="7" t="str">
        <f t="shared" si="89"/>
        <v>euro</v>
      </c>
      <c r="R535" s="98">
        <f t="shared" si="90"/>
        <v>0</v>
      </c>
      <c r="S535" s="19"/>
      <c r="T535" s="5"/>
      <c r="U535" s="37" t="str" cm="1">
        <f t="array" ref="U535">_xlfn.IFS(R535&gt;I535,"KO : Le montant retenu est supérieur au montant présenté. Merci de revoir la ligne de contributions ou plafonner son montant.",I535=0,"",R535=I535,"OK",R535&lt;I535,"Montant instruit inférieur au montant présenté.")</f>
        <v/>
      </c>
      <c r="V535" s="95">
        <f t="shared" si="91"/>
        <v>0</v>
      </c>
    </row>
    <row r="536" spans="1:22">
      <c r="A536" s="7">
        <v>532</v>
      </c>
      <c r="B536" s="5"/>
      <c r="C536" s="5"/>
      <c r="D536" s="5"/>
      <c r="E536" s="2"/>
      <c r="F536" s="116"/>
      <c r="G536" s="12"/>
      <c r="H536" s="7" t="s">
        <v>9</v>
      </c>
      <c r="I536" s="98">
        <f t="shared" si="82"/>
        <v>0</v>
      </c>
      <c r="J536" s="27"/>
      <c r="K536" s="21">
        <f t="shared" si="83"/>
        <v>0</v>
      </c>
      <c r="L536" s="5">
        <f t="shared" si="84"/>
        <v>0</v>
      </c>
      <c r="M536" s="5">
        <f t="shared" si="85"/>
        <v>0</v>
      </c>
      <c r="N536" s="2">
        <f t="shared" si="86"/>
        <v>0</v>
      </c>
      <c r="O536" s="116">
        <f t="shared" si="87"/>
        <v>0</v>
      </c>
      <c r="P536" s="22">
        <f t="shared" si="88"/>
        <v>0</v>
      </c>
      <c r="Q536" s="7" t="str">
        <f t="shared" si="89"/>
        <v>euro</v>
      </c>
      <c r="R536" s="98">
        <f t="shared" si="90"/>
        <v>0</v>
      </c>
      <c r="S536" s="19"/>
      <c r="T536" s="5"/>
      <c r="U536" s="37" t="str" cm="1">
        <f t="array" ref="U536">_xlfn.IFS(R536&gt;I536,"KO : Le montant retenu est supérieur au montant présenté. Merci de revoir la ligne de contributions ou plafonner son montant.",I536=0,"",R536=I536,"OK",R536&lt;I536,"Montant instruit inférieur au montant présenté.")</f>
        <v/>
      </c>
      <c r="V536" s="95">
        <f t="shared" si="91"/>
        <v>0</v>
      </c>
    </row>
    <row r="537" spans="1:22">
      <c r="A537" s="7">
        <v>533</v>
      </c>
      <c r="B537" s="5"/>
      <c r="C537" s="5"/>
      <c r="D537" s="5"/>
      <c r="E537" s="2"/>
      <c r="F537" s="116"/>
      <c r="G537" s="12"/>
      <c r="H537" s="7" t="s">
        <v>9</v>
      </c>
      <c r="I537" s="98">
        <f t="shared" si="82"/>
        <v>0</v>
      </c>
      <c r="J537" s="27"/>
      <c r="K537" s="21">
        <f t="shared" si="83"/>
        <v>0</v>
      </c>
      <c r="L537" s="5">
        <f t="shared" si="84"/>
        <v>0</v>
      </c>
      <c r="M537" s="5">
        <f t="shared" si="85"/>
        <v>0</v>
      </c>
      <c r="N537" s="2">
        <f t="shared" si="86"/>
        <v>0</v>
      </c>
      <c r="O537" s="116">
        <f t="shared" si="87"/>
        <v>0</v>
      </c>
      <c r="P537" s="22">
        <f t="shared" si="88"/>
        <v>0</v>
      </c>
      <c r="Q537" s="7" t="str">
        <f t="shared" si="89"/>
        <v>euro</v>
      </c>
      <c r="R537" s="98">
        <f t="shared" si="90"/>
        <v>0</v>
      </c>
      <c r="S537" s="19"/>
      <c r="T537" s="5"/>
      <c r="U537" s="37" t="str" cm="1">
        <f t="array" ref="U537">_xlfn.IFS(R537&gt;I537,"KO : Le montant retenu est supérieur au montant présenté. Merci de revoir la ligne de contributions ou plafonner son montant.",I537=0,"",R537=I537,"OK",R537&lt;I537,"Montant instruit inférieur au montant présenté.")</f>
        <v/>
      </c>
      <c r="V537" s="95">
        <f t="shared" si="91"/>
        <v>0</v>
      </c>
    </row>
    <row r="538" spans="1:22">
      <c r="A538" s="7">
        <v>534</v>
      </c>
      <c r="B538" s="5"/>
      <c r="C538" s="5"/>
      <c r="D538" s="5"/>
      <c r="E538" s="2"/>
      <c r="F538" s="116"/>
      <c r="G538" s="12"/>
      <c r="H538" s="7" t="s">
        <v>9</v>
      </c>
      <c r="I538" s="98">
        <f t="shared" si="82"/>
        <v>0</v>
      </c>
      <c r="J538" s="27"/>
      <c r="K538" s="21">
        <f t="shared" si="83"/>
        <v>0</v>
      </c>
      <c r="L538" s="5">
        <f t="shared" si="84"/>
        <v>0</v>
      </c>
      <c r="M538" s="5">
        <f t="shared" si="85"/>
        <v>0</v>
      </c>
      <c r="N538" s="2">
        <f t="shared" si="86"/>
        <v>0</v>
      </c>
      <c r="O538" s="116">
        <f t="shared" si="87"/>
        <v>0</v>
      </c>
      <c r="P538" s="22">
        <f t="shared" si="88"/>
        <v>0</v>
      </c>
      <c r="Q538" s="7" t="str">
        <f t="shared" si="89"/>
        <v>euro</v>
      </c>
      <c r="R538" s="98">
        <f t="shared" si="90"/>
        <v>0</v>
      </c>
      <c r="S538" s="19"/>
      <c r="T538" s="5"/>
      <c r="U538" s="37" t="str" cm="1">
        <f t="array" ref="U538">_xlfn.IFS(R538&gt;I538,"KO : Le montant retenu est supérieur au montant présenté. Merci de revoir la ligne de contributions ou plafonner son montant.",I538=0,"",R538=I538,"OK",R538&lt;I538,"Montant instruit inférieur au montant présenté.")</f>
        <v/>
      </c>
      <c r="V538" s="95">
        <f t="shared" si="91"/>
        <v>0</v>
      </c>
    </row>
    <row r="539" spans="1:22">
      <c r="A539" s="7">
        <v>535</v>
      </c>
      <c r="B539" s="5"/>
      <c r="C539" s="5"/>
      <c r="D539" s="5"/>
      <c r="E539" s="2"/>
      <c r="F539" s="116"/>
      <c r="G539" s="12"/>
      <c r="H539" s="7" t="s">
        <v>9</v>
      </c>
      <c r="I539" s="98">
        <f t="shared" si="82"/>
        <v>0</v>
      </c>
      <c r="J539" s="27"/>
      <c r="K539" s="21">
        <f t="shared" si="83"/>
        <v>0</v>
      </c>
      <c r="L539" s="5">
        <f t="shared" si="84"/>
        <v>0</v>
      </c>
      <c r="M539" s="5">
        <f t="shared" si="85"/>
        <v>0</v>
      </c>
      <c r="N539" s="2">
        <f t="shared" si="86"/>
        <v>0</v>
      </c>
      <c r="O539" s="116">
        <f t="shared" si="87"/>
        <v>0</v>
      </c>
      <c r="P539" s="22">
        <f t="shared" si="88"/>
        <v>0</v>
      </c>
      <c r="Q539" s="7" t="str">
        <f t="shared" si="89"/>
        <v>euro</v>
      </c>
      <c r="R539" s="98">
        <f t="shared" si="90"/>
        <v>0</v>
      </c>
      <c r="S539" s="19"/>
      <c r="T539" s="5"/>
      <c r="U539" s="37" t="str" cm="1">
        <f t="array" ref="U539">_xlfn.IFS(R539&gt;I539,"KO : Le montant retenu est supérieur au montant présenté. Merci de revoir la ligne de contributions ou plafonner son montant.",I539=0,"",R539=I539,"OK",R539&lt;I539,"Montant instruit inférieur au montant présenté.")</f>
        <v/>
      </c>
      <c r="V539" s="95">
        <f t="shared" si="91"/>
        <v>0</v>
      </c>
    </row>
    <row r="540" spans="1:22">
      <c r="A540" s="7">
        <v>536</v>
      </c>
      <c r="B540" s="5"/>
      <c r="C540" s="5"/>
      <c r="D540" s="5"/>
      <c r="E540" s="2"/>
      <c r="F540" s="116"/>
      <c r="G540" s="12"/>
      <c r="H540" s="7" t="s">
        <v>9</v>
      </c>
      <c r="I540" s="98">
        <f t="shared" si="82"/>
        <v>0</v>
      </c>
      <c r="J540" s="27"/>
      <c r="K540" s="21">
        <f t="shared" si="83"/>
        <v>0</v>
      </c>
      <c r="L540" s="5">
        <f t="shared" si="84"/>
        <v>0</v>
      </c>
      <c r="M540" s="5">
        <f t="shared" si="85"/>
        <v>0</v>
      </c>
      <c r="N540" s="2">
        <f t="shared" si="86"/>
        <v>0</v>
      </c>
      <c r="O540" s="116">
        <f t="shared" si="87"/>
        <v>0</v>
      </c>
      <c r="P540" s="22">
        <f t="shared" si="88"/>
        <v>0</v>
      </c>
      <c r="Q540" s="7" t="str">
        <f t="shared" si="89"/>
        <v>euro</v>
      </c>
      <c r="R540" s="98">
        <f t="shared" si="90"/>
        <v>0</v>
      </c>
      <c r="S540" s="19"/>
      <c r="T540" s="5"/>
      <c r="U540" s="37" t="str" cm="1">
        <f t="array" ref="U540">_xlfn.IFS(R540&gt;I540,"KO : Le montant retenu est supérieur au montant présenté. Merci de revoir la ligne de contributions ou plafonner son montant.",I540=0,"",R540=I540,"OK",R540&lt;I540,"Montant instruit inférieur au montant présenté.")</f>
        <v/>
      </c>
      <c r="V540" s="95">
        <f t="shared" si="91"/>
        <v>0</v>
      </c>
    </row>
    <row r="541" spans="1:22">
      <c r="A541" s="7">
        <v>537</v>
      </c>
      <c r="B541" s="5"/>
      <c r="C541" s="5"/>
      <c r="D541" s="5"/>
      <c r="E541" s="2"/>
      <c r="F541" s="116"/>
      <c r="G541" s="12"/>
      <c r="H541" s="7" t="s">
        <v>9</v>
      </c>
      <c r="I541" s="98">
        <f t="shared" si="82"/>
        <v>0</v>
      </c>
      <c r="J541" s="27"/>
      <c r="K541" s="21">
        <f t="shared" si="83"/>
        <v>0</v>
      </c>
      <c r="L541" s="5">
        <f t="shared" si="84"/>
        <v>0</v>
      </c>
      <c r="M541" s="5">
        <f t="shared" si="85"/>
        <v>0</v>
      </c>
      <c r="N541" s="2">
        <f t="shared" si="86"/>
        <v>0</v>
      </c>
      <c r="O541" s="116">
        <f t="shared" si="87"/>
        <v>0</v>
      </c>
      <c r="P541" s="22">
        <f t="shared" si="88"/>
        <v>0</v>
      </c>
      <c r="Q541" s="7" t="str">
        <f t="shared" si="89"/>
        <v>euro</v>
      </c>
      <c r="R541" s="98">
        <f t="shared" si="90"/>
        <v>0</v>
      </c>
      <c r="S541" s="19"/>
      <c r="T541" s="5"/>
      <c r="U541" s="37" t="str" cm="1">
        <f t="array" ref="U541">_xlfn.IFS(R541&gt;I541,"KO : Le montant retenu est supérieur au montant présenté. Merci de revoir la ligne de contributions ou plafonner son montant.",I541=0,"",R541=I541,"OK",R541&lt;I541,"Montant instruit inférieur au montant présenté.")</f>
        <v/>
      </c>
      <c r="V541" s="95">
        <f t="shared" si="91"/>
        <v>0</v>
      </c>
    </row>
    <row r="542" spans="1:22">
      <c r="A542" s="7">
        <v>538</v>
      </c>
      <c r="B542" s="5"/>
      <c r="C542" s="5"/>
      <c r="D542" s="5"/>
      <c r="E542" s="2"/>
      <c r="F542" s="116"/>
      <c r="G542" s="12"/>
      <c r="H542" s="7" t="s">
        <v>9</v>
      </c>
      <c r="I542" s="98">
        <f t="shared" si="82"/>
        <v>0</v>
      </c>
      <c r="J542" s="27"/>
      <c r="K542" s="21">
        <f t="shared" si="83"/>
        <v>0</v>
      </c>
      <c r="L542" s="5">
        <f t="shared" si="84"/>
        <v>0</v>
      </c>
      <c r="M542" s="5">
        <f t="shared" si="85"/>
        <v>0</v>
      </c>
      <c r="N542" s="2">
        <f t="shared" si="86"/>
        <v>0</v>
      </c>
      <c r="O542" s="116">
        <f t="shared" si="87"/>
        <v>0</v>
      </c>
      <c r="P542" s="22">
        <f t="shared" si="88"/>
        <v>0</v>
      </c>
      <c r="Q542" s="7" t="str">
        <f t="shared" si="89"/>
        <v>euro</v>
      </c>
      <c r="R542" s="98">
        <f t="shared" si="90"/>
        <v>0</v>
      </c>
      <c r="S542" s="19"/>
      <c r="T542" s="5"/>
      <c r="U542" s="37" t="str" cm="1">
        <f t="array" ref="U542">_xlfn.IFS(R542&gt;I542,"KO : Le montant retenu est supérieur au montant présenté. Merci de revoir la ligne de contributions ou plafonner son montant.",I542=0,"",R542=I542,"OK",R542&lt;I542,"Montant instruit inférieur au montant présenté.")</f>
        <v/>
      </c>
      <c r="V542" s="95">
        <f t="shared" si="91"/>
        <v>0</v>
      </c>
    </row>
    <row r="543" spans="1:22">
      <c r="A543" s="7">
        <v>539</v>
      </c>
      <c r="B543" s="5"/>
      <c r="C543" s="5"/>
      <c r="D543" s="5"/>
      <c r="E543" s="2"/>
      <c r="F543" s="116"/>
      <c r="G543" s="12"/>
      <c r="H543" s="7" t="s">
        <v>9</v>
      </c>
      <c r="I543" s="98">
        <f t="shared" si="82"/>
        <v>0</v>
      </c>
      <c r="J543" s="27"/>
      <c r="K543" s="21">
        <f t="shared" si="83"/>
        <v>0</v>
      </c>
      <c r="L543" s="5">
        <f t="shared" si="84"/>
        <v>0</v>
      </c>
      <c r="M543" s="5">
        <f t="shared" si="85"/>
        <v>0</v>
      </c>
      <c r="N543" s="2">
        <f t="shared" si="86"/>
        <v>0</v>
      </c>
      <c r="O543" s="116">
        <f t="shared" si="87"/>
        <v>0</v>
      </c>
      <c r="P543" s="22">
        <f t="shared" si="88"/>
        <v>0</v>
      </c>
      <c r="Q543" s="7" t="str">
        <f t="shared" si="89"/>
        <v>euro</v>
      </c>
      <c r="R543" s="98">
        <f t="shared" si="90"/>
        <v>0</v>
      </c>
      <c r="S543" s="19"/>
      <c r="T543" s="5"/>
      <c r="U543" s="37" t="str" cm="1">
        <f t="array" ref="U543">_xlfn.IFS(R543&gt;I543,"KO : Le montant retenu est supérieur au montant présenté. Merci de revoir la ligne de contributions ou plafonner son montant.",I543=0,"",R543=I543,"OK",R543&lt;I543,"Montant instruit inférieur au montant présenté.")</f>
        <v/>
      </c>
      <c r="V543" s="95">
        <f t="shared" si="91"/>
        <v>0</v>
      </c>
    </row>
    <row r="544" spans="1:22">
      <c r="A544" s="7">
        <v>540</v>
      </c>
      <c r="B544" s="5"/>
      <c r="C544" s="5"/>
      <c r="D544" s="5"/>
      <c r="E544" s="2"/>
      <c r="F544" s="116"/>
      <c r="G544" s="12"/>
      <c r="H544" s="7" t="s">
        <v>9</v>
      </c>
      <c r="I544" s="98">
        <f t="shared" si="82"/>
        <v>0</v>
      </c>
      <c r="J544" s="27"/>
      <c r="K544" s="21">
        <f t="shared" si="83"/>
        <v>0</v>
      </c>
      <c r="L544" s="5">
        <f t="shared" si="84"/>
        <v>0</v>
      </c>
      <c r="M544" s="5">
        <f t="shared" si="85"/>
        <v>0</v>
      </c>
      <c r="N544" s="2">
        <f t="shared" si="86"/>
        <v>0</v>
      </c>
      <c r="O544" s="116">
        <f t="shared" si="87"/>
        <v>0</v>
      </c>
      <c r="P544" s="22">
        <f t="shared" si="88"/>
        <v>0</v>
      </c>
      <c r="Q544" s="7" t="str">
        <f t="shared" si="89"/>
        <v>euro</v>
      </c>
      <c r="R544" s="98">
        <f t="shared" si="90"/>
        <v>0</v>
      </c>
      <c r="S544" s="19"/>
      <c r="T544" s="5"/>
      <c r="U544" s="37" t="str" cm="1">
        <f t="array" ref="U544">_xlfn.IFS(R544&gt;I544,"KO : Le montant retenu est supérieur au montant présenté. Merci de revoir la ligne de contributions ou plafonner son montant.",I544=0,"",R544=I544,"OK",R544&lt;I544,"Montant instruit inférieur au montant présenté.")</f>
        <v/>
      </c>
      <c r="V544" s="95">
        <f t="shared" si="91"/>
        <v>0</v>
      </c>
    </row>
    <row r="545" spans="1:22">
      <c r="A545" s="7">
        <v>541</v>
      </c>
      <c r="B545" s="5"/>
      <c r="C545" s="5"/>
      <c r="D545" s="5"/>
      <c r="E545" s="2"/>
      <c r="F545" s="116"/>
      <c r="G545" s="12"/>
      <c r="H545" s="7" t="s">
        <v>9</v>
      </c>
      <c r="I545" s="98">
        <f t="shared" si="82"/>
        <v>0</v>
      </c>
      <c r="J545" s="27"/>
      <c r="K545" s="21">
        <f t="shared" si="83"/>
        <v>0</v>
      </c>
      <c r="L545" s="5">
        <f t="shared" si="84"/>
        <v>0</v>
      </c>
      <c r="M545" s="5">
        <f t="shared" si="85"/>
        <v>0</v>
      </c>
      <c r="N545" s="2">
        <f t="shared" si="86"/>
        <v>0</v>
      </c>
      <c r="O545" s="116">
        <f t="shared" si="87"/>
        <v>0</v>
      </c>
      <c r="P545" s="22">
        <f t="shared" si="88"/>
        <v>0</v>
      </c>
      <c r="Q545" s="7" t="str">
        <f t="shared" si="89"/>
        <v>euro</v>
      </c>
      <c r="R545" s="98">
        <f t="shared" si="90"/>
        <v>0</v>
      </c>
      <c r="S545" s="19"/>
      <c r="T545" s="5"/>
      <c r="U545" s="37" t="str" cm="1">
        <f t="array" ref="U545">_xlfn.IFS(R545&gt;I545,"KO : Le montant retenu est supérieur au montant présenté. Merci de revoir la ligne de contributions ou plafonner son montant.",I545=0,"",R545=I545,"OK",R545&lt;I545,"Montant instruit inférieur au montant présenté.")</f>
        <v/>
      </c>
      <c r="V545" s="95">
        <f t="shared" si="91"/>
        <v>0</v>
      </c>
    </row>
    <row r="546" spans="1:22">
      <c r="A546" s="7">
        <v>542</v>
      </c>
      <c r="B546" s="5"/>
      <c r="C546" s="5"/>
      <c r="D546" s="5"/>
      <c r="E546" s="2"/>
      <c r="F546" s="116"/>
      <c r="G546" s="12"/>
      <c r="H546" s="7" t="s">
        <v>9</v>
      </c>
      <c r="I546" s="98">
        <f t="shared" si="82"/>
        <v>0</v>
      </c>
      <c r="J546" s="27"/>
      <c r="K546" s="21">
        <f t="shared" si="83"/>
        <v>0</v>
      </c>
      <c r="L546" s="5">
        <f t="shared" si="84"/>
        <v>0</v>
      </c>
      <c r="M546" s="5">
        <f t="shared" si="85"/>
        <v>0</v>
      </c>
      <c r="N546" s="2">
        <f t="shared" si="86"/>
        <v>0</v>
      </c>
      <c r="O546" s="116">
        <f t="shared" si="87"/>
        <v>0</v>
      </c>
      <c r="P546" s="22">
        <f t="shared" si="88"/>
        <v>0</v>
      </c>
      <c r="Q546" s="7" t="str">
        <f t="shared" si="89"/>
        <v>euro</v>
      </c>
      <c r="R546" s="98">
        <f t="shared" si="90"/>
        <v>0</v>
      </c>
      <c r="S546" s="19"/>
      <c r="T546" s="5"/>
      <c r="U546" s="37" t="str" cm="1">
        <f t="array" ref="U546">_xlfn.IFS(R546&gt;I546,"KO : Le montant retenu est supérieur au montant présenté. Merci de revoir la ligne de contributions ou plafonner son montant.",I546=0,"",R546=I546,"OK",R546&lt;I546,"Montant instruit inférieur au montant présenté.")</f>
        <v/>
      </c>
      <c r="V546" s="95">
        <f t="shared" si="91"/>
        <v>0</v>
      </c>
    </row>
    <row r="547" spans="1:22">
      <c r="A547" s="7">
        <v>543</v>
      </c>
      <c r="B547" s="5"/>
      <c r="C547" s="5"/>
      <c r="D547" s="5"/>
      <c r="E547" s="2"/>
      <c r="F547" s="116"/>
      <c r="G547" s="12"/>
      <c r="H547" s="7" t="s">
        <v>9</v>
      </c>
      <c r="I547" s="98">
        <f t="shared" si="82"/>
        <v>0</v>
      </c>
      <c r="J547" s="27"/>
      <c r="K547" s="21">
        <f t="shared" si="83"/>
        <v>0</v>
      </c>
      <c r="L547" s="5">
        <f t="shared" si="84"/>
        <v>0</v>
      </c>
      <c r="M547" s="5">
        <f t="shared" si="85"/>
        <v>0</v>
      </c>
      <c r="N547" s="2">
        <f t="shared" si="86"/>
        <v>0</v>
      </c>
      <c r="O547" s="116">
        <f t="shared" si="87"/>
        <v>0</v>
      </c>
      <c r="P547" s="22">
        <f t="shared" si="88"/>
        <v>0</v>
      </c>
      <c r="Q547" s="7" t="str">
        <f t="shared" si="89"/>
        <v>euro</v>
      </c>
      <c r="R547" s="98">
        <f t="shared" si="90"/>
        <v>0</v>
      </c>
      <c r="S547" s="19"/>
      <c r="T547" s="5"/>
      <c r="U547" s="37" t="str" cm="1">
        <f t="array" ref="U547">_xlfn.IFS(R547&gt;I547,"KO : Le montant retenu est supérieur au montant présenté. Merci de revoir la ligne de contributions ou plafonner son montant.",I547=0,"",R547=I547,"OK",R547&lt;I547,"Montant instruit inférieur au montant présenté.")</f>
        <v/>
      </c>
      <c r="V547" s="95">
        <f t="shared" si="91"/>
        <v>0</v>
      </c>
    </row>
    <row r="548" spans="1:22">
      <c r="A548" s="7">
        <v>544</v>
      </c>
      <c r="B548" s="5"/>
      <c r="C548" s="5"/>
      <c r="D548" s="5"/>
      <c r="E548" s="2"/>
      <c r="F548" s="116"/>
      <c r="G548" s="12"/>
      <c r="H548" s="7" t="s">
        <v>9</v>
      </c>
      <c r="I548" s="98">
        <f t="shared" si="82"/>
        <v>0</v>
      </c>
      <c r="J548" s="27"/>
      <c r="K548" s="21">
        <f t="shared" si="83"/>
        <v>0</v>
      </c>
      <c r="L548" s="5">
        <f t="shared" si="84"/>
        <v>0</v>
      </c>
      <c r="M548" s="5">
        <f t="shared" si="85"/>
        <v>0</v>
      </c>
      <c r="N548" s="2">
        <f t="shared" si="86"/>
        <v>0</v>
      </c>
      <c r="O548" s="116">
        <f t="shared" si="87"/>
        <v>0</v>
      </c>
      <c r="P548" s="22">
        <f t="shared" si="88"/>
        <v>0</v>
      </c>
      <c r="Q548" s="7" t="str">
        <f t="shared" si="89"/>
        <v>euro</v>
      </c>
      <c r="R548" s="98">
        <f t="shared" si="90"/>
        <v>0</v>
      </c>
      <c r="S548" s="19"/>
      <c r="T548" s="5"/>
      <c r="U548" s="37" t="str" cm="1">
        <f t="array" ref="U548">_xlfn.IFS(R548&gt;I548,"KO : Le montant retenu est supérieur au montant présenté. Merci de revoir la ligne de contributions ou plafonner son montant.",I548=0,"",R548=I548,"OK",R548&lt;I548,"Montant instruit inférieur au montant présenté.")</f>
        <v/>
      </c>
      <c r="V548" s="95">
        <f t="shared" si="91"/>
        <v>0</v>
      </c>
    </row>
    <row r="549" spans="1:22">
      <c r="A549" s="7">
        <v>545</v>
      </c>
      <c r="B549" s="5"/>
      <c r="C549" s="5"/>
      <c r="D549" s="5"/>
      <c r="E549" s="2"/>
      <c r="F549" s="116"/>
      <c r="G549" s="12"/>
      <c r="H549" s="7" t="s">
        <v>9</v>
      </c>
      <c r="I549" s="98">
        <f t="shared" si="82"/>
        <v>0</v>
      </c>
      <c r="J549" s="27"/>
      <c r="K549" s="21">
        <f t="shared" si="83"/>
        <v>0</v>
      </c>
      <c r="L549" s="5">
        <f t="shared" si="84"/>
        <v>0</v>
      </c>
      <c r="M549" s="5">
        <f t="shared" si="85"/>
        <v>0</v>
      </c>
      <c r="N549" s="2">
        <f t="shared" si="86"/>
        <v>0</v>
      </c>
      <c r="O549" s="116">
        <f t="shared" si="87"/>
        <v>0</v>
      </c>
      <c r="P549" s="22">
        <f t="shared" si="88"/>
        <v>0</v>
      </c>
      <c r="Q549" s="7" t="str">
        <f t="shared" si="89"/>
        <v>euro</v>
      </c>
      <c r="R549" s="98">
        <f t="shared" si="90"/>
        <v>0</v>
      </c>
      <c r="S549" s="19"/>
      <c r="T549" s="5"/>
      <c r="U549" s="37" t="str" cm="1">
        <f t="array" ref="U549">_xlfn.IFS(R549&gt;I549,"KO : Le montant retenu est supérieur au montant présenté. Merci de revoir la ligne de contributions ou plafonner son montant.",I549=0,"",R549=I549,"OK",R549&lt;I549,"Montant instruit inférieur au montant présenté.")</f>
        <v/>
      </c>
      <c r="V549" s="95">
        <f t="shared" si="91"/>
        <v>0</v>
      </c>
    </row>
    <row r="550" spans="1:22">
      <c r="A550" s="7">
        <v>546</v>
      </c>
      <c r="B550" s="5"/>
      <c r="C550" s="5"/>
      <c r="D550" s="5"/>
      <c r="E550" s="2"/>
      <c r="F550" s="116"/>
      <c r="G550" s="12"/>
      <c r="H550" s="7" t="s">
        <v>9</v>
      </c>
      <c r="I550" s="98">
        <f t="shared" si="82"/>
        <v>0</v>
      </c>
      <c r="J550" s="27"/>
      <c r="K550" s="21">
        <f t="shared" si="83"/>
        <v>0</v>
      </c>
      <c r="L550" s="5">
        <f t="shared" si="84"/>
        <v>0</v>
      </c>
      <c r="M550" s="5">
        <f t="shared" si="85"/>
        <v>0</v>
      </c>
      <c r="N550" s="2">
        <f t="shared" si="86"/>
        <v>0</v>
      </c>
      <c r="O550" s="116">
        <f t="shared" si="87"/>
        <v>0</v>
      </c>
      <c r="P550" s="22">
        <f t="shared" si="88"/>
        <v>0</v>
      </c>
      <c r="Q550" s="7" t="str">
        <f t="shared" si="89"/>
        <v>euro</v>
      </c>
      <c r="R550" s="98">
        <f t="shared" si="90"/>
        <v>0</v>
      </c>
      <c r="S550" s="19"/>
      <c r="T550" s="5"/>
      <c r="U550" s="37" t="str" cm="1">
        <f t="array" ref="U550">_xlfn.IFS(R550&gt;I550,"KO : Le montant retenu est supérieur au montant présenté. Merci de revoir la ligne de contributions ou plafonner son montant.",I550=0,"",R550=I550,"OK",R550&lt;I550,"Montant instruit inférieur au montant présenté.")</f>
        <v/>
      </c>
      <c r="V550" s="95">
        <f t="shared" si="91"/>
        <v>0</v>
      </c>
    </row>
    <row r="551" spans="1:22">
      <c r="A551" s="7">
        <v>547</v>
      </c>
      <c r="B551" s="5"/>
      <c r="C551" s="5"/>
      <c r="D551" s="5"/>
      <c r="E551" s="2"/>
      <c r="F551" s="116"/>
      <c r="G551" s="12"/>
      <c r="H551" s="7" t="s">
        <v>9</v>
      </c>
      <c r="I551" s="98">
        <f t="shared" si="82"/>
        <v>0</v>
      </c>
      <c r="J551" s="27"/>
      <c r="K551" s="21">
        <f t="shared" si="83"/>
        <v>0</v>
      </c>
      <c r="L551" s="5">
        <f t="shared" si="84"/>
        <v>0</v>
      </c>
      <c r="M551" s="5">
        <f t="shared" si="85"/>
        <v>0</v>
      </c>
      <c r="N551" s="2">
        <f t="shared" si="86"/>
        <v>0</v>
      </c>
      <c r="O551" s="116">
        <f t="shared" si="87"/>
        <v>0</v>
      </c>
      <c r="P551" s="22">
        <f t="shared" si="88"/>
        <v>0</v>
      </c>
      <c r="Q551" s="7" t="str">
        <f t="shared" si="89"/>
        <v>euro</v>
      </c>
      <c r="R551" s="98">
        <f t="shared" si="90"/>
        <v>0</v>
      </c>
      <c r="S551" s="19"/>
      <c r="T551" s="5"/>
      <c r="U551" s="37" t="str" cm="1">
        <f t="array" ref="U551">_xlfn.IFS(R551&gt;I551,"KO : Le montant retenu est supérieur au montant présenté. Merci de revoir la ligne de contributions ou plafonner son montant.",I551=0,"",R551=I551,"OK",R551&lt;I551,"Montant instruit inférieur au montant présenté.")</f>
        <v/>
      </c>
      <c r="V551" s="95">
        <f t="shared" si="91"/>
        <v>0</v>
      </c>
    </row>
    <row r="552" spans="1:22">
      <c r="A552" s="7">
        <v>548</v>
      </c>
      <c r="B552" s="5"/>
      <c r="C552" s="5"/>
      <c r="D552" s="5"/>
      <c r="E552" s="2"/>
      <c r="F552" s="116"/>
      <c r="G552" s="12"/>
      <c r="H552" s="7" t="s">
        <v>9</v>
      </c>
      <c r="I552" s="98">
        <f t="shared" si="82"/>
        <v>0</v>
      </c>
      <c r="J552" s="27"/>
      <c r="K552" s="21">
        <f t="shared" si="83"/>
        <v>0</v>
      </c>
      <c r="L552" s="5">
        <f t="shared" si="84"/>
        <v>0</v>
      </c>
      <c r="M552" s="5">
        <f t="shared" si="85"/>
        <v>0</v>
      </c>
      <c r="N552" s="2">
        <f t="shared" si="86"/>
        <v>0</v>
      </c>
      <c r="O552" s="116">
        <f t="shared" si="87"/>
        <v>0</v>
      </c>
      <c r="P552" s="22">
        <f t="shared" si="88"/>
        <v>0</v>
      </c>
      <c r="Q552" s="7" t="str">
        <f t="shared" si="89"/>
        <v>euro</v>
      </c>
      <c r="R552" s="98">
        <f t="shared" si="90"/>
        <v>0</v>
      </c>
      <c r="S552" s="19"/>
      <c r="T552" s="5"/>
      <c r="U552" s="37" t="str" cm="1">
        <f t="array" ref="U552">_xlfn.IFS(R552&gt;I552,"KO : Le montant retenu est supérieur au montant présenté. Merci de revoir la ligne de contributions ou plafonner son montant.",I552=0,"",R552=I552,"OK",R552&lt;I552,"Montant instruit inférieur au montant présenté.")</f>
        <v/>
      </c>
      <c r="V552" s="95">
        <f t="shared" si="91"/>
        <v>0</v>
      </c>
    </row>
    <row r="553" spans="1:22">
      <c r="A553" s="7">
        <v>549</v>
      </c>
      <c r="B553" s="5"/>
      <c r="C553" s="5"/>
      <c r="D553" s="5"/>
      <c r="E553" s="2"/>
      <c r="F553" s="116"/>
      <c r="G553" s="12"/>
      <c r="H553" s="7" t="s">
        <v>9</v>
      </c>
      <c r="I553" s="98">
        <f t="shared" si="82"/>
        <v>0</v>
      </c>
      <c r="J553" s="27"/>
      <c r="K553" s="21">
        <f t="shared" si="83"/>
        <v>0</v>
      </c>
      <c r="L553" s="5">
        <f t="shared" si="84"/>
        <v>0</v>
      </c>
      <c r="M553" s="5">
        <f t="shared" si="85"/>
        <v>0</v>
      </c>
      <c r="N553" s="2">
        <f t="shared" si="86"/>
        <v>0</v>
      </c>
      <c r="O553" s="116">
        <f t="shared" si="87"/>
        <v>0</v>
      </c>
      <c r="P553" s="22">
        <f t="shared" si="88"/>
        <v>0</v>
      </c>
      <c r="Q553" s="7" t="str">
        <f t="shared" si="89"/>
        <v>euro</v>
      </c>
      <c r="R553" s="98">
        <f t="shared" si="90"/>
        <v>0</v>
      </c>
      <c r="S553" s="19"/>
      <c r="T553" s="5"/>
      <c r="U553" s="37" t="str" cm="1">
        <f t="array" ref="U553">_xlfn.IFS(R553&gt;I553,"KO : Le montant retenu est supérieur au montant présenté. Merci de revoir la ligne de contributions ou plafonner son montant.",I553=0,"",R553=I553,"OK",R553&lt;I553,"Montant instruit inférieur au montant présenté.")</f>
        <v/>
      </c>
      <c r="V553" s="95">
        <f t="shared" si="91"/>
        <v>0</v>
      </c>
    </row>
    <row r="554" spans="1:22">
      <c r="A554" s="7">
        <v>550</v>
      </c>
      <c r="B554" s="5"/>
      <c r="C554" s="5"/>
      <c r="D554" s="5"/>
      <c r="E554" s="2"/>
      <c r="F554" s="116"/>
      <c r="G554" s="12"/>
      <c r="H554" s="7" t="s">
        <v>9</v>
      </c>
      <c r="I554" s="98">
        <f t="shared" si="82"/>
        <v>0</v>
      </c>
      <c r="J554" s="27"/>
      <c r="K554" s="21">
        <f t="shared" si="83"/>
        <v>0</v>
      </c>
      <c r="L554" s="5">
        <f t="shared" si="84"/>
        <v>0</v>
      </c>
      <c r="M554" s="5">
        <f t="shared" si="85"/>
        <v>0</v>
      </c>
      <c r="N554" s="2">
        <f t="shared" si="86"/>
        <v>0</v>
      </c>
      <c r="O554" s="116">
        <f t="shared" si="87"/>
        <v>0</v>
      </c>
      <c r="P554" s="22">
        <f t="shared" si="88"/>
        <v>0</v>
      </c>
      <c r="Q554" s="7" t="str">
        <f t="shared" si="89"/>
        <v>euro</v>
      </c>
      <c r="R554" s="98">
        <f t="shared" si="90"/>
        <v>0</v>
      </c>
      <c r="S554" s="19"/>
      <c r="T554" s="5"/>
      <c r="U554" s="37" t="str" cm="1">
        <f t="array" ref="U554">_xlfn.IFS(R554&gt;I554,"KO : Le montant retenu est supérieur au montant présenté. Merci de revoir la ligne de contributions ou plafonner son montant.",I554=0,"",R554=I554,"OK",R554&lt;I554,"Montant instruit inférieur au montant présenté.")</f>
        <v/>
      </c>
      <c r="V554" s="95">
        <f t="shared" si="91"/>
        <v>0</v>
      </c>
    </row>
    <row r="555" spans="1:22">
      <c r="A555" s="7">
        <v>551</v>
      </c>
      <c r="B555" s="5"/>
      <c r="C555" s="5"/>
      <c r="D555" s="5"/>
      <c r="E555" s="2"/>
      <c r="F555" s="116"/>
      <c r="G555" s="12"/>
      <c r="H555" s="7" t="s">
        <v>9</v>
      </c>
      <c r="I555" s="98">
        <f t="shared" si="82"/>
        <v>0</v>
      </c>
      <c r="J555" s="27"/>
      <c r="K555" s="21">
        <f t="shared" si="83"/>
        <v>0</v>
      </c>
      <c r="L555" s="5">
        <f t="shared" si="84"/>
        <v>0</v>
      </c>
      <c r="M555" s="5">
        <f t="shared" si="85"/>
        <v>0</v>
      </c>
      <c r="N555" s="2">
        <f t="shared" si="86"/>
        <v>0</v>
      </c>
      <c r="O555" s="116">
        <f t="shared" si="87"/>
        <v>0</v>
      </c>
      <c r="P555" s="22">
        <f t="shared" si="88"/>
        <v>0</v>
      </c>
      <c r="Q555" s="7" t="str">
        <f t="shared" si="89"/>
        <v>euro</v>
      </c>
      <c r="R555" s="98">
        <f t="shared" si="90"/>
        <v>0</v>
      </c>
      <c r="S555" s="19"/>
      <c r="T555" s="5"/>
      <c r="U555" s="37" t="str" cm="1">
        <f t="array" ref="U555">_xlfn.IFS(R555&gt;I555,"KO : Le montant retenu est supérieur au montant présenté. Merci de revoir la ligne de contributions ou plafonner son montant.",I555=0,"",R555=I555,"OK",R555&lt;I555,"Montant instruit inférieur au montant présenté.")</f>
        <v/>
      </c>
      <c r="V555" s="95">
        <f t="shared" si="91"/>
        <v>0</v>
      </c>
    </row>
    <row r="556" spans="1:22">
      <c r="A556" s="7">
        <v>552</v>
      </c>
      <c r="B556" s="5"/>
      <c r="C556" s="5"/>
      <c r="D556" s="5"/>
      <c r="E556" s="2"/>
      <c r="F556" s="116"/>
      <c r="G556" s="12"/>
      <c r="H556" s="7" t="s">
        <v>9</v>
      </c>
      <c r="I556" s="98">
        <f t="shared" si="82"/>
        <v>0</v>
      </c>
      <c r="J556" s="27"/>
      <c r="K556" s="21">
        <f t="shared" si="83"/>
        <v>0</v>
      </c>
      <c r="L556" s="5">
        <f t="shared" si="84"/>
        <v>0</v>
      </c>
      <c r="M556" s="5">
        <f t="shared" si="85"/>
        <v>0</v>
      </c>
      <c r="N556" s="2">
        <f t="shared" si="86"/>
        <v>0</v>
      </c>
      <c r="O556" s="116">
        <f t="shared" si="87"/>
        <v>0</v>
      </c>
      <c r="P556" s="22">
        <f t="shared" si="88"/>
        <v>0</v>
      </c>
      <c r="Q556" s="7" t="str">
        <f t="shared" si="89"/>
        <v>euro</v>
      </c>
      <c r="R556" s="98">
        <f t="shared" si="90"/>
        <v>0</v>
      </c>
      <c r="S556" s="19"/>
      <c r="T556" s="5"/>
      <c r="U556" s="37" t="str" cm="1">
        <f t="array" ref="U556">_xlfn.IFS(R556&gt;I556,"KO : Le montant retenu est supérieur au montant présenté. Merci de revoir la ligne de contributions ou plafonner son montant.",I556=0,"",R556=I556,"OK",R556&lt;I556,"Montant instruit inférieur au montant présenté.")</f>
        <v/>
      </c>
      <c r="V556" s="95">
        <f t="shared" si="91"/>
        <v>0</v>
      </c>
    </row>
    <row r="557" spans="1:22">
      <c r="A557" s="7">
        <v>553</v>
      </c>
      <c r="B557" s="5"/>
      <c r="C557" s="5"/>
      <c r="D557" s="5"/>
      <c r="E557" s="2"/>
      <c r="F557" s="116"/>
      <c r="G557" s="12"/>
      <c r="H557" s="7" t="s">
        <v>9</v>
      </c>
      <c r="I557" s="98">
        <f t="shared" si="82"/>
        <v>0</v>
      </c>
      <c r="J557" s="27"/>
      <c r="K557" s="21">
        <f t="shared" si="83"/>
        <v>0</v>
      </c>
      <c r="L557" s="5">
        <f t="shared" si="84"/>
        <v>0</v>
      </c>
      <c r="M557" s="5">
        <f t="shared" si="85"/>
        <v>0</v>
      </c>
      <c r="N557" s="2">
        <f t="shared" si="86"/>
        <v>0</v>
      </c>
      <c r="O557" s="116">
        <f t="shared" si="87"/>
        <v>0</v>
      </c>
      <c r="P557" s="22">
        <f t="shared" si="88"/>
        <v>0</v>
      </c>
      <c r="Q557" s="7" t="str">
        <f t="shared" si="89"/>
        <v>euro</v>
      </c>
      <c r="R557" s="98">
        <f t="shared" si="90"/>
        <v>0</v>
      </c>
      <c r="S557" s="19"/>
      <c r="T557" s="5"/>
      <c r="U557" s="37" t="str" cm="1">
        <f t="array" ref="U557">_xlfn.IFS(R557&gt;I557,"KO : Le montant retenu est supérieur au montant présenté. Merci de revoir la ligne de contributions ou plafonner son montant.",I557=0,"",R557=I557,"OK",R557&lt;I557,"Montant instruit inférieur au montant présenté.")</f>
        <v/>
      </c>
      <c r="V557" s="95">
        <f t="shared" si="91"/>
        <v>0</v>
      </c>
    </row>
    <row r="558" spans="1:22">
      <c r="A558" s="7">
        <v>554</v>
      </c>
      <c r="B558" s="5"/>
      <c r="C558" s="5"/>
      <c r="D558" s="5"/>
      <c r="E558" s="2"/>
      <c r="F558" s="116"/>
      <c r="G558" s="12"/>
      <c r="H558" s="7" t="s">
        <v>9</v>
      </c>
      <c r="I558" s="98">
        <f t="shared" si="82"/>
        <v>0</v>
      </c>
      <c r="J558" s="27"/>
      <c r="K558" s="21">
        <f t="shared" si="83"/>
        <v>0</v>
      </c>
      <c r="L558" s="5">
        <f t="shared" si="84"/>
        <v>0</v>
      </c>
      <c r="M558" s="5">
        <f t="shared" si="85"/>
        <v>0</v>
      </c>
      <c r="N558" s="2">
        <f t="shared" si="86"/>
        <v>0</v>
      </c>
      <c r="O558" s="116">
        <f t="shared" si="87"/>
        <v>0</v>
      </c>
      <c r="P558" s="22">
        <f t="shared" si="88"/>
        <v>0</v>
      </c>
      <c r="Q558" s="7" t="str">
        <f t="shared" si="89"/>
        <v>euro</v>
      </c>
      <c r="R558" s="98">
        <f t="shared" si="90"/>
        <v>0</v>
      </c>
      <c r="S558" s="19"/>
      <c r="T558" s="5"/>
      <c r="U558" s="37" t="str" cm="1">
        <f t="array" ref="U558">_xlfn.IFS(R558&gt;I558,"KO : Le montant retenu est supérieur au montant présenté. Merci de revoir la ligne de contributions ou plafonner son montant.",I558=0,"",R558=I558,"OK",R558&lt;I558,"Montant instruit inférieur au montant présenté.")</f>
        <v/>
      </c>
      <c r="V558" s="95">
        <f t="shared" si="91"/>
        <v>0</v>
      </c>
    </row>
    <row r="559" spans="1:22">
      <c r="A559" s="7">
        <v>555</v>
      </c>
      <c r="B559" s="5"/>
      <c r="C559" s="5"/>
      <c r="D559" s="5"/>
      <c r="E559" s="2"/>
      <c r="F559" s="116"/>
      <c r="G559" s="12"/>
      <c r="H559" s="7" t="s">
        <v>9</v>
      </c>
      <c r="I559" s="98">
        <f t="shared" si="82"/>
        <v>0</v>
      </c>
      <c r="J559" s="27"/>
      <c r="K559" s="21">
        <f t="shared" si="83"/>
        <v>0</v>
      </c>
      <c r="L559" s="5">
        <f t="shared" si="84"/>
        <v>0</v>
      </c>
      <c r="M559" s="5">
        <f t="shared" si="85"/>
        <v>0</v>
      </c>
      <c r="N559" s="2">
        <f t="shared" si="86"/>
        <v>0</v>
      </c>
      <c r="O559" s="116">
        <f t="shared" si="87"/>
        <v>0</v>
      </c>
      <c r="P559" s="22">
        <f t="shared" si="88"/>
        <v>0</v>
      </c>
      <c r="Q559" s="7" t="str">
        <f t="shared" si="89"/>
        <v>euro</v>
      </c>
      <c r="R559" s="98">
        <f t="shared" si="90"/>
        <v>0</v>
      </c>
      <c r="S559" s="19"/>
      <c r="T559" s="5"/>
      <c r="U559" s="37" t="str" cm="1">
        <f t="array" ref="U559">_xlfn.IFS(R559&gt;I559,"KO : Le montant retenu est supérieur au montant présenté. Merci de revoir la ligne de contributions ou plafonner son montant.",I559=0,"",R559=I559,"OK",R559&lt;I559,"Montant instruit inférieur au montant présenté.")</f>
        <v/>
      </c>
      <c r="V559" s="95">
        <f t="shared" si="91"/>
        <v>0</v>
      </c>
    </row>
    <row r="560" spans="1:22">
      <c r="A560" s="7">
        <v>556</v>
      </c>
      <c r="B560" s="5"/>
      <c r="C560" s="5"/>
      <c r="D560" s="5"/>
      <c r="E560" s="2"/>
      <c r="F560" s="116"/>
      <c r="G560" s="12"/>
      <c r="H560" s="7" t="s">
        <v>9</v>
      </c>
      <c r="I560" s="98">
        <f t="shared" si="82"/>
        <v>0</v>
      </c>
      <c r="J560" s="27"/>
      <c r="K560" s="21">
        <f t="shared" si="83"/>
        <v>0</v>
      </c>
      <c r="L560" s="5">
        <f t="shared" si="84"/>
        <v>0</v>
      </c>
      <c r="M560" s="5">
        <f t="shared" si="85"/>
        <v>0</v>
      </c>
      <c r="N560" s="2">
        <f t="shared" si="86"/>
        <v>0</v>
      </c>
      <c r="O560" s="116">
        <f t="shared" si="87"/>
        <v>0</v>
      </c>
      <c r="P560" s="22">
        <f t="shared" si="88"/>
        <v>0</v>
      </c>
      <c r="Q560" s="7" t="str">
        <f t="shared" si="89"/>
        <v>euro</v>
      </c>
      <c r="R560" s="98">
        <f t="shared" si="90"/>
        <v>0</v>
      </c>
      <c r="S560" s="19"/>
      <c r="T560" s="5"/>
      <c r="U560" s="37" t="str" cm="1">
        <f t="array" ref="U560">_xlfn.IFS(R560&gt;I560,"KO : Le montant retenu est supérieur au montant présenté. Merci de revoir la ligne de contributions ou plafonner son montant.",I560=0,"",R560=I560,"OK",R560&lt;I560,"Montant instruit inférieur au montant présenté.")</f>
        <v/>
      </c>
      <c r="V560" s="95">
        <f t="shared" si="91"/>
        <v>0</v>
      </c>
    </row>
    <row r="561" spans="1:22">
      <c r="A561" s="7">
        <v>557</v>
      </c>
      <c r="B561" s="5"/>
      <c r="C561" s="5"/>
      <c r="D561" s="5"/>
      <c r="E561" s="2"/>
      <c r="F561" s="116"/>
      <c r="G561" s="12"/>
      <c r="H561" s="7" t="s">
        <v>9</v>
      </c>
      <c r="I561" s="98">
        <f t="shared" si="82"/>
        <v>0</v>
      </c>
      <c r="J561" s="27"/>
      <c r="K561" s="21">
        <f t="shared" si="83"/>
        <v>0</v>
      </c>
      <c r="L561" s="5">
        <f t="shared" si="84"/>
        <v>0</v>
      </c>
      <c r="M561" s="5">
        <f t="shared" si="85"/>
        <v>0</v>
      </c>
      <c r="N561" s="2">
        <f t="shared" si="86"/>
        <v>0</v>
      </c>
      <c r="O561" s="116">
        <f t="shared" si="87"/>
        <v>0</v>
      </c>
      <c r="P561" s="22">
        <f t="shared" si="88"/>
        <v>0</v>
      </c>
      <c r="Q561" s="7" t="str">
        <f t="shared" si="89"/>
        <v>euro</v>
      </c>
      <c r="R561" s="98">
        <f t="shared" si="90"/>
        <v>0</v>
      </c>
      <c r="S561" s="19"/>
      <c r="T561" s="5"/>
      <c r="U561" s="37" t="str" cm="1">
        <f t="array" ref="U561">_xlfn.IFS(R561&gt;I561,"KO : Le montant retenu est supérieur au montant présenté. Merci de revoir la ligne de contributions ou plafonner son montant.",I561=0,"",R561=I561,"OK",R561&lt;I561,"Montant instruit inférieur au montant présenté.")</f>
        <v/>
      </c>
      <c r="V561" s="95">
        <f t="shared" si="91"/>
        <v>0</v>
      </c>
    </row>
    <row r="562" spans="1:22">
      <c r="A562" s="7">
        <v>558</v>
      </c>
      <c r="B562" s="5"/>
      <c r="C562" s="5"/>
      <c r="D562" s="5"/>
      <c r="E562" s="2"/>
      <c r="F562" s="116"/>
      <c r="G562" s="12"/>
      <c r="H562" s="7" t="s">
        <v>9</v>
      </c>
      <c r="I562" s="98">
        <f t="shared" si="82"/>
        <v>0</v>
      </c>
      <c r="J562" s="27"/>
      <c r="K562" s="21">
        <f t="shared" si="83"/>
        <v>0</v>
      </c>
      <c r="L562" s="5">
        <f t="shared" si="84"/>
        <v>0</v>
      </c>
      <c r="M562" s="5">
        <f t="shared" si="85"/>
        <v>0</v>
      </c>
      <c r="N562" s="2">
        <f t="shared" si="86"/>
        <v>0</v>
      </c>
      <c r="O562" s="116">
        <f t="shared" si="87"/>
        <v>0</v>
      </c>
      <c r="P562" s="22">
        <f t="shared" si="88"/>
        <v>0</v>
      </c>
      <c r="Q562" s="7" t="str">
        <f t="shared" si="89"/>
        <v>euro</v>
      </c>
      <c r="R562" s="98">
        <f t="shared" si="90"/>
        <v>0</v>
      </c>
      <c r="S562" s="19"/>
      <c r="T562" s="5"/>
      <c r="U562" s="37" t="str" cm="1">
        <f t="array" ref="U562">_xlfn.IFS(R562&gt;I562,"KO : Le montant retenu est supérieur au montant présenté. Merci de revoir la ligne de contributions ou plafonner son montant.",I562=0,"",R562=I562,"OK",R562&lt;I562,"Montant instruit inférieur au montant présenté.")</f>
        <v/>
      </c>
      <c r="V562" s="95">
        <f t="shared" si="91"/>
        <v>0</v>
      </c>
    </row>
    <row r="563" spans="1:22">
      <c r="A563" s="7">
        <v>559</v>
      </c>
      <c r="B563" s="5"/>
      <c r="C563" s="5"/>
      <c r="D563" s="5"/>
      <c r="E563" s="2"/>
      <c r="F563" s="116"/>
      <c r="G563" s="12"/>
      <c r="H563" s="7" t="s">
        <v>9</v>
      </c>
      <c r="I563" s="98">
        <f t="shared" si="82"/>
        <v>0</v>
      </c>
      <c r="J563" s="27"/>
      <c r="K563" s="21">
        <f t="shared" si="83"/>
        <v>0</v>
      </c>
      <c r="L563" s="5">
        <f t="shared" si="84"/>
        <v>0</v>
      </c>
      <c r="M563" s="5">
        <f t="shared" si="85"/>
        <v>0</v>
      </c>
      <c r="N563" s="2">
        <f t="shared" si="86"/>
        <v>0</v>
      </c>
      <c r="O563" s="116">
        <f t="shared" si="87"/>
        <v>0</v>
      </c>
      <c r="P563" s="22">
        <f t="shared" si="88"/>
        <v>0</v>
      </c>
      <c r="Q563" s="7" t="str">
        <f t="shared" si="89"/>
        <v>euro</v>
      </c>
      <c r="R563" s="98">
        <f t="shared" si="90"/>
        <v>0</v>
      </c>
      <c r="S563" s="19"/>
      <c r="T563" s="5"/>
      <c r="U563" s="37" t="str" cm="1">
        <f t="array" ref="U563">_xlfn.IFS(R563&gt;I563,"KO : Le montant retenu est supérieur au montant présenté. Merci de revoir la ligne de contributions ou plafonner son montant.",I563=0,"",R563=I563,"OK",R563&lt;I563,"Montant instruit inférieur au montant présenté.")</f>
        <v/>
      </c>
      <c r="V563" s="95">
        <f t="shared" si="91"/>
        <v>0</v>
      </c>
    </row>
    <row r="564" spans="1:22">
      <c r="A564" s="7">
        <v>560</v>
      </c>
      <c r="B564" s="5"/>
      <c r="C564" s="5"/>
      <c r="D564" s="5"/>
      <c r="E564" s="2"/>
      <c r="F564" s="116"/>
      <c r="G564" s="12"/>
      <c r="H564" s="7" t="s">
        <v>9</v>
      </c>
      <c r="I564" s="98">
        <f t="shared" si="82"/>
        <v>0</v>
      </c>
      <c r="J564" s="27"/>
      <c r="K564" s="21">
        <f t="shared" si="83"/>
        <v>0</v>
      </c>
      <c r="L564" s="5">
        <f t="shared" si="84"/>
        <v>0</v>
      </c>
      <c r="M564" s="5">
        <f t="shared" si="85"/>
        <v>0</v>
      </c>
      <c r="N564" s="2">
        <f t="shared" si="86"/>
        <v>0</v>
      </c>
      <c r="O564" s="116">
        <f t="shared" si="87"/>
        <v>0</v>
      </c>
      <c r="P564" s="22">
        <f t="shared" si="88"/>
        <v>0</v>
      </c>
      <c r="Q564" s="7" t="str">
        <f t="shared" si="89"/>
        <v>euro</v>
      </c>
      <c r="R564" s="98">
        <f t="shared" si="90"/>
        <v>0</v>
      </c>
      <c r="S564" s="19"/>
      <c r="T564" s="5"/>
      <c r="U564" s="37" t="str" cm="1">
        <f t="array" ref="U564">_xlfn.IFS(R564&gt;I564,"KO : Le montant retenu est supérieur au montant présenté. Merci de revoir la ligne de contributions ou plafonner son montant.",I564=0,"",R564=I564,"OK",R564&lt;I564,"Montant instruit inférieur au montant présenté.")</f>
        <v/>
      </c>
      <c r="V564" s="95">
        <f t="shared" si="91"/>
        <v>0</v>
      </c>
    </row>
    <row r="565" spans="1:22">
      <c r="A565" s="7">
        <v>561</v>
      </c>
      <c r="B565" s="5"/>
      <c r="C565" s="5"/>
      <c r="D565" s="5"/>
      <c r="E565" s="2"/>
      <c r="F565" s="116"/>
      <c r="G565" s="12"/>
      <c r="H565" s="7" t="s">
        <v>9</v>
      </c>
      <c r="I565" s="98">
        <f t="shared" si="82"/>
        <v>0</v>
      </c>
      <c r="J565" s="27"/>
      <c r="K565" s="21">
        <f t="shared" si="83"/>
        <v>0</v>
      </c>
      <c r="L565" s="5">
        <f t="shared" si="84"/>
        <v>0</v>
      </c>
      <c r="M565" s="5">
        <f t="shared" si="85"/>
        <v>0</v>
      </c>
      <c r="N565" s="2">
        <f t="shared" si="86"/>
        <v>0</v>
      </c>
      <c r="O565" s="116">
        <f t="shared" si="87"/>
        <v>0</v>
      </c>
      <c r="P565" s="22">
        <f t="shared" si="88"/>
        <v>0</v>
      </c>
      <c r="Q565" s="7" t="str">
        <f t="shared" si="89"/>
        <v>euro</v>
      </c>
      <c r="R565" s="98">
        <f t="shared" si="90"/>
        <v>0</v>
      </c>
      <c r="S565" s="19"/>
      <c r="T565" s="5"/>
      <c r="U565" s="37" t="str" cm="1">
        <f t="array" ref="U565">_xlfn.IFS(R565&gt;I565,"KO : Le montant retenu est supérieur au montant présenté. Merci de revoir la ligne de contributions ou plafonner son montant.",I565=0,"",R565=I565,"OK",R565&lt;I565,"Montant instruit inférieur au montant présenté.")</f>
        <v/>
      </c>
      <c r="V565" s="95">
        <f t="shared" si="91"/>
        <v>0</v>
      </c>
    </row>
    <row r="566" spans="1:22">
      <c r="A566" s="7">
        <v>562</v>
      </c>
      <c r="B566" s="5"/>
      <c r="C566" s="5"/>
      <c r="D566" s="5"/>
      <c r="E566" s="2"/>
      <c r="F566" s="116"/>
      <c r="G566" s="12"/>
      <c r="H566" s="7" t="s">
        <v>9</v>
      </c>
      <c r="I566" s="98">
        <f t="shared" si="82"/>
        <v>0</v>
      </c>
      <c r="J566" s="27"/>
      <c r="K566" s="21">
        <f t="shared" si="83"/>
        <v>0</v>
      </c>
      <c r="L566" s="5">
        <f t="shared" si="84"/>
        <v>0</v>
      </c>
      <c r="M566" s="5">
        <f t="shared" si="85"/>
        <v>0</v>
      </c>
      <c r="N566" s="2">
        <f t="shared" si="86"/>
        <v>0</v>
      </c>
      <c r="O566" s="116">
        <f t="shared" si="87"/>
        <v>0</v>
      </c>
      <c r="P566" s="22">
        <f t="shared" si="88"/>
        <v>0</v>
      </c>
      <c r="Q566" s="7" t="str">
        <f t="shared" si="89"/>
        <v>euro</v>
      </c>
      <c r="R566" s="98">
        <f t="shared" si="90"/>
        <v>0</v>
      </c>
      <c r="S566" s="19"/>
      <c r="T566" s="5"/>
      <c r="U566" s="37" t="str" cm="1">
        <f t="array" ref="U566">_xlfn.IFS(R566&gt;I566,"KO : Le montant retenu est supérieur au montant présenté. Merci de revoir la ligne de contributions ou plafonner son montant.",I566=0,"",R566=I566,"OK",R566&lt;I566,"Montant instruit inférieur au montant présenté.")</f>
        <v/>
      </c>
      <c r="V566" s="95">
        <f t="shared" si="91"/>
        <v>0</v>
      </c>
    </row>
    <row r="567" spans="1:22">
      <c r="A567" s="7">
        <v>563</v>
      </c>
      <c r="B567" s="5"/>
      <c r="C567" s="5"/>
      <c r="D567" s="5"/>
      <c r="E567" s="2"/>
      <c r="F567" s="116"/>
      <c r="G567" s="12"/>
      <c r="H567" s="7" t="s">
        <v>9</v>
      </c>
      <c r="I567" s="98">
        <f t="shared" si="82"/>
        <v>0</v>
      </c>
      <c r="J567" s="27"/>
      <c r="K567" s="21">
        <f t="shared" si="83"/>
        <v>0</v>
      </c>
      <c r="L567" s="5">
        <f t="shared" si="84"/>
        <v>0</v>
      </c>
      <c r="M567" s="5">
        <f t="shared" si="85"/>
        <v>0</v>
      </c>
      <c r="N567" s="2">
        <f t="shared" si="86"/>
        <v>0</v>
      </c>
      <c r="O567" s="116">
        <f t="shared" si="87"/>
        <v>0</v>
      </c>
      <c r="P567" s="22">
        <f t="shared" si="88"/>
        <v>0</v>
      </c>
      <c r="Q567" s="7" t="str">
        <f t="shared" si="89"/>
        <v>euro</v>
      </c>
      <c r="R567" s="98">
        <f t="shared" si="90"/>
        <v>0</v>
      </c>
      <c r="S567" s="19"/>
      <c r="T567" s="5"/>
      <c r="U567" s="37" t="str" cm="1">
        <f t="array" ref="U567">_xlfn.IFS(R567&gt;I567,"KO : Le montant retenu est supérieur au montant présenté. Merci de revoir la ligne de contributions ou plafonner son montant.",I567=0,"",R567=I567,"OK",R567&lt;I567,"Montant instruit inférieur au montant présenté.")</f>
        <v/>
      </c>
      <c r="V567" s="95">
        <f t="shared" si="91"/>
        <v>0</v>
      </c>
    </row>
    <row r="568" spans="1:22">
      <c r="A568" s="7">
        <v>564</v>
      </c>
      <c r="B568" s="5"/>
      <c r="C568" s="5"/>
      <c r="D568" s="5"/>
      <c r="E568" s="2"/>
      <c r="F568" s="116"/>
      <c r="G568" s="12"/>
      <c r="H568" s="7" t="s">
        <v>9</v>
      </c>
      <c r="I568" s="98">
        <f t="shared" si="82"/>
        <v>0</v>
      </c>
      <c r="J568" s="27"/>
      <c r="K568" s="21">
        <f t="shared" si="83"/>
        <v>0</v>
      </c>
      <c r="L568" s="5">
        <f t="shared" si="84"/>
        <v>0</v>
      </c>
      <c r="M568" s="5">
        <f t="shared" si="85"/>
        <v>0</v>
      </c>
      <c r="N568" s="2">
        <f t="shared" si="86"/>
        <v>0</v>
      </c>
      <c r="O568" s="116">
        <f t="shared" si="87"/>
        <v>0</v>
      </c>
      <c r="P568" s="22">
        <f t="shared" si="88"/>
        <v>0</v>
      </c>
      <c r="Q568" s="7" t="str">
        <f t="shared" si="89"/>
        <v>euro</v>
      </c>
      <c r="R568" s="98">
        <f t="shared" si="90"/>
        <v>0</v>
      </c>
      <c r="S568" s="19"/>
      <c r="T568" s="5"/>
      <c r="U568" s="37" t="str" cm="1">
        <f t="array" ref="U568">_xlfn.IFS(R568&gt;I568,"KO : Le montant retenu est supérieur au montant présenté. Merci de revoir la ligne de contributions ou plafonner son montant.",I568=0,"",R568=I568,"OK",R568&lt;I568,"Montant instruit inférieur au montant présenté.")</f>
        <v/>
      </c>
      <c r="V568" s="95">
        <f t="shared" si="91"/>
        <v>0</v>
      </c>
    </row>
    <row r="569" spans="1:22">
      <c r="A569" s="7">
        <v>565</v>
      </c>
      <c r="B569" s="5"/>
      <c r="C569" s="5"/>
      <c r="D569" s="5"/>
      <c r="E569" s="2"/>
      <c r="F569" s="116"/>
      <c r="G569" s="12"/>
      <c r="H569" s="7" t="s">
        <v>9</v>
      </c>
      <c r="I569" s="98">
        <f t="shared" si="82"/>
        <v>0</v>
      </c>
      <c r="J569" s="27"/>
      <c r="K569" s="21">
        <f t="shared" si="83"/>
        <v>0</v>
      </c>
      <c r="L569" s="5">
        <f t="shared" si="84"/>
        <v>0</v>
      </c>
      <c r="M569" s="5">
        <f t="shared" si="85"/>
        <v>0</v>
      </c>
      <c r="N569" s="2">
        <f t="shared" si="86"/>
        <v>0</v>
      </c>
      <c r="O569" s="116">
        <f t="shared" si="87"/>
        <v>0</v>
      </c>
      <c r="P569" s="22">
        <f t="shared" si="88"/>
        <v>0</v>
      </c>
      <c r="Q569" s="7" t="str">
        <f t="shared" si="89"/>
        <v>euro</v>
      </c>
      <c r="R569" s="98">
        <f t="shared" si="90"/>
        <v>0</v>
      </c>
      <c r="S569" s="19"/>
      <c r="T569" s="5"/>
      <c r="U569" s="37" t="str" cm="1">
        <f t="array" ref="U569">_xlfn.IFS(R569&gt;I569,"KO : Le montant retenu est supérieur au montant présenté. Merci de revoir la ligne de contributions ou plafonner son montant.",I569=0,"",R569=I569,"OK",R569&lt;I569,"Montant instruit inférieur au montant présenté.")</f>
        <v/>
      </c>
      <c r="V569" s="95">
        <f t="shared" si="91"/>
        <v>0</v>
      </c>
    </row>
    <row r="570" spans="1:22">
      <c r="A570" s="7">
        <v>566</v>
      </c>
      <c r="B570" s="5"/>
      <c r="C570" s="5"/>
      <c r="D570" s="5"/>
      <c r="E570" s="2"/>
      <c r="F570" s="116"/>
      <c r="G570" s="12"/>
      <c r="H570" s="7" t="s">
        <v>9</v>
      </c>
      <c r="I570" s="98">
        <f t="shared" si="82"/>
        <v>0</v>
      </c>
      <c r="J570" s="27"/>
      <c r="K570" s="21">
        <f t="shared" si="83"/>
        <v>0</v>
      </c>
      <c r="L570" s="5">
        <f t="shared" si="84"/>
        <v>0</v>
      </c>
      <c r="M570" s="5">
        <f t="shared" si="85"/>
        <v>0</v>
      </c>
      <c r="N570" s="2">
        <f t="shared" si="86"/>
        <v>0</v>
      </c>
      <c r="O570" s="116">
        <f t="shared" si="87"/>
        <v>0</v>
      </c>
      <c r="P570" s="22">
        <f t="shared" si="88"/>
        <v>0</v>
      </c>
      <c r="Q570" s="7" t="str">
        <f t="shared" si="89"/>
        <v>euro</v>
      </c>
      <c r="R570" s="98">
        <f t="shared" si="90"/>
        <v>0</v>
      </c>
      <c r="S570" s="19"/>
      <c r="T570" s="5"/>
      <c r="U570" s="37" t="str" cm="1">
        <f t="array" ref="U570">_xlfn.IFS(R570&gt;I570,"KO : Le montant retenu est supérieur au montant présenté. Merci de revoir la ligne de contributions ou plafonner son montant.",I570=0,"",R570=I570,"OK",R570&lt;I570,"Montant instruit inférieur au montant présenté.")</f>
        <v/>
      </c>
      <c r="V570" s="95">
        <f t="shared" si="91"/>
        <v>0</v>
      </c>
    </row>
    <row r="571" spans="1:22">
      <c r="A571" s="7">
        <v>567</v>
      </c>
      <c r="B571" s="5"/>
      <c r="C571" s="5"/>
      <c r="D571" s="5"/>
      <c r="E571" s="2"/>
      <c r="F571" s="116"/>
      <c r="G571" s="12"/>
      <c r="H571" s="7" t="s">
        <v>9</v>
      </c>
      <c r="I571" s="98">
        <f t="shared" si="82"/>
        <v>0</v>
      </c>
      <c r="J571" s="27"/>
      <c r="K571" s="21">
        <f t="shared" si="83"/>
        <v>0</v>
      </c>
      <c r="L571" s="5">
        <f t="shared" si="84"/>
        <v>0</v>
      </c>
      <c r="M571" s="5">
        <f t="shared" si="85"/>
        <v>0</v>
      </c>
      <c r="N571" s="2">
        <f t="shared" si="86"/>
        <v>0</v>
      </c>
      <c r="O571" s="116">
        <f t="shared" si="87"/>
        <v>0</v>
      </c>
      <c r="P571" s="22">
        <f t="shared" si="88"/>
        <v>0</v>
      </c>
      <c r="Q571" s="7" t="str">
        <f t="shared" si="89"/>
        <v>euro</v>
      </c>
      <c r="R571" s="98">
        <f t="shared" si="90"/>
        <v>0</v>
      </c>
      <c r="S571" s="19"/>
      <c r="T571" s="5"/>
      <c r="U571" s="37" t="str" cm="1">
        <f t="array" ref="U571">_xlfn.IFS(R571&gt;I571,"KO : Le montant retenu est supérieur au montant présenté. Merci de revoir la ligne de contributions ou plafonner son montant.",I571=0,"",R571=I571,"OK",R571&lt;I571,"Montant instruit inférieur au montant présenté.")</f>
        <v/>
      </c>
      <c r="V571" s="95">
        <f t="shared" si="91"/>
        <v>0</v>
      </c>
    </row>
    <row r="572" spans="1:22">
      <c r="A572" s="7">
        <v>568</v>
      </c>
      <c r="B572" s="5"/>
      <c r="C572" s="5"/>
      <c r="D572" s="5"/>
      <c r="E572" s="2"/>
      <c r="F572" s="116"/>
      <c r="G572" s="12"/>
      <c r="H572" s="7" t="s">
        <v>9</v>
      </c>
      <c r="I572" s="98">
        <f t="shared" si="82"/>
        <v>0</v>
      </c>
      <c r="J572" s="27"/>
      <c r="K572" s="21">
        <f t="shared" si="83"/>
        <v>0</v>
      </c>
      <c r="L572" s="5">
        <f t="shared" si="84"/>
        <v>0</v>
      </c>
      <c r="M572" s="5">
        <f t="shared" si="85"/>
        <v>0</v>
      </c>
      <c r="N572" s="2">
        <f t="shared" si="86"/>
        <v>0</v>
      </c>
      <c r="O572" s="116">
        <f t="shared" si="87"/>
        <v>0</v>
      </c>
      <c r="P572" s="22">
        <f t="shared" si="88"/>
        <v>0</v>
      </c>
      <c r="Q572" s="7" t="str">
        <f t="shared" si="89"/>
        <v>euro</v>
      </c>
      <c r="R572" s="98">
        <f t="shared" si="90"/>
        <v>0</v>
      </c>
      <c r="S572" s="19"/>
      <c r="T572" s="5"/>
      <c r="U572" s="37" t="str" cm="1">
        <f t="array" ref="U572">_xlfn.IFS(R572&gt;I572,"KO : Le montant retenu est supérieur au montant présenté. Merci de revoir la ligne de contributions ou plafonner son montant.",I572=0,"",R572=I572,"OK",R572&lt;I572,"Montant instruit inférieur au montant présenté.")</f>
        <v/>
      </c>
      <c r="V572" s="95">
        <f t="shared" si="91"/>
        <v>0</v>
      </c>
    </row>
    <row r="573" spans="1:22">
      <c r="A573" s="7">
        <v>569</v>
      </c>
      <c r="B573" s="5"/>
      <c r="C573" s="5"/>
      <c r="D573" s="5"/>
      <c r="E573" s="2"/>
      <c r="F573" s="116"/>
      <c r="G573" s="12"/>
      <c r="H573" s="7" t="s">
        <v>9</v>
      </c>
      <c r="I573" s="98">
        <f t="shared" si="82"/>
        <v>0</v>
      </c>
      <c r="J573" s="27"/>
      <c r="K573" s="21">
        <f t="shared" si="83"/>
        <v>0</v>
      </c>
      <c r="L573" s="5">
        <f t="shared" si="84"/>
        <v>0</v>
      </c>
      <c r="M573" s="5">
        <f t="shared" si="85"/>
        <v>0</v>
      </c>
      <c r="N573" s="2">
        <f t="shared" si="86"/>
        <v>0</v>
      </c>
      <c r="O573" s="116">
        <f t="shared" si="87"/>
        <v>0</v>
      </c>
      <c r="P573" s="22">
        <f t="shared" si="88"/>
        <v>0</v>
      </c>
      <c r="Q573" s="7" t="str">
        <f t="shared" si="89"/>
        <v>euro</v>
      </c>
      <c r="R573" s="98">
        <f t="shared" si="90"/>
        <v>0</v>
      </c>
      <c r="S573" s="19"/>
      <c r="T573" s="5"/>
      <c r="U573" s="37" t="str" cm="1">
        <f t="array" ref="U573">_xlfn.IFS(R573&gt;I573,"KO : Le montant retenu est supérieur au montant présenté. Merci de revoir la ligne de contributions ou plafonner son montant.",I573=0,"",R573=I573,"OK",R573&lt;I573,"Montant instruit inférieur au montant présenté.")</f>
        <v/>
      </c>
      <c r="V573" s="95">
        <f t="shared" si="91"/>
        <v>0</v>
      </c>
    </row>
    <row r="574" spans="1:22">
      <c r="A574" s="7">
        <v>570</v>
      </c>
      <c r="B574" s="5"/>
      <c r="C574" s="5"/>
      <c r="D574" s="5"/>
      <c r="E574" s="2"/>
      <c r="F574" s="116"/>
      <c r="G574" s="12"/>
      <c r="H574" s="7" t="s">
        <v>9</v>
      </c>
      <c r="I574" s="98">
        <f t="shared" si="82"/>
        <v>0</v>
      </c>
      <c r="J574" s="27"/>
      <c r="K574" s="21">
        <f t="shared" si="83"/>
        <v>0</v>
      </c>
      <c r="L574" s="5">
        <f t="shared" si="84"/>
        <v>0</v>
      </c>
      <c r="M574" s="5">
        <f t="shared" si="85"/>
        <v>0</v>
      </c>
      <c r="N574" s="2">
        <f t="shared" si="86"/>
        <v>0</v>
      </c>
      <c r="O574" s="116">
        <f t="shared" si="87"/>
        <v>0</v>
      </c>
      <c r="P574" s="22">
        <f t="shared" si="88"/>
        <v>0</v>
      </c>
      <c r="Q574" s="7" t="str">
        <f t="shared" si="89"/>
        <v>euro</v>
      </c>
      <c r="R574" s="98">
        <f t="shared" si="90"/>
        <v>0</v>
      </c>
      <c r="S574" s="19"/>
      <c r="T574" s="5"/>
      <c r="U574" s="37" t="str" cm="1">
        <f t="array" ref="U574">_xlfn.IFS(R574&gt;I574,"KO : Le montant retenu est supérieur au montant présenté. Merci de revoir la ligne de contributions ou plafonner son montant.",I574=0,"",R574=I574,"OK",R574&lt;I574,"Montant instruit inférieur au montant présenté.")</f>
        <v/>
      </c>
      <c r="V574" s="95">
        <f t="shared" si="91"/>
        <v>0</v>
      </c>
    </row>
    <row r="575" spans="1:22">
      <c r="A575" s="7">
        <v>571</v>
      </c>
      <c r="B575" s="5"/>
      <c r="C575" s="5"/>
      <c r="D575" s="5"/>
      <c r="E575" s="2"/>
      <c r="F575" s="116"/>
      <c r="G575" s="12"/>
      <c r="H575" s="7" t="s">
        <v>9</v>
      </c>
      <c r="I575" s="98">
        <f t="shared" si="82"/>
        <v>0</v>
      </c>
      <c r="J575" s="27"/>
      <c r="K575" s="21">
        <f t="shared" si="83"/>
        <v>0</v>
      </c>
      <c r="L575" s="5">
        <f t="shared" si="84"/>
        <v>0</v>
      </c>
      <c r="M575" s="5">
        <f t="shared" si="85"/>
        <v>0</v>
      </c>
      <c r="N575" s="2">
        <f t="shared" si="86"/>
        <v>0</v>
      </c>
      <c r="O575" s="116">
        <f t="shared" si="87"/>
        <v>0</v>
      </c>
      <c r="P575" s="22">
        <f t="shared" si="88"/>
        <v>0</v>
      </c>
      <c r="Q575" s="7" t="str">
        <f t="shared" si="89"/>
        <v>euro</v>
      </c>
      <c r="R575" s="98">
        <f t="shared" si="90"/>
        <v>0</v>
      </c>
      <c r="S575" s="19"/>
      <c r="T575" s="5"/>
      <c r="U575" s="37" t="str" cm="1">
        <f t="array" ref="U575">_xlfn.IFS(R575&gt;I575,"KO : Le montant retenu est supérieur au montant présenté. Merci de revoir la ligne de contributions ou plafonner son montant.",I575=0,"",R575=I575,"OK",R575&lt;I575,"Montant instruit inférieur au montant présenté.")</f>
        <v/>
      </c>
      <c r="V575" s="95">
        <f t="shared" si="91"/>
        <v>0</v>
      </c>
    </row>
    <row r="576" spans="1:22">
      <c r="A576" s="7">
        <v>572</v>
      </c>
      <c r="B576" s="5"/>
      <c r="C576" s="5"/>
      <c r="D576" s="5"/>
      <c r="E576" s="2"/>
      <c r="F576" s="116"/>
      <c r="G576" s="12"/>
      <c r="H576" s="7" t="s">
        <v>9</v>
      </c>
      <c r="I576" s="98">
        <f t="shared" si="82"/>
        <v>0</v>
      </c>
      <c r="J576" s="27"/>
      <c r="K576" s="21">
        <f t="shared" si="83"/>
        <v>0</v>
      </c>
      <c r="L576" s="5">
        <f t="shared" si="84"/>
        <v>0</v>
      </c>
      <c r="M576" s="5">
        <f t="shared" si="85"/>
        <v>0</v>
      </c>
      <c r="N576" s="2">
        <f t="shared" si="86"/>
        <v>0</v>
      </c>
      <c r="O576" s="116">
        <f t="shared" si="87"/>
        <v>0</v>
      </c>
      <c r="P576" s="22">
        <f t="shared" si="88"/>
        <v>0</v>
      </c>
      <c r="Q576" s="7" t="str">
        <f t="shared" si="89"/>
        <v>euro</v>
      </c>
      <c r="R576" s="98">
        <f t="shared" si="90"/>
        <v>0</v>
      </c>
      <c r="S576" s="19"/>
      <c r="T576" s="5"/>
      <c r="U576" s="37" t="str" cm="1">
        <f t="array" ref="U576">_xlfn.IFS(R576&gt;I576,"KO : Le montant retenu est supérieur au montant présenté. Merci de revoir la ligne de contributions ou plafonner son montant.",I576=0,"",R576=I576,"OK",R576&lt;I576,"Montant instruit inférieur au montant présenté.")</f>
        <v/>
      </c>
      <c r="V576" s="95">
        <f t="shared" si="91"/>
        <v>0</v>
      </c>
    </row>
    <row r="577" spans="1:22">
      <c r="A577" s="7">
        <v>573</v>
      </c>
      <c r="B577" s="5"/>
      <c r="C577" s="5"/>
      <c r="D577" s="5"/>
      <c r="E577" s="2"/>
      <c r="F577" s="116"/>
      <c r="G577" s="12"/>
      <c r="H577" s="7" t="s">
        <v>9</v>
      </c>
      <c r="I577" s="98">
        <f t="shared" si="82"/>
        <v>0</v>
      </c>
      <c r="J577" s="27"/>
      <c r="K577" s="21">
        <f t="shared" si="83"/>
        <v>0</v>
      </c>
      <c r="L577" s="5">
        <f t="shared" si="84"/>
        <v>0</v>
      </c>
      <c r="M577" s="5">
        <f t="shared" si="85"/>
        <v>0</v>
      </c>
      <c r="N577" s="2">
        <f t="shared" si="86"/>
        <v>0</v>
      </c>
      <c r="O577" s="116">
        <f t="shared" si="87"/>
        <v>0</v>
      </c>
      <c r="P577" s="22">
        <f t="shared" si="88"/>
        <v>0</v>
      </c>
      <c r="Q577" s="7" t="str">
        <f t="shared" si="89"/>
        <v>euro</v>
      </c>
      <c r="R577" s="98">
        <f t="shared" si="90"/>
        <v>0</v>
      </c>
      <c r="S577" s="19"/>
      <c r="T577" s="5"/>
      <c r="U577" s="37" t="str" cm="1">
        <f t="array" ref="U577">_xlfn.IFS(R577&gt;I577,"KO : Le montant retenu est supérieur au montant présenté. Merci de revoir la ligne de contributions ou plafonner son montant.",I577=0,"",R577=I577,"OK",R577&lt;I577,"Montant instruit inférieur au montant présenté.")</f>
        <v/>
      </c>
      <c r="V577" s="95">
        <f t="shared" si="91"/>
        <v>0</v>
      </c>
    </row>
    <row r="578" spans="1:22">
      <c r="A578" s="7">
        <v>574</v>
      </c>
      <c r="B578" s="5"/>
      <c r="C578" s="5"/>
      <c r="D578" s="5"/>
      <c r="E578" s="2"/>
      <c r="F578" s="116"/>
      <c r="G578" s="12"/>
      <c r="H578" s="7" t="s">
        <v>9</v>
      </c>
      <c r="I578" s="98">
        <f t="shared" si="82"/>
        <v>0</v>
      </c>
      <c r="J578" s="27"/>
      <c r="K578" s="21">
        <f t="shared" si="83"/>
        <v>0</v>
      </c>
      <c r="L578" s="5">
        <f t="shared" si="84"/>
        <v>0</v>
      </c>
      <c r="M578" s="5">
        <f t="shared" si="85"/>
        <v>0</v>
      </c>
      <c r="N578" s="2">
        <f t="shared" si="86"/>
        <v>0</v>
      </c>
      <c r="O578" s="116">
        <f t="shared" si="87"/>
        <v>0</v>
      </c>
      <c r="P578" s="22">
        <f t="shared" si="88"/>
        <v>0</v>
      </c>
      <c r="Q578" s="7" t="str">
        <f t="shared" si="89"/>
        <v>euro</v>
      </c>
      <c r="R578" s="98">
        <f t="shared" si="90"/>
        <v>0</v>
      </c>
      <c r="S578" s="19"/>
      <c r="T578" s="5"/>
      <c r="U578" s="37" t="str" cm="1">
        <f t="array" ref="U578">_xlfn.IFS(R578&gt;I578,"KO : Le montant retenu est supérieur au montant présenté. Merci de revoir la ligne de contributions ou plafonner son montant.",I578=0,"",R578=I578,"OK",R578&lt;I578,"Montant instruit inférieur au montant présenté.")</f>
        <v/>
      </c>
      <c r="V578" s="95">
        <f t="shared" si="91"/>
        <v>0</v>
      </c>
    </row>
    <row r="579" spans="1:22">
      <c r="A579" s="7">
        <v>575</v>
      </c>
      <c r="B579" s="5"/>
      <c r="C579" s="5"/>
      <c r="D579" s="5"/>
      <c r="E579" s="2"/>
      <c r="F579" s="116"/>
      <c r="G579" s="12"/>
      <c r="H579" s="7" t="s">
        <v>9</v>
      </c>
      <c r="I579" s="98">
        <f t="shared" si="82"/>
        <v>0</v>
      </c>
      <c r="J579" s="27"/>
      <c r="K579" s="21">
        <f t="shared" si="83"/>
        <v>0</v>
      </c>
      <c r="L579" s="5">
        <f t="shared" si="84"/>
        <v>0</v>
      </c>
      <c r="M579" s="5">
        <f t="shared" si="85"/>
        <v>0</v>
      </c>
      <c r="N579" s="2">
        <f t="shared" si="86"/>
        <v>0</v>
      </c>
      <c r="O579" s="116">
        <f t="shared" si="87"/>
        <v>0</v>
      </c>
      <c r="P579" s="22">
        <f t="shared" si="88"/>
        <v>0</v>
      </c>
      <c r="Q579" s="7" t="str">
        <f t="shared" si="89"/>
        <v>euro</v>
      </c>
      <c r="R579" s="98">
        <f t="shared" si="90"/>
        <v>0</v>
      </c>
      <c r="S579" s="19"/>
      <c r="T579" s="5"/>
      <c r="U579" s="37" t="str" cm="1">
        <f t="array" ref="U579">_xlfn.IFS(R579&gt;I579,"KO : Le montant retenu est supérieur au montant présenté. Merci de revoir la ligne de contributions ou plafonner son montant.",I579=0,"",R579=I579,"OK",R579&lt;I579,"Montant instruit inférieur au montant présenté.")</f>
        <v/>
      </c>
      <c r="V579" s="95">
        <f t="shared" si="91"/>
        <v>0</v>
      </c>
    </row>
    <row r="580" spans="1:22">
      <c r="A580" s="7">
        <v>576</v>
      </c>
      <c r="B580" s="5"/>
      <c r="C580" s="5"/>
      <c r="D580" s="5"/>
      <c r="E580" s="2"/>
      <c r="F580" s="116"/>
      <c r="G580" s="12"/>
      <c r="H580" s="7" t="s">
        <v>9</v>
      </c>
      <c r="I580" s="98">
        <f t="shared" si="82"/>
        <v>0</v>
      </c>
      <c r="J580" s="27"/>
      <c r="K580" s="21">
        <f t="shared" si="83"/>
        <v>0</v>
      </c>
      <c r="L580" s="5">
        <f t="shared" si="84"/>
        <v>0</v>
      </c>
      <c r="M580" s="5">
        <f t="shared" si="85"/>
        <v>0</v>
      </c>
      <c r="N580" s="2">
        <f t="shared" si="86"/>
        <v>0</v>
      </c>
      <c r="O580" s="116">
        <f t="shared" si="87"/>
        <v>0</v>
      </c>
      <c r="P580" s="22">
        <f t="shared" si="88"/>
        <v>0</v>
      </c>
      <c r="Q580" s="7" t="str">
        <f t="shared" si="89"/>
        <v>euro</v>
      </c>
      <c r="R580" s="98">
        <f t="shared" si="90"/>
        <v>0</v>
      </c>
      <c r="S580" s="19"/>
      <c r="T580" s="5"/>
      <c r="U580" s="37" t="str" cm="1">
        <f t="array" ref="U580">_xlfn.IFS(R580&gt;I580,"KO : Le montant retenu est supérieur au montant présenté. Merci de revoir la ligne de contributions ou plafonner son montant.",I580=0,"",R580=I580,"OK",R580&lt;I580,"Montant instruit inférieur au montant présenté.")</f>
        <v/>
      </c>
      <c r="V580" s="95">
        <f t="shared" si="91"/>
        <v>0</v>
      </c>
    </row>
    <row r="581" spans="1:22">
      <c r="A581" s="7">
        <v>577</v>
      </c>
      <c r="B581" s="5"/>
      <c r="C581" s="5"/>
      <c r="D581" s="5"/>
      <c r="E581" s="2"/>
      <c r="F581" s="116"/>
      <c r="G581" s="12"/>
      <c r="H581" s="7" t="s">
        <v>9</v>
      </c>
      <c r="I581" s="98">
        <f t="shared" ref="I581:I604" si="92">G581*F581</f>
        <v>0</v>
      </c>
      <c r="J581" s="27"/>
      <c r="K581" s="21">
        <f t="shared" si="83"/>
        <v>0</v>
      </c>
      <c r="L581" s="5">
        <f t="shared" si="84"/>
        <v>0</v>
      </c>
      <c r="M581" s="5">
        <f t="shared" si="85"/>
        <v>0</v>
      </c>
      <c r="N581" s="2">
        <f t="shared" si="86"/>
        <v>0</v>
      </c>
      <c r="O581" s="116">
        <f t="shared" si="87"/>
        <v>0</v>
      </c>
      <c r="P581" s="22">
        <f t="shared" si="88"/>
        <v>0</v>
      </c>
      <c r="Q581" s="7" t="str">
        <f t="shared" si="89"/>
        <v>euro</v>
      </c>
      <c r="R581" s="98">
        <f t="shared" si="90"/>
        <v>0</v>
      </c>
      <c r="S581" s="19"/>
      <c r="T581" s="5"/>
      <c r="U581" s="37" t="str" cm="1">
        <f t="array" ref="U581">_xlfn.IFS(R581&gt;I581,"KO : Le montant retenu est supérieur au montant présenté. Merci de revoir la ligne de contributions ou plafonner son montant.",I581=0,"",R581=I581,"OK",R581&lt;I581,"Montant instruit inférieur au montant présenté.")</f>
        <v/>
      </c>
      <c r="V581" s="95">
        <f t="shared" si="91"/>
        <v>0</v>
      </c>
    </row>
    <row r="582" spans="1:22">
      <c r="A582" s="7">
        <v>578</v>
      </c>
      <c r="B582" s="5"/>
      <c r="C582" s="5"/>
      <c r="D582" s="5"/>
      <c r="E582" s="2"/>
      <c r="F582" s="116"/>
      <c r="G582" s="12"/>
      <c r="H582" s="7" t="s">
        <v>9</v>
      </c>
      <c r="I582" s="98">
        <f t="shared" si="92"/>
        <v>0</v>
      </c>
      <c r="J582" s="27"/>
      <c r="K582" s="21">
        <f t="shared" ref="K582:K604" si="93">B582</f>
        <v>0</v>
      </c>
      <c r="L582" s="5">
        <f t="shared" ref="L582:L604" si="94">C582</f>
        <v>0</v>
      </c>
      <c r="M582" s="5">
        <f t="shared" ref="M582:M604" si="95">D582</f>
        <v>0</v>
      </c>
      <c r="N582" s="2">
        <f t="shared" ref="N582:N604" si="96">E582</f>
        <v>0</v>
      </c>
      <c r="O582" s="116">
        <f t="shared" ref="O582:O604" si="97">F582</f>
        <v>0</v>
      </c>
      <c r="P582" s="22">
        <f t="shared" ref="P582:P604" si="98">G582</f>
        <v>0</v>
      </c>
      <c r="Q582" s="7" t="str">
        <f t="shared" ref="Q582:Q604" si="99">H582</f>
        <v>euro</v>
      </c>
      <c r="R582" s="98">
        <f t="shared" ref="R582:R604" si="100">O582*P582</f>
        <v>0</v>
      </c>
      <c r="S582" s="19"/>
      <c r="T582" s="5"/>
      <c r="U582" s="37" t="str" cm="1">
        <f t="array" ref="U582">_xlfn.IFS(R582&gt;I582,"KO : Le montant retenu est supérieur au montant présenté. Merci de revoir la ligne de contributions ou plafonner son montant.",I582=0,"",R582=I582,"OK",R582&lt;I582,"Montant instruit inférieur au montant présenté.")</f>
        <v/>
      </c>
      <c r="V582" s="95">
        <f t="shared" ref="V582:V604" si="101">I582-R582</f>
        <v>0</v>
      </c>
    </row>
    <row r="583" spans="1:22">
      <c r="A583" s="7">
        <v>579</v>
      </c>
      <c r="B583" s="5"/>
      <c r="C583" s="5"/>
      <c r="D583" s="5"/>
      <c r="E583" s="2"/>
      <c r="F583" s="116"/>
      <c r="G583" s="12"/>
      <c r="H583" s="7" t="s">
        <v>9</v>
      </c>
      <c r="I583" s="98">
        <f t="shared" si="92"/>
        <v>0</v>
      </c>
      <c r="J583" s="27"/>
      <c r="K583" s="21">
        <f t="shared" si="93"/>
        <v>0</v>
      </c>
      <c r="L583" s="5">
        <f t="shared" si="94"/>
        <v>0</v>
      </c>
      <c r="M583" s="5">
        <f t="shared" si="95"/>
        <v>0</v>
      </c>
      <c r="N583" s="2">
        <f t="shared" si="96"/>
        <v>0</v>
      </c>
      <c r="O583" s="116">
        <f t="shared" si="97"/>
        <v>0</v>
      </c>
      <c r="P583" s="22">
        <f t="shared" si="98"/>
        <v>0</v>
      </c>
      <c r="Q583" s="7" t="str">
        <f t="shared" si="99"/>
        <v>euro</v>
      </c>
      <c r="R583" s="98">
        <f t="shared" si="100"/>
        <v>0</v>
      </c>
      <c r="S583" s="19"/>
      <c r="T583" s="5"/>
      <c r="U583" s="37" t="str" cm="1">
        <f t="array" ref="U583">_xlfn.IFS(R583&gt;I583,"KO : Le montant retenu est supérieur au montant présenté. Merci de revoir la ligne de contributions ou plafonner son montant.",I583=0,"",R583=I583,"OK",R583&lt;I583,"Montant instruit inférieur au montant présenté.")</f>
        <v/>
      </c>
      <c r="V583" s="95">
        <f t="shared" si="101"/>
        <v>0</v>
      </c>
    </row>
    <row r="584" spans="1:22">
      <c r="A584" s="7">
        <v>580</v>
      </c>
      <c r="B584" s="5"/>
      <c r="C584" s="5"/>
      <c r="D584" s="5"/>
      <c r="E584" s="2"/>
      <c r="F584" s="116"/>
      <c r="G584" s="12"/>
      <c r="H584" s="7" t="s">
        <v>9</v>
      </c>
      <c r="I584" s="98">
        <f t="shared" si="92"/>
        <v>0</v>
      </c>
      <c r="J584" s="27"/>
      <c r="K584" s="21">
        <f t="shared" si="93"/>
        <v>0</v>
      </c>
      <c r="L584" s="5">
        <f t="shared" si="94"/>
        <v>0</v>
      </c>
      <c r="M584" s="5">
        <f t="shared" si="95"/>
        <v>0</v>
      </c>
      <c r="N584" s="2">
        <f t="shared" si="96"/>
        <v>0</v>
      </c>
      <c r="O584" s="116">
        <f t="shared" si="97"/>
        <v>0</v>
      </c>
      <c r="P584" s="22">
        <f t="shared" si="98"/>
        <v>0</v>
      </c>
      <c r="Q584" s="7" t="str">
        <f t="shared" si="99"/>
        <v>euro</v>
      </c>
      <c r="R584" s="98">
        <f t="shared" si="100"/>
        <v>0</v>
      </c>
      <c r="S584" s="19"/>
      <c r="T584" s="5"/>
      <c r="U584" s="37" t="str" cm="1">
        <f t="array" ref="U584">_xlfn.IFS(R584&gt;I584,"KO : Le montant retenu est supérieur au montant présenté. Merci de revoir la ligne de contributions ou plafonner son montant.",I584=0,"",R584=I584,"OK",R584&lt;I584,"Montant instruit inférieur au montant présenté.")</f>
        <v/>
      </c>
      <c r="V584" s="95">
        <f t="shared" si="101"/>
        <v>0</v>
      </c>
    </row>
    <row r="585" spans="1:22">
      <c r="A585" s="7">
        <v>581</v>
      </c>
      <c r="B585" s="5"/>
      <c r="C585" s="5"/>
      <c r="D585" s="5"/>
      <c r="E585" s="2"/>
      <c r="F585" s="116"/>
      <c r="G585" s="12"/>
      <c r="H585" s="7" t="s">
        <v>9</v>
      </c>
      <c r="I585" s="98">
        <f t="shared" si="92"/>
        <v>0</v>
      </c>
      <c r="J585" s="27"/>
      <c r="K585" s="21">
        <f t="shared" si="93"/>
        <v>0</v>
      </c>
      <c r="L585" s="5">
        <f t="shared" si="94"/>
        <v>0</v>
      </c>
      <c r="M585" s="5">
        <f t="shared" si="95"/>
        <v>0</v>
      </c>
      <c r="N585" s="2">
        <f t="shared" si="96"/>
        <v>0</v>
      </c>
      <c r="O585" s="116">
        <f t="shared" si="97"/>
        <v>0</v>
      </c>
      <c r="P585" s="22">
        <f t="shared" si="98"/>
        <v>0</v>
      </c>
      <c r="Q585" s="7" t="str">
        <f t="shared" si="99"/>
        <v>euro</v>
      </c>
      <c r="R585" s="98">
        <f t="shared" si="100"/>
        <v>0</v>
      </c>
      <c r="S585" s="19"/>
      <c r="T585" s="5"/>
      <c r="U585" s="37" t="str" cm="1">
        <f t="array" ref="U585">_xlfn.IFS(R585&gt;I585,"KO : Le montant retenu est supérieur au montant présenté. Merci de revoir la ligne de contributions ou plafonner son montant.",I585=0,"",R585=I585,"OK",R585&lt;I585,"Montant instruit inférieur au montant présenté.")</f>
        <v/>
      </c>
      <c r="V585" s="95">
        <f t="shared" si="101"/>
        <v>0</v>
      </c>
    </row>
    <row r="586" spans="1:22">
      <c r="A586" s="7">
        <v>582</v>
      </c>
      <c r="B586" s="5"/>
      <c r="C586" s="5"/>
      <c r="D586" s="5"/>
      <c r="E586" s="2"/>
      <c r="F586" s="116"/>
      <c r="G586" s="12"/>
      <c r="H586" s="7" t="s">
        <v>9</v>
      </c>
      <c r="I586" s="98">
        <f t="shared" si="92"/>
        <v>0</v>
      </c>
      <c r="J586" s="27"/>
      <c r="K586" s="21">
        <f t="shared" si="93"/>
        <v>0</v>
      </c>
      <c r="L586" s="5">
        <f t="shared" si="94"/>
        <v>0</v>
      </c>
      <c r="M586" s="5">
        <f t="shared" si="95"/>
        <v>0</v>
      </c>
      <c r="N586" s="2">
        <f t="shared" si="96"/>
        <v>0</v>
      </c>
      <c r="O586" s="116">
        <f t="shared" si="97"/>
        <v>0</v>
      </c>
      <c r="P586" s="22">
        <f t="shared" si="98"/>
        <v>0</v>
      </c>
      <c r="Q586" s="7" t="str">
        <f t="shared" si="99"/>
        <v>euro</v>
      </c>
      <c r="R586" s="98">
        <f t="shared" si="100"/>
        <v>0</v>
      </c>
      <c r="S586" s="19"/>
      <c r="T586" s="5"/>
      <c r="U586" s="37" t="str" cm="1">
        <f t="array" ref="U586">_xlfn.IFS(R586&gt;I586,"KO : Le montant retenu est supérieur au montant présenté. Merci de revoir la ligne de contributions ou plafonner son montant.",I586=0,"",R586=I586,"OK",R586&lt;I586,"Montant instruit inférieur au montant présenté.")</f>
        <v/>
      </c>
      <c r="V586" s="95">
        <f t="shared" si="101"/>
        <v>0</v>
      </c>
    </row>
    <row r="587" spans="1:22">
      <c r="A587" s="7">
        <v>583</v>
      </c>
      <c r="B587" s="5"/>
      <c r="C587" s="5"/>
      <c r="D587" s="5"/>
      <c r="E587" s="2"/>
      <c r="F587" s="116"/>
      <c r="G587" s="12"/>
      <c r="H587" s="7" t="s">
        <v>9</v>
      </c>
      <c r="I587" s="98">
        <f t="shared" si="92"/>
        <v>0</v>
      </c>
      <c r="J587" s="27"/>
      <c r="K587" s="21">
        <f t="shared" si="93"/>
        <v>0</v>
      </c>
      <c r="L587" s="5">
        <f t="shared" si="94"/>
        <v>0</v>
      </c>
      <c r="M587" s="5">
        <f t="shared" si="95"/>
        <v>0</v>
      </c>
      <c r="N587" s="2">
        <f t="shared" si="96"/>
        <v>0</v>
      </c>
      <c r="O587" s="116">
        <f t="shared" si="97"/>
        <v>0</v>
      </c>
      <c r="P587" s="22">
        <f t="shared" si="98"/>
        <v>0</v>
      </c>
      <c r="Q587" s="7" t="str">
        <f t="shared" si="99"/>
        <v>euro</v>
      </c>
      <c r="R587" s="98">
        <f t="shared" si="100"/>
        <v>0</v>
      </c>
      <c r="S587" s="19"/>
      <c r="T587" s="5"/>
      <c r="U587" s="37" t="str" cm="1">
        <f t="array" ref="U587">_xlfn.IFS(R587&gt;I587,"KO : Le montant retenu est supérieur au montant présenté. Merci de revoir la ligne de contributions ou plafonner son montant.",I587=0,"",R587=I587,"OK",R587&lt;I587,"Montant instruit inférieur au montant présenté.")</f>
        <v/>
      </c>
      <c r="V587" s="95">
        <f t="shared" si="101"/>
        <v>0</v>
      </c>
    </row>
    <row r="588" spans="1:22">
      <c r="A588" s="7">
        <v>584</v>
      </c>
      <c r="B588" s="5"/>
      <c r="C588" s="5"/>
      <c r="D588" s="5"/>
      <c r="E588" s="2"/>
      <c r="F588" s="116"/>
      <c r="G588" s="12"/>
      <c r="H588" s="7" t="s">
        <v>9</v>
      </c>
      <c r="I588" s="98">
        <f t="shared" si="92"/>
        <v>0</v>
      </c>
      <c r="J588" s="27"/>
      <c r="K588" s="21">
        <f t="shared" si="93"/>
        <v>0</v>
      </c>
      <c r="L588" s="5">
        <f t="shared" si="94"/>
        <v>0</v>
      </c>
      <c r="M588" s="5">
        <f t="shared" si="95"/>
        <v>0</v>
      </c>
      <c r="N588" s="2">
        <f t="shared" si="96"/>
        <v>0</v>
      </c>
      <c r="O588" s="116">
        <f t="shared" si="97"/>
        <v>0</v>
      </c>
      <c r="P588" s="22">
        <f t="shared" si="98"/>
        <v>0</v>
      </c>
      <c r="Q588" s="7" t="str">
        <f t="shared" si="99"/>
        <v>euro</v>
      </c>
      <c r="R588" s="98">
        <f t="shared" si="100"/>
        <v>0</v>
      </c>
      <c r="S588" s="19"/>
      <c r="T588" s="5"/>
      <c r="U588" s="37" t="str" cm="1">
        <f t="array" ref="U588">_xlfn.IFS(R588&gt;I588,"KO : Le montant retenu est supérieur au montant présenté. Merci de revoir la ligne de contributions ou plafonner son montant.",I588=0,"",R588=I588,"OK",R588&lt;I588,"Montant instruit inférieur au montant présenté.")</f>
        <v/>
      </c>
      <c r="V588" s="95">
        <f t="shared" si="101"/>
        <v>0</v>
      </c>
    </row>
    <row r="589" spans="1:22">
      <c r="A589" s="7">
        <v>585</v>
      </c>
      <c r="B589" s="5"/>
      <c r="C589" s="5"/>
      <c r="D589" s="5"/>
      <c r="E589" s="2"/>
      <c r="F589" s="116"/>
      <c r="G589" s="12"/>
      <c r="H589" s="7" t="s">
        <v>9</v>
      </c>
      <c r="I589" s="98">
        <f t="shared" si="92"/>
        <v>0</v>
      </c>
      <c r="J589" s="27"/>
      <c r="K589" s="21">
        <f t="shared" si="93"/>
        <v>0</v>
      </c>
      <c r="L589" s="5">
        <f t="shared" si="94"/>
        <v>0</v>
      </c>
      <c r="M589" s="5">
        <f t="shared" si="95"/>
        <v>0</v>
      </c>
      <c r="N589" s="2">
        <f t="shared" si="96"/>
        <v>0</v>
      </c>
      <c r="O589" s="116">
        <f t="shared" si="97"/>
        <v>0</v>
      </c>
      <c r="P589" s="22">
        <f t="shared" si="98"/>
        <v>0</v>
      </c>
      <c r="Q589" s="7" t="str">
        <f t="shared" si="99"/>
        <v>euro</v>
      </c>
      <c r="R589" s="98">
        <f t="shared" si="100"/>
        <v>0</v>
      </c>
      <c r="S589" s="19"/>
      <c r="T589" s="5"/>
      <c r="U589" s="37" t="str" cm="1">
        <f t="array" ref="U589">_xlfn.IFS(R589&gt;I589,"KO : Le montant retenu est supérieur au montant présenté. Merci de revoir la ligne de contributions ou plafonner son montant.",I589=0,"",R589=I589,"OK",R589&lt;I589,"Montant instruit inférieur au montant présenté.")</f>
        <v/>
      </c>
      <c r="V589" s="95">
        <f t="shared" si="101"/>
        <v>0</v>
      </c>
    </row>
    <row r="590" spans="1:22">
      <c r="A590" s="7">
        <v>586</v>
      </c>
      <c r="B590" s="5"/>
      <c r="C590" s="5"/>
      <c r="D590" s="5"/>
      <c r="E590" s="2"/>
      <c r="F590" s="116"/>
      <c r="G590" s="12"/>
      <c r="H590" s="7" t="s">
        <v>9</v>
      </c>
      <c r="I590" s="98">
        <f t="shared" si="92"/>
        <v>0</v>
      </c>
      <c r="J590" s="27"/>
      <c r="K590" s="21">
        <f t="shared" si="93"/>
        <v>0</v>
      </c>
      <c r="L590" s="5">
        <f t="shared" si="94"/>
        <v>0</v>
      </c>
      <c r="M590" s="5">
        <f t="shared" si="95"/>
        <v>0</v>
      </c>
      <c r="N590" s="2">
        <f t="shared" si="96"/>
        <v>0</v>
      </c>
      <c r="O590" s="116">
        <f t="shared" si="97"/>
        <v>0</v>
      </c>
      <c r="P590" s="22">
        <f t="shared" si="98"/>
        <v>0</v>
      </c>
      <c r="Q590" s="7" t="str">
        <f t="shared" si="99"/>
        <v>euro</v>
      </c>
      <c r="R590" s="98">
        <f t="shared" si="100"/>
        <v>0</v>
      </c>
      <c r="S590" s="19"/>
      <c r="T590" s="5"/>
      <c r="U590" s="37" t="str" cm="1">
        <f t="array" ref="U590">_xlfn.IFS(R590&gt;I590,"KO : Le montant retenu est supérieur au montant présenté. Merci de revoir la ligne de contributions ou plafonner son montant.",I590=0,"",R590=I590,"OK",R590&lt;I590,"Montant instruit inférieur au montant présenté.")</f>
        <v/>
      </c>
      <c r="V590" s="95">
        <f t="shared" si="101"/>
        <v>0</v>
      </c>
    </row>
    <row r="591" spans="1:22">
      <c r="A591" s="7">
        <v>587</v>
      </c>
      <c r="B591" s="5"/>
      <c r="C591" s="5"/>
      <c r="D591" s="5"/>
      <c r="E591" s="2"/>
      <c r="F591" s="116"/>
      <c r="G591" s="12"/>
      <c r="H591" s="7" t="s">
        <v>9</v>
      </c>
      <c r="I591" s="98">
        <f t="shared" si="92"/>
        <v>0</v>
      </c>
      <c r="J591" s="27"/>
      <c r="K591" s="21">
        <f t="shared" si="93"/>
        <v>0</v>
      </c>
      <c r="L591" s="5">
        <f t="shared" si="94"/>
        <v>0</v>
      </c>
      <c r="M591" s="5">
        <f t="shared" si="95"/>
        <v>0</v>
      </c>
      <c r="N591" s="2">
        <f t="shared" si="96"/>
        <v>0</v>
      </c>
      <c r="O591" s="116">
        <f t="shared" si="97"/>
        <v>0</v>
      </c>
      <c r="P591" s="22">
        <f t="shared" si="98"/>
        <v>0</v>
      </c>
      <c r="Q591" s="7" t="str">
        <f t="shared" si="99"/>
        <v>euro</v>
      </c>
      <c r="R591" s="98">
        <f t="shared" si="100"/>
        <v>0</v>
      </c>
      <c r="S591" s="19"/>
      <c r="T591" s="5"/>
      <c r="U591" s="37" t="str" cm="1">
        <f t="array" ref="U591">_xlfn.IFS(R591&gt;I591,"KO : Le montant retenu est supérieur au montant présenté. Merci de revoir la ligne de contributions ou plafonner son montant.",I591=0,"",R591=I591,"OK",R591&lt;I591,"Montant instruit inférieur au montant présenté.")</f>
        <v/>
      </c>
      <c r="V591" s="95">
        <f t="shared" si="101"/>
        <v>0</v>
      </c>
    </row>
    <row r="592" spans="1:22">
      <c r="A592" s="7">
        <v>588</v>
      </c>
      <c r="B592" s="5"/>
      <c r="C592" s="5"/>
      <c r="D592" s="5"/>
      <c r="E592" s="2"/>
      <c r="F592" s="116"/>
      <c r="G592" s="12"/>
      <c r="H592" s="7" t="s">
        <v>9</v>
      </c>
      <c r="I592" s="98">
        <f t="shared" si="92"/>
        <v>0</v>
      </c>
      <c r="J592" s="27"/>
      <c r="K592" s="21">
        <f t="shared" si="93"/>
        <v>0</v>
      </c>
      <c r="L592" s="5">
        <f t="shared" si="94"/>
        <v>0</v>
      </c>
      <c r="M592" s="5">
        <f t="shared" si="95"/>
        <v>0</v>
      </c>
      <c r="N592" s="2">
        <f t="shared" si="96"/>
        <v>0</v>
      </c>
      <c r="O592" s="116">
        <f t="shared" si="97"/>
        <v>0</v>
      </c>
      <c r="P592" s="22">
        <f t="shared" si="98"/>
        <v>0</v>
      </c>
      <c r="Q592" s="7" t="str">
        <f t="shared" si="99"/>
        <v>euro</v>
      </c>
      <c r="R592" s="98">
        <f t="shared" si="100"/>
        <v>0</v>
      </c>
      <c r="S592" s="19"/>
      <c r="T592" s="5"/>
      <c r="U592" s="37" t="str" cm="1">
        <f t="array" ref="U592">_xlfn.IFS(R592&gt;I592,"KO : Le montant retenu est supérieur au montant présenté. Merci de revoir la ligne de contributions ou plafonner son montant.",I592=0,"",R592=I592,"OK",R592&lt;I592,"Montant instruit inférieur au montant présenté.")</f>
        <v/>
      </c>
      <c r="V592" s="95">
        <f t="shared" si="101"/>
        <v>0</v>
      </c>
    </row>
    <row r="593" spans="1:22">
      <c r="A593" s="7">
        <v>589</v>
      </c>
      <c r="B593" s="5"/>
      <c r="C593" s="5"/>
      <c r="D593" s="5"/>
      <c r="E593" s="2"/>
      <c r="F593" s="116"/>
      <c r="G593" s="12"/>
      <c r="H593" s="7" t="s">
        <v>9</v>
      </c>
      <c r="I593" s="98">
        <f t="shared" si="92"/>
        <v>0</v>
      </c>
      <c r="J593" s="27"/>
      <c r="K593" s="21">
        <f t="shared" si="93"/>
        <v>0</v>
      </c>
      <c r="L593" s="5">
        <f t="shared" si="94"/>
        <v>0</v>
      </c>
      <c r="M593" s="5">
        <f t="shared" si="95"/>
        <v>0</v>
      </c>
      <c r="N593" s="2">
        <f t="shared" si="96"/>
        <v>0</v>
      </c>
      <c r="O593" s="116">
        <f t="shared" si="97"/>
        <v>0</v>
      </c>
      <c r="P593" s="22">
        <f t="shared" si="98"/>
        <v>0</v>
      </c>
      <c r="Q593" s="7" t="str">
        <f t="shared" si="99"/>
        <v>euro</v>
      </c>
      <c r="R593" s="98">
        <f t="shared" si="100"/>
        <v>0</v>
      </c>
      <c r="S593" s="19"/>
      <c r="T593" s="5"/>
      <c r="U593" s="37" t="str" cm="1">
        <f t="array" ref="U593">_xlfn.IFS(R593&gt;I593,"KO : Le montant retenu est supérieur au montant présenté. Merci de revoir la ligne de contributions ou plafonner son montant.",I593=0,"",R593=I593,"OK",R593&lt;I593,"Montant instruit inférieur au montant présenté.")</f>
        <v/>
      </c>
      <c r="V593" s="95">
        <f t="shared" si="101"/>
        <v>0</v>
      </c>
    </row>
    <row r="594" spans="1:22">
      <c r="A594" s="7">
        <v>590</v>
      </c>
      <c r="B594" s="5"/>
      <c r="C594" s="5"/>
      <c r="D594" s="5"/>
      <c r="E594" s="2"/>
      <c r="F594" s="116"/>
      <c r="G594" s="12"/>
      <c r="H594" s="7" t="s">
        <v>9</v>
      </c>
      <c r="I594" s="98">
        <f t="shared" si="92"/>
        <v>0</v>
      </c>
      <c r="J594" s="27"/>
      <c r="K594" s="21">
        <f t="shared" si="93"/>
        <v>0</v>
      </c>
      <c r="L594" s="5">
        <f t="shared" si="94"/>
        <v>0</v>
      </c>
      <c r="M594" s="5">
        <f t="shared" si="95"/>
        <v>0</v>
      </c>
      <c r="N594" s="2">
        <f t="shared" si="96"/>
        <v>0</v>
      </c>
      <c r="O594" s="116">
        <f t="shared" si="97"/>
        <v>0</v>
      </c>
      <c r="P594" s="22">
        <f t="shared" si="98"/>
        <v>0</v>
      </c>
      <c r="Q594" s="7" t="str">
        <f t="shared" si="99"/>
        <v>euro</v>
      </c>
      <c r="R594" s="98">
        <f t="shared" si="100"/>
        <v>0</v>
      </c>
      <c r="S594" s="19"/>
      <c r="T594" s="5"/>
      <c r="U594" s="37" t="str" cm="1">
        <f t="array" ref="U594">_xlfn.IFS(R594&gt;I594,"KO : Le montant retenu est supérieur au montant présenté. Merci de revoir la ligne de contributions ou plafonner son montant.",I594=0,"",R594=I594,"OK",R594&lt;I594,"Montant instruit inférieur au montant présenté.")</f>
        <v/>
      </c>
      <c r="V594" s="95">
        <f t="shared" si="101"/>
        <v>0</v>
      </c>
    </row>
    <row r="595" spans="1:22">
      <c r="A595" s="7">
        <v>591</v>
      </c>
      <c r="B595" s="5"/>
      <c r="C595" s="5"/>
      <c r="D595" s="5"/>
      <c r="E595" s="2"/>
      <c r="F595" s="116"/>
      <c r="G595" s="12"/>
      <c r="H595" s="7" t="s">
        <v>9</v>
      </c>
      <c r="I595" s="98">
        <f t="shared" si="92"/>
        <v>0</v>
      </c>
      <c r="J595" s="27"/>
      <c r="K595" s="21">
        <f t="shared" si="93"/>
        <v>0</v>
      </c>
      <c r="L595" s="5">
        <f t="shared" si="94"/>
        <v>0</v>
      </c>
      <c r="M595" s="5">
        <f t="shared" si="95"/>
        <v>0</v>
      </c>
      <c r="N595" s="2">
        <f t="shared" si="96"/>
        <v>0</v>
      </c>
      <c r="O595" s="116">
        <f t="shared" si="97"/>
        <v>0</v>
      </c>
      <c r="P595" s="22">
        <f t="shared" si="98"/>
        <v>0</v>
      </c>
      <c r="Q595" s="7" t="str">
        <f t="shared" si="99"/>
        <v>euro</v>
      </c>
      <c r="R595" s="98">
        <f t="shared" si="100"/>
        <v>0</v>
      </c>
      <c r="S595" s="19"/>
      <c r="T595" s="5"/>
      <c r="U595" s="37" t="str" cm="1">
        <f t="array" ref="U595">_xlfn.IFS(R595&gt;I595,"KO : Le montant retenu est supérieur au montant présenté. Merci de revoir la ligne de contributions ou plafonner son montant.",I595=0,"",R595=I595,"OK",R595&lt;I595,"Montant instruit inférieur au montant présenté.")</f>
        <v/>
      </c>
      <c r="V595" s="95">
        <f t="shared" si="101"/>
        <v>0</v>
      </c>
    </row>
    <row r="596" spans="1:22">
      <c r="A596" s="7">
        <v>592</v>
      </c>
      <c r="B596" s="5"/>
      <c r="C596" s="5"/>
      <c r="D596" s="5"/>
      <c r="E596" s="2"/>
      <c r="F596" s="116"/>
      <c r="G596" s="12"/>
      <c r="H596" s="7" t="s">
        <v>9</v>
      </c>
      <c r="I596" s="98">
        <f t="shared" si="92"/>
        <v>0</v>
      </c>
      <c r="J596" s="27"/>
      <c r="K596" s="21">
        <f t="shared" si="93"/>
        <v>0</v>
      </c>
      <c r="L596" s="5">
        <f t="shared" si="94"/>
        <v>0</v>
      </c>
      <c r="M596" s="5">
        <f t="shared" si="95"/>
        <v>0</v>
      </c>
      <c r="N596" s="2">
        <f t="shared" si="96"/>
        <v>0</v>
      </c>
      <c r="O596" s="116">
        <f t="shared" si="97"/>
        <v>0</v>
      </c>
      <c r="P596" s="22">
        <f t="shared" si="98"/>
        <v>0</v>
      </c>
      <c r="Q596" s="7" t="str">
        <f t="shared" si="99"/>
        <v>euro</v>
      </c>
      <c r="R596" s="98">
        <f t="shared" si="100"/>
        <v>0</v>
      </c>
      <c r="S596" s="19"/>
      <c r="T596" s="5"/>
      <c r="U596" s="37" t="str" cm="1">
        <f t="array" ref="U596">_xlfn.IFS(R596&gt;I596,"KO : Le montant retenu est supérieur au montant présenté. Merci de revoir la ligne de contributions ou plafonner son montant.",I596=0,"",R596=I596,"OK",R596&lt;I596,"Montant instruit inférieur au montant présenté.")</f>
        <v/>
      </c>
      <c r="V596" s="95">
        <f t="shared" si="101"/>
        <v>0</v>
      </c>
    </row>
    <row r="597" spans="1:22">
      <c r="A597" s="7">
        <v>593</v>
      </c>
      <c r="B597" s="5"/>
      <c r="C597" s="5"/>
      <c r="D597" s="5"/>
      <c r="E597" s="2"/>
      <c r="F597" s="116"/>
      <c r="G597" s="12"/>
      <c r="H597" s="7" t="s">
        <v>9</v>
      </c>
      <c r="I597" s="98">
        <f t="shared" si="92"/>
        <v>0</v>
      </c>
      <c r="J597" s="27"/>
      <c r="K597" s="21">
        <f t="shared" si="93"/>
        <v>0</v>
      </c>
      <c r="L597" s="5">
        <f t="shared" si="94"/>
        <v>0</v>
      </c>
      <c r="M597" s="5">
        <f t="shared" si="95"/>
        <v>0</v>
      </c>
      <c r="N597" s="2">
        <f t="shared" si="96"/>
        <v>0</v>
      </c>
      <c r="O597" s="116">
        <f t="shared" si="97"/>
        <v>0</v>
      </c>
      <c r="P597" s="22">
        <f t="shared" si="98"/>
        <v>0</v>
      </c>
      <c r="Q597" s="7" t="str">
        <f t="shared" si="99"/>
        <v>euro</v>
      </c>
      <c r="R597" s="98">
        <f t="shared" si="100"/>
        <v>0</v>
      </c>
      <c r="S597" s="19"/>
      <c r="T597" s="5"/>
      <c r="U597" s="37" t="str" cm="1">
        <f t="array" ref="U597">_xlfn.IFS(R597&gt;I597,"KO : Le montant retenu est supérieur au montant présenté. Merci de revoir la ligne de contributions ou plafonner son montant.",I597=0,"",R597=I597,"OK",R597&lt;I597,"Montant instruit inférieur au montant présenté.")</f>
        <v/>
      </c>
      <c r="V597" s="95">
        <f t="shared" si="101"/>
        <v>0</v>
      </c>
    </row>
    <row r="598" spans="1:22">
      <c r="A598" s="7">
        <v>594</v>
      </c>
      <c r="B598" s="5"/>
      <c r="C598" s="5"/>
      <c r="D598" s="5"/>
      <c r="E598" s="2"/>
      <c r="F598" s="116"/>
      <c r="G598" s="12"/>
      <c r="H598" s="7" t="s">
        <v>9</v>
      </c>
      <c r="I598" s="98">
        <f t="shared" si="92"/>
        <v>0</v>
      </c>
      <c r="J598" s="27"/>
      <c r="K598" s="21">
        <f t="shared" si="93"/>
        <v>0</v>
      </c>
      <c r="L598" s="5">
        <f t="shared" si="94"/>
        <v>0</v>
      </c>
      <c r="M598" s="5">
        <f t="shared" si="95"/>
        <v>0</v>
      </c>
      <c r="N598" s="2">
        <f t="shared" si="96"/>
        <v>0</v>
      </c>
      <c r="O598" s="116">
        <f t="shared" si="97"/>
        <v>0</v>
      </c>
      <c r="P598" s="22">
        <f t="shared" si="98"/>
        <v>0</v>
      </c>
      <c r="Q598" s="7" t="str">
        <f t="shared" si="99"/>
        <v>euro</v>
      </c>
      <c r="R598" s="98">
        <f t="shared" si="100"/>
        <v>0</v>
      </c>
      <c r="S598" s="19"/>
      <c r="T598" s="5"/>
      <c r="U598" s="37" t="str" cm="1">
        <f t="array" ref="U598">_xlfn.IFS(R598&gt;I598,"KO : Le montant retenu est supérieur au montant présenté. Merci de revoir la ligne de contributions ou plafonner son montant.",I598=0,"",R598=I598,"OK",R598&lt;I598,"Montant instruit inférieur au montant présenté.")</f>
        <v/>
      </c>
      <c r="V598" s="95">
        <f t="shared" si="101"/>
        <v>0</v>
      </c>
    </row>
    <row r="599" spans="1:22">
      <c r="A599" s="7">
        <v>595</v>
      </c>
      <c r="B599" s="5"/>
      <c r="C599" s="5"/>
      <c r="D599" s="5"/>
      <c r="E599" s="2"/>
      <c r="F599" s="116"/>
      <c r="G599" s="12"/>
      <c r="H599" s="7" t="s">
        <v>9</v>
      </c>
      <c r="I599" s="98">
        <f t="shared" si="92"/>
        <v>0</v>
      </c>
      <c r="J599" s="27"/>
      <c r="K599" s="21">
        <f t="shared" si="93"/>
        <v>0</v>
      </c>
      <c r="L599" s="5">
        <f t="shared" si="94"/>
        <v>0</v>
      </c>
      <c r="M599" s="5">
        <f t="shared" si="95"/>
        <v>0</v>
      </c>
      <c r="N599" s="2">
        <f t="shared" si="96"/>
        <v>0</v>
      </c>
      <c r="O599" s="116">
        <f t="shared" si="97"/>
        <v>0</v>
      </c>
      <c r="P599" s="22">
        <f t="shared" si="98"/>
        <v>0</v>
      </c>
      <c r="Q599" s="7" t="str">
        <f t="shared" si="99"/>
        <v>euro</v>
      </c>
      <c r="R599" s="98">
        <f t="shared" si="100"/>
        <v>0</v>
      </c>
      <c r="S599" s="19"/>
      <c r="T599" s="5"/>
      <c r="U599" s="37" t="str" cm="1">
        <f t="array" ref="U599">_xlfn.IFS(R599&gt;I599,"KO : Le montant retenu est supérieur au montant présenté. Merci de revoir la ligne de contributions ou plafonner son montant.",I599=0,"",R599=I599,"OK",R599&lt;I599,"Montant instruit inférieur au montant présenté.")</f>
        <v/>
      </c>
      <c r="V599" s="95">
        <f t="shared" si="101"/>
        <v>0</v>
      </c>
    </row>
    <row r="600" spans="1:22">
      <c r="A600" s="7">
        <v>596</v>
      </c>
      <c r="B600" s="5"/>
      <c r="C600" s="5"/>
      <c r="D600" s="5"/>
      <c r="E600" s="2"/>
      <c r="F600" s="116"/>
      <c r="G600" s="12"/>
      <c r="H600" s="7" t="s">
        <v>9</v>
      </c>
      <c r="I600" s="98">
        <f t="shared" si="92"/>
        <v>0</v>
      </c>
      <c r="J600" s="27"/>
      <c r="K600" s="21">
        <f t="shared" si="93"/>
        <v>0</v>
      </c>
      <c r="L600" s="5">
        <f t="shared" si="94"/>
        <v>0</v>
      </c>
      <c r="M600" s="5">
        <f t="shared" si="95"/>
        <v>0</v>
      </c>
      <c r="N600" s="2">
        <f t="shared" si="96"/>
        <v>0</v>
      </c>
      <c r="O600" s="116">
        <f t="shared" si="97"/>
        <v>0</v>
      </c>
      <c r="P600" s="22">
        <f t="shared" si="98"/>
        <v>0</v>
      </c>
      <c r="Q600" s="7" t="str">
        <f t="shared" si="99"/>
        <v>euro</v>
      </c>
      <c r="R600" s="98">
        <f t="shared" si="100"/>
        <v>0</v>
      </c>
      <c r="S600" s="19"/>
      <c r="T600" s="5"/>
      <c r="U600" s="37" t="str" cm="1">
        <f t="array" ref="U600">_xlfn.IFS(R600&gt;I600,"KO : Le montant retenu est supérieur au montant présenté. Merci de revoir la ligne de contributions ou plafonner son montant.",I600=0,"",R600=I600,"OK",R600&lt;I600,"Montant instruit inférieur au montant présenté.")</f>
        <v/>
      </c>
      <c r="V600" s="95">
        <f t="shared" si="101"/>
        <v>0</v>
      </c>
    </row>
    <row r="601" spans="1:22">
      <c r="A601" s="7">
        <v>597</v>
      </c>
      <c r="B601" s="5"/>
      <c r="C601" s="5"/>
      <c r="D601" s="5"/>
      <c r="E601" s="2"/>
      <c r="F601" s="116"/>
      <c r="G601" s="12"/>
      <c r="H601" s="7" t="s">
        <v>9</v>
      </c>
      <c r="I601" s="98">
        <f t="shared" si="92"/>
        <v>0</v>
      </c>
      <c r="J601" s="27"/>
      <c r="K601" s="21">
        <f t="shared" si="93"/>
        <v>0</v>
      </c>
      <c r="L601" s="5">
        <f t="shared" si="94"/>
        <v>0</v>
      </c>
      <c r="M601" s="5">
        <f t="shared" si="95"/>
        <v>0</v>
      </c>
      <c r="N601" s="2">
        <f t="shared" si="96"/>
        <v>0</v>
      </c>
      <c r="O601" s="116">
        <f t="shared" si="97"/>
        <v>0</v>
      </c>
      <c r="P601" s="22">
        <f t="shared" si="98"/>
        <v>0</v>
      </c>
      <c r="Q601" s="7" t="str">
        <f t="shared" si="99"/>
        <v>euro</v>
      </c>
      <c r="R601" s="98">
        <f t="shared" si="100"/>
        <v>0</v>
      </c>
      <c r="S601" s="19"/>
      <c r="T601" s="5"/>
      <c r="U601" s="37" t="str" cm="1">
        <f t="array" ref="U601">_xlfn.IFS(R601&gt;I601,"KO : Le montant retenu est supérieur au montant présenté. Merci de revoir la ligne de contributions ou plafonner son montant.",I601=0,"",R601=I601,"OK",R601&lt;I601,"Montant instruit inférieur au montant présenté.")</f>
        <v/>
      </c>
      <c r="V601" s="95">
        <f t="shared" si="101"/>
        <v>0</v>
      </c>
    </row>
    <row r="602" spans="1:22">
      <c r="A602" s="7">
        <v>598</v>
      </c>
      <c r="B602" s="5"/>
      <c r="C602" s="5"/>
      <c r="D602" s="5"/>
      <c r="E602" s="2"/>
      <c r="F602" s="116"/>
      <c r="G602" s="12"/>
      <c r="H602" s="7" t="s">
        <v>9</v>
      </c>
      <c r="I602" s="98">
        <f t="shared" si="92"/>
        <v>0</v>
      </c>
      <c r="J602" s="27"/>
      <c r="K602" s="21">
        <f t="shared" si="93"/>
        <v>0</v>
      </c>
      <c r="L602" s="5">
        <f t="shared" si="94"/>
        <v>0</v>
      </c>
      <c r="M602" s="5">
        <f t="shared" si="95"/>
        <v>0</v>
      </c>
      <c r="N602" s="2">
        <f t="shared" si="96"/>
        <v>0</v>
      </c>
      <c r="O602" s="116">
        <f t="shared" si="97"/>
        <v>0</v>
      </c>
      <c r="P602" s="22">
        <f t="shared" si="98"/>
        <v>0</v>
      </c>
      <c r="Q602" s="7" t="str">
        <f t="shared" si="99"/>
        <v>euro</v>
      </c>
      <c r="R602" s="98">
        <f t="shared" si="100"/>
        <v>0</v>
      </c>
      <c r="S602" s="19"/>
      <c r="T602" s="5"/>
      <c r="U602" s="37" t="str" cm="1">
        <f t="array" ref="U602">_xlfn.IFS(R602&gt;I602,"KO : Le montant retenu est supérieur au montant présenté. Merci de revoir la ligne de contributions ou plafonner son montant.",I602=0,"",R602=I602,"OK",R602&lt;I602,"Montant instruit inférieur au montant présenté.")</f>
        <v/>
      </c>
      <c r="V602" s="95">
        <f t="shared" si="101"/>
        <v>0</v>
      </c>
    </row>
    <row r="603" spans="1:22">
      <c r="A603" s="7">
        <v>599</v>
      </c>
      <c r="B603" s="5"/>
      <c r="C603" s="5"/>
      <c r="D603" s="5"/>
      <c r="E603" s="2"/>
      <c r="F603" s="116"/>
      <c r="G603" s="12"/>
      <c r="H603" s="7" t="s">
        <v>9</v>
      </c>
      <c r="I603" s="98">
        <f t="shared" si="92"/>
        <v>0</v>
      </c>
      <c r="J603" s="27"/>
      <c r="K603" s="21">
        <f t="shared" si="93"/>
        <v>0</v>
      </c>
      <c r="L603" s="5">
        <f t="shared" si="94"/>
        <v>0</v>
      </c>
      <c r="M603" s="5">
        <f t="shared" si="95"/>
        <v>0</v>
      </c>
      <c r="N603" s="2">
        <f t="shared" si="96"/>
        <v>0</v>
      </c>
      <c r="O603" s="116">
        <f t="shared" si="97"/>
        <v>0</v>
      </c>
      <c r="P603" s="22">
        <f t="shared" si="98"/>
        <v>0</v>
      </c>
      <c r="Q603" s="7" t="str">
        <f t="shared" si="99"/>
        <v>euro</v>
      </c>
      <c r="R603" s="98">
        <f t="shared" si="100"/>
        <v>0</v>
      </c>
      <c r="S603" s="19"/>
      <c r="T603" s="5"/>
      <c r="U603" s="37" t="str" cm="1">
        <f t="array" ref="U603">_xlfn.IFS(R603&gt;I603,"KO : Le montant retenu est supérieur au montant présenté. Merci de revoir la ligne de contributions ou plafonner son montant.",I603=0,"",R603=I603,"OK",R603&lt;I603,"Montant instruit inférieur au montant présenté.")</f>
        <v/>
      </c>
      <c r="V603" s="95">
        <f t="shared" si="101"/>
        <v>0</v>
      </c>
    </row>
    <row r="604" spans="1:22">
      <c r="A604" s="7">
        <v>600</v>
      </c>
      <c r="B604" s="5"/>
      <c r="C604" s="5"/>
      <c r="D604" s="5"/>
      <c r="E604" s="2"/>
      <c r="F604" s="116"/>
      <c r="G604" s="12"/>
      <c r="H604" s="7" t="s">
        <v>9</v>
      </c>
      <c r="I604" s="98">
        <f t="shared" si="92"/>
        <v>0</v>
      </c>
      <c r="J604" s="27"/>
      <c r="K604" s="21">
        <f t="shared" si="93"/>
        <v>0</v>
      </c>
      <c r="L604" s="5">
        <f t="shared" si="94"/>
        <v>0</v>
      </c>
      <c r="M604" s="5">
        <f t="shared" si="95"/>
        <v>0</v>
      </c>
      <c r="N604" s="2">
        <f t="shared" si="96"/>
        <v>0</v>
      </c>
      <c r="O604" s="116">
        <f t="shared" si="97"/>
        <v>0</v>
      </c>
      <c r="P604" s="22">
        <f t="shared" si="98"/>
        <v>0</v>
      </c>
      <c r="Q604" s="7" t="str">
        <f t="shared" si="99"/>
        <v>euro</v>
      </c>
      <c r="R604" s="98">
        <f t="shared" si="100"/>
        <v>0</v>
      </c>
      <c r="S604" s="19"/>
      <c r="T604" s="5"/>
      <c r="U604" s="37" t="str" cm="1">
        <f t="array" ref="U604">_xlfn.IFS(R604&gt;I604,"KO : Le montant retenu est supérieur au montant présenté. Merci de revoir la ligne de contributions ou plafonner son montant.",I604=0,"",R604=I604,"OK",R604&lt;I604,"Montant instruit inférieur au montant présenté.")</f>
        <v/>
      </c>
      <c r="V604" s="95">
        <f t="shared" si="101"/>
        <v>0</v>
      </c>
    </row>
    <row r="605" spans="1:22">
      <c r="A605" s="358" t="s">
        <v>1</v>
      </c>
      <c r="B605" s="359"/>
      <c r="C605" s="359"/>
      <c r="D605" s="359"/>
      <c r="E605" s="359"/>
      <c r="F605" s="359"/>
      <c r="G605" s="359"/>
      <c r="H605" s="373"/>
      <c r="I605" s="24">
        <f>SUM(I5:I604)</f>
        <v>0</v>
      </c>
      <c r="J605" s="33"/>
      <c r="K605" s="360" t="s">
        <v>221</v>
      </c>
      <c r="L605" s="359"/>
      <c r="M605" s="359"/>
      <c r="N605" s="359"/>
      <c r="O605" s="359"/>
      <c r="P605" s="359"/>
      <c r="Q605" s="373"/>
      <c r="R605" s="24">
        <f>SUM(R5:R604)</f>
        <v>0</v>
      </c>
      <c r="S605" s="370"/>
      <c r="T605" s="371"/>
      <c r="U605" s="372"/>
      <c r="V605" s="24">
        <f>SUM(V5:V604)</f>
        <v>0</v>
      </c>
    </row>
  </sheetData>
  <mergeCells count="8">
    <mergeCell ref="A605:H605"/>
    <mergeCell ref="A2:A3"/>
    <mergeCell ref="A1:J1"/>
    <mergeCell ref="K605:Q605"/>
    <mergeCell ref="K1:V1"/>
    <mergeCell ref="K4:V4"/>
    <mergeCell ref="K3:Q3"/>
    <mergeCell ref="S605:U605"/>
  </mergeCells>
  <conditionalFormatting sqref="K5:R604">
    <cfRule type="cellIs" dxfId="16" priority="5" stopIfTrue="1" operator="notEqual">
      <formula>B5</formula>
    </cfRule>
  </conditionalFormatting>
  <conditionalFormatting sqref="O6:R604 P5:P604 R5:R604">
    <cfRule type="cellIs" dxfId="15" priority="177" stopIfTrue="1" operator="notEqual">
      <formula>F5</formula>
    </cfRule>
  </conditionalFormatting>
  <conditionalFormatting sqref="U5:U604">
    <cfRule type="containsText" dxfId="14" priority="2" operator="containsText" text="OK">
      <formula>NOT(ISERROR(SEARCH("OK",U5)))</formula>
    </cfRule>
    <cfRule type="containsText" dxfId="13" priority="3" operator="containsText" text="KO">
      <formula>NOT(ISERROR(SEARCH("KO",U5)))</formula>
    </cfRule>
    <cfRule type="containsText" dxfId="12" priority="4" operator="containsText" text="Attention">
      <formula>NOT(ISERROR(SEARCH("Attention",U5)))</formula>
    </cfRule>
  </conditionalFormatting>
  <conditionalFormatting sqref="S5:S604">
    <cfRule type="cellIs" dxfId="11" priority="1" operator="equal">
      <formula>"NON"</formula>
    </cfRule>
  </conditionalFormatting>
  <dataValidations count="1">
    <dataValidation type="list" allowBlank="1" showInputMessage="1" showErrorMessage="1" sqref="S5:S604">
      <formula1>"OUI,NON,SO"</formula1>
    </dataValidation>
  </dataValidations>
  <hyperlinks>
    <hyperlink ref="W6" location="'Dépenses sur devis'!A5" display="Dépenses sur devis"/>
    <hyperlink ref="W7" location="'Auto-construction'!A5" display="Auto-construction"/>
    <hyperlink ref="W8" location="'Dépenses de rémunération CU'!A5" display="Dépenses de rémunération sur Coûts Unitaires"/>
    <hyperlink ref="W9" location="'Dépenses de rémunération FR'!A5" display="Dépenses de rémunération sur Frais Réels"/>
    <hyperlink ref="W5" location="'Notice d''accueil'!A1" display="Notice d''accueil"/>
    <hyperlink ref="W10" location="'Dépenses sur frais réels'!A5" display="Dépenses sur frais réels"/>
    <hyperlink ref="W11" location="'Dépenses proratisées'!A5" display="Dépenses proratisées"/>
    <hyperlink ref="W12" location="'Dépenses forfaitaires'!A5" display="Dépenses forfaitaires"/>
    <hyperlink ref="W13" location="'Dépenses taux forfaitaires'!A5" display="Dépenses taux forfaitaires"/>
    <hyperlink ref="W14" location="'Dépenses sur barèmes'!A5" display="Dépenses sur barèmes"/>
    <hyperlink ref="W15" location="Bénévolat!A5" display="Bénévolat"/>
    <hyperlink ref="W16" location="'Charges d''amortissement'!A5" display="Charges d''amortissement"/>
    <hyperlink ref="W17" location="'Recettes générées'!A5" display="Recettes générées"/>
    <hyperlink ref="W18" location="'Synthèse des dépenses'!A1" display="Synthèse des dépenses"/>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'Paramétrage V2'!$A$3:$A$102</xm:f>
          </x14:formula1>
          <xm:sqref>E4:E604 N5:N604</xm:sqref>
        </x14:dataValidation>
        <x14:dataValidation type="list" allowBlank="1" showInputMessage="1" showErrorMessage="1">
          <x14:formula1>
            <xm:f>'Paramétrage V2'!$F$3:$F$102</xm:f>
          </x14:formula1>
          <xm:sqref>F4:F604 O5:O604</xm:sqref>
        </x14:dataValidation>
        <x14:dataValidation type="list" allowBlank="1" showInputMessage="1" showErrorMessage="1">
          <x14:formula1>
            <xm:f>'Paramétrage V2'!$B$3:$B$102</xm:f>
          </x14:formula1>
          <xm:sqref>H4:H604 Q5:Q604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W605"/>
  <sheetViews>
    <sheetView zoomScale="80" zoomScaleNormal="80" workbookViewId="0">
      <pane ySplit="4" topLeftCell="A576" activePane="bottomLeft" state="frozen"/>
      <selection pane="bottomLeft" activeCell="B5" sqref="B5"/>
    </sheetView>
  </sheetViews>
  <sheetFormatPr baseColWidth="10" defaultColWidth="11.453125" defaultRowHeight="14.5" outlineLevelCol="1"/>
  <cols>
    <col min="1" max="1" width="10.54296875" style="6" customWidth="1"/>
    <col min="2" max="4" width="27.54296875" style="6" customWidth="1"/>
    <col min="5" max="6" width="19.54296875" style="6" customWidth="1"/>
    <col min="7" max="7" width="27.54296875" style="6" customWidth="1"/>
    <col min="8" max="8" width="19.54296875" style="6" customWidth="1"/>
    <col min="9" max="9" width="19.453125" style="6" customWidth="1"/>
    <col min="10" max="10" width="50.54296875" style="6" customWidth="1"/>
    <col min="11" max="13" width="27.54296875" style="6" hidden="1" customWidth="1" outlineLevel="1"/>
    <col min="14" max="19" width="19.54296875" style="6" hidden="1" customWidth="1" outlineLevel="1"/>
    <col min="20" max="20" width="80.54296875" style="6" hidden="1" customWidth="1" outlineLevel="1"/>
    <col min="21" max="21" width="19.54296875" style="6" hidden="1" customWidth="1" outlineLevel="1"/>
    <col min="22" max="22" width="21.1796875" style="6" customWidth="1" collapsed="1"/>
    <col min="23" max="16384" width="11.453125" style="6"/>
  </cols>
  <sheetData>
    <row r="1" spans="1:22" ht="51" customHeight="1">
      <c r="A1" s="356" t="s">
        <v>65</v>
      </c>
      <c r="B1" s="356"/>
      <c r="C1" s="356"/>
      <c r="D1" s="356"/>
      <c r="E1" s="356"/>
      <c r="F1" s="356"/>
      <c r="G1" s="356"/>
      <c r="H1" s="356"/>
      <c r="I1" s="356"/>
      <c r="J1" s="357"/>
      <c r="K1" s="361" t="s">
        <v>232</v>
      </c>
      <c r="L1" s="362"/>
      <c r="M1" s="362"/>
      <c r="N1" s="362"/>
      <c r="O1" s="362"/>
      <c r="P1" s="362"/>
      <c r="Q1" s="362"/>
      <c r="R1" s="362"/>
      <c r="S1" s="362"/>
      <c r="T1" s="362"/>
      <c r="U1" s="363"/>
    </row>
    <row r="2" spans="1:22" s="146" customFormat="1" ht="29">
      <c r="A2" s="374" t="s">
        <v>24</v>
      </c>
      <c r="B2" s="150" t="s">
        <v>116</v>
      </c>
      <c r="C2" s="150" t="s">
        <v>41</v>
      </c>
      <c r="D2" s="150" t="s">
        <v>36</v>
      </c>
      <c r="E2" s="131" t="s">
        <v>233</v>
      </c>
      <c r="F2" s="150" t="s">
        <v>72</v>
      </c>
      <c r="G2" s="150" t="s">
        <v>14</v>
      </c>
      <c r="H2" s="131" t="s">
        <v>5</v>
      </c>
      <c r="I2" s="150" t="s">
        <v>12</v>
      </c>
      <c r="J2" s="132" t="s">
        <v>34</v>
      </c>
      <c r="K2" s="167" t="s">
        <v>116</v>
      </c>
      <c r="L2" s="166" t="s">
        <v>41</v>
      </c>
      <c r="M2" s="166" t="s">
        <v>36</v>
      </c>
      <c r="N2" s="134" t="s">
        <v>233</v>
      </c>
      <c r="O2" s="166" t="s">
        <v>72</v>
      </c>
      <c r="P2" s="166" t="s">
        <v>99</v>
      </c>
      <c r="Q2" s="166" t="s">
        <v>5</v>
      </c>
      <c r="R2" s="166" t="s">
        <v>258</v>
      </c>
      <c r="S2" s="134" t="s">
        <v>301</v>
      </c>
      <c r="T2" s="134" t="s">
        <v>298</v>
      </c>
      <c r="U2" s="134" t="s">
        <v>240</v>
      </c>
    </row>
    <row r="3" spans="1:22" s="146" customFormat="1" ht="105" customHeight="1">
      <c r="A3" s="375"/>
      <c r="B3" s="135" t="s">
        <v>318</v>
      </c>
      <c r="C3" s="135" t="s">
        <v>319</v>
      </c>
      <c r="D3" s="135" t="s">
        <v>321</v>
      </c>
      <c r="E3" s="135" t="s">
        <v>110</v>
      </c>
      <c r="F3" s="152" t="s">
        <v>105</v>
      </c>
      <c r="G3" s="152" t="s">
        <v>317</v>
      </c>
      <c r="H3" s="135" t="s">
        <v>17</v>
      </c>
      <c r="I3" s="152" t="s">
        <v>33</v>
      </c>
      <c r="J3" s="136" t="s">
        <v>29</v>
      </c>
      <c r="K3" s="367" t="s">
        <v>218</v>
      </c>
      <c r="L3" s="368"/>
      <c r="M3" s="368"/>
      <c r="N3" s="368"/>
      <c r="O3" s="368"/>
      <c r="P3" s="368"/>
      <c r="Q3" s="369"/>
      <c r="R3" s="137" t="s">
        <v>219</v>
      </c>
      <c r="S3" s="138" t="s">
        <v>299</v>
      </c>
      <c r="T3" s="137" t="s">
        <v>236</v>
      </c>
      <c r="U3" s="137" t="s">
        <v>33</v>
      </c>
    </row>
    <row r="4" spans="1:22" s="149" customFormat="1" ht="29">
      <c r="A4" s="147" t="s">
        <v>26</v>
      </c>
      <c r="B4" s="140" t="s">
        <v>320</v>
      </c>
      <c r="C4" s="140"/>
      <c r="D4" s="140"/>
      <c r="E4" s="140" t="s">
        <v>123</v>
      </c>
      <c r="F4" s="143">
        <v>5000</v>
      </c>
      <c r="G4" s="142">
        <v>1</v>
      </c>
      <c r="H4" s="142" t="s">
        <v>9</v>
      </c>
      <c r="I4" s="143">
        <f>F4*G4</f>
        <v>5000</v>
      </c>
      <c r="J4" s="162" t="s">
        <v>328</v>
      </c>
      <c r="K4" s="364"/>
      <c r="L4" s="365"/>
      <c r="M4" s="365"/>
      <c r="N4" s="365"/>
      <c r="O4" s="365"/>
      <c r="P4" s="365"/>
      <c r="Q4" s="365"/>
      <c r="R4" s="365"/>
      <c r="S4" s="365"/>
      <c r="T4" s="365"/>
      <c r="U4" s="366"/>
    </row>
    <row r="5" spans="1:22">
      <c r="A5" s="7">
        <v>1</v>
      </c>
      <c r="B5" s="5"/>
      <c r="C5" s="5"/>
      <c r="D5" s="5"/>
      <c r="E5" s="2"/>
      <c r="F5" s="99"/>
      <c r="G5" s="12"/>
      <c r="H5" s="7" t="s">
        <v>9</v>
      </c>
      <c r="I5" s="98">
        <f t="shared" ref="I5" si="0">G5*F5</f>
        <v>0</v>
      </c>
      <c r="J5" s="27"/>
      <c r="K5" s="21">
        <f t="shared" ref="K5:Q5" si="1">B5</f>
        <v>0</v>
      </c>
      <c r="L5" s="5">
        <f t="shared" si="1"/>
        <v>0</v>
      </c>
      <c r="M5" s="5">
        <f t="shared" si="1"/>
        <v>0</v>
      </c>
      <c r="N5" s="2">
        <f t="shared" si="1"/>
        <v>0</v>
      </c>
      <c r="O5" s="99">
        <f t="shared" si="1"/>
        <v>0</v>
      </c>
      <c r="P5" s="22">
        <f t="shared" si="1"/>
        <v>0</v>
      </c>
      <c r="Q5" s="7" t="str">
        <f t="shared" si="1"/>
        <v>euro</v>
      </c>
      <c r="R5" s="98">
        <f>O5*P5</f>
        <v>0</v>
      </c>
      <c r="S5" s="19"/>
      <c r="T5" s="37" t="str" cm="1">
        <f t="array" ref="T5">_xlfn.IFS(R5&gt;I5,"KO : Le montant retenu est supérieur au montant présenté. Merci de revoir la ligne de charges d'amortissement ou plafonner son montant.",I5=0,"",R5=I5,"OK",R5&lt;I5,"Montant instruit inférieur au montant présenté.")</f>
        <v/>
      </c>
      <c r="U5" s="95">
        <f>I5-R5</f>
        <v>0</v>
      </c>
      <c r="V5" s="55" t="s">
        <v>271</v>
      </c>
    </row>
    <row r="6" spans="1:22">
      <c r="A6" s="7">
        <v>2</v>
      </c>
      <c r="B6" s="5"/>
      <c r="C6" s="5"/>
      <c r="D6" s="5"/>
      <c r="E6" s="2"/>
      <c r="F6" s="99"/>
      <c r="G6" s="12"/>
      <c r="H6" s="7" t="s">
        <v>9</v>
      </c>
      <c r="I6" s="98">
        <f t="shared" ref="I6:I68" si="2">G6*F6</f>
        <v>0</v>
      </c>
      <c r="J6" s="27"/>
      <c r="K6" s="21">
        <f t="shared" ref="K6:K69" si="3">B6</f>
        <v>0</v>
      </c>
      <c r="L6" s="5">
        <f t="shared" ref="L6:L69" si="4">C6</f>
        <v>0</v>
      </c>
      <c r="M6" s="5">
        <f t="shared" ref="M6:M69" si="5">D6</f>
        <v>0</v>
      </c>
      <c r="N6" s="2">
        <f t="shared" ref="N6:N69" si="6">E6</f>
        <v>0</v>
      </c>
      <c r="O6" s="99">
        <f t="shared" ref="O6:O69" si="7">F6</f>
        <v>0</v>
      </c>
      <c r="P6" s="22">
        <f t="shared" ref="P6:P69" si="8">G6</f>
        <v>0</v>
      </c>
      <c r="Q6" s="7" t="str">
        <f t="shared" ref="Q6:Q69" si="9">H6</f>
        <v>euro</v>
      </c>
      <c r="R6" s="98">
        <f t="shared" ref="R6:R69" si="10">O6*P6</f>
        <v>0</v>
      </c>
      <c r="S6" s="19"/>
      <c r="T6" s="37" t="str" cm="1">
        <f t="array" ref="T6">_xlfn.IFS(R6&gt;I6,"KO : Le montant retenu est supérieur au montant présenté. Merci de revoir la ligne de charges d'amortissement ou plafonner son montant.",I6=0,"",R6=I6,"OK",R6&lt;I6,"Montant instruit inférieur au montant présenté.")</f>
        <v/>
      </c>
      <c r="U6" s="95">
        <f t="shared" ref="U6:U69" si="11">I6-R6</f>
        <v>0</v>
      </c>
      <c r="V6" s="54" t="s">
        <v>268</v>
      </c>
    </row>
    <row r="7" spans="1:22">
      <c r="A7" s="7">
        <v>3</v>
      </c>
      <c r="B7" s="5"/>
      <c r="C7" s="5"/>
      <c r="D7" s="5"/>
      <c r="E7" s="2"/>
      <c r="F7" s="99"/>
      <c r="G7" s="12"/>
      <c r="H7" s="7" t="s">
        <v>9</v>
      </c>
      <c r="I7" s="98">
        <f t="shared" si="2"/>
        <v>0</v>
      </c>
      <c r="J7" s="27"/>
      <c r="K7" s="21">
        <f t="shared" si="3"/>
        <v>0</v>
      </c>
      <c r="L7" s="5">
        <f t="shared" si="4"/>
        <v>0</v>
      </c>
      <c r="M7" s="5">
        <f t="shared" si="5"/>
        <v>0</v>
      </c>
      <c r="N7" s="2">
        <f t="shared" si="6"/>
        <v>0</v>
      </c>
      <c r="O7" s="99">
        <f t="shared" si="7"/>
        <v>0</v>
      </c>
      <c r="P7" s="22">
        <f t="shared" si="8"/>
        <v>0</v>
      </c>
      <c r="Q7" s="7" t="str">
        <f t="shared" si="9"/>
        <v>euro</v>
      </c>
      <c r="R7" s="98">
        <f t="shared" si="10"/>
        <v>0</v>
      </c>
      <c r="S7" s="19"/>
      <c r="T7" s="37" t="str" cm="1">
        <f t="array" ref="T7">_xlfn.IFS(R7&gt;I7,"KO : Le montant retenu est supérieur au montant présenté. Merci de revoir la ligne de charges d'amortissement ou plafonner son montant.",I7=0,"",R7=I7,"OK",R7&lt;I7,"Montant instruit inférieur au montant présenté.")</f>
        <v/>
      </c>
      <c r="U7" s="95">
        <f t="shared" si="11"/>
        <v>0</v>
      </c>
      <c r="V7" s="54" t="s">
        <v>23</v>
      </c>
    </row>
    <row r="8" spans="1:22">
      <c r="A8" s="7">
        <v>4</v>
      </c>
      <c r="B8" s="5"/>
      <c r="C8" s="5"/>
      <c r="D8" s="5"/>
      <c r="E8" s="2"/>
      <c r="F8" s="99"/>
      <c r="G8" s="12"/>
      <c r="H8" s="7" t="s">
        <v>9</v>
      </c>
      <c r="I8" s="98">
        <f t="shared" si="2"/>
        <v>0</v>
      </c>
      <c r="J8" s="27"/>
      <c r="K8" s="21">
        <f t="shared" si="3"/>
        <v>0</v>
      </c>
      <c r="L8" s="5">
        <f t="shared" si="4"/>
        <v>0</v>
      </c>
      <c r="M8" s="5">
        <f t="shared" si="5"/>
        <v>0</v>
      </c>
      <c r="N8" s="2">
        <f t="shared" si="6"/>
        <v>0</v>
      </c>
      <c r="O8" s="99">
        <f t="shared" si="7"/>
        <v>0</v>
      </c>
      <c r="P8" s="22">
        <f t="shared" si="8"/>
        <v>0</v>
      </c>
      <c r="Q8" s="7" t="str">
        <f t="shared" si="9"/>
        <v>euro</v>
      </c>
      <c r="R8" s="98">
        <f t="shared" si="10"/>
        <v>0</v>
      </c>
      <c r="S8" s="19"/>
      <c r="T8" s="37" t="str" cm="1">
        <f t="array" ref="T8">_xlfn.IFS(R8&gt;I8,"KO : Le montant retenu est supérieur au montant présenté. Merci de revoir la ligne de charges d'amortissement ou plafonner son montant.",I8=0,"",R8=I8,"OK",R8&lt;I8,"Montant instruit inférieur au montant présenté.")</f>
        <v/>
      </c>
      <c r="U8" s="95">
        <f t="shared" si="11"/>
        <v>0</v>
      </c>
      <c r="V8" s="54" t="s">
        <v>269</v>
      </c>
    </row>
    <row r="9" spans="1:22">
      <c r="A9" s="7">
        <v>5</v>
      </c>
      <c r="B9" s="5"/>
      <c r="C9" s="5"/>
      <c r="D9" s="5"/>
      <c r="E9" s="2"/>
      <c r="F9" s="99"/>
      <c r="G9" s="12"/>
      <c r="H9" s="7" t="s">
        <v>9</v>
      </c>
      <c r="I9" s="98">
        <f t="shared" si="2"/>
        <v>0</v>
      </c>
      <c r="J9" s="27"/>
      <c r="K9" s="21">
        <f t="shared" si="3"/>
        <v>0</v>
      </c>
      <c r="L9" s="5">
        <f t="shared" si="4"/>
        <v>0</v>
      </c>
      <c r="M9" s="5">
        <f t="shared" si="5"/>
        <v>0</v>
      </c>
      <c r="N9" s="2">
        <f t="shared" si="6"/>
        <v>0</v>
      </c>
      <c r="O9" s="99">
        <f t="shared" si="7"/>
        <v>0</v>
      </c>
      <c r="P9" s="22">
        <f t="shared" si="8"/>
        <v>0</v>
      </c>
      <c r="Q9" s="7" t="str">
        <f t="shared" si="9"/>
        <v>euro</v>
      </c>
      <c r="R9" s="98">
        <f t="shared" si="10"/>
        <v>0</v>
      </c>
      <c r="S9" s="19"/>
      <c r="T9" s="37" t="str" cm="1">
        <f t="array" ref="T9">_xlfn.IFS(R9&gt;I9,"KO : Le montant retenu est supérieur au montant présenté. Merci de revoir la ligne de charges d'amortissement ou plafonner son montant.",I9=0,"",R9=I9,"OK",R9&lt;I9,"Montant instruit inférieur au montant présenté.")</f>
        <v/>
      </c>
      <c r="U9" s="95">
        <f t="shared" si="11"/>
        <v>0</v>
      </c>
      <c r="V9" s="54" t="s">
        <v>270</v>
      </c>
    </row>
    <row r="10" spans="1:22">
      <c r="A10" s="7">
        <v>6</v>
      </c>
      <c r="B10" s="5"/>
      <c r="C10" s="5"/>
      <c r="D10" s="5"/>
      <c r="E10" s="2"/>
      <c r="F10" s="99"/>
      <c r="G10" s="12"/>
      <c r="H10" s="7" t="s">
        <v>9</v>
      </c>
      <c r="I10" s="98">
        <f t="shared" si="2"/>
        <v>0</v>
      </c>
      <c r="J10" s="27"/>
      <c r="K10" s="21">
        <f t="shared" si="3"/>
        <v>0</v>
      </c>
      <c r="L10" s="5">
        <f t="shared" si="4"/>
        <v>0</v>
      </c>
      <c r="M10" s="5">
        <f t="shared" si="5"/>
        <v>0</v>
      </c>
      <c r="N10" s="2">
        <f t="shared" si="6"/>
        <v>0</v>
      </c>
      <c r="O10" s="99">
        <f t="shared" si="7"/>
        <v>0</v>
      </c>
      <c r="P10" s="22">
        <f t="shared" si="8"/>
        <v>0</v>
      </c>
      <c r="Q10" s="7" t="str">
        <f t="shared" si="9"/>
        <v>euro</v>
      </c>
      <c r="R10" s="98">
        <f t="shared" si="10"/>
        <v>0</v>
      </c>
      <c r="S10" s="19"/>
      <c r="T10" s="37" t="str" cm="1">
        <f t="array" ref="T10">_xlfn.IFS(R10&gt;I10,"KO : Le montant retenu est supérieur au montant présenté. Merci de revoir la ligne de charges d'amortissement ou plafonner son montant.",I10=0,"",R10=I10,"OK",R10&lt;I10,"Montant instruit inférieur au montant présenté.")</f>
        <v/>
      </c>
      <c r="U10" s="95">
        <f t="shared" si="11"/>
        <v>0</v>
      </c>
      <c r="V10" s="54" t="s">
        <v>8</v>
      </c>
    </row>
    <row r="11" spans="1:22">
      <c r="A11" s="7">
        <v>7</v>
      </c>
      <c r="B11" s="5"/>
      <c r="C11" s="5"/>
      <c r="D11" s="5"/>
      <c r="E11" s="2"/>
      <c r="F11" s="99"/>
      <c r="G11" s="12"/>
      <c r="H11" s="7" t="s">
        <v>9</v>
      </c>
      <c r="I11" s="98">
        <f t="shared" si="2"/>
        <v>0</v>
      </c>
      <c r="J11" s="27"/>
      <c r="K11" s="21">
        <f t="shared" si="3"/>
        <v>0</v>
      </c>
      <c r="L11" s="5">
        <f t="shared" si="4"/>
        <v>0</v>
      </c>
      <c r="M11" s="5">
        <f t="shared" si="5"/>
        <v>0</v>
      </c>
      <c r="N11" s="2">
        <f t="shared" si="6"/>
        <v>0</v>
      </c>
      <c r="O11" s="99">
        <f t="shared" si="7"/>
        <v>0</v>
      </c>
      <c r="P11" s="22">
        <f t="shared" si="8"/>
        <v>0</v>
      </c>
      <c r="Q11" s="7" t="str">
        <f t="shared" si="9"/>
        <v>euro</v>
      </c>
      <c r="R11" s="98">
        <f t="shared" si="10"/>
        <v>0</v>
      </c>
      <c r="S11" s="19"/>
      <c r="T11" s="37" t="str" cm="1">
        <f t="array" ref="T11">_xlfn.IFS(R11&gt;I11,"KO : Le montant retenu est supérieur au montant présenté. Merci de revoir la ligne de charges d'amortissement ou plafonner son montant.",I11=0,"",R11=I11,"OK",R11&lt;I11,"Montant instruit inférieur au montant présenté.")</f>
        <v/>
      </c>
      <c r="U11" s="95">
        <f t="shared" si="11"/>
        <v>0</v>
      </c>
      <c r="V11" s="54" t="s">
        <v>21</v>
      </c>
    </row>
    <row r="12" spans="1:22">
      <c r="A12" s="7">
        <v>8</v>
      </c>
      <c r="B12" s="5"/>
      <c r="C12" s="5"/>
      <c r="D12" s="5"/>
      <c r="E12" s="2"/>
      <c r="F12" s="99"/>
      <c r="G12" s="12"/>
      <c r="H12" s="7" t="s">
        <v>9</v>
      </c>
      <c r="I12" s="98">
        <f t="shared" si="2"/>
        <v>0</v>
      </c>
      <c r="J12" s="27"/>
      <c r="K12" s="21">
        <f t="shared" si="3"/>
        <v>0</v>
      </c>
      <c r="L12" s="5">
        <f t="shared" si="4"/>
        <v>0</v>
      </c>
      <c r="M12" s="5">
        <f t="shared" si="5"/>
        <v>0</v>
      </c>
      <c r="N12" s="2">
        <f t="shared" si="6"/>
        <v>0</v>
      </c>
      <c r="O12" s="99">
        <f t="shared" si="7"/>
        <v>0</v>
      </c>
      <c r="P12" s="22">
        <f t="shared" si="8"/>
        <v>0</v>
      </c>
      <c r="Q12" s="7" t="str">
        <f t="shared" si="9"/>
        <v>euro</v>
      </c>
      <c r="R12" s="98">
        <f t="shared" si="10"/>
        <v>0</v>
      </c>
      <c r="S12" s="19"/>
      <c r="T12" s="37" t="str" cm="1">
        <f t="array" ref="T12">_xlfn.IFS(R12&gt;I12,"KO : Le montant retenu est supérieur au montant présenté. Merci de revoir la ligne de charges d'amortissement ou plafonner son montant.",I12=0,"",R12=I12,"OK",R12&lt;I12,"Montant instruit inférieur au montant présenté.")</f>
        <v/>
      </c>
      <c r="U12" s="95">
        <f t="shared" si="11"/>
        <v>0</v>
      </c>
      <c r="V12" s="54" t="s">
        <v>20</v>
      </c>
    </row>
    <row r="13" spans="1:22">
      <c r="A13" s="7">
        <v>9</v>
      </c>
      <c r="B13" s="5"/>
      <c r="C13" s="5"/>
      <c r="D13" s="5"/>
      <c r="E13" s="2"/>
      <c r="F13" s="99"/>
      <c r="G13" s="12"/>
      <c r="H13" s="7" t="s">
        <v>9</v>
      </c>
      <c r="I13" s="98">
        <f t="shared" si="2"/>
        <v>0</v>
      </c>
      <c r="J13" s="27"/>
      <c r="K13" s="21">
        <f t="shared" si="3"/>
        <v>0</v>
      </c>
      <c r="L13" s="5">
        <f t="shared" si="4"/>
        <v>0</v>
      </c>
      <c r="M13" s="5">
        <f t="shared" si="5"/>
        <v>0</v>
      </c>
      <c r="N13" s="2">
        <f t="shared" si="6"/>
        <v>0</v>
      </c>
      <c r="O13" s="99">
        <f t="shared" si="7"/>
        <v>0</v>
      </c>
      <c r="P13" s="22">
        <f t="shared" si="8"/>
        <v>0</v>
      </c>
      <c r="Q13" s="7" t="str">
        <f t="shared" si="9"/>
        <v>euro</v>
      </c>
      <c r="R13" s="98">
        <f t="shared" si="10"/>
        <v>0</v>
      </c>
      <c r="S13" s="19"/>
      <c r="T13" s="37" t="str" cm="1">
        <f t="array" ref="T13">_xlfn.IFS(R13&gt;I13,"KO : Le montant retenu est supérieur au montant présenté. Merci de revoir la ligne de charges d'amortissement ou plafonner son montant.",I13=0,"",R13=I13,"OK",R13&lt;I13,"Montant instruit inférieur au montant présenté.")</f>
        <v/>
      </c>
      <c r="U13" s="95">
        <f t="shared" si="11"/>
        <v>0</v>
      </c>
      <c r="V13" s="54" t="s">
        <v>273</v>
      </c>
    </row>
    <row r="14" spans="1:22">
      <c r="A14" s="7">
        <v>10</v>
      </c>
      <c r="B14" s="5"/>
      <c r="C14" s="5"/>
      <c r="D14" s="5"/>
      <c r="E14" s="2"/>
      <c r="F14" s="99"/>
      <c r="G14" s="12"/>
      <c r="H14" s="7" t="s">
        <v>9</v>
      </c>
      <c r="I14" s="98">
        <f t="shared" si="2"/>
        <v>0</v>
      </c>
      <c r="J14" s="27"/>
      <c r="K14" s="21">
        <f t="shared" si="3"/>
        <v>0</v>
      </c>
      <c r="L14" s="5">
        <f t="shared" si="4"/>
        <v>0</v>
      </c>
      <c r="M14" s="5">
        <f t="shared" si="5"/>
        <v>0</v>
      </c>
      <c r="N14" s="2">
        <f t="shared" si="6"/>
        <v>0</v>
      </c>
      <c r="O14" s="99">
        <f t="shared" si="7"/>
        <v>0</v>
      </c>
      <c r="P14" s="22">
        <f t="shared" si="8"/>
        <v>0</v>
      </c>
      <c r="Q14" s="7" t="str">
        <f t="shared" si="9"/>
        <v>euro</v>
      </c>
      <c r="R14" s="98">
        <f t="shared" si="10"/>
        <v>0</v>
      </c>
      <c r="S14" s="19"/>
      <c r="T14" s="37" t="str" cm="1">
        <f t="array" ref="T14">_xlfn.IFS(R14&gt;I14,"KO : Le montant retenu est supérieur au montant présenté. Merci de revoir la ligne de charges d'amortissement ou plafonner son montant.",I14=0,"",R14=I14,"OK",R14&lt;I14,"Montant instruit inférieur au montant présenté.")</f>
        <v/>
      </c>
      <c r="U14" s="95">
        <f t="shared" si="11"/>
        <v>0</v>
      </c>
      <c r="V14" s="57" t="s">
        <v>19</v>
      </c>
    </row>
    <row r="15" spans="1:22">
      <c r="A15" s="7">
        <v>11</v>
      </c>
      <c r="B15" s="5"/>
      <c r="C15" s="5"/>
      <c r="D15" s="5"/>
      <c r="E15" s="2"/>
      <c r="F15" s="99"/>
      <c r="G15" s="12"/>
      <c r="H15" s="7" t="s">
        <v>9</v>
      </c>
      <c r="I15" s="98">
        <f t="shared" si="2"/>
        <v>0</v>
      </c>
      <c r="J15" s="27"/>
      <c r="K15" s="21">
        <f t="shared" si="3"/>
        <v>0</v>
      </c>
      <c r="L15" s="5">
        <f t="shared" si="4"/>
        <v>0</v>
      </c>
      <c r="M15" s="5">
        <f t="shared" si="5"/>
        <v>0</v>
      </c>
      <c r="N15" s="2">
        <f t="shared" si="6"/>
        <v>0</v>
      </c>
      <c r="O15" s="99">
        <f t="shared" si="7"/>
        <v>0</v>
      </c>
      <c r="P15" s="22">
        <f t="shared" si="8"/>
        <v>0</v>
      </c>
      <c r="Q15" s="7" t="str">
        <f t="shared" si="9"/>
        <v>euro</v>
      </c>
      <c r="R15" s="98">
        <f t="shared" si="10"/>
        <v>0</v>
      </c>
      <c r="S15" s="19"/>
      <c r="T15" s="37" t="str" cm="1">
        <f t="array" ref="T15">_xlfn.IFS(R15&gt;I15,"KO : Le montant retenu est supérieur au montant présenté. Merci de revoir la ligne de charges d'amortissement ou plafonner son montant.",I15=0,"",R15=I15,"OK",R15&lt;I15,"Montant instruit inférieur au montant présenté.")</f>
        <v/>
      </c>
      <c r="U15" s="95">
        <f t="shared" si="11"/>
        <v>0</v>
      </c>
      <c r="V15" s="57" t="s">
        <v>274</v>
      </c>
    </row>
    <row r="16" spans="1:22">
      <c r="A16" s="7">
        <v>12</v>
      </c>
      <c r="B16" s="5"/>
      <c r="C16" s="5"/>
      <c r="D16" s="5"/>
      <c r="E16" s="2"/>
      <c r="F16" s="99"/>
      <c r="G16" s="12"/>
      <c r="H16" s="7" t="s">
        <v>9</v>
      </c>
      <c r="I16" s="98">
        <f t="shared" si="2"/>
        <v>0</v>
      </c>
      <c r="J16" s="27"/>
      <c r="K16" s="21">
        <f t="shared" si="3"/>
        <v>0</v>
      </c>
      <c r="L16" s="5">
        <f t="shared" si="4"/>
        <v>0</v>
      </c>
      <c r="M16" s="5">
        <f t="shared" si="5"/>
        <v>0</v>
      </c>
      <c r="N16" s="2">
        <f t="shared" si="6"/>
        <v>0</v>
      </c>
      <c r="O16" s="99">
        <f t="shared" si="7"/>
        <v>0</v>
      </c>
      <c r="P16" s="22">
        <f t="shared" si="8"/>
        <v>0</v>
      </c>
      <c r="Q16" s="7" t="str">
        <f t="shared" si="9"/>
        <v>euro</v>
      </c>
      <c r="R16" s="98">
        <f t="shared" si="10"/>
        <v>0</v>
      </c>
      <c r="S16" s="19"/>
      <c r="T16" s="37" t="str" cm="1">
        <f t="array" ref="T16">_xlfn.IFS(R16&gt;I16,"KO : Le montant retenu est supérieur au montant présenté. Merci de revoir la ligne de charges d'amortissement ou plafonner son montant.",I16=0,"",R16=I16,"OK",R16&lt;I16,"Montant instruit inférieur au montant présenté.")</f>
        <v/>
      </c>
      <c r="U16" s="95">
        <f t="shared" si="11"/>
        <v>0</v>
      </c>
      <c r="V16" s="57" t="s">
        <v>73</v>
      </c>
    </row>
    <row r="17" spans="1:23">
      <c r="A17" s="7">
        <v>13</v>
      </c>
      <c r="B17" s="5"/>
      <c r="C17" s="5"/>
      <c r="D17" s="5"/>
      <c r="E17" s="2"/>
      <c r="F17" s="99"/>
      <c r="G17" s="12"/>
      <c r="H17" s="7" t="s">
        <v>9</v>
      </c>
      <c r="I17" s="98">
        <f t="shared" si="2"/>
        <v>0</v>
      </c>
      <c r="J17" s="27"/>
      <c r="K17" s="21">
        <f t="shared" si="3"/>
        <v>0</v>
      </c>
      <c r="L17" s="5">
        <f t="shared" si="4"/>
        <v>0</v>
      </c>
      <c r="M17" s="5">
        <f t="shared" si="5"/>
        <v>0</v>
      </c>
      <c r="N17" s="2">
        <f t="shared" si="6"/>
        <v>0</v>
      </c>
      <c r="O17" s="99">
        <f t="shared" si="7"/>
        <v>0</v>
      </c>
      <c r="P17" s="22">
        <f t="shared" si="8"/>
        <v>0</v>
      </c>
      <c r="Q17" s="7" t="str">
        <f t="shared" si="9"/>
        <v>euro</v>
      </c>
      <c r="R17" s="98">
        <f t="shared" si="10"/>
        <v>0</v>
      </c>
      <c r="S17" s="19"/>
      <c r="T17" s="37" t="str" cm="1">
        <f t="array" ref="T17">_xlfn.IFS(R17&gt;I17,"KO : Le montant retenu est supérieur au montant présenté. Merci de revoir la ligne de charges d'amortissement ou plafonner son montant.",I17=0,"",R17=I17,"OK",R17&lt;I17,"Montant instruit inférieur au montant présenté.")</f>
        <v/>
      </c>
      <c r="U17" s="95">
        <f t="shared" si="11"/>
        <v>0</v>
      </c>
      <c r="V17" s="57" t="s">
        <v>276</v>
      </c>
    </row>
    <row r="18" spans="1:23" ht="18.5">
      <c r="A18" s="7">
        <v>14</v>
      </c>
      <c r="B18" s="5"/>
      <c r="C18" s="5"/>
      <c r="D18" s="5"/>
      <c r="E18" s="2"/>
      <c r="F18" s="99"/>
      <c r="G18" s="12"/>
      <c r="H18" s="7" t="s">
        <v>9</v>
      </c>
      <c r="I18" s="98">
        <f t="shared" si="2"/>
        <v>0</v>
      </c>
      <c r="J18" s="27"/>
      <c r="K18" s="21">
        <f t="shared" si="3"/>
        <v>0</v>
      </c>
      <c r="L18" s="5">
        <f t="shared" si="4"/>
        <v>0</v>
      </c>
      <c r="M18" s="5">
        <f t="shared" si="5"/>
        <v>0</v>
      </c>
      <c r="N18" s="2">
        <f t="shared" si="6"/>
        <v>0</v>
      </c>
      <c r="O18" s="99">
        <f t="shared" si="7"/>
        <v>0</v>
      </c>
      <c r="P18" s="22">
        <f t="shared" si="8"/>
        <v>0</v>
      </c>
      <c r="Q18" s="7" t="str">
        <f t="shared" si="9"/>
        <v>euro</v>
      </c>
      <c r="R18" s="98">
        <f t="shared" si="10"/>
        <v>0</v>
      </c>
      <c r="S18" s="19"/>
      <c r="T18" s="37" t="str" cm="1">
        <f t="array" ref="T18">_xlfn.IFS(R18&gt;I18,"KO : Le montant retenu est supérieur au montant présenté. Merci de revoir la ligne de charges d'amortissement ou plafonner son montant.",I18=0,"",R18=I18,"OK",R18&lt;I18,"Montant instruit inférieur au montant présenté.")</f>
        <v/>
      </c>
      <c r="U18" s="95">
        <f t="shared" si="11"/>
        <v>0</v>
      </c>
      <c r="V18" s="54" t="s">
        <v>272</v>
      </c>
      <c r="W18" s="34"/>
    </row>
    <row r="19" spans="1:23">
      <c r="A19" s="7">
        <v>15</v>
      </c>
      <c r="B19" s="5"/>
      <c r="C19" s="5"/>
      <c r="D19" s="5"/>
      <c r="E19" s="2"/>
      <c r="F19" s="99"/>
      <c r="G19" s="12"/>
      <c r="H19" s="7" t="s">
        <v>9</v>
      </c>
      <c r="I19" s="98">
        <f t="shared" si="2"/>
        <v>0</v>
      </c>
      <c r="J19" s="27"/>
      <c r="K19" s="21">
        <f t="shared" si="3"/>
        <v>0</v>
      </c>
      <c r="L19" s="5">
        <f t="shared" si="4"/>
        <v>0</v>
      </c>
      <c r="M19" s="5">
        <f t="shared" si="5"/>
        <v>0</v>
      </c>
      <c r="N19" s="2">
        <f t="shared" si="6"/>
        <v>0</v>
      </c>
      <c r="O19" s="99">
        <f t="shared" si="7"/>
        <v>0</v>
      </c>
      <c r="P19" s="22">
        <f t="shared" si="8"/>
        <v>0</v>
      </c>
      <c r="Q19" s="7" t="str">
        <f t="shared" si="9"/>
        <v>euro</v>
      </c>
      <c r="R19" s="98">
        <f t="shared" si="10"/>
        <v>0</v>
      </c>
      <c r="S19" s="19"/>
      <c r="T19" s="37" t="str" cm="1">
        <f t="array" ref="T19">_xlfn.IFS(R19&gt;I19,"KO : Le montant retenu est supérieur au montant présenté. Merci de revoir la ligne de charges d'amortissement ou plafonner son montant.",I19=0,"",R19=I19,"OK",R19&lt;I19,"Montant instruit inférieur au montant présenté.")</f>
        <v/>
      </c>
      <c r="U19" s="95">
        <f t="shared" si="11"/>
        <v>0</v>
      </c>
    </row>
    <row r="20" spans="1:23" ht="18.5">
      <c r="A20" s="7">
        <v>16</v>
      </c>
      <c r="B20" s="5"/>
      <c r="C20" s="5"/>
      <c r="D20" s="5"/>
      <c r="E20" s="2"/>
      <c r="F20" s="99"/>
      <c r="G20" s="12"/>
      <c r="H20" s="7" t="s">
        <v>9</v>
      </c>
      <c r="I20" s="98">
        <f t="shared" si="2"/>
        <v>0</v>
      </c>
      <c r="J20" s="27"/>
      <c r="K20" s="21">
        <f t="shared" si="3"/>
        <v>0</v>
      </c>
      <c r="L20" s="5">
        <f t="shared" si="4"/>
        <v>0</v>
      </c>
      <c r="M20" s="5">
        <f t="shared" si="5"/>
        <v>0</v>
      </c>
      <c r="N20" s="2">
        <f t="shared" si="6"/>
        <v>0</v>
      </c>
      <c r="O20" s="99">
        <f t="shared" si="7"/>
        <v>0</v>
      </c>
      <c r="P20" s="22">
        <f t="shared" si="8"/>
        <v>0</v>
      </c>
      <c r="Q20" s="7" t="str">
        <f t="shared" si="9"/>
        <v>euro</v>
      </c>
      <c r="R20" s="98">
        <f t="shared" si="10"/>
        <v>0</v>
      </c>
      <c r="S20" s="19"/>
      <c r="T20" s="37" t="str" cm="1">
        <f t="array" ref="T20">_xlfn.IFS(R20&gt;I20,"KO : Le montant retenu est supérieur au montant présenté. Merci de revoir la ligne de charges d'amortissement ou plafonner son montant.",I20=0,"",R20=I20,"OK",R20&lt;I20,"Montant instruit inférieur au montant présenté.")</f>
        <v/>
      </c>
      <c r="U20" s="95">
        <f t="shared" si="11"/>
        <v>0</v>
      </c>
      <c r="V20" s="54"/>
      <c r="W20" s="34"/>
    </row>
    <row r="21" spans="1:23">
      <c r="A21" s="7">
        <v>17</v>
      </c>
      <c r="B21" s="5"/>
      <c r="C21" s="5"/>
      <c r="D21" s="5"/>
      <c r="E21" s="2"/>
      <c r="F21" s="99"/>
      <c r="G21" s="12"/>
      <c r="H21" s="7" t="s">
        <v>9</v>
      </c>
      <c r="I21" s="98">
        <f t="shared" si="2"/>
        <v>0</v>
      </c>
      <c r="J21" s="27"/>
      <c r="K21" s="21">
        <f t="shared" si="3"/>
        <v>0</v>
      </c>
      <c r="L21" s="5">
        <f t="shared" si="4"/>
        <v>0</v>
      </c>
      <c r="M21" s="5">
        <f t="shared" si="5"/>
        <v>0</v>
      </c>
      <c r="N21" s="2">
        <f t="shared" si="6"/>
        <v>0</v>
      </c>
      <c r="O21" s="99">
        <f t="shared" si="7"/>
        <v>0</v>
      </c>
      <c r="P21" s="22">
        <f t="shared" si="8"/>
        <v>0</v>
      </c>
      <c r="Q21" s="7" t="str">
        <f t="shared" si="9"/>
        <v>euro</v>
      </c>
      <c r="R21" s="98">
        <f t="shared" si="10"/>
        <v>0</v>
      </c>
      <c r="S21" s="19"/>
      <c r="T21" s="37" t="str" cm="1">
        <f t="array" ref="T21">_xlfn.IFS(R21&gt;I21,"KO : Le montant retenu est supérieur au montant présenté. Merci de revoir la ligne de charges d'amortissement ou plafonner son montant.",I21=0,"",R21=I21,"OK",R21&lt;I21,"Montant instruit inférieur au montant présenté.")</f>
        <v/>
      </c>
      <c r="U21" s="95">
        <f t="shared" si="11"/>
        <v>0</v>
      </c>
    </row>
    <row r="22" spans="1:23">
      <c r="A22" s="7">
        <v>18</v>
      </c>
      <c r="B22" s="5"/>
      <c r="C22" s="5"/>
      <c r="D22" s="5"/>
      <c r="E22" s="2"/>
      <c r="F22" s="99"/>
      <c r="G22" s="12"/>
      <c r="H22" s="7" t="s">
        <v>9</v>
      </c>
      <c r="I22" s="98">
        <f t="shared" si="2"/>
        <v>0</v>
      </c>
      <c r="J22" s="27"/>
      <c r="K22" s="21">
        <f t="shared" si="3"/>
        <v>0</v>
      </c>
      <c r="L22" s="5">
        <f t="shared" si="4"/>
        <v>0</v>
      </c>
      <c r="M22" s="5">
        <f t="shared" si="5"/>
        <v>0</v>
      </c>
      <c r="N22" s="2">
        <f t="shared" si="6"/>
        <v>0</v>
      </c>
      <c r="O22" s="99">
        <f t="shared" si="7"/>
        <v>0</v>
      </c>
      <c r="P22" s="22">
        <f t="shared" si="8"/>
        <v>0</v>
      </c>
      <c r="Q22" s="7" t="str">
        <f t="shared" si="9"/>
        <v>euro</v>
      </c>
      <c r="R22" s="98">
        <f t="shared" si="10"/>
        <v>0</v>
      </c>
      <c r="S22" s="19"/>
      <c r="T22" s="37" t="str" cm="1">
        <f t="array" ref="T22">_xlfn.IFS(R22&gt;I22,"KO : Le montant retenu est supérieur au montant présenté. Merci de revoir la ligne de charges d'amortissement ou plafonner son montant.",I22=0,"",R22=I22,"OK",R22&lt;I22,"Montant instruit inférieur au montant présenté.")</f>
        <v/>
      </c>
      <c r="U22" s="95">
        <f t="shared" si="11"/>
        <v>0</v>
      </c>
    </row>
    <row r="23" spans="1:23">
      <c r="A23" s="7">
        <v>19</v>
      </c>
      <c r="B23" s="5"/>
      <c r="C23" s="5"/>
      <c r="D23" s="5"/>
      <c r="E23" s="2"/>
      <c r="F23" s="99"/>
      <c r="G23" s="12"/>
      <c r="H23" s="7" t="s">
        <v>9</v>
      </c>
      <c r="I23" s="98">
        <f t="shared" si="2"/>
        <v>0</v>
      </c>
      <c r="J23" s="27"/>
      <c r="K23" s="21">
        <f t="shared" si="3"/>
        <v>0</v>
      </c>
      <c r="L23" s="5">
        <f t="shared" si="4"/>
        <v>0</v>
      </c>
      <c r="M23" s="5">
        <f t="shared" si="5"/>
        <v>0</v>
      </c>
      <c r="N23" s="2">
        <f t="shared" si="6"/>
        <v>0</v>
      </c>
      <c r="O23" s="99">
        <f t="shared" si="7"/>
        <v>0</v>
      </c>
      <c r="P23" s="22">
        <f t="shared" si="8"/>
        <v>0</v>
      </c>
      <c r="Q23" s="7" t="str">
        <f t="shared" si="9"/>
        <v>euro</v>
      </c>
      <c r="R23" s="98">
        <f t="shared" si="10"/>
        <v>0</v>
      </c>
      <c r="S23" s="19"/>
      <c r="T23" s="37" t="str" cm="1">
        <f t="array" ref="T23">_xlfn.IFS(R23&gt;I23,"KO : Le montant retenu est supérieur au montant présenté. Merci de revoir la ligne de charges d'amortissement ou plafonner son montant.",I23=0,"",R23=I23,"OK",R23&lt;I23,"Montant instruit inférieur au montant présenté.")</f>
        <v/>
      </c>
      <c r="U23" s="95">
        <f t="shared" si="11"/>
        <v>0</v>
      </c>
    </row>
    <row r="24" spans="1:23">
      <c r="A24" s="7">
        <v>20</v>
      </c>
      <c r="B24" s="5"/>
      <c r="C24" s="5"/>
      <c r="D24" s="5"/>
      <c r="E24" s="2"/>
      <c r="F24" s="99"/>
      <c r="G24" s="12"/>
      <c r="H24" s="7" t="s">
        <v>9</v>
      </c>
      <c r="I24" s="98">
        <f t="shared" si="2"/>
        <v>0</v>
      </c>
      <c r="J24" s="27"/>
      <c r="K24" s="21">
        <f t="shared" si="3"/>
        <v>0</v>
      </c>
      <c r="L24" s="5">
        <f t="shared" si="4"/>
        <v>0</v>
      </c>
      <c r="M24" s="5">
        <f t="shared" si="5"/>
        <v>0</v>
      </c>
      <c r="N24" s="2">
        <f t="shared" si="6"/>
        <v>0</v>
      </c>
      <c r="O24" s="99">
        <f t="shared" si="7"/>
        <v>0</v>
      </c>
      <c r="P24" s="22">
        <f t="shared" si="8"/>
        <v>0</v>
      </c>
      <c r="Q24" s="7" t="str">
        <f t="shared" si="9"/>
        <v>euro</v>
      </c>
      <c r="R24" s="98">
        <f t="shared" si="10"/>
        <v>0</v>
      </c>
      <c r="S24" s="19"/>
      <c r="T24" s="37" t="str" cm="1">
        <f t="array" ref="T24">_xlfn.IFS(R24&gt;I24,"KO : Le montant retenu est supérieur au montant présenté. Merci de revoir la ligne de charges d'amortissement ou plafonner son montant.",I24=0,"",R24=I24,"OK",R24&lt;I24,"Montant instruit inférieur au montant présenté.")</f>
        <v/>
      </c>
      <c r="U24" s="95">
        <f t="shared" si="11"/>
        <v>0</v>
      </c>
    </row>
    <row r="25" spans="1:23">
      <c r="A25" s="7">
        <v>21</v>
      </c>
      <c r="B25" s="5"/>
      <c r="C25" s="5"/>
      <c r="D25" s="5"/>
      <c r="E25" s="2"/>
      <c r="F25" s="99"/>
      <c r="G25" s="12"/>
      <c r="H25" s="7" t="s">
        <v>9</v>
      </c>
      <c r="I25" s="98">
        <f t="shared" si="2"/>
        <v>0</v>
      </c>
      <c r="J25" s="27"/>
      <c r="K25" s="21">
        <f t="shared" si="3"/>
        <v>0</v>
      </c>
      <c r="L25" s="5">
        <f t="shared" si="4"/>
        <v>0</v>
      </c>
      <c r="M25" s="5">
        <f t="shared" si="5"/>
        <v>0</v>
      </c>
      <c r="N25" s="2">
        <f t="shared" si="6"/>
        <v>0</v>
      </c>
      <c r="O25" s="99">
        <f t="shared" si="7"/>
        <v>0</v>
      </c>
      <c r="P25" s="22">
        <f t="shared" si="8"/>
        <v>0</v>
      </c>
      <c r="Q25" s="7" t="str">
        <f t="shared" si="9"/>
        <v>euro</v>
      </c>
      <c r="R25" s="98">
        <f t="shared" si="10"/>
        <v>0</v>
      </c>
      <c r="S25" s="19"/>
      <c r="T25" s="37" t="str" cm="1">
        <f t="array" ref="T25">_xlfn.IFS(R25&gt;I25,"KO : Le montant retenu est supérieur au montant présenté. Merci de revoir la ligne de charges d'amortissement ou plafonner son montant.",I25=0,"",R25=I25,"OK",R25&lt;I25,"Montant instruit inférieur au montant présenté.")</f>
        <v/>
      </c>
      <c r="U25" s="95">
        <f t="shared" si="11"/>
        <v>0</v>
      </c>
    </row>
    <row r="26" spans="1:23">
      <c r="A26" s="7">
        <v>22</v>
      </c>
      <c r="B26" s="5"/>
      <c r="C26" s="5"/>
      <c r="D26" s="5"/>
      <c r="E26" s="2"/>
      <c r="F26" s="99"/>
      <c r="G26" s="12"/>
      <c r="H26" s="7" t="s">
        <v>9</v>
      </c>
      <c r="I26" s="98">
        <f t="shared" si="2"/>
        <v>0</v>
      </c>
      <c r="J26" s="27"/>
      <c r="K26" s="21">
        <f t="shared" si="3"/>
        <v>0</v>
      </c>
      <c r="L26" s="5">
        <f t="shared" si="4"/>
        <v>0</v>
      </c>
      <c r="M26" s="5">
        <f t="shared" si="5"/>
        <v>0</v>
      </c>
      <c r="N26" s="2">
        <f t="shared" si="6"/>
        <v>0</v>
      </c>
      <c r="O26" s="99">
        <f t="shared" si="7"/>
        <v>0</v>
      </c>
      <c r="P26" s="22">
        <f t="shared" si="8"/>
        <v>0</v>
      </c>
      <c r="Q26" s="7" t="str">
        <f t="shared" si="9"/>
        <v>euro</v>
      </c>
      <c r="R26" s="98">
        <f t="shared" si="10"/>
        <v>0</v>
      </c>
      <c r="S26" s="19"/>
      <c r="T26" s="37" t="str" cm="1">
        <f t="array" ref="T26">_xlfn.IFS(R26&gt;I26,"KO : Le montant retenu est supérieur au montant présenté. Merci de revoir la ligne de charges d'amortissement ou plafonner son montant.",I26=0,"",R26=I26,"OK",R26&lt;I26,"Montant instruit inférieur au montant présenté.")</f>
        <v/>
      </c>
      <c r="U26" s="95">
        <f t="shared" si="11"/>
        <v>0</v>
      </c>
    </row>
    <row r="27" spans="1:23">
      <c r="A27" s="7">
        <v>23</v>
      </c>
      <c r="B27" s="5"/>
      <c r="C27" s="5"/>
      <c r="D27" s="5"/>
      <c r="E27" s="2"/>
      <c r="F27" s="99"/>
      <c r="G27" s="12"/>
      <c r="H27" s="7" t="s">
        <v>9</v>
      </c>
      <c r="I27" s="98">
        <f t="shared" si="2"/>
        <v>0</v>
      </c>
      <c r="J27" s="27"/>
      <c r="K27" s="21">
        <f t="shared" si="3"/>
        <v>0</v>
      </c>
      <c r="L27" s="5">
        <f t="shared" si="4"/>
        <v>0</v>
      </c>
      <c r="M27" s="5">
        <f t="shared" si="5"/>
        <v>0</v>
      </c>
      <c r="N27" s="2">
        <f t="shared" si="6"/>
        <v>0</v>
      </c>
      <c r="O27" s="99">
        <f t="shared" si="7"/>
        <v>0</v>
      </c>
      <c r="P27" s="22">
        <f t="shared" si="8"/>
        <v>0</v>
      </c>
      <c r="Q27" s="7" t="str">
        <f t="shared" si="9"/>
        <v>euro</v>
      </c>
      <c r="R27" s="98">
        <f t="shared" si="10"/>
        <v>0</v>
      </c>
      <c r="S27" s="19"/>
      <c r="T27" s="37" t="str" cm="1">
        <f t="array" ref="T27">_xlfn.IFS(R27&gt;I27,"KO : Le montant retenu est supérieur au montant présenté. Merci de revoir la ligne de charges d'amortissement ou plafonner son montant.",I27=0,"",R27=I27,"OK",R27&lt;I27,"Montant instruit inférieur au montant présenté.")</f>
        <v/>
      </c>
      <c r="U27" s="95">
        <f t="shared" si="11"/>
        <v>0</v>
      </c>
    </row>
    <row r="28" spans="1:23">
      <c r="A28" s="7">
        <v>24</v>
      </c>
      <c r="B28" s="5"/>
      <c r="C28" s="5"/>
      <c r="D28" s="5"/>
      <c r="E28" s="2"/>
      <c r="F28" s="99"/>
      <c r="G28" s="12"/>
      <c r="H28" s="7" t="s">
        <v>9</v>
      </c>
      <c r="I28" s="98">
        <f t="shared" si="2"/>
        <v>0</v>
      </c>
      <c r="J28" s="27"/>
      <c r="K28" s="21">
        <f t="shared" si="3"/>
        <v>0</v>
      </c>
      <c r="L28" s="5">
        <f t="shared" si="4"/>
        <v>0</v>
      </c>
      <c r="M28" s="5">
        <f t="shared" si="5"/>
        <v>0</v>
      </c>
      <c r="N28" s="2">
        <f t="shared" si="6"/>
        <v>0</v>
      </c>
      <c r="O28" s="99">
        <f t="shared" si="7"/>
        <v>0</v>
      </c>
      <c r="P28" s="22">
        <f t="shared" si="8"/>
        <v>0</v>
      </c>
      <c r="Q28" s="7" t="str">
        <f t="shared" si="9"/>
        <v>euro</v>
      </c>
      <c r="R28" s="98">
        <f t="shared" si="10"/>
        <v>0</v>
      </c>
      <c r="S28" s="19"/>
      <c r="T28" s="37" t="str" cm="1">
        <f t="array" ref="T28">_xlfn.IFS(R28&gt;I28,"KO : Le montant retenu est supérieur au montant présenté. Merci de revoir la ligne de charges d'amortissement ou plafonner son montant.",I28=0,"",R28=I28,"OK",R28&lt;I28,"Montant instruit inférieur au montant présenté.")</f>
        <v/>
      </c>
      <c r="U28" s="95">
        <f t="shared" si="11"/>
        <v>0</v>
      </c>
    </row>
    <row r="29" spans="1:23">
      <c r="A29" s="7">
        <v>25</v>
      </c>
      <c r="B29" s="5"/>
      <c r="C29" s="5"/>
      <c r="D29" s="5"/>
      <c r="E29" s="2"/>
      <c r="F29" s="99"/>
      <c r="G29" s="12"/>
      <c r="H29" s="7" t="s">
        <v>9</v>
      </c>
      <c r="I29" s="98">
        <f t="shared" si="2"/>
        <v>0</v>
      </c>
      <c r="J29" s="27"/>
      <c r="K29" s="21">
        <f t="shared" si="3"/>
        <v>0</v>
      </c>
      <c r="L29" s="5">
        <f t="shared" si="4"/>
        <v>0</v>
      </c>
      <c r="M29" s="5">
        <f t="shared" si="5"/>
        <v>0</v>
      </c>
      <c r="N29" s="2">
        <f t="shared" si="6"/>
        <v>0</v>
      </c>
      <c r="O29" s="99">
        <f t="shared" si="7"/>
        <v>0</v>
      </c>
      <c r="P29" s="22">
        <f t="shared" si="8"/>
        <v>0</v>
      </c>
      <c r="Q29" s="7" t="str">
        <f t="shared" si="9"/>
        <v>euro</v>
      </c>
      <c r="R29" s="98">
        <f t="shared" si="10"/>
        <v>0</v>
      </c>
      <c r="S29" s="19"/>
      <c r="T29" s="37" t="str" cm="1">
        <f t="array" ref="T29">_xlfn.IFS(R29&gt;I29,"KO : Le montant retenu est supérieur au montant présenté. Merci de revoir la ligne de charges d'amortissement ou plafonner son montant.",I29=0,"",R29=I29,"OK",R29&lt;I29,"Montant instruit inférieur au montant présenté.")</f>
        <v/>
      </c>
      <c r="U29" s="95">
        <f t="shared" si="11"/>
        <v>0</v>
      </c>
    </row>
    <row r="30" spans="1:23">
      <c r="A30" s="7">
        <v>26</v>
      </c>
      <c r="B30" s="5"/>
      <c r="C30" s="5"/>
      <c r="D30" s="5"/>
      <c r="E30" s="2"/>
      <c r="F30" s="99"/>
      <c r="G30" s="12"/>
      <c r="H30" s="7" t="s">
        <v>9</v>
      </c>
      <c r="I30" s="98">
        <f t="shared" si="2"/>
        <v>0</v>
      </c>
      <c r="J30" s="27"/>
      <c r="K30" s="21">
        <f t="shared" si="3"/>
        <v>0</v>
      </c>
      <c r="L30" s="5">
        <f t="shared" si="4"/>
        <v>0</v>
      </c>
      <c r="M30" s="5">
        <f t="shared" si="5"/>
        <v>0</v>
      </c>
      <c r="N30" s="2">
        <f t="shared" si="6"/>
        <v>0</v>
      </c>
      <c r="O30" s="99">
        <f t="shared" si="7"/>
        <v>0</v>
      </c>
      <c r="P30" s="22">
        <f t="shared" si="8"/>
        <v>0</v>
      </c>
      <c r="Q30" s="7" t="str">
        <f t="shared" si="9"/>
        <v>euro</v>
      </c>
      <c r="R30" s="98">
        <f t="shared" si="10"/>
        <v>0</v>
      </c>
      <c r="S30" s="19"/>
      <c r="T30" s="37" t="str" cm="1">
        <f t="array" ref="T30">_xlfn.IFS(R30&gt;I30,"KO : Le montant retenu est supérieur au montant présenté. Merci de revoir la ligne de charges d'amortissement ou plafonner son montant.",I30=0,"",R30=I30,"OK",R30&lt;I30,"Montant instruit inférieur au montant présenté.")</f>
        <v/>
      </c>
      <c r="U30" s="95">
        <f t="shared" si="11"/>
        <v>0</v>
      </c>
    </row>
    <row r="31" spans="1:23">
      <c r="A31" s="7">
        <v>27</v>
      </c>
      <c r="B31" s="5"/>
      <c r="C31" s="5"/>
      <c r="D31" s="5"/>
      <c r="E31" s="2"/>
      <c r="F31" s="99"/>
      <c r="G31" s="12"/>
      <c r="H31" s="7" t="s">
        <v>9</v>
      </c>
      <c r="I31" s="98">
        <f t="shared" si="2"/>
        <v>0</v>
      </c>
      <c r="J31" s="27"/>
      <c r="K31" s="21">
        <f t="shared" si="3"/>
        <v>0</v>
      </c>
      <c r="L31" s="5">
        <f t="shared" si="4"/>
        <v>0</v>
      </c>
      <c r="M31" s="5">
        <f t="shared" si="5"/>
        <v>0</v>
      </c>
      <c r="N31" s="2">
        <f t="shared" si="6"/>
        <v>0</v>
      </c>
      <c r="O31" s="99">
        <f t="shared" si="7"/>
        <v>0</v>
      </c>
      <c r="P31" s="22">
        <f t="shared" si="8"/>
        <v>0</v>
      </c>
      <c r="Q31" s="7" t="str">
        <f t="shared" si="9"/>
        <v>euro</v>
      </c>
      <c r="R31" s="98">
        <f t="shared" si="10"/>
        <v>0</v>
      </c>
      <c r="S31" s="19"/>
      <c r="T31" s="37" t="str" cm="1">
        <f t="array" ref="T31">_xlfn.IFS(R31&gt;I31,"KO : Le montant retenu est supérieur au montant présenté. Merci de revoir la ligne de charges d'amortissement ou plafonner son montant.",I31=0,"",R31=I31,"OK",R31&lt;I31,"Montant instruit inférieur au montant présenté.")</f>
        <v/>
      </c>
      <c r="U31" s="95">
        <f t="shared" si="11"/>
        <v>0</v>
      </c>
    </row>
    <row r="32" spans="1:23">
      <c r="A32" s="7">
        <v>28</v>
      </c>
      <c r="B32" s="5"/>
      <c r="C32" s="5"/>
      <c r="D32" s="5"/>
      <c r="E32" s="2"/>
      <c r="F32" s="99"/>
      <c r="G32" s="12"/>
      <c r="H32" s="7" t="s">
        <v>9</v>
      </c>
      <c r="I32" s="98">
        <f t="shared" si="2"/>
        <v>0</v>
      </c>
      <c r="J32" s="27"/>
      <c r="K32" s="21">
        <f t="shared" si="3"/>
        <v>0</v>
      </c>
      <c r="L32" s="5">
        <f t="shared" si="4"/>
        <v>0</v>
      </c>
      <c r="M32" s="5">
        <f t="shared" si="5"/>
        <v>0</v>
      </c>
      <c r="N32" s="2">
        <f t="shared" si="6"/>
        <v>0</v>
      </c>
      <c r="O32" s="99">
        <f t="shared" si="7"/>
        <v>0</v>
      </c>
      <c r="P32" s="22">
        <f t="shared" si="8"/>
        <v>0</v>
      </c>
      <c r="Q32" s="7" t="str">
        <f t="shared" si="9"/>
        <v>euro</v>
      </c>
      <c r="R32" s="98">
        <f t="shared" si="10"/>
        <v>0</v>
      </c>
      <c r="S32" s="19"/>
      <c r="T32" s="37" t="str" cm="1">
        <f t="array" ref="T32">_xlfn.IFS(R32&gt;I32,"KO : Le montant retenu est supérieur au montant présenté. Merci de revoir la ligne de charges d'amortissement ou plafonner son montant.",I32=0,"",R32=I32,"OK",R32&lt;I32,"Montant instruit inférieur au montant présenté.")</f>
        <v/>
      </c>
      <c r="U32" s="95">
        <f t="shared" si="11"/>
        <v>0</v>
      </c>
    </row>
    <row r="33" spans="1:21">
      <c r="A33" s="7">
        <v>29</v>
      </c>
      <c r="B33" s="5"/>
      <c r="C33" s="5"/>
      <c r="D33" s="5"/>
      <c r="E33" s="2"/>
      <c r="F33" s="99"/>
      <c r="G33" s="12"/>
      <c r="H33" s="7" t="s">
        <v>9</v>
      </c>
      <c r="I33" s="98">
        <f t="shared" si="2"/>
        <v>0</v>
      </c>
      <c r="J33" s="27"/>
      <c r="K33" s="21">
        <f t="shared" si="3"/>
        <v>0</v>
      </c>
      <c r="L33" s="5">
        <f t="shared" si="4"/>
        <v>0</v>
      </c>
      <c r="M33" s="5">
        <f t="shared" si="5"/>
        <v>0</v>
      </c>
      <c r="N33" s="2">
        <f t="shared" si="6"/>
        <v>0</v>
      </c>
      <c r="O33" s="99">
        <f t="shared" si="7"/>
        <v>0</v>
      </c>
      <c r="P33" s="22">
        <f t="shared" si="8"/>
        <v>0</v>
      </c>
      <c r="Q33" s="7" t="str">
        <f t="shared" si="9"/>
        <v>euro</v>
      </c>
      <c r="R33" s="98">
        <f t="shared" si="10"/>
        <v>0</v>
      </c>
      <c r="S33" s="19"/>
      <c r="T33" s="37" t="str" cm="1">
        <f t="array" ref="T33">_xlfn.IFS(R33&gt;I33,"KO : Le montant retenu est supérieur au montant présenté. Merci de revoir la ligne de charges d'amortissement ou plafonner son montant.",I33=0,"",R33=I33,"OK",R33&lt;I33,"Montant instruit inférieur au montant présenté.")</f>
        <v/>
      </c>
      <c r="U33" s="95">
        <f t="shared" si="11"/>
        <v>0</v>
      </c>
    </row>
    <row r="34" spans="1:21">
      <c r="A34" s="7">
        <v>30</v>
      </c>
      <c r="B34" s="5"/>
      <c r="C34" s="5"/>
      <c r="D34" s="5"/>
      <c r="E34" s="2"/>
      <c r="F34" s="99"/>
      <c r="G34" s="12"/>
      <c r="H34" s="7" t="s">
        <v>9</v>
      </c>
      <c r="I34" s="98">
        <f t="shared" si="2"/>
        <v>0</v>
      </c>
      <c r="J34" s="27"/>
      <c r="K34" s="21">
        <f t="shared" si="3"/>
        <v>0</v>
      </c>
      <c r="L34" s="5">
        <f t="shared" si="4"/>
        <v>0</v>
      </c>
      <c r="M34" s="5">
        <f t="shared" si="5"/>
        <v>0</v>
      </c>
      <c r="N34" s="2">
        <f t="shared" si="6"/>
        <v>0</v>
      </c>
      <c r="O34" s="99">
        <f t="shared" si="7"/>
        <v>0</v>
      </c>
      <c r="P34" s="22">
        <f t="shared" si="8"/>
        <v>0</v>
      </c>
      <c r="Q34" s="7" t="str">
        <f t="shared" si="9"/>
        <v>euro</v>
      </c>
      <c r="R34" s="98">
        <f t="shared" si="10"/>
        <v>0</v>
      </c>
      <c r="S34" s="19"/>
      <c r="T34" s="37" t="str" cm="1">
        <f t="array" ref="T34">_xlfn.IFS(R34&gt;I34,"KO : Le montant retenu est supérieur au montant présenté. Merci de revoir la ligne de charges d'amortissement ou plafonner son montant.",I34=0,"",R34=I34,"OK",R34&lt;I34,"Montant instruit inférieur au montant présenté.")</f>
        <v/>
      </c>
      <c r="U34" s="95">
        <f t="shared" si="11"/>
        <v>0</v>
      </c>
    </row>
    <row r="35" spans="1:21">
      <c r="A35" s="7">
        <v>31</v>
      </c>
      <c r="B35" s="5"/>
      <c r="C35" s="5"/>
      <c r="D35" s="5"/>
      <c r="E35" s="2"/>
      <c r="F35" s="99"/>
      <c r="G35" s="12"/>
      <c r="H35" s="7" t="s">
        <v>9</v>
      </c>
      <c r="I35" s="98">
        <f t="shared" si="2"/>
        <v>0</v>
      </c>
      <c r="J35" s="27"/>
      <c r="K35" s="21">
        <f t="shared" si="3"/>
        <v>0</v>
      </c>
      <c r="L35" s="5">
        <f t="shared" si="4"/>
        <v>0</v>
      </c>
      <c r="M35" s="5">
        <f t="shared" si="5"/>
        <v>0</v>
      </c>
      <c r="N35" s="2">
        <f t="shared" si="6"/>
        <v>0</v>
      </c>
      <c r="O35" s="99">
        <f t="shared" si="7"/>
        <v>0</v>
      </c>
      <c r="P35" s="22">
        <f t="shared" si="8"/>
        <v>0</v>
      </c>
      <c r="Q35" s="7" t="str">
        <f t="shared" si="9"/>
        <v>euro</v>
      </c>
      <c r="R35" s="98">
        <f t="shared" si="10"/>
        <v>0</v>
      </c>
      <c r="S35" s="19"/>
      <c r="T35" s="37" t="str" cm="1">
        <f t="array" ref="T35">_xlfn.IFS(R35&gt;I35,"KO : Le montant retenu est supérieur au montant présenté. Merci de revoir la ligne de charges d'amortissement ou plafonner son montant.",I35=0,"",R35=I35,"OK",R35&lt;I35,"Montant instruit inférieur au montant présenté.")</f>
        <v/>
      </c>
      <c r="U35" s="95">
        <f t="shared" si="11"/>
        <v>0</v>
      </c>
    </row>
    <row r="36" spans="1:21">
      <c r="A36" s="7">
        <v>32</v>
      </c>
      <c r="B36" s="5"/>
      <c r="C36" s="5"/>
      <c r="D36" s="5"/>
      <c r="E36" s="2"/>
      <c r="F36" s="99"/>
      <c r="G36" s="12"/>
      <c r="H36" s="7" t="s">
        <v>9</v>
      </c>
      <c r="I36" s="98">
        <f t="shared" si="2"/>
        <v>0</v>
      </c>
      <c r="J36" s="27"/>
      <c r="K36" s="21">
        <f t="shared" si="3"/>
        <v>0</v>
      </c>
      <c r="L36" s="5">
        <f t="shared" si="4"/>
        <v>0</v>
      </c>
      <c r="M36" s="5">
        <f t="shared" si="5"/>
        <v>0</v>
      </c>
      <c r="N36" s="2">
        <f t="shared" si="6"/>
        <v>0</v>
      </c>
      <c r="O36" s="99">
        <f t="shared" si="7"/>
        <v>0</v>
      </c>
      <c r="P36" s="22">
        <f t="shared" si="8"/>
        <v>0</v>
      </c>
      <c r="Q36" s="7" t="str">
        <f t="shared" si="9"/>
        <v>euro</v>
      </c>
      <c r="R36" s="98">
        <f t="shared" si="10"/>
        <v>0</v>
      </c>
      <c r="S36" s="19"/>
      <c r="T36" s="37" t="str" cm="1">
        <f t="array" ref="T36">_xlfn.IFS(R36&gt;I36,"KO : Le montant retenu est supérieur au montant présenté. Merci de revoir la ligne de charges d'amortissement ou plafonner son montant.",I36=0,"",R36=I36,"OK",R36&lt;I36,"Montant instruit inférieur au montant présenté.")</f>
        <v/>
      </c>
      <c r="U36" s="95">
        <f t="shared" si="11"/>
        <v>0</v>
      </c>
    </row>
    <row r="37" spans="1:21">
      <c r="A37" s="7">
        <v>33</v>
      </c>
      <c r="B37" s="5"/>
      <c r="C37" s="5"/>
      <c r="D37" s="5"/>
      <c r="E37" s="2"/>
      <c r="F37" s="99"/>
      <c r="G37" s="12"/>
      <c r="H37" s="7" t="s">
        <v>9</v>
      </c>
      <c r="I37" s="98">
        <f t="shared" si="2"/>
        <v>0</v>
      </c>
      <c r="J37" s="27"/>
      <c r="K37" s="21">
        <f t="shared" si="3"/>
        <v>0</v>
      </c>
      <c r="L37" s="5">
        <f t="shared" si="4"/>
        <v>0</v>
      </c>
      <c r="M37" s="5">
        <f t="shared" si="5"/>
        <v>0</v>
      </c>
      <c r="N37" s="2">
        <f t="shared" si="6"/>
        <v>0</v>
      </c>
      <c r="O37" s="99">
        <f t="shared" si="7"/>
        <v>0</v>
      </c>
      <c r="P37" s="22">
        <f t="shared" si="8"/>
        <v>0</v>
      </c>
      <c r="Q37" s="7" t="str">
        <f t="shared" si="9"/>
        <v>euro</v>
      </c>
      <c r="R37" s="98">
        <f t="shared" si="10"/>
        <v>0</v>
      </c>
      <c r="S37" s="19"/>
      <c r="T37" s="37" t="str" cm="1">
        <f t="array" ref="T37">_xlfn.IFS(R37&gt;I37,"KO : Le montant retenu est supérieur au montant présenté. Merci de revoir la ligne de charges d'amortissement ou plafonner son montant.",I37=0,"",R37=I37,"OK",R37&lt;I37,"Montant instruit inférieur au montant présenté.")</f>
        <v/>
      </c>
      <c r="U37" s="95">
        <f t="shared" si="11"/>
        <v>0</v>
      </c>
    </row>
    <row r="38" spans="1:21">
      <c r="A38" s="7">
        <v>34</v>
      </c>
      <c r="B38" s="5"/>
      <c r="C38" s="5"/>
      <c r="D38" s="5"/>
      <c r="E38" s="2"/>
      <c r="F38" s="99"/>
      <c r="G38" s="12"/>
      <c r="H38" s="7" t="s">
        <v>9</v>
      </c>
      <c r="I38" s="98">
        <f t="shared" si="2"/>
        <v>0</v>
      </c>
      <c r="J38" s="27"/>
      <c r="K38" s="21">
        <f t="shared" si="3"/>
        <v>0</v>
      </c>
      <c r="L38" s="5">
        <f t="shared" si="4"/>
        <v>0</v>
      </c>
      <c r="M38" s="5">
        <f t="shared" si="5"/>
        <v>0</v>
      </c>
      <c r="N38" s="2">
        <f t="shared" si="6"/>
        <v>0</v>
      </c>
      <c r="O38" s="99">
        <f t="shared" si="7"/>
        <v>0</v>
      </c>
      <c r="P38" s="22">
        <f t="shared" si="8"/>
        <v>0</v>
      </c>
      <c r="Q38" s="7" t="str">
        <f t="shared" si="9"/>
        <v>euro</v>
      </c>
      <c r="R38" s="98">
        <f t="shared" si="10"/>
        <v>0</v>
      </c>
      <c r="S38" s="19"/>
      <c r="T38" s="37" t="str" cm="1">
        <f t="array" ref="T38">_xlfn.IFS(R38&gt;I38,"KO : Le montant retenu est supérieur au montant présenté. Merci de revoir la ligne de charges d'amortissement ou plafonner son montant.",I38=0,"",R38=I38,"OK",R38&lt;I38,"Montant instruit inférieur au montant présenté.")</f>
        <v/>
      </c>
      <c r="U38" s="95">
        <f t="shared" si="11"/>
        <v>0</v>
      </c>
    </row>
    <row r="39" spans="1:21">
      <c r="A39" s="7">
        <v>35</v>
      </c>
      <c r="B39" s="5"/>
      <c r="C39" s="5"/>
      <c r="D39" s="5"/>
      <c r="E39" s="2"/>
      <c r="F39" s="99"/>
      <c r="G39" s="12"/>
      <c r="H39" s="7" t="s">
        <v>9</v>
      </c>
      <c r="I39" s="98">
        <f t="shared" si="2"/>
        <v>0</v>
      </c>
      <c r="J39" s="27"/>
      <c r="K39" s="21">
        <f t="shared" si="3"/>
        <v>0</v>
      </c>
      <c r="L39" s="5">
        <f t="shared" si="4"/>
        <v>0</v>
      </c>
      <c r="M39" s="5">
        <f t="shared" si="5"/>
        <v>0</v>
      </c>
      <c r="N39" s="2">
        <f t="shared" si="6"/>
        <v>0</v>
      </c>
      <c r="O39" s="99">
        <f t="shared" si="7"/>
        <v>0</v>
      </c>
      <c r="P39" s="22">
        <f t="shared" si="8"/>
        <v>0</v>
      </c>
      <c r="Q39" s="7" t="str">
        <f t="shared" si="9"/>
        <v>euro</v>
      </c>
      <c r="R39" s="98">
        <f t="shared" si="10"/>
        <v>0</v>
      </c>
      <c r="S39" s="19"/>
      <c r="T39" s="37" t="str" cm="1">
        <f t="array" ref="T39">_xlfn.IFS(R39&gt;I39,"KO : Le montant retenu est supérieur au montant présenté. Merci de revoir la ligne de charges d'amortissement ou plafonner son montant.",I39=0,"",R39=I39,"OK",R39&lt;I39,"Montant instruit inférieur au montant présenté.")</f>
        <v/>
      </c>
      <c r="U39" s="95">
        <f t="shared" si="11"/>
        <v>0</v>
      </c>
    </row>
    <row r="40" spans="1:21">
      <c r="A40" s="7">
        <v>36</v>
      </c>
      <c r="B40" s="5"/>
      <c r="C40" s="5"/>
      <c r="D40" s="5"/>
      <c r="E40" s="2"/>
      <c r="F40" s="99"/>
      <c r="G40" s="12"/>
      <c r="H40" s="7" t="s">
        <v>9</v>
      </c>
      <c r="I40" s="98">
        <f t="shared" si="2"/>
        <v>0</v>
      </c>
      <c r="J40" s="27"/>
      <c r="K40" s="21">
        <f t="shared" si="3"/>
        <v>0</v>
      </c>
      <c r="L40" s="5">
        <f t="shared" si="4"/>
        <v>0</v>
      </c>
      <c r="M40" s="5">
        <f t="shared" si="5"/>
        <v>0</v>
      </c>
      <c r="N40" s="2">
        <f t="shared" si="6"/>
        <v>0</v>
      </c>
      <c r="O40" s="99">
        <f t="shared" si="7"/>
        <v>0</v>
      </c>
      <c r="P40" s="22">
        <f t="shared" si="8"/>
        <v>0</v>
      </c>
      <c r="Q40" s="7" t="str">
        <f t="shared" si="9"/>
        <v>euro</v>
      </c>
      <c r="R40" s="98">
        <f t="shared" si="10"/>
        <v>0</v>
      </c>
      <c r="S40" s="19"/>
      <c r="T40" s="37" t="str" cm="1">
        <f t="array" ref="T40">_xlfn.IFS(R40&gt;I40,"KO : Le montant retenu est supérieur au montant présenté. Merci de revoir la ligne de charges d'amortissement ou plafonner son montant.",I40=0,"",R40=I40,"OK",R40&lt;I40,"Montant instruit inférieur au montant présenté.")</f>
        <v/>
      </c>
      <c r="U40" s="95">
        <f t="shared" si="11"/>
        <v>0</v>
      </c>
    </row>
    <row r="41" spans="1:21">
      <c r="A41" s="7">
        <v>37</v>
      </c>
      <c r="B41" s="5"/>
      <c r="C41" s="5"/>
      <c r="D41" s="5"/>
      <c r="E41" s="2"/>
      <c r="F41" s="99"/>
      <c r="G41" s="12"/>
      <c r="H41" s="7" t="s">
        <v>9</v>
      </c>
      <c r="I41" s="98">
        <f t="shared" si="2"/>
        <v>0</v>
      </c>
      <c r="J41" s="27"/>
      <c r="K41" s="21">
        <f t="shared" si="3"/>
        <v>0</v>
      </c>
      <c r="L41" s="5">
        <f t="shared" si="4"/>
        <v>0</v>
      </c>
      <c r="M41" s="5">
        <f t="shared" si="5"/>
        <v>0</v>
      </c>
      <c r="N41" s="2">
        <f t="shared" si="6"/>
        <v>0</v>
      </c>
      <c r="O41" s="99">
        <f t="shared" si="7"/>
        <v>0</v>
      </c>
      <c r="P41" s="22">
        <f t="shared" si="8"/>
        <v>0</v>
      </c>
      <c r="Q41" s="7" t="str">
        <f t="shared" si="9"/>
        <v>euro</v>
      </c>
      <c r="R41" s="98">
        <f t="shared" si="10"/>
        <v>0</v>
      </c>
      <c r="S41" s="19"/>
      <c r="T41" s="37" t="str" cm="1">
        <f t="array" ref="T41">_xlfn.IFS(R41&gt;I41,"KO : Le montant retenu est supérieur au montant présenté. Merci de revoir la ligne de charges d'amortissement ou plafonner son montant.",I41=0,"",R41=I41,"OK",R41&lt;I41,"Montant instruit inférieur au montant présenté.")</f>
        <v/>
      </c>
      <c r="U41" s="95">
        <f t="shared" si="11"/>
        <v>0</v>
      </c>
    </row>
    <row r="42" spans="1:21">
      <c r="A42" s="7">
        <v>38</v>
      </c>
      <c r="B42" s="5"/>
      <c r="C42" s="5"/>
      <c r="D42" s="5"/>
      <c r="E42" s="2"/>
      <c r="F42" s="99"/>
      <c r="G42" s="12"/>
      <c r="H42" s="7" t="s">
        <v>9</v>
      </c>
      <c r="I42" s="98">
        <f t="shared" si="2"/>
        <v>0</v>
      </c>
      <c r="J42" s="27"/>
      <c r="K42" s="21">
        <f t="shared" si="3"/>
        <v>0</v>
      </c>
      <c r="L42" s="5">
        <f t="shared" si="4"/>
        <v>0</v>
      </c>
      <c r="M42" s="5">
        <f t="shared" si="5"/>
        <v>0</v>
      </c>
      <c r="N42" s="2">
        <f t="shared" si="6"/>
        <v>0</v>
      </c>
      <c r="O42" s="99">
        <f t="shared" si="7"/>
        <v>0</v>
      </c>
      <c r="P42" s="22">
        <f t="shared" si="8"/>
        <v>0</v>
      </c>
      <c r="Q42" s="7" t="str">
        <f t="shared" si="9"/>
        <v>euro</v>
      </c>
      <c r="R42" s="98">
        <f t="shared" si="10"/>
        <v>0</v>
      </c>
      <c r="S42" s="19"/>
      <c r="T42" s="37" t="str" cm="1">
        <f t="array" ref="T42">_xlfn.IFS(R42&gt;I42,"KO : Le montant retenu est supérieur au montant présenté. Merci de revoir la ligne de charges d'amortissement ou plafonner son montant.",I42=0,"",R42=I42,"OK",R42&lt;I42,"Montant instruit inférieur au montant présenté.")</f>
        <v/>
      </c>
      <c r="U42" s="95">
        <f t="shared" si="11"/>
        <v>0</v>
      </c>
    </row>
    <row r="43" spans="1:21">
      <c r="A43" s="7">
        <v>39</v>
      </c>
      <c r="B43" s="5"/>
      <c r="C43" s="5"/>
      <c r="D43" s="5"/>
      <c r="E43" s="2"/>
      <c r="F43" s="99"/>
      <c r="G43" s="12"/>
      <c r="H43" s="7" t="s">
        <v>9</v>
      </c>
      <c r="I43" s="98">
        <f t="shared" si="2"/>
        <v>0</v>
      </c>
      <c r="J43" s="27"/>
      <c r="K43" s="21">
        <f t="shared" si="3"/>
        <v>0</v>
      </c>
      <c r="L43" s="5">
        <f t="shared" si="4"/>
        <v>0</v>
      </c>
      <c r="M43" s="5">
        <f t="shared" si="5"/>
        <v>0</v>
      </c>
      <c r="N43" s="2">
        <f t="shared" si="6"/>
        <v>0</v>
      </c>
      <c r="O43" s="99">
        <f t="shared" si="7"/>
        <v>0</v>
      </c>
      <c r="P43" s="22">
        <f t="shared" si="8"/>
        <v>0</v>
      </c>
      <c r="Q43" s="7" t="str">
        <f t="shared" si="9"/>
        <v>euro</v>
      </c>
      <c r="R43" s="98">
        <f t="shared" si="10"/>
        <v>0</v>
      </c>
      <c r="S43" s="19"/>
      <c r="T43" s="37" t="str" cm="1">
        <f t="array" ref="T43">_xlfn.IFS(R43&gt;I43,"KO : Le montant retenu est supérieur au montant présenté. Merci de revoir la ligne de charges d'amortissement ou plafonner son montant.",I43=0,"",R43=I43,"OK",R43&lt;I43,"Montant instruit inférieur au montant présenté.")</f>
        <v/>
      </c>
      <c r="U43" s="95">
        <f t="shared" si="11"/>
        <v>0</v>
      </c>
    </row>
    <row r="44" spans="1:21">
      <c r="A44" s="7">
        <v>40</v>
      </c>
      <c r="B44" s="5"/>
      <c r="C44" s="5"/>
      <c r="D44" s="5"/>
      <c r="E44" s="2"/>
      <c r="F44" s="99"/>
      <c r="G44" s="12"/>
      <c r="H44" s="7" t="s">
        <v>9</v>
      </c>
      <c r="I44" s="98">
        <f t="shared" si="2"/>
        <v>0</v>
      </c>
      <c r="J44" s="27"/>
      <c r="K44" s="21">
        <f t="shared" si="3"/>
        <v>0</v>
      </c>
      <c r="L44" s="5">
        <f t="shared" si="4"/>
        <v>0</v>
      </c>
      <c r="M44" s="5">
        <f t="shared" si="5"/>
        <v>0</v>
      </c>
      <c r="N44" s="2">
        <f t="shared" si="6"/>
        <v>0</v>
      </c>
      <c r="O44" s="99">
        <f t="shared" si="7"/>
        <v>0</v>
      </c>
      <c r="P44" s="22">
        <f t="shared" si="8"/>
        <v>0</v>
      </c>
      <c r="Q44" s="7" t="str">
        <f t="shared" si="9"/>
        <v>euro</v>
      </c>
      <c r="R44" s="98">
        <f t="shared" si="10"/>
        <v>0</v>
      </c>
      <c r="S44" s="19"/>
      <c r="T44" s="37" t="str" cm="1">
        <f t="array" ref="T44">_xlfn.IFS(R44&gt;I44,"KO : Le montant retenu est supérieur au montant présenté. Merci de revoir la ligne de charges d'amortissement ou plafonner son montant.",I44=0,"",R44=I44,"OK",R44&lt;I44,"Montant instruit inférieur au montant présenté.")</f>
        <v/>
      </c>
      <c r="U44" s="95">
        <f t="shared" si="11"/>
        <v>0</v>
      </c>
    </row>
    <row r="45" spans="1:21">
      <c r="A45" s="7">
        <v>41</v>
      </c>
      <c r="B45" s="5"/>
      <c r="C45" s="5"/>
      <c r="D45" s="5"/>
      <c r="E45" s="2"/>
      <c r="F45" s="99"/>
      <c r="G45" s="12"/>
      <c r="H45" s="7" t="s">
        <v>9</v>
      </c>
      <c r="I45" s="98">
        <f t="shared" si="2"/>
        <v>0</v>
      </c>
      <c r="J45" s="27"/>
      <c r="K45" s="21">
        <f t="shared" si="3"/>
        <v>0</v>
      </c>
      <c r="L45" s="5">
        <f t="shared" si="4"/>
        <v>0</v>
      </c>
      <c r="M45" s="5">
        <f t="shared" si="5"/>
        <v>0</v>
      </c>
      <c r="N45" s="2">
        <f t="shared" si="6"/>
        <v>0</v>
      </c>
      <c r="O45" s="99">
        <f t="shared" si="7"/>
        <v>0</v>
      </c>
      <c r="P45" s="22">
        <f t="shared" si="8"/>
        <v>0</v>
      </c>
      <c r="Q45" s="7" t="str">
        <f t="shared" si="9"/>
        <v>euro</v>
      </c>
      <c r="R45" s="98">
        <f t="shared" si="10"/>
        <v>0</v>
      </c>
      <c r="S45" s="19"/>
      <c r="T45" s="37" t="str" cm="1">
        <f t="array" ref="T45">_xlfn.IFS(R45&gt;I45,"KO : Le montant retenu est supérieur au montant présenté. Merci de revoir la ligne de charges d'amortissement ou plafonner son montant.",I45=0,"",R45=I45,"OK",R45&lt;I45,"Montant instruit inférieur au montant présenté.")</f>
        <v/>
      </c>
      <c r="U45" s="95">
        <f t="shared" si="11"/>
        <v>0</v>
      </c>
    </row>
    <row r="46" spans="1:21">
      <c r="A46" s="7">
        <v>42</v>
      </c>
      <c r="B46" s="5"/>
      <c r="C46" s="5"/>
      <c r="D46" s="5"/>
      <c r="E46" s="2"/>
      <c r="F46" s="99"/>
      <c r="G46" s="12"/>
      <c r="H46" s="7" t="s">
        <v>9</v>
      </c>
      <c r="I46" s="98">
        <f t="shared" si="2"/>
        <v>0</v>
      </c>
      <c r="J46" s="27"/>
      <c r="K46" s="21">
        <f t="shared" si="3"/>
        <v>0</v>
      </c>
      <c r="L46" s="5">
        <f t="shared" si="4"/>
        <v>0</v>
      </c>
      <c r="M46" s="5">
        <f t="shared" si="5"/>
        <v>0</v>
      </c>
      <c r="N46" s="2">
        <f t="shared" si="6"/>
        <v>0</v>
      </c>
      <c r="O46" s="99">
        <f t="shared" si="7"/>
        <v>0</v>
      </c>
      <c r="P46" s="22">
        <f t="shared" si="8"/>
        <v>0</v>
      </c>
      <c r="Q46" s="7" t="str">
        <f t="shared" si="9"/>
        <v>euro</v>
      </c>
      <c r="R46" s="98">
        <f t="shared" si="10"/>
        <v>0</v>
      </c>
      <c r="S46" s="19"/>
      <c r="T46" s="37" t="str" cm="1">
        <f t="array" ref="T46">_xlfn.IFS(R46&gt;I46,"KO : Le montant retenu est supérieur au montant présenté. Merci de revoir la ligne de charges d'amortissement ou plafonner son montant.",I46=0,"",R46=I46,"OK",R46&lt;I46,"Montant instruit inférieur au montant présenté.")</f>
        <v/>
      </c>
      <c r="U46" s="95">
        <f t="shared" si="11"/>
        <v>0</v>
      </c>
    </row>
    <row r="47" spans="1:21">
      <c r="A47" s="7">
        <v>43</v>
      </c>
      <c r="B47" s="5"/>
      <c r="C47" s="5"/>
      <c r="D47" s="5"/>
      <c r="E47" s="2"/>
      <c r="F47" s="99"/>
      <c r="G47" s="12"/>
      <c r="H47" s="7" t="s">
        <v>9</v>
      </c>
      <c r="I47" s="98">
        <f t="shared" si="2"/>
        <v>0</v>
      </c>
      <c r="J47" s="27"/>
      <c r="K47" s="21">
        <f t="shared" si="3"/>
        <v>0</v>
      </c>
      <c r="L47" s="5">
        <f t="shared" si="4"/>
        <v>0</v>
      </c>
      <c r="M47" s="5">
        <f t="shared" si="5"/>
        <v>0</v>
      </c>
      <c r="N47" s="2">
        <f t="shared" si="6"/>
        <v>0</v>
      </c>
      <c r="O47" s="99">
        <f t="shared" si="7"/>
        <v>0</v>
      </c>
      <c r="P47" s="22">
        <f t="shared" si="8"/>
        <v>0</v>
      </c>
      <c r="Q47" s="7" t="str">
        <f t="shared" si="9"/>
        <v>euro</v>
      </c>
      <c r="R47" s="98">
        <f t="shared" si="10"/>
        <v>0</v>
      </c>
      <c r="S47" s="19"/>
      <c r="T47" s="37" t="str" cm="1">
        <f t="array" ref="T47">_xlfn.IFS(R47&gt;I47,"KO : Le montant retenu est supérieur au montant présenté. Merci de revoir la ligne de charges d'amortissement ou plafonner son montant.",I47=0,"",R47=I47,"OK",R47&lt;I47,"Montant instruit inférieur au montant présenté.")</f>
        <v/>
      </c>
      <c r="U47" s="95">
        <f t="shared" si="11"/>
        <v>0</v>
      </c>
    </row>
    <row r="48" spans="1:21">
      <c r="A48" s="7">
        <v>44</v>
      </c>
      <c r="B48" s="5"/>
      <c r="C48" s="5"/>
      <c r="D48" s="5"/>
      <c r="E48" s="2"/>
      <c r="F48" s="99"/>
      <c r="G48" s="12"/>
      <c r="H48" s="7" t="s">
        <v>9</v>
      </c>
      <c r="I48" s="98">
        <f t="shared" si="2"/>
        <v>0</v>
      </c>
      <c r="J48" s="27"/>
      <c r="K48" s="21">
        <f t="shared" si="3"/>
        <v>0</v>
      </c>
      <c r="L48" s="5">
        <f t="shared" si="4"/>
        <v>0</v>
      </c>
      <c r="M48" s="5">
        <f t="shared" si="5"/>
        <v>0</v>
      </c>
      <c r="N48" s="2">
        <f t="shared" si="6"/>
        <v>0</v>
      </c>
      <c r="O48" s="99">
        <f t="shared" si="7"/>
        <v>0</v>
      </c>
      <c r="P48" s="22">
        <f t="shared" si="8"/>
        <v>0</v>
      </c>
      <c r="Q48" s="7" t="str">
        <f t="shared" si="9"/>
        <v>euro</v>
      </c>
      <c r="R48" s="98">
        <f t="shared" si="10"/>
        <v>0</v>
      </c>
      <c r="S48" s="19"/>
      <c r="T48" s="37" t="str" cm="1">
        <f t="array" ref="T48">_xlfn.IFS(R48&gt;I48,"KO : Le montant retenu est supérieur au montant présenté. Merci de revoir la ligne de charges d'amortissement ou plafonner son montant.",I48=0,"",R48=I48,"OK",R48&lt;I48,"Montant instruit inférieur au montant présenté.")</f>
        <v/>
      </c>
      <c r="U48" s="95">
        <f t="shared" si="11"/>
        <v>0</v>
      </c>
    </row>
    <row r="49" spans="1:21">
      <c r="A49" s="7">
        <v>45</v>
      </c>
      <c r="B49" s="5"/>
      <c r="C49" s="5"/>
      <c r="D49" s="5"/>
      <c r="E49" s="2"/>
      <c r="F49" s="99"/>
      <c r="G49" s="12"/>
      <c r="H49" s="7" t="s">
        <v>9</v>
      </c>
      <c r="I49" s="98">
        <f t="shared" si="2"/>
        <v>0</v>
      </c>
      <c r="J49" s="27"/>
      <c r="K49" s="21">
        <f t="shared" si="3"/>
        <v>0</v>
      </c>
      <c r="L49" s="5">
        <f t="shared" si="4"/>
        <v>0</v>
      </c>
      <c r="M49" s="5">
        <f t="shared" si="5"/>
        <v>0</v>
      </c>
      <c r="N49" s="2">
        <f t="shared" si="6"/>
        <v>0</v>
      </c>
      <c r="O49" s="99">
        <f t="shared" si="7"/>
        <v>0</v>
      </c>
      <c r="P49" s="22">
        <f t="shared" si="8"/>
        <v>0</v>
      </c>
      <c r="Q49" s="7" t="str">
        <f t="shared" si="9"/>
        <v>euro</v>
      </c>
      <c r="R49" s="98">
        <f t="shared" si="10"/>
        <v>0</v>
      </c>
      <c r="S49" s="19"/>
      <c r="T49" s="37" t="str" cm="1">
        <f t="array" ref="T49">_xlfn.IFS(R49&gt;I49,"KO : Le montant retenu est supérieur au montant présenté. Merci de revoir la ligne de charges d'amortissement ou plafonner son montant.",I49=0,"",R49=I49,"OK",R49&lt;I49,"Montant instruit inférieur au montant présenté.")</f>
        <v/>
      </c>
      <c r="U49" s="95">
        <f t="shared" si="11"/>
        <v>0</v>
      </c>
    </row>
    <row r="50" spans="1:21">
      <c r="A50" s="7">
        <v>46</v>
      </c>
      <c r="B50" s="5"/>
      <c r="C50" s="5"/>
      <c r="D50" s="5"/>
      <c r="E50" s="2"/>
      <c r="F50" s="99"/>
      <c r="G50" s="12"/>
      <c r="H50" s="7" t="s">
        <v>9</v>
      </c>
      <c r="I50" s="98">
        <f t="shared" si="2"/>
        <v>0</v>
      </c>
      <c r="J50" s="27"/>
      <c r="K50" s="21">
        <f t="shared" si="3"/>
        <v>0</v>
      </c>
      <c r="L50" s="5">
        <f t="shared" si="4"/>
        <v>0</v>
      </c>
      <c r="M50" s="5">
        <f t="shared" si="5"/>
        <v>0</v>
      </c>
      <c r="N50" s="2">
        <f t="shared" si="6"/>
        <v>0</v>
      </c>
      <c r="O50" s="99">
        <f t="shared" si="7"/>
        <v>0</v>
      </c>
      <c r="P50" s="22">
        <f t="shared" si="8"/>
        <v>0</v>
      </c>
      <c r="Q50" s="7" t="str">
        <f t="shared" si="9"/>
        <v>euro</v>
      </c>
      <c r="R50" s="98">
        <f t="shared" si="10"/>
        <v>0</v>
      </c>
      <c r="S50" s="19"/>
      <c r="T50" s="37" t="str" cm="1">
        <f t="array" ref="T50">_xlfn.IFS(R50&gt;I50,"KO : Le montant retenu est supérieur au montant présenté. Merci de revoir la ligne de charges d'amortissement ou plafonner son montant.",I50=0,"",R50=I50,"OK",R50&lt;I50,"Montant instruit inférieur au montant présenté.")</f>
        <v/>
      </c>
      <c r="U50" s="95">
        <f t="shared" si="11"/>
        <v>0</v>
      </c>
    </row>
    <row r="51" spans="1:21">
      <c r="A51" s="7">
        <v>47</v>
      </c>
      <c r="B51" s="5"/>
      <c r="C51" s="5"/>
      <c r="D51" s="5"/>
      <c r="E51" s="2"/>
      <c r="F51" s="99"/>
      <c r="G51" s="12"/>
      <c r="H51" s="7" t="s">
        <v>9</v>
      </c>
      <c r="I51" s="98">
        <f t="shared" si="2"/>
        <v>0</v>
      </c>
      <c r="J51" s="27"/>
      <c r="K51" s="21">
        <f t="shared" si="3"/>
        <v>0</v>
      </c>
      <c r="L51" s="5">
        <f t="shared" si="4"/>
        <v>0</v>
      </c>
      <c r="M51" s="5">
        <f t="shared" si="5"/>
        <v>0</v>
      </c>
      <c r="N51" s="2">
        <f t="shared" si="6"/>
        <v>0</v>
      </c>
      <c r="O51" s="99">
        <f t="shared" si="7"/>
        <v>0</v>
      </c>
      <c r="P51" s="22">
        <f t="shared" si="8"/>
        <v>0</v>
      </c>
      <c r="Q51" s="7" t="str">
        <f t="shared" si="9"/>
        <v>euro</v>
      </c>
      <c r="R51" s="98">
        <f t="shared" si="10"/>
        <v>0</v>
      </c>
      <c r="S51" s="19"/>
      <c r="T51" s="37" t="str" cm="1">
        <f t="array" ref="T51">_xlfn.IFS(R51&gt;I51,"KO : Le montant retenu est supérieur au montant présenté. Merci de revoir la ligne de charges d'amortissement ou plafonner son montant.",I51=0,"",R51=I51,"OK",R51&lt;I51,"Montant instruit inférieur au montant présenté.")</f>
        <v/>
      </c>
      <c r="U51" s="95">
        <f t="shared" si="11"/>
        <v>0</v>
      </c>
    </row>
    <row r="52" spans="1:21">
      <c r="A52" s="7">
        <v>48</v>
      </c>
      <c r="B52" s="5"/>
      <c r="C52" s="5"/>
      <c r="D52" s="5"/>
      <c r="E52" s="2"/>
      <c r="F52" s="99"/>
      <c r="G52" s="12"/>
      <c r="H52" s="7" t="s">
        <v>9</v>
      </c>
      <c r="I52" s="98">
        <f t="shared" si="2"/>
        <v>0</v>
      </c>
      <c r="J52" s="27"/>
      <c r="K52" s="21">
        <f t="shared" si="3"/>
        <v>0</v>
      </c>
      <c r="L52" s="5">
        <f t="shared" si="4"/>
        <v>0</v>
      </c>
      <c r="M52" s="5">
        <f t="shared" si="5"/>
        <v>0</v>
      </c>
      <c r="N52" s="2">
        <f t="shared" si="6"/>
        <v>0</v>
      </c>
      <c r="O52" s="99">
        <f t="shared" si="7"/>
        <v>0</v>
      </c>
      <c r="P52" s="22">
        <f t="shared" si="8"/>
        <v>0</v>
      </c>
      <c r="Q52" s="7" t="str">
        <f t="shared" si="9"/>
        <v>euro</v>
      </c>
      <c r="R52" s="98">
        <f t="shared" si="10"/>
        <v>0</v>
      </c>
      <c r="S52" s="19"/>
      <c r="T52" s="37" t="str" cm="1">
        <f t="array" ref="T52">_xlfn.IFS(R52&gt;I52,"KO : Le montant retenu est supérieur au montant présenté. Merci de revoir la ligne de charges d'amortissement ou plafonner son montant.",I52=0,"",R52=I52,"OK",R52&lt;I52,"Montant instruit inférieur au montant présenté.")</f>
        <v/>
      </c>
      <c r="U52" s="95">
        <f t="shared" si="11"/>
        <v>0</v>
      </c>
    </row>
    <row r="53" spans="1:21">
      <c r="A53" s="7">
        <v>49</v>
      </c>
      <c r="B53" s="5"/>
      <c r="C53" s="5"/>
      <c r="D53" s="5"/>
      <c r="E53" s="2"/>
      <c r="F53" s="99"/>
      <c r="G53" s="12"/>
      <c r="H53" s="7" t="s">
        <v>9</v>
      </c>
      <c r="I53" s="98">
        <f t="shared" si="2"/>
        <v>0</v>
      </c>
      <c r="J53" s="27"/>
      <c r="K53" s="21">
        <f t="shared" si="3"/>
        <v>0</v>
      </c>
      <c r="L53" s="5">
        <f t="shared" si="4"/>
        <v>0</v>
      </c>
      <c r="M53" s="5">
        <f t="shared" si="5"/>
        <v>0</v>
      </c>
      <c r="N53" s="2">
        <f t="shared" si="6"/>
        <v>0</v>
      </c>
      <c r="O53" s="99">
        <f t="shared" si="7"/>
        <v>0</v>
      </c>
      <c r="P53" s="22">
        <f t="shared" si="8"/>
        <v>0</v>
      </c>
      <c r="Q53" s="7" t="str">
        <f t="shared" si="9"/>
        <v>euro</v>
      </c>
      <c r="R53" s="98">
        <f t="shared" si="10"/>
        <v>0</v>
      </c>
      <c r="S53" s="19"/>
      <c r="T53" s="37" t="str" cm="1">
        <f t="array" ref="T53">_xlfn.IFS(R53&gt;I53,"KO : Le montant retenu est supérieur au montant présenté. Merci de revoir la ligne de charges d'amortissement ou plafonner son montant.",I53=0,"",R53=I53,"OK",R53&lt;I53,"Montant instruit inférieur au montant présenté.")</f>
        <v/>
      </c>
      <c r="U53" s="95">
        <f t="shared" si="11"/>
        <v>0</v>
      </c>
    </row>
    <row r="54" spans="1:21">
      <c r="A54" s="7">
        <v>50</v>
      </c>
      <c r="B54" s="5"/>
      <c r="C54" s="5"/>
      <c r="D54" s="5"/>
      <c r="E54" s="2"/>
      <c r="F54" s="99"/>
      <c r="G54" s="12"/>
      <c r="H54" s="7" t="s">
        <v>9</v>
      </c>
      <c r="I54" s="98">
        <f t="shared" si="2"/>
        <v>0</v>
      </c>
      <c r="J54" s="27"/>
      <c r="K54" s="21">
        <f t="shared" si="3"/>
        <v>0</v>
      </c>
      <c r="L54" s="5">
        <f t="shared" si="4"/>
        <v>0</v>
      </c>
      <c r="M54" s="5">
        <f t="shared" si="5"/>
        <v>0</v>
      </c>
      <c r="N54" s="2">
        <f t="shared" si="6"/>
        <v>0</v>
      </c>
      <c r="O54" s="99">
        <f t="shared" si="7"/>
        <v>0</v>
      </c>
      <c r="P54" s="22">
        <f t="shared" si="8"/>
        <v>0</v>
      </c>
      <c r="Q54" s="7" t="str">
        <f t="shared" si="9"/>
        <v>euro</v>
      </c>
      <c r="R54" s="98">
        <f t="shared" si="10"/>
        <v>0</v>
      </c>
      <c r="S54" s="19"/>
      <c r="T54" s="37" t="str" cm="1">
        <f t="array" ref="T54">_xlfn.IFS(R54&gt;I54,"KO : Le montant retenu est supérieur au montant présenté. Merci de revoir la ligne de charges d'amortissement ou plafonner son montant.",I54=0,"",R54=I54,"OK",R54&lt;I54,"Montant instruit inférieur au montant présenté.")</f>
        <v/>
      </c>
      <c r="U54" s="95">
        <f t="shared" si="11"/>
        <v>0</v>
      </c>
    </row>
    <row r="55" spans="1:21">
      <c r="A55" s="7">
        <v>51</v>
      </c>
      <c r="B55" s="5"/>
      <c r="C55" s="5"/>
      <c r="D55" s="5"/>
      <c r="E55" s="2"/>
      <c r="F55" s="99"/>
      <c r="G55" s="12"/>
      <c r="H55" s="7" t="s">
        <v>9</v>
      </c>
      <c r="I55" s="98">
        <f t="shared" si="2"/>
        <v>0</v>
      </c>
      <c r="J55" s="27"/>
      <c r="K55" s="21">
        <f t="shared" si="3"/>
        <v>0</v>
      </c>
      <c r="L55" s="5">
        <f t="shared" si="4"/>
        <v>0</v>
      </c>
      <c r="M55" s="5">
        <f t="shared" si="5"/>
        <v>0</v>
      </c>
      <c r="N55" s="2">
        <f t="shared" si="6"/>
        <v>0</v>
      </c>
      <c r="O55" s="99">
        <f t="shared" si="7"/>
        <v>0</v>
      </c>
      <c r="P55" s="22">
        <f t="shared" si="8"/>
        <v>0</v>
      </c>
      <c r="Q55" s="7" t="str">
        <f t="shared" si="9"/>
        <v>euro</v>
      </c>
      <c r="R55" s="98">
        <f t="shared" si="10"/>
        <v>0</v>
      </c>
      <c r="S55" s="19"/>
      <c r="T55" s="37" t="str" cm="1">
        <f t="array" ref="T55">_xlfn.IFS(R55&gt;I55,"KO : Le montant retenu est supérieur au montant présenté. Merci de revoir la ligne de charges d'amortissement ou plafonner son montant.",I55=0,"",R55=I55,"OK",R55&lt;I55,"Montant instruit inférieur au montant présenté.")</f>
        <v/>
      </c>
      <c r="U55" s="95">
        <f t="shared" si="11"/>
        <v>0</v>
      </c>
    </row>
    <row r="56" spans="1:21">
      <c r="A56" s="7">
        <v>52</v>
      </c>
      <c r="B56" s="5"/>
      <c r="C56" s="5"/>
      <c r="D56" s="5"/>
      <c r="E56" s="2"/>
      <c r="F56" s="99"/>
      <c r="G56" s="12"/>
      <c r="H56" s="7" t="s">
        <v>9</v>
      </c>
      <c r="I56" s="98">
        <f t="shared" si="2"/>
        <v>0</v>
      </c>
      <c r="J56" s="27"/>
      <c r="K56" s="21">
        <f t="shared" si="3"/>
        <v>0</v>
      </c>
      <c r="L56" s="5">
        <f t="shared" si="4"/>
        <v>0</v>
      </c>
      <c r="M56" s="5">
        <f t="shared" si="5"/>
        <v>0</v>
      </c>
      <c r="N56" s="2">
        <f t="shared" si="6"/>
        <v>0</v>
      </c>
      <c r="O56" s="99">
        <f t="shared" si="7"/>
        <v>0</v>
      </c>
      <c r="P56" s="22">
        <f t="shared" si="8"/>
        <v>0</v>
      </c>
      <c r="Q56" s="7" t="str">
        <f t="shared" si="9"/>
        <v>euro</v>
      </c>
      <c r="R56" s="98">
        <f t="shared" si="10"/>
        <v>0</v>
      </c>
      <c r="S56" s="19"/>
      <c r="T56" s="37" t="str" cm="1">
        <f t="array" ref="T56">_xlfn.IFS(R56&gt;I56,"KO : Le montant retenu est supérieur au montant présenté. Merci de revoir la ligne de charges d'amortissement ou plafonner son montant.",I56=0,"",R56=I56,"OK",R56&lt;I56,"Montant instruit inférieur au montant présenté.")</f>
        <v/>
      </c>
      <c r="U56" s="95">
        <f t="shared" si="11"/>
        <v>0</v>
      </c>
    </row>
    <row r="57" spans="1:21">
      <c r="A57" s="7">
        <v>53</v>
      </c>
      <c r="B57" s="5"/>
      <c r="C57" s="5"/>
      <c r="D57" s="5"/>
      <c r="E57" s="2"/>
      <c r="F57" s="99"/>
      <c r="G57" s="12"/>
      <c r="H57" s="7" t="s">
        <v>9</v>
      </c>
      <c r="I57" s="98">
        <f t="shared" si="2"/>
        <v>0</v>
      </c>
      <c r="J57" s="27"/>
      <c r="K57" s="21">
        <f t="shared" si="3"/>
        <v>0</v>
      </c>
      <c r="L57" s="5">
        <f t="shared" si="4"/>
        <v>0</v>
      </c>
      <c r="M57" s="5">
        <f t="shared" si="5"/>
        <v>0</v>
      </c>
      <c r="N57" s="2">
        <f t="shared" si="6"/>
        <v>0</v>
      </c>
      <c r="O57" s="99">
        <f t="shared" si="7"/>
        <v>0</v>
      </c>
      <c r="P57" s="22">
        <f t="shared" si="8"/>
        <v>0</v>
      </c>
      <c r="Q57" s="7" t="str">
        <f t="shared" si="9"/>
        <v>euro</v>
      </c>
      <c r="R57" s="98">
        <f t="shared" si="10"/>
        <v>0</v>
      </c>
      <c r="S57" s="19"/>
      <c r="T57" s="37" t="str" cm="1">
        <f t="array" ref="T57">_xlfn.IFS(R57&gt;I57,"KO : Le montant retenu est supérieur au montant présenté. Merci de revoir la ligne de charges d'amortissement ou plafonner son montant.",I57=0,"",R57=I57,"OK",R57&lt;I57,"Montant instruit inférieur au montant présenté.")</f>
        <v/>
      </c>
      <c r="U57" s="95">
        <f t="shared" si="11"/>
        <v>0</v>
      </c>
    </row>
    <row r="58" spans="1:21">
      <c r="A58" s="7">
        <v>54</v>
      </c>
      <c r="B58" s="5"/>
      <c r="C58" s="5"/>
      <c r="D58" s="5"/>
      <c r="E58" s="2"/>
      <c r="F58" s="99"/>
      <c r="G58" s="12"/>
      <c r="H58" s="7" t="s">
        <v>9</v>
      </c>
      <c r="I58" s="98">
        <f t="shared" si="2"/>
        <v>0</v>
      </c>
      <c r="J58" s="27"/>
      <c r="K58" s="21">
        <f t="shared" si="3"/>
        <v>0</v>
      </c>
      <c r="L58" s="5">
        <f t="shared" si="4"/>
        <v>0</v>
      </c>
      <c r="M58" s="5">
        <f t="shared" si="5"/>
        <v>0</v>
      </c>
      <c r="N58" s="2">
        <f t="shared" si="6"/>
        <v>0</v>
      </c>
      <c r="O58" s="99">
        <f t="shared" si="7"/>
        <v>0</v>
      </c>
      <c r="P58" s="22">
        <f t="shared" si="8"/>
        <v>0</v>
      </c>
      <c r="Q58" s="7" t="str">
        <f t="shared" si="9"/>
        <v>euro</v>
      </c>
      <c r="R58" s="98">
        <f t="shared" si="10"/>
        <v>0</v>
      </c>
      <c r="S58" s="19"/>
      <c r="T58" s="37" t="str" cm="1">
        <f t="array" ref="T58">_xlfn.IFS(R58&gt;I58,"KO : Le montant retenu est supérieur au montant présenté. Merci de revoir la ligne de charges d'amortissement ou plafonner son montant.",I58=0,"",R58=I58,"OK",R58&lt;I58,"Montant instruit inférieur au montant présenté.")</f>
        <v/>
      </c>
      <c r="U58" s="95">
        <f t="shared" si="11"/>
        <v>0</v>
      </c>
    </row>
    <row r="59" spans="1:21">
      <c r="A59" s="7">
        <v>55</v>
      </c>
      <c r="B59" s="5"/>
      <c r="C59" s="5"/>
      <c r="D59" s="5"/>
      <c r="E59" s="2"/>
      <c r="F59" s="99"/>
      <c r="G59" s="12"/>
      <c r="H59" s="7" t="s">
        <v>9</v>
      </c>
      <c r="I59" s="98">
        <f t="shared" si="2"/>
        <v>0</v>
      </c>
      <c r="J59" s="27"/>
      <c r="K59" s="21">
        <f t="shared" si="3"/>
        <v>0</v>
      </c>
      <c r="L59" s="5">
        <f t="shared" si="4"/>
        <v>0</v>
      </c>
      <c r="M59" s="5">
        <f t="shared" si="5"/>
        <v>0</v>
      </c>
      <c r="N59" s="2">
        <f t="shared" si="6"/>
        <v>0</v>
      </c>
      <c r="O59" s="99">
        <f t="shared" si="7"/>
        <v>0</v>
      </c>
      <c r="P59" s="22">
        <f t="shared" si="8"/>
        <v>0</v>
      </c>
      <c r="Q59" s="7" t="str">
        <f t="shared" si="9"/>
        <v>euro</v>
      </c>
      <c r="R59" s="98">
        <f t="shared" si="10"/>
        <v>0</v>
      </c>
      <c r="S59" s="19"/>
      <c r="T59" s="37" t="str" cm="1">
        <f t="array" ref="T59">_xlfn.IFS(R59&gt;I59,"KO : Le montant retenu est supérieur au montant présenté. Merci de revoir la ligne de charges d'amortissement ou plafonner son montant.",I59=0,"",R59=I59,"OK",R59&lt;I59,"Montant instruit inférieur au montant présenté.")</f>
        <v/>
      </c>
      <c r="U59" s="95">
        <f t="shared" si="11"/>
        <v>0</v>
      </c>
    </row>
    <row r="60" spans="1:21">
      <c r="A60" s="7">
        <v>56</v>
      </c>
      <c r="B60" s="5"/>
      <c r="C60" s="5"/>
      <c r="D60" s="5"/>
      <c r="E60" s="2"/>
      <c r="F60" s="99"/>
      <c r="G60" s="12"/>
      <c r="H60" s="7" t="s">
        <v>9</v>
      </c>
      <c r="I60" s="98">
        <f t="shared" si="2"/>
        <v>0</v>
      </c>
      <c r="J60" s="27"/>
      <c r="K60" s="21">
        <f t="shared" si="3"/>
        <v>0</v>
      </c>
      <c r="L60" s="5">
        <f t="shared" si="4"/>
        <v>0</v>
      </c>
      <c r="M60" s="5">
        <f t="shared" si="5"/>
        <v>0</v>
      </c>
      <c r="N60" s="2">
        <f t="shared" si="6"/>
        <v>0</v>
      </c>
      <c r="O60" s="99">
        <f t="shared" si="7"/>
        <v>0</v>
      </c>
      <c r="P60" s="22">
        <f t="shared" si="8"/>
        <v>0</v>
      </c>
      <c r="Q60" s="7" t="str">
        <f t="shared" si="9"/>
        <v>euro</v>
      </c>
      <c r="R60" s="98">
        <f t="shared" si="10"/>
        <v>0</v>
      </c>
      <c r="S60" s="19"/>
      <c r="T60" s="37" t="str" cm="1">
        <f t="array" ref="T60">_xlfn.IFS(R60&gt;I60,"KO : Le montant retenu est supérieur au montant présenté. Merci de revoir la ligne de charges d'amortissement ou plafonner son montant.",I60=0,"",R60=I60,"OK",R60&lt;I60,"Montant instruit inférieur au montant présenté.")</f>
        <v/>
      </c>
      <c r="U60" s="95">
        <f t="shared" si="11"/>
        <v>0</v>
      </c>
    </row>
    <row r="61" spans="1:21">
      <c r="A61" s="7">
        <v>57</v>
      </c>
      <c r="B61" s="5"/>
      <c r="C61" s="5"/>
      <c r="D61" s="5"/>
      <c r="E61" s="2"/>
      <c r="F61" s="99"/>
      <c r="G61" s="12"/>
      <c r="H61" s="7" t="s">
        <v>9</v>
      </c>
      <c r="I61" s="98">
        <f t="shared" si="2"/>
        <v>0</v>
      </c>
      <c r="J61" s="27"/>
      <c r="K61" s="21">
        <f t="shared" si="3"/>
        <v>0</v>
      </c>
      <c r="L61" s="5">
        <f t="shared" si="4"/>
        <v>0</v>
      </c>
      <c r="M61" s="5">
        <f t="shared" si="5"/>
        <v>0</v>
      </c>
      <c r="N61" s="2">
        <f t="shared" si="6"/>
        <v>0</v>
      </c>
      <c r="O61" s="99">
        <f t="shared" si="7"/>
        <v>0</v>
      </c>
      <c r="P61" s="22">
        <f t="shared" si="8"/>
        <v>0</v>
      </c>
      <c r="Q61" s="7" t="str">
        <f t="shared" si="9"/>
        <v>euro</v>
      </c>
      <c r="R61" s="98">
        <f t="shared" si="10"/>
        <v>0</v>
      </c>
      <c r="S61" s="19"/>
      <c r="T61" s="37" t="str" cm="1">
        <f t="array" ref="T61">_xlfn.IFS(R61&gt;I61,"KO : Le montant retenu est supérieur au montant présenté. Merci de revoir la ligne de charges d'amortissement ou plafonner son montant.",I61=0,"",R61=I61,"OK",R61&lt;I61,"Montant instruit inférieur au montant présenté.")</f>
        <v/>
      </c>
      <c r="U61" s="95">
        <f t="shared" si="11"/>
        <v>0</v>
      </c>
    </row>
    <row r="62" spans="1:21">
      <c r="A62" s="7">
        <v>58</v>
      </c>
      <c r="B62" s="5"/>
      <c r="C62" s="5"/>
      <c r="D62" s="5"/>
      <c r="E62" s="2"/>
      <c r="F62" s="99"/>
      <c r="G62" s="12"/>
      <c r="H62" s="7" t="s">
        <v>9</v>
      </c>
      <c r="I62" s="98">
        <f t="shared" si="2"/>
        <v>0</v>
      </c>
      <c r="J62" s="27"/>
      <c r="K62" s="21">
        <f t="shared" si="3"/>
        <v>0</v>
      </c>
      <c r="L62" s="5">
        <f t="shared" si="4"/>
        <v>0</v>
      </c>
      <c r="M62" s="5">
        <f t="shared" si="5"/>
        <v>0</v>
      </c>
      <c r="N62" s="2">
        <f t="shared" si="6"/>
        <v>0</v>
      </c>
      <c r="O62" s="99">
        <f t="shared" si="7"/>
        <v>0</v>
      </c>
      <c r="P62" s="22">
        <f t="shared" si="8"/>
        <v>0</v>
      </c>
      <c r="Q62" s="7" t="str">
        <f t="shared" si="9"/>
        <v>euro</v>
      </c>
      <c r="R62" s="98">
        <f t="shared" si="10"/>
        <v>0</v>
      </c>
      <c r="S62" s="19"/>
      <c r="T62" s="37" t="str" cm="1">
        <f t="array" ref="T62">_xlfn.IFS(R62&gt;I62,"KO : Le montant retenu est supérieur au montant présenté. Merci de revoir la ligne de charges d'amortissement ou plafonner son montant.",I62=0,"",R62=I62,"OK",R62&lt;I62,"Montant instruit inférieur au montant présenté.")</f>
        <v/>
      </c>
      <c r="U62" s="95">
        <f t="shared" si="11"/>
        <v>0</v>
      </c>
    </row>
    <row r="63" spans="1:21">
      <c r="A63" s="7">
        <v>59</v>
      </c>
      <c r="B63" s="5"/>
      <c r="C63" s="5"/>
      <c r="D63" s="5"/>
      <c r="E63" s="2"/>
      <c r="F63" s="99"/>
      <c r="G63" s="12"/>
      <c r="H63" s="7" t="s">
        <v>9</v>
      </c>
      <c r="I63" s="98">
        <f t="shared" si="2"/>
        <v>0</v>
      </c>
      <c r="J63" s="27"/>
      <c r="K63" s="21">
        <f t="shared" si="3"/>
        <v>0</v>
      </c>
      <c r="L63" s="5">
        <f t="shared" si="4"/>
        <v>0</v>
      </c>
      <c r="M63" s="5">
        <f t="shared" si="5"/>
        <v>0</v>
      </c>
      <c r="N63" s="2">
        <f t="shared" si="6"/>
        <v>0</v>
      </c>
      <c r="O63" s="99">
        <f t="shared" si="7"/>
        <v>0</v>
      </c>
      <c r="P63" s="22">
        <f t="shared" si="8"/>
        <v>0</v>
      </c>
      <c r="Q63" s="7" t="str">
        <f t="shared" si="9"/>
        <v>euro</v>
      </c>
      <c r="R63" s="98">
        <f t="shared" si="10"/>
        <v>0</v>
      </c>
      <c r="S63" s="19"/>
      <c r="T63" s="37" t="str" cm="1">
        <f t="array" ref="T63">_xlfn.IFS(R63&gt;I63,"KO : Le montant retenu est supérieur au montant présenté. Merci de revoir la ligne de charges d'amortissement ou plafonner son montant.",I63=0,"",R63=I63,"OK",R63&lt;I63,"Montant instruit inférieur au montant présenté.")</f>
        <v/>
      </c>
      <c r="U63" s="95">
        <f t="shared" si="11"/>
        <v>0</v>
      </c>
    </row>
    <row r="64" spans="1:21">
      <c r="A64" s="7">
        <v>60</v>
      </c>
      <c r="B64" s="5"/>
      <c r="C64" s="5"/>
      <c r="D64" s="5"/>
      <c r="E64" s="2"/>
      <c r="F64" s="99"/>
      <c r="G64" s="12"/>
      <c r="H64" s="7" t="s">
        <v>9</v>
      </c>
      <c r="I64" s="98">
        <f t="shared" si="2"/>
        <v>0</v>
      </c>
      <c r="J64" s="27"/>
      <c r="K64" s="21">
        <f t="shared" si="3"/>
        <v>0</v>
      </c>
      <c r="L64" s="5">
        <f t="shared" si="4"/>
        <v>0</v>
      </c>
      <c r="M64" s="5">
        <f t="shared" si="5"/>
        <v>0</v>
      </c>
      <c r="N64" s="2">
        <f t="shared" si="6"/>
        <v>0</v>
      </c>
      <c r="O64" s="99">
        <f t="shared" si="7"/>
        <v>0</v>
      </c>
      <c r="P64" s="22">
        <f t="shared" si="8"/>
        <v>0</v>
      </c>
      <c r="Q64" s="7" t="str">
        <f t="shared" si="9"/>
        <v>euro</v>
      </c>
      <c r="R64" s="98">
        <f t="shared" si="10"/>
        <v>0</v>
      </c>
      <c r="S64" s="19"/>
      <c r="T64" s="37" t="str" cm="1">
        <f t="array" ref="T64">_xlfn.IFS(R64&gt;I64,"KO : Le montant retenu est supérieur au montant présenté. Merci de revoir la ligne de charges d'amortissement ou plafonner son montant.",I64=0,"",R64=I64,"OK",R64&lt;I64,"Montant instruit inférieur au montant présenté.")</f>
        <v/>
      </c>
      <c r="U64" s="95">
        <f t="shared" si="11"/>
        <v>0</v>
      </c>
    </row>
    <row r="65" spans="1:21">
      <c r="A65" s="7">
        <v>61</v>
      </c>
      <c r="B65" s="5"/>
      <c r="C65" s="5"/>
      <c r="D65" s="5"/>
      <c r="E65" s="2"/>
      <c r="F65" s="99"/>
      <c r="G65" s="12"/>
      <c r="H65" s="7" t="s">
        <v>9</v>
      </c>
      <c r="I65" s="98">
        <f t="shared" si="2"/>
        <v>0</v>
      </c>
      <c r="J65" s="27"/>
      <c r="K65" s="21">
        <f t="shared" si="3"/>
        <v>0</v>
      </c>
      <c r="L65" s="5">
        <f t="shared" si="4"/>
        <v>0</v>
      </c>
      <c r="M65" s="5">
        <f t="shared" si="5"/>
        <v>0</v>
      </c>
      <c r="N65" s="2">
        <f t="shared" si="6"/>
        <v>0</v>
      </c>
      <c r="O65" s="99">
        <f t="shared" si="7"/>
        <v>0</v>
      </c>
      <c r="P65" s="22">
        <f t="shared" si="8"/>
        <v>0</v>
      </c>
      <c r="Q65" s="7" t="str">
        <f t="shared" si="9"/>
        <v>euro</v>
      </c>
      <c r="R65" s="98">
        <f t="shared" si="10"/>
        <v>0</v>
      </c>
      <c r="S65" s="19"/>
      <c r="T65" s="37" t="str" cm="1">
        <f t="array" ref="T65">_xlfn.IFS(R65&gt;I65,"KO : Le montant retenu est supérieur au montant présenté. Merci de revoir la ligne de charges d'amortissement ou plafonner son montant.",I65=0,"",R65=I65,"OK",R65&lt;I65,"Montant instruit inférieur au montant présenté.")</f>
        <v/>
      </c>
      <c r="U65" s="95">
        <f t="shared" si="11"/>
        <v>0</v>
      </c>
    </row>
    <row r="66" spans="1:21">
      <c r="A66" s="7">
        <v>62</v>
      </c>
      <c r="B66" s="5"/>
      <c r="C66" s="5"/>
      <c r="D66" s="5"/>
      <c r="E66" s="2"/>
      <c r="F66" s="99"/>
      <c r="G66" s="12"/>
      <c r="H66" s="7" t="s">
        <v>9</v>
      </c>
      <c r="I66" s="98">
        <f t="shared" si="2"/>
        <v>0</v>
      </c>
      <c r="J66" s="27"/>
      <c r="K66" s="21">
        <f t="shared" si="3"/>
        <v>0</v>
      </c>
      <c r="L66" s="5">
        <f t="shared" si="4"/>
        <v>0</v>
      </c>
      <c r="M66" s="5">
        <f t="shared" si="5"/>
        <v>0</v>
      </c>
      <c r="N66" s="2">
        <f t="shared" si="6"/>
        <v>0</v>
      </c>
      <c r="O66" s="99">
        <f t="shared" si="7"/>
        <v>0</v>
      </c>
      <c r="P66" s="22">
        <f t="shared" si="8"/>
        <v>0</v>
      </c>
      <c r="Q66" s="7" t="str">
        <f t="shared" si="9"/>
        <v>euro</v>
      </c>
      <c r="R66" s="98">
        <f t="shared" si="10"/>
        <v>0</v>
      </c>
      <c r="S66" s="19"/>
      <c r="T66" s="37" t="str" cm="1">
        <f t="array" ref="T66">_xlfn.IFS(R66&gt;I66,"KO : Le montant retenu est supérieur au montant présenté. Merci de revoir la ligne de charges d'amortissement ou plafonner son montant.",I66=0,"",R66=I66,"OK",R66&lt;I66,"Montant instruit inférieur au montant présenté.")</f>
        <v/>
      </c>
      <c r="U66" s="95">
        <f t="shared" si="11"/>
        <v>0</v>
      </c>
    </row>
    <row r="67" spans="1:21">
      <c r="A67" s="7">
        <v>63</v>
      </c>
      <c r="B67" s="5"/>
      <c r="C67" s="5"/>
      <c r="D67" s="5"/>
      <c r="E67" s="2"/>
      <c r="F67" s="99"/>
      <c r="G67" s="12"/>
      <c r="H67" s="7" t="s">
        <v>9</v>
      </c>
      <c r="I67" s="98">
        <f t="shared" si="2"/>
        <v>0</v>
      </c>
      <c r="J67" s="27"/>
      <c r="K67" s="21">
        <f t="shared" si="3"/>
        <v>0</v>
      </c>
      <c r="L67" s="5">
        <f t="shared" si="4"/>
        <v>0</v>
      </c>
      <c r="M67" s="5">
        <f t="shared" si="5"/>
        <v>0</v>
      </c>
      <c r="N67" s="2">
        <f t="shared" si="6"/>
        <v>0</v>
      </c>
      <c r="O67" s="99">
        <f t="shared" si="7"/>
        <v>0</v>
      </c>
      <c r="P67" s="22">
        <f t="shared" si="8"/>
        <v>0</v>
      </c>
      <c r="Q67" s="7" t="str">
        <f t="shared" si="9"/>
        <v>euro</v>
      </c>
      <c r="R67" s="98">
        <f t="shared" si="10"/>
        <v>0</v>
      </c>
      <c r="S67" s="19"/>
      <c r="T67" s="37" t="str" cm="1">
        <f t="array" ref="T67">_xlfn.IFS(R67&gt;I67,"KO : Le montant retenu est supérieur au montant présenté. Merci de revoir la ligne de charges d'amortissement ou plafonner son montant.",I67=0,"",R67=I67,"OK",R67&lt;I67,"Montant instruit inférieur au montant présenté.")</f>
        <v/>
      </c>
      <c r="U67" s="95">
        <f t="shared" si="11"/>
        <v>0</v>
      </c>
    </row>
    <row r="68" spans="1:21">
      <c r="A68" s="7">
        <v>64</v>
      </c>
      <c r="B68" s="5"/>
      <c r="C68" s="5"/>
      <c r="D68" s="5"/>
      <c r="E68" s="2"/>
      <c r="F68" s="99"/>
      <c r="G68" s="12"/>
      <c r="H68" s="7" t="s">
        <v>9</v>
      </c>
      <c r="I68" s="98">
        <f t="shared" si="2"/>
        <v>0</v>
      </c>
      <c r="J68" s="27"/>
      <c r="K68" s="21">
        <f t="shared" si="3"/>
        <v>0</v>
      </c>
      <c r="L68" s="5">
        <f t="shared" si="4"/>
        <v>0</v>
      </c>
      <c r="M68" s="5">
        <f t="shared" si="5"/>
        <v>0</v>
      </c>
      <c r="N68" s="2">
        <f t="shared" si="6"/>
        <v>0</v>
      </c>
      <c r="O68" s="99">
        <f t="shared" si="7"/>
        <v>0</v>
      </c>
      <c r="P68" s="22">
        <f t="shared" si="8"/>
        <v>0</v>
      </c>
      <c r="Q68" s="7" t="str">
        <f t="shared" si="9"/>
        <v>euro</v>
      </c>
      <c r="R68" s="98">
        <f t="shared" si="10"/>
        <v>0</v>
      </c>
      <c r="S68" s="19"/>
      <c r="T68" s="37" t="str" cm="1">
        <f t="array" ref="T68">_xlfn.IFS(R68&gt;I68,"KO : Le montant retenu est supérieur au montant présenté. Merci de revoir la ligne de charges d'amortissement ou plafonner son montant.",I68=0,"",R68=I68,"OK",R68&lt;I68,"Montant instruit inférieur au montant présenté.")</f>
        <v/>
      </c>
      <c r="U68" s="95">
        <f t="shared" si="11"/>
        <v>0</v>
      </c>
    </row>
    <row r="69" spans="1:21">
      <c r="A69" s="7">
        <v>65</v>
      </c>
      <c r="B69" s="5"/>
      <c r="C69" s="5"/>
      <c r="D69" s="5"/>
      <c r="E69" s="2"/>
      <c r="F69" s="99"/>
      <c r="G69" s="12"/>
      <c r="H69" s="7" t="s">
        <v>9</v>
      </c>
      <c r="I69" s="98">
        <f t="shared" ref="I69:I132" si="12">G69*F69</f>
        <v>0</v>
      </c>
      <c r="J69" s="27"/>
      <c r="K69" s="21">
        <f t="shared" si="3"/>
        <v>0</v>
      </c>
      <c r="L69" s="5">
        <f t="shared" si="4"/>
        <v>0</v>
      </c>
      <c r="M69" s="5">
        <f t="shared" si="5"/>
        <v>0</v>
      </c>
      <c r="N69" s="2">
        <f t="shared" si="6"/>
        <v>0</v>
      </c>
      <c r="O69" s="99">
        <f t="shared" si="7"/>
        <v>0</v>
      </c>
      <c r="P69" s="22">
        <f t="shared" si="8"/>
        <v>0</v>
      </c>
      <c r="Q69" s="7" t="str">
        <f t="shared" si="9"/>
        <v>euro</v>
      </c>
      <c r="R69" s="98">
        <f t="shared" si="10"/>
        <v>0</v>
      </c>
      <c r="S69" s="19"/>
      <c r="T69" s="37" t="str" cm="1">
        <f t="array" ref="T69">_xlfn.IFS(R69&gt;I69,"KO : Le montant retenu est supérieur au montant présenté. Merci de revoir la ligne de charges d'amortissement ou plafonner son montant.",I69=0,"",R69=I69,"OK",R69&lt;I69,"Montant instruit inférieur au montant présenté.")</f>
        <v/>
      </c>
      <c r="U69" s="95">
        <f t="shared" si="11"/>
        <v>0</v>
      </c>
    </row>
    <row r="70" spans="1:21">
      <c r="A70" s="7">
        <v>66</v>
      </c>
      <c r="B70" s="5"/>
      <c r="C70" s="5"/>
      <c r="D70" s="5"/>
      <c r="E70" s="2"/>
      <c r="F70" s="99"/>
      <c r="G70" s="12"/>
      <c r="H70" s="7" t="s">
        <v>9</v>
      </c>
      <c r="I70" s="98">
        <f t="shared" si="12"/>
        <v>0</v>
      </c>
      <c r="J70" s="27"/>
      <c r="K70" s="21">
        <f t="shared" ref="K70:K133" si="13">B70</f>
        <v>0</v>
      </c>
      <c r="L70" s="5">
        <f t="shared" ref="L70:L133" si="14">C70</f>
        <v>0</v>
      </c>
      <c r="M70" s="5">
        <f t="shared" ref="M70:M133" si="15">D70</f>
        <v>0</v>
      </c>
      <c r="N70" s="2">
        <f t="shared" ref="N70:N133" si="16">E70</f>
        <v>0</v>
      </c>
      <c r="O70" s="99">
        <f t="shared" ref="O70:O133" si="17">F70</f>
        <v>0</v>
      </c>
      <c r="P70" s="22">
        <f t="shared" ref="P70:P133" si="18">G70</f>
        <v>0</v>
      </c>
      <c r="Q70" s="7" t="str">
        <f t="shared" ref="Q70:Q133" si="19">H70</f>
        <v>euro</v>
      </c>
      <c r="R70" s="98">
        <f t="shared" ref="R70:R133" si="20">O70*P70</f>
        <v>0</v>
      </c>
      <c r="S70" s="19"/>
      <c r="T70" s="37" t="str" cm="1">
        <f t="array" ref="T70">_xlfn.IFS(R70&gt;I70,"KO : Le montant retenu est supérieur au montant présenté. Merci de revoir la ligne de charges d'amortissement ou plafonner son montant.",I70=0,"",R70=I70,"OK",R70&lt;I70,"Montant instruit inférieur au montant présenté.")</f>
        <v/>
      </c>
      <c r="U70" s="95">
        <f t="shared" ref="U70:U133" si="21">I70-R70</f>
        <v>0</v>
      </c>
    </row>
    <row r="71" spans="1:21">
      <c r="A71" s="7">
        <v>67</v>
      </c>
      <c r="B71" s="5"/>
      <c r="C71" s="5"/>
      <c r="D71" s="5"/>
      <c r="E71" s="2"/>
      <c r="F71" s="99"/>
      <c r="G71" s="12"/>
      <c r="H71" s="7" t="s">
        <v>9</v>
      </c>
      <c r="I71" s="98">
        <f t="shared" si="12"/>
        <v>0</v>
      </c>
      <c r="J71" s="27"/>
      <c r="K71" s="21">
        <f t="shared" si="13"/>
        <v>0</v>
      </c>
      <c r="L71" s="5">
        <f t="shared" si="14"/>
        <v>0</v>
      </c>
      <c r="M71" s="5">
        <f t="shared" si="15"/>
        <v>0</v>
      </c>
      <c r="N71" s="2">
        <f t="shared" si="16"/>
        <v>0</v>
      </c>
      <c r="O71" s="99">
        <f t="shared" si="17"/>
        <v>0</v>
      </c>
      <c r="P71" s="22">
        <f t="shared" si="18"/>
        <v>0</v>
      </c>
      <c r="Q71" s="7" t="str">
        <f t="shared" si="19"/>
        <v>euro</v>
      </c>
      <c r="R71" s="98">
        <f t="shared" si="20"/>
        <v>0</v>
      </c>
      <c r="S71" s="19"/>
      <c r="T71" s="37" t="str" cm="1">
        <f t="array" ref="T71">_xlfn.IFS(R71&gt;I71,"KO : Le montant retenu est supérieur au montant présenté. Merci de revoir la ligne de charges d'amortissement ou plafonner son montant.",I71=0,"",R71=I71,"OK",R71&lt;I71,"Montant instruit inférieur au montant présenté.")</f>
        <v/>
      </c>
      <c r="U71" s="95">
        <f t="shared" si="21"/>
        <v>0</v>
      </c>
    </row>
    <row r="72" spans="1:21">
      <c r="A72" s="7">
        <v>68</v>
      </c>
      <c r="B72" s="5"/>
      <c r="C72" s="5"/>
      <c r="D72" s="5"/>
      <c r="E72" s="2"/>
      <c r="F72" s="99"/>
      <c r="G72" s="12"/>
      <c r="H72" s="7" t="s">
        <v>9</v>
      </c>
      <c r="I72" s="98">
        <f t="shared" si="12"/>
        <v>0</v>
      </c>
      <c r="J72" s="27"/>
      <c r="K72" s="21">
        <f t="shared" si="13"/>
        <v>0</v>
      </c>
      <c r="L72" s="5">
        <f t="shared" si="14"/>
        <v>0</v>
      </c>
      <c r="M72" s="5">
        <f t="shared" si="15"/>
        <v>0</v>
      </c>
      <c r="N72" s="2">
        <f t="shared" si="16"/>
        <v>0</v>
      </c>
      <c r="O72" s="99">
        <f t="shared" si="17"/>
        <v>0</v>
      </c>
      <c r="P72" s="22">
        <f t="shared" si="18"/>
        <v>0</v>
      </c>
      <c r="Q72" s="7" t="str">
        <f t="shared" si="19"/>
        <v>euro</v>
      </c>
      <c r="R72" s="98">
        <f t="shared" si="20"/>
        <v>0</v>
      </c>
      <c r="S72" s="19"/>
      <c r="T72" s="37" t="str" cm="1">
        <f t="array" ref="T72">_xlfn.IFS(R72&gt;I72,"KO : Le montant retenu est supérieur au montant présenté. Merci de revoir la ligne de charges d'amortissement ou plafonner son montant.",I72=0,"",R72=I72,"OK",R72&lt;I72,"Montant instruit inférieur au montant présenté.")</f>
        <v/>
      </c>
      <c r="U72" s="95">
        <f t="shared" si="21"/>
        <v>0</v>
      </c>
    </row>
    <row r="73" spans="1:21">
      <c r="A73" s="7">
        <v>69</v>
      </c>
      <c r="B73" s="5"/>
      <c r="C73" s="5"/>
      <c r="D73" s="5"/>
      <c r="E73" s="2"/>
      <c r="F73" s="99"/>
      <c r="G73" s="12"/>
      <c r="H73" s="7" t="s">
        <v>9</v>
      </c>
      <c r="I73" s="98">
        <f t="shared" si="12"/>
        <v>0</v>
      </c>
      <c r="J73" s="27"/>
      <c r="K73" s="21">
        <f t="shared" si="13"/>
        <v>0</v>
      </c>
      <c r="L73" s="5">
        <f t="shared" si="14"/>
        <v>0</v>
      </c>
      <c r="M73" s="5">
        <f t="shared" si="15"/>
        <v>0</v>
      </c>
      <c r="N73" s="2">
        <f t="shared" si="16"/>
        <v>0</v>
      </c>
      <c r="O73" s="99">
        <f t="shared" si="17"/>
        <v>0</v>
      </c>
      <c r="P73" s="22">
        <f t="shared" si="18"/>
        <v>0</v>
      </c>
      <c r="Q73" s="7" t="str">
        <f t="shared" si="19"/>
        <v>euro</v>
      </c>
      <c r="R73" s="98">
        <f t="shared" si="20"/>
        <v>0</v>
      </c>
      <c r="S73" s="19"/>
      <c r="T73" s="37" t="str" cm="1">
        <f t="array" ref="T73">_xlfn.IFS(R73&gt;I73,"KO : Le montant retenu est supérieur au montant présenté. Merci de revoir la ligne de charges d'amortissement ou plafonner son montant.",I73=0,"",R73=I73,"OK",R73&lt;I73,"Montant instruit inférieur au montant présenté.")</f>
        <v/>
      </c>
      <c r="U73" s="95">
        <f t="shared" si="21"/>
        <v>0</v>
      </c>
    </row>
    <row r="74" spans="1:21">
      <c r="A74" s="7">
        <v>70</v>
      </c>
      <c r="B74" s="5"/>
      <c r="C74" s="5"/>
      <c r="D74" s="5"/>
      <c r="E74" s="2"/>
      <c r="F74" s="99"/>
      <c r="G74" s="12"/>
      <c r="H74" s="7" t="s">
        <v>9</v>
      </c>
      <c r="I74" s="98">
        <f t="shared" si="12"/>
        <v>0</v>
      </c>
      <c r="J74" s="27"/>
      <c r="K74" s="21">
        <f t="shared" si="13"/>
        <v>0</v>
      </c>
      <c r="L74" s="5">
        <f t="shared" si="14"/>
        <v>0</v>
      </c>
      <c r="M74" s="5">
        <f t="shared" si="15"/>
        <v>0</v>
      </c>
      <c r="N74" s="2">
        <f t="shared" si="16"/>
        <v>0</v>
      </c>
      <c r="O74" s="99">
        <f t="shared" si="17"/>
        <v>0</v>
      </c>
      <c r="P74" s="22">
        <f t="shared" si="18"/>
        <v>0</v>
      </c>
      <c r="Q74" s="7" t="str">
        <f t="shared" si="19"/>
        <v>euro</v>
      </c>
      <c r="R74" s="98">
        <f t="shared" si="20"/>
        <v>0</v>
      </c>
      <c r="S74" s="19"/>
      <c r="T74" s="37" t="str" cm="1">
        <f t="array" ref="T74">_xlfn.IFS(R74&gt;I74,"KO : Le montant retenu est supérieur au montant présenté. Merci de revoir la ligne de charges d'amortissement ou plafonner son montant.",I74=0,"",R74=I74,"OK",R74&lt;I74,"Montant instruit inférieur au montant présenté.")</f>
        <v/>
      </c>
      <c r="U74" s="95">
        <f t="shared" si="21"/>
        <v>0</v>
      </c>
    </row>
    <row r="75" spans="1:21">
      <c r="A75" s="7">
        <v>71</v>
      </c>
      <c r="B75" s="5"/>
      <c r="C75" s="5"/>
      <c r="D75" s="5"/>
      <c r="E75" s="2"/>
      <c r="F75" s="99"/>
      <c r="G75" s="12"/>
      <c r="H75" s="7" t="s">
        <v>9</v>
      </c>
      <c r="I75" s="98">
        <f t="shared" si="12"/>
        <v>0</v>
      </c>
      <c r="J75" s="27"/>
      <c r="K75" s="21">
        <f t="shared" si="13"/>
        <v>0</v>
      </c>
      <c r="L75" s="5">
        <f t="shared" si="14"/>
        <v>0</v>
      </c>
      <c r="M75" s="5">
        <f t="shared" si="15"/>
        <v>0</v>
      </c>
      <c r="N75" s="2">
        <f t="shared" si="16"/>
        <v>0</v>
      </c>
      <c r="O75" s="99">
        <f t="shared" si="17"/>
        <v>0</v>
      </c>
      <c r="P75" s="22">
        <f t="shared" si="18"/>
        <v>0</v>
      </c>
      <c r="Q75" s="7" t="str">
        <f t="shared" si="19"/>
        <v>euro</v>
      </c>
      <c r="R75" s="98">
        <f t="shared" si="20"/>
        <v>0</v>
      </c>
      <c r="S75" s="19"/>
      <c r="T75" s="37" t="str" cm="1">
        <f t="array" ref="T75">_xlfn.IFS(R75&gt;I75,"KO : Le montant retenu est supérieur au montant présenté. Merci de revoir la ligne de charges d'amortissement ou plafonner son montant.",I75=0,"",R75=I75,"OK",R75&lt;I75,"Montant instruit inférieur au montant présenté.")</f>
        <v/>
      </c>
      <c r="U75" s="95">
        <f t="shared" si="21"/>
        <v>0</v>
      </c>
    </row>
    <row r="76" spans="1:21">
      <c r="A76" s="7">
        <v>72</v>
      </c>
      <c r="B76" s="5"/>
      <c r="C76" s="5"/>
      <c r="D76" s="5"/>
      <c r="E76" s="2"/>
      <c r="F76" s="99"/>
      <c r="G76" s="12"/>
      <c r="H76" s="7" t="s">
        <v>9</v>
      </c>
      <c r="I76" s="98">
        <f t="shared" si="12"/>
        <v>0</v>
      </c>
      <c r="J76" s="27"/>
      <c r="K76" s="21">
        <f t="shared" si="13"/>
        <v>0</v>
      </c>
      <c r="L76" s="5">
        <f t="shared" si="14"/>
        <v>0</v>
      </c>
      <c r="M76" s="5">
        <f t="shared" si="15"/>
        <v>0</v>
      </c>
      <c r="N76" s="2">
        <f t="shared" si="16"/>
        <v>0</v>
      </c>
      <c r="O76" s="99">
        <f t="shared" si="17"/>
        <v>0</v>
      </c>
      <c r="P76" s="22">
        <f t="shared" si="18"/>
        <v>0</v>
      </c>
      <c r="Q76" s="7" t="str">
        <f t="shared" si="19"/>
        <v>euro</v>
      </c>
      <c r="R76" s="98">
        <f t="shared" si="20"/>
        <v>0</v>
      </c>
      <c r="S76" s="19"/>
      <c r="T76" s="37" t="str" cm="1">
        <f t="array" ref="T76">_xlfn.IFS(R76&gt;I76,"KO : Le montant retenu est supérieur au montant présenté. Merci de revoir la ligne de charges d'amortissement ou plafonner son montant.",I76=0,"",R76=I76,"OK",R76&lt;I76,"Montant instruit inférieur au montant présenté.")</f>
        <v/>
      </c>
      <c r="U76" s="95">
        <f t="shared" si="21"/>
        <v>0</v>
      </c>
    </row>
    <row r="77" spans="1:21">
      <c r="A77" s="7">
        <v>73</v>
      </c>
      <c r="B77" s="5"/>
      <c r="C77" s="5"/>
      <c r="D77" s="5"/>
      <c r="E77" s="2"/>
      <c r="F77" s="99"/>
      <c r="G77" s="12"/>
      <c r="H77" s="7" t="s">
        <v>9</v>
      </c>
      <c r="I77" s="98">
        <f t="shared" si="12"/>
        <v>0</v>
      </c>
      <c r="J77" s="27"/>
      <c r="K77" s="21">
        <f t="shared" si="13"/>
        <v>0</v>
      </c>
      <c r="L77" s="5">
        <f t="shared" si="14"/>
        <v>0</v>
      </c>
      <c r="M77" s="5">
        <f t="shared" si="15"/>
        <v>0</v>
      </c>
      <c r="N77" s="2">
        <f t="shared" si="16"/>
        <v>0</v>
      </c>
      <c r="O77" s="99">
        <f t="shared" si="17"/>
        <v>0</v>
      </c>
      <c r="P77" s="22">
        <f t="shared" si="18"/>
        <v>0</v>
      </c>
      <c r="Q77" s="7" t="str">
        <f t="shared" si="19"/>
        <v>euro</v>
      </c>
      <c r="R77" s="98">
        <f t="shared" si="20"/>
        <v>0</v>
      </c>
      <c r="S77" s="19"/>
      <c r="T77" s="37" t="str" cm="1">
        <f t="array" ref="T77">_xlfn.IFS(R77&gt;I77,"KO : Le montant retenu est supérieur au montant présenté. Merci de revoir la ligne de charges d'amortissement ou plafonner son montant.",I77=0,"",R77=I77,"OK",R77&lt;I77,"Montant instruit inférieur au montant présenté.")</f>
        <v/>
      </c>
      <c r="U77" s="95">
        <f t="shared" si="21"/>
        <v>0</v>
      </c>
    </row>
    <row r="78" spans="1:21">
      <c r="A78" s="7">
        <v>74</v>
      </c>
      <c r="B78" s="5"/>
      <c r="C78" s="5"/>
      <c r="D78" s="5"/>
      <c r="E78" s="2"/>
      <c r="F78" s="99"/>
      <c r="G78" s="12"/>
      <c r="H78" s="7" t="s">
        <v>9</v>
      </c>
      <c r="I78" s="98">
        <f t="shared" si="12"/>
        <v>0</v>
      </c>
      <c r="J78" s="27"/>
      <c r="K78" s="21">
        <f t="shared" si="13"/>
        <v>0</v>
      </c>
      <c r="L78" s="5">
        <f t="shared" si="14"/>
        <v>0</v>
      </c>
      <c r="M78" s="5">
        <f t="shared" si="15"/>
        <v>0</v>
      </c>
      <c r="N78" s="2">
        <f t="shared" si="16"/>
        <v>0</v>
      </c>
      <c r="O78" s="99">
        <f t="shared" si="17"/>
        <v>0</v>
      </c>
      <c r="P78" s="22">
        <f t="shared" si="18"/>
        <v>0</v>
      </c>
      <c r="Q78" s="7" t="str">
        <f t="shared" si="19"/>
        <v>euro</v>
      </c>
      <c r="R78" s="98">
        <f t="shared" si="20"/>
        <v>0</v>
      </c>
      <c r="S78" s="19"/>
      <c r="T78" s="37" t="str" cm="1">
        <f t="array" ref="T78">_xlfn.IFS(R78&gt;I78,"KO : Le montant retenu est supérieur au montant présenté. Merci de revoir la ligne de charges d'amortissement ou plafonner son montant.",I78=0,"",R78=I78,"OK",R78&lt;I78,"Montant instruit inférieur au montant présenté.")</f>
        <v/>
      </c>
      <c r="U78" s="95">
        <f t="shared" si="21"/>
        <v>0</v>
      </c>
    </row>
    <row r="79" spans="1:21">
      <c r="A79" s="7">
        <v>75</v>
      </c>
      <c r="B79" s="5"/>
      <c r="C79" s="5"/>
      <c r="D79" s="5"/>
      <c r="E79" s="2"/>
      <c r="F79" s="99"/>
      <c r="G79" s="12"/>
      <c r="H79" s="7" t="s">
        <v>9</v>
      </c>
      <c r="I79" s="98">
        <f t="shared" si="12"/>
        <v>0</v>
      </c>
      <c r="J79" s="27"/>
      <c r="K79" s="21">
        <f t="shared" si="13"/>
        <v>0</v>
      </c>
      <c r="L79" s="5">
        <f t="shared" si="14"/>
        <v>0</v>
      </c>
      <c r="M79" s="5">
        <f t="shared" si="15"/>
        <v>0</v>
      </c>
      <c r="N79" s="2">
        <f t="shared" si="16"/>
        <v>0</v>
      </c>
      <c r="O79" s="99">
        <f t="shared" si="17"/>
        <v>0</v>
      </c>
      <c r="P79" s="22">
        <f t="shared" si="18"/>
        <v>0</v>
      </c>
      <c r="Q79" s="7" t="str">
        <f t="shared" si="19"/>
        <v>euro</v>
      </c>
      <c r="R79" s="98">
        <f t="shared" si="20"/>
        <v>0</v>
      </c>
      <c r="S79" s="19"/>
      <c r="T79" s="37" t="str" cm="1">
        <f t="array" ref="T79">_xlfn.IFS(R79&gt;I79,"KO : Le montant retenu est supérieur au montant présenté. Merci de revoir la ligne de charges d'amortissement ou plafonner son montant.",I79=0,"",R79=I79,"OK",R79&lt;I79,"Montant instruit inférieur au montant présenté.")</f>
        <v/>
      </c>
      <c r="U79" s="95">
        <f t="shared" si="21"/>
        <v>0</v>
      </c>
    </row>
    <row r="80" spans="1:21">
      <c r="A80" s="7">
        <v>76</v>
      </c>
      <c r="B80" s="5"/>
      <c r="C80" s="5"/>
      <c r="D80" s="5"/>
      <c r="E80" s="2"/>
      <c r="F80" s="99"/>
      <c r="G80" s="12"/>
      <c r="H80" s="7" t="s">
        <v>9</v>
      </c>
      <c r="I80" s="98">
        <f t="shared" si="12"/>
        <v>0</v>
      </c>
      <c r="J80" s="27"/>
      <c r="K80" s="21">
        <f t="shared" si="13"/>
        <v>0</v>
      </c>
      <c r="L80" s="5">
        <f t="shared" si="14"/>
        <v>0</v>
      </c>
      <c r="M80" s="5">
        <f t="shared" si="15"/>
        <v>0</v>
      </c>
      <c r="N80" s="2">
        <f t="shared" si="16"/>
        <v>0</v>
      </c>
      <c r="O80" s="99">
        <f t="shared" si="17"/>
        <v>0</v>
      </c>
      <c r="P80" s="22">
        <f t="shared" si="18"/>
        <v>0</v>
      </c>
      <c r="Q80" s="7" t="str">
        <f t="shared" si="19"/>
        <v>euro</v>
      </c>
      <c r="R80" s="98">
        <f t="shared" si="20"/>
        <v>0</v>
      </c>
      <c r="S80" s="19"/>
      <c r="T80" s="37" t="str" cm="1">
        <f t="array" ref="T80">_xlfn.IFS(R80&gt;I80,"KO : Le montant retenu est supérieur au montant présenté. Merci de revoir la ligne de charges d'amortissement ou plafonner son montant.",I80=0,"",R80=I80,"OK",R80&lt;I80,"Montant instruit inférieur au montant présenté.")</f>
        <v/>
      </c>
      <c r="U80" s="95">
        <f t="shared" si="21"/>
        <v>0</v>
      </c>
    </row>
    <row r="81" spans="1:21">
      <c r="A81" s="7">
        <v>77</v>
      </c>
      <c r="B81" s="5"/>
      <c r="C81" s="5"/>
      <c r="D81" s="5"/>
      <c r="E81" s="2"/>
      <c r="F81" s="99"/>
      <c r="G81" s="12"/>
      <c r="H81" s="7" t="s">
        <v>9</v>
      </c>
      <c r="I81" s="98">
        <f t="shared" si="12"/>
        <v>0</v>
      </c>
      <c r="J81" s="27"/>
      <c r="K81" s="21">
        <f t="shared" si="13"/>
        <v>0</v>
      </c>
      <c r="L81" s="5">
        <f t="shared" si="14"/>
        <v>0</v>
      </c>
      <c r="M81" s="5">
        <f t="shared" si="15"/>
        <v>0</v>
      </c>
      <c r="N81" s="2">
        <f t="shared" si="16"/>
        <v>0</v>
      </c>
      <c r="O81" s="99">
        <f t="shared" si="17"/>
        <v>0</v>
      </c>
      <c r="P81" s="22">
        <f t="shared" si="18"/>
        <v>0</v>
      </c>
      <c r="Q81" s="7" t="str">
        <f t="shared" si="19"/>
        <v>euro</v>
      </c>
      <c r="R81" s="98">
        <f t="shared" si="20"/>
        <v>0</v>
      </c>
      <c r="S81" s="19"/>
      <c r="T81" s="37" t="str" cm="1">
        <f t="array" ref="T81">_xlfn.IFS(R81&gt;I81,"KO : Le montant retenu est supérieur au montant présenté. Merci de revoir la ligne de charges d'amortissement ou plafonner son montant.",I81=0,"",R81=I81,"OK",R81&lt;I81,"Montant instruit inférieur au montant présenté.")</f>
        <v/>
      </c>
      <c r="U81" s="95">
        <f t="shared" si="21"/>
        <v>0</v>
      </c>
    </row>
    <row r="82" spans="1:21">
      <c r="A82" s="7">
        <v>78</v>
      </c>
      <c r="B82" s="5"/>
      <c r="C82" s="5"/>
      <c r="D82" s="5"/>
      <c r="E82" s="2"/>
      <c r="F82" s="99"/>
      <c r="G82" s="12"/>
      <c r="H82" s="7" t="s">
        <v>9</v>
      </c>
      <c r="I82" s="98">
        <f t="shared" si="12"/>
        <v>0</v>
      </c>
      <c r="J82" s="27"/>
      <c r="K82" s="21">
        <f t="shared" si="13"/>
        <v>0</v>
      </c>
      <c r="L82" s="5">
        <f t="shared" si="14"/>
        <v>0</v>
      </c>
      <c r="M82" s="5">
        <f t="shared" si="15"/>
        <v>0</v>
      </c>
      <c r="N82" s="2">
        <f t="shared" si="16"/>
        <v>0</v>
      </c>
      <c r="O82" s="99">
        <f t="shared" si="17"/>
        <v>0</v>
      </c>
      <c r="P82" s="22">
        <f t="shared" si="18"/>
        <v>0</v>
      </c>
      <c r="Q82" s="7" t="str">
        <f t="shared" si="19"/>
        <v>euro</v>
      </c>
      <c r="R82" s="98">
        <f t="shared" si="20"/>
        <v>0</v>
      </c>
      <c r="S82" s="19"/>
      <c r="T82" s="37" t="str" cm="1">
        <f t="array" ref="T82">_xlfn.IFS(R82&gt;I82,"KO : Le montant retenu est supérieur au montant présenté. Merci de revoir la ligne de charges d'amortissement ou plafonner son montant.",I82=0,"",R82=I82,"OK",R82&lt;I82,"Montant instruit inférieur au montant présenté.")</f>
        <v/>
      </c>
      <c r="U82" s="95">
        <f t="shared" si="21"/>
        <v>0</v>
      </c>
    </row>
    <row r="83" spans="1:21">
      <c r="A83" s="7">
        <v>79</v>
      </c>
      <c r="B83" s="5"/>
      <c r="C83" s="5"/>
      <c r="D83" s="5"/>
      <c r="E83" s="2"/>
      <c r="F83" s="99"/>
      <c r="G83" s="12"/>
      <c r="H83" s="7" t="s">
        <v>9</v>
      </c>
      <c r="I83" s="98">
        <f t="shared" si="12"/>
        <v>0</v>
      </c>
      <c r="J83" s="27"/>
      <c r="K83" s="21">
        <f t="shared" si="13"/>
        <v>0</v>
      </c>
      <c r="L83" s="5">
        <f t="shared" si="14"/>
        <v>0</v>
      </c>
      <c r="M83" s="5">
        <f t="shared" si="15"/>
        <v>0</v>
      </c>
      <c r="N83" s="2">
        <f t="shared" si="16"/>
        <v>0</v>
      </c>
      <c r="O83" s="99">
        <f t="shared" si="17"/>
        <v>0</v>
      </c>
      <c r="P83" s="22">
        <f t="shared" si="18"/>
        <v>0</v>
      </c>
      <c r="Q83" s="7" t="str">
        <f t="shared" si="19"/>
        <v>euro</v>
      </c>
      <c r="R83" s="98">
        <f t="shared" si="20"/>
        <v>0</v>
      </c>
      <c r="S83" s="19"/>
      <c r="T83" s="37" t="str" cm="1">
        <f t="array" ref="T83">_xlfn.IFS(R83&gt;I83,"KO : Le montant retenu est supérieur au montant présenté. Merci de revoir la ligne de charges d'amortissement ou plafonner son montant.",I83=0,"",R83=I83,"OK",R83&lt;I83,"Montant instruit inférieur au montant présenté.")</f>
        <v/>
      </c>
      <c r="U83" s="95">
        <f t="shared" si="21"/>
        <v>0</v>
      </c>
    </row>
    <row r="84" spans="1:21">
      <c r="A84" s="7">
        <v>80</v>
      </c>
      <c r="B84" s="5"/>
      <c r="C84" s="5"/>
      <c r="D84" s="5"/>
      <c r="E84" s="2"/>
      <c r="F84" s="99"/>
      <c r="G84" s="12"/>
      <c r="H84" s="7" t="s">
        <v>9</v>
      </c>
      <c r="I84" s="98">
        <f t="shared" si="12"/>
        <v>0</v>
      </c>
      <c r="J84" s="27"/>
      <c r="K84" s="21">
        <f t="shared" si="13"/>
        <v>0</v>
      </c>
      <c r="L84" s="5">
        <f t="shared" si="14"/>
        <v>0</v>
      </c>
      <c r="M84" s="5">
        <f t="shared" si="15"/>
        <v>0</v>
      </c>
      <c r="N84" s="2">
        <f t="shared" si="16"/>
        <v>0</v>
      </c>
      <c r="O84" s="99">
        <f t="shared" si="17"/>
        <v>0</v>
      </c>
      <c r="P84" s="22">
        <f t="shared" si="18"/>
        <v>0</v>
      </c>
      <c r="Q84" s="7" t="str">
        <f t="shared" si="19"/>
        <v>euro</v>
      </c>
      <c r="R84" s="98">
        <f t="shared" si="20"/>
        <v>0</v>
      </c>
      <c r="S84" s="19"/>
      <c r="T84" s="37" t="str" cm="1">
        <f t="array" ref="T84">_xlfn.IFS(R84&gt;I84,"KO : Le montant retenu est supérieur au montant présenté. Merci de revoir la ligne de charges d'amortissement ou plafonner son montant.",I84=0,"",R84=I84,"OK",R84&lt;I84,"Montant instruit inférieur au montant présenté.")</f>
        <v/>
      </c>
      <c r="U84" s="95">
        <f t="shared" si="21"/>
        <v>0</v>
      </c>
    </row>
    <row r="85" spans="1:21">
      <c r="A85" s="7">
        <v>81</v>
      </c>
      <c r="B85" s="5"/>
      <c r="C85" s="5"/>
      <c r="D85" s="5"/>
      <c r="E85" s="2"/>
      <c r="F85" s="99"/>
      <c r="G85" s="12"/>
      <c r="H85" s="7" t="s">
        <v>9</v>
      </c>
      <c r="I85" s="98">
        <f t="shared" si="12"/>
        <v>0</v>
      </c>
      <c r="J85" s="27"/>
      <c r="K85" s="21">
        <f t="shared" si="13"/>
        <v>0</v>
      </c>
      <c r="L85" s="5">
        <f t="shared" si="14"/>
        <v>0</v>
      </c>
      <c r="M85" s="5">
        <f t="shared" si="15"/>
        <v>0</v>
      </c>
      <c r="N85" s="2">
        <f t="shared" si="16"/>
        <v>0</v>
      </c>
      <c r="O85" s="99">
        <f t="shared" si="17"/>
        <v>0</v>
      </c>
      <c r="P85" s="22">
        <f t="shared" si="18"/>
        <v>0</v>
      </c>
      <c r="Q85" s="7" t="str">
        <f t="shared" si="19"/>
        <v>euro</v>
      </c>
      <c r="R85" s="98">
        <f t="shared" si="20"/>
        <v>0</v>
      </c>
      <c r="S85" s="19"/>
      <c r="T85" s="37" t="str" cm="1">
        <f t="array" ref="T85">_xlfn.IFS(R85&gt;I85,"KO : Le montant retenu est supérieur au montant présenté. Merci de revoir la ligne de charges d'amortissement ou plafonner son montant.",I85=0,"",R85=I85,"OK",R85&lt;I85,"Montant instruit inférieur au montant présenté.")</f>
        <v/>
      </c>
      <c r="U85" s="95">
        <f t="shared" si="21"/>
        <v>0</v>
      </c>
    </row>
    <row r="86" spans="1:21">
      <c r="A86" s="7">
        <v>82</v>
      </c>
      <c r="B86" s="5"/>
      <c r="C86" s="5"/>
      <c r="D86" s="5"/>
      <c r="E86" s="2"/>
      <c r="F86" s="99"/>
      <c r="G86" s="12"/>
      <c r="H86" s="7" t="s">
        <v>9</v>
      </c>
      <c r="I86" s="98">
        <f t="shared" si="12"/>
        <v>0</v>
      </c>
      <c r="J86" s="27"/>
      <c r="K86" s="21">
        <f t="shared" si="13"/>
        <v>0</v>
      </c>
      <c r="L86" s="5">
        <f t="shared" si="14"/>
        <v>0</v>
      </c>
      <c r="M86" s="5">
        <f t="shared" si="15"/>
        <v>0</v>
      </c>
      <c r="N86" s="2">
        <f t="shared" si="16"/>
        <v>0</v>
      </c>
      <c r="O86" s="99">
        <f t="shared" si="17"/>
        <v>0</v>
      </c>
      <c r="P86" s="22">
        <f t="shared" si="18"/>
        <v>0</v>
      </c>
      <c r="Q86" s="7" t="str">
        <f t="shared" si="19"/>
        <v>euro</v>
      </c>
      <c r="R86" s="98">
        <f t="shared" si="20"/>
        <v>0</v>
      </c>
      <c r="S86" s="19"/>
      <c r="T86" s="37" t="str" cm="1">
        <f t="array" ref="T86">_xlfn.IFS(R86&gt;I86,"KO : Le montant retenu est supérieur au montant présenté. Merci de revoir la ligne de charges d'amortissement ou plafonner son montant.",I86=0,"",R86=I86,"OK",R86&lt;I86,"Montant instruit inférieur au montant présenté.")</f>
        <v/>
      </c>
      <c r="U86" s="95">
        <f t="shared" si="21"/>
        <v>0</v>
      </c>
    </row>
    <row r="87" spans="1:21">
      <c r="A87" s="7">
        <v>83</v>
      </c>
      <c r="B87" s="5"/>
      <c r="C87" s="5"/>
      <c r="D87" s="5"/>
      <c r="E87" s="2"/>
      <c r="F87" s="99"/>
      <c r="G87" s="12"/>
      <c r="H87" s="7" t="s">
        <v>9</v>
      </c>
      <c r="I87" s="98">
        <f t="shared" si="12"/>
        <v>0</v>
      </c>
      <c r="J87" s="27"/>
      <c r="K87" s="21">
        <f t="shared" si="13"/>
        <v>0</v>
      </c>
      <c r="L87" s="5">
        <f t="shared" si="14"/>
        <v>0</v>
      </c>
      <c r="M87" s="5">
        <f t="shared" si="15"/>
        <v>0</v>
      </c>
      <c r="N87" s="2">
        <f t="shared" si="16"/>
        <v>0</v>
      </c>
      <c r="O87" s="99">
        <f t="shared" si="17"/>
        <v>0</v>
      </c>
      <c r="P87" s="22">
        <f t="shared" si="18"/>
        <v>0</v>
      </c>
      <c r="Q87" s="7" t="str">
        <f t="shared" si="19"/>
        <v>euro</v>
      </c>
      <c r="R87" s="98">
        <f t="shared" si="20"/>
        <v>0</v>
      </c>
      <c r="S87" s="19"/>
      <c r="T87" s="37" t="str" cm="1">
        <f t="array" ref="T87">_xlfn.IFS(R87&gt;I87,"KO : Le montant retenu est supérieur au montant présenté. Merci de revoir la ligne de charges d'amortissement ou plafonner son montant.",I87=0,"",R87=I87,"OK",R87&lt;I87,"Montant instruit inférieur au montant présenté.")</f>
        <v/>
      </c>
      <c r="U87" s="95">
        <f t="shared" si="21"/>
        <v>0</v>
      </c>
    </row>
    <row r="88" spans="1:21">
      <c r="A88" s="7">
        <v>84</v>
      </c>
      <c r="B88" s="5"/>
      <c r="C88" s="5"/>
      <c r="D88" s="5"/>
      <c r="E88" s="2"/>
      <c r="F88" s="99"/>
      <c r="G88" s="12"/>
      <c r="H88" s="7" t="s">
        <v>9</v>
      </c>
      <c r="I88" s="98">
        <f t="shared" si="12"/>
        <v>0</v>
      </c>
      <c r="J88" s="27"/>
      <c r="K88" s="21">
        <f t="shared" si="13"/>
        <v>0</v>
      </c>
      <c r="L88" s="5">
        <f t="shared" si="14"/>
        <v>0</v>
      </c>
      <c r="M88" s="5">
        <f t="shared" si="15"/>
        <v>0</v>
      </c>
      <c r="N88" s="2">
        <f t="shared" si="16"/>
        <v>0</v>
      </c>
      <c r="O88" s="99">
        <f t="shared" si="17"/>
        <v>0</v>
      </c>
      <c r="P88" s="22">
        <f t="shared" si="18"/>
        <v>0</v>
      </c>
      <c r="Q88" s="7" t="str">
        <f t="shared" si="19"/>
        <v>euro</v>
      </c>
      <c r="R88" s="98">
        <f t="shared" si="20"/>
        <v>0</v>
      </c>
      <c r="S88" s="19"/>
      <c r="T88" s="37" t="str" cm="1">
        <f t="array" ref="T88">_xlfn.IFS(R88&gt;I88,"KO : Le montant retenu est supérieur au montant présenté. Merci de revoir la ligne de charges d'amortissement ou plafonner son montant.",I88=0,"",R88=I88,"OK",R88&lt;I88,"Montant instruit inférieur au montant présenté.")</f>
        <v/>
      </c>
      <c r="U88" s="95">
        <f t="shared" si="21"/>
        <v>0</v>
      </c>
    </row>
    <row r="89" spans="1:21">
      <c r="A89" s="7">
        <v>85</v>
      </c>
      <c r="B89" s="5"/>
      <c r="C89" s="5"/>
      <c r="D89" s="5"/>
      <c r="E89" s="2"/>
      <c r="F89" s="99"/>
      <c r="G89" s="12"/>
      <c r="H89" s="7" t="s">
        <v>9</v>
      </c>
      <c r="I89" s="98">
        <f t="shared" si="12"/>
        <v>0</v>
      </c>
      <c r="J89" s="27"/>
      <c r="K89" s="21">
        <f t="shared" si="13"/>
        <v>0</v>
      </c>
      <c r="L89" s="5">
        <f t="shared" si="14"/>
        <v>0</v>
      </c>
      <c r="M89" s="5">
        <f t="shared" si="15"/>
        <v>0</v>
      </c>
      <c r="N89" s="2">
        <f t="shared" si="16"/>
        <v>0</v>
      </c>
      <c r="O89" s="99">
        <f t="shared" si="17"/>
        <v>0</v>
      </c>
      <c r="P89" s="22">
        <f t="shared" si="18"/>
        <v>0</v>
      </c>
      <c r="Q89" s="7" t="str">
        <f t="shared" si="19"/>
        <v>euro</v>
      </c>
      <c r="R89" s="98">
        <f t="shared" si="20"/>
        <v>0</v>
      </c>
      <c r="S89" s="19"/>
      <c r="T89" s="37" t="str" cm="1">
        <f t="array" ref="T89">_xlfn.IFS(R89&gt;I89,"KO : Le montant retenu est supérieur au montant présenté. Merci de revoir la ligne de charges d'amortissement ou plafonner son montant.",I89=0,"",R89=I89,"OK",R89&lt;I89,"Montant instruit inférieur au montant présenté.")</f>
        <v/>
      </c>
      <c r="U89" s="95">
        <f t="shared" si="21"/>
        <v>0</v>
      </c>
    </row>
    <row r="90" spans="1:21">
      <c r="A90" s="7">
        <v>86</v>
      </c>
      <c r="B90" s="5"/>
      <c r="C90" s="5"/>
      <c r="D90" s="5"/>
      <c r="E90" s="2"/>
      <c r="F90" s="99"/>
      <c r="G90" s="12"/>
      <c r="H90" s="7" t="s">
        <v>9</v>
      </c>
      <c r="I90" s="98">
        <f t="shared" si="12"/>
        <v>0</v>
      </c>
      <c r="J90" s="27"/>
      <c r="K90" s="21">
        <f t="shared" si="13"/>
        <v>0</v>
      </c>
      <c r="L90" s="5">
        <f t="shared" si="14"/>
        <v>0</v>
      </c>
      <c r="M90" s="5">
        <f t="shared" si="15"/>
        <v>0</v>
      </c>
      <c r="N90" s="2">
        <f t="shared" si="16"/>
        <v>0</v>
      </c>
      <c r="O90" s="99">
        <f t="shared" si="17"/>
        <v>0</v>
      </c>
      <c r="P90" s="22">
        <f t="shared" si="18"/>
        <v>0</v>
      </c>
      <c r="Q90" s="7" t="str">
        <f t="shared" si="19"/>
        <v>euro</v>
      </c>
      <c r="R90" s="98">
        <f t="shared" si="20"/>
        <v>0</v>
      </c>
      <c r="S90" s="19"/>
      <c r="T90" s="37" t="str" cm="1">
        <f t="array" ref="T90">_xlfn.IFS(R90&gt;I90,"KO : Le montant retenu est supérieur au montant présenté. Merci de revoir la ligne de charges d'amortissement ou plafonner son montant.",I90=0,"",R90=I90,"OK",R90&lt;I90,"Montant instruit inférieur au montant présenté.")</f>
        <v/>
      </c>
      <c r="U90" s="95">
        <f t="shared" si="21"/>
        <v>0</v>
      </c>
    </row>
    <row r="91" spans="1:21">
      <c r="A91" s="7">
        <v>87</v>
      </c>
      <c r="B91" s="5"/>
      <c r="C91" s="5"/>
      <c r="D91" s="5"/>
      <c r="E91" s="2"/>
      <c r="F91" s="99"/>
      <c r="G91" s="12"/>
      <c r="H91" s="7" t="s">
        <v>9</v>
      </c>
      <c r="I91" s="98">
        <f t="shared" si="12"/>
        <v>0</v>
      </c>
      <c r="J91" s="27"/>
      <c r="K91" s="21">
        <f t="shared" si="13"/>
        <v>0</v>
      </c>
      <c r="L91" s="5">
        <f t="shared" si="14"/>
        <v>0</v>
      </c>
      <c r="M91" s="5">
        <f t="shared" si="15"/>
        <v>0</v>
      </c>
      <c r="N91" s="2">
        <f t="shared" si="16"/>
        <v>0</v>
      </c>
      <c r="O91" s="99">
        <f t="shared" si="17"/>
        <v>0</v>
      </c>
      <c r="P91" s="22">
        <f t="shared" si="18"/>
        <v>0</v>
      </c>
      <c r="Q91" s="7" t="str">
        <f t="shared" si="19"/>
        <v>euro</v>
      </c>
      <c r="R91" s="98">
        <f t="shared" si="20"/>
        <v>0</v>
      </c>
      <c r="S91" s="19"/>
      <c r="T91" s="37" t="str" cm="1">
        <f t="array" ref="T91">_xlfn.IFS(R91&gt;I91,"KO : Le montant retenu est supérieur au montant présenté. Merci de revoir la ligne de charges d'amortissement ou plafonner son montant.",I91=0,"",R91=I91,"OK",R91&lt;I91,"Montant instruit inférieur au montant présenté.")</f>
        <v/>
      </c>
      <c r="U91" s="95">
        <f t="shared" si="21"/>
        <v>0</v>
      </c>
    </row>
    <row r="92" spans="1:21">
      <c r="A92" s="7">
        <v>88</v>
      </c>
      <c r="B92" s="5"/>
      <c r="C92" s="5"/>
      <c r="D92" s="5"/>
      <c r="E92" s="2"/>
      <c r="F92" s="99"/>
      <c r="G92" s="12"/>
      <c r="H92" s="7" t="s">
        <v>9</v>
      </c>
      <c r="I92" s="98">
        <f t="shared" si="12"/>
        <v>0</v>
      </c>
      <c r="J92" s="27"/>
      <c r="K92" s="21">
        <f t="shared" si="13"/>
        <v>0</v>
      </c>
      <c r="L92" s="5">
        <f t="shared" si="14"/>
        <v>0</v>
      </c>
      <c r="M92" s="5">
        <f t="shared" si="15"/>
        <v>0</v>
      </c>
      <c r="N92" s="2">
        <f t="shared" si="16"/>
        <v>0</v>
      </c>
      <c r="O92" s="99">
        <f t="shared" si="17"/>
        <v>0</v>
      </c>
      <c r="P92" s="22">
        <f t="shared" si="18"/>
        <v>0</v>
      </c>
      <c r="Q92" s="7" t="str">
        <f t="shared" si="19"/>
        <v>euro</v>
      </c>
      <c r="R92" s="98">
        <f t="shared" si="20"/>
        <v>0</v>
      </c>
      <c r="S92" s="19"/>
      <c r="T92" s="37" t="str" cm="1">
        <f t="array" ref="T92">_xlfn.IFS(R92&gt;I92,"KO : Le montant retenu est supérieur au montant présenté. Merci de revoir la ligne de charges d'amortissement ou plafonner son montant.",I92=0,"",R92=I92,"OK",R92&lt;I92,"Montant instruit inférieur au montant présenté.")</f>
        <v/>
      </c>
      <c r="U92" s="95">
        <f t="shared" si="21"/>
        <v>0</v>
      </c>
    </row>
    <row r="93" spans="1:21">
      <c r="A93" s="7">
        <v>89</v>
      </c>
      <c r="B93" s="5"/>
      <c r="C93" s="5"/>
      <c r="D93" s="5"/>
      <c r="E93" s="2"/>
      <c r="F93" s="99"/>
      <c r="G93" s="12"/>
      <c r="H93" s="7" t="s">
        <v>9</v>
      </c>
      <c r="I93" s="98">
        <f t="shared" si="12"/>
        <v>0</v>
      </c>
      <c r="J93" s="27"/>
      <c r="K93" s="21">
        <f t="shared" si="13"/>
        <v>0</v>
      </c>
      <c r="L93" s="5">
        <f t="shared" si="14"/>
        <v>0</v>
      </c>
      <c r="M93" s="5">
        <f t="shared" si="15"/>
        <v>0</v>
      </c>
      <c r="N93" s="2">
        <f t="shared" si="16"/>
        <v>0</v>
      </c>
      <c r="O93" s="99">
        <f t="shared" si="17"/>
        <v>0</v>
      </c>
      <c r="P93" s="22">
        <f t="shared" si="18"/>
        <v>0</v>
      </c>
      <c r="Q93" s="7" t="str">
        <f t="shared" si="19"/>
        <v>euro</v>
      </c>
      <c r="R93" s="98">
        <f t="shared" si="20"/>
        <v>0</v>
      </c>
      <c r="S93" s="19"/>
      <c r="T93" s="37" t="str" cm="1">
        <f t="array" ref="T93">_xlfn.IFS(R93&gt;I93,"KO : Le montant retenu est supérieur au montant présenté. Merci de revoir la ligne de charges d'amortissement ou plafonner son montant.",I93=0,"",R93=I93,"OK",R93&lt;I93,"Montant instruit inférieur au montant présenté.")</f>
        <v/>
      </c>
      <c r="U93" s="95">
        <f t="shared" si="21"/>
        <v>0</v>
      </c>
    </row>
    <row r="94" spans="1:21">
      <c r="A94" s="7">
        <v>90</v>
      </c>
      <c r="B94" s="5"/>
      <c r="C94" s="5"/>
      <c r="D94" s="5"/>
      <c r="E94" s="2"/>
      <c r="F94" s="99"/>
      <c r="G94" s="12"/>
      <c r="H94" s="7" t="s">
        <v>9</v>
      </c>
      <c r="I94" s="98">
        <f t="shared" si="12"/>
        <v>0</v>
      </c>
      <c r="J94" s="27"/>
      <c r="K94" s="21">
        <f t="shared" si="13"/>
        <v>0</v>
      </c>
      <c r="L94" s="5">
        <f t="shared" si="14"/>
        <v>0</v>
      </c>
      <c r="M94" s="5">
        <f t="shared" si="15"/>
        <v>0</v>
      </c>
      <c r="N94" s="2">
        <f t="shared" si="16"/>
        <v>0</v>
      </c>
      <c r="O94" s="99">
        <f t="shared" si="17"/>
        <v>0</v>
      </c>
      <c r="P94" s="22">
        <f t="shared" si="18"/>
        <v>0</v>
      </c>
      <c r="Q94" s="7" t="str">
        <f t="shared" si="19"/>
        <v>euro</v>
      </c>
      <c r="R94" s="98">
        <f t="shared" si="20"/>
        <v>0</v>
      </c>
      <c r="S94" s="19"/>
      <c r="T94" s="37" t="str" cm="1">
        <f t="array" ref="T94">_xlfn.IFS(R94&gt;I94,"KO : Le montant retenu est supérieur au montant présenté. Merci de revoir la ligne de charges d'amortissement ou plafonner son montant.",I94=0,"",R94=I94,"OK",R94&lt;I94,"Montant instruit inférieur au montant présenté.")</f>
        <v/>
      </c>
      <c r="U94" s="95">
        <f t="shared" si="21"/>
        <v>0</v>
      </c>
    </row>
    <row r="95" spans="1:21">
      <c r="A95" s="7">
        <v>91</v>
      </c>
      <c r="B95" s="5"/>
      <c r="C95" s="5"/>
      <c r="D95" s="5"/>
      <c r="E95" s="2"/>
      <c r="F95" s="99"/>
      <c r="G95" s="12"/>
      <c r="H95" s="7" t="s">
        <v>9</v>
      </c>
      <c r="I95" s="98">
        <f t="shared" si="12"/>
        <v>0</v>
      </c>
      <c r="J95" s="27"/>
      <c r="K95" s="21">
        <f t="shared" si="13"/>
        <v>0</v>
      </c>
      <c r="L95" s="5">
        <f t="shared" si="14"/>
        <v>0</v>
      </c>
      <c r="M95" s="5">
        <f t="shared" si="15"/>
        <v>0</v>
      </c>
      <c r="N95" s="2">
        <f t="shared" si="16"/>
        <v>0</v>
      </c>
      <c r="O95" s="99">
        <f t="shared" si="17"/>
        <v>0</v>
      </c>
      <c r="P95" s="22">
        <f t="shared" si="18"/>
        <v>0</v>
      </c>
      <c r="Q95" s="7" t="str">
        <f t="shared" si="19"/>
        <v>euro</v>
      </c>
      <c r="R95" s="98">
        <f t="shared" si="20"/>
        <v>0</v>
      </c>
      <c r="S95" s="19"/>
      <c r="T95" s="37" t="str" cm="1">
        <f t="array" ref="T95">_xlfn.IFS(R95&gt;I95,"KO : Le montant retenu est supérieur au montant présenté. Merci de revoir la ligne de charges d'amortissement ou plafonner son montant.",I95=0,"",R95=I95,"OK",R95&lt;I95,"Montant instruit inférieur au montant présenté.")</f>
        <v/>
      </c>
      <c r="U95" s="95">
        <f t="shared" si="21"/>
        <v>0</v>
      </c>
    </row>
    <row r="96" spans="1:21">
      <c r="A96" s="7">
        <v>92</v>
      </c>
      <c r="B96" s="5"/>
      <c r="C96" s="5"/>
      <c r="D96" s="5"/>
      <c r="E96" s="2"/>
      <c r="F96" s="99"/>
      <c r="G96" s="12"/>
      <c r="H96" s="7" t="s">
        <v>9</v>
      </c>
      <c r="I96" s="98">
        <f t="shared" si="12"/>
        <v>0</v>
      </c>
      <c r="J96" s="27"/>
      <c r="K96" s="21">
        <f t="shared" si="13"/>
        <v>0</v>
      </c>
      <c r="L96" s="5">
        <f t="shared" si="14"/>
        <v>0</v>
      </c>
      <c r="M96" s="5">
        <f t="shared" si="15"/>
        <v>0</v>
      </c>
      <c r="N96" s="2">
        <f t="shared" si="16"/>
        <v>0</v>
      </c>
      <c r="O96" s="99">
        <f t="shared" si="17"/>
        <v>0</v>
      </c>
      <c r="P96" s="22">
        <f t="shared" si="18"/>
        <v>0</v>
      </c>
      <c r="Q96" s="7" t="str">
        <f t="shared" si="19"/>
        <v>euro</v>
      </c>
      <c r="R96" s="98">
        <f t="shared" si="20"/>
        <v>0</v>
      </c>
      <c r="S96" s="19"/>
      <c r="T96" s="37" t="str" cm="1">
        <f t="array" ref="T96">_xlfn.IFS(R96&gt;I96,"KO : Le montant retenu est supérieur au montant présenté. Merci de revoir la ligne de charges d'amortissement ou plafonner son montant.",I96=0,"",R96=I96,"OK",R96&lt;I96,"Montant instruit inférieur au montant présenté.")</f>
        <v/>
      </c>
      <c r="U96" s="95">
        <f t="shared" si="21"/>
        <v>0</v>
      </c>
    </row>
    <row r="97" spans="1:21">
      <c r="A97" s="7">
        <v>93</v>
      </c>
      <c r="B97" s="5"/>
      <c r="C97" s="5"/>
      <c r="D97" s="5"/>
      <c r="E97" s="2"/>
      <c r="F97" s="99"/>
      <c r="G97" s="12"/>
      <c r="H97" s="7" t="s">
        <v>9</v>
      </c>
      <c r="I97" s="98">
        <f t="shared" si="12"/>
        <v>0</v>
      </c>
      <c r="J97" s="27"/>
      <c r="K97" s="21">
        <f t="shared" si="13"/>
        <v>0</v>
      </c>
      <c r="L97" s="5">
        <f t="shared" si="14"/>
        <v>0</v>
      </c>
      <c r="M97" s="5">
        <f t="shared" si="15"/>
        <v>0</v>
      </c>
      <c r="N97" s="2">
        <f t="shared" si="16"/>
        <v>0</v>
      </c>
      <c r="O97" s="99">
        <f t="shared" si="17"/>
        <v>0</v>
      </c>
      <c r="P97" s="22">
        <f t="shared" si="18"/>
        <v>0</v>
      </c>
      <c r="Q97" s="7" t="str">
        <f t="shared" si="19"/>
        <v>euro</v>
      </c>
      <c r="R97" s="98">
        <f t="shared" si="20"/>
        <v>0</v>
      </c>
      <c r="S97" s="19"/>
      <c r="T97" s="37" t="str" cm="1">
        <f t="array" ref="T97">_xlfn.IFS(R97&gt;I97,"KO : Le montant retenu est supérieur au montant présenté. Merci de revoir la ligne de charges d'amortissement ou plafonner son montant.",I97=0,"",R97=I97,"OK",R97&lt;I97,"Montant instruit inférieur au montant présenté.")</f>
        <v/>
      </c>
      <c r="U97" s="95">
        <f t="shared" si="21"/>
        <v>0</v>
      </c>
    </row>
    <row r="98" spans="1:21">
      <c r="A98" s="7">
        <v>94</v>
      </c>
      <c r="B98" s="5"/>
      <c r="C98" s="5"/>
      <c r="D98" s="5"/>
      <c r="E98" s="2"/>
      <c r="F98" s="99"/>
      <c r="G98" s="12"/>
      <c r="H98" s="7" t="s">
        <v>9</v>
      </c>
      <c r="I98" s="98">
        <f t="shared" si="12"/>
        <v>0</v>
      </c>
      <c r="J98" s="27"/>
      <c r="K98" s="21">
        <f t="shared" si="13"/>
        <v>0</v>
      </c>
      <c r="L98" s="5">
        <f t="shared" si="14"/>
        <v>0</v>
      </c>
      <c r="M98" s="5">
        <f t="shared" si="15"/>
        <v>0</v>
      </c>
      <c r="N98" s="2">
        <f t="shared" si="16"/>
        <v>0</v>
      </c>
      <c r="O98" s="99">
        <f t="shared" si="17"/>
        <v>0</v>
      </c>
      <c r="P98" s="22">
        <f t="shared" si="18"/>
        <v>0</v>
      </c>
      <c r="Q98" s="7" t="str">
        <f t="shared" si="19"/>
        <v>euro</v>
      </c>
      <c r="R98" s="98">
        <f t="shared" si="20"/>
        <v>0</v>
      </c>
      <c r="S98" s="19"/>
      <c r="T98" s="37" t="str" cm="1">
        <f t="array" ref="T98">_xlfn.IFS(R98&gt;I98,"KO : Le montant retenu est supérieur au montant présenté. Merci de revoir la ligne de charges d'amortissement ou plafonner son montant.",I98=0,"",R98=I98,"OK",R98&lt;I98,"Montant instruit inférieur au montant présenté.")</f>
        <v/>
      </c>
      <c r="U98" s="95">
        <f t="shared" si="21"/>
        <v>0</v>
      </c>
    </row>
    <row r="99" spans="1:21">
      <c r="A99" s="7">
        <v>95</v>
      </c>
      <c r="B99" s="5"/>
      <c r="C99" s="5"/>
      <c r="D99" s="5"/>
      <c r="E99" s="2"/>
      <c r="F99" s="99"/>
      <c r="G99" s="12"/>
      <c r="H99" s="7" t="s">
        <v>9</v>
      </c>
      <c r="I99" s="98">
        <f t="shared" si="12"/>
        <v>0</v>
      </c>
      <c r="J99" s="27"/>
      <c r="K99" s="21">
        <f t="shared" si="13"/>
        <v>0</v>
      </c>
      <c r="L99" s="5">
        <f t="shared" si="14"/>
        <v>0</v>
      </c>
      <c r="M99" s="5">
        <f t="shared" si="15"/>
        <v>0</v>
      </c>
      <c r="N99" s="2">
        <f t="shared" si="16"/>
        <v>0</v>
      </c>
      <c r="O99" s="99">
        <f t="shared" si="17"/>
        <v>0</v>
      </c>
      <c r="P99" s="22">
        <f t="shared" si="18"/>
        <v>0</v>
      </c>
      <c r="Q99" s="7" t="str">
        <f t="shared" si="19"/>
        <v>euro</v>
      </c>
      <c r="R99" s="98">
        <f t="shared" si="20"/>
        <v>0</v>
      </c>
      <c r="S99" s="19"/>
      <c r="T99" s="37" t="str" cm="1">
        <f t="array" ref="T99">_xlfn.IFS(R99&gt;I99,"KO : Le montant retenu est supérieur au montant présenté. Merci de revoir la ligne de charges d'amortissement ou plafonner son montant.",I99=0,"",R99=I99,"OK",R99&lt;I99,"Montant instruit inférieur au montant présenté.")</f>
        <v/>
      </c>
      <c r="U99" s="95">
        <f t="shared" si="21"/>
        <v>0</v>
      </c>
    </row>
    <row r="100" spans="1:21">
      <c r="A100" s="7">
        <v>96</v>
      </c>
      <c r="B100" s="5"/>
      <c r="C100" s="5"/>
      <c r="D100" s="5"/>
      <c r="E100" s="2"/>
      <c r="F100" s="99"/>
      <c r="G100" s="12"/>
      <c r="H100" s="7" t="s">
        <v>9</v>
      </c>
      <c r="I100" s="98">
        <f t="shared" si="12"/>
        <v>0</v>
      </c>
      <c r="J100" s="27"/>
      <c r="K100" s="21">
        <f t="shared" si="13"/>
        <v>0</v>
      </c>
      <c r="L100" s="5">
        <f t="shared" si="14"/>
        <v>0</v>
      </c>
      <c r="M100" s="5">
        <f t="shared" si="15"/>
        <v>0</v>
      </c>
      <c r="N100" s="2">
        <f t="shared" si="16"/>
        <v>0</v>
      </c>
      <c r="O100" s="99">
        <f t="shared" si="17"/>
        <v>0</v>
      </c>
      <c r="P100" s="22">
        <f t="shared" si="18"/>
        <v>0</v>
      </c>
      <c r="Q100" s="7" t="str">
        <f t="shared" si="19"/>
        <v>euro</v>
      </c>
      <c r="R100" s="98">
        <f t="shared" si="20"/>
        <v>0</v>
      </c>
      <c r="S100" s="19"/>
      <c r="T100" s="37" t="str" cm="1">
        <f t="array" ref="T100">_xlfn.IFS(R100&gt;I100,"KO : Le montant retenu est supérieur au montant présenté. Merci de revoir la ligne de charges d'amortissement ou plafonner son montant.",I100=0,"",R100=I100,"OK",R100&lt;I100,"Montant instruit inférieur au montant présenté.")</f>
        <v/>
      </c>
      <c r="U100" s="95">
        <f t="shared" si="21"/>
        <v>0</v>
      </c>
    </row>
    <row r="101" spans="1:21">
      <c r="A101" s="7">
        <v>97</v>
      </c>
      <c r="B101" s="5"/>
      <c r="C101" s="5"/>
      <c r="D101" s="5"/>
      <c r="E101" s="2"/>
      <c r="F101" s="99"/>
      <c r="G101" s="12"/>
      <c r="H101" s="7" t="s">
        <v>9</v>
      </c>
      <c r="I101" s="98">
        <f t="shared" si="12"/>
        <v>0</v>
      </c>
      <c r="J101" s="27"/>
      <c r="K101" s="21">
        <f t="shared" si="13"/>
        <v>0</v>
      </c>
      <c r="L101" s="5">
        <f t="shared" si="14"/>
        <v>0</v>
      </c>
      <c r="M101" s="5">
        <f t="shared" si="15"/>
        <v>0</v>
      </c>
      <c r="N101" s="2">
        <f t="shared" si="16"/>
        <v>0</v>
      </c>
      <c r="O101" s="99">
        <f t="shared" si="17"/>
        <v>0</v>
      </c>
      <c r="P101" s="22">
        <f t="shared" si="18"/>
        <v>0</v>
      </c>
      <c r="Q101" s="7" t="str">
        <f t="shared" si="19"/>
        <v>euro</v>
      </c>
      <c r="R101" s="98">
        <f t="shared" si="20"/>
        <v>0</v>
      </c>
      <c r="S101" s="19"/>
      <c r="T101" s="37" t="str" cm="1">
        <f t="array" ref="T101">_xlfn.IFS(R101&gt;I101,"KO : Le montant retenu est supérieur au montant présenté. Merci de revoir la ligne de charges d'amortissement ou plafonner son montant.",I101=0,"",R101=I101,"OK",R101&lt;I101,"Montant instruit inférieur au montant présenté.")</f>
        <v/>
      </c>
      <c r="U101" s="95">
        <f t="shared" si="21"/>
        <v>0</v>
      </c>
    </row>
    <row r="102" spans="1:21">
      <c r="A102" s="7">
        <v>98</v>
      </c>
      <c r="B102" s="5"/>
      <c r="C102" s="5"/>
      <c r="D102" s="5"/>
      <c r="E102" s="2"/>
      <c r="F102" s="99"/>
      <c r="G102" s="12"/>
      <c r="H102" s="7" t="s">
        <v>9</v>
      </c>
      <c r="I102" s="98">
        <f t="shared" si="12"/>
        <v>0</v>
      </c>
      <c r="J102" s="27"/>
      <c r="K102" s="21">
        <f t="shared" si="13"/>
        <v>0</v>
      </c>
      <c r="L102" s="5">
        <f t="shared" si="14"/>
        <v>0</v>
      </c>
      <c r="M102" s="5">
        <f t="shared" si="15"/>
        <v>0</v>
      </c>
      <c r="N102" s="2">
        <f t="shared" si="16"/>
        <v>0</v>
      </c>
      <c r="O102" s="99">
        <f t="shared" si="17"/>
        <v>0</v>
      </c>
      <c r="P102" s="22">
        <f t="shared" si="18"/>
        <v>0</v>
      </c>
      <c r="Q102" s="7" t="str">
        <f t="shared" si="19"/>
        <v>euro</v>
      </c>
      <c r="R102" s="98">
        <f t="shared" si="20"/>
        <v>0</v>
      </c>
      <c r="S102" s="19"/>
      <c r="T102" s="37" t="str" cm="1">
        <f t="array" ref="T102">_xlfn.IFS(R102&gt;I102,"KO : Le montant retenu est supérieur au montant présenté. Merci de revoir la ligne de charges d'amortissement ou plafonner son montant.",I102=0,"",R102=I102,"OK",R102&lt;I102,"Montant instruit inférieur au montant présenté.")</f>
        <v/>
      </c>
      <c r="U102" s="95">
        <f t="shared" si="21"/>
        <v>0</v>
      </c>
    </row>
    <row r="103" spans="1:21">
      <c r="A103" s="7">
        <v>99</v>
      </c>
      <c r="B103" s="5"/>
      <c r="C103" s="5"/>
      <c r="D103" s="5"/>
      <c r="E103" s="2"/>
      <c r="F103" s="99"/>
      <c r="G103" s="12"/>
      <c r="H103" s="7" t="s">
        <v>9</v>
      </c>
      <c r="I103" s="98">
        <f t="shared" si="12"/>
        <v>0</v>
      </c>
      <c r="J103" s="27"/>
      <c r="K103" s="21">
        <f t="shared" si="13"/>
        <v>0</v>
      </c>
      <c r="L103" s="5">
        <f t="shared" si="14"/>
        <v>0</v>
      </c>
      <c r="M103" s="5">
        <f t="shared" si="15"/>
        <v>0</v>
      </c>
      <c r="N103" s="2">
        <f t="shared" si="16"/>
        <v>0</v>
      </c>
      <c r="O103" s="99">
        <f t="shared" si="17"/>
        <v>0</v>
      </c>
      <c r="P103" s="22">
        <f t="shared" si="18"/>
        <v>0</v>
      </c>
      <c r="Q103" s="7" t="str">
        <f t="shared" si="19"/>
        <v>euro</v>
      </c>
      <c r="R103" s="98">
        <f t="shared" si="20"/>
        <v>0</v>
      </c>
      <c r="S103" s="19"/>
      <c r="T103" s="37" t="str" cm="1">
        <f t="array" ref="T103">_xlfn.IFS(R103&gt;I103,"KO : Le montant retenu est supérieur au montant présenté. Merci de revoir la ligne de charges d'amortissement ou plafonner son montant.",I103=0,"",R103=I103,"OK",R103&lt;I103,"Montant instruit inférieur au montant présenté.")</f>
        <v/>
      </c>
      <c r="U103" s="95">
        <f t="shared" si="21"/>
        <v>0</v>
      </c>
    </row>
    <row r="104" spans="1:21">
      <c r="A104" s="7">
        <v>100</v>
      </c>
      <c r="B104" s="5"/>
      <c r="C104" s="5"/>
      <c r="D104" s="5"/>
      <c r="E104" s="2"/>
      <c r="F104" s="99"/>
      <c r="G104" s="12"/>
      <c r="H104" s="7" t="s">
        <v>9</v>
      </c>
      <c r="I104" s="98">
        <f t="shared" si="12"/>
        <v>0</v>
      </c>
      <c r="J104" s="27"/>
      <c r="K104" s="21">
        <f t="shared" si="13"/>
        <v>0</v>
      </c>
      <c r="L104" s="5">
        <f t="shared" si="14"/>
        <v>0</v>
      </c>
      <c r="M104" s="5">
        <f t="shared" si="15"/>
        <v>0</v>
      </c>
      <c r="N104" s="2">
        <f t="shared" si="16"/>
        <v>0</v>
      </c>
      <c r="O104" s="99">
        <f t="shared" si="17"/>
        <v>0</v>
      </c>
      <c r="P104" s="22">
        <f t="shared" si="18"/>
        <v>0</v>
      </c>
      <c r="Q104" s="7" t="str">
        <f t="shared" si="19"/>
        <v>euro</v>
      </c>
      <c r="R104" s="98">
        <f t="shared" si="20"/>
        <v>0</v>
      </c>
      <c r="S104" s="19"/>
      <c r="T104" s="37" t="str" cm="1">
        <f t="array" ref="T104">_xlfn.IFS(R104&gt;I104,"KO : Le montant retenu est supérieur au montant présenté. Merci de revoir la ligne de charges d'amortissement ou plafonner son montant.",I104=0,"",R104=I104,"OK",R104&lt;I104,"Montant instruit inférieur au montant présenté.")</f>
        <v/>
      </c>
      <c r="U104" s="95">
        <f t="shared" si="21"/>
        <v>0</v>
      </c>
    </row>
    <row r="105" spans="1:21">
      <c r="A105" s="7">
        <v>101</v>
      </c>
      <c r="B105" s="5"/>
      <c r="C105" s="5"/>
      <c r="D105" s="5"/>
      <c r="E105" s="2"/>
      <c r="F105" s="99"/>
      <c r="G105" s="12"/>
      <c r="H105" s="7" t="s">
        <v>9</v>
      </c>
      <c r="I105" s="98">
        <f t="shared" si="12"/>
        <v>0</v>
      </c>
      <c r="J105" s="27"/>
      <c r="K105" s="21">
        <f t="shared" si="13"/>
        <v>0</v>
      </c>
      <c r="L105" s="5">
        <f t="shared" si="14"/>
        <v>0</v>
      </c>
      <c r="M105" s="5">
        <f t="shared" si="15"/>
        <v>0</v>
      </c>
      <c r="N105" s="2">
        <f t="shared" si="16"/>
        <v>0</v>
      </c>
      <c r="O105" s="99">
        <f t="shared" si="17"/>
        <v>0</v>
      </c>
      <c r="P105" s="22">
        <f t="shared" si="18"/>
        <v>0</v>
      </c>
      <c r="Q105" s="7" t="str">
        <f t="shared" si="19"/>
        <v>euro</v>
      </c>
      <c r="R105" s="98">
        <f t="shared" si="20"/>
        <v>0</v>
      </c>
      <c r="S105" s="19"/>
      <c r="T105" s="37" t="str" cm="1">
        <f t="array" ref="T105">_xlfn.IFS(R105&gt;I105,"KO : Le montant retenu est supérieur au montant présenté. Merci de revoir la ligne de charges d'amortissement ou plafonner son montant.",I105=0,"",R105=I105,"OK",R105&lt;I105,"Montant instruit inférieur au montant présenté.")</f>
        <v/>
      </c>
      <c r="U105" s="95">
        <f t="shared" si="21"/>
        <v>0</v>
      </c>
    </row>
    <row r="106" spans="1:21">
      <c r="A106" s="7">
        <v>102</v>
      </c>
      <c r="B106" s="5"/>
      <c r="C106" s="5"/>
      <c r="D106" s="5"/>
      <c r="E106" s="2"/>
      <c r="F106" s="99"/>
      <c r="G106" s="12"/>
      <c r="H106" s="7" t="s">
        <v>9</v>
      </c>
      <c r="I106" s="98">
        <f t="shared" si="12"/>
        <v>0</v>
      </c>
      <c r="J106" s="27"/>
      <c r="K106" s="21">
        <f t="shared" si="13"/>
        <v>0</v>
      </c>
      <c r="L106" s="5">
        <f t="shared" si="14"/>
        <v>0</v>
      </c>
      <c r="M106" s="5">
        <f t="shared" si="15"/>
        <v>0</v>
      </c>
      <c r="N106" s="2">
        <f t="shared" si="16"/>
        <v>0</v>
      </c>
      <c r="O106" s="99">
        <f t="shared" si="17"/>
        <v>0</v>
      </c>
      <c r="P106" s="22">
        <f t="shared" si="18"/>
        <v>0</v>
      </c>
      <c r="Q106" s="7" t="str">
        <f t="shared" si="19"/>
        <v>euro</v>
      </c>
      <c r="R106" s="98">
        <f t="shared" si="20"/>
        <v>0</v>
      </c>
      <c r="S106" s="19"/>
      <c r="T106" s="37" t="str" cm="1">
        <f t="array" ref="T106">_xlfn.IFS(R106&gt;I106,"KO : Le montant retenu est supérieur au montant présenté. Merci de revoir la ligne de charges d'amortissement ou plafonner son montant.",I106=0,"",R106=I106,"OK",R106&lt;I106,"Montant instruit inférieur au montant présenté.")</f>
        <v/>
      </c>
      <c r="U106" s="95">
        <f t="shared" si="21"/>
        <v>0</v>
      </c>
    </row>
    <row r="107" spans="1:21">
      <c r="A107" s="7">
        <v>103</v>
      </c>
      <c r="B107" s="5"/>
      <c r="C107" s="5"/>
      <c r="D107" s="5"/>
      <c r="E107" s="2"/>
      <c r="F107" s="99"/>
      <c r="G107" s="12"/>
      <c r="H107" s="7" t="s">
        <v>9</v>
      </c>
      <c r="I107" s="98">
        <f t="shared" si="12"/>
        <v>0</v>
      </c>
      <c r="J107" s="27"/>
      <c r="K107" s="21">
        <f t="shared" si="13"/>
        <v>0</v>
      </c>
      <c r="L107" s="5">
        <f t="shared" si="14"/>
        <v>0</v>
      </c>
      <c r="M107" s="5">
        <f t="shared" si="15"/>
        <v>0</v>
      </c>
      <c r="N107" s="2">
        <f t="shared" si="16"/>
        <v>0</v>
      </c>
      <c r="O107" s="99">
        <f t="shared" si="17"/>
        <v>0</v>
      </c>
      <c r="P107" s="22">
        <f t="shared" si="18"/>
        <v>0</v>
      </c>
      <c r="Q107" s="7" t="str">
        <f t="shared" si="19"/>
        <v>euro</v>
      </c>
      <c r="R107" s="98">
        <f t="shared" si="20"/>
        <v>0</v>
      </c>
      <c r="S107" s="19"/>
      <c r="T107" s="37" t="str" cm="1">
        <f t="array" ref="T107">_xlfn.IFS(R107&gt;I107,"KO : Le montant retenu est supérieur au montant présenté. Merci de revoir la ligne de charges d'amortissement ou plafonner son montant.",I107=0,"",R107=I107,"OK",R107&lt;I107,"Montant instruit inférieur au montant présenté.")</f>
        <v/>
      </c>
      <c r="U107" s="95">
        <f t="shared" si="21"/>
        <v>0</v>
      </c>
    </row>
    <row r="108" spans="1:21">
      <c r="A108" s="7">
        <v>104</v>
      </c>
      <c r="B108" s="5"/>
      <c r="C108" s="5"/>
      <c r="D108" s="5"/>
      <c r="E108" s="2"/>
      <c r="F108" s="99"/>
      <c r="G108" s="12"/>
      <c r="H108" s="7" t="s">
        <v>9</v>
      </c>
      <c r="I108" s="98">
        <f t="shared" si="12"/>
        <v>0</v>
      </c>
      <c r="J108" s="27"/>
      <c r="K108" s="21">
        <f t="shared" si="13"/>
        <v>0</v>
      </c>
      <c r="L108" s="5">
        <f t="shared" si="14"/>
        <v>0</v>
      </c>
      <c r="M108" s="5">
        <f t="shared" si="15"/>
        <v>0</v>
      </c>
      <c r="N108" s="2">
        <f t="shared" si="16"/>
        <v>0</v>
      </c>
      <c r="O108" s="99">
        <f t="shared" si="17"/>
        <v>0</v>
      </c>
      <c r="P108" s="22">
        <f t="shared" si="18"/>
        <v>0</v>
      </c>
      <c r="Q108" s="7" t="str">
        <f t="shared" si="19"/>
        <v>euro</v>
      </c>
      <c r="R108" s="98">
        <f t="shared" si="20"/>
        <v>0</v>
      </c>
      <c r="S108" s="19"/>
      <c r="T108" s="37" t="str" cm="1">
        <f t="array" ref="T108">_xlfn.IFS(R108&gt;I108,"KO : Le montant retenu est supérieur au montant présenté. Merci de revoir la ligne de charges d'amortissement ou plafonner son montant.",I108=0,"",R108=I108,"OK",R108&lt;I108,"Montant instruit inférieur au montant présenté.")</f>
        <v/>
      </c>
      <c r="U108" s="95">
        <f t="shared" si="21"/>
        <v>0</v>
      </c>
    </row>
    <row r="109" spans="1:21">
      <c r="A109" s="7">
        <v>105</v>
      </c>
      <c r="B109" s="5"/>
      <c r="C109" s="5"/>
      <c r="D109" s="5"/>
      <c r="E109" s="2"/>
      <c r="F109" s="99"/>
      <c r="G109" s="12"/>
      <c r="H109" s="7" t="s">
        <v>9</v>
      </c>
      <c r="I109" s="98">
        <f t="shared" si="12"/>
        <v>0</v>
      </c>
      <c r="J109" s="27"/>
      <c r="K109" s="21">
        <f t="shared" si="13"/>
        <v>0</v>
      </c>
      <c r="L109" s="5">
        <f t="shared" si="14"/>
        <v>0</v>
      </c>
      <c r="M109" s="5">
        <f t="shared" si="15"/>
        <v>0</v>
      </c>
      <c r="N109" s="2">
        <f t="shared" si="16"/>
        <v>0</v>
      </c>
      <c r="O109" s="99">
        <f t="shared" si="17"/>
        <v>0</v>
      </c>
      <c r="P109" s="22">
        <f t="shared" si="18"/>
        <v>0</v>
      </c>
      <c r="Q109" s="7" t="str">
        <f t="shared" si="19"/>
        <v>euro</v>
      </c>
      <c r="R109" s="98">
        <f t="shared" si="20"/>
        <v>0</v>
      </c>
      <c r="S109" s="19"/>
      <c r="T109" s="37" t="str" cm="1">
        <f t="array" ref="T109">_xlfn.IFS(R109&gt;I109,"KO : Le montant retenu est supérieur au montant présenté. Merci de revoir la ligne de charges d'amortissement ou plafonner son montant.",I109=0,"",R109=I109,"OK",R109&lt;I109,"Montant instruit inférieur au montant présenté.")</f>
        <v/>
      </c>
      <c r="U109" s="95">
        <f t="shared" si="21"/>
        <v>0</v>
      </c>
    </row>
    <row r="110" spans="1:21">
      <c r="A110" s="7">
        <v>106</v>
      </c>
      <c r="B110" s="5"/>
      <c r="C110" s="5"/>
      <c r="D110" s="5"/>
      <c r="E110" s="2"/>
      <c r="F110" s="99"/>
      <c r="G110" s="12"/>
      <c r="H110" s="7" t="s">
        <v>9</v>
      </c>
      <c r="I110" s="98">
        <f t="shared" si="12"/>
        <v>0</v>
      </c>
      <c r="J110" s="27"/>
      <c r="K110" s="21">
        <f t="shared" si="13"/>
        <v>0</v>
      </c>
      <c r="L110" s="5">
        <f t="shared" si="14"/>
        <v>0</v>
      </c>
      <c r="M110" s="5">
        <f t="shared" si="15"/>
        <v>0</v>
      </c>
      <c r="N110" s="2">
        <f t="shared" si="16"/>
        <v>0</v>
      </c>
      <c r="O110" s="99">
        <f t="shared" si="17"/>
        <v>0</v>
      </c>
      <c r="P110" s="22">
        <f t="shared" si="18"/>
        <v>0</v>
      </c>
      <c r="Q110" s="7" t="str">
        <f t="shared" si="19"/>
        <v>euro</v>
      </c>
      <c r="R110" s="98">
        <f t="shared" si="20"/>
        <v>0</v>
      </c>
      <c r="S110" s="19"/>
      <c r="T110" s="37" t="str" cm="1">
        <f t="array" ref="T110">_xlfn.IFS(R110&gt;I110,"KO : Le montant retenu est supérieur au montant présenté. Merci de revoir la ligne de charges d'amortissement ou plafonner son montant.",I110=0,"",R110=I110,"OK",R110&lt;I110,"Montant instruit inférieur au montant présenté.")</f>
        <v/>
      </c>
      <c r="U110" s="95">
        <f t="shared" si="21"/>
        <v>0</v>
      </c>
    </row>
    <row r="111" spans="1:21">
      <c r="A111" s="7">
        <v>107</v>
      </c>
      <c r="B111" s="5"/>
      <c r="C111" s="5"/>
      <c r="D111" s="5"/>
      <c r="E111" s="2"/>
      <c r="F111" s="99"/>
      <c r="G111" s="12"/>
      <c r="H111" s="7" t="s">
        <v>9</v>
      </c>
      <c r="I111" s="98">
        <f t="shared" si="12"/>
        <v>0</v>
      </c>
      <c r="J111" s="27"/>
      <c r="K111" s="21">
        <f t="shared" si="13"/>
        <v>0</v>
      </c>
      <c r="L111" s="5">
        <f t="shared" si="14"/>
        <v>0</v>
      </c>
      <c r="M111" s="5">
        <f t="shared" si="15"/>
        <v>0</v>
      </c>
      <c r="N111" s="2">
        <f t="shared" si="16"/>
        <v>0</v>
      </c>
      <c r="O111" s="99">
        <f t="shared" si="17"/>
        <v>0</v>
      </c>
      <c r="P111" s="22">
        <f t="shared" si="18"/>
        <v>0</v>
      </c>
      <c r="Q111" s="7" t="str">
        <f t="shared" si="19"/>
        <v>euro</v>
      </c>
      <c r="R111" s="98">
        <f t="shared" si="20"/>
        <v>0</v>
      </c>
      <c r="S111" s="19"/>
      <c r="T111" s="37" t="str" cm="1">
        <f t="array" ref="T111">_xlfn.IFS(R111&gt;I111,"KO : Le montant retenu est supérieur au montant présenté. Merci de revoir la ligne de charges d'amortissement ou plafonner son montant.",I111=0,"",R111=I111,"OK",R111&lt;I111,"Montant instruit inférieur au montant présenté.")</f>
        <v/>
      </c>
      <c r="U111" s="95">
        <f t="shared" si="21"/>
        <v>0</v>
      </c>
    </row>
    <row r="112" spans="1:21">
      <c r="A112" s="7">
        <v>108</v>
      </c>
      <c r="B112" s="5"/>
      <c r="C112" s="5"/>
      <c r="D112" s="5"/>
      <c r="E112" s="2"/>
      <c r="F112" s="99"/>
      <c r="G112" s="12"/>
      <c r="H112" s="7" t="s">
        <v>9</v>
      </c>
      <c r="I112" s="98">
        <f t="shared" si="12"/>
        <v>0</v>
      </c>
      <c r="J112" s="27"/>
      <c r="K112" s="21">
        <f t="shared" si="13"/>
        <v>0</v>
      </c>
      <c r="L112" s="5">
        <f t="shared" si="14"/>
        <v>0</v>
      </c>
      <c r="M112" s="5">
        <f t="shared" si="15"/>
        <v>0</v>
      </c>
      <c r="N112" s="2">
        <f t="shared" si="16"/>
        <v>0</v>
      </c>
      <c r="O112" s="99">
        <f t="shared" si="17"/>
        <v>0</v>
      </c>
      <c r="P112" s="22">
        <f t="shared" si="18"/>
        <v>0</v>
      </c>
      <c r="Q112" s="7" t="str">
        <f t="shared" si="19"/>
        <v>euro</v>
      </c>
      <c r="R112" s="98">
        <f t="shared" si="20"/>
        <v>0</v>
      </c>
      <c r="S112" s="19"/>
      <c r="T112" s="37" t="str" cm="1">
        <f t="array" ref="T112">_xlfn.IFS(R112&gt;I112,"KO : Le montant retenu est supérieur au montant présenté. Merci de revoir la ligne de charges d'amortissement ou plafonner son montant.",I112=0,"",R112=I112,"OK",R112&lt;I112,"Montant instruit inférieur au montant présenté.")</f>
        <v/>
      </c>
      <c r="U112" s="95">
        <f t="shared" si="21"/>
        <v>0</v>
      </c>
    </row>
    <row r="113" spans="1:21">
      <c r="A113" s="7">
        <v>109</v>
      </c>
      <c r="B113" s="5"/>
      <c r="C113" s="5"/>
      <c r="D113" s="5"/>
      <c r="E113" s="2"/>
      <c r="F113" s="99"/>
      <c r="G113" s="12"/>
      <c r="H113" s="7" t="s">
        <v>9</v>
      </c>
      <c r="I113" s="98">
        <f t="shared" si="12"/>
        <v>0</v>
      </c>
      <c r="J113" s="27"/>
      <c r="K113" s="21">
        <f t="shared" si="13"/>
        <v>0</v>
      </c>
      <c r="L113" s="5">
        <f t="shared" si="14"/>
        <v>0</v>
      </c>
      <c r="M113" s="5">
        <f t="shared" si="15"/>
        <v>0</v>
      </c>
      <c r="N113" s="2">
        <f t="shared" si="16"/>
        <v>0</v>
      </c>
      <c r="O113" s="99">
        <f t="shared" si="17"/>
        <v>0</v>
      </c>
      <c r="P113" s="22">
        <f t="shared" si="18"/>
        <v>0</v>
      </c>
      <c r="Q113" s="7" t="str">
        <f t="shared" si="19"/>
        <v>euro</v>
      </c>
      <c r="R113" s="98">
        <f t="shared" si="20"/>
        <v>0</v>
      </c>
      <c r="S113" s="19"/>
      <c r="T113" s="37" t="str" cm="1">
        <f t="array" ref="T113">_xlfn.IFS(R113&gt;I113,"KO : Le montant retenu est supérieur au montant présenté. Merci de revoir la ligne de charges d'amortissement ou plafonner son montant.",I113=0,"",R113=I113,"OK",R113&lt;I113,"Montant instruit inférieur au montant présenté.")</f>
        <v/>
      </c>
      <c r="U113" s="95">
        <f t="shared" si="21"/>
        <v>0</v>
      </c>
    </row>
    <row r="114" spans="1:21">
      <c r="A114" s="7">
        <v>110</v>
      </c>
      <c r="B114" s="5"/>
      <c r="C114" s="5"/>
      <c r="D114" s="5"/>
      <c r="E114" s="2"/>
      <c r="F114" s="99"/>
      <c r="G114" s="12"/>
      <c r="H114" s="7" t="s">
        <v>9</v>
      </c>
      <c r="I114" s="98">
        <f t="shared" si="12"/>
        <v>0</v>
      </c>
      <c r="J114" s="27"/>
      <c r="K114" s="21">
        <f t="shared" si="13"/>
        <v>0</v>
      </c>
      <c r="L114" s="5">
        <f t="shared" si="14"/>
        <v>0</v>
      </c>
      <c r="M114" s="5">
        <f t="shared" si="15"/>
        <v>0</v>
      </c>
      <c r="N114" s="2">
        <f t="shared" si="16"/>
        <v>0</v>
      </c>
      <c r="O114" s="99">
        <f t="shared" si="17"/>
        <v>0</v>
      </c>
      <c r="P114" s="22">
        <f t="shared" si="18"/>
        <v>0</v>
      </c>
      <c r="Q114" s="7" t="str">
        <f t="shared" si="19"/>
        <v>euro</v>
      </c>
      <c r="R114" s="98">
        <f t="shared" si="20"/>
        <v>0</v>
      </c>
      <c r="S114" s="19"/>
      <c r="T114" s="37" t="str" cm="1">
        <f t="array" ref="T114">_xlfn.IFS(R114&gt;I114,"KO : Le montant retenu est supérieur au montant présenté. Merci de revoir la ligne de charges d'amortissement ou plafonner son montant.",I114=0,"",R114=I114,"OK",R114&lt;I114,"Montant instruit inférieur au montant présenté.")</f>
        <v/>
      </c>
      <c r="U114" s="95">
        <f t="shared" si="21"/>
        <v>0</v>
      </c>
    </row>
    <row r="115" spans="1:21">
      <c r="A115" s="7">
        <v>111</v>
      </c>
      <c r="B115" s="5"/>
      <c r="C115" s="5"/>
      <c r="D115" s="5"/>
      <c r="E115" s="2"/>
      <c r="F115" s="99"/>
      <c r="G115" s="12"/>
      <c r="H115" s="7" t="s">
        <v>9</v>
      </c>
      <c r="I115" s="98">
        <f t="shared" si="12"/>
        <v>0</v>
      </c>
      <c r="J115" s="27"/>
      <c r="K115" s="21">
        <f t="shared" si="13"/>
        <v>0</v>
      </c>
      <c r="L115" s="5">
        <f t="shared" si="14"/>
        <v>0</v>
      </c>
      <c r="M115" s="5">
        <f t="shared" si="15"/>
        <v>0</v>
      </c>
      <c r="N115" s="2">
        <f t="shared" si="16"/>
        <v>0</v>
      </c>
      <c r="O115" s="99">
        <f t="shared" si="17"/>
        <v>0</v>
      </c>
      <c r="P115" s="22">
        <f t="shared" si="18"/>
        <v>0</v>
      </c>
      <c r="Q115" s="7" t="str">
        <f t="shared" si="19"/>
        <v>euro</v>
      </c>
      <c r="R115" s="98">
        <f t="shared" si="20"/>
        <v>0</v>
      </c>
      <c r="S115" s="19"/>
      <c r="T115" s="37" t="str" cm="1">
        <f t="array" ref="T115">_xlfn.IFS(R115&gt;I115,"KO : Le montant retenu est supérieur au montant présenté. Merci de revoir la ligne de charges d'amortissement ou plafonner son montant.",I115=0,"",R115=I115,"OK",R115&lt;I115,"Montant instruit inférieur au montant présenté.")</f>
        <v/>
      </c>
      <c r="U115" s="95">
        <f t="shared" si="21"/>
        <v>0</v>
      </c>
    </row>
    <row r="116" spans="1:21">
      <c r="A116" s="7">
        <v>112</v>
      </c>
      <c r="B116" s="5"/>
      <c r="C116" s="5"/>
      <c r="D116" s="5"/>
      <c r="E116" s="2"/>
      <c r="F116" s="99"/>
      <c r="G116" s="12"/>
      <c r="H116" s="7" t="s">
        <v>9</v>
      </c>
      <c r="I116" s="98">
        <f t="shared" si="12"/>
        <v>0</v>
      </c>
      <c r="J116" s="27"/>
      <c r="K116" s="21">
        <f t="shared" si="13"/>
        <v>0</v>
      </c>
      <c r="L116" s="5">
        <f t="shared" si="14"/>
        <v>0</v>
      </c>
      <c r="M116" s="5">
        <f t="shared" si="15"/>
        <v>0</v>
      </c>
      <c r="N116" s="2">
        <f t="shared" si="16"/>
        <v>0</v>
      </c>
      <c r="O116" s="99">
        <f t="shared" si="17"/>
        <v>0</v>
      </c>
      <c r="P116" s="22">
        <f t="shared" si="18"/>
        <v>0</v>
      </c>
      <c r="Q116" s="7" t="str">
        <f t="shared" si="19"/>
        <v>euro</v>
      </c>
      <c r="R116" s="98">
        <f t="shared" si="20"/>
        <v>0</v>
      </c>
      <c r="S116" s="19"/>
      <c r="T116" s="37" t="str" cm="1">
        <f t="array" ref="T116">_xlfn.IFS(R116&gt;I116,"KO : Le montant retenu est supérieur au montant présenté. Merci de revoir la ligne de charges d'amortissement ou plafonner son montant.",I116=0,"",R116=I116,"OK",R116&lt;I116,"Montant instruit inférieur au montant présenté.")</f>
        <v/>
      </c>
      <c r="U116" s="95">
        <f t="shared" si="21"/>
        <v>0</v>
      </c>
    </row>
    <row r="117" spans="1:21">
      <c r="A117" s="7">
        <v>113</v>
      </c>
      <c r="B117" s="5"/>
      <c r="C117" s="5"/>
      <c r="D117" s="5"/>
      <c r="E117" s="2"/>
      <c r="F117" s="99"/>
      <c r="G117" s="12"/>
      <c r="H117" s="7" t="s">
        <v>9</v>
      </c>
      <c r="I117" s="98">
        <f t="shared" si="12"/>
        <v>0</v>
      </c>
      <c r="J117" s="27"/>
      <c r="K117" s="21">
        <f t="shared" si="13"/>
        <v>0</v>
      </c>
      <c r="L117" s="5">
        <f t="shared" si="14"/>
        <v>0</v>
      </c>
      <c r="M117" s="5">
        <f t="shared" si="15"/>
        <v>0</v>
      </c>
      <c r="N117" s="2">
        <f t="shared" si="16"/>
        <v>0</v>
      </c>
      <c r="O117" s="99">
        <f t="shared" si="17"/>
        <v>0</v>
      </c>
      <c r="P117" s="22">
        <f t="shared" si="18"/>
        <v>0</v>
      </c>
      <c r="Q117" s="7" t="str">
        <f t="shared" si="19"/>
        <v>euro</v>
      </c>
      <c r="R117" s="98">
        <f t="shared" si="20"/>
        <v>0</v>
      </c>
      <c r="S117" s="19"/>
      <c r="T117" s="37" t="str" cm="1">
        <f t="array" ref="T117">_xlfn.IFS(R117&gt;I117,"KO : Le montant retenu est supérieur au montant présenté. Merci de revoir la ligne de charges d'amortissement ou plafonner son montant.",I117=0,"",R117=I117,"OK",R117&lt;I117,"Montant instruit inférieur au montant présenté.")</f>
        <v/>
      </c>
      <c r="U117" s="95">
        <f t="shared" si="21"/>
        <v>0</v>
      </c>
    </row>
    <row r="118" spans="1:21">
      <c r="A118" s="7">
        <v>114</v>
      </c>
      <c r="B118" s="5"/>
      <c r="C118" s="5"/>
      <c r="D118" s="5"/>
      <c r="E118" s="2"/>
      <c r="F118" s="99"/>
      <c r="G118" s="12"/>
      <c r="H118" s="7" t="s">
        <v>9</v>
      </c>
      <c r="I118" s="98">
        <f t="shared" si="12"/>
        <v>0</v>
      </c>
      <c r="J118" s="27"/>
      <c r="K118" s="21">
        <f t="shared" si="13"/>
        <v>0</v>
      </c>
      <c r="L118" s="5">
        <f t="shared" si="14"/>
        <v>0</v>
      </c>
      <c r="M118" s="5">
        <f t="shared" si="15"/>
        <v>0</v>
      </c>
      <c r="N118" s="2">
        <f t="shared" si="16"/>
        <v>0</v>
      </c>
      <c r="O118" s="99">
        <f t="shared" si="17"/>
        <v>0</v>
      </c>
      <c r="P118" s="22">
        <f t="shared" si="18"/>
        <v>0</v>
      </c>
      <c r="Q118" s="7" t="str">
        <f t="shared" si="19"/>
        <v>euro</v>
      </c>
      <c r="R118" s="98">
        <f t="shared" si="20"/>
        <v>0</v>
      </c>
      <c r="S118" s="19"/>
      <c r="T118" s="37" t="str" cm="1">
        <f t="array" ref="T118">_xlfn.IFS(R118&gt;I118,"KO : Le montant retenu est supérieur au montant présenté. Merci de revoir la ligne de charges d'amortissement ou plafonner son montant.",I118=0,"",R118=I118,"OK",R118&lt;I118,"Montant instruit inférieur au montant présenté.")</f>
        <v/>
      </c>
      <c r="U118" s="95">
        <f t="shared" si="21"/>
        <v>0</v>
      </c>
    </row>
    <row r="119" spans="1:21">
      <c r="A119" s="7">
        <v>115</v>
      </c>
      <c r="B119" s="5"/>
      <c r="C119" s="5"/>
      <c r="D119" s="5"/>
      <c r="E119" s="2"/>
      <c r="F119" s="99"/>
      <c r="G119" s="12"/>
      <c r="H119" s="7" t="s">
        <v>9</v>
      </c>
      <c r="I119" s="98">
        <f t="shared" si="12"/>
        <v>0</v>
      </c>
      <c r="J119" s="27"/>
      <c r="K119" s="21">
        <f t="shared" si="13"/>
        <v>0</v>
      </c>
      <c r="L119" s="5">
        <f t="shared" si="14"/>
        <v>0</v>
      </c>
      <c r="M119" s="5">
        <f t="shared" si="15"/>
        <v>0</v>
      </c>
      <c r="N119" s="2">
        <f t="shared" si="16"/>
        <v>0</v>
      </c>
      <c r="O119" s="99">
        <f t="shared" si="17"/>
        <v>0</v>
      </c>
      <c r="P119" s="22">
        <f t="shared" si="18"/>
        <v>0</v>
      </c>
      <c r="Q119" s="7" t="str">
        <f t="shared" si="19"/>
        <v>euro</v>
      </c>
      <c r="R119" s="98">
        <f t="shared" si="20"/>
        <v>0</v>
      </c>
      <c r="S119" s="19"/>
      <c r="T119" s="37" t="str" cm="1">
        <f t="array" ref="T119">_xlfn.IFS(R119&gt;I119,"KO : Le montant retenu est supérieur au montant présenté. Merci de revoir la ligne de charges d'amortissement ou plafonner son montant.",I119=0,"",R119=I119,"OK",R119&lt;I119,"Montant instruit inférieur au montant présenté.")</f>
        <v/>
      </c>
      <c r="U119" s="95">
        <f t="shared" si="21"/>
        <v>0</v>
      </c>
    </row>
    <row r="120" spans="1:21">
      <c r="A120" s="7">
        <v>116</v>
      </c>
      <c r="B120" s="5"/>
      <c r="C120" s="5"/>
      <c r="D120" s="5"/>
      <c r="E120" s="2"/>
      <c r="F120" s="99"/>
      <c r="G120" s="12"/>
      <c r="H120" s="7" t="s">
        <v>9</v>
      </c>
      <c r="I120" s="98">
        <f t="shared" si="12"/>
        <v>0</v>
      </c>
      <c r="J120" s="27"/>
      <c r="K120" s="21">
        <f t="shared" si="13"/>
        <v>0</v>
      </c>
      <c r="L120" s="5">
        <f t="shared" si="14"/>
        <v>0</v>
      </c>
      <c r="M120" s="5">
        <f t="shared" si="15"/>
        <v>0</v>
      </c>
      <c r="N120" s="2">
        <f t="shared" si="16"/>
        <v>0</v>
      </c>
      <c r="O120" s="99">
        <f t="shared" si="17"/>
        <v>0</v>
      </c>
      <c r="P120" s="22">
        <f t="shared" si="18"/>
        <v>0</v>
      </c>
      <c r="Q120" s="7" t="str">
        <f t="shared" si="19"/>
        <v>euro</v>
      </c>
      <c r="R120" s="98">
        <f t="shared" si="20"/>
        <v>0</v>
      </c>
      <c r="S120" s="19"/>
      <c r="T120" s="37" t="str" cm="1">
        <f t="array" ref="T120">_xlfn.IFS(R120&gt;I120,"KO : Le montant retenu est supérieur au montant présenté. Merci de revoir la ligne de charges d'amortissement ou plafonner son montant.",I120=0,"",R120=I120,"OK",R120&lt;I120,"Montant instruit inférieur au montant présenté.")</f>
        <v/>
      </c>
      <c r="U120" s="95">
        <f t="shared" si="21"/>
        <v>0</v>
      </c>
    </row>
    <row r="121" spans="1:21">
      <c r="A121" s="7">
        <v>117</v>
      </c>
      <c r="B121" s="5"/>
      <c r="C121" s="5"/>
      <c r="D121" s="5"/>
      <c r="E121" s="2"/>
      <c r="F121" s="99"/>
      <c r="G121" s="12"/>
      <c r="H121" s="7" t="s">
        <v>9</v>
      </c>
      <c r="I121" s="98">
        <f t="shared" si="12"/>
        <v>0</v>
      </c>
      <c r="J121" s="27"/>
      <c r="K121" s="21">
        <f t="shared" si="13"/>
        <v>0</v>
      </c>
      <c r="L121" s="5">
        <f t="shared" si="14"/>
        <v>0</v>
      </c>
      <c r="M121" s="5">
        <f t="shared" si="15"/>
        <v>0</v>
      </c>
      <c r="N121" s="2">
        <f t="shared" si="16"/>
        <v>0</v>
      </c>
      <c r="O121" s="99">
        <f t="shared" si="17"/>
        <v>0</v>
      </c>
      <c r="P121" s="22">
        <f t="shared" si="18"/>
        <v>0</v>
      </c>
      <c r="Q121" s="7" t="str">
        <f t="shared" si="19"/>
        <v>euro</v>
      </c>
      <c r="R121" s="98">
        <f t="shared" si="20"/>
        <v>0</v>
      </c>
      <c r="S121" s="19"/>
      <c r="T121" s="37" t="str" cm="1">
        <f t="array" ref="T121">_xlfn.IFS(R121&gt;I121,"KO : Le montant retenu est supérieur au montant présenté. Merci de revoir la ligne de charges d'amortissement ou plafonner son montant.",I121=0,"",R121=I121,"OK",R121&lt;I121,"Montant instruit inférieur au montant présenté.")</f>
        <v/>
      </c>
      <c r="U121" s="95">
        <f t="shared" si="21"/>
        <v>0</v>
      </c>
    </row>
    <row r="122" spans="1:21">
      <c r="A122" s="7">
        <v>118</v>
      </c>
      <c r="B122" s="5"/>
      <c r="C122" s="5"/>
      <c r="D122" s="5"/>
      <c r="E122" s="2"/>
      <c r="F122" s="99"/>
      <c r="G122" s="12"/>
      <c r="H122" s="7" t="s">
        <v>9</v>
      </c>
      <c r="I122" s="98">
        <f t="shared" si="12"/>
        <v>0</v>
      </c>
      <c r="J122" s="27"/>
      <c r="K122" s="21">
        <f t="shared" si="13"/>
        <v>0</v>
      </c>
      <c r="L122" s="5">
        <f t="shared" si="14"/>
        <v>0</v>
      </c>
      <c r="M122" s="5">
        <f t="shared" si="15"/>
        <v>0</v>
      </c>
      <c r="N122" s="2">
        <f t="shared" si="16"/>
        <v>0</v>
      </c>
      <c r="O122" s="99">
        <f t="shared" si="17"/>
        <v>0</v>
      </c>
      <c r="P122" s="22">
        <f t="shared" si="18"/>
        <v>0</v>
      </c>
      <c r="Q122" s="7" t="str">
        <f t="shared" si="19"/>
        <v>euro</v>
      </c>
      <c r="R122" s="98">
        <f t="shared" si="20"/>
        <v>0</v>
      </c>
      <c r="S122" s="19"/>
      <c r="T122" s="37" t="str" cm="1">
        <f t="array" ref="T122">_xlfn.IFS(R122&gt;I122,"KO : Le montant retenu est supérieur au montant présenté. Merci de revoir la ligne de charges d'amortissement ou plafonner son montant.",I122=0,"",R122=I122,"OK",R122&lt;I122,"Montant instruit inférieur au montant présenté.")</f>
        <v/>
      </c>
      <c r="U122" s="95">
        <f t="shared" si="21"/>
        <v>0</v>
      </c>
    </row>
    <row r="123" spans="1:21">
      <c r="A123" s="7">
        <v>119</v>
      </c>
      <c r="B123" s="5"/>
      <c r="C123" s="5"/>
      <c r="D123" s="5"/>
      <c r="E123" s="2"/>
      <c r="F123" s="99"/>
      <c r="G123" s="12"/>
      <c r="H123" s="7" t="s">
        <v>9</v>
      </c>
      <c r="I123" s="98">
        <f t="shared" si="12"/>
        <v>0</v>
      </c>
      <c r="J123" s="27"/>
      <c r="K123" s="21">
        <f t="shared" si="13"/>
        <v>0</v>
      </c>
      <c r="L123" s="5">
        <f t="shared" si="14"/>
        <v>0</v>
      </c>
      <c r="M123" s="5">
        <f t="shared" si="15"/>
        <v>0</v>
      </c>
      <c r="N123" s="2">
        <f t="shared" si="16"/>
        <v>0</v>
      </c>
      <c r="O123" s="99">
        <f t="shared" si="17"/>
        <v>0</v>
      </c>
      <c r="P123" s="22">
        <f t="shared" si="18"/>
        <v>0</v>
      </c>
      <c r="Q123" s="7" t="str">
        <f t="shared" si="19"/>
        <v>euro</v>
      </c>
      <c r="R123" s="98">
        <f t="shared" si="20"/>
        <v>0</v>
      </c>
      <c r="S123" s="19"/>
      <c r="T123" s="37" t="str" cm="1">
        <f t="array" ref="T123">_xlfn.IFS(R123&gt;I123,"KO : Le montant retenu est supérieur au montant présenté. Merci de revoir la ligne de charges d'amortissement ou plafonner son montant.",I123=0,"",R123=I123,"OK",R123&lt;I123,"Montant instruit inférieur au montant présenté.")</f>
        <v/>
      </c>
      <c r="U123" s="95">
        <f t="shared" si="21"/>
        <v>0</v>
      </c>
    </row>
    <row r="124" spans="1:21">
      <c r="A124" s="7">
        <v>120</v>
      </c>
      <c r="B124" s="5"/>
      <c r="C124" s="5"/>
      <c r="D124" s="5"/>
      <c r="E124" s="2"/>
      <c r="F124" s="99"/>
      <c r="G124" s="12"/>
      <c r="H124" s="7" t="s">
        <v>9</v>
      </c>
      <c r="I124" s="98">
        <f t="shared" si="12"/>
        <v>0</v>
      </c>
      <c r="J124" s="27"/>
      <c r="K124" s="21">
        <f t="shared" si="13"/>
        <v>0</v>
      </c>
      <c r="L124" s="5">
        <f t="shared" si="14"/>
        <v>0</v>
      </c>
      <c r="M124" s="5">
        <f t="shared" si="15"/>
        <v>0</v>
      </c>
      <c r="N124" s="2">
        <f t="shared" si="16"/>
        <v>0</v>
      </c>
      <c r="O124" s="99">
        <f t="shared" si="17"/>
        <v>0</v>
      </c>
      <c r="P124" s="22">
        <f t="shared" si="18"/>
        <v>0</v>
      </c>
      <c r="Q124" s="7" t="str">
        <f t="shared" si="19"/>
        <v>euro</v>
      </c>
      <c r="R124" s="98">
        <f t="shared" si="20"/>
        <v>0</v>
      </c>
      <c r="S124" s="19"/>
      <c r="T124" s="37" t="str" cm="1">
        <f t="array" ref="T124">_xlfn.IFS(R124&gt;I124,"KO : Le montant retenu est supérieur au montant présenté. Merci de revoir la ligne de charges d'amortissement ou plafonner son montant.",I124=0,"",R124=I124,"OK",R124&lt;I124,"Montant instruit inférieur au montant présenté.")</f>
        <v/>
      </c>
      <c r="U124" s="95">
        <f t="shared" si="21"/>
        <v>0</v>
      </c>
    </row>
    <row r="125" spans="1:21">
      <c r="A125" s="7">
        <v>121</v>
      </c>
      <c r="B125" s="5"/>
      <c r="C125" s="5"/>
      <c r="D125" s="5"/>
      <c r="E125" s="2"/>
      <c r="F125" s="99"/>
      <c r="G125" s="12"/>
      <c r="H125" s="7" t="s">
        <v>9</v>
      </c>
      <c r="I125" s="98">
        <f t="shared" si="12"/>
        <v>0</v>
      </c>
      <c r="J125" s="27"/>
      <c r="K125" s="21">
        <f t="shared" si="13"/>
        <v>0</v>
      </c>
      <c r="L125" s="5">
        <f t="shared" si="14"/>
        <v>0</v>
      </c>
      <c r="M125" s="5">
        <f t="shared" si="15"/>
        <v>0</v>
      </c>
      <c r="N125" s="2">
        <f t="shared" si="16"/>
        <v>0</v>
      </c>
      <c r="O125" s="99">
        <f t="shared" si="17"/>
        <v>0</v>
      </c>
      <c r="P125" s="22">
        <f t="shared" si="18"/>
        <v>0</v>
      </c>
      <c r="Q125" s="7" t="str">
        <f t="shared" si="19"/>
        <v>euro</v>
      </c>
      <c r="R125" s="98">
        <f t="shared" si="20"/>
        <v>0</v>
      </c>
      <c r="S125" s="19"/>
      <c r="T125" s="37" t="str" cm="1">
        <f t="array" ref="T125">_xlfn.IFS(R125&gt;I125,"KO : Le montant retenu est supérieur au montant présenté. Merci de revoir la ligne de charges d'amortissement ou plafonner son montant.",I125=0,"",R125=I125,"OK",R125&lt;I125,"Montant instruit inférieur au montant présenté.")</f>
        <v/>
      </c>
      <c r="U125" s="95">
        <f t="shared" si="21"/>
        <v>0</v>
      </c>
    </row>
    <row r="126" spans="1:21">
      <c r="A126" s="7">
        <v>122</v>
      </c>
      <c r="B126" s="5"/>
      <c r="C126" s="5"/>
      <c r="D126" s="5"/>
      <c r="E126" s="2"/>
      <c r="F126" s="99"/>
      <c r="G126" s="12"/>
      <c r="H126" s="7" t="s">
        <v>9</v>
      </c>
      <c r="I126" s="98">
        <f t="shared" si="12"/>
        <v>0</v>
      </c>
      <c r="J126" s="27"/>
      <c r="K126" s="21">
        <f t="shared" si="13"/>
        <v>0</v>
      </c>
      <c r="L126" s="5">
        <f t="shared" si="14"/>
        <v>0</v>
      </c>
      <c r="M126" s="5">
        <f t="shared" si="15"/>
        <v>0</v>
      </c>
      <c r="N126" s="2">
        <f t="shared" si="16"/>
        <v>0</v>
      </c>
      <c r="O126" s="99">
        <f t="shared" si="17"/>
        <v>0</v>
      </c>
      <c r="P126" s="22">
        <f t="shared" si="18"/>
        <v>0</v>
      </c>
      <c r="Q126" s="7" t="str">
        <f t="shared" si="19"/>
        <v>euro</v>
      </c>
      <c r="R126" s="98">
        <f t="shared" si="20"/>
        <v>0</v>
      </c>
      <c r="S126" s="19"/>
      <c r="T126" s="37" t="str" cm="1">
        <f t="array" ref="T126">_xlfn.IFS(R126&gt;I126,"KO : Le montant retenu est supérieur au montant présenté. Merci de revoir la ligne de charges d'amortissement ou plafonner son montant.",I126=0,"",R126=I126,"OK",R126&lt;I126,"Montant instruit inférieur au montant présenté.")</f>
        <v/>
      </c>
      <c r="U126" s="95">
        <f t="shared" si="21"/>
        <v>0</v>
      </c>
    </row>
    <row r="127" spans="1:21">
      <c r="A127" s="7">
        <v>123</v>
      </c>
      <c r="B127" s="5"/>
      <c r="C127" s="5"/>
      <c r="D127" s="5"/>
      <c r="E127" s="2"/>
      <c r="F127" s="99"/>
      <c r="G127" s="12"/>
      <c r="H127" s="7" t="s">
        <v>9</v>
      </c>
      <c r="I127" s="98">
        <f t="shared" si="12"/>
        <v>0</v>
      </c>
      <c r="J127" s="27"/>
      <c r="K127" s="21">
        <f t="shared" si="13"/>
        <v>0</v>
      </c>
      <c r="L127" s="5">
        <f t="shared" si="14"/>
        <v>0</v>
      </c>
      <c r="M127" s="5">
        <f t="shared" si="15"/>
        <v>0</v>
      </c>
      <c r="N127" s="2">
        <f t="shared" si="16"/>
        <v>0</v>
      </c>
      <c r="O127" s="99">
        <f t="shared" si="17"/>
        <v>0</v>
      </c>
      <c r="P127" s="22">
        <f t="shared" si="18"/>
        <v>0</v>
      </c>
      <c r="Q127" s="7" t="str">
        <f t="shared" si="19"/>
        <v>euro</v>
      </c>
      <c r="R127" s="98">
        <f t="shared" si="20"/>
        <v>0</v>
      </c>
      <c r="S127" s="19"/>
      <c r="T127" s="37" t="str" cm="1">
        <f t="array" ref="T127">_xlfn.IFS(R127&gt;I127,"KO : Le montant retenu est supérieur au montant présenté. Merci de revoir la ligne de charges d'amortissement ou plafonner son montant.",I127=0,"",R127=I127,"OK",R127&lt;I127,"Montant instruit inférieur au montant présenté.")</f>
        <v/>
      </c>
      <c r="U127" s="95">
        <f t="shared" si="21"/>
        <v>0</v>
      </c>
    </row>
    <row r="128" spans="1:21">
      <c r="A128" s="7">
        <v>124</v>
      </c>
      <c r="B128" s="5"/>
      <c r="C128" s="5"/>
      <c r="D128" s="5"/>
      <c r="E128" s="2"/>
      <c r="F128" s="99"/>
      <c r="G128" s="12"/>
      <c r="H128" s="7" t="s">
        <v>9</v>
      </c>
      <c r="I128" s="98">
        <f t="shared" si="12"/>
        <v>0</v>
      </c>
      <c r="J128" s="27"/>
      <c r="K128" s="21">
        <f t="shared" si="13"/>
        <v>0</v>
      </c>
      <c r="L128" s="5">
        <f t="shared" si="14"/>
        <v>0</v>
      </c>
      <c r="M128" s="5">
        <f t="shared" si="15"/>
        <v>0</v>
      </c>
      <c r="N128" s="2">
        <f t="shared" si="16"/>
        <v>0</v>
      </c>
      <c r="O128" s="99">
        <f t="shared" si="17"/>
        <v>0</v>
      </c>
      <c r="P128" s="22">
        <f t="shared" si="18"/>
        <v>0</v>
      </c>
      <c r="Q128" s="7" t="str">
        <f t="shared" si="19"/>
        <v>euro</v>
      </c>
      <c r="R128" s="98">
        <f t="shared" si="20"/>
        <v>0</v>
      </c>
      <c r="S128" s="19"/>
      <c r="T128" s="37" t="str" cm="1">
        <f t="array" ref="T128">_xlfn.IFS(R128&gt;I128,"KO : Le montant retenu est supérieur au montant présenté. Merci de revoir la ligne de charges d'amortissement ou plafonner son montant.",I128=0,"",R128=I128,"OK",R128&lt;I128,"Montant instruit inférieur au montant présenté.")</f>
        <v/>
      </c>
      <c r="U128" s="95">
        <f t="shared" si="21"/>
        <v>0</v>
      </c>
    </row>
    <row r="129" spans="1:21">
      <c r="A129" s="7">
        <v>125</v>
      </c>
      <c r="B129" s="5"/>
      <c r="C129" s="5"/>
      <c r="D129" s="5"/>
      <c r="E129" s="2"/>
      <c r="F129" s="99"/>
      <c r="G129" s="12"/>
      <c r="H129" s="7" t="s">
        <v>9</v>
      </c>
      <c r="I129" s="98">
        <f t="shared" si="12"/>
        <v>0</v>
      </c>
      <c r="J129" s="27"/>
      <c r="K129" s="21">
        <f t="shared" si="13"/>
        <v>0</v>
      </c>
      <c r="L129" s="5">
        <f t="shared" si="14"/>
        <v>0</v>
      </c>
      <c r="M129" s="5">
        <f t="shared" si="15"/>
        <v>0</v>
      </c>
      <c r="N129" s="2">
        <f t="shared" si="16"/>
        <v>0</v>
      </c>
      <c r="O129" s="99">
        <f t="shared" si="17"/>
        <v>0</v>
      </c>
      <c r="P129" s="22">
        <f t="shared" si="18"/>
        <v>0</v>
      </c>
      <c r="Q129" s="7" t="str">
        <f t="shared" si="19"/>
        <v>euro</v>
      </c>
      <c r="R129" s="98">
        <f t="shared" si="20"/>
        <v>0</v>
      </c>
      <c r="S129" s="19"/>
      <c r="T129" s="37" t="str" cm="1">
        <f t="array" ref="T129">_xlfn.IFS(R129&gt;I129,"KO : Le montant retenu est supérieur au montant présenté. Merci de revoir la ligne de charges d'amortissement ou plafonner son montant.",I129=0,"",R129=I129,"OK",R129&lt;I129,"Montant instruit inférieur au montant présenté.")</f>
        <v/>
      </c>
      <c r="U129" s="95">
        <f t="shared" si="21"/>
        <v>0</v>
      </c>
    </row>
    <row r="130" spans="1:21">
      <c r="A130" s="7">
        <v>126</v>
      </c>
      <c r="B130" s="5"/>
      <c r="C130" s="5"/>
      <c r="D130" s="5"/>
      <c r="E130" s="2"/>
      <c r="F130" s="99"/>
      <c r="G130" s="12"/>
      <c r="H130" s="7" t="s">
        <v>9</v>
      </c>
      <c r="I130" s="98">
        <f t="shared" si="12"/>
        <v>0</v>
      </c>
      <c r="J130" s="27"/>
      <c r="K130" s="21">
        <f t="shared" si="13"/>
        <v>0</v>
      </c>
      <c r="L130" s="5">
        <f t="shared" si="14"/>
        <v>0</v>
      </c>
      <c r="M130" s="5">
        <f t="shared" si="15"/>
        <v>0</v>
      </c>
      <c r="N130" s="2">
        <f t="shared" si="16"/>
        <v>0</v>
      </c>
      <c r="O130" s="99">
        <f t="shared" si="17"/>
        <v>0</v>
      </c>
      <c r="P130" s="22">
        <f t="shared" si="18"/>
        <v>0</v>
      </c>
      <c r="Q130" s="7" t="str">
        <f t="shared" si="19"/>
        <v>euro</v>
      </c>
      <c r="R130" s="98">
        <f t="shared" si="20"/>
        <v>0</v>
      </c>
      <c r="S130" s="19"/>
      <c r="T130" s="37" t="str" cm="1">
        <f t="array" ref="T130">_xlfn.IFS(R130&gt;I130,"KO : Le montant retenu est supérieur au montant présenté. Merci de revoir la ligne de charges d'amortissement ou plafonner son montant.",I130=0,"",R130=I130,"OK",R130&lt;I130,"Montant instruit inférieur au montant présenté.")</f>
        <v/>
      </c>
      <c r="U130" s="95">
        <f t="shared" si="21"/>
        <v>0</v>
      </c>
    </row>
    <row r="131" spans="1:21">
      <c r="A131" s="7">
        <v>127</v>
      </c>
      <c r="B131" s="5"/>
      <c r="C131" s="5"/>
      <c r="D131" s="5"/>
      <c r="E131" s="2"/>
      <c r="F131" s="99"/>
      <c r="G131" s="12"/>
      <c r="H131" s="7" t="s">
        <v>9</v>
      </c>
      <c r="I131" s="98">
        <f t="shared" si="12"/>
        <v>0</v>
      </c>
      <c r="J131" s="27"/>
      <c r="K131" s="21">
        <f t="shared" si="13"/>
        <v>0</v>
      </c>
      <c r="L131" s="5">
        <f t="shared" si="14"/>
        <v>0</v>
      </c>
      <c r="M131" s="5">
        <f t="shared" si="15"/>
        <v>0</v>
      </c>
      <c r="N131" s="2">
        <f t="shared" si="16"/>
        <v>0</v>
      </c>
      <c r="O131" s="99">
        <f t="shared" si="17"/>
        <v>0</v>
      </c>
      <c r="P131" s="22">
        <f t="shared" si="18"/>
        <v>0</v>
      </c>
      <c r="Q131" s="7" t="str">
        <f t="shared" si="19"/>
        <v>euro</v>
      </c>
      <c r="R131" s="98">
        <f t="shared" si="20"/>
        <v>0</v>
      </c>
      <c r="S131" s="19"/>
      <c r="T131" s="37" t="str" cm="1">
        <f t="array" ref="T131">_xlfn.IFS(R131&gt;I131,"KO : Le montant retenu est supérieur au montant présenté. Merci de revoir la ligne de charges d'amortissement ou plafonner son montant.",I131=0,"",R131=I131,"OK",R131&lt;I131,"Montant instruit inférieur au montant présenté.")</f>
        <v/>
      </c>
      <c r="U131" s="95">
        <f t="shared" si="21"/>
        <v>0</v>
      </c>
    </row>
    <row r="132" spans="1:21">
      <c r="A132" s="7">
        <v>128</v>
      </c>
      <c r="B132" s="5"/>
      <c r="C132" s="5"/>
      <c r="D132" s="5"/>
      <c r="E132" s="2"/>
      <c r="F132" s="99"/>
      <c r="G132" s="12"/>
      <c r="H132" s="7" t="s">
        <v>9</v>
      </c>
      <c r="I132" s="98">
        <f t="shared" si="12"/>
        <v>0</v>
      </c>
      <c r="J132" s="27"/>
      <c r="K132" s="21">
        <f t="shared" si="13"/>
        <v>0</v>
      </c>
      <c r="L132" s="5">
        <f t="shared" si="14"/>
        <v>0</v>
      </c>
      <c r="M132" s="5">
        <f t="shared" si="15"/>
        <v>0</v>
      </c>
      <c r="N132" s="2">
        <f t="shared" si="16"/>
        <v>0</v>
      </c>
      <c r="O132" s="99">
        <f t="shared" si="17"/>
        <v>0</v>
      </c>
      <c r="P132" s="22">
        <f t="shared" si="18"/>
        <v>0</v>
      </c>
      <c r="Q132" s="7" t="str">
        <f t="shared" si="19"/>
        <v>euro</v>
      </c>
      <c r="R132" s="98">
        <f t="shared" si="20"/>
        <v>0</v>
      </c>
      <c r="S132" s="19"/>
      <c r="T132" s="37" t="str" cm="1">
        <f t="array" ref="T132">_xlfn.IFS(R132&gt;I132,"KO : Le montant retenu est supérieur au montant présenté. Merci de revoir la ligne de charges d'amortissement ou plafonner son montant.",I132=0,"",R132=I132,"OK",R132&lt;I132,"Montant instruit inférieur au montant présenté.")</f>
        <v/>
      </c>
      <c r="U132" s="95">
        <f t="shared" si="21"/>
        <v>0</v>
      </c>
    </row>
    <row r="133" spans="1:21">
      <c r="A133" s="7">
        <v>129</v>
      </c>
      <c r="B133" s="5"/>
      <c r="C133" s="5"/>
      <c r="D133" s="5"/>
      <c r="E133" s="2"/>
      <c r="F133" s="99"/>
      <c r="G133" s="12"/>
      <c r="H133" s="7" t="s">
        <v>9</v>
      </c>
      <c r="I133" s="98">
        <f t="shared" ref="I133:I196" si="22">G133*F133</f>
        <v>0</v>
      </c>
      <c r="J133" s="27"/>
      <c r="K133" s="21">
        <f t="shared" si="13"/>
        <v>0</v>
      </c>
      <c r="L133" s="5">
        <f t="shared" si="14"/>
        <v>0</v>
      </c>
      <c r="M133" s="5">
        <f t="shared" si="15"/>
        <v>0</v>
      </c>
      <c r="N133" s="2">
        <f t="shared" si="16"/>
        <v>0</v>
      </c>
      <c r="O133" s="99">
        <f t="shared" si="17"/>
        <v>0</v>
      </c>
      <c r="P133" s="22">
        <f t="shared" si="18"/>
        <v>0</v>
      </c>
      <c r="Q133" s="7" t="str">
        <f t="shared" si="19"/>
        <v>euro</v>
      </c>
      <c r="R133" s="98">
        <f t="shared" si="20"/>
        <v>0</v>
      </c>
      <c r="S133" s="19"/>
      <c r="T133" s="37" t="str" cm="1">
        <f t="array" ref="T133">_xlfn.IFS(R133&gt;I133,"KO : Le montant retenu est supérieur au montant présenté. Merci de revoir la ligne de charges d'amortissement ou plafonner son montant.",I133=0,"",R133=I133,"OK",R133&lt;I133,"Montant instruit inférieur au montant présenté.")</f>
        <v/>
      </c>
      <c r="U133" s="95">
        <f t="shared" si="21"/>
        <v>0</v>
      </c>
    </row>
    <row r="134" spans="1:21">
      <c r="A134" s="7">
        <v>130</v>
      </c>
      <c r="B134" s="5"/>
      <c r="C134" s="5"/>
      <c r="D134" s="5"/>
      <c r="E134" s="2"/>
      <c r="F134" s="99"/>
      <c r="G134" s="12"/>
      <c r="H134" s="7" t="s">
        <v>9</v>
      </c>
      <c r="I134" s="98">
        <f t="shared" si="22"/>
        <v>0</v>
      </c>
      <c r="J134" s="27"/>
      <c r="K134" s="21">
        <f t="shared" ref="K134:K197" si="23">B134</f>
        <v>0</v>
      </c>
      <c r="L134" s="5">
        <f t="shared" ref="L134:L197" si="24">C134</f>
        <v>0</v>
      </c>
      <c r="M134" s="5">
        <f t="shared" ref="M134:M197" si="25">D134</f>
        <v>0</v>
      </c>
      <c r="N134" s="2">
        <f t="shared" ref="N134:N197" si="26">E134</f>
        <v>0</v>
      </c>
      <c r="O134" s="99">
        <f t="shared" ref="O134:O197" si="27">F134</f>
        <v>0</v>
      </c>
      <c r="P134" s="22">
        <f t="shared" ref="P134:P197" si="28">G134</f>
        <v>0</v>
      </c>
      <c r="Q134" s="7" t="str">
        <f t="shared" ref="Q134:Q197" si="29">H134</f>
        <v>euro</v>
      </c>
      <c r="R134" s="98">
        <f t="shared" ref="R134:R197" si="30">O134*P134</f>
        <v>0</v>
      </c>
      <c r="S134" s="19"/>
      <c r="T134" s="37" t="str" cm="1">
        <f t="array" ref="T134">_xlfn.IFS(R134&gt;I134,"KO : Le montant retenu est supérieur au montant présenté. Merci de revoir la ligne de charges d'amortissement ou plafonner son montant.",I134=0,"",R134=I134,"OK",R134&lt;I134,"Montant instruit inférieur au montant présenté.")</f>
        <v/>
      </c>
      <c r="U134" s="95">
        <f t="shared" ref="U134:U197" si="31">I134-R134</f>
        <v>0</v>
      </c>
    </row>
    <row r="135" spans="1:21">
      <c r="A135" s="7">
        <v>131</v>
      </c>
      <c r="B135" s="5"/>
      <c r="C135" s="5"/>
      <c r="D135" s="5"/>
      <c r="E135" s="2"/>
      <c r="F135" s="99"/>
      <c r="G135" s="12"/>
      <c r="H135" s="7" t="s">
        <v>9</v>
      </c>
      <c r="I135" s="98">
        <f t="shared" si="22"/>
        <v>0</v>
      </c>
      <c r="J135" s="27"/>
      <c r="K135" s="21">
        <f t="shared" si="23"/>
        <v>0</v>
      </c>
      <c r="L135" s="5">
        <f t="shared" si="24"/>
        <v>0</v>
      </c>
      <c r="M135" s="5">
        <f t="shared" si="25"/>
        <v>0</v>
      </c>
      <c r="N135" s="2">
        <f t="shared" si="26"/>
        <v>0</v>
      </c>
      <c r="O135" s="99">
        <f t="shared" si="27"/>
        <v>0</v>
      </c>
      <c r="P135" s="22">
        <f t="shared" si="28"/>
        <v>0</v>
      </c>
      <c r="Q135" s="7" t="str">
        <f t="shared" si="29"/>
        <v>euro</v>
      </c>
      <c r="R135" s="98">
        <f t="shared" si="30"/>
        <v>0</v>
      </c>
      <c r="S135" s="19"/>
      <c r="T135" s="37" t="str" cm="1">
        <f t="array" ref="T135">_xlfn.IFS(R135&gt;I135,"KO : Le montant retenu est supérieur au montant présenté. Merci de revoir la ligne de charges d'amortissement ou plafonner son montant.",I135=0,"",R135=I135,"OK",R135&lt;I135,"Montant instruit inférieur au montant présenté.")</f>
        <v/>
      </c>
      <c r="U135" s="95">
        <f t="shared" si="31"/>
        <v>0</v>
      </c>
    </row>
    <row r="136" spans="1:21">
      <c r="A136" s="7">
        <v>132</v>
      </c>
      <c r="B136" s="5"/>
      <c r="C136" s="5"/>
      <c r="D136" s="5"/>
      <c r="E136" s="2"/>
      <c r="F136" s="99"/>
      <c r="G136" s="12"/>
      <c r="H136" s="7" t="s">
        <v>9</v>
      </c>
      <c r="I136" s="98">
        <f t="shared" si="22"/>
        <v>0</v>
      </c>
      <c r="J136" s="27"/>
      <c r="K136" s="21">
        <f t="shared" si="23"/>
        <v>0</v>
      </c>
      <c r="L136" s="5">
        <f t="shared" si="24"/>
        <v>0</v>
      </c>
      <c r="M136" s="5">
        <f t="shared" si="25"/>
        <v>0</v>
      </c>
      <c r="N136" s="2">
        <f t="shared" si="26"/>
        <v>0</v>
      </c>
      <c r="O136" s="99">
        <f t="shared" si="27"/>
        <v>0</v>
      </c>
      <c r="P136" s="22">
        <f t="shared" si="28"/>
        <v>0</v>
      </c>
      <c r="Q136" s="7" t="str">
        <f t="shared" si="29"/>
        <v>euro</v>
      </c>
      <c r="R136" s="98">
        <f t="shared" si="30"/>
        <v>0</v>
      </c>
      <c r="S136" s="19"/>
      <c r="T136" s="37" t="str" cm="1">
        <f t="array" ref="T136">_xlfn.IFS(R136&gt;I136,"KO : Le montant retenu est supérieur au montant présenté. Merci de revoir la ligne de charges d'amortissement ou plafonner son montant.",I136=0,"",R136=I136,"OK",R136&lt;I136,"Montant instruit inférieur au montant présenté.")</f>
        <v/>
      </c>
      <c r="U136" s="95">
        <f t="shared" si="31"/>
        <v>0</v>
      </c>
    </row>
    <row r="137" spans="1:21">
      <c r="A137" s="7">
        <v>133</v>
      </c>
      <c r="B137" s="5"/>
      <c r="C137" s="5"/>
      <c r="D137" s="5"/>
      <c r="E137" s="2"/>
      <c r="F137" s="99"/>
      <c r="G137" s="12"/>
      <c r="H137" s="7" t="s">
        <v>9</v>
      </c>
      <c r="I137" s="98">
        <f t="shared" si="22"/>
        <v>0</v>
      </c>
      <c r="J137" s="27"/>
      <c r="K137" s="21">
        <f t="shared" si="23"/>
        <v>0</v>
      </c>
      <c r="L137" s="5">
        <f t="shared" si="24"/>
        <v>0</v>
      </c>
      <c r="M137" s="5">
        <f t="shared" si="25"/>
        <v>0</v>
      </c>
      <c r="N137" s="2">
        <f t="shared" si="26"/>
        <v>0</v>
      </c>
      <c r="O137" s="99">
        <f t="shared" si="27"/>
        <v>0</v>
      </c>
      <c r="P137" s="22">
        <f t="shared" si="28"/>
        <v>0</v>
      </c>
      <c r="Q137" s="7" t="str">
        <f t="shared" si="29"/>
        <v>euro</v>
      </c>
      <c r="R137" s="98">
        <f t="shared" si="30"/>
        <v>0</v>
      </c>
      <c r="S137" s="19"/>
      <c r="T137" s="37" t="str" cm="1">
        <f t="array" ref="T137">_xlfn.IFS(R137&gt;I137,"KO : Le montant retenu est supérieur au montant présenté. Merci de revoir la ligne de charges d'amortissement ou plafonner son montant.",I137=0,"",R137=I137,"OK",R137&lt;I137,"Montant instruit inférieur au montant présenté.")</f>
        <v/>
      </c>
      <c r="U137" s="95">
        <f t="shared" si="31"/>
        <v>0</v>
      </c>
    </row>
    <row r="138" spans="1:21">
      <c r="A138" s="7">
        <v>134</v>
      </c>
      <c r="B138" s="5"/>
      <c r="C138" s="5"/>
      <c r="D138" s="5"/>
      <c r="E138" s="2"/>
      <c r="F138" s="99"/>
      <c r="G138" s="12"/>
      <c r="H138" s="7" t="s">
        <v>9</v>
      </c>
      <c r="I138" s="98">
        <f t="shared" si="22"/>
        <v>0</v>
      </c>
      <c r="J138" s="27"/>
      <c r="K138" s="21">
        <f t="shared" si="23"/>
        <v>0</v>
      </c>
      <c r="L138" s="5">
        <f t="shared" si="24"/>
        <v>0</v>
      </c>
      <c r="M138" s="5">
        <f t="shared" si="25"/>
        <v>0</v>
      </c>
      <c r="N138" s="2">
        <f t="shared" si="26"/>
        <v>0</v>
      </c>
      <c r="O138" s="99">
        <f t="shared" si="27"/>
        <v>0</v>
      </c>
      <c r="P138" s="22">
        <f t="shared" si="28"/>
        <v>0</v>
      </c>
      <c r="Q138" s="7" t="str">
        <f t="shared" si="29"/>
        <v>euro</v>
      </c>
      <c r="R138" s="98">
        <f t="shared" si="30"/>
        <v>0</v>
      </c>
      <c r="S138" s="19"/>
      <c r="T138" s="37" t="str" cm="1">
        <f t="array" ref="T138">_xlfn.IFS(R138&gt;I138,"KO : Le montant retenu est supérieur au montant présenté. Merci de revoir la ligne de charges d'amortissement ou plafonner son montant.",I138=0,"",R138=I138,"OK",R138&lt;I138,"Montant instruit inférieur au montant présenté.")</f>
        <v/>
      </c>
      <c r="U138" s="95">
        <f t="shared" si="31"/>
        <v>0</v>
      </c>
    </row>
    <row r="139" spans="1:21">
      <c r="A139" s="7">
        <v>135</v>
      </c>
      <c r="B139" s="5"/>
      <c r="C139" s="5"/>
      <c r="D139" s="5"/>
      <c r="E139" s="2"/>
      <c r="F139" s="99"/>
      <c r="G139" s="12"/>
      <c r="H139" s="7" t="s">
        <v>9</v>
      </c>
      <c r="I139" s="98">
        <f t="shared" si="22"/>
        <v>0</v>
      </c>
      <c r="J139" s="27"/>
      <c r="K139" s="21">
        <f t="shared" si="23"/>
        <v>0</v>
      </c>
      <c r="L139" s="5">
        <f t="shared" si="24"/>
        <v>0</v>
      </c>
      <c r="M139" s="5">
        <f t="shared" si="25"/>
        <v>0</v>
      </c>
      <c r="N139" s="2">
        <f t="shared" si="26"/>
        <v>0</v>
      </c>
      <c r="O139" s="99">
        <f t="shared" si="27"/>
        <v>0</v>
      </c>
      <c r="P139" s="22">
        <f t="shared" si="28"/>
        <v>0</v>
      </c>
      <c r="Q139" s="7" t="str">
        <f t="shared" si="29"/>
        <v>euro</v>
      </c>
      <c r="R139" s="98">
        <f t="shared" si="30"/>
        <v>0</v>
      </c>
      <c r="S139" s="19"/>
      <c r="T139" s="37" t="str" cm="1">
        <f t="array" ref="T139">_xlfn.IFS(R139&gt;I139,"KO : Le montant retenu est supérieur au montant présenté. Merci de revoir la ligne de charges d'amortissement ou plafonner son montant.",I139=0,"",R139=I139,"OK",R139&lt;I139,"Montant instruit inférieur au montant présenté.")</f>
        <v/>
      </c>
      <c r="U139" s="95">
        <f t="shared" si="31"/>
        <v>0</v>
      </c>
    </row>
    <row r="140" spans="1:21">
      <c r="A140" s="7">
        <v>136</v>
      </c>
      <c r="B140" s="5"/>
      <c r="C140" s="5"/>
      <c r="D140" s="5"/>
      <c r="E140" s="2"/>
      <c r="F140" s="99"/>
      <c r="G140" s="12"/>
      <c r="H140" s="7" t="s">
        <v>9</v>
      </c>
      <c r="I140" s="98">
        <f t="shared" si="22"/>
        <v>0</v>
      </c>
      <c r="J140" s="27"/>
      <c r="K140" s="21">
        <f t="shared" si="23"/>
        <v>0</v>
      </c>
      <c r="L140" s="5">
        <f t="shared" si="24"/>
        <v>0</v>
      </c>
      <c r="M140" s="5">
        <f t="shared" si="25"/>
        <v>0</v>
      </c>
      <c r="N140" s="2">
        <f t="shared" si="26"/>
        <v>0</v>
      </c>
      <c r="O140" s="99">
        <f t="shared" si="27"/>
        <v>0</v>
      </c>
      <c r="P140" s="22">
        <f t="shared" si="28"/>
        <v>0</v>
      </c>
      <c r="Q140" s="7" t="str">
        <f t="shared" si="29"/>
        <v>euro</v>
      </c>
      <c r="R140" s="98">
        <f t="shared" si="30"/>
        <v>0</v>
      </c>
      <c r="S140" s="19"/>
      <c r="T140" s="37" t="str" cm="1">
        <f t="array" ref="T140">_xlfn.IFS(R140&gt;I140,"KO : Le montant retenu est supérieur au montant présenté. Merci de revoir la ligne de charges d'amortissement ou plafonner son montant.",I140=0,"",R140=I140,"OK",R140&lt;I140,"Montant instruit inférieur au montant présenté.")</f>
        <v/>
      </c>
      <c r="U140" s="95">
        <f t="shared" si="31"/>
        <v>0</v>
      </c>
    </row>
    <row r="141" spans="1:21">
      <c r="A141" s="7">
        <v>137</v>
      </c>
      <c r="B141" s="5"/>
      <c r="C141" s="5"/>
      <c r="D141" s="5"/>
      <c r="E141" s="2"/>
      <c r="F141" s="99"/>
      <c r="G141" s="12"/>
      <c r="H141" s="7" t="s">
        <v>9</v>
      </c>
      <c r="I141" s="98">
        <f t="shared" si="22"/>
        <v>0</v>
      </c>
      <c r="J141" s="27"/>
      <c r="K141" s="21">
        <f t="shared" si="23"/>
        <v>0</v>
      </c>
      <c r="L141" s="5">
        <f t="shared" si="24"/>
        <v>0</v>
      </c>
      <c r="M141" s="5">
        <f t="shared" si="25"/>
        <v>0</v>
      </c>
      <c r="N141" s="2">
        <f t="shared" si="26"/>
        <v>0</v>
      </c>
      <c r="O141" s="99">
        <f t="shared" si="27"/>
        <v>0</v>
      </c>
      <c r="P141" s="22">
        <f t="shared" si="28"/>
        <v>0</v>
      </c>
      <c r="Q141" s="7" t="str">
        <f t="shared" si="29"/>
        <v>euro</v>
      </c>
      <c r="R141" s="98">
        <f t="shared" si="30"/>
        <v>0</v>
      </c>
      <c r="S141" s="19"/>
      <c r="T141" s="37" t="str" cm="1">
        <f t="array" ref="T141">_xlfn.IFS(R141&gt;I141,"KO : Le montant retenu est supérieur au montant présenté. Merci de revoir la ligne de charges d'amortissement ou plafonner son montant.",I141=0,"",R141=I141,"OK",R141&lt;I141,"Montant instruit inférieur au montant présenté.")</f>
        <v/>
      </c>
      <c r="U141" s="95">
        <f t="shared" si="31"/>
        <v>0</v>
      </c>
    </row>
    <row r="142" spans="1:21">
      <c r="A142" s="7">
        <v>138</v>
      </c>
      <c r="B142" s="5"/>
      <c r="C142" s="5"/>
      <c r="D142" s="5"/>
      <c r="E142" s="2"/>
      <c r="F142" s="99"/>
      <c r="G142" s="12"/>
      <c r="H142" s="7" t="s">
        <v>9</v>
      </c>
      <c r="I142" s="98">
        <f t="shared" si="22"/>
        <v>0</v>
      </c>
      <c r="J142" s="27"/>
      <c r="K142" s="21">
        <f t="shared" si="23"/>
        <v>0</v>
      </c>
      <c r="L142" s="5">
        <f t="shared" si="24"/>
        <v>0</v>
      </c>
      <c r="M142" s="5">
        <f t="shared" si="25"/>
        <v>0</v>
      </c>
      <c r="N142" s="2">
        <f t="shared" si="26"/>
        <v>0</v>
      </c>
      <c r="O142" s="99">
        <f t="shared" si="27"/>
        <v>0</v>
      </c>
      <c r="P142" s="22">
        <f t="shared" si="28"/>
        <v>0</v>
      </c>
      <c r="Q142" s="7" t="str">
        <f t="shared" si="29"/>
        <v>euro</v>
      </c>
      <c r="R142" s="98">
        <f t="shared" si="30"/>
        <v>0</v>
      </c>
      <c r="S142" s="19"/>
      <c r="T142" s="37" t="str" cm="1">
        <f t="array" ref="T142">_xlfn.IFS(R142&gt;I142,"KO : Le montant retenu est supérieur au montant présenté. Merci de revoir la ligne de charges d'amortissement ou plafonner son montant.",I142=0,"",R142=I142,"OK",R142&lt;I142,"Montant instruit inférieur au montant présenté.")</f>
        <v/>
      </c>
      <c r="U142" s="95">
        <f t="shared" si="31"/>
        <v>0</v>
      </c>
    </row>
    <row r="143" spans="1:21">
      <c r="A143" s="7">
        <v>139</v>
      </c>
      <c r="B143" s="5"/>
      <c r="C143" s="5"/>
      <c r="D143" s="5"/>
      <c r="E143" s="2"/>
      <c r="F143" s="99"/>
      <c r="G143" s="12"/>
      <c r="H143" s="7" t="s">
        <v>9</v>
      </c>
      <c r="I143" s="98">
        <f t="shared" si="22"/>
        <v>0</v>
      </c>
      <c r="J143" s="27"/>
      <c r="K143" s="21">
        <f t="shared" si="23"/>
        <v>0</v>
      </c>
      <c r="L143" s="5">
        <f t="shared" si="24"/>
        <v>0</v>
      </c>
      <c r="M143" s="5">
        <f t="shared" si="25"/>
        <v>0</v>
      </c>
      <c r="N143" s="2">
        <f t="shared" si="26"/>
        <v>0</v>
      </c>
      <c r="O143" s="99">
        <f t="shared" si="27"/>
        <v>0</v>
      </c>
      <c r="P143" s="22">
        <f t="shared" si="28"/>
        <v>0</v>
      </c>
      <c r="Q143" s="7" t="str">
        <f t="shared" si="29"/>
        <v>euro</v>
      </c>
      <c r="R143" s="98">
        <f t="shared" si="30"/>
        <v>0</v>
      </c>
      <c r="S143" s="19"/>
      <c r="T143" s="37" t="str" cm="1">
        <f t="array" ref="T143">_xlfn.IFS(R143&gt;I143,"KO : Le montant retenu est supérieur au montant présenté. Merci de revoir la ligne de charges d'amortissement ou plafonner son montant.",I143=0,"",R143=I143,"OK",R143&lt;I143,"Montant instruit inférieur au montant présenté.")</f>
        <v/>
      </c>
      <c r="U143" s="95">
        <f t="shared" si="31"/>
        <v>0</v>
      </c>
    </row>
    <row r="144" spans="1:21">
      <c r="A144" s="7">
        <v>140</v>
      </c>
      <c r="B144" s="5"/>
      <c r="C144" s="5"/>
      <c r="D144" s="5"/>
      <c r="E144" s="2"/>
      <c r="F144" s="99"/>
      <c r="G144" s="12"/>
      <c r="H144" s="7" t="s">
        <v>9</v>
      </c>
      <c r="I144" s="98">
        <f t="shared" si="22"/>
        <v>0</v>
      </c>
      <c r="J144" s="27"/>
      <c r="K144" s="21">
        <f t="shared" si="23"/>
        <v>0</v>
      </c>
      <c r="L144" s="5">
        <f t="shared" si="24"/>
        <v>0</v>
      </c>
      <c r="M144" s="5">
        <f t="shared" si="25"/>
        <v>0</v>
      </c>
      <c r="N144" s="2">
        <f t="shared" si="26"/>
        <v>0</v>
      </c>
      <c r="O144" s="99">
        <f t="shared" si="27"/>
        <v>0</v>
      </c>
      <c r="P144" s="22">
        <f t="shared" si="28"/>
        <v>0</v>
      </c>
      <c r="Q144" s="7" t="str">
        <f t="shared" si="29"/>
        <v>euro</v>
      </c>
      <c r="R144" s="98">
        <f t="shared" si="30"/>
        <v>0</v>
      </c>
      <c r="S144" s="19"/>
      <c r="T144" s="37" t="str" cm="1">
        <f t="array" ref="T144">_xlfn.IFS(R144&gt;I144,"KO : Le montant retenu est supérieur au montant présenté. Merci de revoir la ligne de charges d'amortissement ou plafonner son montant.",I144=0,"",R144=I144,"OK",R144&lt;I144,"Montant instruit inférieur au montant présenté.")</f>
        <v/>
      </c>
      <c r="U144" s="95">
        <f t="shared" si="31"/>
        <v>0</v>
      </c>
    </row>
    <row r="145" spans="1:21">
      <c r="A145" s="7">
        <v>141</v>
      </c>
      <c r="B145" s="5"/>
      <c r="C145" s="5"/>
      <c r="D145" s="5"/>
      <c r="E145" s="2"/>
      <c r="F145" s="99"/>
      <c r="G145" s="12"/>
      <c r="H145" s="7" t="s">
        <v>9</v>
      </c>
      <c r="I145" s="98">
        <f t="shared" si="22"/>
        <v>0</v>
      </c>
      <c r="J145" s="27"/>
      <c r="K145" s="21">
        <f t="shared" si="23"/>
        <v>0</v>
      </c>
      <c r="L145" s="5">
        <f t="shared" si="24"/>
        <v>0</v>
      </c>
      <c r="M145" s="5">
        <f t="shared" si="25"/>
        <v>0</v>
      </c>
      <c r="N145" s="2">
        <f t="shared" si="26"/>
        <v>0</v>
      </c>
      <c r="O145" s="99">
        <f t="shared" si="27"/>
        <v>0</v>
      </c>
      <c r="P145" s="22">
        <f t="shared" si="28"/>
        <v>0</v>
      </c>
      <c r="Q145" s="7" t="str">
        <f t="shared" si="29"/>
        <v>euro</v>
      </c>
      <c r="R145" s="98">
        <f t="shared" si="30"/>
        <v>0</v>
      </c>
      <c r="S145" s="19"/>
      <c r="T145" s="37" t="str" cm="1">
        <f t="array" ref="T145">_xlfn.IFS(R145&gt;I145,"KO : Le montant retenu est supérieur au montant présenté. Merci de revoir la ligne de charges d'amortissement ou plafonner son montant.",I145=0,"",R145=I145,"OK",R145&lt;I145,"Montant instruit inférieur au montant présenté.")</f>
        <v/>
      </c>
      <c r="U145" s="95">
        <f t="shared" si="31"/>
        <v>0</v>
      </c>
    </row>
    <row r="146" spans="1:21">
      <c r="A146" s="7">
        <v>142</v>
      </c>
      <c r="B146" s="5"/>
      <c r="C146" s="5"/>
      <c r="D146" s="5"/>
      <c r="E146" s="2"/>
      <c r="F146" s="99"/>
      <c r="G146" s="12"/>
      <c r="H146" s="7" t="s">
        <v>9</v>
      </c>
      <c r="I146" s="98">
        <f t="shared" si="22"/>
        <v>0</v>
      </c>
      <c r="J146" s="27"/>
      <c r="K146" s="21">
        <f t="shared" si="23"/>
        <v>0</v>
      </c>
      <c r="L146" s="5">
        <f t="shared" si="24"/>
        <v>0</v>
      </c>
      <c r="M146" s="5">
        <f t="shared" si="25"/>
        <v>0</v>
      </c>
      <c r="N146" s="2">
        <f t="shared" si="26"/>
        <v>0</v>
      </c>
      <c r="O146" s="99">
        <f t="shared" si="27"/>
        <v>0</v>
      </c>
      <c r="P146" s="22">
        <f t="shared" si="28"/>
        <v>0</v>
      </c>
      <c r="Q146" s="7" t="str">
        <f t="shared" si="29"/>
        <v>euro</v>
      </c>
      <c r="R146" s="98">
        <f t="shared" si="30"/>
        <v>0</v>
      </c>
      <c r="S146" s="19"/>
      <c r="T146" s="37" t="str" cm="1">
        <f t="array" ref="T146">_xlfn.IFS(R146&gt;I146,"KO : Le montant retenu est supérieur au montant présenté. Merci de revoir la ligne de charges d'amortissement ou plafonner son montant.",I146=0,"",R146=I146,"OK",R146&lt;I146,"Montant instruit inférieur au montant présenté.")</f>
        <v/>
      </c>
      <c r="U146" s="95">
        <f t="shared" si="31"/>
        <v>0</v>
      </c>
    </row>
    <row r="147" spans="1:21">
      <c r="A147" s="7">
        <v>143</v>
      </c>
      <c r="B147" s="5"/>
      <c r="C147" s="5"/>
      <c r="D147" s="5"/>
      <c r="E147" s="2"/>
      <c r="F147" s="99"/>
      <c r="G147" s="12"/>
      <c r="H147" s="7" t="s">
        <v>9</v>
      </c>
      <c r="I147" s="98">
        <f t="shared" si="22"/>
        <v>0</v>
      </c>
      <c r="J147" s="27"/>
      <c r="K147" s="21">
        <f t="shared" si="23"/>
        <v>0</v>
      </c>
      <c r="L147" s="5">
        <f t="shared" si="24"/>
        <v>0</v>
      </c>
      <c r="M147" s="5">
        <f t="shared" si="25"/>
        <v>0</v>
      </c>
      <c r="N147" s="2">
        <f t="shared" si="26"/>
        <v>0</v>
      </c>
      <c r="O147" s="99">
        <f t="shared" si="27"/>
        <v>0</v>
      </c>
      <c r="P147" s="22">
        <f t="shared" si="28"/>
        <v>0</v>
      </c>
      <c r="Q147" s="7" t="str">
        <f t="shared" si="29"/>
        <v>euro</v>
      </c>
      <c r="R147" s="98">
        <f t="shared" si="30"/>
        <v>0</v>
      </c>
      <c r="S147" s="19"/>
      <c r="T147" s="37" t="str" cm="1">
        <f t="array" ref="T147">_xlfn.IFS(R147&gt;I147,"KO : Le montant retenu est supérieur au montant présenté. Merci de revoir la ligne de charges d'amortissement ou plafonner son montant.",I147=0,"",R147=I147,"OK",R147&lt;I147,"Montant instruit inférieur au montant présenté.")</f>
        <v/>
      </c>
      <c r="U147" s="95">
        <f t="shared" si="31"/>
        <v>0</v>
      </c>
    </row>
    <row r="148" spans="1:21">
      <c r="A148" s="7">
        <v>144</v>
      </c>
      <c r="B148" s="5"/>
      <c r="C148" s="5"/>
      <c r="D148" s="5"/>
      <c r="E148" s="2"/>
      <c r="F148" s="99"/>
      <c r="G148" s="12"/>
      <c r="H148" s="7" t="s">
        <v>9</v>
      </c>
      <c r="I148" s="98">
        <f t="shared" si="22"/>
        <v>0</v>
      </c>
      <c r="J148" s="27"/>
      <c r="K148" s="21">
        <f t="shared" si="23"/>
        <v>0</v>
      </c>
      <c r="L148" s="5">
        <f t="shared" si="24"/>
        <v>0</v>
      </c>
      <c r="M148" s="5">
        <f t="shared" si="25"/>
        <v>0</v>
      </c>
      <c r="N148" s="2">
        <f t="shared" si="26"/>
        <v>0</v>
      </c>
      <c r="O148" s="99">
        <f t="shared" si="27"/>
        <v>0</v>
      </c>
      <c r="P148" s="22">
        <f t="shared" si="28"/>
        <v>0</v>
      </c>
      <c r="Q148" s="7" t="str">
        <f t="shared" si="29"/>
        <v>euro</v>
      </c>
      <c r="R148" s="98">
        <f t="shared" si="30"/>
        <v>0</v>
      </c>
      <c r="S148" s="19"/>
      <c r="T148" s="37" t="str" cm="1">
        <f t="array" ref="T148">_xlfn.IFS(R148&gt;I148,"KO : Le montant retenu est supérieur au montant présenté. Merci de revoir la ligne de charges d'amortissement ou plafonner son montant.",I148=0,"",R148=I148,"OK",R148&lt;I148,"Montant instruit inférieur au montant présenté.")</f>
        <v/>
      </c>
      <c r="U148" s="95">
        <f t="shared" si="31"/>
        <v>0</v>
      </c>
    </row>
    <row r="149" spans="1:21">
      <c r="A149" s="7">
        <v>145</v>
      </c>
      <c r="B149" s="5"/>
      <c r="C149" s="5"/>
      <c r="D149" s="5"/>
      <c r="E149" s="2"/>
      <c r="F149" s="99"/>
      <c r="G149" s="12"/>
      <c r="H149" s="7" t="s">
        <v>9</v>
      </c>
      <c r="I149" s="98">
        <f t="shared" si="22"/>
        <v>0</v>
      </c>
      <c r="J149" s="27"/>
      <c r="K149" s="21">
        <f t="shared" si="23"/>
        <v>0</v>
      </c>
      <c r="L149" s="5">
        <f t="shared" si="24"/>
        <v>0</v>
      </c>
      <c r="M149" s="5">
        <f t="shared" si="25"/>
        <v>0</v>
      </c>
      <c r="N149" s="2">
        <f t="shared" si="26"/>
        <v>0</v>
      </c>
      <c r="O149" s="99">
        <f t="shared" si="27"/>
        <v>0</v>
      </c>
      <c r="P149" s="22">
        <f t="shared" si="28"/>
        <v>0</v>
      </c>
      <c r="Q149" s="7" t="str">
        <f t="shared" si="29"/>
        <v>euro</v>
      </c>
      <c r="R149" s="98">
        <f t="shared" si="30"/>
        <v>0</v>
      </c>
      <c r="S149" s="19"/>
      <c r="T149" s="37" t="str" cm="1">
        <f t="array" ref="T149">_xlfn.IFS(R149&gt;I149,"KO : Le montant retenu est supérieur au montant présenté. Merci de revoir la ligne de charges d'amortissement ou plafonner son montant.",I149=0,"",R149=I149,"OK",R149&lt;I149,"Montant instruit inférieur au montant présenté.")</f>
        <v/>
      </c>
      <c r="U149" s="95">
        <f t="shared" si="31"/>
        <v>0</v>
      </c>
    </row>
    <row r="150" spans="1:21">
      <c r="A150" s="7">
        <v>146</v>
      </c>
      <c r="B150" s="5"/>
      <c r="C150" s="5"/>
      <c r="D150" s="5"/>
      <c r="E150" s="2"/>
      <c r="F150" s="99"/>
      <c r="G150" s="12"/>
      <c r="H150" s="7" t="s">
        <v>9</v>
      </c>
      <c r="I150" s="98">
        <f t="shared" si="22"/>
        <v>0</v>
      </c>
      <c r="J150" s="27"/>
      <c r="K150" s="21">
        <f t="shared" si="23"/>
        <v>0</v>
      </c>
      <c r="L150" s="5">
        <f t="shared" si="24"/>
        <v>0</v>
      </c>
      <c r="M150" s="5">
        <f t="shared" si="25"/>
        <v>0</v>
      </c>
      <c r="N150" s="2">
        <f t="shared" si="26"/>
        <v>0</v>
      </c>
      <c r="O150" s="99">
        <f t="shared" si="27"/>
        <v>0</v>
      </c>
      <c r="P150" s="22">
        <f t="shared" si="28"/>
        <v>0</v>
      </c>
      <c r="Q150" s="7" t="str">
        <f t="shared" si="29"/>
        <v>euro</v>
      </c>
      <c r="R150" s="98">
        <f t="shared" si="30"/>
        <v>0</v>
      </c>
      <c r="S150" s="19"/>
      <c r="T150" s="37" t="str" cm="1">
        <f t="array" ref="T150">_xlfn.IFS(R150&gt;I150,"KO : Le montant retenu est supérieur au montant présenté. Merci de revoir la ligne de charges d'amortissement ou plafonner son montant.",I150=0,"",R150=I150,"OK",R150&lt;I150,"Montant instruit inférieur au montant présenté.")</f>
        <v/>
      </c>
      <c r="U150" s="95">
        <f t="shared" si="31"/>
        <v>0</v>
      </c>
    </row>
    <row r="151" spans="1:21">
      <c r="A151" s="7">
        <v>147</v>
      </c>
      <c r="B151" s="5"/>
      <c r="C151" s="5"/>
      <c r="D151" s="5"/>
      <c r="E151" s="2"/>
      <c r="F151" s="99"/>
      <c r="G151" s="12"/>
      <c r="H151" s="7" t="s">
        <v>9</v>
      </c>
      <c r="I151" s="98">
        <f t="shared" si="22"/>
        <v>0</v>
      </c>
      <c r="J151" s="27"/>
      <c r="K151" s="21">
        <f t="shared" si="23"/>
        <v>0</v>
      </c>
      <c r="L151" s="5">
        <f t="shared" si="24"/>
        <v>0</v>
      </c>
      <c r="M151" s="5">
        <f t="shared" si="25"/>
        <v>0</v>
      </c>
      <c r="N151" s="2">
        <f t="shared" si="26"/>
        <v>0</v>
      </c>
      <c r="O151" s="99">
        <f t="shared" si="27"/>
        <v>0</v>
      </c>
      <c r="P151" s="22">
        <f t="shared" si="28"/>
        <v>0</v>
      </c>
      <c r="Q151" s="7" t="str">
        <f t="shared" si="29"/>
        <v>euro</v>
      </c>
      <c r="R151" s="98">
        <f t="shared" si="30"/>
        <v>0</v>
      </c>
      <c r="S151" s="19"/>
      <c r="T151" s="37" t="str" cm="1">
        <f t="array" ref="T151">_xlfn.IFS(R151&gt;I151,"KO : Le montant retenu est supérieur au montant présenté. Merci de revoir la ligne de charges d'amortissement ou plafonner son montant.",I151=0,"",R151=I151,"OK",R151&lt;I151,"Montant instruit inférieur au montant présenté.")</f>
        <v/>
      </c>
      <c r="U151" s="95">
        <f t="shared" si="31"/>
        <v>0</v>
      </c>
    </row>
    <row r="152" spans="1:21">
      <c r="A152" s="7">
        <v>148</v>
      </c>
      <c r="B152" s="5"/>
      <c r="C152" s="5"/>
      <c r="D152" s="5"/>
      <c r="E152" s="2"/>
      <c r="F152" s="99"/>
      <c r="G152" s="12"/>
      <c r="H152" s="7" t="s">
        <v>9</v>
      </c>
      <c r="I152" s="98">
        <f t="shared" si="22"/>
        <v>0</v>
      </c>
      <c r="J152" s="27"/>
      <c r="K152" s="21">
        <f t="shared" si="23"/>
        <v>0</v>
      </c>
      <c r="L152" s="5">
        <f t="shared" si="24"/>
        <v>0</v>
      </c>
      <c r="M152" s="5">
        <f t="shared" si="25"/>
        <v>0</v>
      </c>
      <c r="N152" s="2">
        <f t="shared" si="26"/>
        <v>0</v>
      </c>
      <c r="O152" s="99">
        <f t="shared" si="27"/>
        <v>0</v>
      </c>
      <c r="P152" s="22">
        <f t="shared" si="28"/>
        <v>0</v>
      </c>
      <c r="Q152" s="7" t="str">
        <f t="shared" si="29"/>
        <v>euro</v>
      </c>
      <c r="R152" s="98">
        <f t="shared" si="30"/>
        <v>0</v>
      </c>
      <c r="S152" s="19"/>
      <c r="T152" s="37" t="str" cm="1">
        <f t="array" ref="T152">_xlfn.IFS(R152&gt;I152,"KO : Le montant retenu est supérieur au montant présenté. Merci de revoir la ligne de charges d'amortissement ou plafonner son montant.",I152=0,"",R152=I152,"OK",R152&lt;I152,"Montant instruit inférieur au montant présenté.")</f>
        <v/>
      </c>
      <c r="U152" s="95">
        <f t="shared" si="31"/>
        <v>0</v>
      </c>
    </row>
    <row r="153" spans="1:21">
      <c r="A153" s="7">
        <v>149</v>
      </c>
      <c r="B153" s="5"/>
      <c r="C153" s="5"/>
      <c r="D153" s="5"/>
      <c r="E153" s="2"/>
      <c r="F153" s="99"/>
      <c r="G153" s="12"/>
      <c r="H153" s="7" t="s">
        <v>9</v>
      </c>
      <c r="I153" s="98">
        <f t="shared" si="22"/>
        <v>0</v>
      </c>
      <c r="J153" s="27"/>
      <c r="K153" s="21">
        <f t="shared" si="23"/>
        <v>0</v>
      </c>
      <c r="L153" s="5">
        <f t="shared" si="24"/>
        <v>0</v>
      </c>
      <c r="M153" s="5">
        <f t="shared" si="25"/>
        <v>0</v>
      </c>
      <c r="N153" s="2">
        <f t="shared" si="26"/>
        <v>0</v>
      </c>
      <c r="O153" s="99">
        <f t="shared" si="27"/>
        <v>0</v>
      </c>
      <c r="P153" s="22">
        <f t="shared" si="28"/>
        <v>0</v>
      </c>
      <c r="Q153" s="7" t="str">
        <f t="shared" si="29"/>
        <v>euro</v>
      </c>
      <c r="R153" s="98">
        <f t="shared" si="30"/>
        <v>0</v>
      </c>
      <c r="S153" s="19"/>
      <c r="T153" s="37" t="str" cm="1">
        <f t="array" ref="T153">_xlfn.IFS(R153&gt;I153,"KO : Le montant retenu est supérieur au montant présenté. Merci de revoir la ligne de charges d'amortissement ou plafonner son montant.",I153=0,"",R153=I153,"OK",R153&lt;I153,"Montant instruit inférieur au montant présenté.")</f>
        <v/>
      </c>
      <c r="U153" s="95">
        <f t="shared" si="31"/>
        <v>0</v>
      </c>
    </row>
    <row r="154" spans="1:21">
      <c r="A154" s="7">
        <v>150</v>
      </c>
      <c r="B154" s="5"/>
      <c r="C154" s="5"/>
      <c r="D154" s="5"/>
      <c r="E154" s="2"/>
      <c r="F154" s="99"/>
      <c r="G154" s="12"/>
      <c r="H154" s="7" t="s">
        <v>9</v>
      </c>
      <c r="I154" s="98">
        <f t="shared" si="22"/>
        <v>0</v>
      </c>
      <c r="J154" s="27"/>
      <c r="K154" s="21">
        <f t="shared" si="23"/>
        <v>0</v>
      </c>
      <c r="L154" s="5">
        <f t="shared" si="24"/>
        <v>0</v>
      </c>
      <c r="M154" s="5">
        <f t="shared" si="25"/>
        <v>0</v>
      </c>
      <c r="N154" s="2">
        <f t="shared" si="26"/>
        <v>0</v>
      </c>
      <c r="O154" s="99">
        <f t="shared" si="27"/>
        <v>0</v>
      </c>
      <c r="P154" s="22">
        <f t="shared" si="28"/>
        <v>0</v>
      </c>
      <c r="Q154" s="7" t="str">
        <f t="shared" si="29"/>
        <v>euro</v>
      </c>
      <c r="R154" s="98">
        <f t="shared" si="30"/>
        <v>0</v>
      </c>
      <c r="S154" s="19"/>
      <c r="T154" s="37" t="str" cm="1">
        <f t="array" ref="T154">_xlfn.IFS(R154&gt;I154,"KO : Le montant retenu est supérieur au montant présenté. Merci de revoir la ligne de charges d'amortissement ou plafonner son montant.",I154=0,"",R154=I154,"OK",R154&lt;I154,"Montant instruit inférieur au montant présenté.")</f>
        <v/>
      </c>
      <c r="U154" s="95">
        <f t="shared" si="31"/>
        <v>0</v>
      </c>
    </row>
    <row r="155" spans="1:21">
      <c r="A155" s="7">
        <v>151</v>
      </c>
      <c r="B155" s="5"/>
      <c r="C155" s="5"/>
      <c r="D155" s="5"/>
      <c r="E155" s="2"/>
      <c r="F155" s="99"/>
      <c r="G155" s="12"/>
      <c r="H155" s="7" t="s">
        <v>9</v>
      </c>
      <c r="I155" s="98">
        <f t="shared" si="22"/>
        <v>0</v>
      </c>
      <c r="J155" s="27"/>
      <c r="K155" s="21">
        <f t="shared" si="23"/>
        <v>0</v>
      </c>
      <c r="L155" s="5">
        <f t="shared" si="24"/>
        <v>0</v>
      </c>
      <c r="M155" s="5">
        <f t="shared" si="25"/>
        <v>0</v>
      </c>
      <c r="N155" s="2">
        <f t="shared" si="26"/>
        <v>0</v>
      </c>
      <c r="O155" s="99">
        <f t="shared" si="27"/>
        <v>0</v>
      </c>
      <c r="P155" s="22">
        <f t="shared" si="28"/>
        <v>0</v>
      </c>
      <c r="Q155" s="7" t="str">
        <f t="shared" si="29"/>
        <v>euro</v>
      </c>
      <c r="R155" s="98">
        <f t="shared" si="30"/>
        <v>0</v>
      </c>
      <c r="S155" s="19"/>
      <c r="T155" s="37" t="str" cm="1">
        <f t="array" ref="T155">_xlfn.IFS(R155&gt;I155,"KO : Le montant retenu est supérieur au montant présenté. Merci de revoir la ligne de charges d'amortissement ou plafonner son montant.",I155=0,"",R155=I155,"OK",R155&lt;I155,"Montant instruit inférieur au montant présenté.")</f>
        <v/>
      </c>
      <c r="U155" s="95">
        <f t="shared" si="31"/>
        <v>0</v>
      </c>
    </row>
    <row r="156" spans="1:21">
      <c r="A156" s="7">
        <v>152</v>
      </c>
      <c r="B156" s="5"/>
      <c r="C156" s="5"/>
      <c r="D156" s="5"/>
      <c r="E156" s="2"/>
      <c r="F156" s="99"/>
      <c r="G156" s="12"/>
      <c r="H156" s="7" t="s">
        <v>9</v>
      </c>
      <c r="I156" s="98">
        <f t="shared" si="22"/>
        <v>0</v>
      </c>
      <c r="J156" s="27"/>
      <c r="K156" s="21">
        <f t="shared" si="23"/>
        <v>0</v>
      </c>
      <c r="L156" s="5">
        <f t="shared" si="24"/>
        <v>0</v>
      </c>
      <c r="M156" s="5">
        <f t="shared" si="25"/>
        <v>0</v>
      </c>
      <c r="N156" s="2">
        <f t="shared" si="26"/>
        <v>0</v>
      </c>
      <c r="O156" s="99">
        <f t="shared" si="27"/>
        <v>0</v>
      </c>
      <c r="P156" s="22">
        <f t="shared" si="28"/>
        <v>0</v>
      </c>
      <c r="Q156" s="7" t="str">
        <f t="shared" si="29"/>
        <v>euro</v>
      </c>
      <c r="R156" s="98">
        <f t="shared" si="30"/>
        <v>0</v>
      </c>
      <c r="S156" s="19"/>
      <c r="T156" s="37" t="str" cm="1">
        <f t="array" ref="T156">_xlfn.IFS(R156&gt;I156,"KO : Le montant retenu est supérieur au montant présenté. Merci de revoir la ligne de charges d'amortissement ou plafonner son montant.",I156=0,"",R156=I156,"OK",R156&lt;I156,"Montant instruit inférieur au montant présenté.")</f>
        <v/>
      </c>
      <c r="U156" s="95">
        <f t="shared" si="31"/>
        <v>0</v>
      </c>
    </row>
    <row r="157" spans="1:21">
      <c r="A157" s="7">
        <v>153</v>
      </c>
      <c r="B157" s="5"/>
      <c r="C157" s="5"/>
      <c r="D157" s="5"/>
      <c r="E157" s="2"/>
      <c r="F157" s="99"/>
      <c r="G157" s="12"/>
      <c r="H157" s="7" t="s">
        <v>9</v>
      </c>
      <c r="I157" s="98">
        <f t="shared" si="22"/>
        <v>0</v>
      </c>
      <c r="J157" s="27"/>
      <c r="K157" s="21">
        <f t="shared" si="23"/>
        <v>0</v>
      </c>
      <c r="L157" s="5">
        <f t="shared" si="24"/>
        <v>0</v>
      </c>
      <c r="M157" s="5">
        <f t="shared" si="25"/>
        <v>0</v>
      </c>
      <c r="N157" s="2">
        <f t="shared" si="26"/>
        <v>0</v>
      </c>
      <c r="O157" s="99">
        <f t="shared" si="27"/>
        <v>0</v>
      </c>
      <c r="P157" s="22">
        <f t="shared" si="28"/>
        <v>0</v>
      </c>
      <c r="Q157" s="7" t="str">
        <f t="shared" si="29"/>
        <v>euro</v>
      </c>
      <c r="R157" s="98">
        <f t="shared" si="30"/>
        <v>0</v>
      </c>
      <c r="S157" s="19"/>
      <c r="T157" s="37" t="str" cm="1">
        <f t="array" ref="T157">_xlfn.IFS(R157&gt;I157,"KO : Le montant retenu est supérieur au montant présenté. Merci de revoir la ligne de charges d'amortissement ou plafonner son montant.",I157=0,"",R157=I157,"OK",R157&lt;I157,"Montant instruit inférieur au montant présenté.")</f>
        <v/>
      </c>
      <c r="U157" s="95">
        <f t="shared" si="31"/>
        <v>0</v>
      </c>
    </row>
    <row r="158" spans="1:21">
      <c r="A158" s="7">
        <v>154</v>
      </c>
      <c r="B158" s="5"/>
      <c r="C158" s="5"/>
      <c r="D158" s="5"/>
      <c r="E158" s="2"/>
      <c r="F158" s="99"/>
      <c r="G158" s="12"/>
      <c r="H158" s="7" t="s">
        <v>9</v>
      </c>
      <c r="I158" s="98">
        <f t="shared" si="22"/>
        <v>0</v>
      </c>
      <c r="J158" s="27"/>
      <c r="K158" s="21">
        <f t="shared" si="23"/>
        <v>0</v>
      </c>
      <c r="L158" s="5">
        <f t="shared" si="24"/>
        <v>0</v>
      </c>
      <c r="M158" s="5">
        <f t="shared" si="25"/>
        <v>0</v>
      </c>
      <c r="N158" s="2">
        <f t="shared" si="26"/>
        <v>0</v>
      </c>
      <c r="O158" s="99">
        <f t="shared" si="27"/>
        <v>0</v>
      </c>
      <c r="P158" s="22">
        <f t="shared" si="28"/>
        <v>0</v>
      </c>
      <c r="Q158" s="7" t="str">
        <f t="shared" si="29"/>
        <v>euro</v>
      </c>
      <c r="R158" s="98">
        <f t="shared" si="30"/>
        <v>0</v>
      </c>
      <c r="S158" s="19"/>
      <c r="T158" s="37" t="str" cm="1">
        <f t="array" ref="T158">_xlfn.IFS(R158&gt;I158,"KO : Le montant retenu est supérieur au montant présenté. Merci de revoir la ligne de charges d'amortissement ou plafonner son montant.",I158=0,"",R158=I158,"OK",R158&lt;I158,"Montant instruit inférieur au montant présenté.")</f>
        <v/>
      </c>
      <c r="U158" s="95">
        <f t="shared" si="31"/>
        <v>0</v>
      </c>
    </row>
    <row r="159" spans="1:21">
      <c r="A159" s="7">
        <v>155</v>
      </c>
      <c r="B159" s="5"/>
      <c r="C159" s="5"/>
      <c r="D159" s="5"/>
      <c r="E159" s="2"/>
      <c r="F159" s="99"/>
      <c r="G159" s="12"/>
      <c r="H159" s="7" t="s">
        <v>9</v>
      </c>
      <c r="I159" s="98">
        <f t="shared" si="22"/>
        <v>0</v>
      </c>
      <c r="J159" s="27"/>
      <c r="K159" s="21">
        <f t="shared" si="23"/>
        <v>0</v>
      </c>
      <c r="L159" s="5">
        <f t="shared" si="24"/>
        <v>0</v>
      </c>
      <c r="M159" s="5">
        <f t="shared" si="25"/>
        <v>0</v>
      </c>
      <c r="N159" s="2">
        <f t="shared" si="26"/>
        <v>0</v>
      </c>
      <c r="O159" s="99">
        <f t="shared" si="27"/>
        <v>0</v>
      </c>
      <c r="P159" s="22">
        <f t="shared" si="28"/>
        <v>0</v>
      </c>
      <c r="Q159" s="7" t="str">
        <f t="shared" si="29"/>
        <v>euro</v>
      </c>
      <c r="R159" s="98">
        <f t="shared" si="30"/>
        <v>0</v>
      </c>
      <c r="S159" s="19"/>
      <c r="T159" s="37" t="str" cm="1">
        <f t="array" ref="T159">_xlfn.IFS(R159&gt;I159,"KO : Le montant retenu est supérieur au montant présenté. Merci de revoir la ligne de charges d'amortissement ou plafonner son montant.",I159=0,"",R159=I159,"OK",R159&lt;I159,"Montant instruit inférieur au montant présenté.")</f>
        <v/>
      </c>
      <c r="U159" s="95">
        <f t="shared" si="31"/>
        <v>0</v>
      </c>
    </row>
    <row r="160" spans="1:21">
      <c r="A160" s="7">
        <v>156</v>
      </c>
      <c r="B160" s="5"/>
      <c r="C160" s="5"/>
      <c r="D160" s="5"/>
      <c r="E160" s="2"/>
      <c r="F160" s="99"/>
      <c r="G160" s="12"/>
      <c r="H160" s="7" t="s">
        <v>9</v>
      </c>
      <c r="I160" s="98">
        <f t="shared" si="22"/>
        <v>0</v>
      </c>
      <c r="J160" s="27"/>
      <c r="K160" s="21">
        <f t="shared" si="23"/>
        <v>0</v>
      </c>
      <c r="L160" s="5">
        <f t="shared" si="24"/>
        <v>0</v>
      </c>
      <c r="M160" s="5">
        <f t="shared" si="25"/>
        <v>0</v>
      </c>
      <c r="N160" s="2">
        <f t="shared" si="26"/>
        <v>0</v>
      </c>
      <c r="O160" s="99">
        <f t="shared" si="27"/>
        <v>0</v>
      </c>
      <c r="P160" s="22">
        <f t="shared" si="28"/>
        <v>0</v>
      </c>
      <c r="Q160" s="7" t="str">
        <f t="shared" si="29"/>
        <v>euro</v>
      </c>
      <c r="R160" s="98">
        <f t="shared" si="30"/>
        <v>0</v>
      </c>
      <c r="S160" s="19"/>
      <c r="T160" s="37" t="str" cm="1">
        <f t="array" ref="T160">_xlfn.IFS(R160&gt;I160,"KO : Le montant retenu est supérieur au montant présenté. Merci de revoir la ligne de charges d'amortissement ou plafonner son montant.",I160=0,"",R160=I160,"OK",R160&lt;I160,"Montant instruit inférieur au montant présenté.")</f>
        <v/>
      </c>
      <c r="U160" s="95">
        <f t="shared" si="31"/>
        <v>0</v>
      </c>
    </row>
    <row r="161" spans="1:21">
      <c r="A161" s="7">
        <v>157</v>
      </c>
      <c r="B161" s="5"/>
      <c r="C161" s="5"/>
      <c r="D161" s="5"/>
      <c r="E161" s="2"/>
      <c r="F161" s="99"/>
      <c r="G161" s="12"/>
      <c r="H161" s="7" t="s">
        <v>9</v>
      </c>
      <c r="I161" s="98">
        <f t="shared" si="22"/>
        <v>0</v>
      </c>
      <c r="J161" s="27"/>
      <c r="K161" s="21">
        <f t="shared" si="23"/>
        <v>0</v>
      </c>
      <c r="L161" s="5">
        <f t="shared" si="24"/>
        <v>0</v>
      </c>
      <c r="M161" s="5">
        <f t="shared" si="25"/>
        <v>0</v>
      </c>
      <c r="N161" s="2">
        <f t="shared" si="26"/>
        <v>0</v>
      </c>
      <c r="O161" s="99">
        <f t="shared" si="27"/>
        <v>0</v>
      </c>
      <c r="P161" s="22">
        <f t="shared" si="28"/>
        <v>0</v>
      </c>
      <c r="Q161" s="7" t="str">
        <f t="shared" si="29"/>
        <v>euro</v>
      </c>
      <c r="R161" s="98">
        <f t="shared" si="30"/>
        <v>0</v>
      </c>
      <c r="S161" s="19"/>
      <c r="T161" s="37" t="str" cm="1">
        <f t="array" ref="T161">_xlfn.IFS(R161&gt;I161,"KO : Le montant retenu est supérieur au montant présenté. Merci de revoir la ligne de charges d'amortissement ou plafonner son montant.",I161=0,"",R161=I161,"OK",R161&lt;I161,"Montant instruit inférieur au montant présenté.")</f>
        <v/>
      </c>
      <c r="U161" s="95">
        <f t="shared" si="31"/>
        <v>0</v>
      </c>
    </row>
    <row r="162" spans="1:21">
      <c r="A162" s="7">
        <v>158</v>
      </c>
      <c r="B162" s="5"/>
      <c r="C162" s="5"/>
      <c r="D162" s="5"/>
      <c r="E162" s="2"/>
      <c r="F162" s="99"/>
      <c r="G162" s="12"/>
      <c r="H162" s="7" t="s">
        <v>9</v>
      </c>
      <c r="I162" s="98">
        <f t="shared" si="22"/>
        <v>0</v>
      </c>
      <c r="J162" s="27"/>
      <c r="K162" s="21">
        <f t="shared" si="23"/>
        <v>0</v>
      </c>
      <c r="L162" s="5">
        <f t="shared" si="24"/>
        <v>0</v>
      </c>
      <c r="M162" s="5">
        <f t="shared" si="25"/>
        <v>0</v>
      </c>
      <c r="N162" s="2">
        <f t="shared" si="26"/>
        <v>0</v>
      </c>
      <c r="O162" s="99">
        <f t="shared" si="27"/>
        <v>0</v>
      </c>
      <c r="P162" s="22">
        <f t="shared" si="28"/>
        <v>0</v>
      </c>
      <c r="Q162" s="7" t="str">
        <f t="shared" si="29"/>
        <v>euro</v>
      </c>
      <c r="R162" s="98">
        <f t="shared" si="30"/>
        <v>0</v>
      </c>
      <c r="S162" s="19"/>
      <c r="T162" s="37" t="str" cm="1">
        <f t="array" ref="T162">_xlfn.IFS(R162&gt;I162,"KO : Le montant retenu est supérieur au montant présenté. Merci de revoir la ligne de charges d'amortissement ou plafonner son montant.",I162=0,"",R162=I162,"OK",R162&lt;I162,"Montant instruit inférieur au montant présenté.")</f>
        <v/>
      </c>
      <c r="U162" s="95">
        <f t="shared" si="31"/>
        <v>0</v>
      </c>
    </row>
    <row r="163" spans="1:21">
      <c r="A163" s="7">
        <v>159</v>
      </c>
      <c r="B163" s="5"/>
      <c r="C163" s="5"/>
      <c r="D163" s="5"/>
      <c r="E163" s="2"/>
      <c r="F163" s="99"/>
      <c r="G163" s="12"/>
      <c r="H163" s="7" t="s">
        <v>9</v>
      </c>
      <c r="I163" s="98">
        <f t="shared" si="22"/>
        <v>0</v>
      </c>
      <c r="J163" s="27"/>
      <c r="K163" s="21">
        <f t="shared" si="23"/>
        <v>0</v>
      </c>
      <c r="L163" s="5">
        <f t="shared" si="24"/>
        <v>0</v>
      </c>
      <c r="M163" s="5">
        <f t="shared" si="25"/>
        <v>0</v>
      </c>
      <c r="N163" s="2">
        <f t="shared" si="26"/>
        <v>0</v>
      </c>
      <c r="O163" s="99">
        <f t="shared" si="27"/>
        <v>0</v>
      </c>
      <c r="P163" s="22">
        <f t="shared" si="28"/>
        <v>0</v>
      </c>
      <c r="Q163" s="7" t="str">
        <f t="shared" si="29"/>
        <v>euro</v>
      </c>
      <c r="R163" s="98">
        <f t="shared" si="30"/>
        <v>0</v>
      </c>
      <c r="S163" s="19"/>
      <c r="T163" s="37" t="str" cm="1">
        <f t="array" ref="T163">_xlfn.IFS(R163&gt;I163,"KO : Le montant retenu est supérieur au montant présenté. Merci de revoir la ligne de charges d'amortissement ou plafonner son montant.",I163=0,"",R163=I163,"OK",R163&lt;I163,"Montant instruit inférieur au montant présenté.")</f>
        <v/>
      </c>
      <c r="U163" s="95">
        <f t="shared" si="31"/>
        <v>0</v>
      </c>
    </row>
    <row r="164" spans="1:21">
      <c r="A164" s="7">
        <v>160</v>
      </c>
      <c r="B164" s="5"/>
      <c r="C164" s="5"/>
      <c r="D164" s="5"/>
      <c r="E164" s="2"/>
      <c r="F164" s="99"/>
      <c r="G164" s="12"/>
      <c r="H164" s="7" t="s">
        <v>9</v>
      </c>
      <c r="I164" s="98">
        <f t="shared" si="22"/>
        <v>0</v>
      </c>
      <c r="J164" s="27"/>
      <c r="K164" s="21">
        <f t="shared" si="23"/>
        <v>0</v>
      </c>
      <c r="L164" s="5">
        <f t="shared" si="24"/>
        <v>0</v>
      </c>
      <c r="M164" s="5">
        <f t="shared" si="25"/>
        <v>0</v>
      </c>
      <c r="N164" s="2">
        <f t="shared" si="26"/>
        <v>0</v>
      </c>
      <c r="O164" s="99">
        <f t="shared" si="27"/>
        <v>0</v>
      </c>
      <c r="P164" s="22">
        <f t="shared" si="28"/>
        <v>0</v>
      </c>
      <c r="Q164" s="7" t="str">
        <f t="shared" si="29"/>
        <v>euro</v>
      </c>
      <c r="R164" s="98">
        <f t="shared" si="30"/>
        <v>0</v>
      </c>
      <c r="S164" s="19"/>
      <c r="T164" s="37" t="str" cm="1">
        <f t="array" ref="T164">_xlfn.IFS(R164&gt;I164,"KO : Le montant retenu est supérieur au montant présenté. Merci de revoir la ligne de charges d'amortissement ou plafonner son montant.",I164=0,"",R164=I164,"OK",R164&lt;I164,"Montant instruit inférieur au montant présenté.")</f>
        <v/>
      </c>
      <c r="U164" s="95">
        <f t="shared" si="31"/>
        <v>0</v>
      </c>
    </row>
    <row r="165" spans="1:21">
      <c r="A165" s="7">
        <v>161</v>
      </c>
      <c r="B165" s="5"/>
      <c r="C165" s="5"/>
      <c r="D165" s="5"/>
      <c r="E165" s="2"/>
      <c r="F165" s="99"/>
      <c r="G165" s="12"/>
      <c r="H165" s="7" t="s">
        <v>9</v>
      </c>
      <c r="I165" s="98">
        <f t="shared" si="22"/>
        <v>0</v>
      </c>
      <c r="J165" s="27"/>
      <c r="K165" s="21">
        <f t="shared" si="23"/>
        <v>0</v>
      </c>
      <c r="L165" s="5">
        <f t="shared" si="24"/>
        <v>0</v>
      </c>
      <c r="M165" s="5">
        <f t="shared" si="25"/>
        <v>0</v>
      </c>
      <c r="N165" s="2">
        <f t="shared" si="26"/>
        <v>0</v>
      </c>
      <c r="O165" s="99">
        <f t="shared" si="27"/>
        <v>0</v>
      </c>
      <c r="P165" s="22">
        <f t="shared" si="28"/>
        <v>0</v>
      </c>
      <c r="Q165" s="7" t="str">
        <f t="shared" si="29"/>
        <v>euro</v>
      </c>
      <c r="R165" s="98">
        <f t="shared" si="30"/>
        <v>0</v>
      </c>
      <c r="S165" s="19"/>
      <c r="T165" s="37" t="str" cm="1">
        <f t="array" ref="T165">_xlfn.IFS(R165&gt;I165,"KO : Le montant retenu est supérieur au montant présenté. Merci de revoir la ligne de charges d'amortissement ou plafonner son montant.",I165=0,"",R165=I165,"OK",R165&lt;I165,"Montant instruit inférieur au montant présenté.")</f>
        <v/>
      </c>
      <c r="U165" s="95">
        <f t="shared" si="31"/>
        <v>0</v>
      </c>
    </row>
    <row r="166" spans="1:21">
      <c r="A166" s="7">
        <v>162</v>
      </c>
      <c r="B166" s="5"/>
      <c r="C166" s="5"/>
      <c r="D166" s="5"/>
      <c r="E166" s="2"/>
      <c r="F166" s="99"/>
      <c r="G166" s="12"/>
      <c r="H166" s="7" t="s">
        <v>9</v>
      </c>
      <c r="I166" s="98">
        <f t="shared" si="22"/>
        <v>0</v>
      </c>
      <c r="J166" s="27"/>
      <c r="K166" s="21">
        <f t="shared" si="23"/>
        <v>0</v>
      </c>
      <c r="L166" s="5">
        <f t="shared" si="24"/>
        <v>0</v>
      </c>
      <c r="M166" s="5">
        <f t="shared" si="25"/>
        <v>0</v>
      </c>
      <c r="N166" s="2">
        <f t="shared" si="26"/>
        <v>0</v>
      </c>
      <c r="O166" s="99">
        <f t="shared" si="27"/>
        <v>0</v>
      </c>
      <c r="P166" s="22">
        <f t="shared" si="28"/>
        <v>0</v>
      </c>
      <c r="Q166" s="7" t="str">
        <f t="shared" si="29"/>
        <v>euro</v>
      </c>
      <c r="R166" s="98">
        <f t="shared" si="30"/>
        <v>0</v>
      </c>
      <c r="S166" s="19"/>
      <c r="T166" s="37" t="str" cm="1">
        <f t="array" ref="T166">_xlfn.IFS(R166&gt;I166,"KO : Le montant retenu est supérieur au montant présenté. Merci de revoir la ligne de charges d'amortissement ou plafonner son montant.",I166=0,"",R166=I166,"OK",R166&lt;I166,"Montant instruit inférieur au montant présenté.")</f>
        <v/>
      </c>
      <c r="U166" s="95">
        <f t="shared" si="31"/>
        <v>0</v>
      </c>
    </row>
    <row r="167" spans="1:21">
      <c r="A167" s="7">
        <v>163</v>
      </c>
      <c r="B167" s="5"/>
      <c r="C167" s="5"/>
      <c r="D167" s="5"/>
      <c r="E167" s="2"/>
      <c r="F167" s="99"/>
      <c r="G167" s="12"/>
      <c r="H167" s="7" t="s">
        <v>9</v>
      </c>
      <c r="I167" s="98">
        <f t="shared" si="22"/>
        <v>0</v>
      </c>
      <c r="J167" s="27"/>
      <c r="K167" s="21">
        <f t="shared" si="23"/>
        <v>0</v>
      </c>
      <c r="L167" s="5">
        <f t="shared" si="24"/>
        <v>0</v>
      </c>
      <c r="M167" s="5">
        <f t="shared" si="25"/>
        <v>0</v>
      </c>
      <c r="N167" s="2">
        <f t="shared" si="26"/>
        <v>0</v>
      </c>
      <c r="O167" s="99">
        <f t="shared" si="27"/>
        <v>0</v>
      </c>
      <c r="P167" s="22">
        <f t="shared" si="28"/>
        <v>0</v>
      </c>
      <c r="Q167" s="7" t="str">
        <f t="shared" si="29"/>
        <v>euro</v>
      </c>
      <c r="R167" s="98">
        <f t="shared" si="30"/>
        <v>0</v>
      </c>
      <c r="S167" s="19"/>
      <c r="T167" s="37" t="str" cm="1">
        <f t="array" ref="T167">_xlfn.IFS(R167&gt;I167,"KO : Le montant retenu est supérieur au montant présenté. Merci de revoir la ligne de charges d'amortissement ou plafonner son montant.",I167=0,"",R167=I167,"OK",R167&lt;I167,"Montant instruit inférieur au montant présenté.")</f>
        <v/>
      </c>
      <c r="U167" s="95">
        <f t="shared" si="31"/>
        <v>0</v>
      </c>
    </row>
    <row r="168" spans="1:21">
      <c r="A168" s="7">
        <v>164</v>
      </c>
      <c r="B168" s="5"/>
      <c r="C168" s="5"/>
      <c r="D168" s="5"/>
      <c r="E168" s="2"/>
      <c r="F168" s="99"/>
      <c r="G168" s="12"/>
      <c r="H168" s="7" t="s">
        <v>9</v>
      </c>
      <c r="I168" s="98">
        <f t="shared" si="22"/>
        <v>0</v>
      </c>
      <c r="J168" s="27"/>
      <c r="K168" s="21">
        <f t="shared" si="23"/>
        <v>0</v>
      </c>
      <c r="L168" s="5">
        <f t="shared" si="24"/>
        <v>0</v>
      </c>
      <c r="M168" s="5">
        <f t="shared" si="25"/>
        <v>0</v>
      </c>
      <c r="N168" s="2">
        <f t="shared" si="26"/>
        <v>0</v>
      </c>
      <c r="O168" s="99">
        <f t="shared" si="27"/>
        <v>0</v>
      </c>
      <c r="P168" s="22">
        <f t="shared" si="28"/>
        <v>0</v>
      </c>
      <c r="Q168" s="7" t="str">
        <f t="shared" si="29"/>
        <v>euro</v>
      </c>
      <c r="R168" s="98">
        <f t="shared" si="30"/>
        <v>0</v>
      </c>
      <c r="S168" s="19"/>
      <c r="T168" s="37" t="str" cm="1">
        <f t="array" ref="T168">_xlfn.IFS(R168&gt;I168,"KO : Le montant retenu est supérieur au montant présenté. Merci de revoir la ligne de charges d'amortissement ou plafonner son montant.",I168=0,"",R168=I168,"OK",R168&lt;I168,"Montant instruit inférieur au montant présenté.")</f>
        <v/>
      </c>
      <c r="U168" s="95">
        <f t="shared" si="31"/>
        <v>0</v>
      </c>
    </row>
    <row r="169" spans="1:21">
      <c r="A169" s="7">
        <v>165</v>
      </c>
      <c r="B169" s="5"/>
      <c r="C169" s="5"/>
      <c r="D169" s="5"/>
      <c r="E169" s="2"/>
      <c r="F169" s="99"/>
      <c r="G169" s="12"/>
      <c r="H169" s="7" t="s">
        <v>9</v>
      </c>
      <c r="I169" s="98">
        <f t="shared" si="22"/>
        <v>0</v>
      </c>
      <c r="J169" s="27"/>
      <c r="K169" s="21">
        <f t="shared" si="23"/>
        <v>0</v>
      </c>
      <c r="L169" s="5">
        <f t="shared" si="24"/>
        <v>0</v>
      </c>
      <c r="M169" s="5">
        <f t="shared" si="25"/>
        <v>0</v>
      </c>
      <c r="N169" s="2">
        <f t="shared" si="26"/>
        <v>0</v>
      </c>
      <c r="O169" s="99">
        <f t="shared" si="27"/>
        <v>0</v>
      </c>
      <c r="P169" s="22">
        <f t="shared" si="28"/>
        <v>0</v>
      </c>
      <c r="Q169" s="7" t="str">
        <f t="shared" si="29"/>
        <v>euro</v>
      </c>
      <c r="R169" s="98">
        <f t="shared" si="30"/>
        <v>0</v>
      </c>
      <c r="S169" s="19"/>
      <c r="T169" s="37" t="str" cm="1">
        <f t="array" ref="T169">_xlfn.IFS(R169&gt;I169,"KO : Le montant retenu est supérieur au montant présenté. Merci de revoir la ligne de charges d'amortissement ou plafonner son montant.",I169=0,"",R169=I169,"OK",R169&lt;I169,"Montant instruit inférieur au montant présenté.")</f>
        <v/>
      </c>
      <c r="U169" s="95">
        <f t="shared" si="31"/>
        <v>0</v>
      </c>
    </row>
    <row r="170" spans="1:21">
      <c r="A170" s="7">
        <v>166</v>
      </c>
      <c r="B170" s="5"/>
      <c r="C170" s="5"/>
      <c r="D170" s="5"/>
      <c r="E170" s="2"/>
      <c r="F170" s="99"/>
      <c r="G170" s="12"/>
      <c r="H170" s="7" t="s">
        <v>9</v>
      </c>
      <c r="I170" s="98">
        <f t="shared" si="22"/>
        <v>0</v>
      </c>
      <c r="J170" s="27"/>
      <c r="K170" s="21">
        <f t="shared" si="23"/>
        <v>0</v>
      </c>
      <c r="L170" s="5">
        <f t="shared" si="24"/>
        <v>0</v>
      </c>
      <c r="M170" s="5">
        <f t="shared" si="25"/>
        <v>0</v>
      </c>
      <c r="N170" s="2">
        <f t="shared" si="26"/>
        <v>0</v>
      </c>
      <c r="O170" s="99">
        <f t="shared" si="27"/>
        <v>0</v>
      </c>
      <c r="P170" s="22">
        <f t="shared" si="28"/>
        <v>0</v>
      </c>
      <c r="Q170" s="7" t="str">
        <f t="shared" si="29"/>
        <v>euro</v>
      </c>
      <c r="R170" s="98">
        <f t="shared" si="30"/>
        <v>0</v>
      </c>
      <c r="S170" s="19"/>
      <c r="T170" s="37" t="str" cm="1">
        <f t="array" ref="T170">_xlfn.IFS(R170&gt;I170,"KO : Le montant retenu est supérieur au montant présenté. Merci de revoir la ligne de charges d'amortissement ou plafonner son montant.",I170=0,"",R170=I170,"OK",R170&lt;I170,"Montant instruit inférieur au montant présenté.")</f>
        <v/>
      </c>
      <c r="U170" s="95">
        <f t="shared" si="31"/>
        <v>0</v>
      </c>
    </row>
    <row r="171" spans="1:21">
      <c r="A171" s="7">
        <v>167</v>
      </c>
      <c r="B171" s="5"/>
      <c r="C171" s="5"/>
      <c r="D171" s="5"/>
      <c r="E171" s="2"/>
      <c r="F171" s="99"/>
      <c r="G171" s="12"/>
      <c r="H171" s="7" t="s">
        <v>9</v>
      </c>
      <c r="I171" s="98">
        <f t="shared" si="22"/>
        <v>0</v>
      </c>
      <c r="J171" s="27"/>
      <c r="K171" s="21">
        <f t="shared" si="23"/>
        <v>0</v>
      </c>
      <c r="L171" s="5">
        <f t="shared" si="24"/>
        <v>0</v>
      </c>
      <c r="M171" s="5">
        <f t="shared" si="25"/>
        <v>0</v>
      </c>
      <c r="N171" s="2">
        <f t="shared" si="26"/>
        <v>0</v>
      </c>
      <c r="O171" s="99">
        <f t="shared" si="27"/>
        <v>0</v>
      </c>
      <c r="P171" s="22">
        <f t="shared" si="28"/>
        <v>0</v>
      </c>
      <c r="Q171" s="7" t="str">
        <f t="shared" si="29"/>
        <v>euro</v>
      </c>
      <c r="R171" s="98">
        <f t="shared" si="30"/>
        <v>0</v>
      </c>
      <c r="S171" s="19"/>
      <c r="T171" s="37" t="str" cm="1">
        <f t="array" ref="T171">_xlfn.IFS(R171&gt;I171,"KO : Le montant retenu est supérieur au montant présenté. Merci de revoir la ligne de charges d'amortissement ou plafonner son montant.",I171=0,"",R171=I171,"OK",R171&lt;I171,"Montant instruit inférieur au montant présenté.")</f>
        <v/>
      </c>
      <c r="U171" s="95">
        <f t="shared" si="31"/>
        <v>0</v>
      </c>
    </row>
    <row r="172" spans="1:21">
      <c r="A172" s="7">
        <v>168</v>
      </c>
      <c r="B172" s="5"/>
      <c r="C172" s="5"/>
      <c r="D172" s="5"/>
      <c r="E172" s="2"/>
      <c r="F172" s="99"/>
      <c r="G172" s="12"/>
      <c r="H172" s="7" t="s">
        <v>9</v>
      </c>
      <c r="I172" s="98">
        <f t="shared" si="22"/>
        <v>0</v>
      </c>
      <c r="J172" s="27"/>
      <c r="K172" s="21">
        <f t="shared" si="23"/>
        <v>0</v>
      </c>
      <c r="L172" s="5">
        <f t="shared" si="24"/>
        <v>0</v>
      </c>
      <c r="M172" s="5">
        <f t="shared" si="25"/>
        <v>0</v>
      </c>
      <c r="N172" s="2">
        <f t="shared" si="26"/>
        <v>0</v>
      </c>
      <c r="O172" s="99">
        <f t="shared" si="27"/>
        <v>0</v>
      </c>
      <c r="P172" s="22">
        <f t="shared" si="28"/>
        <v>0</v>
      </c>
      <c r="Q172" s="7" t="str">
        <f t="shared" si="29"/>
        <v>euro</v>
      </c>
      <c r="R172" s="98">
        <f t="shared" si="30"/>
        <v>0</v>
      </c>
      <c r="S172" s="19"/>
      <c r="T172" s="37" t="str" cm="1">
        <f t="array" ref="T172">_xlfn.IFS(R172&gt;I172,"KO : Le montant retenu est supérieur au montant présenté. Merci de revoir la ligne de charges d'amortissement ou plafonner son montant.",I172=0,"",R172=I172,"OK",R172&lt;I172,"Montant instruit inférieur au montant présenté.")</f>
        <v/>
      </c>
      <c r="U172" s="95">
        <f t="shared" si="31"/>
        <v>0</v>
      </c>
    </row>
    <row r="173" spans="1:21">
      <c r="A173" s="7">
        <v>169</v>
      </c>
      <c r="B173" s="5"/>
      <c r="C173" s="5"/>
      <c r="D173" s="5"/>
      <c r="E173" s="2"/>
      <c r="F173" s="99"/>
      <c r="G173" s="12"/>
      <c r="H173" s="7" t="s">
        <v>9</v>
      </c>
      <c r="I173" s="98">
        <f t="shared" si="22"/>
        <v>0</v>
      </c>
      <c r="J173" s="27"/>
      <c r="K173" s="21">
        <f t="shared" si="23"/>
        <v>0</v>
      </c>
      <c r="L173" s="5">
        <f t="shared" si="24"/>
        <v>0</v>
      </c>
      <c r="M173" s="5">
        <f t="shared" si="25"/>
        <v>0</v>
      </c>
      <c r="N173" s="2">
        <f t="shared" si="26"/>
        <v>0</v>
      </c>
      <c r="O173" s="99">
        <f t="shared" si="27"/>
        <v>0</v>
      </c>
      <c r="P173" s="22">
        <f t="shared" si="28"/>
        <v>0</v>
      </c>
      <c r="Q173" s="7" t="str">
        <f t="shared" si="29"/>
        <v>euro</v>
      </c>
      <c r="R173" s="98">
        <f t="shared" si="30"/>
        <v>0</v>
      </c>
      <c r="S173" s="19"/>
      <c r="T173" s="37" t="str" cm="1">
        <f t="array" ref="T173">_xlfn.IFS(R173&gt;I173,"KO : Le montant retenu est supérieur au montant présenté. Merci de revoir la ligne de charges d'amortissement ou plafonner son montant.",I173=0,"",R173=I173,"OK",R173&lt;I173,"Montant instruit inférieur au montant présenté.")</f>
        <v/>
      </c>
      <c r="U173" s="95">
        <f t="shared" si="31"/>
        <v>0</v>
      </c>
    </row>
    <row r="174" spans="1:21">
      <c r="A174" s="7">
        <v>170</v>
      </c>
      <c r="B174" s="5"/>
      <c r="C174" s="5"/>
      <c r="D174" s="5"/>
      <c r="E174" s="2"/>
      <c r="F174" s="99"/>
      <c r="G174" s="12"/>
      <c r="H174" s="7" t="s">
        <v>9</v>
      </c>
      <c r="I174" s="98">
        <f t="shared" si="22"/>
        <v>0</v>
      </c>
      <c r="J174" s="27"/>
      <c r="K174" s="21">
        <f t="shared" si="23"/>
        <v>0</v>
      </c>
      <c r="L174" s="5">
        <f t="shared" si="24"/>
        <v>0</v>
      </c>
      <c r="M174" s="5">
        <f t="shared" si="25"/>
        <v>0</v>
      </c>
      <c r="N174" s="2">
        <f t="shared" si="26"/>
        <v>0</v>
      </c>
      <c r="O174" s="99">
        <f t="shared" si="27"/>
        <v>0</v>
      </c>
      <c r="P174" s="22">
        <f t="shared" si="28"/>
        <v>0</v>
      </c>
      <c r="Q174" s="7" t="str">
        <f t="shared" si="29"/>
        <v>euro</v>
      </c>
      <c r="R174" s="98">
        <f t="shared" si="30"/>
        <v>0</v>
      </c>
      <c r="S174" s="19"/>
      <c r="T174" s="37" t="str" cm="1">
        <f t="array" ref="T174">_xlfn.IFS(R174&gt;I174,"KO : Le montant retenu est supérieur au montant présenté. Merci de revoir la ligne de charges d'amortissement ou plafonner son montant.",I174=0,"",R174=I174,"OK",R174&lt;I174,"Montant instruit inférieur au montant présenté.")</f>
        <v/>
      </c>
      <c r="U174" s="95">
        <f t="shared" si="31"/>
        <v>0</v>
      </c>
    </row>
    <row r="175" spans="1:21">
      <c r="A175" s="7">
        <v>171</v>
      </c>
      <c r="B175" s="5"/>
      <c r="C175" s="5"/>
      <c r="D175" s="5"/>
      <c r="E175" s="2"/>
      <c r="F175" s="99"/>
      <c r="G175" s="12"/>
      <c r="H175" s="7" t="s">
        <v>9</v>
      </c>
      <c r="I175" s="98">
        <f t="shared" si="22"/>
        <v>0</v>
      </c>
      <c r="J175" s="27"/>
      <c r="K175" s="21">
        <f t="shared" si="23"/>
        <v>0</v>
      </c>
      <c r="L175" s="5">
        <f t="shared" si="24"/>
        <v>0</v>
      </c>
      <c r="M175" s="5">
        <f t="shared" si="25"/>
        <v>0</v>
      </c>
      <c r="N175" s="2">
        <f t="shared" si="26"/>
        <v>0</v>
      </c>
      <c r="O175" s="99">
        <f t="shared" si="27"/>
        <v>0</v>
      </c>
      <c r="P175" s="22">
        <f t="shared" si="28"/>
        <v>0</v>
      </c>
      <c r="Q175" s="7" t="str">
        <f t="shared" si="29"/>
        <v>euro</v>
      </c>
      <c r="R175" s="98">
        <f t="shared" si="30"/>
        <v>0</v>
      </c>
      <c r="S175" s="19"/>
      <c r="T175" s="37" t="str" cm="1">
        <f t="array" ref="T175">_xlfn.IFS(R175&gt;I175,"KO : Le montant retenu est supérieur au montant présenté. Merci de revoir la ligne de charges d'amortissement ou plafonner son montant.",I175=0,"",R175=I175,"OK",R175&lt;I175,"Montant instruit inférieur au montant présenté.")</f>
        <v/>
      </c>
      <c r="U175" s="95">
        <f t="shared" si="31"/>
        <v>0</v>
      </c>
    </row>
    <row r="176" spans="1:21">
      <c r="A176" s="7">
        <v>172</v>
      </c>
      <c r="B176" s="5"/>
      <c r="C176" s="5"/>
      <c r="D176" s="5"/>
      <c r="E176" s="2"/>
      <c r="F176" s="99"/>
      <c r="G176" s="12"/>
      <c r="H176" s="7" t="s">
        <v>9</v>
      </c>
      <c r="I176" s="98">
        <f t="shared" si="22"/>
        <v>0</v>
      </c>
      <c r="J176" s="27"/>
      <c r="K176" s="21">
        <f t="shared" si="23"/>
        <v>0</v>
      </c>
      <c r="L176" s="5">
        <f t="shared" si="24"/>
        <v>0</v>
      </c>
      <c r="M176" s="5">
        <f t="shared" si="25"/>
        <v>0</v>
      </c>
      <c r="N176" s="2">
        <f t="shared" si="26"/>
        <v>0</v>
      </c>
      <c r="O176" s="99">
        <f t="shared" si="27"/>
        <v>0</v>
      </c>
      <c r="P176" s="22">
        <f t="shared" si="28"/>
        <v>0</v>
      </c>
      <c r="Q176" s="7" t="str">
        <f t="shared" si="29"/>
        <v>euro</v>
      </c>
      <c r="R176" s="98">
        <f t="shared" si="30"/>
        <v>0</v>
      </c>
      <c r="S176" s="19"/>
      <c r="T176" s="37" t="str" cm="1">
        <f t="array" ref="T176">_xlfn.IFS(R176&gt;I176,"KO : Le montant retenu est supérieur au montant présenté. Merci de revoir la ligne de charges d'amortissement ou plafonner son montant.",I176=0,"",R176=I176,"OK",R176&lt;I176,"Montant instruit inférieur au montant présenté.")</f>
        <v/>
      </c>
      <c r="U176" s="95">
        <f t="shared" si="31"/>
        <v>0</v>
      </c>
    </row>
    <row r="177" spans="1:21">
      <c r="A177" s="7">
        <v>173</v>
      </c>
      <c r="B177" s="5"/>
      <c r="C177" s="5"/>
      <c r="D177" s="5"/>
      <c r="E177" s="2"/>
      <c r="F177" s="99"/>
      <c r="G177" s="12"/>
      <c r="H177" s="7" t="s">
        <v>9</v>
      </c>
      <c r="I177" s="98">
        <f t="shared" si="22"/>
        <v>0</v>
      </c>
      <c r="J177" s="27"/>
      <c r="K177" s="21">
        <f t="shared" si="23"/>
        <v>0</v>
      </c>
      <c r="L177" s="5">
        <f t="shared" si="24"/>
        <v>0</v>
      </c>
      <c r="M177" s="5">
        <f t="shared" si="25"/>
        <v>0</v>
      </c>
      <c r="N177" s="2">
        <f t="shared" si="26"/>
        <v>0</v>
      </c>
      <c r="O177" s="99">
        <f t="shared" si="27"/>
        <v>0</v>
      </c>
      <c r="P177" s="22">
        <f t="shared" si="28"/>
        <v>0</v>
      </c>
      <c r="Q177" s="7" t="str">
        <f t="shared" si="29"/>
        <v>euro</v>
      </c>
      <c r="R177" s="98">
        <f t="shared" si="30"/>
        <v>0</v>
      </c>
      <c r="S177" s="19"/>
      <c r="T177" s="37" t="str" cm="1">
        <f t="array" ref="T177">_xlfn.IFS(R177&gt;I177,"KO : Le montant retenu est supérieur au montant présenté. Merci de revoir la ligne de charges d'amortissement ou plafonner son montant.",I177=0,"",R177=I177,"OK",R177&lt;I177,"Montant instruit inférieur au montant présenté.")</f>
        <v/>
      </c>
      <c r="U177" s="95">
        <f t="shared" si="31"/>
        <v>0</v>
      </c>
    </row>
    <row r="178" spans="1:21">
      <c r="A178" s="7">
        <v>174</v>
      </c>
      <c r="B178" s="5"/>
      <c r="C178" s="5"/>
      <c r="D178" s="5"/>
      <c r="E178" s="2"/>
      <c r="F178" s="99"/>
      <c r="G178" s="12"/>
      <c r="H178" s="7" t="s">
        <v>9</v>
      </c>
      <c r="I178" s="98">
        <f t="shared" si="22"/>
        <v>0</v>
      </c>
      <c r="J178" s="27"/>
      <c r="K178" s="21">
        <f t="shared" si="23"/>
        <v>0</v>
      </c>
      <c r="L178" s="5">
        <f t="shared" si="24"/>
        <v>0</v>
      </c>
      <c r="M178" s="5">
        <f t="shared" si="25"/>
        <v>0</v>
      </c>
      <c r="N178" s="2">
        <f t="shared" si="26"/>
        <v>0</v>
      </c>
      <c r="O178" s="99">
        <f t="shared" si="27"/>
        <v>0</v>
      </c>
      <c r="P178" s="22">
        <f t="shared" si="28"/>
        <v>0</v>
      </c>
      <c r="Q178" s="7" t="str">
        <f t="shared" si="29"/>
        <v>euro</v>
      </c>
      <c r="R178" s="98">
        <f t="shared" si="30"/>
        <v>0</v>
      </c>
      <c r="S178" s="19"/>
      <c r="T178" s="37" t="str" cm="1">
        <f t="array" ref="T178">_xlfn.IFS(R178&gt;I178,"KO : Le montant retenu est supérieur au montant présenté. Merci de revoir la ligne de charges d'amortissement ou plafonner son montant.",I178=0,"",R178=I178,"OK",R178&lt;I178,"Montant instruit inférieur au montant présenté.")</f>
        <v/>
      </c>
      <c r="U178" s="95">
        <f t="shared" si="31"/>
        <v>0</v>
      </c>
    </row>
    <row r="179" spans="1:21">
      <c r="A179" s="7">
        <v>175</v>
      </c>
      <c r="B179" s="5"/>
      <c r="C179" s="5"/>
      <c r="D179" s="5"/>
      <c r="E179" s="2"/>
      <c r="F179" s="99"/>
      <c r="G179" s="12"/>
      <c r="H179" s="7" t="s">
        <v>9</v>
      </c>
      <c r="I179" s="98">
        <f t="shared" si="22"/>
        <v>0</v>
      </c>
      <c r="J179" s="27"/>
      <c r="K179" s="21">
        <f t="shared" si="23"/>
        <v>0</v>
      </c>
      <c r="L179" s="5">
        <f t="shared" si="24"/>
        <v>0</v>
      </c>
      <c r="M179" s="5">
        <f t="shared" si="25"/>
        <v>0</v>
      </c>
      <c r="N179" s="2">
        <f t="shared" si="26"/>
        <v>0</v>
      </c>
      <c r="O179" s="99">
        <f t="shared" si="27"/>
        <v>0</v>
      </c>
      <c r="P179" s="22">
        <f t="shared" si="28"/>
        <v>0</v>
      </c>
      <c r="Q179" s="7" t="str">
        <f t="shared" si="29"/>
        <v>euro</v>
      </c>
      <c r="R179" s="98">
        <f t="shared" si="30"/>
        <v>0</v>
      </c>
      <c r="S179" s="19"/>
      <c r="T179" s="37" t="str" cm="1">
        <f t="array" ref="T179">_xlfn.IFS(R179&gt;I179,"KO : Le montant retenu est supérieur au montant présenté. Merci de revoir la ligne de charges d'amortissement ou plafonner son montant.",I179=0,"",R179=I179,"OK",R179&lt;I179,"Montant instruit inférieur au montant présenté.")</f>
        <v/>
      </c>
      <c r="U179" s="95">
        <f t="shared" si="31"/>
        <v>0</v>
      </c>
    </row>
    <row r="180" spans="1:21">
      <c r="A180" s="7">
        <v>176</v>
      </c>
      <c r="B180" s="5"/>
      <c r="C180" s="5"/>
      <c r="D180" s="5"/>
      <c r="E180" s="2"/>
      <c r="F180" s="99"/>
      <c r="G180" s="12"/>
      <c r="H180" s="7" t="s">
        <v>9</v>
      </c>
      <c r="I180" s="98">
        <f t="shared" si="22"/>
        <v>0</v>
      </c>
      <c r="J180" s="27"/>
      <c r="K180" s="21">
        <f t="shared" si="23"/>
        <v>0</v>
      </c>
      <c r="L180" s="5">
        <f t="shared" si="24"/>
        <v>0</v>
      </c>
      <c r="M180" s="5">
        <f t="shared" si="25"/>
        <v>0</v>
      </c>
      <c r="N180" s="2">
        <f t="shared" si="26"/>
        <v>0</v>
      </c>
      <c r="O180" s="99">
        <f t="shared" si="27"/>
        <v>0</v>
      </c>
      <c r="P180" s="22">
        <f t="shared" si="28"/>
        <v>0</v>
      </c>
      <c r="Q180" s="7" t="str">
        <f t="shared" si="29"/>
        <v>euro</v>
      </c>
      <c r="R180" s="98">
        <f t="shared" si="30"/>
        <v>0</v>
      </c>
      <c r="S180" s="19"/>
      <c r="T180" s="37" t="str" cm="1">
        <f t="array" ref="T180">_xlfn.IFS(R180&gt;I180,"KO : Le montant retenu est supérieur au montant présenté. Merci de revoir la ligne de charges d'amortissement ou plafonner son montant.",I180=0,"",R180=I180,"OK",R180&lt;I180,"Montant instruit inférieur au montant présenté.")</f>
        <v/>
      </c>
      <c r="U180" s="95">
        <f t="shared" si="31"/>
        <v>0</v>
      </c>
    </row>
    <row r="181" spans="1:21">
      <c r="A181" s="7">
        <v>177</v>
      </c>
      <c r="B181" s="5"/>
      <c r="C181" s="5"/>
      <c r="D181" s="5"/>
      <c r="E181" s="2"/>
      <c r="F181" s="99"/>
      <c r="G181" s="12"/>
      <c r="H181" s="7" t="s">
        <v>9</v>
      </c>
      <c r="I181" s="98">
        <f t="shared" si="22"/>
        <v>0</v>
      </c>
      <c r="J181" s="27"/>
      <c r="K181" s="21">
        <f t="shared" si="23"/>
        <v>0</v>
      </c>
      <c r="L181" s="5">
        <f t="shared" si="24"/>
        <v>0</v>
      </c>
      <c r="M181" s="5">
        <f t="shared" si="25"/>
        <v>0</v>
      </c>
      <c r="N181" s="2">
        <f t="shared" si="26"/>
        <v>0</v>
      </c>
      <c r="O181" s="99">
        <f t="shared" si="27"/>
        <v>0</v>
      </c>
      <c r="P181" s="22">
        <f t="shared" si="28"/>
        <v>0</v>
      </c>
      <c r="Q181" s="7" t="str">
        <f t="shared" si="29"/>
        <v>euro</v>
      </c>
      <c r="R181" s="98">
        <f t="shared" si="30"/>
        <v>0</v>
      </c>
      <c r="S181" s="19"/>
      <c r="T181" s="37" t="str" cm="1">
        <f t="array" ref="T181">_xlfn.IFS(R181&gt;I181,"KO : Le montant retenu est supérieur au montant présenté. Merci de revoir la ligne de charges d'amortissement ou plafonner son montant.",I181=0,"",R181=I181,"OK",R181&lt;I181,"Montant instruit inférieur au montant présenté.")</f>
        <v/>
      </c>
      <c r="U181" s="95">
        <f t="shared" si="31"/>
        <v>0</v>
      </c>
    </row>
    <row r="182" spans="1:21">
      <c r="A182" s="7">
        <v>178</v>
      </c>
      <c r="B182" s="5"/>
      <c r="C182" s="5"/>
      <c r="D182" s="5"/>
      <c r="E182" s="2"/>
      <c r="F182" s="99"/>
      <c r="G182" s="12"/>
      <c r="H182" s="7" t="s">
        <v>9</v>
      </c>
      <c r="I182" s="98">
        <f t="shared" si="22"/>
        <v>0</v>
      </c>
      <c r="J182" s="27"/>
      <c r="K182" s="21">
        <f t="shared" si="23"/>
        <v>0</v>
      </c>
      <c r="L182" s="5">
        <f t="shared" si="24"/>
        <v>0</v>
      </c>
      <c r="M182" s="5">
        <f t="shared" si="25"/>
        <v>0</v>
      </c>
      <c r="N182" s="2">
        <f t="shared" si="26"/>
        <v>0</v>
      </c>
      <c r="O182" s="99">
        <f t="shared" si="27"/>
        <v>0</v>
      </c>
      <c r="P182" s="22">
        <f t="shared" si="28"/>
        <v>0</v>
      </c>
      <c r="Q182" s="7" t="str">
        <f t="shared" si="29"/>
        <v>euro</v>
      </c>
      <c r="R182" s="98">
        <f t="shared" si="30"/>
        <v>0</v>
      </c>
      <c r="S182" s="19"/>
      <c r="T182" s="37" t="str" cm="1">
        <f t="array" ref="T182">_xlfn.IFS(R182&gt;I182,"KO : Le montant retenu est supérieur au montant présenté. Merci de revoir la ligne de charges d'amortissement ou plafonner son montant.",I182=0,"",R182=I182,"OK",R182&lt;I182,"Montant instruit inférieur au montant présenté.")</f>
        <v/>
      </c>
      <c r="U182" s="95">
        <f t="shared" si="31"/>
        <v>0</v>
      </c>
    </row>
    <row r="183" spans="1:21">
      <c r="A183" s="7">
        <v>179</v>
      </c>
      <c r="B183" s="5"/>
      <c r="C183" s="5"/>
      <c r="D183" s="5"/>
      <c r="E183" s="2"/>
      <c r="F183" s="99"/>
      <c r="G183" s="12"/>
      <c r="H183" s="7" t="s">
        <v>9</v>
      </c>
      <c r="I183" s="98">
        <f t="shared" si="22"/>
        <v>0</v>
      </c>
      <c r="J183" s="27"/>
      <c r="K183" s="21">
        <f t="shared" si="23"/>
        <v>0</v>
      </c>
      <c r="L183" s="5">
        <f t="shared" si="24"/>
        <v>0</v>
      </c>
      <c r="M183" s="5">
        <f t="shared" si="25"/>
        <v>0</v>
      </c>
      <c r="N183" s="2">
        <f t="shared" si="26"/>
        <v>0</v>
      </c>
      <c r="O183" s="99">
        <f t="shared" si="27"/>
        <v>0</v>
      </c>
      <c r="P183" s="22">
        <f t="shared" si="28"/>
        <v>0</v>
      </c>
      <c r="Q183" s="7" t="str">
        <f t="shared" si="29"/>
        <v>euro</v>
      </c>
      <c r="R183" s="98">
        <f t="shared" si="30"/>
        <v>0</v>
      </c>
      <c r="S183" s="19"/>
      <c r="T183" s="37" t="str" cm="1">
        <f t="array" ref="T183">_xlfn.IFS(R183&gt;I183,"KO : Le montant retenu est supérieur au montant présenté. Merci de revoir la ligne de charges d'amortissement ou plafonner son montant.",I183=0,"",R183=I183,"OK",R183&lt;I183,"Montant instruit inférieur au montant présenté.")</f>
        <v/>
      </c>
      <c r="U183" s="95">
        <f t="shared" si="31"/>
        <v>0</v>
      </c>
    </row>
    <row r="184" spans="1:21">
      <c r="A184" s="7">
        <v>180</v>
      </c>
      <c r="B184" s="5"/>
      <c r="C184" s="5"/>
      <c r="D184" s="5"/>
      <c r="E184" s="2"/>
      <c r="F184" s="99"/>
      <c r="G184" s="12"/>
      <c r="H184" s="7" t="s">
        <v>9</v>
      </c>
      <c r="I184" s="98">
        <f t="shared" si="22"/>
        <v>0</v>
      </c>
      <c r="J184" s="27"/>
      <c r="K184" s="21">
        <f t="shared" si="23"/>
        <v>0</v>
      </c>
      <c r="L184" s="5">
        <f t="shared" si="24"/>
        <v>0</v>
      </c>
      <c r="M184" s="5">
        <f t="shared" si="25"/>
        <v>0</v>
      </c>
      <c r="N184" s="2">
        <f t="shared" si="26"/>
        <v>0</v>
      </c>
      <c r="O184" s="99">
        <f t="shared" si="27"/>
        <v>0</v>
      </c>
      <c r="P184" s="22">
        <f t="shared" si="28"/>
        <v>0</v>
      </c>
      <c r="Q184" s="7" t="str">
        <f t="shared" si="29"/>
        <v>euro</v>
      </c>
      <c r="R184" s="98">
        <f t="shared" si="30"/>
        <v>0</v>
      </c>
      <c r="S184" s="19"/>
      <c r="T184" s="37" t="str" cm="1">
        <f t="array" ref="T184">_xlfn.IFS(R184&gt;I184,"KO : Le montant retenu est supérieur au montant présenté. Merci de revoir la ligne de charges d'amortissement ou plafonner son montant.",I184=0,"",R184=I184,"OK",R184&lt;I184,"Montant instruit inférieur au montant présenté.")</f>
        <v/>
      </c>
      <c r="U184" s="95">
        <f t="shared" si="31"/>
        <v>0</v>
      </c>
    </row>
    <row r="185" spans="1:21">
      <c r="A185" s="7">
        <v>181</v>
      </c>
      <c r="B185" s="5"/>
      <c r="C185" s="5"/>
      <c r="D185" s="5"/>
      <c r="E185" s="2"/>
      <c r="F185" s="99"/>
      <c r="G185" s="12"/>
      <c r="H185" s="7" t="s">
        <v>9</v>
      </c>
      <c r="I185" s="98">
        <f t="shared" si="22"/>
        <v>0</v>
      </c>
      <c r="J185" s="27"/>
      <c r="K185" s="21">
        <f t="shared" si="23"/>
        <v>0</v>
      </c>
      <c r="L185" s="5">
        <f t="shared" si="24"/>
        <v>0</v>
      </c>
      <c r="M185" s="5">
        <f t="shared" si="25"/>
        <v>0</v>
      </c>
      <c r="N185" s="2">
        <f t="shared" si="26"/>
        <v>0</v>
      </c>
      <c r="O185" s="99">
        <f t="shared" si="27"/>
        <v>0</v>
      </c>
      <c r="P185" s="22">
        <f t="shared" si="28"/>
        <v>0</v>
      </c>
      <c r="Q185" s="7" t="str">
        <f t="shared" si="29"/>
        <v>euro</v>
      </c>
      <c r="R185" s="98">
        <f t="shared" si="30"/>
        <v>0</v>
      </c>
      <c r="S185" s="19"/>
      <c r="T185" s="37" t="str" cm="1">
        <f t="array" ref="T185">_xlfn.IFS(R185&gt;I185,"KO : Le montant retenu est supérieur au montant présenté. Merci de revoir la ligne de charges d'amortissement ou plafonner son montant.",I185=0,"",R185=I185,"OK",R185&lt;I185,"Montant instruit inférieur au montant présenté.")</f>
        <v/>
      </c>
      <c r="U185" s="95">
        <f t="shared" si="31"/>
        <v>0</v>
      </c>
    </row>
    <row r="186" spans="1:21">
      <c r="A186" s="7">
        <v>182</v>
      </c>
      <c r="B186" s="5"/>
      <c r="C186" s="5"/>
      <c r="D186" s="5"/>
      <c r="E186" s="2"/>
      <c r="F186" s="99"/>
      <c r="G186" s="12"/>
      <c r="H186" s="7" t="s">
        <v>9</v>
      </c>
      <c r="I186" s="98">
        <f t="shared" si="22"/>
        <v>0</v>
      </c>
      <c r="J186" s="27"/>
      <c r="K186" s="21">
        <f t="shared" si="23"/>
        <v>0</v>
      </c>
      <c r="L186" s="5">
        <f t="shared" si="24"/>
        <v>0</v>
      </c>
      <c r="M186" s="5">
        <f t="shared" si="25"/>
        <v>0</v>
      </c>
      <c r="N186" s="2">
        <f t="shared" si="26"/>
        <v>0</v>
      </c>
      <c r="O186" s="99">
        <f t="shared" si="27"/>
        <v>0</v>
      </c>
      <c r="P186" s="22">
        <f t="shared" si="28"/>
        <v>0</v>
      </c>
      <c r="Q186" s="7" t="str">
        <f t="shared" si="29"/>
        <v>euro</v>
      </c>
      <c r="R186" s="98">
        <f t="shared" si="30"/>
        <v>0</v>
      </c>
      <c r="S186" s="19"/>
      <c r="T186" s="37" t="str" cm="1">
        <f t="array" ref="T186">_xlfn.IFS(R186&gt;I186,"KO : Le montant retenu est supérieur au montant présenté. Merci de revoir la ligne de charges d'amortissement ou plafonner son montant.",I186=0,"",R186=I186,"OK",R186&lt;I186,"Montant instruit inférieur au montant présenté.")</f>
        <v/>
      </c>
      <c r="U186" s="95">
        <f t="shared" si="31"/>
        <v>0</v>
      </c>
    </row>
    <row r="187" spans="1:21">
      <c r="A187" s="7">
        <v>183</v>
      </c>
      <c r="B187" s="5"/>
      <c r="C187" s="5"/>
      <c r="D187" s="5"/>
      <c r="E187" s="2"/>
      <c r="F187" s="99"/>
      <c r="G187" s="12"/>
      <c r="H187" s="7" t="s">
        <v>9</v>
      </c>
      <c r="I187" s="98">
        <f t="shared" si="22"/>
        <v>0</v>
      </c>
      <c r="J187" s="27"/>
      <c r="K187" s="21">
        <f t="shared" si="23"/>
        <v>0</v>
      </c>
      <c r="L187" s="5">
        <f t="shared" si="24"/>
        <v>0</v>
      </c>
      <c r="M187" s="5">
        <f t="shared" si="25"/>
        <v>0</v>
      </c>
      <c r="N187" s="2">
        <f t="shared" si="26"/>
        <v>0</v>
      </c>
      <c r="O187" s="99">
        <f t="shared" si="27"/>
        <v>0</v>
      </c>
      <c r="P187" s="22">
        <f t="shared" si="28"/>
        <v>0</v>
      </c>
      <c r="Q187" s="7" t="str">
        <f t="shared" si="29"/>
        <v>euro</v>
      </c>
      <c r="R187" s="98">
        <f t="shared" si="30"/>
        <v>0</v>
      </c>
      <c r="S187" s="19"/>
      <c r="T187" s="37" t="str" cm="1">
        <f t="array" ref="T187">_xlfn.IFS(R187&gt;I187,"KO : Le montant retenu est supérieur au montant présenté. Merci de revoir la ligne de charges d'amortissement ou plafonner son montant.",I187=0,"",R187=I187,"OK",R187&lt;I187,"Montant instruit inférieur au montant présenté.")</f>
        <v/>
      </c>
      <c r="U187" s="95">
        <f t="shared" si="31"/>
        <v>0</v>
      </c>
    </row>
    <row r="188" spans="1:21">
      <c r="A188" s="7">
        <v>184</v>
      </c>
      <c r="B188" s="5"/>
      <c r="C188" s="5"/>
      <c r="D188" s="5"/>
      <c r="E188" s="2"/>
      <c r="F188" s="99"/>
      <c r="G188" s="12"/>
      <c r="H188" s="7" t="s">
        <v>9</v>
      </c>
      <c r="I188" s="98">
        <f t="shared" si="22"/>
        <v>0</v>
      </c>
      <c r="J188" s="27"/>
      <c r="K188" s="21">
        <f t="shared" si="23"/>
        <v>0</v>
      </c>
      <c r="L188" s="5">
        <f t="shared" si="24"/>
        <v>0</v>
      </c>
      <c r="M188" s="5">
        <f t="shared" si="25"/>
        <v>0</v>
      </c>
      <c r="N188" s="2">
        <f t="shared" si="26"/>
        <v>0</v>
      </c>
      <c r="O188" s="99">
        <f t="shared" si="27"/>
        <v>0</v>
      </c>
      <c r="P188" s="22">
        <f t="shared" si="28"/>
        <v>0</v>
      </c>
      <c r="Q188" s="7" t="str">
        <f t="shared" si="29"/>
        <v>euro</v>
      </c>
      <c r="R188" s="98">
        <f t="shared" si="30"/>
        <v>0</v>
      </c>
      <c r="S188" s="19"/>
      <c r="T188" s="37" t="str" cm="1">
        <f t="array" ref="T188">_xlfn.IFS(R188&gt;I188,"KO : Le montant retenu est supérieur au montant présenté. Merci de revoir la ligne de charges d'amortissement ou plafonner son montant.",I188=0,"",R188=I188,"OK",R188&lt;I188,"Montant instruit inférieur au montant présenté.")</f>
        <v/>
      </c>
      <c r="U188" s="95">
        <f t="shared" si="31"/>
        <v>0</v>
      </c>
    </row>
    <row r="189" spans="1:21">
      <c r="A189" s="7">
        <v>185</v>
      </c>
      <c r="B189" s="5"/>
      <c r="C189" s="5"/>
      <c r="D189" s="5"/>
      <c r="E189" s="2"/>
      <c r="F189" s="99"/>
      <c r="G189" s="12"/>
      <c r="H189" s="7" t="s">
        <v>9</v>
      </c>
      <c r="I189" s="98">
        <f t="shared" si="22"/>
        <v>0</v>
      </c>
      <c r="J189" s="27"/>
      <c r="K189" s="21">
        <f t="shared" si="23"/>
        <v>0</v>
      </c>
      <c r="L189" s="5">
        <f t="shared" si="24"/>
        <v>0</v>
      </c>
      <c r="M189" s="5">
        <f t="shared" si="25"/>
        <v>0</v>
      </c>
      <c r="N189" s="2">
        <f t="shared" si="26"/>
        <v>0</v>
      </c>
      <c r="O189" s="99">
        <f t="shared" si="27"/>
        <v>0</v>
      </c>
      <c r="P189" s="22">
        <f t="shared" si="28"/>
        <v>0</v>
      </c>
      <c r="Q189" s="7" t="str">
        <f t="shared" si="29"/>
        <v>euro</v>
      </c>
      <c r="R189" s="98">
        <f t="shared" si="30"/>
        <v>0</v>
      </c>
      <c r="S189" s="19"/>
      <c r="T189" s="37" t="str" cm="1">
        <f t="array" ref="T189">_xlfn.IFS(R189&gt;I189,"KO : Le montant retenu est supérieur au montant présenté. Merci de revoir la ligne de charges d'amortissement ou plafonner son montant.",I189=0,"",R189=I189,"OK",R189&lt;I189,"Montant instruit inférieur au montant présenté.")</f>
        <v/>
      </c>
      <c r="U189" s="95">
        <f t="shared" si="31"/>
        <v>0</v>
      </c>
    </row>
    <row r="190" spans="1:21">
      <c r="A190" s="7">
        <v>186</v>
      </c>
      <c r="B190" s="5"/>
      <c r="C190" s="5"/>
      <c r="D190" s="5"/>
      <c r="E190" s="2"/>
      <c r="F190" s="99"/>
      <c r="G190" s="12"/>
      <c r="H190" s="7" t="s">
        <v>9</v>
      </c>
      <c r="I190" s="98">
        <f t="shared" si="22"/>
        <v>0</v>
      </c>
      <c r="J190" s="27"/>
      <c r="K190" s="21">
        <f t="shared" si="23"/>
        <v>0</v>
      </c>
      <c r="L190" s="5">
        <f t="shared" si="24"/>
        <v>0</v>
      </c>
      <c r="M190" s="5">
        <f t="shared" si="25"/>
        <v>0</v>
      </c>
      <c r="N190" s="2">
        <f t="shared" si="26"/>
        <v>0</v>
      </c>
      <c r="O190" s="99">
        <f t="shared" si="27"/>
        <v>0</v>
      </c>
      <c r="P190" s="22">
        <f t="shared" si="28"/>
        <v>0</v>
      </c>
      <c r="Q190" s="7" t="str">
        <f t="shared" si="29"/>
        <v>euro</v>
      </c>
      <c r="R190" s="98">
        <f t="shared" si="30"/>
        <v>0</v>
      </c>
      <c r="S190" s="19"/>
      <c r="T190" s="37" t="str" cm="1">
        <f t="array" ref="T190">_xlfn.IFS(R190&gt;I190,"KO : Le montant retenu est supérieur au montant présenté. Merci de revoir la ligne de charges d'amortissement ou plafonner son montant.",I190=0,"",R190=I190,"OK",R190&lt;I190,"Montant instruit inférieur au montant présenté.")</f>
        <v/>
      </c>
      <c r="U190" s="95">
        <f t="shared" si="31"/>
        <v>0</v>
      </c>
    </row>
    <row r="191" spans="1:21">
      <c r="A191" s="7">
        <v>187</v>
      </c>
      <c r="B191" s="5"/>
      <c r="C191" s="5"/>
      <c r="D191" s="5"/>
      <c r="E191" s="2"/>
      <c r="F191" s="99"/>
      <c r="G191" s="12"/>
      <c r="H191" s="7" t="s">
        <v>9</v>
      </c>
      <c r="I191" s="98">
        <f t="shared" si="22"/>
        <v>0</v>
      </c>
      <c r="J191" s="27"/>
      <c r="K191" s="21">
        <f t="shared" si="23"/>
        <v>0</v>
      </c>
      <c r="L191" s="5">
        <f t="shared" si="24"/>
        <v>0</v>
      </c>
      <c r="M191" s="5">
        <f t="shared" si="25"/>
        <v>0</v>
      </c>
      <c r="N191" s="2">
        <f t="shared" si="26"/>
        <v>0</v>
      </c>
      <c r="O191" s="99">
        <f t="shared" si="27"/>
        <v>0</v>
      </c>
      <c r="P191" s="22">
        <f t="shared" si="28"/>
        <v>0</v>
      </c>
      <c r="Q191" s="7" t="str">
        <f t="shared" si="29"/>
        <v>euro</v>
      </c>
      <c r="R191" s="98">
        <f t="shared" si="30"/>
        <v>0</v>
      </c>
      <c r="S191" s="19"/>
      <c r="T191" s="37" t="str" cm="1">
        <f t="array" ref="T191">_xlfn.IFS(R191&gt;I191,"KO : Le montant retenu est supérieur au montant présenté. Merci de revoir la ligne de charges d'amortissement ou plafonner son montant.",I191=0,"",R191=I191,"OK",R191&lt;I191,"Montant instruit inférieur au montant présenté.")</f>
        <v/>
      </c>
      <c r="U191" s="95">
        <f t="shared" si="31"/>
        <v>0</v>
      </c>
    </row>
    <row r="192" spans="1:21">
      <c r="A192" s="7">
        <v>188</v>
      </c>
      <c r="B192" s="5"/>
      <c r="C192" s="5"/>
      <c r="D192" s="5"/>
      <c r="E192" s="2"/>
      <c r="F192" s="99"/>
      <c r="G192" s="12"/>
      <c r="H192" s="7" t="s">
        <v>9</v>
      </c>
      <c r="I192" s="98">
        <f t="shared" si="22"/>
        <v>0</v>
      </c>
      <c r="J192" s="27"/>
      <c r="K192" s="21">
        <f t="shared" si="23"/>
        <v>0</v>
      </c>
      <c r="L192" s="5">
        <f t="shared" si="24"/>
        <v>0</v>
      </c>
      <c r="M192" s="5">
        <f t="shared" si="25"/>
        <v>0</v>
      </c>
      <c r="N192" s="2">
        <f t="shared" si="26"/>
        <v>0</v>
      </c>
      <c r="O192" s="99">
        <f t="shared" si="27"/>
        <v>0</v>
      </c>
      <c r="P192" s="22">
        <f t="shared" si="28"/>
        <v>0</v>
      </c>
      <c r="Q192" s="7" t="str">
        <f t="shared" si="29"/>
        <v>euro</v>
      </c>
      <c r="R192" s="98">
        <f t="shared" si="30"/>
        <v>0</v>
      </c>
      <c r="S192" s="19"/>
      <c r="T192" s="37" t="str" cm="1">
        <f t="array" ref="T192">_xlfn.IFS(R192&gt;I192,"KO : Le montant retenu est supérieur au montant présenté. Merci de revoir la ligne de charges d'amortissement ou plafonner son montant.",I192=0,"",R192=I192,"OK",R192&lt;I192,"Montant instruit inférieur au montant présenté.")</f>
        <v/>
      </c>
      <c r="U192" s="95">
        <f t="shared" si="31"/>
        <v>0</v>
      </c>
    </row>
    <row r="193" spans="1:21">
      <c r="A193" s="7">
        <v>189</v>
      </c>
      <c r="B193" s="5"/>
      <c r="C193" s="5"/>
      <c r="D193" s="5"/>
      <c r="E193" s="2"/>
      <c r="F193" s="99"/>
      <c r="G193" s="12"/>
      <c r="H193" s="7" t="s">
        <v>9</v>
      </c>
      <c r="I193" s="98">
        <f t="shared" si="22"/>
        <v>0</v>
      </c>
      <c r="J193" s="27"/>
      <c r="K193" s="21">
        <f t="shared" si="23"/>
        <v>0</v>
      </c>
      <c r="L193" s="5">
        <f t="shared" si="24"/>
        <v>0</v>
      </c>
      <c r="M193" s="5">
        <f t="shared" si="25"/>
        <v>0</v>
      </c>
      <c r="N193" s="2">
        <f t="shared" si="26"/>
        <v>0</v>
      </c>
      <c r="O193" s="99">
        <f t="shared" si="27"/>
        <v>0</v>
      </c>
      <c r="P193" s="22">
        <f t="shared" si="28"/>
        <v>0</v>
      </c>
      <c r="Q193" s="7" t="str">
        <f t="shared" si="29"/>
        <v>euro</v>
      </c>
      <c r="R193" s="98">
        <f t="shared" si="30"/>
        <v>0</v>
      </c>
      <c r="S193" s="19"/>
      <c r="T193" s="37" t="str" cm="1">
        <f t="array" ref="T193">_xlfn.IFS(R193&gt;I193,"KO : Le montant retenu est supérieur au montant présenté. Merci de revoir la ligne de charges d'amortissement ou plafonner son montant.",I193=0,"",R193=I193,"OK",R193&lt;I193,"Montant instruit inférieur au montant présenté.")</f>
        <v/>
      </c>
      <c r="U193" s="95">
        <f t="shared" si="31"/>
        <v>0</v>
      </c>
    </row>
    <row r="194" spans="1:21">
      <c r="A194" s="7">
        <v>190</v>
      </c>
      <c r="B194" s="5"/>
      <c r="C194" s="5"/>
      <c r="D194" s="5"/>
      <c r="E194" s="2"/>
      <c r="F194" s="99"/>
      <c r="G194" s="12"/>
      <c r="H194" s="7" t="s">
        <v>9</v>
      </c>
      <c r="I194" s="98">
        <f t="shared" si="22"/>
        <v>0</v>
      </c>
      <c r="J194" s="27"/>
      <c r="K194" s="21">
        <f t="shared" si="23"/>
        <v>0</v>
      </c>
      <c r="L194" s="5">
        <f t="shared" si="24"/>
        <v>0</v>
      </c>
      <c r="M194" s="5">
        <f t="shared" si="25"/>
        <v>0</v>
      </c>
      <c r="N194" s="2">
        <f t="shared" si="26"/>
        <v>0</v>
      </c>
      <c r="O194" s="99">
        <f t="shared" si="27"/>
        <v>0</v>
      </c>
      <c r="P194" s="22">
        <f t="shared" si="28"/>
        <v>0</v>
      </c>
      <c r="Q194" s="7" t="str">
        <f t="shared" si="29"/>
        <v>euro</v>
      </c>
      <c r="R194" s="98">
        <f t="shared" si="30"/>
        <v>0</v>
      </c>
      <c r="S194" s="19"/>
      <c r="T194" s="37" t="str" cm="1">
        <f t="array" ref="T194">_xlfn.IFS(R194&gt;I194,"KO : Le montant retenu est supérieur au montant présenté. Merci de revoir la ligne de charges d'amortissement ou plafonner son montant.",I194=0,"",R194=I194,"OK",R194&lt;I194,"Montant instruit inférieur au montant présenté.")</f>
        <v/>
      </c>
      <c r="U194" s="95">
        <f t="shared" si="31"/>
        <v>0</v>
      </c>
    </row>
    <row r="195" spans="1:21">
      <c r="A195" s="7">
        <v>191</v>
      </c>
      <c r="B195" s="5"/>
      <c r="C195" s="5"/>
      <c r="D195" s="5"/>
      <c r="E195" s="2"/>
      <c r="F195" s="99"/>
      <c r="G195" s="12"/>
      <c r="H195" s="7" t="s">
        <v>9</v>
      </c>
      <c r="I195" s="98">
        <f t="shared" si="22"/>
        <v>0</v>
      </c>
      <c r="J195" s="27"/>
      <c r="K195" s="21">
        <f t="shared" si="23"/>
        <v>0</v>
      </c>
      <c r="L195" s="5">
        <f t="shared" si="24"/>
        <v>0</v>
      </c>
      <c r="M195" s="5">
        <f t="shared" si="25"/>
        <v>0</v>
      </c>
      <c r="N195" s="2">
        <f t="shared" si="26"/>
        <v>0</v>
      </c>
      <c r="O195" s="99">
        <f t="shared" si="27"/>
        <v>0</v>
      </c>
      <c r="P195" s="22">
        <f t="shared" si="28"/>
        <v>0</v>
      </c>
      <c r="Q195" s="7" t="str">
        <f t="shared" si="29"/>
        <v>euro</v>
      </c>
      <c r="R195" s="98">
        <f t="shared" si="30"/>
        <v>0</v>
      </c>
      <c r="S195" s="19"/>
      <c r="T195" s="37" t="str" cm="1">
        <f t="array" ref="T195">_xlfn.IFS(R195&gt;I195,"KO : Le montant retenu est supérieur au montant présenté. Merci de revoir la ligne de charges d'amortissement ou plafonner son montant.",I195=0,"",R195=I195,"OK",R195&lt;I195,"Montant instruit inférieur au montant présenté.")</f>
        <v/>
      </c>
      <c r="U195" s="95">
        <f t="shared" si="31"/>
        <v>0</v>
      </c>
    </row>
    <row r="196" spans="1:21">
      <c r="A196" s="7">
        <v>192</v>
      </c>
      <c r="B196" s="5"/>
      <c r="C196" s="5"/>
      <c r="D196" s="5"/>
      <c r="E196" s="2"/>
      <c r="F196" s="99"/>
      <c r="G196" s="12"/>
      <c r="H196" s="7" t="s">
        <v>9</v>
      </c>
      <c r="I196" s="98">
        <f t="shared" si="22"/>
        <v>0</v>
      </c>
      <c r="J196" s="27"/>
      <c r="K196" s="21">
        <f t="shared" si="23"/>
        <v>0</v>
      </c>
      <c r="L196" s="5">
        <f t="shared" si="24"/>
        <v>0</v>
      </c>
      <c r="M196" s="5">
        <f t="shared" si="25"/>
        <v>0</v>
      </c>
      <c r="N196" s="2">
        <f t="shared" si="26"/>
        <v>0</v>
      </c>
      <c r="O196" s="99">
        <f t="shared" si="27"/>
        <v>0</v>
      </c>
      <c r="P196" s="22">
        <f t="shared" si="28"/>
        <v>0</v>
      </c>
      <c r="Q196" s="7" t="str">
        <f t="shared" si="29"/>
        <v>euro</v>
      </c>
      <c r="R196" s="98">
        <f t="shared" si="30"/>
        <v>0</v>
      </c>
      <c r="S196" s="19"/>
      <c r="T196" s="37" t="str" cm="1">
        <f t="array" ref="T196">_xlfn.IFS(R196&gt;I196,"KO : Le montant retenu est supérieur au montant présenté. Merci de revoir la ligne de charges d'amortissement ou plafonner son montant.",I196=0,"",R196=I196,"OK",R196&lt;I196,"Montant instruit inférieur au montant présenté.")</f>
        <v/>
      </c>
      <c r="U196" s="95">
        <f t="shared" si="31"/>
        <v>0</v>
      </c>
    </row>
    <row r="197" spans="1:21">
      <c r="A197" s="7">
        <v>193</v>
      </c>
      <c r="B197" s="5"/>
      <c r="C197" s="5"/>
      <c r="D197" s="5"/>
      <c r="E197" s="2"/>
      <c r="F197" s="99"/>
      <c r="G197" s="12"/>
      <c r="H197" s="7" t="s">
        <v>9</v>
      </c>
      <c r="I197" s="98">
        <f t="shared" ref="I197:I260" si="32">G197*F197</f>
        <v>0</v>
      </c>
      <c r="J197" s="27"/>
      <c r="K197" s="21">
        <f t="shared" si="23"/>
        <v>0</v>
      </c>
      <c r="L197" s="5">
        <f t="shared" si="24"/>
        <v>0</v>
      </c>
      <c r="M197" s="5">
        <f t="shared" si="25"/>
        <v>0</v>
      </c>
      <c r="N197" s="2">
        <f t="shared" si="26"/>
        <v>0</v>
      </c>
      <c r="O197" s="99">
        <f t="shared" si="27"/>
        <v>0</v>
      </c>
      <c r="P197" s="22">
        <f t="shared" si="28"/>
        <v>0</v>
      </c>
      <c r="Q197" s="7" t="str">
        <f t="shared" si="29"/>
        <v>euro</v>
      </c>
      <c r="R197" s="98">
        <f t="shared" si="30"/>
        <v>0</v>
      </c>
      <c r="S197" s="19"/>
      <c r="T197" s="37" t="str" cm="1">
        <f t="array" ref="T197">_xlfn.IFS(R197&gt;I197,"KO : Le montant retenu est supérieur au montant présenté. Merci de revoir la ligne de charges d'amortissement ou plafonner son montant.",I197=0,"",R197=I197,"OK",R197&lt;I197,"Montant instruit inférieur au montant présenté.")</f>
        <v/>
      </c>
      <c r="U197" s="95">
        <f t="shared" si="31"/>
        <v>0</v>
      </c>
    </row>
    <row r="198" spans="1:21">
      <c r="A198" s="7">
        <v>194</v>
      </c>
      <c r="B198" s="5"/>
      <c r="C198" s="5"/>
      <c r="D198" s="5"/>
      <c r="E198" s="2"/>
      <c r="F198" s="99"/>
      <c r="G198" s="12"/>
      <c r="H198" s="7" t="s">
        <v>9</v>
      </c>
      <c r="I198" s="98">
        <f t="shared" si="32"/>
        <v>0</v>
      </c>
      <c r="J198" s="27"/>
      <c r="K198" s="21">
        <f t="shared" ref="K198:K261" si="33">B198</f>
        <v>0</v>
      </c>
      <c r="L198" s="5">
        <f t="shared" ref="L198:L261" si="34">C198</f>
        <v>0</v>
      </c>
      <c r="M198" s="5">
        <f t="shared" ref="M198:M261" si="35">D198</f>
        <v>0</v>
      </c>
      <c r="N198" s="2">
        <f t="shared" ref="N198:N261" si="36">E198</f>
        <v>0</v>
      </c>
      <c r="O198" s="99">
        <f t="shared" ref="O198:O261" si="37">F198</f>
        <v>0</v>
      </c>
      <c r="P198" s="22">
        <f t="shared" ref="P198:P261" si="38">G198</f>
        <v>0</v>
      </c>
      <c r="Q198" s="7" t="str">
        <f t="shared" ref="Q198:Q261" si="39">H198</f>
        <v>euro</v>
      </c>
      <c r="R198" s="98">
        <f t="shared" ref="R198:R261" si="40">O198*P198</f>
        <v>0</v>
      </c>
      <c r="S198" s="19"/>
      <c r="T198" s="37" t="str" cm="1">
        <f t="array" ref="T198">_xlfn.IFS(R198&gt;I198,"KO : Le montant retenu est supérieur au montant présenté. Merci de revoir la ligne de charges d'amortissement ou plafonner son montant.",I198=0,"",R198=I198,"OK",R198&lt;I198,"Montant instruit inférieur au montant présenté.")</f>
        <v/>
      </c>
      <c r="U198" s="95">
        <f t="shared" ref="U198:U261" si="41">I198-R198</f>
        <v>0</v>
      </c>
    </row>
    <row r="199" spans="1:21">
      <c r="A199" s="7">
        <v>195</v>
      </c>
      <c r="B199" s="5"/>
      <c r="C199" s="5"/>
      <c r="D199" s="5"/>
      <c r="E199" s="2"/>
      <c r="F199" s="99"/>
      <c r="G199" s="12"/>
      <c r="H199" s="7" t="s">
        <v>9</v>
      </c>
      <c r="I199" s="98">
        <f t="shared" si="32"/>
        <v>0</v>
      </c>
      <c r="J199" s="27"/>
      <c r="K199" s="21">
        <f t="shared" si="33"/>
        <v>0</v>
      </c>
      <c r="L199" s="5">
        <f t="shared" si="34"/>
        <v>0</v>
      </c>
      <c r="M199" s="5">
        <f t="shared" si="35"/>
        <v>0</v>
      </c>
      <c r="N199" s="2">
        <f t="shared" si="36"/>
        <v>0</v>
      </c>
      <c r="O199" s="99">
        <f t="shared" si="37"/>
        <v>0</v>
      </c>
      <c r="P199" s="22">
        <f t="shared" si="38"/>
        <v>0</v>
      </c>
      <c r="Q199" s="7" t="str">
        <f t="shared" si="39"/>
        <v>euro</v>
      </c>
      <c r="R199" s="98">
        <f t="shared" si="40"/>
        <v>0</v>
      </c>
      <c r="S199" s="19"/>
      <c r="T199" s="37" t="str" cm="1">
        <f t="array" ref="T199">_xlfn.IFS(R199&gt;I199,"KO : Le montant retenu est supérieur au montant présenté. Merci de revoir la ligne de charges d'amortissement ou plafonner son montant.",I199=0,"",R199=I199,"OK",R199&lt;I199,"Montant instruit inférieur au montant présenté.")</f>
        <v/>
      </c>
      <c r="U199" s="95">
        <f t="shared" si="41"/>
        <v>0</v>
      </c>
    </row>
    <row r="200" spans="1:21">
      <c r="A200" s="7">
        <v>196</v>
      </c>
      <c r="B200" s="5"/>
      <c r="C200" s="5"/>
      <c r="D200" s="5"/>
      <c r="E200" s="2"/>
      <c r="F200" s="99"/>
      <c r="G200" s="12"/>
      <c r="H200" s="7" t="s">
        <v>9</v>
      </c>
      <c r="I200" s="98">
        <f t="shared" si="32"/>
        <v>0</v>
      </c>
      <c r="J200" s="27"/>
      <c r="K200" s="21">
        <f t="shared" si="33"/>
        <v>0</v>
      </c>
      <c r="L200" s="5">
        <f t="shared" si="34"/>
        <v>0</v>
      </c>
      <c r="M200" s="5">
        <f t="shared" si="35"/>
        <v>0</v>
      </c>
      <c r="N200" s="2">
        <f t="shared" si="36"/>
        <v>0</v>
      </c>
      <c r="O200" s="99">
        <f t="shared" si="37"/>
        <v>0</v>
      </c>
      <c r="P200" s="22">
        <f t="shared" si="38"/>
        <v>0</v>
      </c>
      <c r="Q200" s="7" t="str">
        <f t="shared" si="39"/>
        <v>euro</v>
      </c>
      <c r="R200" s="98">
        <f t="shared" si="40"/>
        <v>0</v>
      </c>
      <c r="S200" s="19"/>
      <c r="T200" s="37" t="str" cm="1">
        <f t="array" ref="T200">_xlfn.IFS(R200&gt;I200,"KO : Le montant retenu est supérieur au montant présenté. Merci de revoir la ligne de charges d'amortissement ou plafonner son montant.",I200=0,"",R200=I200,"OK",R200&lt;I200,"Montant instruit inférieur au montant présenté.")</f>
        <v/>
      </c>
      <c r="U200" s="95">
        <f t="shared" si="41"/>
        <v>0</v>
      </c>
    </row>
    <row r="201" spans="1:21">
      <c r="A201" s="7">
        <v>197</v>
      </c>
      <c r="B201" s="5"/>
      <c r="C201" s="5"/>
      <c r="D201" s="5"/>
      <c r="E201" s="2"/>
      <c r="F201" s="99"/>
      <c r="G201" s="12"/>
      <c r="H201" s="7" t="s">
        <v>9</v>
      </c>
      <c r="I201" s="98">
        <f t="shared" si="32"/>
        <v>0</v>
      </c>
      <c r="J201" s="27"/>
      <c r="K201" s="21">
        <f t="shared" si="33"/>
        <v>0</v>
      </c>
      <c r="L201" s="5">
        <f t="shared" si="34"/>
        <v>0</v>
      </c>
      <c r="M201" s="5">
        <f t="shared" si="35"/>
        <v>0</v>
      </c>
      <c r="N201" s="2">
        <f t="shared" si="36"/>
        <v>0</v>
      </c>
      <c r="O201" s="99">
        <f t="shared" si="37"/>
        <v>0</v>
      </c>
      <c r="P201" s="22">
        <f t="shared" si="38"/>
        <v>0</v>
      </c>
      <c r="Q201" s="7" t="str">
        <f t="shared" si="39"/>
        <v>euro</v>
      </c>
      <c r="R201" s="98">
        <f t="shared" si="40"/>
        <v>0</v>
      </c>
      <c r="S201" s="19"/>
      <c r="T201" s="37" t="str" cm="1">
        <f t="array" ref="T201">_xlfn.IFS(R201&gt;I201,"KO : Le montant retenu est supérieur au montant présenté. Merci de revoir la ligne de charges d'amortissement ou plafonner son montant.",I201=0,"",R201=I201,"OK",R201&lt;I201,"Montant instruit inférieur au montant présenté.")</f>
        <v/>
      </c>
      <c r="U201" s="95">
        <f t="shared" si="41"/>
        <v>0</v>
      </c>
    </row>
    <row r="202" spans="1:21">
      <c r="A202" s="7">
        <v>198</v>
      </c>
      <c r="B202" s="5"/>
      <c r="C202" s="5"/>
      <c r="D202" s="5"/>
      <c r="E202" s="2"/>
      <c r="F202" s="99"/>
      <c r="G202" s="12"/>
      <c r="H202" s="7" t="s">
        <v>9</v>
      </c>
      <c r="I202" s="98">
        <f t="shared" si="32"/>
        <v>0</v>
      </c>
      <c r="J202" s="27"/>
      <c r="K202" s="21">
        <f t="shared" si="33"/>
        <v>0</v>
      </c>
      <c r="L202" s="5">
        <f t="shared" si="34"/>
        <v>0</v>
      </c>
      <c r="M202" s="5">
        <f t="shared" si="35"/>
        <v>0</v>
      </c>
      <c r="N202" s="2">
        <f t="shared" si="36"/>
        <v>0</v>
      </c>
      <c r="O202" s="99">
        <f t="shared" si="37"/>
        <v>0</v>
      </c>
      <c r="P202" s="22">
        <f t="shared" si="38"/>
        <v>0</v>
      </c>
      <c r="Q202" s="7" t="str">
        <f t="shared" si="39"/>
        <v>euro</v>
      </c>
      <c r="R202" s="98">
        <f t="shared" si="40"/>
        <v>0</v>
      </c>
      <c r="S202" s="19"/>
      <c r="T202" s="37" t="str" cm="1">
        <f t="array" ref="T202">_xlfn.IFS(R202&gt;I202,"KO : Le montant retenu est supérieur au montant présenté. Merci de revoir la ligne de charges d'amortissement ou plafonner son montant.",I202=0,"",R202=I202,"OK",R202&lt;I202,"Montant instruit inférieur au montant présenté.")</f>
        <v/>
      </c>
      <c r="U202" s="95">
        <f t="shared" si="41"/>
        <v>0</v>
      </c>
    </row>
    <row r="203" spans="1:21">
      <c r="A203" s="7">
        <v>199</v>
      </c>
      <c r="B203" s="5"/>
      <c r="C203" s="5"/>
      <c r="D203" s="5"/>
      <c r="E203" s="2"/>
      <c r="F203" s="99"/>
      <c r="G203" s="12"/>
      <c r="H203" s="7" t="s">
        <v>9</v>
      </c>
      <c r="I203" s="98">
        <f t="shared" si="32"/>
        <v>0</v>
      </c>
      <c r="J203" s="27"/>
      <c r="K203" s="21">
        <f t="shared" si="33"/>
        <v>0</v>
      </c>
      <c r="L203" s="5">
        <f t="shared" si="34"/>
        <v>0</v>
      </c>
      <c r="M203" s="5">
        <f t="shared" si="35"/>
        <v>0</v>
      </c>
      <c r="N203" s="2">
        <f t="shared" si="36"/>
        <v>0</v>
      </c>
      <c r="O203" s="99">
        <f t="shared" si="37"/>
        <v>0</v>
      </c>
      <c r="P203" s="22">
        <f t="shared" si="38"/>
        <v>0</v>
      </c>
      <c r="Q203" s="7" t="str">
        <f t="shared" si="39"/>
        <v>euro</v>
      </c>
      <c r="R203" s="98">
        <f t="shared" si="40"/>
        <v>0</v>
      </c>
      <c r="S203" s="19"/>
      <c r="T203" s="37" t="str" cm="1">
        <f t="array" ref="T203">_xlfn.IFS(R203&gt;I203,"KO : Le montant retenu est supérieur au montant présenté. Merci de revoir la ligne de charges d'amortissement ou plafonner son montant.",I203=0,"",R203=I203,"OK",R203&lt;I203,"Montant instruit inférieur au montant présenté.")</f>
        <v/>
      </c>
      <c r="U203" s="95">
        <f t="shared" si="41"/>
        <v>0</v>
      </c>
    </row>
    <row r="204" spans="1:21">
      <c r="A204" s="7">
        <v>200</v>
      </c>
      <c r="B204" s="5"/>
      <c r="C204" s="5"/>
      <c r="D204" s="5"/>
      <c r="E204" s="2"/>
      <c r="F204" s="99"/>
      <c r="G204" s="12"/>
      <c r="H204" s="7" t="s">
        <v>9</v>
      </c>
      <c r="I204" s="98">
        <f t="shared" si="32"/>
        <v>0</v>
      </c>
      <c r="J204" s="27"/>
      <c r="K204" s="21">
        <f t="shared" si="33"/>
        <v>0</v>
      </c>
      <c r="L204" s="5">
        <f t="shared" si="34"/>
        <v>0</v>
      </c>
      <c r="M204" s="5">
        <f t="shared" si="35"/>
        <v>0</v>
      </c>
      <c r="N204" s="2">
        <f t="shared" si="36"/>
        <v>0</v>
      </c>
      <c r="O204" s="99">
        <f t="shared" si="37"/>
        <v>0</v>
      </c>
      <c r="P204" s="22">
        <f t="shared" si="38"/>
        <v>0</v>
      </c>
      <c r="Q204" s="7" t="str">
        <f t="shared" si="39"/>
        <v>euro</v>
      </c>
      <c r="R204" s="98">
        <f t="shared" si="40"/>
        <v>0</v>
      </c>
      <c r="S204" s="19"/>
      <c r="T204" s="37" t="str" cm="1">
        <f t="array" ref="T204">_xlfn.IFS(R204&gt;I204,"KO : Le montant retenu est supérieur au montant présenté. Merci de revoir la ligne de charges d'amortissement ou plafonner son montant.",I204=0,"",R204=I204,"OK",R204&lt;I204,"Montant instruit inférieur au montant présenté.")</f>
        <v/>
      </c>
      <c r="U204" s="95">
        <f t="shared" si="41"/>
        <v>0</v>
      </c>
    </row>
    <row r="205" spans="1:21">
      <c r="A205" s="7">
        <v>201</v>
      </c>
      <c r="B205" s="5"/>
      <c r="C205" s="5"/>
      <c r="D205" s="5"/>
      <c r="E205" s="2"/>
      <c r="F205" s="99"/>
      <c r="G205" s="12"/>
      <c r="H205" s="7" t="s">
        <v>9</v>
      </c>
      <c r="I205" s="98">
        <f t="shared" si="32"/>
        <v>0</v>
      </c>
      <c r="J205" s="27"/>
      <c r="K205" s="21">
        <f t="shared" si="33"/>
        <v>0</v>
      </c>
      <c r="L205" s="5">
        <f t="shared" si="34"/>
        <v>0</v>
      </c>
      <c r="M205" s="5">
        <f t="shared" si="35"/>
        <v>0</v>
      </c>
      <c r="N205" s="2">
        <f t="shared" si="36"/>
        <v>0</v>
      </c>
      <c r="O205" s="99">
        <f t="shared" si="37"/>
        <v>0</v>
      </c>
      <c r="P205" s="22">
        <f t="shared" si="38"/>
        <v>0</v>
      </c>
      <c r="Q205" s="7" t="str">
        <f t="shared" si="39"/>
        <v>euro</v>
      </c>
      <c r="R205" s="98">
        <f t="shared" si="40"/>
        <v>0</v>
      </c>
      <c r="S205" s="19"/>
      <c r="T205" s="37" t="str" cm="1">
        <f t="array" ref="T205">_xlfn.IFS(R205&gt;I205,"KO : Le montant retenu est supérieur au montant présenté. Merci de revoir la ligne de charges d'amortissement ou plafonner son montant.",I205=0,"",R205=I205,"OK",R205&lt;I205,"Montant instruit inférieur au montant présenté.")</f>
        <v/>
      </c>
      <c r="U205" s="95">
        <f t="shared" si="41"/>
        <v>0</v>
      </c>
    </row>
    <row r="206" spans="1:21">
      <c r="A206" s="7">
        <v>202</v>
      </c>
      <c r="B206" s="5"/>
      <c r="C206" s="5"/>
      <c r="D206" s="5"/>
      <c r="E206" s="2"/>
      <c r="F206" s="99"/>
      <c r="G206" s="12"/>
      <c r="H206" s="7" t="s">
        <v>9</v>
      </c>
      <c r="I206" s="98">
        <f t="shared" si="32"/>
        <v>0</v>
      </c>
      <c r="J206" s="27"/>
      <c r="K206" s="21">
        <f t="shared" si="33"/>
        <v>0</v>
      </c>
      <c r="L206" s="5">
        <f t="shared" si="34"/>
        <v>0</v>
      </c>
      <c r="M206" s="5">
        <f t="shared" si="35"/>
        <v>0</v>
      </c>
      <c r="N206" s="2">
        <f t="shared" si="36"/>
        <v>0</v>
      </c>
      <c r="O206" s="99">
        <f t="shared" si="37"/>
        <v>0</v>
      </c>
      <c r="P206" s="22">
        <f t="shared" si="38"/>
        <v>0</v>
      </c>
      <c r="Q206" s="7" t="str">
        <f t="shared" si="39"/>
        <v>euro</v>
      </c>
      <c r="R206" s="98">
        <f t="shared" si="40"/>
        <v>0</v>
      </c>
      <c r="S206" s="19"/>
      <c r="T206" s="37" t="str" cm="1">
        <f t="array" ref="T206">_xlfn.IFS(R206&gt;I206,"KO : Le montant retenu est supérieur au montant présenté. Merci de revoir la ligne de charges d'amortissement ou plafonner son montant.",I206=0,"",R206=I206,"OK",R206&lt;I206,"Montant instruit inférieur au montant présenté.")</f>
        <v/>
      </c>
      <c r="U206" s="95">
        <f t="shared" si="41"/>
        <v>0</v>
      </c>
    </row>
    <row r="207" spans="1:21">
      <c r="A207" s="7">
        <v>203</v>
      </c>
      <c r="B207" s="5"/>
      <c r="C207" s="5"/>
      <c r="D207" s="5"/>
      <c r="E207" s="2"/>
      <c r="F207" s="99"/>
      <c r="G207" s="12"/>
      <c r="H207" s="7" t="s">
        <v>9</v>
      </c>
      <c r="I207" s="98">
        <f t="shared" si="32"/>
        <v>0</v>
      </c>
      <c r="J207" s="27"/>
      <c r="K207" s="21">
        <f t="shared" si="33"/>
        <v>0</v>
      </c>
      <c r="L207" s="5">
        <f t="shared" si="34"/>
        <v>0</v>
      </c>
      <c r="M207" s="5">
        <f t="shared" si="35"/>
        <v>0</v>
      </c>
      <c r="N207" s="2">
        <f t="shared" si="36"/>
        <v>0</v>
      </c>
      <c r="O207" s="99">
        <f t="shared" si="37"/>
        <v>0</v>
      </c>
      <c r="P207" s="22">
        <f t="shared" si="38"/>
        <v>0</v>
      </c>
      <c r="Q207" s="7" t="str">
        <f t="shared" si="39"/>
        <v>euro</v>
      </c>
      <c r="R207" s="98">
        <f t="shared" si="40"/>
        <v>0</v>
      </c>
      <c r="S207" s="19"/>
      <c r="T207" s="37" t="str" cm="1">
        <f t="array" ref="T207">_xlfn.IFS(R207&gt;I207,"KO : Le montant retenu est supérieur au montant présenté. Merci de revoir la ligne de charges d'amortissement ou plafonner son montant.",I207=0,"",R207=I207,"OK",R207&lt;I207,"Montant instruit inférieur au montant présenté.")</f>
        <v/>
      </c>
      <c r="U207" s="95">
        <f t="shared" si="41"/>
        <v>0</v>
      </c>
    </row>
    <row r="208" spans="1:21">
      <c r="A208" s="7">
        <v>204</v>
      </c>
      <c r="B208" s="5"/>
      <c r="C208" s="5"/>
      <c r="D208" s="5"/>
      <c r="E208" s="2"/>
      <c r="F208" s="99"/>
      <c r="G208" s="12"/>
      <c r="H208" s="7" t="s">
        <v>9</v>
      </c>
      <c r="I208" s="98">
        <f t="shared" si="32"/>
        <v>0</v>
      </c>
      <c r="J208" s="27"/>
      <c r="K208" s="21">
        <f t="shared" si="33"/>
        <v>0</v>
      </c>
      <c r="L208" s="5">
        <f t="shared" si="34"/>
        <v>0</v>
      </c>
      <c r="M208" s="5">
        <f t="shared" si="35"/>
        <v>0</v>
      </c>
      <c r="N208" s="2">
        <f t="shared" si="36"/>
        <v>0</v>
      </c>
      <c r="O208" s="99">
        <f t="shared" si="37"/>
        <v>0</v>
      </c>
      <c r="P208" s="22">
        <f t="shared" si="38"/>
        <v>0</v>
      </c>
      <c r="Q208" s="7" t="str">
        <f t="shared" si="39"/>
        <v>euro</v>
      </c>
      <c r="R208" s="98">
        <f t="shared" si="40"/>
        <v>0</v>
      </c>
      <c r="S208" s="19"/>
      <c r="T208" s="37" t="str" cm="1">
        <f t="array" ref="T208">_xlfn.IFS(R208&gt;I208,"KO : Le montant retenu est supérieur au montant présenté. Merci de revoir la ligne de charges d'amortissement ou plafonner son montant.",I208=0,"",R208=I208,"OK",R208&lt;I208,"Montant instruit inférieur au montant présenté.")</f>
        <v/>
      </c>
      <c r="U208" s="95">
        <f t="shared" si="41"/>
        <v>0</v>
      </c>
    </row>
    <row r="209" spans="1:21">
      <c r="A209" s="7">
        <v>205</v>
      </c>
      <c r="B209" s="5"/>
      <c r="C209" s="5"/>
      <c r="D209" s="5"/>
      <c r="E209" s="2"/>
      <c r="F209" s="99"/>
      <c r="G209" s="12"/>
      <c r="H209" s="7" t="s">
        <v>9</v>
      </c>
      <c r="I209" s="98">
        <f t="shared" si="32"/>
        <v>0</v>
      </c>
      <c r="J209" s="27"/>
      <c r="K209" s="21">
        <f t="shared" si="33"/>
        <v>0</v>
      </c>
      <c r="L209" s="5">
        <f t="shared" si="34"/>
        <v>0</v>
      </c>
      <c r="M209" s="5">
        <f t="shared" si="35"/>
        <v>0</v>
      </c>
      <c r="N209" s="2">
        <f t="shared" si="36"/>
        <v>0</v>
      </c>
      <c r="O209" s="99">
        <f t="shared" si="37"/>
        <v>0</v>
      </c>
      <c r="P209" s="22">
        <f t="shared" si="38"/>
        <v>0</v>
      </c>
      <c r="Q209" s="7" t="str">
        <f t="shared" si="39"/>
        <v>euro</v>
      </c>
      <c r="R209" s="98">
        <f t="shared" si="40"/>
        <v>0</v>
      </c>
      <c r="S209" s="19"/>
      <c r="T209" s="37" t="str" cm="1">
        <f t="array" ref="T209">_xlfn.IFS(R209&gt;I209,"KO : Le montant retenu est supérieur au montant présenté. Merci de revoir la ligne de charges d'amortissement ou plafonner son montant.",I209=0,"",R209=I209,"OK",R209&lt;I209,"Montant instruit inférieur au montant présenté.")</f>
        <v/>
      </c>
      <c r="U209" s="95">
        <f t="shared" si="41"/>
        <v>0</v>
      </c>
    </row>
    <row r="210" spans="1:21">
      <c r="A210" s="7">
        <v>206</v>
      </c>
      <c r="B210" s="5"/>
      <c r="C210" s="5"/>
      <c r="D210" s="5"/>
      <c r="E210" s="2"/>
      <c r="F210" s="99"/>
      <c r="G210" s="12"/>
      <c r="H210" s="7" t="s">
        <v>9</v>
      </c>
      <c r="I210" s="98">
        <f t="shared" si="32"/>
        <v>0</v>
      </c>
      <c r="J210" s="27"/>
      <c r="K210" s="21">
        <f t="shared" si="33"/>
        <v>0</v>
      </c>
      <c r="L210" s="5">
        <f t="shared" si="34"/>
        <v>0</v>
      </c>
      <c r="M210" s="5">
        <f t="shared" si="35"/>
        <v>0</v>
      </c>
      <c r="N210" s="2">
        <f t="shared" si="36"/>
        <v>0</v>
      </c>
      <c r="O210" s="99">
        <f t="shared" si="37"/>
        <v>0</v>
      </c>
      <c r="P210" s="22">
        <f t="shared" si="38"/>
        <v>0</v>
      </c>
      <c r="Q210" s="7" t="str">
        <f t="shared" si="39"/>
        <v>euro</v>
      </c>
      <c r="R210" s="98">
        <f t="shared" si="40"/>
        <v>0</v>
      </c>
      <c r="S210" s="19"/>
      <c r="T210" s="37" t="str" cm="1">
        <f t="array" ref="T210">_xlfn.IFS(R210&gt;I210,"KO : Le montant retenu est supérieur au montant présenté. Merci de revoir la ligne de charges d'amortissement ou plafonner son montant.",I210=0,"",R210=I210,"OK",R210&lt;I210,"Montant instruit inférieur au montant présenté.")</f>
        <v/>
      </c>
      <c r="U210" s="95">
        <f t="shared" si="41"/>
        <v>0</v>
      </c>
    </row>
    <row r="211" spans="1:21">
      <c r="A211" s="7">
        <v>207</v>
      </c>
      <c r="B211" s="5"/>
      <c r="C211" s="5"/>
      <c r="D211" s="5"/>
      <c r="E211" s="2"/>
      <c r="F211" s="99"/>
      <c r="G211" s="12"/>
      <c r="H211" s="7" t="s">
        <v>9</v>
      </c>
      <c r="I211" s="98">
        <f t="shared" si="32"/>
        <v>0</v>
      </c>
      <c r="J211" s="27"/>
      <c r="K211" s="21">
        <f t="shared" si="33"/>
        <v>0</v>
      </c>
      <c r="L211" s="5">
        <f t="shared" si="34"/>
        <v>0</v>
      </c>
      <c r="M211" s="5">
        <f t="shared" si="35"/>
        <v>0</v>
      </c>
      <c r="N211" s="2">
        <f t="shared" si="36"/>
        <v>0</v>
      </c>
      <c r="O211" s="99">
        <f t="shared" si="37"/>
        <v>0</v>
      </c>
      <c r="P211" s="22">
        <f t="shared" si="38"/>
        <v>0</v>
      </c>
      <c r="Q211" s="7" t="str">
        <f t="shared" si="39"/>
        <v>euro</v>
      </c>
      <c r="R211" s="98">
        <f t="shared" si="40"/>
        <v>0</v>
      </c>
      <c r="S211" s="19"/>
      <c r="T211" s="37" t="str" cm="1">
        <f t="array" ref="T211">_xlfn.IFS(R211&gt;I211,"KO : Le montant retenu est supérieur au montant présenté. Merci de revoir la ligne de charges d'amortissement ou plafonner son montant.",I211=0,"",R211=I211,"OK",R211&lt;I211,"Montant instruit inférieur au montant présenté.")</f>
        <v/>
      </c>
      <c r="U211" s="95">
        <f t="shared" si="41"/>
        <v>0</v>
      </c>
    </row>
    <row r="212" spans="1:21">
      <c r="A212" s="7">
        <v>208</v>
      </c>
      <c r="B212" s="5"/>
      <c r="C212" s="5"/>
      <c r="D212" s="5"/>
      <c r="E212" s="2"/>
      <c r="F212" s="99"/>
      <c r="G212" s="12"/>
      <c r="H212" s="7" t="s">
        <v>9</v>
      </c>
      <c r="I212" s="98">
        <f t="shared" si="32"/>
        <v>0</v>
      </c>
      <c r="J212" s="27"/>
      <c r="K212" s="21">
        <f t="shared" si="33"/>
        <v>0</v>
      </c>
      <c r="L212" s="5">
        <f t="shared" si="34"/>
        <v>0</v>
      </c>
      <c r="M212" s="5">
        <f t="shared" si="35"/>
        <v>0</v>
      </c>
      <c r="N212" s="2">
        <f t="shared" si="36"/>
        <v>0</v>
      </c>
      <c r="O212" s="99">
        <f t="shared" si="37"/>
        <v>0</v>
      </c>
      <c r="P212" s="22">
        <f t="shared" si="38"/>
        <v>0</v>
      </c>
      <c r="Q212" s="7" t="str">
        <f t="shared" si="39"/>
        <v>euro</v>
      </c>
      <c r="R212" s="98">
        <f t="shared" si="40"/>
        <v>0</v>
      </c>
      <c r="S212" s="19"/>
      <c r="T212" s="37" t="str" cm="1">
        <f t="array" ref="T212">_xlfn.IFS(R212&gt;I212,"KO : Le montant retenu est supérieur au montant présenté. Merci de revoir la ligne de charges d'amortissement ou plafonner son montant.",I212=0,"",R212=I212,"OK",R212&lt;I212,"Montant instruit inférieur au montant présenté.")</f>
        <v/>
      </c>
      <c r="U212" s="95">
        <f t="shared" si="41"/>
        <v>0</v>
      </c>
    </row>
    <row r="213" spans="1:21">
      <c r="A213" s="7">
        <v>209</v>
      </c>
      <c r="B213" s="5"/>
      <c r="C213" s="5"/>
      <c r="D213" s="5"/>
      <c r="E213" s="2"/>
      <c r="F213" s="99"/>
      <c r="G213" s="12"/>
      <c r="H213" s="7" t="s">
        <v>9</v>
      </c>
      <c r="I213" s="98">
        <f t="shared" si="32"/>
        <v>0</v>
      </c>
      <c r="J213" s="27"/>
      <c r="K213" s="21">
        <f t="shared" si="33"/>
        <v>0</v>
      </c>
      <c r="L213" s="5">
        <f t="shared" si="34"/>
        <v>0</v>
      </c>
      <c r="M213" s="5">
        <f t="shared" si="35"/>
        <v>0</v>
      </c>
      <c r="N213" s="2">
        <f t="shared" si="36"/>
        <v>0</v>
      </c>
      <c r="O213" s="99">
        <f t="shared" si="37"/>
        <v>0</v>
      </c>
      <c r="P213" s="22">
        <f t="shared" si="38"/>
        <v>0</v>
      </c>
      <c r="Q213" s="7" t="str">
        <f t="shared" si="39"/>
        <v>euro</v>
      </c>
      <c r="R213" s="98">
        <f t="shared" si="40"/>
        <v>0</v>
      </c>
      <c r="S213" s="19"/>
      <c r="T213" s="37" t="str" cm="1">
        <f t="array" ref="T213">_xlfn.IFS(R213&gt;I213,"KO : Le montant retenu est supérieur au montant présenté. Merci de revoir la ligne de charges d'amortissement ou plafonner son montant.",I213=0,"",R213=I213,"OK",R213&lt;I213,"Montant instruit inférieur au montant présenté.")</f>
        <v/>
      </c>
      <c r="U213" s="95">
        <f t="shared" si="41"/>
        <v>0</v>
      </c>
    </row>
    <row r="214" spans="1:21">
      <c r="A214" s="7">
        <v>210</v>
      </c>
      <c r="B214" s="5"/>
      <c r="C214" s="5"/>
      <c r="D214" s="5"/>
      <c r="E214" s="2"/>
      <c r="F214" s="99"/>
      <c r="G214" s="12"/>
      <c r="H214" s="7" t="s">
        <v>9</v>
      </c>
      <c r="I214" s="98">
        <f t="shared" si="32"/>
        <v>0</v>
      </c>
      <c r="J214" s="27"/>
      <c r="K214" s="21">
        <f t="shared" si="33"/>
        <v>0</v>
      </c>
      <c r="L214" s="5">
        <f t="shared" si="34"/>
        <v>0</v>
      </c>
      <c r="M214" s="5">
        <f t="shared" si="35"/>
        <v>0</v>
      </c>
      <c r="N214" s="2">
        <f t="shared" si="36"/>
        <v>0</v>
      </c>
      <c r="O214" s="99">
        <f t="shared" si="37"/>
        <v>0</v>
      </c>
      <c r="P214" s="22">
        <f t="shared" si="38"/>
        <v>0</v>
      </c>
      <c r="Q214" s="7" t="str">
        <f t="shared" si="39"/>
        <v>euro</v>
      </c>
      <c r="R214" s="98">
        <f t="shared" si="40"/>
        <v>0</v>
      </c>
      <c r="S214" s="19"/>
      <c r="T214" s="37" t="str" cm="1">
        <f t="array" ref="T214">_xlfn.IFS(R214&gt;I214,"KO : Le montant retenu est supérieur au montant présenté. Merci de revoir la ligne de charges d'amortissement ou plafonner son montant.",I214=0,"",R214=I214,"OK",R214&lt;I214,"Montant instruit inférieur au montant présenté.")</f>
        <v/>
      </c>
      <c r="U214" s="95">
        <f t="shared" si="41"/>
        <v>0</v>
      </c>
    </row>
    <row r="215" spans="1:21">
      <c r="A215" s="7">
        <v>211</v>
      </c>
      <c r="B215" s="5"/>
      <c r="C215" s="5"/>
      <c r="D215" s="5"/>
      <c r="E215" s="2"/>
      <c r="F215" s="99"/>
      <c r="G215" s="12"/>
      <c r="H215" s="7" t="s">
        <v>9</v>
      </c>
      <c r="I215" s="98">
        <f t="shared" si="32"/>
        <v>0</v>
      </c>
      <c r="J215" s="27"/>
      <c r="K215" s="21">
        <f t="shared" si="33"/>
        <v>0</v>
      </c>
      <c r="L215" s="5">
        <f t="shared" si="34"/>
        <v>0</v>
      </c>
      <c r="M215" s="5">
        <f t="shared" si="35"/>
        <v>0</v>
      </c>
      <c r="N215" s="2">
        <f t="shared" si="36"/>
        <v>0</v>
      </c>
      <c r="O215" s="99">
        <f t="shared" si="37"/>
        <v>0</v>
      </c>
      <c r="P215" s="22">
        <f t="shared" si="38"/>
        <v>0</v>
      </c>
      <c r="Q215" s="7" t="str">
        <f t="shared" si="39"/>
        <v>euro</v>
      </c>
      <c r="R215" s="98">
        <f t="shared" si="40"/>
        <v>0</v>
      </c>
      <c r="S215" s="19"/>
      <c r="T215" s="37" t="str" cm="1">
        <f t="array" ref="T215">_xlfn.IFS(R215&gt;I215,"KO : Le montant retenu est supérieur au montant présenté. Merci de revoir la ligne de charges d'amortissement ou plafonner son montant.",I215=0,"",R215=I215,"OK",R215&lt;I215,"Montant instruit inférieur au montant présenté.")</f>
        <v/>
      </c>
      <c r="U215" s="95">
        <f t="shared" si="41"/>
        <v>0</v>
      </c>
    </row>
    <row r="216" spans="1:21">
      <c r="A216" s="7">
        <v>212</v>
      </c>
      <c r="B216" s="5"/>
      <c r="C216" s="5"/>
      <c r="D216" s="5"/>
      <c r="E216" s="2"/>
      <c r="F216" s="99"/>
      <c r="G216" s="12"/>
      <c r="H216" s="7" t="s">
        <v>9</v>
      </c>
      <c r="I216" s="98">
        <f t="shared" si="32"/>
        <v>0</v>
      </c>
      <c r="J216" s="27"/>
      <c r="K216" s="21">
        <f t="shared" si="33"/>
        <v>0</v>
      </c>
      <c r="L216" s="5">
        <f t="shared" si="34"/>
        <v>0</v>
      </c>
      <c r="M216" s="5">
        <f t="shared" si="35"/>
        <v>0</v>
      </c>
      <c r="N216" s="2">
        <f t="shared" si="36"/>
        <v>0</v>
      </c>
      <c r="O216" s="99">
        <f t="shared" si="37"/>
        <v>0</v>
      </c>
      <c r="P216" s="22">
        <f t="shared" si="38"/>
        <v>0</v>
      </c>
      <c r="Q216" s="7" t="str">
        <f t="shared" si="39"/>
        <v>euro</v>
      </c>
      <c r="R216" s="98">
        <f t="shared" si="40"/>
        <v>0</v>
      </c>
      <c r="S216" s="19"/>
      <c r="T216" s="37" t="str" cm="1">
        <f t="array" ref="T216">_xlfn.IFS(R216&gt;I216,"KO : Le montant retenu est supérieur au montant présenté. Merci de revoir la ligne de charges d'amortissement ou plafonner son montant.",I216=0,"",R216=I216,"OK",R216&lt;I216,"Montant instruit inférieur au montant présenté.")</f>
        <v/>
      </c>
      <c r="U216" s="95">
        <f t="shared" si="41"/>
        <v>0</v>
      </c>
    </row>
    <row r="217" spans="1:21">
      <c r="A217" s="7">
        <v>213</v>
      </c>
      <c r="B217" s="5"/>
      <c r="C217" s="5"/>
      <c r="D217" s="5"/>
      <c r="E217" s="2"/>
      <c r="F217" s="99"/>
      <c r="G217" s="12"/>
      <c r="H217" s="7" t="s">
        <v>9</v>
      </c>
      <c r="I217" s="98">
        <f t="shared" si="32"/>
        <v>0</v>
      </c>
      <c r="J217" s="27"/>
      <c r="K217" s="21">
        <f t="shared" si="33"/>
        <v>0</v>
      </c>
      <c r="L217" s="5">
        <f t="shared" si="34"/>
        <v>0</v>
      </c>
      <c r="M217" s="5">
        <f t="shared" si="35"/>
        <v>0</v>
      </c>
      <c r="N217" s="2">
        <f t="shared" si="36"/>
        <v>0</v>
      </c>
      <c r="O217" s="99">
        <f t="shared" si="37"/>
        <v>0</v>
      </c>
      <c r="P217" s="22">
        <f t="shared" si="38"/>
        <v>0</v>
      </c>
      <c r="Q217" s="7" t="str">
        <f t="shared" si="39"/>
        <v>euro</v>
      </c>
      <c r="R217" s="98">
        <f t="shared" si="40"/>
        <v>0</v>
      </c>
      <c r="S217" s="19"/>
      <c r="T217" s="37" t="str" cm="1">
        <f t="array" ref="T217">_xlfn.IFS(R217&gt;I217,"KO : Le montant retenu est supérieur au montant présenté. Merci de revoir la ligne de charges d'amortissement ou plafonner son montant.",I217=0,"",R217=I217,"OK",R217&lt;I217,"Montant instruit inférieur au montant présenté.")</f>
        <v/>
      </c>
      <c r="U217" s="95">
        <f t="shared" si="41"/>
        <v>0</v>
      </c>
    </row>
    <row r="218" spans="1:21">
      <c r="A218" s="7">
        <v>214</v>
      </c>
      <c r="B218" s="5"/>
      <c r="C218" s="5"/>
      <c r="D218" s="5"/>
      <c r="E218" s="2"/>
      <c r="F218" s="99"/>
      <c r="G218" s="12"/>
      <c r="H218" s="7" t="s">
        <v>9</v>
      </c>
      <c r="I218" s="98">
        <f t="shared" si="32"/>
        <v>0</v>
      </c>
      <c r="J218" s="27"/>
      <c r="K218" s="21">
        <f t="shared" si="33"/>
        <v>0</v>
      </c>
      <c r="L218" s="5">
        <f t="shared" si="34"/>
        <v>0</v>
      </c>
      <c r="M218" s="5">
        <f t="shared" si="35"/>
        <v>0</v>
      </c>
      <c r="N218" s="2">
        <f t="shared" si="36"/>
        <v>0</v>
      </c>
      <c r="O218" s="99">
        <f t="shared" si="37"/>
        <v>0</v>
      </c>
      <c r="P218" s="22">
        <f t="shared" si="38"/>
        <v>0</v>
      </c>
      <c r="Q218" s="7" t="str">
        <f t="shared" si="39"/>
        <v>euro</v>
      </c>
      <c r="R218" s="98">
        <f t="shared" si="40"/>
        <v>0</v>
      </c>
      <c r="S218" s="19"/>
      <c r="T218" s="37" t="str" cm="1">
        <f t="array" ref="T218">_xlfn.IFS(R218&gt;I218,"KO : Le montant retenu est supérieur au montant présenté. Merci de revoir la ligne de charges d'amortissement ou plafonner son montant.",I218=0,"",R218=I218,"OK",R218&lt;I218,"Montant instruit inférieur au montant présenté.")</f>
        <v/>
      </c>
      <c r="U218" s="95">
        <f t="shared" si="41"/>
        <v>0</v>
      </c>
    </row>
    <row r="219" spans="1:21">
      <c r="A219" s="7">
        <v>215</v>
      </c>
      <c r="B219" s="5"/>
      <c r="C219" s="5"/>
      <c r="D219" s="5"/>
      <c r="E219" s="2"/>
      <c r="F219" s="99"/>
      <c r="G219" s="12"/>
      <c r="H219" s="7" t="s">
        <v>9</v>
      </c>
      <c r="I219" s="98">
        <f t="shared" si="32"/>
        <v>0</v>
      </c>
      <c r="J219" s="27"/>
      <c r="K219" s="21">
        <f t="shared" si="33"/>
        <v>0</v>
      </c>
      <c r="L219" s="5">
        <f t="shared" si="34"/>
        <v>0</v>
      </c>
      <c r="M219" s="5">
        <f t="shared" si="35"/>
        <v>0</v>
      </c>
      <c r="N219" s="2">
        <f t="shared" si="36"/>
        <v>0</v>
      </c>
      <c r="O219" s="99">
        <f t="shared" si="37"/>
        <v>0</v>
      </c>
      <c r="P219" s="22">
        <f t="shared" si="38"/>
        <v>0</v>
      </c>
      <c r="Q219" s="7" t="str">
        <f t="shared" si="39"/>
        <v>euro</v>
      </c>
      <c r="R219" s="98">
        <f t="shared" si="40"/>
        <v>0</v>
      </c>
      <c r="S219" s="19"/>
      <c r="T219" s="37" t="str" cm="1">
        <f t="array" ref="T219">_xlfn.IFS(R219&gt;I219,"KO : Le montant retenu est supérieur au montant présenté. Merci de revoir la ligne de charges d'amortissement ou plafonner son montant.",I219=0,"",R219=I219,"OK",R219&lt;I219,"Montant instruit inférieur au montant présenté.")</f>
        <v/>
      </c>
      <c r="U219" s="95">
        <f t="shared" si="41"/>
        <v>0</v>
      </c>
    </row>
    <row r="220" spans="1:21">
      <c r="A220" s="7">
        <v>216</v>
      </c>
      <c r="B220" s="5"/>
      <c r="C220" s="5"/>
      <c r="D220" s="5"/>
      <c r="E220" s="2"/>
      <c r="F220" s="99"/>
      <c r="G220" s="12"/>
      <c r="H220" s="7" t="s">
        <v>9</v>
      </c>
      <c r="I220" s="98">
        <f t="shared" si="32"/>
        <v>0</v>
      </c>
      <c r="J220" s="27"/>
      <c r="K220" s="21">
        <f t="shared" si="33"/>
        <v>0</v>
      </c>
      <c r="L220" s="5">
        <f t="shared" si="34"/>
        <v>0</v>
      </c>
      <c r="M220" s="5">
        <f t="shared" si="35"/>
        <v>0</v>
      </c>
      <c r="N220" s="2">
        <f t="shared" si="36"/>
        <v>0</v>
      </c>
      <c r="O220" s="99">
        <f t="shared" si="37"/>
        <v>0</v>
      </c>
      <c r="P220" s="22">
        <f t="shared" si="38"/>
        <v>0</v>
      </c>
      <c r="Q220" s="7" t="str">
        <f t="shared" si="39"/>
        <v>euro</v>
      </c>
      <c r="R220" s="98">
        <f t="shared" si="40"/>
        <v>0</v>
      </c>
      <c r="S220" s="19"/>
      <c r="T220" s="37" t="str" cm="1">
        <f t="array" ref="T220">_xlfn.IFS(R220&gt;I220,"KO : Le montant retenu est supérieur au montant présenté. Merci de revoir la ligne de charges d'amortissement ou plafonner son montant.",I220=0,"",R220=I220,"OK",R220&lt;I220,"Montant instruit inférieur au montant présenté.")</f>
        <v/>
      </c>
      <c r="U220" s="95">
        <f t="shared" si="41"/>
        <v>0</v>
      </c>
    </row>
    <row r="221" spans="1:21">
      <c r="A221" s="7">
        <v>217</v>
      </c>
      <c r="B221" s="5"/>
      <c r="C221" s="5"/>
      <c r="D221" s="5"/>
      <c r="E221" s="2"/>
      <c r="F221" s="99"/>
      <c r="G221" s="12"/>
      <c r="H221" s="7" t="s">
        <v>9</v>
      </c>
      <c r="I221" s="98">
        <f t="shared" si="32"/>
        <v>0</v>
      </c>
      <c r="J221" s="27"/>
      <c r="K221" s="21">
        <f t="shared" si="33"/>
        <v>0</v>
      </c>
      <c r="L221" s="5">
        <f t="shared" si="34"/>
        <v>0</v>
      </c>
      <c r="M221" s="5">
        <f t="shared" si="35"/>
        <v>0</v>
      </c>
      <c r="N221" s="2">
        <f t="shared" si="36"/>
        <v>0</v>
      </c>
      <c r="O221" s="99">
        <f t="shared" si="37"/>
        <v>0</v>
      </c>
      <c r="P221" s="22">
        <f t="shared" si="38"/>
        <v>0</v>
      </c>
      <c r="Q221" s="7" t="str">
        <f t="shared" si="39"/>
        <v>euro</v>
      </c>
      <c r="R221" s="98">
        <f t="shared" si="40"/>
        <v>0</v>
      </c>
      <c r="S221" s="19"/>
      <c r="T221" s="37" t="str" cm="1">
        <f t="array" ref="T221">_xlfn.IFS(R221&gt;I221,"KO : Le montant retenu est supérieur au montant présenté. Merci de revoir la ligne de charges d'amortissement ou plafonner son montant.",I221=0,"",R221=I221,"OK",R221&lt;I221,"Montant instruit inférieur au montant présenté.")</f>
        <v/>
      </c>
      <c r="U221" s="95">
        <f t="shared" si="41"/>
        <v>0</v>
      </c>
    </row>
    <row r="222" spans="1:21">
      <c r="A222" s="7">
        <v>218</v>
      </c>
      <c r="B222" s="5"/>
      <c r="C222" s="5"/>
      <c r="D222" s="5"/>
      <c r="E222" s="2"/>
      <c r="F222" s="99"/>
      <c r="G222" s="12"/>
      <c r="H222" s="7" t="s">
        <v>9</v>
      </c>
      <c r="I222" s="98">
        <f t="shared" si="32"/>
        <v>0</v>
      </c>
      <c r="J222" s="27"/>
      <c r="K222" s="21">
        <f t="shared" si="33"/>
        <v>0</v>
      </c>
      <c r="L222" s="5">
        <f t="shared" si="34"/>
        <v>0</v>
      </c>
      <c r="M222" s="5">
        <f t="shared" si="35"/>
        <v>0</v>
      </c>
      <c r="N222" s="2">
        <f t="shared" si="36"/>
        <v>0</v>
      </c>
      <c r="O222" s="99">
        <f t="shared" si="37"/>
        <v>0</v>
      </c>
      <c r="P222" s="22">
        <f t="shared" si="38"/>
        <v>0</v>
      </c>
      <c r="Q222" s="7" t="str">
        <f t="shared" si="39"/>
        <v>euro</v>
      </c>
      <c r="R222" s="98">
        <f t="shared" si="40"/>
        <v>0</v>
      </c>
      <c r="S222" s="19"/>
      <c r="T222" s="37" t="str" cm="1">
        <f t="array" ref="T222">_xlfn.IFS(R222&gt;I222,"KO : Le montant retenu est supérieur au montant présenté. Merci de revoir la ligne de charges d'amortissement ou plafonner son montant.",I222=0,"",R222=I222,"OK",R222&lt;I222,"Montant instruit inférieur au montant présenté.")</f>
        <v/>
      </c>
      <c r="U222" s="95">
        <f t="shared" si="41"/>
        <v>0</v>
      </c>
    </row>
    <row r="223" spans="1:21">
      <c r="A223" s="7">
        <v>219</v>
      </c>
      <c r="B223" s="5"/>
      <c r="C223" s="5"/>
      <c r="D223" s="5"/>
      <c r="E223" s="2"/>
      <c r="F223" s="99"/>
      <c r="G223" s="12"/>
      <c r="H223" s="7" t="s">
        <v>9</v>
      </c>
      <c r="I223" s="98">
        <f t="shared" si="32"/>
        <v>0</v>
      </c>
      <c r="J223" s="27"/>
      <c r="K223" s="21">
        <f t="shared" si="33"/>
        <v>0</v>
      </c>
      <c r="L223" s="5">
        <f t="shared" si="34"/>
        <v>0</v>
      </c>
      <c r="M223" s="5">
        <f t="shared" si="35"/>
        <v>0</v>
      </c>
      <c r="N223" s="2">
        <f t="shared" si="36"/>
        <v>0</v>
      </c>
      <c r="O223" s="99">
        <f t="shared" si="37"/>
        <v>0</v>
      </c>
      <c r="P223" s="22">
        <f t="shared" si="38"/>
        <v>0</v>
      </c>
      <c r="Q223" s="7" t="str">
        <f t="shared" si="39"/>
        <v>euro</v>
      </c>
      <c r="R223" s="98">
        <f t="shared" si="40"/>
        <v>0</v>
      </c>
      <c r="S223" s="19"/>
      <c r="T223" s="37" t="str" cm="1">
        <f t="array" ref="T223">_xlfn.IFS(R223&gt;I223,"KO : Le montant retenu est supérieur au montant présenté. Merci de revoir la ligne de charges d'amortissement ou plafonner son montant.",I223=0,"",R223=I223,"OK",R223&lt;I223,"Montant instruit inférieur au montant présenté.")</f>
        <v/>
      </c>
      <c r="U223" s="95">
        <f t="shared" si="41"/>
        <v>0</v>
      </c>
    </row>
    <row r="224" spans="1:21">
      <c r="A224" s="7">
        <v>220</v>
      </c>
      <c r="B224" s="5"/>
      <c r="C224" s="5"/>
      <c r="D224" s="5"/>
      <c r="E224" s="2"/>
      <c r="F224" s="99"/>
      <c r="G224" s="12"/>
      <c r="H224" s="7" t="s">
        <v>9</v>
      </c>
      <c r="I224" s="98">
        <f t="shared" si="32"/>
        <v>0</v>
      </c>
      <c r="J224" s="27"/>
      <c r="K224" s="21">
        <f t="shared" si="33"/>
        <v>0</v>
      </c>
      <c r="L224" s="5">
        <f t="shared" si="34"/>
        <v>0</v>
      </c>
      <c r="M224" s="5">
        <f t="shared" si="35"/>
        <v>0</v>
      </c>
      <c r="N224" s="2">
        <f t="shared" si="36"/>
        <v>0</v>
      </c>
      <c r="O224" s="99">
        <f t="shared" si="37"/>
        <v>0</v>
      </c>
      <c r="P224" s="22">
        <f t="shared" si="38"/>
        <v>0</v>
      </c>
      <c r="Q224" s="7" t="str">
        <f t="shared" si="39"/>
        <v>euro</v>
      </c>
      <c r="R224" s="98">
        <f t="shared" si="40"/>
        <v>0</v>
      </c>
      <c r="S224" s="19"/>
      <c r="T224" s="37" t="str" cm="1">
        <f t="array" ref="T224">_xlfn.IFS(R224&gt;I224,"KO : Le montant retenu est supérieur au montant présenté. Merci de revoir la ligne de charges d'amortissement ou plafonner son montant.",I224=0,"",R224=I224,"OK",R224&lt;I224,"Montant instruit inférieur au montant présenté.")</f>
        <v/>
      </c>
      <c r="U224" s="95">
        <f t="shared" si="41"/>
        <v>0</v>
      </c>
    </row>
    <row r="225" spans="1:21">
      <c r="A225" s="7">
        <v>221</v>
      </c>
      <c r="B225" s="5"/>
      <c r="C225" s="5"/>
      <c r="D225" s="5"/>
      <c r="E225" s="2"/>
      <c r="F225" s="99"/>
      <c r="G225" s="12"/>
      <c r="H225" s="7" t="s">
        <v>9</v>
      </c>
      <c r="I225" s="98">
        <f t="shared" si="32"/>
        <v>0</v>
      </c>
      <c r="J225" s="27"/>
      <c r="K225" s="21">
        <f t="shared" si="33"/>
        <v>0</v>
      </c>
      <c r="L225" s="5">
        <f t="shared" si="34"/>
        <v>0</v>
      </c>
      <c r="M225" s="5">
        <f t="shared" si="35"/>
        <v>0</v>
      </c>
      <c r="N225" s="2">
        <f t="shared" si="36"/>
        <v>0</v>
      </c>
      <c r="O225" s="99">
        <f t="shared" si="37"/>
        <v>0</v>
      </c>
      <c r="P225" s="22">
        <f t="shared" si="38"/>
        <v>0</v>
      </c>
      <c r="Q225" s="7" t="str">
        <f t="shared" si="39"/>
        <v>euro</v>
      </c>
      <c r="R225" s="98">
        <f t="shared" si="40"/>
        <v>0</v>
      </c>
      <c r="S225" s="19"/>
      <c r="T225" s="37" t="str" cm="1">
        <f t="array" ref="T225">_xlfn.IFS(R225&gt;I225,"KO : Le montant retenu est supérieur au montant présenté. Merci de revoir la ligne de charges d'amortissement ou plafonner son montant.",I225=0,"",R225=I225,"OK",R225&lt;I225,"Montant instruit inférieur au montant présenté.")</f>
        <v/>
      </c>
      <c r="U225" s="95">
        <f t="shared" si="41"/>
        <v>0</v>
      </c>
    </row>
    <row r="226" spans="1:21">
      <c r="A226" s="7">
        <v>222</v>
      </c>
      <c r="B226" s="5"/>
      <c r="C226" s="5"/>
      <c r="D226" s="5"/>
      <c r="E226" s="2"/>
      <c r="F226" s="99"/>
      <c r="G226" s="12"/>
      <c r="H226" s="7" t="s">
        <v>9</v>
      </c>
      <c r="I226" s="98">
        <f t="shared" si="32"/>
        <v>0</v>
      </c>
      <c r="J226" s="27"/>
      <c r="K226" s="21">
        <f t="shared" si="33"/>
        <v>0</v>
      </c>
      <c r="L226" s="5">
        <f t="shared" si="34"/>
        <v>0</v>
      </c>
      <c r="M226" s="5">
        <f t="shared" si="35"/>
        <v>0</v>
      </c>
      <c r="N226" s="2">
        <f t="shared" si="36"/>
        <v>0</v>
      </c>
      <c r="O226" s="99">
        <f t="shared" si="37"/>
        <v>0</v>
      </c>
      <c r="P226" s="22">
        <f t="shared" si="38"/>
        <v>0</v>
      </c>
      <c r="Q226" s="7" t="str">
        <f t="shared" si="39"/>
        <v>euro</v>
      </c>
      <c r="R226" s="98">
        <f t="shared" si="40"/>
        <v>0</v>
      </c>
      <c r="S226" s="19"/>
      <c r="T226" s="37" t="str" cm="1">
        <f t="array" ref="T226">_xlfn.IFS(R226&gt;I226,"KO : Le montant retenu est supérieur au montant présenté. Merci de revoir la ligne de charges d'amortissement ou plafonner son montant.",I226=0,"",R226=I226,"OK",R226&lt;I226,"Montant instruit inférieur au montant présenté.")</f>
        <v/>
      </c>
      <c r="U226" s="95">
        <f t="shared" si="41"/>
        <v>0</v>
      </c>
    </row>
    <row r="227" spans="1:21">
      <c r="A227" s="7">
        <v>223</v>
      </c>
      <c r="B227" s="5"/>
      <c r="C227" s="5"/>
      <c r="D227" s="5"/>
      <c r="E227" s="2"/>
      <c r="F227" s="99"/>
      <c r="G227" s="12"/>
      <c r="H227" s="7" t="s">
        <v>9</v>
      </c>
      <c r="I227" s="98">
        <f t="shared" si="32"/>
        <v>0</v>
      </c>
      <c r="J227" s="27"/>
      <c r="K227" s="21">
        <f t="shared" si="33"/>
        <v>0</v>
      </c>
      <c r="L227" s="5">
        <f t="shared" si="34"/>
        <v>0</v>
      </c>
      <c r="M227" s="5">
        <f t="shared" si="35"/>
        <v>0</v>
      </c>
      <c r="N227" s="2">
        <f t="shared" si="36"/>
        <v>0</v>
      </c>
      <c r="O227" s="99">
        <f t="shared" si="37"/>
        <v>0</v>
      </c>
      <c r="P227" s="22">
        <f t="shared" si="38"/>
        <v>0</v>
      </c>
      <c r="Q227" s="7" t="str">
        <f t="shared" si="39"/>
        <v>euro</v>
      </c>
      <c r="R227" s="98">
        <f t="shared" si="40"/>
        <v>0</v>
      </c>
      <c r="S227" s="19"/>
      <c r="T227" s="37" t="str" cm="1">
        <f t="array" ref="T227">_xlfn.IFS(R227&gt;I227,"KO : Le montant retenu est supérieur au montant présenté. Merci de revoir la ligne de charges d'amortissement ou plafonner son montant.",I227=0,"",R227=I227,"OK",R227&lt;I227,"Montant instruit inférieur au montant présenté.")</f>
        <v/>
      </c>
      <c r="U227" s="95">
        <f t="shared" si="41"/>
        <v>0</v>
      </c>
    </row>
    <row r="228" spans="1:21">
      <c r="A228" s="7">
        <v>224</v>
      </c>
      <c r="B228" s="5"/>
      <c r="C228" s="5"/>
      <c r="D228" s="5"/>
      <c r="E228" s="2"/>
      <c r="F228" s="99"/>
      <c r="G228" s="12"/>
      <c r="H228" s="7" t="s">
        <v>9</v>
      </c>
      <c r="I228" s="98">
        <f t="shared" si="32"/>
        <v>0</v>
      </c>
      <c r="J228" s="27"/>
      <c r="K228" s="21">
        <f t="shared" si="33"/>
        <v>0</v>
      </c>
      <c r="L228" s="5">
        <f t="shared" si="34"/>
        <v>0</v>
      </c>
      <c r="M228" s="5">
        <f t="shared" si="35"/>
        <v>0</v>
      </c>
      <c r="N228" s="2">
        <f t="shared" si="36"/>
        <v>0</v>
      </c>
      <c r="O228" s="99">
        <f t="shared" si="37"/>
        <v>0</v>
      </c>
      <c r="P228" s="22">
        <f t="shared" si="38"/>
        <v>0</v>
      </c>
      <c r="Q228" s="7" t="str">
        <f t="shared" si="39"/>
        <v>euro</v>
      </c>
      <c r="R228" s="98">
        <f t="shared" si="40"/>
        <v>0</v>
      </c>
      <c r="S228" s="19"/>
      <c r="T228" s="37" t="str" cm="1">
        <f t="array" ref="T228">_xlfn.IFS(R228&gt;I228,"KO : Le montant retenu est supérieur au montant présenté. Merci de revoir la ligne de charges d'amortissement ou plafonner son montant.",I228=0,"",R228=I228,"OK",R228&lt;I228,"Montant instruit inférieur au montant présenté.")</f>
        <v/>
      </c>
      <c r="U228" s="95">
        <f t="shared" si="41"/>
        <v>0</v>
      </c>
    </row>
    <row r="229" spans="1:21">
      <c r="A229" s="7">
        <v>225</v>
      </c>
      <c r="B229" s="5"/>
      <c r="C229" s="5"/>
      <c r="D229" s="5"/>
      <c r="E229" s="2"/>
      <c r="F229" s="99"/>
      <c r="G229" s="12"/>
      <c r="H229" s="7" t="s">
        <v>9</v>
      </c>
      <c r="I229" s="98">
        <f t="shared" si="32"/>
        <v>0</v>
      </c>
      <c r="J229" s="27"/>
      <c r="K229" s="21">
        <f t="shared" si="33"/>
        <v>0</v>
      </c>
      <c r="L229" s="5">
        <f t="shared" si="34"/>
        <v>0</v>
      </c>
      <c r="M229" s="5">
        <f t="shared" si="35"/>
        <v>0</v>
      </c>
      <c r="N229" s="2">
        <f t="shared" si="36"/>
        <v>0</v>
      </c>
      <c r="O229" s="99">
        <f t="shared" si="37"/>
        <v>0</v>
      </c>
      <c r="P229" s="22">
        <f t="shared" si="38"/>
        <v>0</v>
      </c>
      <c r="Q229" s="7" t="str">
        <f t="shared" si="39"/>
        <v>euro</v>
      </c>
      <c r="R229" s="98">
        <f t="shared" si="40"/>
        <v>0</v>
      </c>
      <c r="S229" s="19"/>
      <c r="T229" s="37" t="str" cm="1">
        <f t="array" ref="T229">_xlfn.IFS(R229&gt;I229,"KO : Le montant retenu est supérieur au montant présenté. Merci de revoir la ligne de charges d'amortissement ou plafonner son montant.",I229=0,"",R229=I229,"OK",R229&lt;I229,"Montant instruit inférieur au montant présenté.")</f>
        <v/>
      </c>
      <c r="U229" s="95">
        <f t="shared" si="41"/>
        <v>0</v>
      </c>
    </row>
    <row r="230" spans="1:21">
      <c r="A230" s="7">
        <v>226</v>
      </c>
      <c r="B230" s="5"/>
      <c r="C230" s="5"/>
      <c r="D230" s="5"/>
      <c r="E230" s="2"/>
      <c r="F230" s="99"/>
      <c r="G230" s="12"/>
      <c r="H230" s="7" t="s">
        <v>9</v>
      </c>
      <c r="I230" s="98">
        <f t="shared" si="32"/>
        <v>0</v>
      </c>
      <c r="J230" s="27"/>
      <c r="K230" s="21">
        <f t="shared" si="33"/>
        <v>0</v>
      </c>
      <c r="L230" s="5">
        <f t="shared" si="34"/>
        <v>0</v>
      </c>
      <c r="M230" s="5">
        <f t="shared" si="35"/>
        <v>0</v>
      </c>
      <c r="N230" s="2">
        <f t="shared" si="36"/>
        <v>0</v>
      </c>
      <c r="O230" s="99">
        <f t="shared" si="37"/>
        <v>0</v>
      </c>
      <c r="P230" s="22">
        <f t="shared" si="38"/>
        <v>0</v>
      </c>
      <c r="Q230" s="7" t="str">
        <f t="shared" si="39"/>
        <v>euro</v>
      </c>
      <c r="R230" s="98">
        <f t="shared" si="40"/>
        <v>0</v>
      </c>
      <c r="S230" s="19"/>
      <c r="T230" s="37" t="str" cm="1">
        <f t="array" ref="T230">_xlfn.IFS(R230&gt;I230,"KO : Le montant retenu est supérieur au montant présenté. Merci de revoir la ligne de charges d'amortissement ou plafonner son montant.",I230=0,"",R230=I230,"OK",R230&lt;I230,"Montant instruit inférieur au montant présenté.")</f>
        <v/>
      </c>
      <c r="U230" s="95">
        <f t="shared" si="41"/>
        <v>0</v>
      </c>
    </row>
    <row r="231" spans="1:21">
      <c r="A231" s="7">
        <v>227</v>
      </c>
      <c r="B231" s="5"/>
      <c r="C231" s="5"/>
      <c r="D231" s="5"/>
      <c r="E231" s="2"/>
      <c r="F231" s="99"/>
      <c r="G231" s="12"/>
      <c r="H231" s="7" t="s">
        <v>9</v>
      </c>
      <c r="I231" s="98">
        <f t="shared" si="32"/>
        <v>0</v>
      </c>
      <c r="J231" s="27"/>
      <c r="K231" s="21">
        <f t="shared" si="33"/>
        <v>0</v>
      </c>
      <c r="L231" s="5">
        <f t="shared" si="34"/>
        <v>0</v>
      </c>
      <c r="M231" s="5">
        <f t="shared" si="35"/>
        <v>0</v>
      </c>
      <c r="N231" s="2">
        <f t="shared" si="36"/>
        <v>0</v>
      </c>
      <c r="O231" s="99">
        <f t="shared" si="37"/>
        <v>0</v>
      </c>
      <c r="P231" s="22">
        <f t="shared" si="38"/>
        <v>0</v>
      </c>
      <c r="Q231" s="7" t="str">
        <f t="shared" si="39"/>
        <v>euro</v>
      </c>
      <c r="R231" s="98">
        <f t="shared" si="40"/>
        <v>0</v>
      </c>
      <c r="S231" s="19"/>
      <c r="T231" s="37" t="str" cm="1">
        <f t="array" ref="T231">_xlfn.IFS(R231&gt;I231,"KO : Le montant retenu est supérieur au montant présenté. Merci de revoir la ligne de charges d'amortissement ou plafonner son montant.",I231=0,"",R231=I231,"OK",R231&lt;I231,"Montant instruit inférieur au montant présenté.")</f>
        <v/>
      </c>
      <c r="U231" s="95">
        <f t="shared" si="41"/>
        <v>0</v>
      </c>
    </row>
    <row r="232" spans="1:21">
      <c r="A232" s="7">
        <v>228</v>
      </c>
      <c r="B232" s="5"/>
      <c r="C232" s="5"/>
      <c r="D232" s="5"/>
      <c r="E232" s="2"/>
      <c r="F232" s="99"/>
      <c r="G232" s="12"/>
      <c r="H232" s="7" t="s">
        <v>9</v>
      </c>
      <c r="I232" s="98">
        <f t="shared" si="32"/>
        <v>0</v>
      </c>
      <c r="J232" s="27"/>
      <c r="K232" s="21">
        <f t="shared" si="33"/>
        <v>0</v>
      </c>
      <c r="L232" s="5">
        <f t="shared" si="34"/>
        <v>0</v>
      </c>
      <c r="M232" s="5">
        <f t="shared" si="35"/>
        <v>0</v>
      </c>
      <c r="N232" s="2">
        <f t="shared" si="36"/>
        <v>0</v>
      </c>
      <c r="O232" s="99">
        <f t="shared" si="37"/>
        <v>0</v>
      </c>
      <c r="P232" s="22">
        <f t="shared" si="38"/>
        <v>0</v>
      </c>
      <c r="Q232" s="7" t="str">
        <f t="shared" si="39"/>
        <v>euro</v>
      </c>
      <c r="R232" s="98">
        <f t="shared" si="40"/>
        <v>0</v>
      </c>
      <c r="S232" s="19"/>
      <c r="T232" s="37" t="str" cm="1">
        <f t="array" ref="T232">_xlfn.IFS(R232&gt;I232,"KO : Le montant retenu est supérieur au montant présenté. Merci de revoir la ligne de charges d'amortissement ou plafonner son montant.",I232=0,"",R232=I232,"OK",R232&lt;I232,"Montant instruit inférieur au montant présenté.")</f>
        <v/>
      </c>
      <c r="U232" s="95">
        <f t="shared" si="41"/>
        <v>0</v>
      </c>
    </row>
    <row r="233" spans="1:21">
      <c r="A233" s="7">
        <v>229</v>
      </c>
      <c r="B233" s="5"/>
      <c r="C233" s="5"/>
      <c r="D233" s="5"/>
      <c r="E233" s="2"/>
      <c r="F233" s="99"/>
      <c r="G233" s="12"/>
      <c r="H233" s="7" t="s">
        <v>9</v>
      </c>
      <c r="I233" s="98">
        <f t="shared" si="32"/>
        <v>0</v>
      </c>
      <c r="J233" s="27"/>
      <c r="K233" s="21">
        <f t="shared" si="33"/>
        <v>0</v>
      </c>
      <c r="L233" s="5">
        <f t="shared" si="34"/>
        <v>0</v>
      </c>
      <c r="M233" s="5">
        <f t="shared" si="35"/>
        <v>0</v>
      </c>
      <c r="N233" s="2">
        <f t="shared" si="36"/>
        <v>0</v>
      </c>
      <c r="O233" s="99">
        <f t="shared" si="37"/>
        <v>0</v>
      </c>
      <c r="P233" s="22">
        <f t="shared" si="38"/>
        <v>0</v>
      </c>
      <c r="Q233" s="7" t="str">
        <f t="shared" si="39"/>
        <v>euro</v>
      </c>
      <c r="R233" s="98">
        <f t="shared" si="40"/>
        <v>0</v>
      </c>
      <c r="S233" s="19"/>
      <c r="T233" s="37" t="str" cm="1">
        <f t="array" ref="T233">_xlfn.IFS(R233&gt;I233,"KO : Le montant retenu est supérieur au montant présenté. Merci de revoir la ligne de charges d'amortissement ou plafonner son montant.",I233=0,"",R233=I233,"OK",R233&lt;I233,"Montant instruit inférieur au montant présenté.")</f>
        <v/>
      </c>
      <c r="U233" s="95">
        <f t="shared" si="41"/>
        <v>0</v>
      </c>
    </row>
    <row r="234" spans="1:21">
      <c r="A234" s="7">
        <v>230</v>
      </c>
      <c r="B234" s="5"/>
      <c r="C234" s="5"/>
      <c r="D234" s="5"/>
      <c r="E234" s="2"/>
      <c r="F234" s="99"/>
      <c r="G234" s="12"/>
      <c r="H234" s="7" t="s">
        <v>9</v>
      </c>
      <c r="I234" s="98">
        <f t="shared" si="32"/>
        <v>0</v>
      </c>
      <c r="J234" s="27"/>
      <c r="K234" s="21">
        <f t="shared" si="33"/>
        <v>0</v>
      </c>
      <c r="L234" s="5">
        <f t="shared" si="34"/>
        <v>0</v>
      </c>
      <c r="M234" s="5">
        <f t="shared" si="35"/>
        <v>0</v>
      </c>
      <c r="N234" s="2">
        <f t="shared" si="36"/>
        <v>0</v>
      </c>
      <c r="O234" s="99">
        <f t="shared" si="37"/>
        <v>0</v>
      </c>
      <c r="P234" s="22">
        <f t="shared" si="38"/>
        <v>0</v>
      </c>
      <c r="Q234" s="7" t="str">
        <f t="shared" si="39"/>
        <v>euro</v>
      </c>
      <c r="R234" s="98">
        <f t="shared" si="40"/>
        <v>0</v>
      </c>
      <c r="S234" s="19"/>
      <c r="T234" s="37" t="str" cm="1">
        <f t="array" ref="T234">_xlfn.IFS(R234&gt;I234,"KO : Le montant retenu est supérieur au montant présenté. Merci de revoir la ligne de charges d'amortissement ou plafonner son montant.",I234=0,"",R234=I234,"OK",R234&lt;I234,"Montant instruit inférieur au montant présenté.")</f>
        <v/>
      </c>
      <c r="U234" s="95">
        <f t="shared" si="41"/>
        <v>0</v>
      </c>
    </row>
    <row r="235" spans="1:21">
      <c r="A235" s="7">
        <v>231</v>
      </c>
      <c r="B235" s="5"/>
      <c r="C235" s="5"/>
      <c r="D235" s="5"/>
      <c r="E235" s="2"/>
      <c r="F235" s="99"/>
      <c r="G235" s="12"/>
      <c r="H235" s="7" t="s">
        <v>9</v>
      </c>
      <c r="I235" s="98">
        <f t="shared" si="32"/>
        <v>0</v>
      </c>
      <c r="J235" s="27"/>
      <c r="K235" s="21">
        <f t="shared" si="33"/>
        <v>0</v>
      </c>
      <c r="L235" s="5">
        <f t="shared" si="34"/>
        <v>0</v>
      </c>
      <c r="M235" s="5">
        <f t="shared" si="35"/>
        <v>0</v>
      </c>
      <c r="N235" s="2">
        <f t="shared" si="36"/>
        <v>0</v>
      </c>
      <c r="O235" s="99">
        <f t="shared" si="37"/>
        <v>0</v>
      </c>
      <c r="P235" s="22">
        <f t="shared" si="38"/>
        <v>0</v>
      </c>
      <c r="Q235" s="7" t="str">
        <f t="shared" si="39"/>
        <v>euro</v>
      </c>
      <c r="R235" s="98">
        <f t="shared" si="40"/>
        <v>0</v>
      </c>
      <c r="S235" s="19"/>
      <c r="T235" s="37" t="str" cm="1">
        <f t="array" ref="T235">_xlfn.IFS(R235&gt;I235,"KO : Le montant retenu est supérieur au montant présenté. Merci de revoir la ligne de charges d'amortissement ou plafonner son montant.",I235=0,"",R235=I235,"OK",R235&lt;I235,"Montant instruit inférieur au montant présenté.")</f>
        <v/>
      </c>
      <c r="U235" s="95">
        <f t="shared" si="41"/>
        <v>0</v>
      </c>
    </row>
    <row r="236" spans="1:21">
      <c r="A236" s="7">
        <v>232</v>
      </c>
      <c r="B236" s="5"/>
      <c r="C236" s="5"/>
      <c r="D236" s="5"/>
      <c r="E236" s="2"/>
      <c r="F236" s="99"/>
      <c r="G236" s="12"/>
      <c r="H236" s="7" t="s">
        <v>9</v>
      </c>
      <c r="I236" s="98">
        <f t="shared" si="32"/>
        <v>0</v>
      </c>
      <c r="J236" s="27"/>
      <c r="K236" s="21">
        <f t="shared" si="33"/>
        <v>0</v>
      </c>
      <c r="L236" s="5">
        <f t="shared" si="34"/>
        <v>0</v>
      </c>
      <c r="M236" s="5">
        <f t="shared" si="35"/>
        <v>0</v>
      </c>
      <c r="N236" s="2">
        <f t="shared" si="36"/>
        <v>0</v>
      </c>
      <c r="O236" s="99">
        <f t="shared" si="37"/>
        <v>0</v>
      </c>
      <c r="P236" s="22">
        <f t="shared" si="38"/>
        <v>0</v>
      </c>
      <c r="Q236" s="7" t="str">
        <f t="shared" si="39"/>
        <v>euro</v>
      </c>
      <c r="R236" s="98">
        <f t="shared" si="40"/>
        <v>0</v>
      </c>
      <c r="S236" s="19"/>
      <c r="T236" s="37" t="str" cm="1">
        <f t="array" ref="T236">_xlfn.IFS(R236&gt;I236,"KO : Le montant retenu est supérieur au montant présenté. Merci de revoir la ligne de charges d'amortissement ou plafonner son montant.",I236=0,"",R236=I236,"OK",R236&lt;I236,"Montant instruit inférieur au montant présenté.")</f>
        <v/>
      </c>
      <c r="U236" s="95">
        <f t="shared" si="41"/>
        <v>0</v>
      </c>
    </row>
    <row r="237" spans="1:21">
      <c r="A237" s="7">
        <v>233</v>
      </c>
      <c r="B237" s="5"/>
      <c r="C237" s="5"/>
      <c r="D237" s="5"/>
      <c r="E237" s="2"/>
      <c r="F237" s="99"/>
      <c r="G237" s="12"/>
      <c r="H237" s="7" t="s">
        <v>9</v>
      </c>
      <c r="I237" s="98">
        <f t="shared" si="32"/>
        <v>0</v>
      </c>
      <c r="J237" s="27"/>
      <c r="K237" s="21">
        <f t="shared" si="33"/>
        <v>0</v>
      </c>
      <c r="L237" s="5">
        <f t="shared" si="34"/>
        <v>0</v>
      </c>
      <c r="M237" s="5">
        <f t="shared" si="35"/>
        <v>0</v>
      </c>
      <c r="N237" s="2">
        <f t="shared" si="36"/>
        <v>0</v>
      </c>
      <c r="O237" s="99">
        <f t="shared" si="37"/>
        <v>0</v>
      </c>
      <c r="P237" s="22">
        <f t="shared" si="38"/>
        <v>0</v>
      </c>
      <c r="Q237" s="7" t="str">
        <f t="shared" si="39"/>
        <v>euro</v>
      </c>
      <c r="R237" s="98">
        <f t="shared" si="40"/>
        <v>0</v>
      </c>
      <c r="S237" s="19"/>
      <c r="T237" s="37" t="str" cm="1">
        <f t="array" ref="T237">_xlfn.IFS(R237&gt;I237,"KO : Le montant retenu est supérieur au montant présenté. Merci de revoir la ligne de charges d'amortissement ou plafonner son montant.",I237=0,"",R237=I237,"OK",R237&lt;I237,"Montant instruit inférieur au montant présenté.")</f>
        <v/>
      </c>
      <c r="U237" s="95">
        <f t="shared" si="41"/>
        <v>0</v>
      </c>
    </row>
    <row r="238" spans="1:21">
      <c r="A238" s="7">
        <v>234</v>
      </c>
      <c r="B238" s="5"/>
      <c r="C238" s="5"/>
      <c r="D238" s="5"/>
      <c r="E238" s="2"/>
      <c r="F238" s="99"/>
      <c r="G238" s="12"/>
      <c r="H238" s="7" t="s">
        <v>9</v>
      </c>
      <c r="I238" s="98">
        <f t="shared" si="32"/>
        <v>0</v>
      </c>
      <c r="J238" s="27"/>
      <c r="K238" s="21">
        <f t="shared" si="33"/>
        <v>0</v>
      </c>
      <c r="L238" s="5">
        <f t="shared" si="34"/>
        <v>0</v>
      </c>
      <c r="M238" s="5">
        <f t="shared" si="35"/>
        <v>0</v>
      </c>
      <c r="N238" s="2">
        <f t="shared" si="36"/>
        <v>0</v>
      </c>
      <c r="O238" s="99">
        <f t="shared" si="37"/>
        <v>0</v>
      </c>
      <c r="P238" s="22">
        <f t="shared" si="38"/>
        <v>0</v>
      </c>
      <c r="Q238" s="7" t="str">
        <f t="shared" si="39"/>
        <v>euro</v>
      </c>
      <c r="R238" s="98">
        <f t="shared" si="40"/>
        <v>0</v>
      </c>
      <c r="S238" s="19"/>
      <c r="T238" s="37" t="str" cm="1">
        <f t="array" ref="T238">_xlfn.IFS(R238&gt;I238,"KO : Le montant retenu est supérieur au montant présenté. Merci de revoir la ligne de charges d'amortissement ou plafonner son montant.",I238=0,"",R238=I238,"OK",R238&lt;I238,"Montant instruit inférieur au montant présenté.")</f>
        <v/>
      </c>
      <c r="U238" s="95">
        <f t="shared" si="41"/>
        <v>0</v>
      </c>
    </row>
    <row r="239" spans="1:21">
      <c r="A239" s="7">
        <v>235</v>
      </c>
      <c r="B239" s="5"/>
      <c r="C239" s="5"/>
      <c r="D239" s="5"/>
      <c r="E239" s="2"/>
      <c r="F239" s="99"/>
      <c r="G239" s="12"/>
      <c r="H239" s="7" t="s">
        <v>9</v>
      </c>
      <c r="I239" s="98">
        <f t="shared" si="32"/>
        <v>0</v>
      </c>
      <c r="J239" s="27"/>
      <c r="K239" s="21">
        <f t="shared" si="33"/>
        <v>0</v>
      </c>
      <c r="L239" s="5">
        <f t="shared" si="34"/>
        <v>0</v>
      </c>
      <c r="M239" s="5">
        <f t="shared" si="35"/>
        <v>0</v>
      </c>
      <c r="N239" s="2">
        <f t="shared" si="36"/>
        <v>0</v>
      </c>
      <c r="O239" s="99">
        <f t="shared" si="37"/>
        <v>0</v>
      </c>
      <c r="P239" s="22">
        <f t="shared" si="38"/>
        <v>0</v>
      </c>
      <c r="Q239" s="7" t="str">
        <f t="shared" si="39"/>
        <v>euro</v>
      </c>
      <c r="R239" s="98">
        <f t="shared" si="40"/>
        <v>0</v>
      </c>
      <c r="S239" s="19"/>
      <c r="T239" s="37" t="str" cm="1">
        <f t="array" ref="T239">_xlfn.IFS(R239&gt;I239,"KO : Le montant retenu est supérieur au montant présenté. Merci de revoir la ligne de charges d'amortissement ou plafonner son montant.",I239=0,"",R239=I239,"OK",R239&lt;I239,"Montant instruit inférieur au montant présenté.")</f>
        <v/>
      </c>
      <c r="U239" s="95">
        <f t="shared" si="41"/>
        <v>0</v>
      </c>
    </row>
    <row r="240" spans="1:21">
      <c r="A240" s="7">
        <v>236</v>
      </c>
      <c r="B240" s="5"/>
      <c r="C240" s="5"/>
      <c r="D240" s="5"/>
      <c r="E240" s="2"/>
      <c r="F240" s="99"/>
      <c r="G240" s="12"/>
      <c r="H240" s="7" t="s">
        <v>9</v>
      </c>
      <c r="I240" s="98">
        <f t="shared" si="32"/>
        <v>0</v>
      </c>
      <c r="J240" s="27"/>
      <c r="K240" s="21">
        <f t="shared" si="33"/>
        <v>0</v>
      </c>
      <c r="L240" s="5">
        <f t="shared" si="34"/>
        <v>0</v>
      </c>
      <c r="M240" s="5">
        <f t="shared" si="35"/>
        <v>0</v>
      </c>
      <c r="N240" s="2">
        <f t="shared" si="36"/>
        <v>0</v>
      </c>
      <c r="O240" s="99">
        <f t="shared" si="37"/>
        <v>0</v>
      </c>
      <c r="P240" s="22">
        <f t="shared" si="38"/>
        <v>0</v>
      </c>
      <c r="Q240" s="7" t="str">
        <f t="shared" si="39"/>
        <v>euro</v>
      </c>
      <c r="R240" s="98">
        <f t="shared" si="40"/>
        <v>0</v>
      </c>
      <c r="S240" s="19"/>
      <c r="T240" s="37" t="str" cm="1">
        <f t="array" ref="T240">_xlfn.IFS(R240&gt;I240,"KO : Le montant retenu est supérieur au montant présenté. Merci de revoir la ligne de charges d'amortissement ou plafonner son montant.",I240=0,"",R240=I240,"OK",R240&lt;I240,"Montant instruit inférieur au montant présenté.")</f>
        <v/>
      </c>
      <c r="U240" s="95">
        <f t="shared" si="41"/>
        <v>0</v>
      </c>
    </row>
    <row r="241" spans="1:21">
      <c r="A241" s="7">
        <v>237</v>
      </c>
      <c r="B241" s="5"/>
      <c r="C241" s="5"/>
      <c r="D241" s="5"/>
      <c r="E241" s="2"/>
      <c r="F241" s="99"/>
      <c r="G241" s="12"/>
      <c r="H241" s="7" t="s">
        <v>9</v>
      </c>
      <c r="I241" s="98">
        <f t="shared" si="32"/>
        <v>0</v>
      </c>
      <c r="J241" s="27"/>
      <c r="K241" s="21">
        <f t="shared" si="33"/>
        <v>0</v>
      </c>
      <c r="L241" s="5">
        <f t="shared" si="34"/>
        <v>0</v>
      </c>
      <c r="M241" s="5">
        <f t="shared" si="35"/>
        <v>0</v>
      </c>
      <c r="N241" s="2">
        <f t="shared" si="36"/>
        <v>0</v>
      </c>
      <c r="O241" s="99">
        <f t="shared" si="37"/>
        <v>0</v>
      </c>
      <c r="P241" s="22">
        <f t="shared" si="38"/>
        <v>0</v>
      </c>
      <c r="Q241" s="7" t="str">
        <f t="shared" si="39"/>
        <v>euro</v>
      </c>
      <c r="R241" s="98">
        <f t="shared" si="40"/>
        <v>0</v>
      </c>
      <c r="S241" s="19"/>
      <c r="T241" s="37" t="str" cm="1">
        <f t="array" ref="T241">_xlfn.IFS(R241&gt;I241,"KO : Le montant retenu est supérieur au montant présenté. Merci de revoir la ligne de charges d'amortissement ou plafonner son montant.",I241=0,"",R241=I241,"OK",R241&lt;I241,"Montant instruit inférieur au montant présenté.")</f>
        <v/>
      </c>
      <c r="U241" s="95">
        <f t="shared" si="41"/>
        <v>0</v>
      </c>
    </row>
    <row r="242" spans="1:21">
      <c r="A242" s="7">
        <v>238</v>
      </c>
      <c r="B242" s="5"/>
      <c r="C242" s="5"/>
      <c r="D242" s="5"/>
      <c r="E242" s="2"/>
      <c r="F242" s="99"/>
      <c r="G242" s="12"/>
      <c r="H242" s="7" t="s">
        <v>9</v>
      </c>
      <c r="I242" s="98">
        <f t="shared" si="32"/>
        <v>0</v>
      </c>
      <c r="J242" s="27"/>
      <c r="K242" s="21">
        <f t="shared" si="33"/>
        <v>0</v>
      </c>
      <c r="L242" s="5">
        <f t="shared" si="34"/>
        <v>0</v>
      </c>
      <c r="M242" s="5">
        <f t="shared" si="35"/>
        <v>0</v>
      </c>
      <c r="N242" s="2">
        <f t="shared" si="36"/>
        <v>0</v>
      </c>
      <c r="O242" s="99">
        <f t="shared" si="37"/>
        <v>0</v>
      </c>
      <c r="P242" s="22">
        <f t="shared" si="38"/>
        <v>0</v>
      </c>
      <c r="Q242" s="7" t="str">
        <f t="shared" si="39"/>
        <v>euro</v>
      </c>
      <c r="R242" s="98">
        <f t="shared" si="40"/>
        <v>0</v>
      </c>
      <c r="S242" s="19"/>
      <c r="T242" s="37" t="str" cm="1">
        <f t="array" ref="T242">_xlfn.IFS(R242&gt;I242,"KO : Le montant retenu est supérieur au montant présenté. Merci de revoir la ligne de charges d'amortissement ou plafonner son montant.",I242=0,"",R242=I242,"OK",R242&lt;I242,"Montant instruit inférieur au montant présenté.")</f>
        <v/>
      </c>
      <c r="U242" s="95">
        <f t="shared" si="41"/>
        <v>0</v>
      </c>
    </row>
    <row r="243" spans="1:21">
      <c r="A243" s="7">
        <v>239</v>
      </c>
      <c r="B243" s="5"/>
      <c r="C243" s="5"/>
      <c r="D243" s="5"/>
      <c r="E243" s="2"/>
      <c r="F243" s="99"/>
      <c r="G243" s="12"/>
      <c r="H243" s="7" t="s">
        <v>9</v>
      </c>
      <c r="I243" s="98">
        <f t="shared" si="32"/>
        <v>0</v>
      </c>
      <c r="J243" s="27"/>
      <c r="K243" s="21">
        <f t="shared" si="33"/>
        <v>0</v>
      </c>
      <c r="L243" s="5">
        <f t="shared" si="34"/>
        <v>0</v>
      </c>
      <c r="M243" s="5">
        <f t="shared" si="35"/>
        <v>0</v>
      </c>
      <c r="N243" s="2">
        <f t="shared" si="36"/>
        <v>0</v>
      </c>
      <c r="O243" s="99">
        <f t="shared" si="37"/>
        <v>0</v>
      </c>
      <c r="P243" s="22">
        <f t="shared" si="38"/>
        <v>0</v>
      </c>
      <c r="Q243" s="7" t="str">
        <f t="shared" si="39"/>
        <v>euro</v>
      </c>
      <c r="R243" s="98">
        <f t="shared" si="40"/>
        <v>0</v>
      </c>
      <c r="S243" s="19"/>
      <c r="T243" s="37" t="str" cm="1">
        <f t="array" ref="T243">_xlfn.IFS(R243&gt;I243,"KO : Le montant retenu est supérieur au montant présenté. Merci de revoir la ligne de charges d'amortissement ou plafonner son montant.",I243=0,"",R243=I243,"OK",R243&lt;I243,"Montant instruit inférieur au montant présenté.")</f>
        <v/>
      </c>
      <c r="U243" s="95">
        <f t="shared" si="41"/>
        <v>0</v>
      </c>
    </row>
    <row r="244" spans="1:21">
      <c r="A244" s="7">
        <v>240</v>
      </c>
      <c r="B244" s="5"/>
      <c r="C244" s="5"/>
      <c r="D244" s="5"/>
      <c r="E244" s="2"/>
      <c r="F244" s="99"/>
      <c r="G244" s="12"/>
      <c r="H244" s="7" t="s">
        <v>9</v>
      </c>
      <c r="I244" s="98">
        <f t="shared" si="32"/>
        <v>0</v>
      </c>
      <c r="J244" s="27"/>
      <c r="K244" s="21">
        <f t="shared" si="33"/>
        <v>0</v>
      </c>
      <c r="L244" s="5">
        <f t="shared" si="34"/>
        <v>0</v>
      </c>
      <c r="M244" s="5">
        <f t="shared" si="35"/>
        <v>0</v>
      </c>
      <c r="N244" s="2">
        <f t="shared" si="36"/>
        <v>0</v>
      </c>
      <c r="O244" s="99">
        <f t="shared" si="37"/>
        <v>0</v>
      </c>
      <c r="P244" s="22">
        <f t="shared" si="38"/>
        <v>0</v>
      </c>
      <c r="Q244" s="7" t="str">
        <f t="shared" si="39"/>
        <v>euro</v>
      </c>
      <c r="R244" s="98">
        <f t="shared" si="40"/>
        <v>0</v>
      </c>
      <c r="S244" s="19"/>
      <c r="T244" s="37" t="str" cm="1">
        <f t="array" ref="T244">_xlfn.IFS(R244&gt;I244,"KO : Le montant retenu est supérieur au montant présenté. Merci de revoir la ligne de charges d'amortissement ou plafonner son montant.",I244=0,"",R244=I244,"OK",R244&lt;I244,"Montant instruit inférieur au montant présenté.")</f>
        <v/>
      </c>
      <c r="U244" s="95">
        <f t="shared" si="41"/>
        <v>0</v>
      </c>
    </row>
    <row r="245" spans="1:21">
      <c r="A245" s="7">
        <v>241</v>
      </c>
      <c r="B245" s="5"/>
      <c r="C245" s="5"/>
      <c r="D245" s="5"/>
      <c r="E245" s="2"/>
      <c r="F245" s="99"/>
      <c r="G245" s="12"/>
      <c r="H245" s="7" t="s">
        <v>9</v>
      </c>
      <c r="I245" s="98">
        <f t="shared" si="32"/>
        <v>0</v>
      </c>
      <c r="J245" s="27"/>
      <c r="K245" s="21">
        <f t="shared" si="33"/>
        <v>0</v>
      </c>
      <c r="L245" s="5">
        <f t="shared" si="34"/>
        <v>0</v>
      </c>
      <c r="M245" s="5">
        <f t="shared" si="35"/>
        <v>0</v>
      </c>
      <c r="N245" s="2">
        <f t="shared" si="36"/>
        <v>0</v>
      </c>
      <c r="O245" s="99">
        <f t="shared" si="37"/>
        <v>0</v>
      </c>
      <c r="P245" s="22">
        <f t="shared" si="38"/>
        <v>0</v>
      </c>
      <c r="Q245" s="7" t="str">
        <f t="shared" si="39"/>
        <v>euro</v>
      </c>
      <c r="R245" s="98">
        <f t="shared" si="40"/>
        <v>0</v>
      </c>
      <c r="S245" s="19"/>
      <c r="T245" s="37" t="str" cm="1">
        <f t="array" ref="T245">_xlfn.IFS(R245&gt;I245,"KO : Le montant retenu est supérieur au montant présenté. Merci de revoir la ligne de charges d'amortissement ou plafonner son montant.",I245=0,"",R245=I245,"OK",R245&lt;I245,"Montant instruit inférieur au montant présenté.")</f>
        <v/>
      </c>
      <c r="U245" s="95">
        <f t="shared" si="41"/>
        <v>0</v>
      </c>
    </row>
    <row r="246" spans="1:21">
      <c r="A246" s="7">
        <v>242</v>
      </c>
      <c r="B246" s="5"/>
      <c r="C246" s="5"/>
      <c r="D246" s="5"/>
      <c r="E246" s="2"/>
      <c r="F246" s="99"/>
      <c r="G246" s="12"/>
      <c r="H246" s="7" t="s">
        <v>9</v>
      </c>
      <c r="I246" s="98">
        <f t="shared" si="32"/>
        <v>0</v>
      </c>
      <c r="J246" s="27"/>
      <c r="K246" s="21">
        <f t="shared" si="33"/>
        <v>0</v>
      </c>
      <c r="L246" s="5">
        <f t="shared" si="34"/>
        <v>0</v>
      </c>
      <c r="M246" s="5">
        <f t="shared" si="35"/>
        <v>0</v>
      </c>
      <c r="N246" s="2">
        <f t="shared" si="36"/>
        <v>0</v>
      </c>
      <c r="O246" s="99">
        <f t="shared" si="37"/>
        <v>0</v>
      </c>
      <c r="P246" s="22">
        <f t="shared" si="38"/>
        <v>0</v>
      </c>
      <c r="Q246" s="7" t="str">
        <f t="shared" si="39"/>
        <v>euro</v>
      </c>
      <c r="R246" s="98">
        <f t="shared" si="40"/>
        <v>0</v>
      </c>
      <c r="S246" s="19"/>
      <c r="T246" s="37" t="str" cm="1">
        <f t="array" ref="T246">_xlfn.IFS(R246&gt;I246,"KO : Le montant retenu est supérieur au montant présenté. Merci de revoir la ligne de charges d'amortissement ou plafonner son montant.",I246=0,"",R246=I246,"OK",R246&lt;I246,"Montant instruit inférieur au montant présenté.")</f>
        <v/>
      </c>
      <c r="U246" s="95">
        <f t="shared" si="41"/>
        <v>0</v>
      </c>
    </row>
    <row r="247" spans="1:21">
      <c r="A247" s="7">
        <v>243</v>
      </c>
      <c r="B247" s="5"/>
      <c r="C247" s="5"/>
      <c r="D247" s="5"/>
      <c r="E247" s="2"/>
      <c r="F247" s="99"/>
      <c r="G247" s="12"/>
      <c r="H247" s="7" t="s">
        <v>9</v>
      </c>
      <c r="I247" s="98">
        <f t="shared" si="32"/>
        <v>0</v>
      </c>
      <c r="J247" s="27"/>
      <c r="K247" s="21">
        <f t="shared" si="33"/>
        <v>0</v>
      </c>
      <c r="L247" s="5">
        <f t="shared" si="34"/>
        <v>0</v>
      </c>
      <c r="M247" s="5">
        <f t="shared" si="35"/>
        <v>0</v>
      </c>
      <c r="N247" s="2">
        <f t="shared" si="36"/>
        <v>0</v>
      </c>
      <c r="O247" s="99">
        <f t="shared" si="37"/>
        <v>0</v>
      </c>
      <c r="P247" s="22">
        <f t="shared" si="38"/>
        <v>0</v>
      </c>
      <c r="Q247" s="7" t="str">
        <f t="shared" si="39"/>
        <v>euro</v>
      </c>
      <c r="R247" s="98">
        <f t="shared" si="40"/>
        <v>0</v>
      </c>
      <c r="S247" s="19"/>
      <c r="T247" s="37" t="str" cm="1">
        <f t="array" ref="T247">_xlfn.IFS(R247&gt;I247,"KO : Le montant retenu est supérieur au montant présenté. Merci de revoir la ligne de charges d'amortissement ou plafonner son montant.",I247=0,"",R247=I247,"OK",R247&lt;I247,"Montant instruit inférieur au montant présenté.")</f>
        <v/>
      </c>
      <c r="U247" s="95">
        <f t="shared" si="41"/>
        <v>0</v>
      </c>
    </row>
    <row r="248" spans="1:21">
      <c r="A248" s="7">
        <v>244</v>
      </c>
      <c r="B248" s="5"/>
      <c r="C248" s="5"/>
      <c r="D248" s="5"/>
      <c r="E248" s="2"/>
      <c r="F248" s="99"/>
      <c r="G248" s="12"/>
      <c r="H248" s="7" t="s">
        <v>9</v>
      </c>
      <c r="I248" s="98">
        <f t="shared" si="32"/>
        <v>0</v>
      </c>
      <c r="J248" s="27"/>
      <c r="K248" s="21">
        <f t="shared" si="33"/>
        <v>0</v>
      </c>
      <c r="L248" s="5">
        <f t="shared" si="34"/>
        <v>0</v>
      </c>
      <c r="M248" s="5">
        <f t="shared" si="35"/>
        <v>0</v>
      </c>
      <c r="N248" s="2">
        <f t="shared" si="36"/>
        <v>0</v>
      </c>
      <c r="O248" s="99">
        <f t="shared" si="37"/>
        <v>0</v>
      </c>
      <c r="P248" s="22">
        <f t="shared" si="38"/>
        <v>0</v>
      </c>
      <c r="Q248" s="7" t="str">
        <f t="shared" si="39"/>
        <v>euro</v>
      </c>
      <c r="R248" s="98">
        <f t="shared" si="40"/>
        <v>0</v>
      </c>
      <c r="S248" s="19"/>
      <c r="T248" s="37" t="str" cm="1">
        <f t="array" ref="T248">_xlfn.IFS(R248&gt;I248,"KO : Le montant retenu est supérieur au montant présenté. Merci de revoir la ligne de charges d'amortissement ou plafonner son montant.",I248=0,"",R248=I248,"OK",R248&lt;I248,"Montant instruit inférieur au montant présenté.")</f>
        <v/>
      </c>
      <c r="U248" s="95">
        <f t="shared" si="41"/>
        <v>0</v>
      </c>
    </row>
    <row r="249" spans="1:21">
      <c r="A249" s="7">
        <v>245</v>
      </c>
      <c r="B249" s="5"/>
      <c r="C249" s="5"/>
      <c r="D249" s="5"/>
      <c r="E249" s="2"/>
      <c r="F249" s="99"/>
      <c r="G249" s="12"/>
      <c r="H249" s="7" t="s">
        <v>9</v>
      </c>
      <c r="I249" s="98">
        <f t="shared" si="32"/>
        <v>0</v>
      </c>
      <c r="J249" s="27"/>
      <c r="K249" s="21">
        <f t="shared" si="33"/>
        <v>0</v>
      </c>
      <c r="L249" s="5">
        <f t="shared" si="34"/>
        <v>0</v>
      </c>
      <c r="M249" s="5">
        <f t="shared" si="35"/>
        <v>0</v>
      </c>
      <c r="N249" s="2">
        <f t="shared" si="36"/>
        <v>0</v>
      </c>
      <c r="O249" s="99">
        <f t="shared" si="37"/>
        <v>0</v>
      </c>
      <c r="P249" s="22">
        <f t="shared" si="38"/>
        <v>0</v>
      </c>
      <c r="Q249" s="7" t="str">
        <f t="shared" si="39"/>
        <v>euro</v>
      </c>
      <c r="R249" s="98">
        <f t="shared" si="40"/>
        <v>0</v>
      </c>
      <c r="S249" s="19"/>
      <c r="T249" s="37" t="str" cm="1">
        <f t="array" ref="T249">_xlfn.IFS(R249&gt;I249,"KO : Le montant retenu est supérieur au montant présenté. Merci de revoir la ligne de charges d'amortissement ou plafonner son montant.",I249=0,"",R249=I249,"OK",R249&lt;I249,"Montant instruit inférieur au montant présenté.")</f>
        <v/>
      </c>
      <c r="U249" s="95">
        <f t="shared" si="41"/>
        <v>0</v>
      </c>
    </row>
    <row r="250" spans="1:21">
      <c r="A250" s="7">
        <v>246</v>
      </c>
      <c r="B250" s="5"/>
      <c r="C250" s="5"/>
      <c r="D250" s="5"/>
      <c r="E250" s="2"/>
      <c r="F250" s="99"/>
      <c r="G250" s="12"/>
      <c r="H250" s="7" t="s">
        <v>9</v>
      </c>
      <c r="I250" s="98">
        <f t="shared" si="32"/>
        <v>0</v>
      </c>
      <c r="J250" s="27"/>
      <c r="K250" s="21">
        <f t="shared" si="33"/>
        <v>0</v>
      </c>
      <c r="L250" s="5">
        <f t="shared" si="34"/>
        <v>0</v>
      </c>
      <c r="M250" s="5">
        <f t="shared" si="35"/>
        <v>0</v>
      </c>
      <c r="N250" s="2">
        <f t="shared" si="36"/>
        <v>0</v>
      </c>
      <c r="O250" s="99">
        <f t="shared" si="37"/>
        <v>0</v>
      </c>
      <c r="P250" s="22">
        <f t="shared" si="38"/>
        <v>0</v>
      </c>
      <c r="Q250" s="7" t="str">
        <f t="shared" si="39"/>
        <v>euro</v>
      </c>
      <c r="R250" s="98">
        <f t="shared" si="40"/>
        <v>0</v>
      </c>
      <c r="S250" s="19"/>
      <c r="T250" s="37" t="str" cm="1">
        <f t="array" ref="T250">_xlfn.IFS(R250&gt;I250,"KO : Le montant retenu est supérieur au montant présenté. Merci de revoir la ligne de charges d'amortissement ou plafonner son montant.",I250=0,"",R250=I250,"OK",R250&lt;I250,"Montant instruit inférieur au montant présenté.")</f>
        <v/>
      </c>
      <c r="U250" s="95">
        <f t="shared" si="41"/>
        <v>0</v>
      </c>
    </row>
    <row r="251" spans="1:21">
      <c r="A251" s="7">
        <v>247</v>
      </c>
      <c r="B251" s="5"/>
      <c r="C251" s="5"/>
      <c r="D251" s="5"/>
      <c r="E251" s="2"/>
      <c r="F251" s="99"/>
      <c r="G251" s="12"/>
      <c r="H251" s="7" t="s">
        <v>9</v>
      </c>
      <c r="I251" s="98">
        <f t="shared" si="32"/>
        <v>0</v>
      </c>
      <c r="J251" s="27"/>
      <c r="K251" s="21">
        <f t="shared" si="33"/>
        <v>0</v>
      </c>
      <c r="L251" s="5">
        <f t="shared" si="34"/>
        <v>0</v>
      </c>
      <c r="M251" s="5">
        <f t="shared" si="35"/>
        <v>0</v>
      </c>
      <c r="N251" s="2">
        <f t="shared" si="36"/>
        <v>0</v>
      </c>
      <c r="O251" s="99">
        <f t="shared" si="37"/>
        <v>0</v>
      </c>
      <c r="P251" s="22">
        <f t="shared" si="38"/>
        <v>0</v>
      </c>
      <c r="Q251" s="7" t="str">
        <f t="shared" si="39"/>
        <v>euro</v>
      </c>
      <c r="R251" s="98">
        <f t="shared" si="40"/>
        <v>0</v>
      </c>
      <c r="S251" s="19"/>
      <c r="T251" s="37" t="str" cm="1">
        <f t="array" ref="T251">_xlfn.IFS(R251&gt;I251,"KO : Le montant retenu est supérieur au montant présenté. Merci de revoir la ligne de charges d'amortissement ou plafonner son montant.",I251=0,"",R251=I251,"OK",R251&lt;I251,"Montant instruit inférieur au montant présenté.")</f>
        <v/>
      </c>
      <c r="U251" s="95">
        <f t="shared" si="41"/>
        <v>0</v>
      </c>
    </row>
    <row r="252" spans="1:21">
      <c r="A252" s="7">
        <v>248</v>
      </c>
      <c r="B252" s="5"/>
      <c r="C252" s="5"/>
      <c r="D252" s="5"/>
      <c r="E252" s="2"/>
      <c r="F252" s="99"/>
      <c r="G252" s="12"/>
      <c r="H252" s="7" t="s">
        <v>9</v>
      </c>
      <c r="I252" s="98">
        <f t="shared" si="32"/>
        <v>0</v>
      </c>
      <c r="J252" s="27"/>
      <c r="K252" s="21">
        <f t="shared" si="33"/>
        <v>0</v>
      </c>
      <c r="L252" s="5">
        <f t="shared" si="34"/>
        <v>0</v>
      </c>
      <c r="M252" s="5">
        <f t="shared" si="35"/>
        <v>0</v>
      </c>
      <c r="N252" s="2">
        <f t="shared" si="36"/>
        <v>0</v>
      </c>
      <c r="O252" s="99">
        <f t="shared" si="37"/>
        <v>0</v>
      </c>
      <c r="P252" s="22">
        <f t="shared" si="38"/>
        <v>0</v>
      </c>
      <c r="Q252" s="7" t="str">
        <f t="shared" si="39"/>
        <v>euro</v>
      </c>
      <c r="R252" s="98">
        <f t="shared" si="40"/>
        <v>0</v>
      </c>
      <c r="S252" s="19"/>
      <c r="T252" s="37" t="str" cm="1">
        <f t="array" ref="T252">_xlfn.IFS(R252&gt;I252,"KO : Le montant retenu est supérieur au montant présenté. Merci de revoir la ligne de charges d'amortissement ou plafonner son montant.",I252=0,"",R252=I252,"OK",R252&lt;I252,"Montant instruit inférieur au montant présenté.")</f>
        <v/>
      </c>
      <c r="U252" s="95">
        <f t="shared" si="41"/>
        <v>0</v>
      </c>
    </row>
    <row r="253" spans="1:21">
      <c r="A253" s="7">
        <v>249</v>
      </c>
      <c r="B253" s="5"/>
      <c r="C253" s="5"/>
      <c r="D253" s="5"/>
      <c r="E253" s="2"/>
      <c r="F253" s="99"/>
      <c r="G253" s="12"/>
      <c r="H253" s="7" t="s">
        <v>9</v>
      </c>
      <c r="I253" s="98">
        <f t="shared" si="32"/>
        <v>0</v>
      </c>
      <c r="J253" s="27"/>
      <c r="K253" s="21">
        <f t="shared" si="33"/>
        <v>0</v>
      </c>
      <c r="L253" s="5">
        <f t="shared" si="34"/>
        <v>0</v>
      </c>
      <c r="M253" s="5">
        <f t="shared" si="35"/>
        <v>0</v>
      </c>
      <c r="N253" s="2">
        <f t="shared" si="36"/>
        <v>0</v>
      </c>
      <c r="O253" s="99">
        <f t="shared" si="37"/>
        <v>0</v>
      </c>
      <c r="P253" s="22">
        <f t="shared" si="38"/>
        <v>0</v>
      </c>
      <c r="Q253" s="7" t="str">
        <f t="shared" si="39"/>
        <v>euro</v>
      </c>
      <c r="R253" s="98">
        <f t="shared" si="40"/>
        <v>0</v>
      </c>
      <c r="S253" s="19"/>
      <c r="T253" s="37" t="str" cm="1">
        <f t="array" ref="T253">_xlfn.IFS(R253&gt;I253,"KO : Le montant retenu est supérieur au montant présenté. Merci de revoir la ligne de charges d'amortissement ou plafonner son montant.",I253=0,"",R253=I253,"OK",R253&lt;I253,"Montant instruit inférieur au montant présenté.")</f>
        <v/>
      </c>
      <c r="U253" s="95">
        <f t="shared" si="41"/>
        <v>0</v>
      </c>
    </row>
    <row r="254" spans="1:21">
      <c r="A254" s="7">
        <v>250</v>
      </c>
      <c r="B254" s="5"/>
      <c r="C254" s="5"/>
      <c r="D254" s="5"/>
      <c r="E254" s="2"/>
      <c r="F254" s="99"/>
      <c r="G254" s="12"/>
      <c r="H254" s="7" t="s">
        <v>9</v>
      </c>
      <c r="I254" s="98">
        <f t="shared" si="32"/>
        <v>0</v>
      </c>
      <c r="J254" s="27"/>
      <c r="K254" s="21">
        <f t="shared" si="33"/>
        <v>0</v>
      </c>
      <c r="L254" s="5">
        <f t="shared" si="34"/>
        <v>0</v>
      </c>
      <c r="M254" s="5">
        <f t="shared" si="35"/>
        <v>0</v>
      </c>
      <c r="N254" s="2">
        <f t="shared" si="36"/>
        <v>0</v>
      </c>
      <c r="O254" s="99">
        <f t="shared" si="37"/>
        <v>0</v>
      </c>
      <c r="P254" s="22">
        <f t="shared" si="38"/>
        <v>0</v>
      </c>
      <c r="Q254" s="7" t="str">
        <f t="shared" si="39"/>
        <v>euro</v>
      </c>
      <c r="R254" s="98">
        <f t="shared" si="40"/>
        <v>0</v>
      </c>
      <c r="S254" s="19"/>
      <c r="T254" s="37" t="str" cm="1">
        <f t="array" ref="T254">_xlfn.IFS(R254&gt;I254,"KO : Le montant retenu est supérieur au montant présenté. Merci de revoir la ligne de charges d'amortissement ou plafonner son montant.",I254=0,"",R254=I254,"OK",R254&lt;I254,"Montant instruit inférieur au montant présenté.")</f>
        <v/>
      </c>
      <c r="U254" s="95">
        <f t="shared" si="41"/>
        <v>0</v>
      </c>
    </row>
    <row r="255" spans="1:21">
      <c r="A255" s="7">
        <v>251</v>
      </c>
      <c r="B255" s="5"/>
      <c r="C255" s="5"/>
      <c r="D255" s="5"/>
      <c r="E255" s="2"/>
      <c r="F255" s="99"/>
      <c r="G255" s="12"/>
      <c r="H255" s="7" t="s">
        <v>9</v>
      </c>
      <c r="I255" s="98">
        <f t="shared" si="32"/>
        <v>0</v>
      </c>
      <c r="J255" s="27"/>
      <c r="K255" s="21">
        <f t="shared" si="33"/>
        <v>0</v>
      </c>
      <c r="L255" s="5">
        <f t="shared" si="34"/>
        <v>0</v>
      </c>
      <c r="M255" s="5">
        <f t="shared" si="35"/>
        <v>0</v>
      </c>
      <c r="N255" s="2">
        <f t="shared" si="36"/>
        <v>0</v>
      </c>
      <c r="O255" s="99">
        <f t="shared" si="37"/>
        <v>0</v>
      </c>
      <c r="P255" s="22">
        <f t="shared" si="38"/>
        <v>0</v>
      </c>
      <c r="Q255" s="7" t="str">
        <f t="shared" si="39"/>
        <v>euro</v>
      </c>
      <c r="R255" s="98">
        <f t="shared" si="40"/>
        <v>0</v>
      </c>
      <c r="S255" s="19"/>
      <c r="T255" s="37" t="str" cm="1">
        <f t="array" ref="T255">_xlfn.IFS(R255&gt;I255,"KO : Le montant retenu est supérieur au montant présenté. Merci de revoir la ligne de charges d'amortissement ou plafonner son montant.",I255=0,"",R255=I255,"OK",R255&lt;I255,"Montant instruit inférieur au montant présenté.")</f>
        <v/>
      </c>
      <c r="U255" s="95">
        <f t="shared" si="41"/>
        <v>0</v>
      </c>
    </row>
    <row r="256" spans="1:21">
      <c r="A256" s="7">
        <v>252</v>
      </c>
      <c r="B256" s="5"/>
      <c r="C256" s="5"/>
      <c r="D256" s="5"/>
      <c r="E256" s="2"/>
      <c r="F256" s="99"/>
      <c r="G256" s="12"/>
      <c r="H256" s="7" t="s">
        <v>9</v>
      </c>
      <c r="I256" s="98">
        <f t="shared" si="32"/>
        <v>0</v>
      </c>
      <c r="J256" s="27"/>
      <c r="K256" s="21">
        <f t="shared" si="33"/>
        <v>0</v>
      </c>
      <c r="L256" s="5">
        <f t="shared" si="34"/>
        <v>0</v>
      </c>
      <c r="M256" s="5">
        <f t="shared" si="35"/>
        <v>0</v>
      </c>
      <c r="N256" s="2">
        <f t="shared" si="36"/>
        <v>0</v>
      </c>
      <c r="O256" s="99">
        <f t="shared" si="37"/>
        <v>0</v>
      </c>
      <c r="P256" s="22">
        <f t="shared" si="38"/>
        <v>0</v>
      </c>
      <c r="Q256" s="7" t="str">
        <f t="shared" si="39"/>
        <v>euro</v>
      </c>
      <c r="R256" s="98">
        <f t="shared" si="40"/>
        <v>0</v>
      </c>
      <c r="S256" s="19"/>
      <c r="T256" s="37" t="str" cm="1">
        <f t="array" ref="T256">_xlfn.IFS(R256&gt;I256,"KO : Le montant retenu est supérieur au montant présenté. Merci de revoir la ligne de charges d'amortissement ou plafonner son montant.",I256=0,"",R256=I256,"OK",R256&lt;I256,"Montant instruit inférieur au montant présenté.")</f>
        <v/>
      </c>
      <c r="U256" s="95">
        <f t="shared" si="41"/>
        <v>0</v>
      </c>
    </row>
    <row r="257" spans="1:21">
      <c r="A257" s="7">
        <v>253</v>
      </c>
      <c r="B257" s="5"/>
      <c r="C257" s="5"/>
      <c r="D257" s="5"/>
      <c r="E257" s="2"/>
      <c r="F257" s="99"/>
      <c r="G257" s="12"/>
      <c r="H257" s="7" t="s">
        <v>9</v>
      </c>
      <c r="I257" s="98">
        <f t="shared" si="32"/>
        <v>0</v>
      </c>
      <c r="J257" s="27"/>
      <c r="K257" s="21">
        <f t="shared" si="33"/>
        <v>0</v>
      </c>
      <c r="L257" s="5">
        <f t="shared" si="34"/>
        <v>0</v>
      </c>
      <c r="M257" s="5">
        <f t="shared" si="35"/>
        <v>0</v>
      </c>
      <c r="N257" s="2">
        <f t="shared" si="36"/>
        <v>0</v>
      </c>
      <c r="O257" s="99">
        <f t="shared" si="37"/>
        <v>0</v>
      </c>
      <c r="P257" s="22">
        <f t="shared" si="38"/>
        <v>0</v>
      </c>
      <c r="Q257" s="7" t="str">
        <f t="shared" si="39"/>
        <v>euro</v>
      </c>
      <c r="R257" s="98">
        <f t="shared" si="40"/>
        <v>0</v>
      </c>
      <c r="S257" s="19"/>
      <c r="T257" s="37" t="str" cm="1">
        <f t="array" ref="T257">_xlfn.IFS(R257&gt;I257,"KO : Le montant retenu est supérieur au montant présenté. Merci de revoir la ligne de charges d'amortissement ou plafonner son montant.",I257=0,"",R257=I257,"OK",R257&lt;I257,"Montant instruit inférieur au montant présenté.")</f>
        <v/>
      </c>
      <c r="U257" s="95">
        <f t="shared" si="41"/>
        <v>0</v>
      </c>
    </row>
    <row r="258" spans="1:21">
      <c r="A258" s="7">
        <v>254</v>
      </c>
      <c r="B258" s="5"/>
      <c r="C258" s="5"/>
      <c r="D258" s="5"/>
      <c r="E258" s="2"/>
      <c r="F258" s="99"/>
      <c r="G258" s="12"/>
      <c r="H258" s="7" t="s">
        <v>9</v>
      </c>
      <c r="I258" s="98">
        <f t="shared" si="32"/>
        <v>0</v>
      </c>
      <c r="J258" s="27"/>
      <c r="K258" s="21">
        <f t="shared" si="33"/>
        <v>0</v>
      </c>
      <c r="L258" s="5">
        <f t="shared" si="34"/>
        <v>0</v>
      </c>
      <c r="M258" s="5">
        <f t="shared" si="35"/>
        <v>0</v>
      </c>
      <c r="N258" s="2">
        <f t="shared" si="36"/>
        <v>0</v>
      </c>
      <c r="O258" s="99">
        <f t="shared" si="37"/>
        <v>0</v>
      </c>
      <c r="P258" s="22">
        <f t="shared" si="38"/>
        <v>0</v>
      </c>
      <c r="Q258" s="7" t="str">
        <f t="shared" si="39"/>
        <v>euro</v>
      </c>
      <c r="R258" s="98">
        <f t="shared" si="40"/>
        <v>0</v>
      </c>
      <c r="S258" s="19"/>
      <c r="T258" s="37" t="str" cm="1">
        <f t="array" ref="T258">_xlfn.IFS(R258&gt;I258,"KO : Le montant retenu est supérieur au montant présenté. Merci de revoir la ligne de charges d'amortissement ou plafonner son montant.",I258=0,"",R258=I258,"OK",R258&lt;I258,"Montant instruit inférieur au montant présenté.")</f>
        <v/>
      </c>
      <c r="U258" s="95">
        <f t="shared" si="41"/>
        <v>0</v>
      </c>
    </row>
    <row r="259" spans="1:21">
      <c r="A259" s="7">
        <v>255</v>
      </c>
      <c r="B259" s="5"/>
      <c r="C259" s="5"/>
      <c r="D259" s="5"/>
      <c r="E259" s="2"/>
      <c r="F259" s="99"/>
      <c r="G259" s="12"/>
      <c r="H259" s="7" t="s">
        <v>9</v>
      </c>
      <c r="I259" s="98">
        <f t="shared" si="32"/>
        <v>0</v>
      </c>
      <c r="J259" s="27"/>
      <c r="K259" s="21">
        <f t="shared" si="33"/>
        <v>0</v>
      </c>
      <c r="L259" s="5">
        <f t="shared" si="34"/>
        <v>0</v>
      </c>
      <c r="M259" s="5">
        <f t="shared" si="35"/>
        <v>0</v>
      </c>
      <c r="N259" s="2">
        <f t="shared" si="36"/>
        <v>0</v>
      </c>
      <c r="O259" s="99">
        <f t="shared" si="37"/>
        <v>0</v>
      </c>
      <c r="P259" s="22">
        <f t="shared" si="38"/>
        <v>0</v>
      </c>
      <c r="Q259" s="7" t="str">
        <f t="shared" si="39"/>
        <v>euro</v>
      </c>
      <c r="R259" s="98">
        <f t="shared" si="40"/>
        <v>0</v>
      </c>
      <c r="S259" s="19"/>
      <c r="T259" s="37" t="str" cm="1">
        <f t="array" ref="T259">_xlfn.IFS(R259&gt;I259,"KO : Le montant retenu est supérieur au montant présenté. Merci de revoir la ligne de charges d'amortissement ou plafonner son montant.",I259=0,"",R259=I259,"OK",R259&lt;I259,"Montant instruit inférieur au montant présenté.")</f>
        <v/>
      </c>
      <c r="U259" s="95">
        <f t="shared" si="41"/>
        <v>0</v>
      </c>
    </row>
    <row r="260" spans="1:21">
      <c r="A260" s="7">
        <v>256</v>
      </c>
      <c r="B260" s="5"/>
      <c r="C260" s="5"/>
      <c r="D260" s="5"/>
      <c r="E260" s="2"/>
      <c r="F260" s="99"/>
      <c r="G260" s="12"/>
      <c r="H260" s="7" t="s">
        <v>9</v>
      </c>
      <c r="I260" s="98">
        <f t="shared" si="32"/>
        <v>0</v>
      </c>
      <c r="J260" s="27"/>
      <c r="K260" s="21">
        <f t="shared" si="33"/>
        <v>0</v>
      </c>
      <c r="L260" s="5">
        <f t="shared" si="34"/>
        <v>0</v>
      </c>
      <c r="M260" s="5">
        <f t="shared" si="35"/>
        <v>0</v>
      </c>
      <c r="N260" s="2">
        <f t="shared" si="36"/>
        <v>0</v>
      </c>
      <c r="O260" s="99">
        <f t="shared" si="37"/>
        <v>0</v>
      </c>
      <c r="P260" s="22">
        <f t="shared" si="38"/>
        <v>0</v>
      </c>
      <c r="Q260" s="7" t="str">
        <f t="shared" si="39"/>
        <v>euro</v>
      </c>
      <c r="R260" s="98">
        <f t="shared" si="40"/>
        <v>0</v>
      </c>
      <c r="S260" s="19"/>
      <c r="T260" s="37" t="str" cm="1">
        <f t="array" ref="T260">_xlfn.IFS(R260&gt;I260,"KO : Le montant retenu est supérieur au montant présenté. Merci de revoir la ligne de charges d'amortissement ou plafonner son montant.",I260=0,"",R260=I260,"OK",R260&lt;I260,"Montant instruit inférieur au montant présenté.")</f>
        <v/>
      </c>
      <c r="U260" s="95">
        <f t="shared" si="41"/>
        <v>0</v>
      </c>
    </row>
    <row r="261" spans="1:21">
      <c r="A261" s="7">
        <v>257</v>
      </c>
      <c r="B261" s="5"/>
      <c r="C261" s="5"/>
      <c r="D261" s="5"/>
      <c r="E261" s="2"/>
      <c r="F261" s="99"/>
      <c r="G261" s="12"/>
      <c r="H261" s="7" t="s">
        <v>9</v>
      </c>
      <c r="I261" s="98">
        <f t="shared" ref="I261:I324" si="42">G261*F261</f>
        <v>0</v>
      </c>
      <c r="J261" s="27"/>
      <c r="K261" s="21">
        <f t="shared" si="33"/>
        <v>0</v>
      </c>
      <c r="L261" s="5">
        <f t="shared" si="34"/>
        <v>0</v>
      </c>
      <c r="M261" s="5">
        <f t="shared" si="35"/>
        <v>0</v>
      </c>
      <c r="N261" s="2">
        <f t="shared" si="36"/>
        <v>0</v>
      </c>
      <c r="O261" s="99">
        <f t="shared" si="37"/>
        <v>0</v>
      </c>
      <c r="P261" s="22">
        <f t="shared" si="38"/>
        <v>0</v>
      </c>
      <c r="Q261" s="7" t="str">
        <f t="shared" si="39"/>
        <v>euro</v>
      </c>
      <c r="R261" s="98">
        <f t="shared" si="40"/>
        <v>0</v>
      </c>
      <c r="S261" s="19"/>
      <c r="T261" s="37" t="str" cm="1">
        <f t="array" ref="T261">_xlfn.IFS(R261&gt;I261,"KO : Le montant retenu est supérieur au montant présenté. Merci de revoir la ligne de charges d'amortissement ou plafonner son montant.",I261=0,"",R261=I261,"OK",R261&lt;I261,"Montant instruit inférieur au montant présenté.")</f>
        <v/>
      </c>
      <c r="U261" s="95">
        <f t="shared" si="41"/>
        <v>0</v>
      </c>
    </row>
    <row r="262" spans="1:21">
      <c r="A262" s="7">
        <v>258</v>
      </c>
      <c r="B262" s="5"/>
      <c r="C262" s="5"/>
      <c r="D262" s="5"/>
      <c r="E262" s="2"/>
      <c r="F262" s="99"/>
      <c r="G262" s="12"/>
      <c r="H262" s="7" t="s">
        <v>9</v>
      </c>
      <c r="I262" s="98">
        <f t="shared" si="42"/>
        <v>0</v>
      </c>
      <c r="J262" s="27"/>
      <c r="K262" s="21">
        <f t="shared" ref="K262:K325" si="43">B262</f>
        <v>0</v>
      </c>
      <c r="L262" s="5">
        <f t="shared" ref="L262:L325" si="44">C262</f>
        <v>0</v>
      </c>
      <c r="M262" s="5">
        <f t="shared" ref="M262:M325" si="45">D262</f>
        <v>0</v>
      </c>
      <c r="N262" s="2">
        <f t="shared" ref="N262:N325" si="46">E262</f>
        <v>0</v>
      </c>
      <c r="O262" s="99">
        <f t="shared" ref="O262:O325" si="47">F262</f>
        <v>0</v>
      </c>
      <c r="P262" s="22">
        <f t="shared" ref="P262:P325" si="48">G262</f>
        <v>0</v>
      </c>
      <c r="Q262" s="7" t="str">
        <f t="shared" ref="Q262:Q325" si="49">H262</f>
        <v>euro</v>
      </c>
      <c r="R262" s="98">
        <f t="shared" ref="R262:R325" si="50">O262*P262</f>
        <v>0</v>
      </c>
      <c r="S262" s="19"/>
      <c r="T262" s="37" t="str" cm="1">
        <f t="array" ref="T262">_xlfn.IFS(R262&gt;I262,"KO : Le montant retenu est supérieur au montant présenté. Merci de revoir la ligne de charges d'amortissement ou plafonner son montant.",I262=0,"",R262=I262,"OK",R262&lt;I262,"Montant instruit inférieur au montant présenté.")</f>
        <v/>
      </c>
      <c r="U262" s="95">
        <f t="shared" ref="U262:U325" si="51">I262-R262</f>
        <v>0</v>
      </c>
    </row>
    <row r="263" spans="1:21">
      <c r="A263" s="7">
        <v>259</v>
      </c>
      <c r="B263" s="5"/>
      <c r="C263" s="5"/>
      <c r="D263" s="5"/>
      <c r="E263" s="2"/>
      <c r="F263" s="99"/>
      <c r="G263" s="12"/>
      <c r="H263" s="7" t="s">
        <v>9</v>
      </c>
      <c r="I263" s="98">
        <f t="shared" si="42"/>
        <v>0</v>
      </c>
      <c r="J263" s="27"/>
      <c r="K263" s="21">
        <f t="shared" si="43"/>
        <v>0</v>
      </c>
      <c r="L263" s="5">
        <f t="shared" si="44"/>
        <v>0</v>
      </c>
      <c r="M263" s="5">
        <f t="shared" si="45"/>
        <v>0</v>
      </c>
      <c r="N263" s="2">
        <f t="shared" si="46"/>
        <v>0</v>
      </c>
      <c r="O263" s="99">
        <f t="shared" si="47"/>
        <v>0</v>
      </c>
      <c r="P263" s="22">
        <f t="shared" si="48"/>
        <v>0</v>
      </c>
      <c r="Q263" s="7" t="str">
        <f t="shared" si="49"/>
        <v>euro</v>
      </c>
      <c r="R263" s="98">
        <f t="shared" si="50"/>
        <v>0</v>
      </c>
      <c r="S263" s="19"/>
      <c r="T263" s="37" t="str" cm="1">
        <f t="array" ref="T263">_xlfn.IFS(R263&gt;I263,"KO : Le montant retenu est supérieur au montant présenté. Merci de revoir la ligne de charges d'amortissement ou plafonner son montant.",I263=0,"",R263=I263,"OK",R263&lt;I263,"Montant instruit inférieur au montant présenté.")</f>
        <v/>
      </c>
      <c r="U263" s="95">
        <f t="shared" si="51"/>
        <v>0</v>
      </c>
    </row>
    <row r="264" spans="1:21">
      <c r="A264" s="7">
        <v>260</v>
      </c>
      <c r="B264" s="5"/>
      <c r="C264" s="5"/>
      <c r="D264" s="5"/>
      <c r="E264" s="2"/>
      <c r="F264" s="99"/>
      <c r="G264" s="12"/>
      <c r="H264" s="7" t="s">
        <v>9</v>
      </c>
      <c r="I264" s="98">
        <f t="shared" si="42"/>
        <v>0</v>
      </c>
      <c r="J264" s="27"/>
      <c r="K264" s="21">
        <f t="shared" si="43"/>
        <v>0</v>
      </c>
      <c r="L264" s="5">
        <f t="shared" si="44"/>
        <v>0</v>
      </c>
      <c r="M264" s="5">
        <f t="shared" si="45"/>
        <v>0</v>
      </c>
      <c r="N264" s="2">
        <f t="shared" si="46"/>
        <v>0</v>
      </c>
      <c r="O264" s="99">
        <f t="shared" si="47"/>
        <v>0</v>
      </c>
      <c r="P264" s="22">
        <f t="shared" si="48"/>
        <v>0</v>
      </c>
      <c r="Q264" s="7" t="str">
        <f t="shared" si="49"/>
        <v>euro</v>
      </c>
      <c r="R264" s="98">
        <f t="shared" si="50"/>
        <v>0</v>
      </c>
      <c r="S264" s="19"/>
      <c r="T264" s="37" t="str" cm="1">
        <f t="array" ref="T264">_xlfn.IFS(R264&gt;I264,"KO : Le montant retenu est supérieur au montant présenté. Merci de revoir la ligne de charges d'amortissement ou plafonner son montant.",I264=0,"",R264=I264,"OK",R264&lt;I264,"Montant instruit inférieur au montant présenté.")</f>
        <v/>
      </c>
      <c r="U264" s="95">
        <f t="shared" si="51"/>
        <v>0</v>
      </c>
    </row>
    <row r="265" spans="1:21">
      <c r="A265" s="7">
        <v>261</v>
      </c>
      <c r="B265" s="5"/>
      <c r="C265" s="5"/>
      <c r="D265" s="5"/>
      <c r="E265" s="2"/>
      <c r="F265" s="99"/>
      <c r="G265" s="12"/>
      <c r="H265" s="7" t="s">
        <v>9</v>
      </c>
      <c r="I265" s="98">
        <f t="shared" si="42"/>
        <v>0</v>
      </c>
      <c r="J265" s="27"/>
      <c r="K265" s="21">
        <f t="shared" si="43"/>
        <v>0</v>
      </c>
      <c r="L265" s="5">
        <f t="shared" si="44"/>
        <v>0</v>
      </c>
      <c r="M265" s="5">
        <f t="shared" si="45"/>
        <v>0</v>
      </c>
      <c r="N265" s="2">
        <f t="shared" si="46"/>
        <v>0</v>
      </c>
      <c r="O265" s="99">
        <f t="shared" si="47"/>
        <v>0</v>
      </c>
      <c r="P265" s="22">
        <f t="shared" si="48"/>
        <v>0</v>
      </c>
      <c r="Q265" s="7" t="str">
        <f t="shared" si="49"/>
        <v>euro</v>
      </c>
      <c r="R265" s="98">
        <f t="shared" si="50"/>
        <v>0</v>
      </c>
      <c r="S265" s="19"/>
      <c r="T265" s="37" t="str" cm="1">
        <f t="array" ref="T265">_xlfn.IFS(R265&gt;I265,"KO : Le montant retenu est supérieur au montant présenté. Merci de revoir la ligne de charges d'amortissement ou plafonner son montant.",I265=0,"",R265=I265,"OK",R265&lt;I265,"Montant instruit inférieur au montant présenté.")</f>
        <v/>
      </c>
      <c r="U265" s="95">
        <f t="shared" si="51"/>
        <v>0</v>
      </c>
    </row>
    <row r="266" spans="1:21">
      <c r="A266" s="7">
        <v>262</v>
      </c>
      <c r="B266" s="5"/>
      <c r="C266" s="5"/>
      <c r="D266" s="5"/>
      <c r="E266" s="2"/>
      <c r="F266" s="99"/>
      <c r="G266" s="12"/>
      <c r="H266" s="7" t="s">
        <v>9</v>
      </c>
      <c r="I266" s="98">
        <f t="shared" si="42"/>
        <v>0</v>
      </c>
      <c r="J266" s="27"/>
      <c r="K266" s="21">
        <f t="shared" si="43"/>
        <v>0</v>
      </c>
      <c r="L266" s="5">
        <f t="shared" si="44"/>
        <v>0</v>
      </c>
      <c r="M266" s="5">
        <f t="shared" si="45"/>
        <v>0</v>
      </c>
      <c r="N266" s="2">
        <f t="shared" si="46"/>
        <v>0</v>
      </c>
      <c r="O266" s="99">
        <f t="shared" si="47"/>
        <v>0</v>
      </c>
      <c r="P266" s="22">
        <f t="shared" si="48"/>
        <v>0</v>
      </c>
      <c r="Q266" s="7" t="str">
        <f t="shared" si="49"/>
        <v>euro</v>
      </c>
      <c r="R266" s="98">
        <f t="shared" si="50"/>
        <v>0</v>
      </c>
      <c r="S266" s="19"/>
      <c r="T266" s="37" t="str" cm="1">
        <f t="array" ref="T266">_xlfn.IFS(R266&gt;I266,"KO : Le montant retenu est supérieur au montant présenté. Merci de revoir la ligne de charges d'amortissement ou plafonner son montant.",I266=0,"",R266=I266,"OK",R266&lt;I266,"Montant instruit inférieur au montant présenté.")</f>
        <v/>
      </c>
      <c r="U266" s="95">
        <f t="shared" si="51"/>
        <v>0</v>
      </c>
    </row>
    <row r="267" spans="1:21">
      <c r="A267" s="7">
        <v>263</v>
      </c>
      <c r="B267" s="5"/>
      <c r="C267" s="5"/>
      <c r="D267" s="5"/>
      <c r="E267" s="2"/>
      <c r="F267" s="99"/>
      <c r="G267" s="12"/>
      <c r="H267" s="7" t="s">
        <v>9</v>
      </c>
      <c r="I267" s="98">
        <f t="shared" si="42"/>
        <v>0</v>
      </c>
      <c r="J267" s="27"/>
      <c r="K267" s="21">
        <f t="shared" si="43"/>
        <v>0</v>
      </c>
      <c r="L267" s="5">
        <f t="shared" si="44"/>
        <v>0</v>
      </c>
      <c r="M267" s="5">
        <f t="shared" si="45"/>
        <v>0</v>
      </c>
      <c r="N267" s="2">
        <f t="shared" si="46"/>
        <v>0</v>
      </c>
      <c r="O267" s="99">
        <f t="shared" si="47"/>
        <v>0</v>
      </c>
      <c r="P267" s="22">
        <f t="shared" si="48"/>
        <v>0</v>
      </c>
      <c r="Q267" s="7" t="str">
        <f t="shared" si="49"/>
        <v>euro</v>
      </c>
      <c r="R267" s="98">
        <f t="shared" si="50"/>
        <v>0</v>
      </c>
      <c r="S267" s="19"/>
      <c r="T267" s="37" t="str" cm="1">
        <f t="array" ref="T267">_xlfn.IFS(R267&gt;I267,"KO : Le montant retenu est supérieur au montant présenté. Merci de revoir la ligne de charges d'amortissement ou plafonner son montant.",I267=0,"",R267=I267,"OK",R267&lt;I267,"Montant instruit inférieur au montant présenté.")</f>
        <v/>
      </c>
      <c r="U267" s="95">
        <f t="shared" si="51"/>
        <v>0</v>
      </c>
    </row>
    <row r="268" spans="1:21">
      <c r="A268" s="7">
        <v>264</v>
      </c>
      <c r="B268" s="5"/>
      <c r="C268" s="5"/>
      <c r="D268" s="5"/>
      <c r="E268" s="2"/>
      <c r="F268" s="99"/>
      <c r="G268" s="12"/>
      <c r="H268" s="7" t="s">
        <v>9</v>
      </c>
      <c r="I268" s="98">
        <f t="shared" si="42"/>
        <v>0</v>
      </c>
      <c r="J268" s="27"/>
      <c r="K268" s="21">
        <f t="shared" si="43"/>
        <v>0</v>
      </c>
      <c r="L268" s="5">
        <f t="shared" si="44"/>
        <v>0</v>
      </c>
      <c r="M268" s="5">
        <f t="shared" si="45"/>
        <v>0</v>
      </c>
      <c r="N268" s="2">
        <f t="shared" si="46"/>
        <v>0</v>
      </c>
      <c r="O268" s="99">
        <f t="shared" si="47"/>
        <v>0</v>
      </c>
      <c r="P268" s="22">
        <f t="shared" si="48"/>
        <v>0</v>
      </c>
      <c r="Q268" s="7" t="str">
        <f t="shared" si="49"/>
        <v>euro</v>
      </c>
      <c r="R268" s="98">
        <f t="shared" si="50"/>
        <v>0</v>
      </c>
      <c r="S268" s="19"/>
      <c r="T268" s="37" t="str" cm="1">
        <f t="array" ref="T268">_xlfn.IFS(R268&gt;I268,"KO : Le montant retenu est supérieur au montant présenté. Merci de revoir la ligne de charges d'amortissement ou plafonner son montant.",I268=0,"",R268=I268,"OK",R268&lt;I268,"Montant instruit inférieur au montant présenté.")</f>
        <v/>
      </c>
      <c r="U268" s="95">
        <f t="shared" si="51"/>
        <v>0</v>
      </c>
    </row>
    <row r="269" spans="1:21">
      <c r="A269" s="7">
        <v>265</v>
      </c>
      <c r="B269" s="5"/>
      <c r="C269" s="5"/>
      <c r="D269" s="5"/>
      <c r="E269" s="2"/>
      <c r="F269" s="99"/>
      <c r="G269" s="12"/>
      <c r="H269" s="7" t="s">
        <v>9</v>
      </c>
      <c r="I269" s="98">
        <f t="shared" si="42"/>
        <v>0</v>
      </c>
      <c r="J269" s="27"/>
      <c r="K269" s="21">
        <f t="shared" si="43"/>
        <v>0</v>
      </c>
      <c r="L269" s="5">
        <f t="shared" si="44"/>
        <v>0</v>
      </c>
      <c r="M269" s="5">
        <f t="shared" si="45"/>
        <v>0</v>
      </c>
      <c r="N269" s="2">
        <f t="shared" si="46"/>
        <v>0</v>
      </c>
      <c r="O269" s="99">
        <f t="shared" si="47"/>
        <v>0</v>
      </c>
      <c r="P269" s="22">
        <f t="shared" si="48"/>
        <v>0</v>
      </c>
      <c r="Q269" s="7" t="str">
        <f t="shared" si="49"/>
        <v>euro</v>
      </c>
      <c r="R269" s="98">
        <f t="shared" si="50"/>
        <v>0</v>
      </c>
      <c r="S269" s="19"/>
      <c r="T269" s="37" t="str" cm="1">
        <f t="array" ref="T269">_xlfn.IFS(R269&gt;I269,"KO : Le montant retenu est supérieur au montant présenté. Merci de revoir la ligne de charges d'amortissement ou plafonner son montant.",I269=0,"",R269=I269,"OK",R269&lt;I269,"Montant instruit inférieur au montant présenté.")</f>
        <v/>
      </c>
      <c r="U269" s="95">
        <f t="shared" si="51"/>
        <v>0</v>
      </c>
    </row>
    <row r="270" spans="1:21">
      <c r="A270" s="7">
        <v>266</v>
      </c>
      <c r="B270" s="5"/>
      <c r="C270" s="5"/>
      <c r="D270" s="5"/>
      <c r="E270" s="2"/>
      <c r="F270" s="99"/>
      <c r="G270" s="12"/>
      <c r="H270" s="7" t="s">
        <v>9</v>
      </c>
      <c r="I270" s="98">
        <f t="shared" si="42"/>
        <v>0</v>
      </c>
      <c r="J270" s="27"/>
      <c r="K270" s="21">
        <f t="shared" si="43"/>
        <v>0</v>
      </c>
      <c r="L270" s="5">
        <f t="shared" si="44"/>
        <v>0</v>
      </c>
      <c r="M270" s="5">
        <f t="shared" si="45"/>
        <v>0</v>
      </c>
      <c r="N270" s="2">
        <f t="shared" si="46"/>
        <v>0</v>
      </c>
      <c r="O270" s="99">
        <f t="shared" si="47"/>
        <v>0</v>
      </c>
      <c r="P270" s="22">
        <f t="shared" si="48"/>
        <v>0</v>
      </c>
      <c r="Q270" s="7" t="str">
        <f t="shared" si="49"/>
        <v>euro</v>
      </c>
      <c r="R270" s="98">
        <f t="shared" si="50"/>
        <v>0</v>
      </c>
      <c r="S270" s="19"/>
      <c r="T270" s="37" t="str" cm="1">
        <f t="array" ref="T270">_xlfn.IFS(R270&gt;I270,"KO : Le montant retenu est supérieur au montant présenté. Merci de revoir la ligne de charges d'amortissement ou plafonner son montant.",I270=0,"",R270=I270,"OK",R270&lt;I270,"Montant instruit inférieur au montant présenté.")</f>
        <v/>
      </c>
      <c r="U270" s="95">
        <f t="shared" si="51"/>
        <v>0</v>
      </c>
    </row>
    <row r="271" spans="1:21">
      <c r="A271" s="7">
        <v>267</v>
      </c>
      <c r="B271" s="5"/>
      <c r="C271" s="5"/>
      <c r="D271" s="5"/>
      <c r="E271" s="2"/>
      <c r="F271" s="99"/>
      <c r="G271" s="12"/>
      <c r="H271" s="7" t="s">
        <v>9</v>
      </c>
      <c r="I271" s="98">
        <f t="shared" si="42"/>
        <v>0</v>
      </c>
      <c r="J271" s="27"/>
      <c r="K271" s="21">
        <f t="shared" si="43"/>
        <v>0</v>
      </c>
      <c r="L271" s="5">
        <f t="shared" si="44"/>
        <v>0</v>
      </c>
      <c r="M271" s="5">
        <f t="shared" si="45"/>
        <v>0</v>
      </c>
      <c r="N271" s="2">
        <f t="shared" si="46"/>
        <v>0</v>
      </c>
      <c r="O271" s="99">
        <f t="shared" si="47"/>
        <v>0</v>
      </c>
      <c r="P271" s="22">
        <f t="shared" si="48"/>
        <v>0</v>
      </c>
      <c r="Q271" s="7" t="str">
        <f t="shared" si="49"/>
        <v>euro</v>
      </c>
      <c r="R271" s="98">
        <f t="shared" si="50"/>
        <v>0</v>
      </c>
      <c r="S271" s="19"/>
      <c r="T271" s="37" t="str" cm="1">
        <f t="array" ref="T271">_xlfn.IFS(R271&gt;I271,"KO : Le montant retenu est supérieur au montant présenté. Merci de revoir la ligne de charges d'amortissement ou plafonner son montant.",I271=0,"",R271=I271,"OK",R271&lt;I271,"Montant instruit inférieur au montant présenté.")</f>
        <v/>
      </c>
      <c r="U271" s="95">
        <f t="shared" si="51"/>
        <v>0</v>
      </c>
    </row>
    <row r="272" spans="1:21">
      <c r="A272" s="7">
        <v>268</v>
      </c>
      <c r="B272" s="5"/>
      <c r="C272" s="5"/>
      <c r="D272" s="5"/>
      <c r="E272" s="2"/>
      <c r="F272" s="99"/>
      <c r="G272" s="12"/>
      <c r="H272" s="7" t="s">
        <v>9</v>
      </c>
      <c r="I272" s="98">
        <f t="shared" si="42"/>
        <v>0</v>
      </c>
      <c r="J272" s="27"/>
      <c r="K272" s="21">
        <f t="shared" si="43"/>
        <v>0</v>
      </c>
      <c r="L272" s="5">
        <f t="shared" si="44"/>
        <v>0</v>
      </c>
      <c r="M272" s="5">
        <f t="shared" si="45"/>
        <v>0</v>
      </c>
      <c r="N272" s="2">
        <f t="shared" si="46"/>
        <v>0</v>
      </c>
      <c r="O272" s="99">
        <f t="shared" si="47"/>
        <v>0</v>
      </c>
      <c r="P272" s="22">
        <f t="shared" si="48"/>
        <v>0</v>
      </c>
      <c r="Q272" s="7" t="str">
        <f t="shared" si="49"/>
        <v>euro</v>
      </c>
      <c r="R272" s="98">
        <f t="shared" si="50"/>
        <v>0</v>
      </c>
      <c r="S272" s="19"/>
      <c r="T272" s="37" t="str" cm="1">
        <f t="array" ref="T272">_xlfn.IFS(R272&gt;I272,"KO : Le montant retenu est supérieur au montant présenté. Merci de revoir la ligne de charges d'amortissement ou plafonner son montant.",I272=0,"",R272=I272,"OK",R272&lt;I272,"Montant instruit inférieur au montant présenté.")</f>
        <v/>
      </c>
      <c r="U272" s="95">
        <f t="shared" si="51"/>
        <v>0</v>
      </c>
    </row>
    <row r="273" spans="1:21">
      <c r="A273" s="7">
        <v>269</v>
      </c>
      <c r="B273" s="5"/>
      <c r="C273" s="5"/>
      <c r="D273" s="5"/>
      <c r="E273" s="2"/>
      <c r="F273" s="99"/>
      <c r="G273" s="12"/>
      <c r="H273" s="7" t="s">
        <v>9</v>
      </c>
      <c r="I273" s="98">
        <f t="shared" si="42"/>
        <v>0</v>
      </c>
      <c r="J273" s="27"/>
      <c r="K273" s="21">
        <f t="shared" si="43"/>
        <v>0</v>
      </c>
      <c r="L273" s="5">
        <f t="shared" si="44"/>
        <v>0</v>
      </c>
      <c r="M273" s="5">
        <f t="shared" si="45"/>
        <v>0</v>
      </c>
      <c r="N273" s="2">
        <f t="shared" si="46"/>
        <v>0</v>
      </c>
      <c r="O273" s="99">
        <f t="shared" si="47"/>
        <v>0</v>
      </c>
      <c r="P273" s="22">
        <f t="shared" si="48"/>
        <v>0</v>
      </c>
      <c r="Q273" s="7" t="str">
        <f t="shared" si="49"/>
        <v>euro</v>
      </c>
      <c r="R273" s="98">
        <f t="shared" si="50"/>
        <v>0</v>
      </c>
      <c r="S273" s="19"/>
      <c r="T273" s="37" t="str" cm="1">
        <f t="array" ref="T273">_xlfn.IFS(R273&gt;I273,"KO : Le montant retenu est supérieur au montant présenté. Merci de revoir la ligne de charges d'amortissement ou plafonner son montant.",I273=0,"",R273=I273,"OK",R273&lt;I273,"Montant instruit inférieur au montant présenté.")</f>
        <v/>
      </c>
      <c r="U273" s="95">
        <f t="shared" si="51"/>
        <v>0</v>
      </c>
    </row>
    <row r="274" spans="1:21">
      <c r="A274" s="7">
        <v>270</v>
      </c>
      <c r="B274" s="5"/>
      <c r="C274" s="5"/>
      <c r="D274" s="5"/>
      <c r="E274" s="2"/>
      <c r="F274" s="99"/>
      <c r="G274" s="12"/>
      <c r="H274" s="7" t="s">
        <v>9</v>
      </c>
      <c r="I274" s="98">
        <f t="shared" si="42"/>
        <v>0</v>
      </c>
      <c r="J274" s="27"/>
      <c r="K274" s="21">
        <f t="shared" si="43"/>
        <v>0</v>
      </c>
      <c r="L274" s="5">
        <f t="shared" si="44"/>
        <v>0</v>
      </c>
      <c r="M274" s="5">
        <f t="shared" si="45"/>
        <v>0</v>
      </c>
      <c r="N274" s="2">
        <f t="shared" si="46"/>
        <v>0</v>
      </c>
      <c r="O274" s="99">
        <f t="shared" si="47"/>
        <v>0</v>
      </c>
      <c r="P274" s="22">
        <f t="shared" si="48"/>
        <v>0</v>
      </c>
      <c r="Q274" s="7" t="str">
        <f t="shared" si="49"/>
        <v>euro</v>
      </c>
      <c r="R274" s="98">
        <f t="shared" si="50"/>
        <v>0</v>
      </c>
      <c r="S274" s="19"/>
      <c r="T274" s="37" t="str" cm="1">
        <f t="array" ref="T274">_xlfn.IFS(R274&gt;I274,"KO : Le montant retenu est supérieur au montant présenté. Merci de revoir la ligne de charges d'amortissement ou plafonner son montant.",I274=0,"",R274=I274,"OK",R274&lt;I274,"Montant instruit inférieur au montant présenté.")</f>
        <v/>
      </c>
      <c r="U274" s="95">
        <f t="shared" si="51"/>
        <v>0</v>
      </c>
    </row>
    <row r="275" spans="1:21">
      <c r="A275" s="7">
        <v>271</v>
      </c>
      <c r="B275" s="5"/>
      <c r="C275" s="5"/>
      <c r="D275" s="5"/>
      <c r="E275" s="2"/>
      <c r="F275" s="99"/>
      <c r="G275" s="12"/>
      <c r="H275" s="7" t="s">
        <v>9</v>
      </c>
      <c r="I275" s="98">
        <f t="shared" si="42"/>
        <v>0</v>
      </c>
      <c r="J275" s="27"/>
      <c r="K275" s="21">
        <f t="shared" si="43"/>
        <v>0</v>
      </c>
      <c r="L275" s="5">
        <f t="shared" si="44"/>
        <v>0</v>
      </c>
      <c r="M275" s="5">
        <f t="shared" si="45"/>
        <v>0</v>
      </c>
      <c r="N275" s="2">
        <f t="shared" si="46"/>
        <v>0</v>
      </c>
      <c r="O275" s="99">
        <f t="shared" si="47"/>
        <v>0</v>
      </c>
      <c r="P275" s="22">
        <f t="shared" si="48"/>
        <v>0</v>
      </c>
      <c r="Q275" s="7" t="str">
        <f t="shared" si="49"/>
        <v>euro</v>
      </c>
      <c r="R275" s="98">
        <f t="shared" si="50"/>
        <v>0</v>
      </c>
      <c r="S275" s="19"/>
      <c r="T275" s="37" t="str" cm="1">
        <f t="array" ref="T275">_xlfn.IFS(R275&gt;I275,"KO : Le montant retenu est supérieur au montant présenté. Merci de revoir la ligne de charges d'amortissement ou plafonner son montant.",I275=0,"",R275=I275,"OK",R275&lt;I275,"Montant instruit inférieur au montant présenté.")</f>
        <v/>
      </c>
      <c r="U275" s="95">
        <f t="shared" si="51"/>
        <v>0</v>
      </c>
    </row>
    <row r="276" spans="1:21">
      <c r="A276" s="7">
        <v>272</v>
      </c>
      <c r="B276" s="5"/>
      <c r="C276" s="5"/>
      <c r="D276" s="5"/>
      <c r="E276" s="2"/>
      <c r="F276" s="99"/>
      <c r="G276" s="12"/>
      <c r="H276" s="7" t="s">
        <v>9</v>
      </c>
      <c r="I276" s="98">
        <f t="shared" si="42"/>
        <v>0</v>
      </c>
      <c r="J276" s="27"/>
      <c r="K276" s="21">
        <f t="shared" si="43"/>
        <v>0</v>
      </c>
      <c r="L276" s="5">
        <f t="shared" si="44"/>
        <v>0</v>
      </c>
      <c r="M276" s="5">
        <f t="shared" si="45"/>
        <v>0</v>
      </c>
      <c r="N276" s="2">
        <f t="shared" si="46"/>
        <v>0</v>
      </c>
      <c r="O276" s="99">
        <f t="shared" si="47"/>
        <v>0</v>
      </c>
      <c r="P276" s="22">
        <f t="shared" si="48"/>
        <v>0</v>
      </c>
      <c r="Q276" s="7" t="str">
        <f t="shared" si="49"/>
        <v>euro</v>
      </c>
      <c r="R276" s="98">
        <f t="shared" si="50"/>
        <v>0</v>
      </c>
      <c r="S276" s="19"/>
      <c r="T276" s="37" t="str" cm="1">
        <f t="array" ref="T276">_xlfn.IFS(R276&gt;I276,"KO : Le montant retenu est supérieur au montant présenté. Merci de revoir la ligne de charges d'amortissement ou plafonner son montant.",I276=0,"",R276=I276,"OK",R276&lt;I276,"Montant instruit inférieur au montant présenté.")</f>
        <v/>
      </c>
      <c r="U276" s="95">
        <f t="shared" si="51"/>
        <v>0</v>
      </c>
    </row>
    <row r="277" spans="1:21">
      <c r="A277" s="7">
        <v>273</v>
      </c>
      <c r="B277" s="5"/>
      <c r="C277" s="5"/>
      <c r="D277" s="5"/>
      <c r="E277" s="2"/>
      <c r="F277" s="99"/>
      <c r="G277" s="12"/>
      <c r="H277" s="7" t="s">
        <v>9</v>
      </c>
      <c r="I277" s="98">
        <f t="shared" si="42"/>
        <v>0</v>
      </c>
      <c r="J277" s="27"/>
      <c r="K277" s="21">
        <f t="shared" si="43"/>
        <v>0</v>
      </c>
      <c r="L277" s="5">
        <f t="shared" si="44"/>
        <v>0</v>
      </c>
      <c r="M277" s="5">
        <f t="shared" si="45"/>
        <v>0</v>
      </c>
      <c r="N277" s="2">
        <f t="shared" si="46"/>
        <v>0</v>
      </c>
      <c r="O277" s="99">
        <f t="shared" si="47"/>
        <v>0</v>
      </c>
      <c r="P277" s="22">
        <f t="shared" si="48"/>
        <v>0</v>
      </c>
      <c r="Q277" s="7" t="str">
        <f t="shared" si="49"/>
        <v>euro</v>
      </c>
      <c r="R277" s="98">
        <f t="shared" si="50"/>
        <v>0</v>
      </c>
      <c r="S277" s="19"/>
      <c r="T277" s="37" t="str" cm="1">
        <f t="array" ref="T277">_xlfn.IFS(R277&gt;I277,"KO : Le montant retenu est supérieur au montant présenté. Merci de revoir la ligne de charges d'amortissement ou plafonner son montant.",I277=0,"",R277=I277,"OK",R277&lt;I277,"Montant instruit inférieur au montant présenté.")</f>
        <v/>
      </c>
      <c r="U277" s="95">
        <f t="shared" si="51"/>
        <v>0</v>
      </c>
    </row>
    <row r="278" spans="1:21">
      <c r="A278" s="7">
        <v>274</v>
      </c>
      <c r="B278" s="5"/>
      <c r="C278" s="5"/>
      <c r="D278" s="5"/>
      <c r="E278" s="2"/>
      <c r="F278" s="99"/>
      <c r="G278" s="12"/>
      <c r="H278" s="7" t="s">
        <v>9</v>
      </c>
      <c r="I278" s="98">
        <f t="shared" si="42"/>
        <v>0</v>
      </c>
      <c r="J278" s="27"/>
      <c r="K278" s="21">
        <f t="shared" si="43"/>
        <v>0</v>
      </c>
      <c r="L278" s="5">
        <f t="shared" si="44"/>
        <v>0</v>
      </c>
      <c r="M278" s="5">
        <f t="shared" si="45"/>
        <v>0</v>
      </c>
      <c r="N278" s="2">
        <f t="shared" si="46"/>
        <v>0</v>
      </c>
      <c r="O278" s="99">
        <f t="shared" si="47"/>
        <v>0</v>
      </c>
      <c r="P278" s="22">
        <f t="shared" si="48"/>
        <v>0</v>
      </c>
      <c r="Q278" s="7" t="str">
        <f t="shared" si="49"/>
        <v>euro</v>
      </c>
      <c r="R278" s="98">
        <f t="shared" si="50"/>
        <v>0</v>
      </c>
      <c r="S278" s="19"/>
      <c r="T278" s="37" t="str" cm="1">
        <f t="array" ref="T278">_xlfn.IFS(R278&gt;I278,"KO : Le montant retenu est supérieur au montant présenté. Merci de revoir la ligne de charges d'amortissement ou plafonner son montant.",I278=0,"",R278=I278,"OK",R278&lt;I278,"Montant instruit inférieur au montant présenté.")</f>
        <v/>
      </c>
      <c r="U278" s="95">
        <f t="shared" si="51"/>
        <v>0</v>
      </c>
    </row>
    <row r="279" spans="1:21">
      <c r="A279" s="7">
        <v>275</v>
      </c>
      <c r="B279" s="5"/>
      <c r="C279" s="5"/>
      <c r="D279" s="5"/>
      <c r="E279" s="2"/>
      <c r="F279" s="99"/>
      <c r="G279" s="12"/>
      <c r="H279" s="7" t="s">
        <v>9</v>
      </c>
      <c r="I279" s="98">
        <f t="shared" si="42"/>
        <v>0</v>
      </c>
      <c r="J279" s="27"/>
      <c r="K279" s="21">
        <f t="shared" si="43"/>
        <v>0</v>
      </c>
      <c r="L279" s="5">
        <f t="shared" si="44"/>
        <v>0</v>
      </c>
      <c r="M279" s="5">
        <f t="shared" si="45"/>
        <v>0</v>
      </c>
      <c r="N279" s="2">
        <f t="shared" si="46"/>
        <v>0</v>
      </c>
      <c r="O279" s="99">
        <f t="shared" si="47"/>
        <v>0</v>
      </c>
      <c r="P279" s="22">
        <f t="shared" si="48"/>
        <v>0</v>
      </c>
      <c r="Q279" s="7" t="str">
        <f t="shared" si="49"/>
        <v>euro</v>
      </c>
      <c r="R279" s="98">
        <f t="shared" si="50"/>
        <v>0</v>
      </c>
      <c r="S279" s="19"/>
      <c r="T279" s="37" t="str" cm="1">
        <f t="array" ref="T279">_xlfn.IFS(R279&gt;I279,"KO : Le montant retenu est supérieur au montant présenté. Merci de revoir la ligne de charges d'amortissement ou plafonner son montant.",I279=0,"",R279=I279,"OK",R279&lt;I279,"Montant instruit inférieur au montant présenté.")</f>
        <v/>
      </c>
      <c r="U279" s="95">
        <f t="shared" si="51"/>
        <v>0</v>
      </c>
    </row>
    <row r="280" spans="1:21">
      <c r="A280" s="7">
        <v>276</v>
      </c>
      <c r="B280" s="5"/>
      <c r="C280" s="5"/>
      <c r="D280" s="5"/>
      <c r="E280" s="2"/>
      <c r="F280" s="99"/>
      <c r="G280" s="12"/>
      <c r="H280" s="7" t="s">
        <v>9</v>
      </c>
      <c r="I280" s="98">
        <f t="shared" si="42"/>
        <v>0</v>
      </c>
      <c r="J280" s="27"/>
      <c r="K280" s="21">
        <f t="shared" si="43"/>
        <v>0</v>
      </c>
      <c r="L280" s="5">
        <f t="shared" si="44"/>
        <v>0</v>
      </c>
      <c r="M280" s="5">
        <f t="shared" si="45"/>
        <v>0</v>
      </c>
      <c r="N280" s="2">
        <f t="shared" si="46"/>
        <v>0</v>
      </c>
      <c r="O280" s="99">
        <f t="shared" si="47"/>
        <v>0</v>
      </c>
      <c r="P280" s="22">
        <f t="shared" si="48"/>
        <v>0</v>
      </c>
      <c r="Q280" s="7" t="str">
        <f t="shared" si="49"/>
        <v>euro</v>
      </c>
      <c r="R280" s="98">
        <f t="shared" si="50"/>
        <v>0</v>
      </c>
      <c r="S280" s="19"/>
      <c r="T280" s="37" t="str" cm="1">
        <f t="array" ref="T280">_xlfn.IFS(R280&gt;I280,"KO : Le montant retenu est supérieur au montant présenté. Merci de revoir la ligne de charges d'amortissement ou plafonner son montant.",I280=0,"",R280=I280,"OK",R280&lt;I280,"Montant instruit inférieur au montant présenté.")</f>
        <v/>
      </c>
      <c r="U280" s="95">
        <f t="shared" si="51"/>
        <v>0</v>
      </c>
    </row>
    <row r="281" spans="1:21">
      <c r="A281" s="7">
        <v>277</v>
      </c>
      <c r="B281" s="5"/>
      <c r="C281" s="5"/>
      <c r="D281" s="5"/>
      <c r="E281" s="2"/>
      <c r="F281" s="99"/>
      <c r="G281" s="12"/>
      <c r="H281" s="7" t="s">
        <v>9</v>
      </c>
      <c r="I281" s="98">
        <f t="shared" si="42"/>
        <v>0</v>
      </c>
      <c r="J281" s="27"/>
      <c r="K281" s="21">
        <f t="shared" si="43"/>
        <v>0</v>
      </c>
      <c r="L281" s="5">
        <f t="shared" si="44"/>
        <v>0</v>
      </c>
      <c r="M281" s="5">
        <f t="shared" si="45"/>
        <v>0</v>
      </c>
      <c r="N281" s="2">
        <f t="shared" si="46"/>
        <v>0</v>
      </c>
      <c r="O281" s="99">
        <f t="shared" si="47"/>
        <v>0</v>
      </c>
      <c r="P281" s="22">
        <f t="shared" si="48"/>
        <v>0</v>
      </c>
      <c r="Q281" s="7" t="str">
        <f t="shared" si="49"/>
        <v>euro</v>
      </c>
      <c r="R281" s="98">
        <f t="shared" si="50"/>
        <v>0</v>
      </c>
      <c r="S281" s="19"/>
      <c r="T281" s="37" t="str" cm="1">
        <f t="array" ref="T281">_xlfn.IFS(R281&gt;I281,"KO : Le montant retenu est supérieur au montant présenté. Merci de revoir la ligne de charges d'amortissement ou plafonner son montant.",I281=0,"",R281=I281,"OK",R281&lt;I281,"Montant instruit inférieur au montant présenté.")</f>
        <v/>
      </c>
      <c r="U281" s="95">
        <f t="shared" si="51"/>
        <v>0</v>
      </c>
    </row>
    <row r="282" spans="1:21">
      <c r="A282" s="7">
        <v>278</v>
      </c>
      <c r="B282" s="5"/>
      <c r="C282" s="5"/>
      <c r="D282" s="5"/>
      <c r="E282" s="2"/>
      <c r="F282" s="99"/>
      <c r="G282" s="12"/>
      <c r="H282" s="7" t="s">
        <v>9</v>
      </c>
      <c r="I282" s="98">
        <f t="shared" si="42"/>
        <v>0</v>
      </c>
      <c r="J282" s="27"/>
      <c r="K282" s="21">
        <f t="shared" si="43"/>
        <v>0</v>
      </c>
      <c r="L282" s="5">
        <f t="shared" si="44"/>
        <v>0</v>
      </c>
      <c r="M282" s="5">
        <f t="shared" si="45"/>
        <v>0</v>
      </c>
      <c r="N282" s="2">
        <f t="shared" si="46"/>
        <v>0</v>
      </c>
      <c r="O282" s="99">
        <f t="shared" si="47"/>
        <v>0</v>
      </c>
      <c r="P282" s="22">
        <f t="shared" si="48"/>
        <v>0</v>
      </c>
      <c r="Q282" s="7" t="str">
        <f t="shared" si="49"/>
        <v>euro</v>
      </c>
      <c r="R282" s="98">
        <f t="shared" si="50"/>
        <v>0</v>
      </c>
      <c r="S282" s="19"/>
      <c r="T282" s="37" t="str" cm="1">
        <f t="array" ref="T282">_xlfn.IFS(R282&gt;I282,"KO : Le montant retenu est supérieur au montant présenté. Merci de revoir la ligne de charges d'amortissement ou plafonner son montant.",I282=0,"",R282=I282,"OK",R282&lt;I282,"Montant instruit inférieur au montant présenté.")</f>
        <v/>
      </c>
      <c r="U282" s="95">
        <f t="shared" si="51"/>
        <v>0</v>
      </c>
    </row>
    <row r="283" spans="1:21">
      <c r="A283" s="7">
        <v>279</v>
      </c>
      <c r="B283" s="5"/>
      <c r="C283" s="5"/>
      <c r="D283" s="5"/>
      <c r="E283" s="2"/>
      <c r="F283" s="99"/>
      <c r="G283" s="12"/>
      <c r="H283" s="7" t="s">
        <v>9</v>
      </c>
      <c r="I283" s="98">
        <f t="shared" si="42"/>
        <v>0</v>
      </c>
      <c r="J283" s="27"/>
      <c r="K283" s="21">
        <f t="shared" si="43"/>
        <v>0</v>
      </c>
      <c r="L283" s="5">
        <f t="shared" si="44"/>
        <v>0</v>
      </c>
      <c r="M283" s="5">
        <f t="shared" si="45"/>
        <v>0</v>
      </c>
      <c r="N283" s="2">
        <f t="shared" si="46"/>
        <v>0</v>
      </c>
      <c r="O283" s="99">
        <f t="shared" si="47"/>
        <v>0</v>
      </c>
      <c r="P283" s="22">
        <f t="shared" si="48"/>
        <v>0</v>
      </c>
      <c r="Q283" s="7" t="str">
        <f t="shared" si="49"/>
        <v>euro</v>
      </c>
      <c r="R283" s="98">
        <f t="shared" si="50"/>
        <v>0</v>
      </c>
      <c r="S283" s="19"/>
      <c r="T283" s="37" t="str" cm="1">
        <f t="array" ref="T283">_xlfn.IFS(R283&gt;I283,"KO : Le montant retenu est supérieur au montant présenté. Merci de revoir la ligne de charges d'amortissement ou plafonner son montant.",I283=0,"",R283=I283,"OK",R283&lt;I283,"Montant instruit inférieur au montant présenté.")</f>
        <v/>
      </c>
      <c r="U283" s="95">
        <f t="shared" si="51"/>
        <v>0</v>
      </c>
    </row>
    <row r="284" spans="1:21">
      <c r="A284" s="7">
        <v>280</v>
      </c>
      <c r="B284" s="5"/>
      <c r="C284" s="5"/>
      <c r="D284" s="5"/>
      <c r="E284" s="2"/>
      <c r="F284" s="99"/>
      <c r="G284" s="12"/>
      <c r="H284" s="7" t="s">
        <v>9</v>
      </c>
      <c r="I284" s="98">
        <f t="shared" si="42"/>
        <v>0</v>
      </c>
      <c r="J284" s="27"/>
      <c r="K284" s="21">
        <f t="shared" si="43"/>
        <v>0</v>
      </c>
      <c r="L284" s="5">
        <f t="shared" si="44"/>
        <v>0</v>
      </c>
      <c r="M284" s="5">
        <f t="shared" si="45"/>
        <v>0</v>
      </c>
      <c r="N284" s="2">
        <f t="shared" si="46"/>
        <v>0</v>
      </c>
      <c r="O284" s="99">
        <f t="shared" si="47"/>
        <v>0</v>
      </c>
      <c r="P284" s="22">
        <f t="shared" si="48"/>
        <v>0</v>
      </c>
      <c r="Q284" s="7" t="str">
        <f t="shared" si="49"/>
        <v>euro</v>
      </c>
      <c r="R284" s="98">
        <f t="shared" si="50"/>
        <v>0</v>
      </c>
      <c r="S284" s="19"/>
      <c r="T284" s="37" t="str" cm="1">
        <f t="array" ref="T284">_xlfn.IFS(R284&gt;I284,"KO : Le montant retenu est supérieur au montant présenté. Merci de revoir la ligne de charges d'amortissement ou plafonner son montant.",I284=0,"",R284=I284,"OK",R284&lt;I284,"Montant instruit inférieur au montant présenté.")</f>
        <v/>
      </c>
      <c r="U284" s="95">
        <f t="shared" si="51"/>
        <v>0</v>
      </c>
    </row>
    <row r="285" spans="1:21">
      <c r="A285" s="7">
        <v>281</v>
      </c>
      <c r="B285" s="5"/>
      <c r="C285" s="5"/>
      <c r="D285" s="5"/>
      <c r="E285" s="2"/>
      <c r="F285" s="99"/>
      <c r="G285" s="12"/>
      <c r="H285" s="7" t="s">
        <v>9</v>
      </c>
      <c r="I285" s="98">
        <f t="shared" si="42"/>
        <v>0</v>
      </c>
      <c r="J285" s="27"/>
      <c r="K285" s="21">
        <f t="shared" si="43"/>
        <v>0</v>
      </c>
      <c r="L285" s="5">
        <f t="shared" si="44"/>
        <v>0</v>
      </c>
      <c r="M285" s="5">
        <f t="shared" si="45"/>
        <v>0</v>
      </c>
      <c r="N285" s="2">
        <f t="shared" si="46"/>
        <v>0</v>
      </c>
      <c r="O285" s="99">
        <f t="shared" si="47"/>
        <v>0</v>
      </c>
      <c r="P285" s="22">
        <f t="shared" si="48"/>
        <v>0</v>
      </c>
      <c r="Q285" s="7" t="str">
        <f t="shared" si="49"/>
        <v>euro</v>
      </c>
      <c r="R285" s="98">
        <f t="shared" si="50"/>
        <v>0</v>
      </c>
      <c r="S285" s="19"/>
      <c r="T285" s="37" t="str" cm="1">
        <f t="array" ref="T285">_xlfn.IFS(R285&gt;I285,"KO : Le montant retenu est supérieur au montant présenté. Merci de revoir la ligne de charges d'amortissement ou plafonner son montant.",I285=0,"",R285=I285,"OK",R285&lt;I285,"Montant instruit inférieur au montant présenté.")</f>
        <v/>
      </c>
      <c r="U285" s="95">
        <f t="shared" si="51"/>
        <v>0</v>
      </c>
    </row>
    <row r="286" spans="1:21">
      <c r="A286" s="7">
        <v>282</v>
      </c>
      <c r="B286" s="5"/>
      <c r="C286" s="5"/>
      <c r="D286" s="5"/>
      <c r="E286" s="2"/>
      <c r="F286" s="99"/>
      <c r="G286" s="12"/>
      <c r="H286" s="7" t="s">
        <v>9</v>
      </c>
      <c r="I286" s="98">
        <f t="shared" si="42"/>
        <v>0</v>
      </c>
      <c r="J286" s="27"/>
      <c r="K286" s="21">
        <f t="shared" si="43"/>
        <v>0</v>
      </c>
      <c r="L286" s="5">
        <f t="shared" si="44"/>
        <v>0</v>
      </c>
      <c r="M286" s="5">
        <f t="shared" si="45"/>
        <v>0</v>
      </c>
      <c r="N286" s="2">
        <f t="shared" si="46"/>
        <v>0</v>
      </c>
      <c r="O286" s="99">
        <f t="shared" si="47"/>
        <v>0</v>
      </c>
      <c r="P286" s="22">
        <f t="shared" si="48"/>
        <v>0</v>
      </c>
      <c r="Q286" s="7" t="str">
        <f t="shared" si="49"/>
        <v>euro</v>
      </c>
      <c r="R286" s="98">
        <f t="shared" si="50"/>
        <v>0</v>
      </c>
      <c r="S286" s="19"/>
      <c r="T286" s="37" t="str" cm="1">
        <f t="array" ref="T286">_xlfn.IFS(R286&gt;I286,"KO : Le montant retenu est supérieur au montant présenté. Merci de revoir la ligne de charges d'amortissement ou plafonner son montant.",I286=0,"",R286=I286,"OK",R286&lt;I286,"Montant instruit inférieur au montant présenté.")</f>
        <v/>
      </c>
      <c r="U286" s="95">
        <f t="shared" si="51"/>
        <v>0</v>
      </c>
    </row>
    <row r="287" spans="1:21">
      <c r="A287" s="7">
        <v>283</v>
      </c>
      <c r="B287" s="5"/>
      <c r="C287" s="5"/>
      <c r="D287" s="5"/>
      <c r="E287" s="2"/>
      <c r="F287" s="99"/>
      <c r="G287" s="12"/>
      <c r="H287" s="7" t="s">
        <v>9</v>
      </c>
      <c r="I287" s="98">
        <f t="shared" si="42"/>
        <v>0</v>
      </c>
      <c r="J287" s="27"/>
      <c r="K287" s="21">
        <f t="shared" si="43"/>
        <v>0</v>
      </c>
      <c r="L287" s="5">
        <f t="shared" si="44"/>
        <v>0</v>
      </c>
      <c r="M287" s="5">
        <f t="shared" si="45"/>
        <v>0</v>
      </c>
      <c r="N287" s="2">
        <f t="shared" si="46"/>
        <v>0</v>
      </c>
      <c r="O287" s="99">
        <f t="shared" si="47"/>
        <v>0</v>
      </c>
      <c r="P287" s="22">
        <f t="shared" si="48"/>
        <v>0</v>
      </c>
      <c r="Q287" s="7" t="str">
        <f t="shared" si="49"/>
        <v>euro</v>
      </c>
      <c r="R287" s="98">
        <f t="shared" si="50"/>
        <v>0</v>
      </c>
      <c r="S287" s="19"/>
      <c r="T287" s="37" t="str" cm="1">
        <f t="array" ref="T287">_xlfn.IFS(R287&gt;I287,"KO : Le montant retenu est supérieur au montant présenté. Merci de revoir la ligne de charges d'amortissement ou plafonner son montant.",I287=0,"",R287=I287,"OK",R287&lt;I287,"Montant instruit inférieur au montant présenté.")</f>
        <v/>
      </c>
      <c r="U287" s="95">
        <f t="shared" si="51"/>
        <v>0</v>
      </c>
    </row>
    <row r="288" spans="1:21">
      <c r="A288" s="7">
        <v>284</v>
      </c>
      <c r="B288" s="5"/>
      <c r="C288" s="5"/>
      <c r="D288" s="5"/>
      <c r="E288" s="2"/>
      <c r="F288" s="99"/>
      <c r="G288" s="12"/>
      <c r="H288" s="7" t="s">
        <v>9</v>
      </c>
      <c r="I288" s="98">
        <f t="shared" si="42"/>
        <v>0</v>
      </c>
      <c r="J288" s="27"/>
      <c r="K288" s="21">
        <f t="shared" si="43"/>
        <v>0</v>
      </c>
      <c r="L288" s="5">
        <f t="shared" si="44"/>
        <v>0</v>
      </c>
      <c r="M288" s="5">
        <f t="shared" si="45"/>
        <v>0</v>
      </c>
      <c r="N288" s="2">
        <f t="shared" si="46"/>
        <v>0</v>
      </c>
      <c r="O288" s="99">
        <f t="shared" si="47"/>
        <v>0</v>
      </c>
      <c r="P288" s="22">
        <f t="shared" si="48"/>
        <v>0</v>
      </c>
      <c r="Q288" s="7" t="str">
        <f t="shared" si="49"/>
        <v>euro</v>
      </c>
      <c r="R288" s="98">
        <f t="shared" si="50"/>
        <v>0</v>
      </c>
      <c r="S288" s="19"/>
      <c r="T288" s="37" t="str" cm="1">
        <f t="array" ref="T288">_xlfn.IFS(R288&gt;I288,"KO : Le montant retenu est supérieur au montant présenté. Merci de revoir la ligne de charges d'amortissement ou plafonner son montant.",I288=0,"",R288=I288,"OK",R288&lt;I288,"Montant instruit inférieur au montant présenté.")</f>
        <v/>
      </c>
      <c r="U288" s="95">
        <f t="shared" si="51"/>
        <v>0</v>
      </c>
    </row>
    <row r="289" spans="1:21">
      <c r="A289" s="7">
        <v>285</v>
      </c>
      <c r="B289" s="5"/>
      <c r="C289" s="5"/>
      <c r="D289" s="5"/>
      <c r="E289" s="2"/>
      <c r="F289" s="99"/>
      <c r="G289" s="12"/>
      <c r="H289" s="7" t="s">
        <v>9</v>
      </c>
      <c r="I289" s="98">
        <f t="shared" si="42"/>
        <v>0</v>
      </c>
      <c r="J289" s="27"/>
      <c r="K289" s="21">
        <f t="shared" si="43"/>
        <v>0</v>
      </c>
      <c r="L289" s="5">
        <f t="shared" si="44"/>
        <v>0</v>
      </c>
      <c r="M289" s="5">
        <f t="shared" si="45"/>
        <v>0</v>
      </c>
      <c r="N289" s="2">
        <f t="shared" si="46"/>
        <v>0</v>
      </c>
      <c r="O289" s="99">
        <f t="shared" si="47"/>
        <v>0</v>
      </c>
      <c r="P289" s="22">
        <f t="shared" si="48"/>
        <v>0</v>
      </c>
      <c r="Q289" s="7" t="str">
        <f t="shared" si="49"/>
        <v>euro</v>
      </c>
      <c r="R289" s="98">
        <f t="shared" si="50"/>
        <v>0</v>
      </c>
      <c r="S289" s="19"/>
      <c r="T289" s="37" t="str" cm="1">
        <f t="array" ref="T289">_xlfn.IFS(R289&gt;I289,"KO : Le montant retenu est supérieur au montant présenté. Merci de revoir la ligne de charges d'amortissement ou plafonner son montant.",I289=0,"",R289=I289,"OK",R289&lt;I289,"Montant instruit inférieur au montant présenté.")</f>
        <v/>
      </c>
      <c r="U289" s="95">
        <f t="shared" si="51"/>
        <v>0</v>
      </c>
    </row>
    <row r="290" spans="1:21">
      <c r="A290" s="7">
        <v>286</v>
      </c>
      <c r="B290" s="5"/>
      <c r="C290" s="5"/>
      <c r="D290" s="5"/>
      <c r="E290" s="2"/>
      <c r="F290" s="99"/>
      <c r="G290" s="12"/>
      <c r="H290" s="7" t="s">
        <v>9</v>
      </c>
      <c r="I290" s="98">
        <f t="shared" si="42"/>
        <v>0</v>
      </c>
      <c r="J290" s="27"/>
      <c r="K290" s="21">
        <f t="shared" si="43"/>
        <v>0</v>
      </c>
      <c r="L290" s="5">
        <f t="shared" si="44"/>
        <v>0</v>
      </c>
      <c r="M290" s="5">
        <f t="shared" si="45"/>
        <v>0</v>
      </c>
      <c r="N290" s="2">
        <f t="shared" si="46"/>
        <v>0</v>
      </c>
      <c r="O290" s="99">
        <f t="shared" si="47"/>
        <v>0</v>
      </c>
      <c r="P290" s="22">
        <f t="shared" si="48"/>
        <v>0</v>
      </c>
      <c r="Q290" s="7" t="str">
        <f t="shared" si="49"/>
        <v>euro</v>
      </c>
      <c r="R290" s="98">
        <f t="shared" si="50"/>
        <v>0</v>
      </c>
      <c r="S290" s="19"/>
      <c r="T290" s="37" t="str" cm="1">
        <f t="array" ref="T290">_xlfn.IFS(R290&gt;I290,"KO : Le montant retenu est supérieur au montant présenté. Merci de revoir la ligne de charges d'amortissement ou plafonner son montant.",I290=0,"",R290=I290,"OK",R290&lt;I290,"Montant instruit inférieur au montant présenté.")</f>
        <v/>
      </c>
      <c r="U290" s="95">
        <f t="shared" si="51"/>
        <v>0</v>
      </c>
    </row>
    <row r="291" spans="1:21">
      <c r="A291" s="7">
        <v>287</v>
      </c>
      <c r="B291" s="5"/>
      <c r="C291" s="5"/>
      <c r="D291" s="5"/>
      <c r="E291" s="2"/>
      <c r="F291" s="99"/>
      <c r="G291" s="12"/>
      <c r="H291" s="7" t="s">
        <v>9</v>
      </c>
      <c r="I291" s="98">
        <f t="shared" si="42"/>
        <v>0</v>
      </c>
      <c r="J291" s="27"/>
      <c r="K291" s="21">
        <f t="shared" si="43"/>
        <v>0</v>
      </c>
      <c r="L291" s="5">
        <f t="shared" si="44"/>
        <v>0</v>
      </c>
      <c r="M291" s="5">
        <f t="shared" si="45"/>
        <v>0</v>
      </c>
      <c r="N291" s="2">
        <f t="shared" si="46"/>
        <v>0</v>
      </c>
      <c r="O291" s="99">
        <f t="shared" si="47"/>
        <v>0</v>
      </c>
      <c r="P291" s="22">
        <f t="shared" si="48"/>
        <v>0</v>
      </c>
      <c r="Q291" s="7" t="str">
        <f t="shared" si="49"/>
        <v>euro</v>
      </c>
      <c r="R291" s="98">
        <f t="shared" si="50"/>
        <v>0</v>
      </c>
      <c r="S291" s="19"/>
      <c r="T291" s="37" t="str" cm="1">
        <f t="array" ref="T291">_xlfn.IFS(R291&gt;I291,"KO : Le montant retenu est supérieur au montant présenté. Merci de revoir la ligne de charges d'amortissement ou plafonner son montant.",I291=0,"",R291=I291,"OK",R291&lt;I291,"Montant instruit inférieur au montant présenté.")</f>
        <v/>
      </c>
      <c r="U291" s="95">
        <f t="shared" si="51"/>
        <v>0</v>
      </c>
    </row>
    <row r="292" spans="1:21">
      <c r="A292" s="7">
        <v>288</v>
      </c>
      <c r="B292" s="5"/>
      <c r="C292" s="5"/>
      <c r="D292" s="5"/>
      <c r="E292" s="2"/>
      <c r="F292" s="99"/>
      <c r="G292" s="12"/>
      <c r="H292" s="7" t="s">
        <v>9</v>
      </c>
      <c r="I292" s="98">
        <f t="shared" si="42"/>
        <v>0</v>
      </c>
      <c r="J292" s="27"/>
      <c r="K292" s="21">
        <f t="shared" si="43"/>
        <v>0</v>
      </c>
      <c r="L292" s="5">
        <f t="shared" si="44"/>
        <v>0</v>
      </c>
      <c r="M292" s="5">
        <f t="shared" si="45"/>
        <v>0</v>
      </c>
      <c r="N292" s="2">
        <f t="shared" si="46"/>
        <v>0</v>
      </c>
      <c r="O292" s="99">
        <f t="shared" si="47"/>
        <v>0</v>
      </c>
      <c r="P292" s="22">
        <f t="shared" si="48"/>
        <v>0</v>
      </c>
      <c r="Q292" s="7" t="str">
        <f t="shared" si="49"/>
        <v>euro</v>
      </c>
      <c r="R292" s="98">
        <f t="shared" si="50"/>
        <v>0</v>
      </c>
      <c r="S292" s="19"/>
      <c r="T292" s="37" t="str" cm="1">
        <f t="array" ref="T292">_xlfn.IFS(R292&gt;I292,"KO : Le montant retenu est supérieur au montant présenté. Merci de revoir la ligne de charges d'amortissement ou plafonner son montant.",I292=0,"",R292=I292,"OK",R292&lt;I292,"Montant instruit inférieur au montant présenté.")</f>
        <v/>
      </c>
      <c r="U292" s="95">
        <f t="shared" si="51"/>
        <v>0</v>
      </c>
    </row>
    <row r="293" spans="1:21">
      <c r="A293" s="7">
        <v>289</v>
      </c>
      <c r="B293" s="5"/>
      <c r="C293" s="5"/>
      <c r="D293" s="5"/>
      <c r="E293" s="2"/>
      <c r="F293" s="99"/>
      <c r="G293" s="12"/>
      <c r="H293" s="7" t="s">
        <v>9</v>
      </c>
      <c r="I293" s="98">
        <f t="shared" si="42"/>
        <v>0</v>
      </c>
      <c r="J293" s="27"/>
      <c r="K293" s="21">
        <f t="shared" si="43"/>
        <v>0</v>
      </c>
      <c r="L293" s="5">
        <f t="shared" si="44"/>
        <v>0</v>
      </c>
      <c r="M293" s="5">
        <f t="shared" si="45"/>
        <v>0</v>
      </c>
      <c r="N293" s="2">
        <f t="shared" si="46"/>
        <v>0</v>
      </c>
      <c r="O293" s="99">
        <f t="shared" si="47"/>
        <v>0</v>
      </c>
      <c r="P293" s="22">
        <f t="shared" si="48"/>
        <v>0</v>
      </c>
      <c r="Q293" s="7" t="str">
        <f t="shared" si="49"/>
        <v>euro</v>
      </c>
      <c r="R293" s="98">
        <f t="shared" si="50"/>
        <v>0</v>
      </c>
      <c r="S293" s="19"/>
      <c r="T293" s="37" t="str" cm="1">
        <f t="array" ref="T293">_xlfn.IFS(R293&gt;I293,"KO : Le montant retenu est supérieur au montant présenté. Merci de revoir la ligne de charges d'amortissement ou plafonner son montant.",I293=0,"",R293=I293,"OK",R293&lt;I293,"Montant instruit inférieur au montant présenté.")</f>
        <v/>
      </c>
      <c r="U293" s="95">
        <f t="shared" si="51"/>
        <v>0</v>
      </c>
    </row>
    <row r="294" spans="1:21">
      <c r="A294" s="7">
        <v>290</v>
      </c>
      <c r="B294" s="5"/>
      <c r="C294" s="5"/>
      <c r="D294" s="5"/>
      <c r="E294" s="2"/>
      <c r="F294" s="99"/>
      <c r="G294" s="12"/>
      <c r="H294" s="7" t="s">
        <v>9</v>
      </c>
      <c r="I294" s="98">
        <f t="shared" si="42"/>
        <v>0</v>
      </c>
      <c r="J294" s="27"/>
      <c r="K294" s="21">
        <f t="shared" si="43"/>
        <v>0</v>
      </c>
      <c r="L294" s="5">
        <f t="shared" si="44"/>
        <v>0</v>
      </c>
      <c r="M294" s="5">
        <f t="shared" si="45"/>
        <v>0</v>
      </c>
      <c r="N294" s="2">
        <f t="shared" si="46"/>
        <v>0</v>
      </c>
      <c r="O294" s="99">
        <f t="shared" si="47"/>
        <v>0</v>
      </c>
      <c r="P294" s="22">
        <f t="shared" si="48"/>
        <v>0</v>
      </c>
      <c r="Q294" s="7" t="str">
        <f t="shared" si="49"/>
        <v>euro</v>
      </c>
      <c r="R294" s="98">
        <f t="shared" si="50"/>
        <v>0</v>
      </c>
      <c r="S294" s="19"/>
      <c r="T294" s="37" t="str" cm="1">
        <f t="array" ref="T294">_xlfn.IFS(R294&gt;I294,"KO : Le montant retenu est supérieur au montant présenté. Merci de revoir la ligne de charges d'amortissement ou plafonner son montant.",I294=0,"",R294=I294,"OK",R294&lt;I294,"Montant instruit inférieur au montant présenté.")</f>
        <v/>
      </c>
      <c r="U294" s="95">
        <f t="shared" si="51"/>
        <v>0</v>
      </c>
    </row>
    <row r="295" spans="1:21">
      <c r="A295" s="7">
        <v>291</v>
      </c>
      <c r="B295" s="5"/>
      <c r="C295" s="5"/>
      <c r="D295" s="5"/>
      <c r="E295" s="2"/>
      <c r="F295" s="99"/>
      <c r="G295" s="12"/>
      <c r="H295" s="7" t="s">
        <v>9</v>
      </c>
      <c r="I295" s="98">
        <f t="shared" si="42"/>
        <v>0</v>
      </c>
      <c r="J295" s="27"/>
      <c r="K295" s="21">
        <f t="shared" si="43"/>
        <v>0</v>
      </c>
      <c r="L295" s="5">
        <f t="shared" si="44"/>
        <v>0</v>
      </c>
      <c r="M295" s="5">
        <f t="shared" si="45"/>
        <v>0</v>
      </c>
      <c r="N295" s="2">
        <f t="shared" si="46"/>
        <v>0</v>
      </c>
      <c r="O295" s="99">
        <f t="shared" si="47"/>
        <v>0</v>
      </c>
      <c r="P295" s="22">
        <f t="shared" si="48"/>
        <v>0</v>
      </c>
      <c r="Q295" s="7" t="str">
        <f t="shared" si="49"/>
        <v>euro</v>
      </c>
      <c r="R295" s="98">
        <f t="shared" si="50"/>
        <v>0</v>
      </c>
      <c r="S295" s="19"/>
      <c r="T295" s="37" t="str" cm="1">
        <f t="array" ref="T295">_xlfn.IFS(R295&gt;I295,"KO : Le montant retenu est supérieur au montant présenté. Merci de revoir la ligne de charges d'amortissement ou plafonner son montant.",I295=0,"",R295=I295,"OK",R295&lt;I295,"Montant instruit inférieur au montant présenté.")</f>
        <v/>
      </c>
      <c r="U295" s="95">
        <f t="shared" si="51"/>
        <v>0</v>
      </c>
    </row>
    <row r="296" spans="1:21">
      <c r="A296" s="7">
        <v>292</v>
      </c>
      <c r="B296" s="5"/>
      <c r="C296" s="5"/>
      <c r="D296" s="5"/>
      <c r="E296" s="2"/>
      <c r="F296" s="99"/>
      <c r="G296" s="12"/>
      <c r="H296" s="7" t="s">
        <v>9</v>
      </c>
      <c r="I296" s="98">
        <f t="shared" si="42"/>
        <v>0</v>
      </c>
      <c r="J296" s="27"/>
      <c r="K296" s="21">
        <f t="shared" si="43"/>
        <v>0</v>
      </c>
      <c r="L296" s="5">
        <f t="shared" si="44"/>
        <v>0</v>
      </c>
      <c r="M296" s="5">
        <f t="shared" si="45"/>
        <v>0</v>
      </c>
      <c r="N296" s="2">
        <f t="shared" si="46"/>
        <v>0</v>
      </c>
      <c r="O296" s="99">
        <f t="shared" si="47"/>
        <v>0</v>
      </c>
      <c r="P296" s="22">
        <f t="shared" si="48"/>
        <v>0</v>
      </c>
      <c r="Q296" s="7" t="str">
        <f t="shared" si="49"/>
        <v>euro</v>
      </c>
      <c r="R296" s="98">
        <f t="shared" si="50"/>
        <v>0</v>
      </c>
      <c r="S296" s="19"/>
      <c r="T296" s="37" t="str" cm="1">
        <f t="array" ref="T296">_xlfn.IFS(R296&gt;I296,"KO : Le montant retenu est supérieur au montant présenté. Merci de revoir la ligne de charges d'amortissement ou plafonner son montant.",I296=0,"",R296=I296,"OK",R296&lt;I296,"Montant instruit inférieur au montant présenté.")</f>
        <v/>
      </c>
      <c r="U296" s="95">
        <f t="shared" si="51"/>
        <v>0</v>
      </c>
    </row>
    <row r="297" spans="1:21">
      <c r="A297" s="7">
        <v>293</v>
      </c>
      <c r="B297" s="5"/>
      <c r="C297" s="5"/>
      <c r="D297" s="5"/>
      <c r="E297" s="2"/>
      <c r="F297" s="99"/>
      <c r="G297" s="12"/>
      <c r="H297" s="7" t="s">
        <v>9</v>
      </c>
      <c r="I297" s="98">
        <f t="shared" si="42"/>
        <v>0</v>
      </c>
      <c r="J297" s="27"/>
      <c r="K297" s="21">
        <f t="shared" si="43"/>
        <v>0</v>
      </c>
      <c r="L297" s="5">
        <f t="shared" si="44"/>
        <v>0</v>
      </c>
      <c r="M297" s="5">
        <f t="shared" si="45"/>
        <v>0</v>
      </c>
      <c r="N297" s="2">
        <f t="shared" si="46"/>
        <v>0</v>
      </c>
      <c r="O297" s="99">
        <f t="shared" si="47"/>
        <v>0</v>
      </c>
      <c r="P297" s="22">
        <f t="shared" si="48"/>
        <v>0</v>
      </c>
      <c r="Q297" s="7" t="str">
        <f t="shared" si="49"/>
        <v>euro</v>
      </c>
      <c r="R297" s="98">
        <f t="shared" si="50"/>
        <v>0</v>
      </c>
      <c r="S297" s="19"/>
      <c r="T297" s="37" t="str" cm="1">
        <f t="array" ref="T297">_xlfn.IFS(R297&gt;I297,"KO : Le montant retenu est supérieur au montant présenté. Merci de revoir la ligne de charges d'amortissement ou plafonner son montant.",I297=0,"",R297=I297,"OK",R297&lt;I297,"Montant instruit inférieur au montant présenté.")</f>
        <v/>
      </c>
      <c r="U297" s="95">
        <f t="shared" si="51"/>
        <v>0</v>
      </c>
    </row>
    <row r="298" spans="1:21">
      <c r="A298" s="7">
        <v>294</v>
      </c>
      <c r="B298" s="5"/>
      <c r="C298" s="5"/>
      <c r="D298" s="5"/>
      <c r="E298" s="2"/>
      <c r="F298" s="99"/>
      <c r="G298" s="12"/>
      <c r="H298" s="7" t="s">
        <v>9</v>
      </c>
      <c r="I298" s="98">
        <f t="shared" si="42"/>
        <v>0</v>
      </c>
      <c r="J298" s="27"/>
      <c r="K298" s="21">
        <f t="shared" si="43"/>
        <v>0</v>
      </c>
      <c r="L298" s="5">
        <f t="shared" si="44"/>
        <v>0</v>
      </c>
      <c r="M298" s="5">
        <f t="shared" si="45"/>
        <v>0</v>
      </c>
      <c r="N298" s="2">
        <f t="shared" si="46"/>
        <v>0</v>
      </c>
      <c r="O298" s="99">
        <f t="shared" si="47"/>
        <v>0</v>
      </c>
      <c r="P298" s="22">
        <f t="shared" si="48"/>
        <v>0</v>
      </c>
      <c r="Q298" s="7" t="str">
        <f t="shared" si="49"/>
        <v>euro</v>
      </c>
      <c r="R298" s="98">
        <f t="shared" si="50"/>
        <v>0</v>
      </c>
      <c r="S298" s="19"/>
      <c r="T298" s="37" t="str" cm="1">
        <f t="array" ref="T298">_xlfn.IFS(R298&gt;I298,"KO : Le montant retenu est supérieur au montant présenté. Merci de revoir la ligne de charges d'amortissement ou plafonner son montant.",I298=0,"",R298=I298,"OK",R298&lt;I298,"Montant instruit inférieur au montant présenté.")</f>
        <v/>
      </c>
      <c r="U298" s="95">
        <f t="shared" si="51"/>
        <v>0</v>
      </c>
    </row>
    <row r="299" spans="1:21">
      <c r="A299" s="7">
        <v>295</v>
      </c>
      <c r="B299" s="5"/>
      <c r="C299" s="5"/>
      <c r="D299" s="5"/>
      <c r="E299" s="2"/>
      <c r="F299" s="99"/>
      <c r="G299" s="12"/>
      <c r="H299" s="7" t="s">
        <v>9</v>
      </c>
      <c r="I299" s="98">
        <f t="shared" si="42"/>
        <v>0</v>
      </c>
      <c r="J299" s="27"/>
      <c r="K299" s="21">
        <f t="shared" si="43"/>
        <v>0</v>
      </c>
      <c r="L299" s="5">
        <f t="shared" si="44"/>
        <v>0</v>
      </c>
      <c r="M299" s="5">
        <f t="shared" si="45"/>
        <v>0</v>
      </c>
      <c r="N299" s="2">
        <f t="shared" si="46"/>
        <v>0</v>
      </c>
      <c r="O299" s="99">
        <f t="shared" si="47"/>
        <v>0</v>
      </c>
      <c r="P299" s="22">
        <f t="shared" si="48"/>
        <v>0</v>
      </c>
      <c r="Q299" s="7" t="str">
        <f t="shared" si="49"/>
        <v>euro</v>
      </c>
      <c r="R299" s="98">
        <f t="shared" si="50"/>
        <v>0</v>
      </c>
      <c r="S299" s="19"/>
      <c r="T299" s="37" t="str" cm="1">
        <f t="array" ref="T299">_xlfn.IFS(R299&gt;I299,"KO : Le montant retenu est supérieur au montant présenté. Merci de revoir la ligne de charges d'amortissement ou plafonner son montant.",I299=0,"",R299=I299,"OK",R299&lt;I299,"Montant instruit inférieur au montant présenté.")</f>
        <v/>
      </c>
      <c r="U299" s="95">
        <f t="shared" si="51"/>
        <v>0</v>
      </c>
    </row>
    <row r="300" spans="1:21">
      <c r="A300" s="7">
        <v>296</v>
      </c>
      <c r="B300" s="5"/>
      <c r="C300" s="5"/>
      <c r="D300" s="5"/>
      <c r="E300" s="2"/>
      <c r="F300" s="99"/>
      <c r="G300" s="12"/>
      <c r="H300" s="7" t="s">
        <v>9</v>
      </c>
      <c r="I300" s="98">
        <f t="shared" si="42"/>
        <v>0</v>
      </c>
      <c r="J300" s="27"/>
      <c r="K300" s="21">
        <f t="shared" si="43"/>
        <v>0</v>
      </c>
      <c r="L300" s="5">
        <f t="shared" si="44"/>
        <v>0</v>
      </c>
      <c r="M300" s="5">
        <f t="shared" si="45"/>
        <v>0</v>
      </c>
      <c r="N300" s="2">
        <f t="shared" si="46"/>
        <v>0</v>
      </c>
      <c r="O300" s="99">
        <f t="shared" si="47"/>
        <v>0</v>
      </c>
      <c r="P300" s="22">
        <f t="shared" si="48"/>
        <v>0</v>
      </c>
      <c r="Q300" s="7" t="str">
        <f t="shared" si="49"/>
        <v>euro</v>
      </c>
      <c r="R300" s="98">
        <f t="shared" si="50"/>
        <v>0</v>
      </c>
      <c r="S300" s="19"/>
      <c r="T300" s="37" t="str" cm="1">
        <f t="array" ref="T300">_xlfn.IFS(R300&gt;I300,"KO : Le montant retenu est supérieur au montant présenté. Merci de revoir la ligne de charges d'amortissement ou plafonner son montant.",I300=0,"",R300=I300,"OK",R300&lt;I300,"Montant instruit inférieur au montant présenté.")</f>
        <v/>
      </c>
      <c r="U300" s="95">
        <f t="shared" si="51"/>
        <v>0</v>
      </c>
    </row>
    <row r="301" spans="1:21">
      <c r="A301" s="7">
        <v>297</v>
      </c>
      <c r="B301" s="5"/>
      <c r="C301" s="5"/>
      <c r="D301" s="5"/>
      <c r="E301" s="2"/>
      <c r="F301" s="99"/>
      <c r="G301" s="12"/>
      <c r="H301" s="7" t="s">
        <v>9</v>
      </c>
      <c r="I301" s="98">
        <f t="shared" si="42"/>
        <v>0</v>
      </c>
      <c r="J301" s="27"/>
      <c r="K301" s="21">
        <f t="shared" si="43"/>
        <v>0</v>
      </c>
      <c r="L301" s="5">
        <f t="shared" si="44"/>
        <v>0</v>
      </c>
      <c r="M301" s="5">
        <f t="shared" si="45"/>
        <v>0</v>
      </c>
      <c r="N301" s="2">
        <f t="shared" si="46"/>
        <v>0</v>
      </c>
      <c r="O301" s="99">
        <f t="shared" si="47"/>
        <v>0</v>
      </c>
      <c r="P301" s="22">
        <f t="shared" si="48"/>
        <v>0</v>
      </c>
      <c r="Q301" s="7" t="str">
        <f t="shared" si="49"/>
        <v>euro</v>
      </c>
      <c r="R301" s="98">
        <f t="shared" si="50"/>
        <v>0</v>
      </c>
      <c r="S301" s="19"/>
      <c r="T301" s="37" t="str" cm="1">
        <f t="array" ref="T301">_xlfn.IFS(R301&gt;I301,"KO : Le montant retenu est supérieur au montant présenté. Merci de revoir la ligne de charges d'amortissement ou plafonner son montant.",I301=0,"",R301=I301,"OK",R301&lt;I301,"Montant instruit inférieur au montant présenté.")</f>
        <v/>
      </c>
      <c r="U301" s="95">
        <f t="shared" si="51"/>
        <v>0</v>
      </c>
    </row>
    <row r="302" spans="1:21">
      <c r="A302" s="7">
        <v>298</v>
      </c>
      <c r="B302" s="5"/>
      <c r="C302" s="5"/>
      <c r="D302" s="5"/>
      <c r="E302" s="2"/>
      <c r="F302" s="99"/>
      <c r="G302" s="12"/>
      <c r="H302" s="7" t="s">
        <v>9</v>
      </c>
      <c r="I302" s="98">
        <f t="shared" si="42"/>
        <v>0</v>
      </c>
      <c r="J302" s="27"/>
      <c r="K302" s="21">
        <f t="shared" si="43"/>
        <v>0</v>
      </c>
      <c r="L302" s="5">
        <f t="shared" si="44"/>
        <v>0</v>
      </c>
      <c r="M302" s="5">
        <f t="shared" si="45"/>
        <v>0</v>
      </c>
      <c r="N302" s="2">
        <f t="shared" si="46"/>
        <v>0</v>
      </c>
      <c r="O302" s="99">
        <f t="shared" si="47"/>
        <v>0</v>
      </c>
      <c r="P302" s="22">
        <f t="shared" si="48"/>
        <v>0</v>
      </c>
      <c r="Q302" s="7" t="str">
        <f t="shared" si="49"/>
        <v>euro</v>
      </c>
      <c r="R302" s="98">
        <f t="shared" si="50"/>
        <v>0</v>
      </c>
      <c r="S302" s="19"/>
      <c r="T302" s="37" t="str" cm="1">
        <f t="array" ref="T302">_xlfn.IFS(R302&gt;I302,"KO : Le montant retenu est supérieur au montant présenté. Merci de revoir la ligne de charges d'amortissement ou plafonner son montant.",I302=0,"",R302=I302,"OK",R302&lt;I302,"Montant instruit inférieur au montant présenté.")</f>
        <v/>
      </c>
      <c r="U302" s="95">
        <f t="shared" si="51"/>
        <v>0</v>
      </c>
    </row>
    <row r="303" spans="1:21">
      <c r="A303" s="7">
        <v>299</v>
      </c>
      <c r="B303" s="5"/>
      <c r="C303" s="5"/>
      <c r="D303" s="5"/>
      <c r="E303" s="2"/>
      <c r="F303" s="99"/>
      <c r="G303" s="12"/>
      <c r="H303" s="7" t="s">
        <v>9</v>
      </c>
      <c r="I303" s="98">
        <f t="shared" si="42"/>
        <v>0</v>
      </c>
      <c r="J303" s="27"/>
      <c r="K303" s="21">
        <f t="shared" si="43"/>
        <v>0</v>
      </c>
      <c r="L303" s="5">
        <f t="shared" si="44"/>
        <v>0</v>
      </c>
      <c r="M303" s="5">
        <f t="shared" si="45"/>
        <v>0</v>
      </c>
      <c r="N303" s="2">
        <f t="shared" si="46"/>
        <v>0</v>
      </c>
      <c r="O303" s="99">
        <f t="shared" si="47"/>
        <v>0</v>
      </c>
      <c r="P303" s="22">
        <f t="shared" si="48"/>
        <v>0</v>
      </c>
      <c r="Q303" s="7" t="str">
        <f t="shared" si="49"/>
        <v>euro</v>
      </c>
      <c r="R303" s="98">
        <f t="shared" si="50"/>
        <v>0</v>
      </c>
      <c r="S303" s="19"/>
      <c r="T303" s="37" t="str" cm="1">
        <f t="array" ref="T303">_xlfn.IFS(R303&gt;I303,"KO : Le montant retenu est supérieur au montant présenté. Merci de revoir la ligne de charges d'amortissement ou plafonner son montant.",I303=0,"",R303=I303,"OK",R303&lt;I303,"Montant instruit inférieur au montant présenté.")</f>
        <v/>
      </c>
      <c r="U303" s="95">
        <f t="shared" si="51"/>
        <v>0</v>
      </c>
    </row>
    <row r="304" spans="1:21">
      <c r="A304" s="7">
        <v>300</v>
      </c>
      <c r="B304" s="5"/>
      <c r="C304" s="5"/>
      <c r="D304" s="5"/>
      <c r="E304" s="2"/>
      <c r="F304" s="99"/>
      <c r="G304" s="12"/>
      <c r="H304" s="7" t="s">
        <v>9</v>
      </c>
      <c r="I304" s="98">
        <f t="shared" si="42"/>
        <v>0</v>
      </c>
      <c r="J304" s="27"/>
      <c r="K304" s="21">
        <f t="shared" si="43"/>
        <v>0</v>
      </c>
      <c r="L304" s="5">
        <f t="shared" si="44"/>
        <v>0</v>
      </c>
      <c r="M304" s="5">
        <f t="shared" si="45"/>
        <v>0</v>
      </c>
      <c r="N304" s="2">
        <f t="shared" si="46"/>
        <v>0</v>
      </c>
      <c r="O304" s="99">
        <f t="shared" si="47"/>
        <v>0</v>
      </c>
      <c r="P304" s="22">
        <f t="shared" si="48"/>
        <v>0</v>
      </c>
      <c r="Q304" s="7" t="str">
        <f t="shared" si="49"/>
        <v>euro</v>
      </c>
      <c r="R304" s="98">
        <f t="shared" si="50"/>
        <v>0</v>
      </c>
      <c r="S304" s="19"/>
      <c r="T304" s="37" t="str" cm="1">
        <f t="array" ref="T304">_xlfn.IFS(R304&gt;I304,"KO : Le montant retenu est supérieur au montant présenté. Merci de revoir la ligne de charges d'amortissement ou plafonner son montant.",I304=0,"",R304=I304,"OK",R304&lt;I304,"Montant instruit inférieur au montant présenté.")</f>
        <v/>
      </c>
      <c r="U304" s="95">
        <f t="shared" si="51"/>
        <v>0</v>
      </c>
    </row>
    <row r="305" spans="1:21">
      <c r="A305" s="7">
        <v>301</v>
      </c>
      <c r="B305" s="5"/>
      <c r="C305" s="5"/>
      <c r="D305" s="5"/>
      <c r="E305" s="2"/>
      <c r="F305" s="99"/>
      <c r="G305" s="12"/>
      <c r="H305" s="7" t="s">
        <v>9</v>
      </c>
      <c r="I305" s="98">
        <f t="shared" si="42"/>
        <v>0</v>
      </c>
      <c r="J305" s="27"/>
      <c r="K305" s="21">
        <f t="shared" si="43"/>
        <v>0</v>
      </c>
      <c r="L305" s="5">
        <f t="shared" si="44"/>
        <v>0</v>
      </c>
      <c r="M305" s="5">
        <f t="shared" si="45"/>
        <v>0</v>
      </c>
      <c r="N305" s="2">
        <f t="shared" si="46"/>
        <v>0</v>
      </c>
      <c r="O305" s="99">
        <f t="shared" si="47"/>
        <v>0</v>
      </c>
      <c r="P305" s="22">
        <f t="shared" si="48"/>
        <v>0</v>
      </c>
      <c r="Q305" s="7" t="str">
        <f t="shared" si="49"/>
        <v>euro</v>
      </c>
      <c r="R305" s="98">
        <f t="shared" si="50"/>
        <v>0</v>
      </c>
      <c r="S305" s="19"/>
      <c r="T305" s="37" t="str" cm="1">
        <f t="array" ref="T305">_xlfn.IFS(R305&gt;I305,"KO : Le montant retenu est supérieur au montant présenté. Merci de revoir la ligne de charges d'amortissement ou plafonner son montant.",I305=0,"",R305=I305,"OK",R305&lt;I305,"Montant instruit inférieur au montant présenté.")</f>
        <v/>
      </c>
      <c r="U305" s="95">
        <f t="shared" si="51"/>
        <v>0</v>
      </c>
    </row>
    <row r="306" spans="1:21">
      <c r="A306" s="7">
        <v>302</v>
      </c>
      <c r="B306" s="5"/>
      <c r="C306" s="5"/>
      <c r="D306" s="5"/>
      <c r="E306" s="2"/>
      <c r="F306" s="99"/>
      <c r="G306" s="12"/>
      <c r="H306" s="7" t="s">
        <v>9</v>
      </c>
      <c r="I306" s="98">
        <f t="shared" si="42"/>
        <v>0</v>
      </c>
      <c r="J306" s="27"/>
      <c r="K306" s="21">
        <f t="shared" si="43"/>
        <v>0</v>
      </c>
      <c r="L306" s="5">
        <f t="shared" si="44"/>
        <v>0</v>
      </c>
      <c r="M306" s="5">
        <f t="shared" si="45"/>
        <v>0</v>
      </c>
      <c r="N306" s="2">
        <f t="shared" si="46"/>
        <v>0</v>
      </c>
      <c r="O306" s="99">
        <f t="shared" si="47"/>
        <v>0</v>
      </c>
      <c r="P306" s="22">
        <f t="shared" si="48"/>
        <v>0</v>
      </c>
      <c r="Q306" s="7" t="str">
        <f t="shared" si="49"/>
        <v>euro</v>
      </c>
      <c r="R306" s="98">
        <f t="shared" si="50"/>
        <v>0</v>
      </c>
      <c r="S306" s="19"/>
      <c r="T306" s="37" t="str" cm="1">
        <f t="array" ref="T306">_xlfn.IFS(R306&gt;I306,"KO : Le montant retenu est supérieur au montant présenté. Merci de revoir la ligne de charges d'amortissement ou plafonner son montant.",I306=0,"",R306=I306,"OK",R306&lt;I306,"Montant instruit inférieur au montant présenté.")</f>
        <v/>
      </c>
      <c r="U306" s="95">
        <f t="shared" si="51"/>
        <v>0</v>
      </c>
    </row>
    <row r="307" spans="1:21">
      <c r="A307" s="7">
        <v>303</v>
      </c>
      <c r="B307" s="5"/>
      <c r="C307" s="5"/>
      <c r="D307" s="5"/>
      <c r="E307" s="2"/>
      <c r="F307" s="99"/>
      <c r="G307" s="12"/>
      <c r="H307" s="7" t="s">
        <v>9</v>
      </c>
      <c r="I307" s="98">
        <f t="shared" si="42"/>
        <v>0</v>
      </c>
      <c r="J307" s="27"/>
      <c r="K307" s="21">
        <f t="shared" si="43"/>
        <v>0</v>
      </c>
      <c r="L307" s="5">
        <f t="shared" si="44"/>
        <v>0</v>
      </c>
      <c r="M307" s="5">
        <f t="shared" si="45"/>
        <v>0</v>
      </c>
      <c r="N307" s="2">
        <f t="shared" si="46"/>
        <v>0</v>
      </c>
      <c r="O307" s="99">
        <f t="shared" si="47"/>
        <v>0</v>
      </c>
      <c r="P307" s="22">
        <f t="shared" si="48"/>
        <v>0</v>
      </c>
      <c r="Q307" s="7" t="str">
        <f t="shared" si="49"/>
        <v>euro</v>
      </c>
      <c r="R307" s="98">
        <f t="shared" si="50"/>
        <v>0</v>
      </c>
      <c r="S307" s="19"/>
      <c r="T307" s="37" t="str" cm="1">
        <f t="array" ref="T307">_xlfn.IFS(R307&gt;I307,"KO : Le montant retenu est supérieur au montant présenté. Merci de revoir la ligne de charges d'amortissement ou plafonner son montant.",I307=0,"",R307=I307,"OK",R307&lt;I307,"Montant instruit inférieur au montant présenté.")</f>
        <v/>
      </c>
      <c r="U307" s="95">
        <f t="shared" si="51"/>
        <v>0</v>
      </c>
    </row>
    <row r="308" spans="1:21">
      <c r="A308" s="7">
        <v>304</v>
      </c>
      <c r="B308" s="5"/>
      <c r="C308" s="5"/>
      <c r="D308" s="5"/>
      <c r="E308" s="2"/>
      <c r="F308" s="99"/>
      <c r="G308" s="12"/>
      <c r="H308" s="7" t="s">
        <v>9</v>
      </c>
      <c r="I308" s="98">
        <f t="shared" si="42"/>
        <v>0</v>
      </c>
      <c r="J308" s="27"/>
      <c r="K308" s="21">
        <f t="shared" si="43"/>
        <v>0</v>
      </c>
      <c r="L308" s="5">
        <f t="shared" si="44"/>
        <v>0</v>
      </c>
      <c r="M308" s="5">
        <f t="shared" si="45"/>
        <v>0</v>
      </c>
      <c r="N308" s="2">
        <f t="shared" si="46"/>
        <v>0</v>
      </c>
      <c r="O308" s="99">
        <f t="shared" si="47"/>
        <v>0</v>
      </c>
      <c r="P308" s="22">
        <f t="shared" si="48"/>
        <v>0</v>
      </c>
      <c r="Q308" s="7" t="str">
        <f t="shared" si="49"/>
        <v>euro</v>
      </c>
      <c r="R308" s="98">
        <f t="shared" si="50"/>
        <v>0</v>
      </c>
      <c r="S308" s="19"/>
      <c r="T308" s="37" t="str" cm="1">
        <f t="array" ref="T308">_xlfn.IFS(R308&gt;I308,"KO : Le montant retenu est supérieur au montant présenté. Merci de revoir la ligne de charges d'amortissement ou plafonner son montant.",I308=0,"",R308=I308,"OK",R308&lt;I308,"Montant instruit inférieur au montant présenté.")</f>
        <v/>
      </c>
      <c r="U308" s="95">
        <f t="shared" si="51"/>
        <v>0</v>
      </c>
    </row>
    <row r="309" spans="1:21">
      <c r="A309" s="7">
        <v>305</v>
      </c>
      <c r="B309" s="5"/>
      <c r="C309" s="5"/>
      <c r="D309" s="5"/>
      <c r="E309" s="2"/>
      <c r="F309" s="99"/>
      <c r="G309" s="12"/>
      <c r="H309" s="7" t="s">
        <v>9</v>
      </c>
      <c r="I309" s="98">
        <f t="shared" si="42"/>
        <v>0</v>
      </c>
      <c r="J309" s="27"/>
      <c r="K309" s="21">
        <f t="shared" si="43"/>
        <v>0</v>
      </c>
      <c r="L309" s="5">
        <f t="shared" si="44"/>
        <v>0</v>
      </c>
      <c r="M309" s="5">
        <f t="shared" si="45"/>
        <v>0</v>
      </c>
      <c r="N309" s="2">
        <f t="shared" si="46"/>
        <v>0</v>
      </c>
      <c r="O309" s="99">
        <f t="shared" si="47"/>
        <v>0</v>
      </c>
      <c r="P309" s="22">
        <f t="shared" si="48"/>
        <v>0</v>
      </c>
      <c r="Q309" s="7" t="str">
        <f t="shared" si="49"/>
        <v>euro</v>
      </c>
      <c r="R309" s="98">
        <f t="shared" si="50"/>
        <v>0</v>
      </c>
      <c r="S309" s="19"/>
      <c r="T309" s="37" t="str" cm="1">
        <f t="array" ref="T309">_xlfn.IFS(R309&gt;I309,"KO : Le montant retenu est supérieur au montant présenté. Merci de revoir la ligne de charges d'amortissement ou plafonner son montant.",I309=0,"",R309=I309,"OK",R309&lt;I309,"Montant instruit inférieur au montant présenté.")</f>
        <v/>
      </c>
      <c r="U309" s="95">
        <f t="shared" si="51"/>
        <v>0</v>
      </c>
    </row>
    <row r="310" spans="1:21">
      <c r="A310" s="7">
        <v>306</v>
      </c>
      <c r="B310" s="5"/>
      <c r="C310" s="5"/>
      <c r="D310" s="5"/>
      <c r="E310" s="2"/>
      <c r="F310" s="99"/>
      <c r="G310" s="12"/>
      <c r="H310" s="7" t="s">
        <v>9</v>
      </c>
      <c r="I310" s="98">
        <f t="shared" si="42"/>
        <v>0</v>
      </c>
      <c r="J310" s="27"/>
      <c r="K310" s="21">
        <f t="shared" si="43"/>
        <v>0</v>
      </c>
      <c r="L310" s="5">
        <f t="shared" si="44"/>
        <v>0</v>
      </c>
      <c r="M310" s="5">
        <f t="shared" si="45"/>
        <v>0</v>
      </c>
      <c r="N310" s="2">
        <f t="shared" si="46"/>
        <v>0</v>
      </c>
      <c r="O310" s="99">
        <f t="shared" si="47"/>
        <v>0</v>
      </c>
      <c r="P310" s="22">
        <f t="shared" si="48"/>
        <v>0</v>
      </c>
      <c r="Q310" s="7" t="str">
        <f t="shared" si="49"/>
        <v>euro</v>
      </c>
      <c r="R310" s="98">
        <f t="shared" si="50"/>
        <v>0</v>
      </c>
      <c r="S310" s="19"/>
      <c r="T310" s="37" t="str" cm="1">
        <f t="array" ref="T310">_xlfn.IFS(R310&gt;I310,"KO : Le montant retenu est supérieur au montant présenté. Merci de revoir la ligne de charges d'amortissement ou plafonner son montant.",I310=0,"",R310=I310,"OK",R310&lt;I310,"Montant instruit inférieur au montant présenté.")</f>
        <v/>
      </c>
      <c r="U310" s="95">
        <f t="shared" si="51"/>
        <v>0</v>
      </c>
    </row>
    <row r="311" spans="1:21">
      <c r="A311" s="7">
        <v>307</v>
      </c>
      <c r="B311" s="5"/>
      <c r="C311" s="5"/>
      <c r="D311" s="5"/>
      <c r="E311" s="2"/>
      <c r="F311" s="99"/>
      <c r="G311" s="12"/>
      <c r="H311" s="7" t="s">
        <v>9</v>
      </c>
      <c r="I311" s="98">
        <f t="shared" si="42"/>
        <v>0</v>
      </c>
      <c r="J311" s="27"/>
      <c r="K311" s="21">
        <f t="shared" si="43"/>
        <v>0</v>
      </c>
      <c r="L311" s="5">
        <f t="shared" si="44"/>
        <v>0</v>
      </c>
      <c r="M311" s="5">
        <f t="shared" si="45"/>
        <v>0</v>
      </c>
      <c r="N311" s="2">
        <f t="shared" si="46"/>
        <v>0</v>
      </c>
      <c r="O311" s="99">
        <f t="shared" si="47"/>
        <v>0</v>
      </c>
      <c r="P311" s="22">
        <f t="shared" si="48"/>
        <v>0</v>
      </c>
      <c r="Q311" s="7" t="str">
        <f t="shared" si="49"/>
        <v>euro</v>
      </c>
      <c r="R311" s="98">
        <f t="shared" si="50"/>
        <v>0</v>
      </c>
      <c r="S311" s="19"/>
      <c r="T311" s="37" t="str" cm="1">
        <f t="array" ref="T311">_xlfn.IFS(R311&gt;I311,"KO : Le montant retenu est supérieur au montant présenté. Merci de revoir la ligne de charges d'amortissement ou plafonner son montant.",I311=0,"",R311=I311,"OK",R311&lt;I311,"Montant instruit inférieur au montant présenté.")</f>
        <v/>
      </c>
      <c r="U311" s="95">
        <f t="shared" si="51"/>
        <v>0</v>
      </c>
    </row>
    <row r="312" spans="1:21">
      <c r="A312" s="7">
        <v>308</v>
      </c>
      <c r="B312" s="5"/>
      <c r="C312" s="5"/>
      <c r="D312" s="5"/>
      <c r="E312" s="2"/>
      <c r="F312" s="99"/>
      <c r="G312" s="12"/>
      <c r="H312" s="7" t="s">
        <v>9</v>
      </c>
      <c r="I312" s="98">
        <f t="shared" si="42"/>
        <v>0</v>
      </c>
      <c r="J312" s="27"/>
      <c r="K312" s="21">
        <f t="shared" si="43"/>
        <v>0</v>
      </c>
      <c r="L312" s="5">
        <f t="shared" si="44"/>
        <v>0</v>
      </c>
      <c r="M312" s="5">
        <f t="shared" si="45"/>
        <v>0</v>
      </c>
      <c r="N312" s="2">
        <f t="shared" si="46"/>
        <v>0</v>
      </c>
      <c r="O312" s="99">
        <f t="shared" si="47"/>
        <v>0</v>
      </c>
      <c r="P312" s="22">
        <f t="shared" si="48"/>
        <v>0</v>
      </c>
      <c r="Q312" s="7" t="str">
        <f t="shared" si="49"/>
        <v>euro</v>
      </c>
      <c r="R312" s="98">
        <f t="shared" si="50"/>
        <v>0</v>
      </c>
      <c r="S312" s="19"/>
      <c r="T312" s="37" t="str" cm="1">
        <f t="array" ref="T312">_xlfn.IFS(R312&gt;I312,"KO : Le montant retenu est supérieur au montant présenté. Merci de revoir la ligne de charges d'amortissement ou plafonner son montant.",I312=0,"",R312=I312,"OK",R312&lt;I312,"Montant instruit inférieur au montant présenté.")</f>
        <v/>
      </c>
      <c r="U312" s="95">
        <f t="shared" si="51"/>
        <v>0</v>
      </c>
    </row>
    <row r="313" spans="1:21">
      <c r="A313" s="7">
        <v>309</v>
      </c>
      <c r="B313" s="5"/>
      <c r="C313" s="5"/>
      <c r="D313" s="5"/>
      <c r="E313" s="2"/>
      <c r="F313" s="99"/>
      <c r="G313" s="12"/>
      <c r="H313" s="7" t="s">
        <v>9</v>
      </c>
      <c r="I313" s="98">
        <f t="shared" si="42"/>
        <v>0</v>
      </c>
      <c r="J313" s="27"/>
      <c r="K313" s="21">
        <f t="shared" si="43"/>
        <v>0</v>
      </c>
      <c r="L313" s="5">
        <f t="shared" si="44"/>
        <v>0</v>
      </c>
      <c r="M313" s="5">
        <f t="shared" si="45"/>
        <v>0</v>
      </c>
      <c r="N313" s="2">
        <f t="shared" si="46"/>
        <v>0</v>
      </c>
      <c r="O313" s="99">
        <f t="shared" si="47"/>
        <v>0</v>
      </c>
      <c r="P313" s="22">
        <f t="shared" si="48"/>
        <v>0</v>
      </c>
      <c r="Q313" s="7" t="str">
        <f t="shared" si="49"/>
        <v>euro</v>
      </c>
      <c r="R313" s="98">
        <f t="shared" si="50"/>
        <v>0</v>
      </c>
      <c r="S313" s="19"/>
      <c r="T313" s="37" t="str" cm="1">
        <f t="array" ref="T313">_xlfn.IFS(R313&gt;I313,"KO : Le montant retenu est supérieur au montant présenté. Merci de revoir la ligne de charges d'amortissement ou plafonner son montant.",I313=0,"",R313=I313,"OK",R313&lt;I313,"Montant instruit inférieur au montant présenté.")</f>
        <v/>
      </c>
      <c r="U313" s="95">
        <f t="shared" si="51"/>
        <v>0</v>
      </c>
    </row>
    <row r="314" spans="1:21">
      <c r="A314" s="7">
        <v>310</v>
      </c>
      <c r="B314" s="5"/>
      <c r="C314" s="5"/>
      <c r="D314" s="5"/>
      <c r="E314" s="2"/>
      <c r="F314" s="99"/>
      <c r="G314" s="12"/>
      <c r="H314" s="7" t="s">
        <v>9</v>
      </c>
      <c r="I314" s="98">
        <f t="shared" si="42"/>
        <v>0</v>
      </c>
      <c r="J314" s="27"/>
      <c r="K314" s="21">
        <f t="shared" si="43"/>
        <v>0</v>
      </c>
      <c r="L314" s="5">
        <f t="shared" si="44"/>
        <v>0</v>
      </c>
      <c r="M314" s="5">
        <f t="shared" si="45"/>
        <v>0</v>
      </c>
      <c r="N314" s="2">
        <f t="shared" si="46"/>
        <v>0</v>
      </c>
      <c r="O314" s="99">
        <f t="shared" si="47"/>
        <v>0</v>
      </c>
      <c r="P314" s="22">
        <f t="shared" si="48"/>
        <v>0</v>
      </c>
      <c r="Q314" s="7" t="str">
        <f t="shared" si="49"/>
        <v>euro</v>
      </c>
      <c r="R314" s="98">
        <f t="shared" si="50"/>
        <v>0</v>
      </c>
      <c r="S314" s="19"/>
      <c r="T314" s="37" t="str" cm="1">
        <f t="array" ref="T314">_xlfn.IFS(R314&gt;I314,"KO : Le montant retenu est supérieur au montant présenté. Merci de revoir la ligne de charges d'amortissement ou plafonner son montant.",I314=0,"",R314=I314,"OK",R314&lt;I314,"Montant instruit inférieur au montant présenté.")</f>
        <v/>
      </c>
      <c r="U314" s="95">
        <f t="shared" si="51"/>
        <v>0</v>
      </c>
    </row>
    <row r="315" spans="1:21">
      <c r="A315" s="7">
        <v>311</v>
      </c>
      <c r="B315" s="5"/>
      <c r="C315" s="5"/>
      <c r="D315" s="5"/>
      <c r="E315" s="2"/>
      <c r="F315" s="99"/>
      <c r="G315" s="12"/>
      <c r="H315" s="7" t="s">
        <v>9</v>
      </c>
      <c r="I315" s="98">
        <f t="shared" si="42"/>
        <v>0</v>
      </c>
      <c r="J315" s="27"/>
      <c r="K315" s="21">
        <f t="shared" si="43"/>
        <v>0</v>
      </c>
      <c r="L315" s="5">
        <f t="shared" si="44"/>
        <v>0</v>
      </c>
      <c r="M315" s="5">
        <f t="shared" si="45"/>
        <v>0</v>
      </c>
      <c r="N315" s="2">
        <f t="shared" si="46"/>
        <v>0</v>
      </c>
      <c r="O315" s="99">
        <f t="shared" si="47"/>
        <v>0</v>
      </c>
      <c r="P315" s="22">
        <f t="shared" si="48"/>
        <v>0</v>
      </c>
      <c r="Q315" s="7" t="str">
        <f t="shared" si="49"/>
        <v>euro</v>
      </c>
      <c r="R315" s="98">
        <f t="shared" si="50"/>
        <v>0</v>
      </c>
      <c r="S315" s="19"/>
      <c r="T315" s="37" t="str" cm="1">
        <f t="array" ref="T315">_xlfn.IFS(R315&gt;I315,"KO : Le montant retenu est supérieur au montant présenté. Merci de revoir la ligne de charges d'amortissement ou plafonner son montant.",I315=0,"",R315=I315,"OK",R315&lt;I315,"Montant instruit inférieur au montant présenté.")</f>
        <v/>
      </c>
      <c r="U315" s="95">
        <f t="shared" si="51"/>
        <v>0</v>
      </c>
    </row>
    <row r="316" spans="1:21">
      <c r="A316" s="7">
        <v>312</v>
      </c>
      <c r="B316" s="5"/>
      <c r="C316" s="5"/>
      <c r="D316" s="5"/>
      <c r="E316" s="2"/>
      <c r="F316" s="99"/>
      <c r="G316" s="12"/>
      <c r="H316" s="7" t="s">
        <v>9</v>
      </c>
      <c r="I316" s="98">
        <f t="shared" si="42"/>
        <v>0</v>
      </c>
      <c r="J316" s="27"/>
      <c r="K316" s="21">
        <f t="shared" si="43"/>
        <v>0</v>
      </c>
      <c r="L316" s="5">
        <f t="shared" si="44"/>
        <v>0</v>
      </c>
      <c r="M316" s="5">
        <f t="shared" si="45"/>
        <v>0</v>
      </c>
      <c r="N316" s="2">
        <f t="shared" si="46"/>
        <v>0</v>
      </c>
      <c r="O316" s="99">
        <f t="shared" si="47"/>
        <v>0</v>
      </c>
      <c r="P316" s="22">
        <f t="shared" si="48"/>
        <v>0</v>
      </c>
      <c r="Q316" s="7" t="str">
        <f t="shared" si="49"/>
        <v>euro</v>
      </c>
      <c r="R316" s="98">
        <f t="shared" si="50"/>
        <v>0</v>
      </c>
      <c r="S316" s="19"/>
      <c r="T316" s="37" t="str" cm="1">
        <f t="array" ref="T316">_xlfn.IFS(R316&gt;I316,"KO : Le montant retenu est supérieur au montant présenté. Merci de revoir la ligne de charges d'amortissement ou plafonner son montant.",I316=0,"",R316=I316,"OK",R316&lt;I316,"Montant instruit inférieur au montant présenté.")</f>
        <v/>
      </c>
      <c r="U316" s="95">
        <f t="shared" si="51"/>
        <v>0</v>
      </c>
    </row>
    <row r="317" spans="1:21">
      <c r="A317" s="7">
        <v>313</v>
      </c>
      <c r="B317" s="5"/>
      <c r="C317" s="5"/>
      <c r="D317" s="5"/>
      <c r="E317" s="2"/>
      <c r="F317" s="99"/>
      <c r="G317" s="12"/>
      <c r="H317" s="7" t="s">
        <v>9</v>
      </c>
      <c r="I317" s="98">
        <f t="shared" si="42"/>
        <v>0</v>
      </c>
      <c r="J317" s="27"/>
      <c r="K317" s="21">
        <f t="shared" si="43"/>
        <v>0</v>
      </c>
      <c r="L317" s="5">
        <f t="shared" si="44"/>
        <v>0</v>
      </c>
      <c r="M317" s="5">
        <f t="shared" si="45"/>
        <v>0</v>
      </c>
      <c r="N317" s="2">
        <f t="shared" si="46"/>
        <v>0</v>
      </c>
      <c r="O317" s="99">
        <f t="shared" si="47"/>
        <v>0</v>
      </c>
      <c r="P317" s="22">
        <f t="shared" si="48"/>
        <v>0</v>
      </c>
      <c r="Q317" s="7" t="str">
        <f t="shared" si="49"/>
        <v>euro</v>
      </c>
      <c r="R317" s="98">
        <f t="shared" si="50"/>
        <v>0</v>
      </c>
      <c r="S317" s="19"/>
      <c r="T317" s="37" t="str" cm="1">
        <f t="array" ref="T317">_xlfn.IFS(R317&gt;I317,"KO : Le montant retenu est supérieur au montant présenté. Merci de revoir la ligne de charges d'amortissement ou plafonner son montant.",I317=0,"",R317=I317,"OK",R317&lt;I317,"Montant instruit inférieur au montant présenté.")</f>
        <v/>
      </c>
      <c r="U317" s="95">
        <f t="shared" si="51"/>
        <v>0</v>
      </c>
    </row>
    <row r="318" spans="1:21">
      <c r="A318" s="7">
        <v>314</v>
      </c>
      <c r="B318" s="5"/>
      <c r="C318" s="5"/>
      <c r="D318" s="5"/>
      <c r="E318" s="2"/>
      <c r="F318" s="99"/>
      <c r="G318" s="12"/>
      <c r="H318" s="7" t="s">
        <v>9</v>
      </c>
      <c r="I318" s="98">
        <f t="shared" si="42"/>
        <v>0</v>
      </c>
      <c r="J318" s="27"/>
      <c r="K318" s="21">
        <f t="shared" si="43"/>
        <v>0</v>
      </c>
      <c r="L318" s="5">
        <f t="shared" si="44"/>
        <v>0</v>
      </c>
      <c r="M318" s="5">
        <f t="shared" si="45"/>
        <v>0</v>
      </c>
      <c r="N318" s="2">
        <f t="shared" si="46"/>
        <v>0</v>
      </c>
      <c r="O318" s="99">
        <f t="shared" si="47"/>
        <v>0</v>
      </c>
      <c r="P318" s="22">
        <f t="shared" si="48"/>
        <v>0</v>
      </c>
      <c r="Q318" s="7" t="str">
        <f t="shared" si="49"/>
        <v>euro</v>
      </c>
      <c r="R318" s="98">
        <f t="shared" si="50"/>
        <v>0</v>
      </c>
      <c r="S318" s="19"/>
      <c r="T318" s="37" t="str" cm="1">
        <f t="array" ref="T318">_xlfn.IFS(R318&gt;I318,"KO : Le montant retenu est supérieur au montant présenté. Merci de revoir la ligne de charges d'amortissement ou plafonner son montant.",I318=0,"",R318=I318,"OK",R318&lt;I318,"Montant instruit inférieur au montant présenté.")</f>
        <v/>
      </c>
      <c r="U318" s="95">
        <f t="shared" si="51"/>
        <v>0</v>
      </c>
    </row>
    <row r="319" spans="1:21">
      <c r="A319" s="7">
        <v>315</v>
      </c>
      <c r="B319" s="5"/>
      <c r="C319" s="5"/>
      <c r="D319" s="5"/>
      <c r="E319" s="2"/>
      <c r="F319" s="99"/>
      <c r="G319" s="12"/>
      <c r="H319" s="7" t="s">
        <v>9</v>
      </c>
      <c r="I319" s="98">
        <f t="shared" si="42"/>
        <v>0</v>
      </c>
      <c r="J319" s="27"/>
      <c r="K319" s="21">
        <f t="shared" si="43"/>
        <v>0</v>
      </c>
      <c r="L319" s="5">
        <f t="shared" si="44"/>
        <v>0</v>
      </c>
      <c r="M319" s="5">
        <f t="shared" si="45"/>
        <v>0</v>
      </c>
      <c r="N319" s="2">
        <f t="shared" si="46"/>
        <v>0</v>
      </c>
      <c r="O319" s="99">
        <f t="shared" si="47"/>
        <v>0</v>
      </c>
      <c r="P319" s="22">
        <f t="shared" si="48"/>
        <v>0</v>
      </c>
      <c r="Q319" s="7" t="str">
        <f t="shared" si="49"/>
        <v>euro</v>
      </c>
      <c r="R319" s="98">
        <f t="shared" si="50"/>
        <v>0</v>
      </c>
      <c r="S319" s="19"/>
      <c r="T319" s="37" t="str" cm="1">
        <f t="array" ref="T319">_xlfn.IFS(R319&gt;I319,"KO : Le montant retenu est supérieur au montant présenté. Merci de revoir la ligne de charges d'amortissement ou plafonner son montant.",I319=0,"",R319=I319,"OK",R319&lt;I319,"Montant instruit inférieur au montant présenté.")</f>
        <v/>
      </c>
      <c r="U319" s="95">
        <f t="shared" si="51"/>
        <v>0</v>
      </c>
    </row>
    <row r="320" spans="1:21">
      <c r="A320" s="7">
        <v>316</v>
      </c>
      <c r="B320" s="5"/>
      <c r="C320" s="5"/>
      <c r="D320" s="5"/>
      <c r="E320" s="2"/>
      <c r="F320" s="99"/>
      <c r="G320" s="12"/>
      <c r="H320" s="7" t="s">
        <v>9</v>
      </c>
      <c r="I320" s="98">
        <f t="shared" si="42"/>
        <v>0</v>
      </c>
      <c r="J320" s="27"/>
      <c r="K320" s="21">
        <f t="shared" si="43"/>
        <v>0</v>
      </c>
      <c r="L320" s="5">
        <f t="shared" si="44"/>
        <v>0</v>
      </c>
      <c r="M320" s="5">
        <f t="shared" si="45"/>
        <v>0</v>
      </c>
      <c r="N320" s="2">
        <f t="shared" si="46"/>
        <v>0</v>
      </c>
      <c r="O320" s="99">
        <f t="shared" si="47"/>
        <v>0</v>
      </c>
      <c r="P320" s="22">
        <f t="shared" si="48"/>
        <v>0</v>
      </c>
      <c r="Q320" s="7" t="str">
        <f t="shared" si="49"/>
        <v>euro</v>
      </c>
      <c r="R320" s="98">
        <f t="shared" si="50"/>
        <v>0</v>
      </c>
      <c r="S320" s="19"/>
      <c r="T320" s="37" t="str" cm="1">
        <f t="array" ref="T320">_xlfn.IFS(R320&gt;I320,"KO : Le montant retenu est supérieur au montant présenté. Merci de revoir la ligne de charges d'amortissement ou plafonner son montant.",I320=0,"",R320=I320,"OK",R320&lt;I320,"Montant instruit inférieur au montant présenté.")</f>
        <v/>
      </c>
      <c r="U320" s="95">
        <f t="shared" si="51"/>
        <v>0</v>
      </c>
    </row>
    <row r="321" spans="1:21">
      <c r="A321" s="7">
        <v>317</v>
      </c>
      <c r="B321" s="5"/>
      <c r="C321" s="5"/>
      <c r="D321" s="5"/>
      <c r="E321" s="2"/>
      <c r="F321" s="99"/>
      <c r="G321" s="12"/>
      <c r="H321" s="7" t="s">
        <v>9</v>
      </c>
      <c r="I321" s="98">
        <f t="shared" si="42"/>
        <v>0</v>
      </c>
      <c r="J321" s="27"/>
      <c r="K321" s="21">
        <f t="shared" si="43"/>
        <v>0</v>
      </c>
      <c r="L321" s="5">
        <f t="shared" si="44"/>
        <v>0</v>
      </c>
      <c r="M321" s="5">
        <f t="shared" si="45"/>
        <v>0</v>
      </c>
      <c r="N321" s="2">
        <f t="shared" si="46"/>
        <v>0</v>
      </c>
      <c r="O321" s="99">
        <f t="shared" si="47"/>
        <v>0</v>
      </c>
      <c r="P321" s="22">
        <f t="shared" si="48"/>
        <v>0</v>
      </c>
      <c r="Q321" s="7" t="str">
        <f t="shared" si="49"/>
        <v>euro</v>
      </c>
      <c r="R321" s="98">
        <f t="shared" si="50"/>
        <v>0</v>
      </c>
      <c r="S321" s="19"/>
      <c r="T321" s="37" t="str" cm="1">
        <f t="array" ref="T321">_xlfn.IFS(R321&gt;I321,"KO : Le montant retenu est supérieur au montant présenté. Merci de revoir la ligne de charges d'amortissement ou plafonner son montant.",I321=0,"",R321=I321,"OK",R321&lt;I321,"Montant instruit inférieur au montant présenté.")</f>
        <v/>
      </c>
      <c r="U321" s="95">
        <f t="shared" si="51"/>
        <v>0</v>
      </c>
    </row>
    <row r="322" spans="1:21">
      <c r="A322" s="7">
        <v>318</v>
      </c>
      <c r="B322" s="5"/>
      <c r="C322" s="5"/>
      <c r="D322" s="5"/>
      <c r="E322" s="2"/>
      <c r="F322" s="99"/>
      <c r="G322" s="12"/>
      <c r="H322" s="7" t="s">
        <v>9</v>
      </c>
      <c r="I322" s="98">
        <f t="shared" si="42"/>
        <v>0</v>
      </c>
      <c r="J322" s="27"/>
      <c r="K322" s="21">
        <f t="shared" si="43"/>
        <v>0</v>
      </c>
      <c r="L322" s="5">
        <f t="shared" si="44"/>
        <v>0</v>
      </c>
      <c r="M322" s="5">
        <f t="shared" si="45"/>
        <v>0</v>
      </c>
      <c r="N322" s="2">
        <f t="shared" si="46"/>
        <v>0</v>
      </c>
      <c r="O322" s="99">
        <f t="shared" si="47"/>
        <v>0</v>
      </c>
      <c r="P322" s="22">
        <f t="shared" si="48"/>
        <v>0</v>
      </c>
      <c r="Q322" s="7" t="str">
        <f t="shared" si="49"/>
        <v>euro</v>
      </c>
      <c r="R322" s="98">
        <f t="shared" si="50"/>
        <v>0</v>
      </c>
      <c r="S322" s="19"/>
      <c r="T322" s="37" t="str" cm="1">
        <f t="array" ref="T322">_xlfn.IFS(R322&gt;I322,"KO : Le montant retenu est supérieur au montant présenté. Merci de revoir la ligne de charges d'amortissement ou plafonner son montant.",I322=0,"",R322=I322,"OK",R322&lt;I322,"Montant instruit inférieur au montant présenté.")</f>
        <v/>
      </c>
      <c r="U322" s="95">
        <f t="shared" si="51"/>
        <v>0</v>
      </c>
    </row>
    <row r="323" spans="1:21">
      <c r="A323" s="7">
        <v>319</v>
      </c>
      <c r="B323" s="5"/>
      <c r="C323" s="5"/>
      <c r="D323" s="5"/>
      <c r="E323" s="2"/>
      <c r="F323" s="99"/>
      <c r="G323" s="12"/>
      <c r="H323" s="7" t="s">
        <v>9</v>
      </c>
      <c r="I323" s="98">
        <f t="shared" si="42"/>
        <v>0</v>
      </c>
      <c r="J323" s="27"/>
      <c r="K323" s="21">
        <f t="shared" si="43"/>
        <v>0</v>
      </c>
      <c r="L323" s="5">
        <f t="shared" si="44"/>
        <v>0</v>
      </c>
      <c r="M323" s="5">
        <f t="shared" si="45"/>
        <v>0</v>
      </c>
      <c r="N323" s="2">
        <f t="shared" si="46"/>
        <v>0</v>
      </c>
      <c r="O323" s="99">
        <f t="shared" si="47"/>
        <v>0</v>
      </c>
      <c r="P323" s="22">
        <f t="shared" si="48"/>
        <v>0</v>
      </c>
      <c r="Q323" s="7" t="str">
        <f t="shared" si="49"/>
        <v>euro</v>
      </c>
      <c r="R323" s="98">
        <f t="shared" si="50"/>
        <v>0</v>
      </c>
      <c r="S323" s="19"/>
      <c r="T323" s="37" t="str" cm="1">
        <f t="array" ref="T323">_xlfn.IFS(R323&gt;I323,"KO : Le montant retenu est supérieur au montant présenté. Merci de revoir la ligne de charges d'amortissement ou plafonner son montant.",I323=0,"",R323=I323,"OK",R323&lt;I323,"Montant instruit inférieur au montant présenté.")</f>
        <v/>
      </c>
      <c r="U323" s="95">
        <f t="shared" si="51"/>
        <v>0</v>
      </c>
    </row>
    <row r="324" spans="1:21">
      <c r="A324" s="7">
        <v>320</v>
      </c>
      <c r="B324" s="5"/>
      <c r="C324" s="5"/>
      <c r="D324" s="5"/>
      <c r="E324" s="2"/>
      <c r="F324" s="99"/>
      <c r="G324" s="12"/>
      <c r="H324" s="7" t="s">
        <v>9</v>
      </c>
      <c r="I324" s="98">
        <f t="shared" si="42"/>
        <v>0</v>
      </c>
      <c r="J324" s="27"/>
      <c r="K324" s="21">
        <f t="shared" si="43"/>
        <v>0</v>
      </c>
      <c r="L324" s="5">
        <f t="shared" si="44"/>
        <v>0</v>
      </c>
      <c r="M324" s="5">
        <f t="shared" si="45"/>
        <v>0</v>
      </c>
      <c r="N324" s="2">
        <f t="shared" si="46"/>
        <v>0</v>
      </c>
      <c r="O324" s="99">
        <f t="shared" si="47"/>
        <v>0</v>
      </c>
      <c r="P324" s="22">
        <f t="shared" si="48"/>
        <v>0</v>
      </c>
      <c r="Q324" s="7" t="str">
        <f t="shared" si="49"/>
        <v>euro</v>
      </c>
      <c r="R324" s="98">
        <f t="shared" si="50"/>
        <v>0</v>
      </c>
      <c r="S324" s="19"/>
      <c r="T324" s="37" t="str" cm="1">
        <f t="array" ref="T324">_xlfn.IFS(R324&gt;I324,"KO : Le montant retenu est supérieur au montant présenté. Merci de revoir la ligne de charges d'amortissement ou plafonner son montant.",I324=0,"",R324=I324,"OK",R324&lt;I324,"Montant instruit inférieur au montant présenté.")</f>
        <v/>
      </c>
      <c r="U324" s="95">
        <f t="shared" si="51"/>
        <v>0</v>
      </c>
    </row>
    <row r="325" spans="1:21">
      <c r="A325" s="7">
        <v>321</v>
      </c>
      <c r="B325" s="5"/>
      <c r="C325" s="5"/>
      <c r="D325" s="5"/>
      <c r="E325" s="2"/>
      <c r="F325" s="99"/>
      <c r="G325" s="12"/>
      <c r="H325" s="7" t="s">
        <v>9</v>
      </c>
      <c r="I325" s="98">
        <f t="shared" ref="I325:I388" si="52">G325*F325</f>
        <v>0</v>
      </c>
      <c r="J325" s="27"/>
      <c r="K325" s="21">
        <f t="shared" si="43"/>
        <v>0</v>
      </c>
      <c r="L325" s="5">
        <f t="shared" si="44"/>
        <v>0</v>
      </c>
      <c r="M325" s="5">
        <f t="shared" si="45"/>
        <v>0</v>
      </c>
      <c r="N325" s="2">
        <f t="shared" si="46"/>
        <v>0</v>
      </c>
      <c r="O325" s="99">
        <f t="shared" si="47"/>
        <v>0</v>
      </c>
      <c r="P325" s="22">
        <f t="shared" si="48"/>
        <v>0</v>
      </c>
      <c r="Q325" s="7" t="str">
        <f t="shared" si="49"/>
        <v>euro</v>
      </c>
      <c r="R325" s="98">
        <f t="shared" si="50"/>
        <v>0</v>
      </c>
      <c r="S325" s="19"/>
      <c r="T325" s="37" t="str" cm="1">
        <f t="array" ref="T325">_xlfn.IFS(R325&gt;I325,"KO : Le montant retenu est supérieur au montant présenté. Merci de revoir la ligne de charges d'amortissement ou plafonner son montant.",I325=0,"",R325=I325,"OK",R325&lt;I325,"Montant instruit inférieur au montant présenté.")</f>
        <v/>
      </c>
      <c r="U325" s="95">
        <f t="shared" si="51"/>
        <v>0</v>
      </c>
    </row>
    <row r="326" spans="1:21">
      <c r="A326" s="7">
        <v>322</v>
      </c>
      <c r="B326" s="5"/>
      <c r="C326" s="5"/>
      <c r="D326" s="5"/>
      <c r="E326" s="2"/>
      <c r="F326" s="99"/>
      <c r="G326" s="12"/>
      <c r="H326" s="7" t="s">
        <v>9</v>
      </c>
      <c r="I326" s="98">
        <f t="shared" si="52"/>
        <v>0</v>
      </c>
      <c r="J326" s="27"/>
      <c r="K326" s="21">
        <f t="shared" ref="K326:K389" si="53">B326</f>
        <v>0</v>
      </c>
      <c r="L326" s="5">
        <f t="shared" ref="L326:L389" si="54">C326</f>
        <v>0</v>
      </c>
      <c r="M326" s="5">
        <f t="shared" ref="M326:M389" si="55">D326</f>
        <v>0</v>
      </c>
      <c r="N326" s="2">
        <f t="shared" ref="N326:N389" si="56">E326</f>
        <v>0</v>
      </c>
      <c r="O326" s="99">
        <f t="shared" ref="O326:O389" si="57">F326</f>
        <v>0</v>
      </c>
      <c r="P326" s="22">
        <f t="shared" ref="P326:P389" si="58">G326</f>
        <v>0</v>
      </c>
      <c r="Q326" s="7" t="str">
        <f t="shared" ref="Q326:Q389" si="59">H326</f>
        <v>euro</v>
      </c>
      <c r="R326" s="98">
        <f t="shared" ref="R326:R389" si="60">O326*P326</f>
        <v>0</v>
      </c>
      <c r="S326" s="19"/>
      <c r="T326" s="37" t="str" cm="1">
        <f t="array" ref="T326">_xlfn.IFS(R326&gt;I326,"KO : Le montant retenu est supérieur au montant présenté. Merci de revoir la ligne de charges d'amortissement ou plafonner son montant.",I326=0,"",R326=I326,"OK",R326&lt;I326,"Montant instruit inférieur au montant présenté.")</f>
        <v/>
      </c>
      <c r="U326" s="95">
        <f t="shared" ref="U326:U389" si="61">I326-R326</f>
        <v>0</v>
      </c>
    </row>
    <row r="327" spans="1:21">
      <c r="A327" s="7">
        <v>323</v>
      </c>
      <c r="B327" s="5"/>
      <c r="C327" s="5"/>
      <c r="D327" s="5"/>
      <c r="E327" s="2"/>
      <c r="F327" s="99"/>
      <c r="G327" s="12"/>
      <c r="H327" s="7" t="s">
        <v>9</v>
      </c>
      <c r="I327" s="98">
        <f t="shared" si="52"/>
        <v>0</v>
      </c>
      <c r="J327" s="27"/>
      <c r="K327" s="21">
        <f t="shared" si="53"/>
        <v>0</v>
      </c>
      <c r="L327" s="5">
        <f t="shared" si="54"/>
        <v>0</v>
      </c>
      <c r="M327" s="5">
        <f t="shared" si="55"/>
        <v>0</v>
      </c>
      <c r="N327" s="2">
        <f t="shared" si="56"/>
        <v>0</v>
      </c>
      <c r="O327" s="99">
        <f t="shared" si="57"/>
        <v>0</v>
      </c>
      <c r="P327" s="22">
        <f t="shared" si="58"/>
        <v>0</v>
      </c>
      <c r="Q327" s="7" t="str">
        <f t="shared" si="59"/>
        <v>euro</v>
      </c>
      <c r="R327" s="98">
        <f t="shared" si="60"/>
        <v>0</v>
      </c>
      <c r="S327" s="19"/>
      <c r="T327" s="37" t="str" cm="1">
        <f t="array" ref="T327">_xlfn.IFS(R327&gt;I327,"KO : Le montant retenu est supérieur au montant présenté. Merci de revoir la ligne de charges d'amortissement ou plafonner son montant.",I327=0,"",R327=I327,"OK",R327&lt;I327,"Montant instruit inférieur au montant présenté.")</f>
        <v/>
      </c>
      <c r="U327" s="95">
        <f t="shared" si="61"/>
        <v>0</v>
      </c>
    </row>
    <row r="328" spans="1:21">
      <c r="A328" s="7">
        <v>324</v>
      </c>
      <c r="B328" s="5"/>
      <c r="C328" s="5"/>
      <c r="D328" s="5"/>
      <c r="E328" s="2"/>
      <c r="F328" s="99"/>
      <c r="G328" s="12"/>
      <c r="H328" s="7" t="s">
        <v>9</v>
      </c>
      <c r="I328" s="98">
        <f t="shared" si="52"/>
        <v>0</v>
      </c>
      <c r="J328" s="27"/>
      <c r="K328" s="21">
        <f t="shared" si="53"/>
        <v>0</v>
      </c>
      <c r="L328" s="5">
        <f t="shared" si="54"/>
        <v>0</v>
      </c>
      <c r="M328" s="5">
        <f t="shared" si="55"/>
        <v>0</v>
      </c>
      <c r="N328" s="2">
        <f t="shared" si="56"/>
        <v>0</v>
      </c>
      <c r="O328" s="99">
        <f t="shared" si="57"/>
        <v>0</v>
      </c>
      <c r="P328" s="22">
        <f t="shared" si="58"/>
        <v>0</v>
      </c>
      <c r="Q328" s="7" t="str">
        <f t="shared" si="59"/>
        <v>euro</v>
      </c>
      <c r="R328" s="98">
        <f t="shared" si="60"/>
        <v>0</v>
      </c>
      <c r="S328" s="19"/>
      <c r="T328" s="37" t="str" cm="1">
        <f t="array" ref="T328">_xlfn.IFS(R328&gt;I328,"KO : Le montant retenu est supérieur au montant présenté. Merci de revoir la ligne de charges d'amortissement ou plafonner son montant.",I328=0,"",R328=I328,"OK",R328&lt;I328,"Montant instruit inférieur au montant présenté.")</f>
        <v/>
      </c>
      <c r="U328" s="95">
        <f t="shared" si="61"/>
        <v>0</v>
      </c>
    </row>
    <row r="329" spans="1:21">
      <c r="A329" s="7">
        <v>325</v>
      </c>
      <c r="B329" s="5"/>
      <c r="C329" s="5"/>
      <c r="D329" s="5"/>
      <c r="E329" s="2"/>
      <c r="F329" s="99"/>
      <c r="G329" s="12"/>
      <c r="H329" s="7" t="s">
        <v>9</v>
      </c>
      <c r="I329" s="98">
        <f t="shared" si="52"/>
        <v>0</v>
      </c>
      <c r="J329" s="27"/>
      <c r="K329" s="21">
        <f t="shared" si="53"/>
        <v>0</v>
      </c>
      <c r="L329" s="5">
        <f t="shared" si="54"/>
        <v>0</v>
      </c>
      <c r="M329" s="5">
        <f t="shared" si="55"/>
        <v>0</v>
      </c>
      <c r="N329" s="2">
        <f t="shared" si="56"/>
        <v>0</v>
      </c>
      <c r="O329" s="99">
        <f t="shared" si="57"/>
        <v>0</v>
      </c>
      <c r="P329" s="22">
        <f t="shared" si="58"/>
        <v>0</v>
      </c>
      <c r="Q329" s="7" t="str">
        <f t="shared" si="59"/>
        <v>euro</v>
      </c>
      <c r="R329" s="98">
        <f t="shared" si="60"/>
        <v>0</v>
      </c>
      <c r="S329" s="19"/>
      <c r="T329" s="37" t="str" cm="1">
        <f t="array" ref="T329">_xlfn.IFS(R329&gt;I329,"KO : Le montant retenu est supérieur au montant présenté. Merci de revoir la ligne de charges d'amortissement ou plafonner son montant.",I329=0,"",R329=I329,"OK",R329&lt;I329,"Montant instruit inférieur au montant présenté.")</f>
        <v/>
      </c>
      <c r="U329" s="95">
        <f t="shared" si="61"/>
        <v>0</v>
      </c>
    </row>
    <row r="330" spans="1:21">
      <c r="A330" s="7">
        <v>326</v>
      </c>
      <c r="B330" s="5"/>
      <c r="C330" s="5"/>
      <c r="D330" s="5"/>
      <c r="E330" s="2"/>
      <c r="F330" s="99"/>
      <c r="G330" s="12"/>
      <c r="H330" s="7" t="s">
        <v>9</v>
      </c>
      <c r="I330" s="98">
        <f t="shared" si="52"/>
        <v>0</v>
      </c>
      <c r="J330" s="27"/>
      <c r="K330" s="21">
        <f t="shared" si="53"/>
        <v>0</v>
      </c>
      <c r="L330" s="5">
        <f t="shared" si="54"/>
        <v>0</v>
      </c>
      <c r="M330" s="5">
        <f t="shared" si="55"/>
        <v>0</v>
      </c>
      <c r="N330" s="2">
        <f t="shared" si="56"/>
        <v>0</v>
      </c>
      <c r="O330" s="99">
        <f t="shared" si="57"/>
        <v>0</v>
      </c>
      <c r="P330" s="22">
        <f t="shared" si="58"/>
        <v>0</v>
      </c>
      <c r="Q330" s="7" t="str">
        <f t="shared" si="59"/>
        <v>euro</v>
      </c>
      <c r="R330" s="98">
        <f t="shared" si="60"/>
        <v>0</v>
      </c>
      <c r="S330" s="19"/>
      <c r="T330" s="37" t="str" cm="1">
        <f t="array" ref="T330">_xlfn.IFS(R330&gt;I330,"KO : Le montant retenu est supérieur au montant présenté. Merci de revoir la ligne de charges d'amortissement ou plafonner son montant.",I330=0,"",R330=I330,"OK",R330&lt;I330,"Montant instruit inférieur au montant présenté.")</f>
        <v/>
      </c>
      <c r="U330" s="95">
        <f t="shared" si="61"/>
        <v>0</v>
      </c>
    </row>
    <row r="331" spans="1:21">
      <c r="A331" s="7">
        <v>327</v>
      </c>
      <c r="B331" s="5"/>
      <c r="C331" s="5"/>
      <c r="D331" s="5"/>
      <c r="E331" s="2"/>
      <c r="F331" s="99"/>
      <c r="G331" s="12"/>
      <c r="H331" s="7" t="s">
        <v>9</v>
      </c>
      <c r="I331" s="98">
        <f t="shared" si="52"/>
        <v>0</v>
      </c>
      <c r="J331" s="27"/>
      <c r="K331" s="21">
        <f t="shared" si="53"/>
        <v>0</v>
      </c>
      <c r="L331" s="5">
        <f t="shared" si="54"/>
        <v>0</v>
      </c>
      <c r="M331" s="5">
        <f t="shared" si="55"/>
        <v>0</v>
      </c>
      <c r="N331" s="2">
        <f t="shared" si="56"/>
        <v>0</v>
      </c>
      <c r="O331" s="99">
        <f t="shared" si="57"/>
        <v>0</v>
      </c>
      <c r="P331" s="22">
        <f t="shared" si="58"/>
        <v>0</v>
      </c>
      <c r="Q331" s="7" t="str">
        <f t="shared" si="59"/>
        <v>euro</v>
      </c>
      <c r="R331" s="98">
        <f t="shared" si="60"/>
        <v>0</v>
      </c>
      <c r="S331" s="19"/>
      <c r="T331" s="37" t="str" cm="1">
        <f t="array" ref="T331">_xlfn.IFS(R331&gt;I331,"KO : Le montant retenu est supérieur au montant présenté. Merci de revoir la ligne de charges d'amortissement ou plafonner son montant.",I331=0,"",R331=I331,"OK",R331&lt;I331,"Montant instruit inférieur au montant présenté.")</f>
        <v/>
      </c>
      <c r="U331" s="95">
        <f t="shared" si="61"/>
        <v>0</v>
      </c>
    </row>
    <row r="332" spans="1:21">
      <c r="A332" s="7">
        <v>328</v>
      </c>
      <c r="B332" s="5"/>
      <c r="C332" s="5"/>
      <c r="D332" s="5"/>
      <c r="E332" s="2"/>
      <c r="F332" s="99"/>
      <c r="G332" s="12"/>
      <c r="H332" s="7" t="s">
        <v>9</v>
      </c>
      <c r="I332" s="98">
        <f t="shared" si="52"/>
        <v>0</v>
      </c>
      <c r="J332" s="27"/>
      <c r="K332" s="21">
        <f t="shared" si="53"/>
        <v>0</v>
      </c>
      <c r="L332" s="5">
        <f t="shared" si="54"/>
        <v>0</v>
      </c>
      <c r="M332" s="5">
        <f t="shared" si="55"/>
        <v>0</v>
      </c>
      <c r="N332" s="2">
        <f t="shared" si="56"/>
        <v>0</v>
      </c>
      <c r="O332" s="99">
        <f t="shared" si="57"/>
        <v>0</v>
      </c>
      <c r="P332" s="22">
        <f t="shared" si="58"/>
        <v>0</v>
      </c>
      <c r="Q332" s="7" t="str">
        <f t="shared" si="59"/>
        <v>euro</v>
      </c>
      <c r="R332" s="98">
        <f t="shared" si="60"/>
        <v>0</v>
      </c>
      <c r="S332" s="19"/>
      <c r="T332" s="37" t="str" cm="1">
        <f t="array" ref="T332">_xlfn.IFS(R332&gt;I332,"KO : Le montant retenu est supérieur au montant présenté. Merci de revoir la ligne de charges d'amortissement ou plafonner son montant.",I332=0,"",R332=I332,"OK",R332&lt;I332,"Montant instruit inférieur au montant présenté.")</f>
        <v/>
      </c>
      <c r="U332" s="95">
        <f t="shared" si="61"/>
        <v>0</v>
      </c>
    </row>
    <row r="333" spans="1:21">
      <c r="A333" s="7">
        <v>329</v>
      </c>
      <c r="B333" s="5"/>
      <c r="C333" s="5"/>
      <c r="D333" s="5"/>
      <c r="E333" s="2"/>
      <c r="F333" s="99"/>
      <c r="G333" s="12"/>
      <c r="H333" s="7" t="s">
        <v>9</v>
      </c>
      <c r="I333" s="98">
        <f t="shared" si="52"/>
        <v>0</v>
      </c>
      <c r="J333" s="27"/>
      <c r="K333" s="21">
        <f t="shared" si="53"/>
        <v>0</v>
      </c>
      <c r="L333" s="5">
        <f t="shared" si="54"/>
        <v>0</v>
      </c>
      <c r="M333" s="5">
        <f t="shared" si="55"/>
        <v>0</v>
      </c>
      <c r="N333" s="2">
        <f t="shared" si="56"/>
        <v>0</v>
      </c>
      <c r="O333" s="99">
        <f t="shared" si="57"/>
        <v>0</v>
      </c>
      <c r="P333" s="22">
        <f t="shared" si="58"/>
        <v>0</v>
      </c>
      <c r="Q333" s="7" t="str">
        <f t="shared" si="59"/>
        <v>euro</v>
      </c>
      <c r="R333" s="98">
        <f t="shared" si="60"/>
        <v>0</v>
      </c>
      <c r="S333" s="19"/>
      <c r="T333" s="37" t="str" cm="1">
        <f t="array" ref="T333">_xlfn.IFS(R333&gt;I333,"KO : Le montant retenu est supérieur au montant présenté. Merci de revoir la ligne de charges d'amortissement ou plafonner son montant.",I333=0,"",R333=I333,"OK",R333&lt;I333,"Montant instruit inférieur au montant présenté.")</f>
        <v/>
      </c>
      <c r="U333" s="95">
        <f t="shared" si="61"/>
        <v>0</v>
      </c>
    </row>
    <row r="334" spans="1:21">
      <c r="A334" s="7">
        <v>330</v>
      </c>
      <c r="B334" s="5"/>
      <c r="C334" s="5"/>
      <c r="D334" s="5"/>
      <c r="E334" s="2"/>
      <c r="F334" s="99"/>
      <c r="G334" s="12"/>
      <c r="H334" s="7" t="s">
        <v>9</v>
      </c>
      <c r="I334" s="98">
        <f t="shared" si="52"/>
        <v>0</v>
      </c>
      <c r="J334" s="27"/>
      <c r="K334" s="21">
        <f t="shared" si="53"/>
        <v>0</v>
      </c>
      <c r="L334" s="5">
        <f t="shared" si="54"/>
        <v>0</v>
      </c>
      <c r="M334" s="5">
        <f t="shared" si="55"/>
        <v>0</v>
      </c>
      <c r="N334" s="2">
        <f t="shared" si="56"/>
        <v>0</v>
      </c>
      <c r="O334" s="99">
        <f t="shared" si="57"/>
        <v>0</v>
      </c>
      <c r="P334" s="22">
        <f t="shared" si="58"/>
        <v>0</v>
      </c>
      <c r="Q334" s="7" t="str">
        <f t="shared" si="59"/>
        <v>euro</v>
      </c>
      <c r="R334" s="98">
        <f t="shared" si="60"/>
        <v>0</v>
      </c>
      <c r="S334" s="19"/>
      <c r="T334" s="37" t="str" cm="1">
        <f t="array" ref="T334">_xlfn.IFS(R334&gt;I334,"KO : Le montant retenu est supérieur au montant présenté. Merci de revoir la ligne de charges d'amortissement ou plafonner son montant.",I334=0,"",R334=I334,"OK",R334&lt;I334,"Montant instruit inférieur au montant présenté.")</f>
        <v/>
      </c>
      <c r="U334" s="95">
        <f t="shared" si="61"/>
        <v>0</v>
      </c>
    </row>
    <row r="335" spans="1:21">
      <c r="A335" s="7">
        <v>331</v>
      </c>
      <c r="B335" s="5"/>
      <c r="C335" s="5"/>
      <c r="D335" s="5"/>
      <c r="E335" s="2"/>
      <c r="F335" s="99"/>
      <c r="G335" s="12"/>
      <c r="H335" s="7" t="s">
        <v>9</v>
      </c>
      <c r="I335" s="98">
        <f t="shared" si="52"/>
        <v>0</v>
      </c>
      <c r="J335" s="27"/>
      <c r="K335" s="21">
        <f t="shared" si="53"/>
        <v>0</v>
      </c>
      <c r="L335" s="5">
        <f t="shared" si="54"/>
        <v>0</v>
      </c>
      <c r="M335" s="5">
        <f t="shared" si="55"/>
        <v>0</v>
      </c>
      <c r="N335" s="2">
        <f t="shared" si="56"/>
        <v>0</v>
      </c>
      <c r="O335" s="99">
        <f t="shared" si="57"/>
        <v>0</v>
      </c>
      <c r="P335" s="22">
        <f t="shared" si="58"/>
        <v>0</v>
      </c>
      <c r="Q335" s="7" t="str">
        <f t="shared" si="59"/>
        <v>euro</v>
      </c>
      <c r="R335" s="98">
        <f t="shared" si="60"/>
        <v>0</v>
      </c>
      <c r="S335" s="19"/>
      <c r="T335" s="37" t="str" cm="1">
        <f t="array" ref="T335">_xlfn.IFS(R335&gt;I335,"KO : Le montant retenu est supérieur au montant présenté. Merci de revoir la ligne de charges d'amortissement ou plafonner son montant.",I335=0,"",R335=I335,"OK",R335&lt;I335,"Montant instruit inférieur au montant présenté.")</f>
        <v/>
      </c>
      <c r="U335" s="95">
        <f t="shared" si="61"/>
        <v>0</v>
      </c>
    </row>
    <row r="336" spans="1:21">
      <c r="A336" s="7">
        <v>332</v>
      </c>
      <c r="B336" s="5"/>
      <c r="C336" s="5"/>
      <c r="D336" s="5"/>
      <c r="E336" s="2"/>
      <c r="F336" s="99"/>
      <c r="G336" s="12"/>
      <c r="H336" s="7" t="s">
        <v>9</v>
      </c>
      <c r="I336" s="98">
        <f t="shared" si="52"/>
        <v>0</v>
      </c>
      <c r="J336" s="27"/>
      <c r="K336" s="21">
        <f t="shared" si="53"/>
        <v>0</v>
      </c>
      <c r="L336" s="5">
        <f t="shared" si="54"/>
        <v>0</v>
      </c>
      <c r="M336" s="5">
        <f t="shared" si="55"/>
        <v>0</v>
      </c>
      <c r="N336" s="2">
        <f t="shared" si="56"/>
        <v>0</v>
      </c>
      <c r="O336" s="99">
        <f t="shared" si="57"/>
        <v>0</v>
      </c>
      <c r="P336" s="22">
        <f t="shared" si="58"/>
        <v>0</v>
      </c>
      <c r="Q336" s="7" t="str">
        <f t="shared" si="59"/>
        <v>euro</v>
      </c>
      <c r="R336" s="98">
        <f t="shared" si="60"/>
        <v>0</v>
      </c>
      <c r="S336" s="19"/>
      <c r="T336" s="37" t="str" cm="1">
        <f t="array" ref="T336">_xlfn.IFS(R336&gt;I336,"KO : Le montant retenu est supérieur au montant présenté. Merci de revoir la ligne de charges d'amortissement ou plafonner son montant.",I336=0,"",R336=I336,"OK",R336&lt;I336,"Montant instruit inférieur au montant présenté.")</f>
        <v/>
      </c>
      <c r="U336" s="95">
        <f t="shared" si="61"/>
        <v>0</v>
      </c>
    </row>
    <row r="337" spans="1:21">
      <c r="A337" s="7">
        <v>333</v>
      </c>
      <c r="B337" s="5"/>
      <c r="C337" s="5"/>
      <c r="D337" s="5"/>
      <c r="E337" s="2"/>
      <c r="F337" s="99"/>
      <c r="G337" s="12"/>
      <c r="H337" s="7" t="s">
        <v>9</v>
      </c>
      <c r="I337" s="98">
        <f t="shared" si="52"/>
        <v>0</v>
      </c>
      <c r="J337" s="27"/>
      <c r="K337" s="21">
        <f t="shared" si="53"/>
        <v>0</v>
      </c>
      <c r="L337" s="5">
        <f t="shared" si="54"/>
        <v>0</v>
      </c>
      <c r="M337" s="5">
        <f t="shared" si="55"/>
        <v>0</v>
      </c>
      <c r="N337" s="2">
        <f t="shared" si="56"/>
        <v>0</v>
      </c>
      <c r="O337" s="99">
        <f t="shared" si="57"/>
        <v>0</v>
      </c>
      <c r="P337" s="22">
        <f t="shared" si="58"/>
        <v>0</v>
      </c>
      <c r="Q337" s="7" t="str">
        <f t="shared" si="59"/>
        <v>euro</v>
      </c>
      <c r="R337" s="98">
        <f t="shared" si="60"/>
        <v>0</v>
      </c>
      <c r="S337" s="19"/>
      <c r="T337" s="37" t="str" cm="1">
        <f t="array" ref="T337">_xlfn.IFS(R337&gt;I337,"KO : Le montant retenu est supérieur au montant présenté. Merci de revoir la ligne de charges d'amortissement ou plafonner son montant.",I337=0,"",R337=I337,"OK",R337&lt;I337,"Montant instruit inférieur au montant présenté.")</f>
        <v/>
      </c>
      <c r="U337" s="95">
        <f t="shared" si="61"/>
        <v>0</v>
      </c>
    </row>
    <row r="338" spans="1:21">
      <c r="A338" s="7">
        <v>334</v>
      </c>
      <c r="B338" s="5"/>
      <c r="C338" s="5"/>
      <c r="D338" s="5"/>
      <c r="E338" s="2"/>
      <c r="F338" s="99"/>
      <c r="G338" s="12"/>
      <c r="H338" s="7" t="s">
        <v>9</v>
      </c>
      <c r="I338" s="98">
        <f t="shared" si="52"/>
        <v>0</v>
      </c>
      <c r="J338" s="27"/>
      <c r="K338" s="21">
        <f t="shared" si="53"/>
        <v>0</v>
      </c>
      <c r="L338" s="5">
        <f t="shared" si="54"/>
        <v>0</v>
      </c>
      <c r="M338" s="5">
        <f t="shared" si="55"/>
        <v>0</v>
      </c>
      <c r="N338" s="2">
        <f t="shared" si="56"/>
        <v>0</v>
      </c>
      <c r="O338" s="99">
        <f t="shared" si="57"/>
        <v>0</v>
      </c>
      <c r="P338" s="22">
        <f t="shared" si="58"/>
        <v>0</v>
      </c>
      <c r="Q338" s="7" t="str">
        <f t="shared" si="59"/>
        <v>euro</v>
      </c>
      <c r="R338" s="98">
        <f t="shared" si="60"/>
        <v>0</v>
      </c>
      <c r="S338" s="19"/>
      <c r="T338" s="37" t="str" cm="1">
        <f t="array" ref="T338">_xlfn.IFS(R338&gt;I338,"KO : Le montant retenu est supérieur au montant présenté. Merci de revoir la ligne de charges d'amortissement ou plafonner son montant.",I338=0,"",R338=I338,"OK",R338&lt;I338,"Montant instruit inférieur au montant présenté.")</f>
        <v/>
      </c>
      <c r="U338" s="95">
        <f t="shared" si="61"/>
        <v>0</v>
      </c>
    </row>
    <row r="339" spans="1:21">
      <c r="A339" s="7">
        <v>335</v>
      </c>
      <c r="B339" s="5"/>
      <c r="C339" s="5"/>
      <c r="D339" s="5"/>
      <c r="E339" s="2"/>
      <c r="F339" s="99"/>
      <c r="G339" s="12"/>
      <c r="H339" s="7" t="s">
        <v>9</v>
      </c>
      <c r="I339" s="98">
        <f t="shared" si="52"/>
        <v>0</v>
      </c>
      <c r="J339" s="27"/>
      <c r="K339" s="21">
        <f t="shared" si="53"/>
        <v>0</v>
      </c>
      <c r="L339" s="5">
        <f t="shared" si="54"/>
        <v>0</v>
      </c>
      <c r="M339" s="5">
        <f t="shared" si="55"/>
        <v>0</v>
      </c>
      <c r="N339" s="2">
        <f t="shared" si="56"/>
        <v>0</v>
      </c>
      <c r="O339" s="99">
        <f t="shared" si="57"/>
        <v>0</v>
      </c>
      <c r="P339" s="22">
        <f t="shared" si="58"/>
        <v>0</v>
      </c>
      <c r="Q339" s="7" t="str">
        <f t="shared" si="59"/>
        <v>euro</v>
      </c>
      <c r="R339" s="98">
        <f t="shared" si="60"/>
        <v>0</v>
      </c>
      <c r="S339" s="19"/>
      <c r="T339" s="37" t="str" cm="1">
        <f t="array" ref="T339">_xlfn.IFS(R339&gt;I339,"KO : Le montant retenu est supérieur au montant présenté. Merci de revoir la ligne de charges d'amortissement ou plafonner son montant.",I339=0,"",R339=I339,"OK",R339&lt;I339,"Montant instruit inférieur au montant présenté.")</f>
        <v/>
      </c>
      <c r="U339" s="95">
        <f t="shared" si="61"/>
        <v>0</v>
      </c>
    </row>
    <row r="340" spans="1:21">
      <c r="A340" s="7">
        <v>336</v>
      </c>
      <c r="B340" s="5"/>
      <c r="C340" s="5"/>
      <c r="D340" s="5"/>
      <c r="E340" s="2"/>
      <c r="F340" s="99"/>
      <c r="G340" s="12"/>
      <c r="H340" s="7" t="s">
        <v>9</v>
      </c>
      <c r="I340" s="98">
        <f t="shared" si="52"/>
        <v>0</v>
      </c>
      <c r="J340" s="27"/>
      <c r="K340" s="21">
        <f t="shared" si="53"/>
        <v>0</v>
      </c>
      <c r="L340" s="5">
        <f t="shared" si="54"/>
        <v>0</v>
      </c>
      <c r="M340" s="5">
        <f t="shared" si="55"/>
        <v>0</v>
      </c>
      <c r="N340" s="2">
        <f t="shared" si="56"/>
        <v>0</v>
      </c>
      <c r="O340" s="99">
        <f t="shared" si="57"/>
        <v>0</v>
      </c>
      <c r="P340" s="22">
        <f t="shared" si="58"/>
        <v>0</v>
      </c>
      <c r="Q340" s="7" t="str">
        <f t="shared" si="59"/>
        <v>euro</v>
      </c>
      <c r="R340" s="98">
        <f t="shared" si="60"/>
        <v>0</v>
      </c>
      <c r="S340" s="19"/>
      <c r="T340" s="37" t="str" cm="1">
        <f t="array" ref="T340">_xlfn.IFS(R340&gt;I340,"KO : Le montant retenu est supérieur au montant présenté. Merci de revoir la ligne de charges d'amortissement ou plafonner son montant.",I340=0,"",R340=I340,"OK",R340&lt;I340,"Montant instruit inférieur au montant présenté.")</f>
        <v/>
      </c>
      <c r="U340" s="95">
        <f t="shared" si="61"/>
        <v>0</v>
      </c>
    </row>
    <row r="341" spans="1:21">
      <c r="A341" s="7">
        <v>337</v>
      </c>
      <c r="B341" s="5"/>
      <c r="C341" s="5"/>
      <c r="D341" s="5"/>
      <c r="E341" s="2"/>
      <c r="F341" s="99"/>
      <c r="G341" s="12"/>
      <c r="H341" s="7" t="s">
        <v>9</v>
      </c>
      <c r="I341" s="98">
        <f t="shared" si="52"/>
        <v>0</v>
      </c>
      <c r="J341" s="27"/>
      <c r="K341" s="21">
        <f t="shared" si="53"/>
        <v>0</v>
      </c>
      <c r="L341" s="5">
        <f t="shared" si="54"/>
        <v>0</v>
      </c>
      <c r="M341" s="5">
        <f t="shared" si="55"/>
        <v>0</v>
      </c>
      <c r="N341" s="2">
        <f t="shared" si="56"/>
        <v>0</v>
      </c>
      <c r="O341" s="99">
        <f t="shared" si="57"/>
        <v>0</v>
      </c>
      <c r="P341" s="22">
        <f t="shared" si="58"/>
        <v>0</v>
      </c>
      <c r="Q341" s="7" t="str">
        <f t="shared" si="59"/>
        <v>euro</v>
      </c>
      <c r="R341" s="98">
        <f t="shared" si="60"/>
        <v>0</v>
      </c>
      <c r="S341" s="19"/>
      <c r="T341" s="37" t="str" cm="1">
        <f t="array" ref="T341">_xlfn.IFS(R341&gt;I341,"KO : Le montant retenu est supérieur au montant présenté. Merci de revoir la ligne de charges d'amortissement ou plafonner son montant.",I341=0,"",R341=I341,"OK",R341&lt;I341,"Montant instruit inférieur au montant présenté.")</f>
        <v/>
      </c>
      <c r="U341" s="95">
        <f t="shared" si="61"/>
        <v>0</v>
      </c>
    </row>
    <row r="342" spans="1:21">
      <c r="A342" s="7">
        <v>338</v>
      </c>
      <c r="B342" s="5"/>
      <c r="C342" s="5"/>
      <c r="D342" s="5"/>
      <c r="E342" s="2"/>
      <c r="F342" s="99"/>
      <c r="G342" s="12"/>
      <c r="H342" s="7" t="s">
        <v>9</v>
      </c>
      <c r="I342" s="98">
        <f t="shared" si="52"/>
        <v>0</v>
      </c>
      <c r="J342" s="27"/>
      <c r="K342" s="21">
        <f t="shared" si="53"/>
        <v>0</v>
      </c>
      <c r="L342" s="5">
        <f t="shared" si="54"/>
        <v>0</v>
      </c>
      <c r="M342" s="5">
        <f t="shared" si="55"/>
        <v>0</v>
      </c>
      <c r="N342" s="2">
        <f t="shared" si="56"/>
        <v>0</v>
      </c>
      <c r="O342" s="99">
        <f t="shared" si="57"/>
        <v>0</v>
      </c>
      <c r="P342" s="22">
        <f t="shared" si="58"/>
        <v>0</v>
      </c>
      <c r="Q342" s="7" t="str">
        <f t="shared" si="59"/>
        <v>euro</v>
      </c>
      <c r="R342" s="98">
        <f t="shared" si="60"/>
        <v>0</v>
      </c>
      <c r="S342" s="19"/>
      <c r="T342" s="37" t="str" cm="1">
        <f t="array" ref="T342">_xlfn.IFS(R342&gt;I342,"KO : Le montant retenu est supérieur au montant présenté. Merci de revoir la ligne de charges d'amortissement ou plafonner son montant.",I342=0,"",R342=I342,"OK",R342&lt;I342,"Montant instruit inférieur au montant présenté.")</f>
        <v/>
      </c>
      <c r="U342" s="95">
        <f t="shared" si="61"/>
        <v>0</v>
      </c>
    </row>
    <row r="343" spans="1:21">
      <c r="A343" s="7">
        <v>339</v>
      </c>
      <c r="B343" s="5"/>
      <c r="C343" s="5"/>
      <c r="D343" s="5"/>
      <c r="E343" s="2"/>
      <c r="F343" s="99"/>
      <c r="G343" s="12"/>
      <c r="H343" s="7" t="s">
        <v>9</v>
      </c>
      <c r="I343" s="98">
        <f t="shared" si="52"/>
        <v>0</v>
      </c>
      <c r="J343" s="27"/>
      <c r="K343" s="21">
        <f t="shared" si="53"/>
        <v>0</v>
      </c>
      <c r="L343" s="5">
        <f t="shared" si="54"/>
        <v>0</v>
      </c>
      <c r="M343" s="5">
        <f t="shared" si="55"/>
        <v>0</v>
      </c>
      <c r="N343" s="2">
        <f t="shared" si="56"/>
        <v>0</v>
      </c>
      <c r="O343" s="99">
        <f t="shared" si="57"/>
        <v>0</v>
      </c>
      <c r="P343" s="22">
        <f t="shared" si="58"/>
        <v>0</v>
      </c>
      <c r="Q343" s="7" t="str">
        <f t="shared" si="59"/>
        <v>euro</v>
      </c>
      <c r="R343" s="98">
        <f t="shared" si="60"/>
        <v>0</v>
      </c>
      <c r="S343" s="19"/>
      <c r="T343" s="37" t="str" cm="1">
        <f t="array" ref="T343">_xlfn.IFS(R343&gt;I343,"KO : Le montant retenu est supérieur au montant présenté. Merci de revoir la ligne de charges d'amortissement ou plafonner son montant.",I343=0,"",R343=I343,"OK",R343&lt;I343,"Montant instruit inférieur au montant présenté.")</f>
        <v/>
      </c>
      <c r="U343" s="95">
        <f t="shared" si="61"/>
        <v>0</v>
      </c>
    </row>
    <row r="344" spans="1:21">
      <c r="A344" s="7">
        <v>340</v>
      </c>
      <c r="B344" s="5"/>
      <c r="C344" s="5"/>
      <c r="D344" s="5"/>
      <c r="E344" s="2"/>
      <c r="F344" s="99"/>
      <c r="G344" s="12"/>
      <c r="H344" s="7" t="s">
        <v>9</v>
      </c>
      <c r="I344" s="98">
        <f t="shared" si="52"/>
        <v>0</v>
      </c>
      <c r="J344" s="27"/>
      <c r="K344" s="21">
        <f t="shared" si="53"/>
        <v>0</v>
      </c>
      <c r="L344" s="5">
        <f t="shared" si="54"/>
        <v>0</v>
      </c>
      <c r="M344" s="5">
        <f t="shared" si="55"/>
        <v>0</v>
      </c>
      <c r="N344" s="2">
        <f t="shared" si="56"/>
        <v>0</v>
      </c>
      <c r="O344" s="99">
        <f t="shared" si="57"/>
        <v>0</v>
      </c>
      <c r="P344" s="22">
        <f t="shared" si="58"/>
        <v>0</v>
      </c>
      <c r="Q344" s="7" t="str">
        <f t="shared" si="59"/>
        <v>euro</v>
      </c>
      <c r="R344" s="98">
        <f t="shared" si="60"/>
        <v>0</v>
      </c>
      <c r="S344" s="19"/>
      <c r="T344" s="37" t="str" cm="1">
        <f t="array" ref="T344">_xlfn.IFS(R344&gt;I344,"KO : Le montant retenu est supérieur au montant présenté. Merci de revoir la ligne de charges d'amortissement ou plafonner son montant.",I344=0,"",R344=I344,"OK",R344&lt;I344,"Montant instruit inférieur au montant présenté.")</f>
        <v/>
      </c>
      <c r="U344" s="95">
        <f t="shared" si="61"/>
        <v>0</v>
      </c>
    </row>
    <row r="345" spans="1:21">
      <c r="A345" s="7">
        <v>341</v>
      </c>
      <c r="B345" s="5"/>
      <c r="C345" s="5"/>
      <c r="D345" s="5"/>
      <c r="E345" s="2"/>
      <c r="F345" s="99"/>
      <c r="G345" s="12"/>
      <c r="H345" s="7" t="s">
        <v>9</v>
      </c>
      <c r="I345" s="98">
        <f t="shared" si="52"/>
        <v>0</v>
      </c>
      <c r="J345" s="27"/>
      <c r="K345" s="21">
        <f t="shared" si="53"/>
        <v>0</v>
      </c>
      <c r="L345" s="5">
        <f t="shared" si="54"/>
        <v>0</v>
      </c>
      <c r="M345" s="5">
        <f t="shared" si="55"/>
        <v>0</v>
      </c>
      <c r="N345" s="2">
        <f t="shared" si="56"/>
        <v>0</v>
      </c>
      <c r="O345" s="99">
        <f t="shared" si="57"/>
        <v>0</v>
      </c>
      <c r="P345" s="22">
        <f t="shared" si="58"/>
        <v>0</v>
      </c>
      <c r="Q345" s="7" t="str">
        <f t="shared" si="59"/>
        <v>euro</v>
      </c>
      <c r="R345" s="98">
        <f t="shared" si="60"/>
        <v>0</v>
      </c>
      <c r="S345" s="19"/>
      <c r="T345" s="37" t="str" cm="1">
        <f t="array" ref="T345">_xlfn.IFS(R345&gt;I345,"KO : Le montant retenu est supérieur au montant présenté. Merci de revoir la ligne de charges d'amortissement ou plafonner son montant.",I345=0,"",R345=I345,"OK",R345&lt;I345,"Montant instruit inférieur au montant présenté.")</f>
        <v/>
      </c>
      <c r="U345" s="95">
        <f t="shared" si="61"/>
        <v>0</v>
      </c>
    </row>
    <row r="346" spans="1:21">
      <c r="A346" s="7">
        <v>342</v>
      </c>
      <c r="B346" s="5"/>
      <c r="C346" s="5"/>
      <c r="D346" s="5"/>
      <c r="E346" s="2"/>
      <c r="F346" s="99"/>
      <c r="G346" s="12"/>
      <c r="H346" s="7" t="s">
        <v>9</v>
      </c>
      <c r="I346" s="98">
        <f t="shared" si="52"/>
        <v>0</v>
      </c>
      <c r="J346" s="27"/>
      <c r="K346" s="21">
        <f t="shared" si="53"/>
        <v>0</v>
      </c>
      <c r="L346" s="5">
        <f t="shared" si="54"/>
        <v>0</v>
      </c>
      <c r="M346" s="5">
        <f t="shared" si="55"/>
        <v>0</v>
      </c>
      <c r="N346" s="2">
        <f t="shared" si="56"/>
        <v>0</v>
      </c>
      <c r="O346" s="99">
        <f t="shared" si="57"/>
        <v>0</v>
      </c>
      <c r="P346" s="22">
        <f t="shared" si="58"/>
        <v>0</v>
      </c>
      <c r="Q346" s="7" t="str">
        <f t="shared" si="59"/>
        <v>euro</v>
      </c>
      <c r="R346" s="98">
        <f t="shared" si="60"/>
        <v>0</v>
      </c>
      <c r="S346" s="19"/>
      <c r="T346" s="37" t="str" cm="1">
        <f t="array" ref="T346">_xlfn.IFS(R346&gt;I346,"KO : Le montant retenu est supérieur au montant présenté. Merci de revoir la ligne de charges d'amortissement ou plafonner son montant.",I346=0,"",R346=I346,"OK",R346&lt;I346,"Montant instruit inférieur au montant présenté.")</f>
        <v/>
      </c>
      <c r="U346" s="95">
        <f t="shared" si="61"/>
        <v>0</v>
      </c>
    </row>
    <row r="347" spans="1:21">
      <c r="A347" s="7">
        <v>343</v>
      </c>
      <c r="B347" s="5"/>
      <c r="C347" s="5"/>
      <c r="D347" s="5"/>
      <c r="E347" s="2"/>
      <c r="F347" s="99"/>
      <c r="G347" s="12"/>
      <c r="H347" s="7" t="s">
        <v>9</v>
      </c>
      <c r="I347" s="98">
        <f t="shared" si="52"/>
        <v>0</v>
      </c>
      <c r="J347" s="27"/>
      <c r="K347" s="21">
        <f t="shared" si="53"/>
        <v>0</v>
      </c>
      <c r="L347" s="5">
        <f t="shared" si="54"/>
        <v>0</v>
      </c>
      <c r="M347" s="5">
        <f t="shared" si="55"/>
        <v>0</v>
      </c>
      <c r="N347" s="2">
        <f t="shared" si="56"/>
        <v>0</v>
      </c>
      <c r="O347" s="99">
        <f t="shared" si="57"/>
        <v>0</v>
      </c>
      <c r="P347" s="22">
        <f t="shared" si="58"/>
        <v>0</v>
      </c>
      <c r="Q347" s="7" t="str">
        <f t="shared" si="59"/>
        <v>euro</v>
      </c>
      <c r="R347" s="98">
        <f t="shared" si="60"/>
        <v>0</v>
      </c>
      <c r="S347" s="19"/>
      <c r="T347" s="37" t="str" cm="1">
        <f t="array" ref="T347">_xlfn.IFS(R347&gt;I347,"KO : Le montant retenu est supérieur au montant présenté. Merci de revoir la ligne de charges d'amortissement ou plafonner son montant.",I347=0,"",R347=I347,"OK",R347&lt;I347,"Montant instruit inférieur au montant présenté.")</f>
        <v/>
      </c>
      <c r="U347" s="95">
        <f t="shared" si="61"/>
        <v>0</v>
      </c>
    </row>
    <row r="348" spans="1:21">
      <c r="A348" s="7">
        <v>344</v>
      </c>
      <c r="B348" s="5"/>
      <c r="C348" s="5"/>
      <c r="D348" s="5"/>
      <c r="E348" s="2"/>
      <c r="F348" s="99"/>
      <c r="G348" s="12"/>
      <c r="H348" s="7" t="s">
        <v>9</v>
      </c>
      <c r="I348" s="98">
        <f t="shared" si="52"/>
        <v>0</v>
      </c>
      <c r="J348" s="27"/>
      <c r="K348" s="21">
        <f t="shared" si="53"/>
        <v>0</v>
      </c>
      <c r="L348" s="5">
        <f t="shared" si="54"/>
        <v>0</v>
      </c>
      <c r="M348" s="5">
        <f t="shared" si="55"/>
        <v>0</v>
      </c>
      <c r="N348" s="2">
        <f t="shared" si="56"/>
        <v>0</v>
      </c>
      <c r="O348" s="99">
        <f t="shared" si="57"/>
        <v>0</v>
      </c>
      <c r="P348" s="22">
        <f t="shared" si="58"/>
        <v>0</v>
      </c>
      <c r="Q348" s="7" t="str">
        <f t="shared" si="59"/>
        <v>euro</v>
      </c>
      <c r="R348" s="98">
        <f t="shared" si="60"/>
        <v>0</v>
      </c>
      <c r="S348" s="19"/>
      <c r="T348" s="37" t="str" cm="1">
        <f t="array" ref="T348">_xlfn.IFS(R348&gt;I348,"KO : Le montant retenu est supérieur au montant présenté. Merci de revoir la ligne de charges d'amortissement ou plafonner son montant.",I348=0,"",R348=I348,"OK",R348&lt;I348,"Montant instruit inférieur au montant présenté.")</f>
        <v/>
      </c>
      <c r="U348" s="95">
        <f t="shared" si="61"/>
        <v>0</v>
      </c>
    </row>
    <row r="349" spans="1:21">
      <c r="A349" s="7">
        <v>345</v>
      </c>
      <c r="B349" s="5"/>
      <c r="C349" s="5"/>
      <c r="D349" s="5"/>
      <c r="E349" s="2"/>
      <c r="F349" s="99"/>
      <c r="G349" s="12"/>
      <c r="H349" s="7" t="s">
        <v>9</v>
      </c>
      <c r="I349" s="98">
        <f t="shared" si="52"/>
        <v>0</v>
      </c>
      <c r="J349" s="27"/>
      <c r="K349" s="21">
        <f t="shared" si="53"/>
        <v>0</v>
      </c>
      <c r="L349" s="5">
        <f t="shared" si="54"/>
        <v>0</v>
      </c>
      <c r="M349" s="5">
        <f t="shared" si="55"/>
        <v>0</v>
      </c>
      <c r="N349" s="2">
        <f t="shared" si="56"/>
        <v>0</v>
      </c>
      <c r="O349" s="99">
        <f t="shared" si="57"/>
        <v>0</v>
      </c>
      <c r="P349" s="22">
        <f t="shared" si="58"/>
        <v>0</v>
      </c>
      <c r="Q349" s="7" t="str">
        <f t="shared" si="59"/>
        <v>euro</v>
      </c>
      <c r="R349" s="98">
        <f t="shared" si="60"/>
        <v>0</v>
      </c>
      <c r="S349" s="19"/>
      <c r="T349" s="37" t="str" cm="1">
        <f t="array" ref="T349">_xlfn.IFS(R349&gt;I349,"KO : Le montant retenu est supérieur au montant présenté. Merci de revoir la ligne de charges d'amortissement ou plafonner son montant.",I349=0,"",R349=I349,"OK",R349&lt;I349,"Montant instruit inférieur au montant présenté.")</f>
        <v/>
      </c>
      <c r="U349" s="95">
        <f t="shared" si="61"/>
        <v>0</v>
      </c>
    </row>
    <row r="350" spans="1:21">
      <c r="A350" s="7">
        <v>346</v>
      </c>
      <c r="B350" s="5"/>
      <c r="C350" s="5"/>
      <c r="D350" s="5"/>
      <c r="E350" s="2"/>
      <c r="F350" s="99"/>
      <c r="G350" s="12"/>
      <c r="H350" s="7" t="s">
        <v>9</v>
      </c>
      <c r="I350" s="98">
        <f t="shared" si="52"/>
        <v>0</v>
      </c>
      <c r="J350" s="27"/>
      <c r="K350" s="21">
        <f t="shared" si="53"/>
        <v>0</v>
      </c>
      <c r="L350" s="5">
        <f t="shared" si="54"/>
        <v>0</v>
      </c>
      <c r="M350" s="5">
        <f t="shared" si="55"/>
        <v>0</v>
      </c>
      <c r="N350" s="2">
        <f t="shared" si="56"/>
        <v>0</v>
      </c>
      <c r="O350" s="99">
        <f t="shared" si="57"/>
        <v>0</v>
      </c>
      <c r="P350" s="22">
        <f t="shared" si="58"/>
        <v>0</v>
      </c>
      <c r="Q350" s="7" t="str">
        <f t="shared" si="59"/>
        <v>euro</v>
      </c>
      <c r="R350" s="98">
        <f t="shared" si="60"/>
        <v>0</v>
      </c>
      <c r="S350" s="19"/>
      <c r="T350" s="37" t="str" cm="1">
        <f t="array" ref="T350">_xlfn.IFS(R350&gt;I350,"KO : Le montant retenu est supérieur au montant présenté. Merci de revoir la ligne de charges d'amortissement ou plafonner son montant.",I350=0,"",R350=I350,"OK",R350&lt;I350,"Montant instruit inférieur au montant présenté.")</f>
        <v/>
      </c>
      <c r="U350" s="95">
        <f t="shared" si="61"/>
        <v>0</v>
      </c>
    </row>
    <row r="351" spans="1:21">
      <c r="A351" s="7">
        <v>347</v>
      </c>
      <c r="B351" s="5"/>
      <c r="C351" s="5"/>
      <c r="D351" s="5"/>
      <c r="E351" s="2"/>
      <c r="F351" s="99"/>
      <c r="G351" s="12"/>
      <c r="H351" s="7" t="s">
        <v>9</v>
      </c>
      <c r="I351" s="98">
        <f t="shared" si="52"/>
        <v>0</v>
      </c>
      <c r="J351" s="27"/>
      <c r="K351" s="21">
        <f t="shared" si="53"/>
        <v>0</v>
      </c>
      <c r="L351" s="5">
        <f t="shared" si="54"/>
        <v>0</v>
      </c>
      <c r="M351" s="5">
        <f t="shared" si="55"/>
        <v>0</v>
      </c>
      <c r="N351" s="2">
        <f t="shared" si="56"/>
        <v>0</v>
      </c>
      <c r="O351" s="99">
        <f t="shared" si="57"/>
        <v>0</v>
      </c>
      <c r="P351" s="22">
        <f t="shared" si="58"/>
        <v>0</v>
      </c>
      <c r="Q351" s="7" t="str">
        <f t="shared" si="59"/>
        <v>euro</v>
      </c>
      <c r="R351" s="98">
        <f t="shared" si="60"/>
        <v>0</v>
      </c>
      <c r="S351" s="19"/>
      <c r="T351" s="37" t="str" cm="1">
        <f t="array" ref="T351">_xlfn.IFS(R351&gt;I351,"KO : Le montant retenu est supérieur au montant présenté. Merci de revoir la ligne de charges d'amortissement ou plafonner son montant.",I351=0,"",R351=I351,"OK",R351&lt;I351,"Montant instruit inférieur au montant présenté.")</f>
        <v/>
      </c>
      <c r="U351" s="95">
        <f t="shared" si="61"/>
        <v>0</v>
      </c>
    </row>
    <row r="352" spans="1:21">
      <c r="A352" s="7">
        <v>348</v>
      </c>
      <c r="B352" s="5"/>
      <c r="C352" s="5"/>
      <c r="D352" s="5"/>
      <c r="E352" s="2"/>
      <c r="F352" s="99"/>
      <c r="G352" s="12"/>
      <c r="H352" s="7" t="s">
        <v>9</v>
      </c>
      <c r="I352" s="98">
        <f t="shared" si="52"/>
        <v>0</v>
      </c>
      <c r="J352" s="27"/>
      <c r="K352" s="21">
        <f t="shared" si="53"/>
        <v>0</v>
      </c>
      <c r="L352" s="5">
        <f t="shared" si="54"/>
        <v>0</v>
      </c>
      <c r="M352" s="5">
        <f t="shared" si="55"/>
        <v>0</v>
      </c>
      <c r="N352" s="2">
        <f t="shared" si="56"/>
        <v>0</v>
      </c>
      <c r="O352" s="99">
        <f t="shared" si="57"/>
        <v>0</v>
      </c>
      <c r="P352" s="22">
        <f t="shared" si="58"/>
        <v>0</v>
      </c>
      <c r="Q352" s="7" t="str">
        <f t="shared" si="59"/>
        <v>euro</v>
      </c>
      <c r="R352" s="98">
        <f t="shared" si="60"/>
        <v>0</v>
      </c>
      <c r="S352" s="19"/>
      <c r="T352" s="37" t="str" cm="1">
        <f t="array" ref="T352">_xlfn.IFS(R352&gt;I352,"KO : Le montant retenu est supérieur au montant présenté. Merci de revoir la ligne de charges d'amortissement ou plafonner son montant.",I352=0,"",R352=I352,"OK",R352&lt;I352,"Montant instruit inférieur au montant présenté.")</f>
        <v/>
      </c>
      <c r="U352" s="95">
        <f t="shared" si="61"/>
        <v>0</v>
      </c>
    </row>
    <row r="353" spans="1:21">
      <c r="A353" s="7">
        <v>349</v>
      </c>
      <c r="B353" s="5"/>
      <c r="C353" s="5"/>
      <c r="D353" s="5"/>
      <c r="E353" s="2"/>
      <c r="F353" s="99"/>
      <c r="G353" s="12"/>
      <c r="H353" s="7" t="s">
        <v>9</v>
      </c>
      <c r="I353" s="98">
        <f t="shared" si="52"/>
        <v>0</v>
      </c>
      <c r="J353" s="27"/>
      <c r="K353" s="21">
        <f t="shared" si="53"/>
        <v>0</v>
      </c>
      <c r="L353" s="5">
        <f t="shared" si="54"/>
        <v>0</v>
      </c>
      <c r="M353" s="5">
        <f t="shared" si="55"/>
        <v>0</v>
      </c>
      <c r="N353" s="2">
        <f t="shared" si="56"/>
        <v>0</v>
      </c>
      <c r="O353" s="99">
        <f t="shared" si="57"/>
        <v>0</v>
      </c>
      <c r="P353" s="22">
        <f t="shared" si="58"/>
        <v>0</v>
      </c>
      <c r="Q353" s="7" t="str">
        <f t="shared" si="59"/>
        <v>euro</v>
      </c>
      <c r="R353" s="98">
        <f t="shared" si="60"/>
        <v>0</v>
      </c>
      <c r="S353" s="19"/>
      <c r="T353" s="37" t="str" cm="1">
        <f t="array" ref="T353">_xlfn.IFS(R353&gt;I353,"KO : Le montant retenu est supérieur au montant présenté. Merci de revoir la ligne de charges d'amortissement ou plafonner son montant.",I353=0,"",R353=I353,"OK",R353&lt;I353,"Montant instruit inférieur au montant présenté.")</f>
        <v/>
      </c>
      <c r="U353" s="95">
        <f t="shared" si="61"/>
        <v>0</v>
      </c>
    </row>
    <row r="354" spans="1:21">
      <c r="A354" s="7">
        <v>350</v>
      </c>
      <c r="B354" s="5"/>
      <c r="C354" s="5"/>
      <c r="D354" s="5"/>
      <c r="E354" s="2"/>
      <c r="F354" s="99"/>
      <c r="G354" s="12"/>
      <c r="H354" s="7" t="s">
        <v>9</v>
      </c>
      <c r="I354" s="98">
        <f t="shared" si="52"/>
        <v>0</v>
      </c>
      <c r="J354" s="27"/>
      <c r="K354" s="21">
        <f t="shared" si="53"/>
        <v>0</v>
      </c>
      <c r="L354" s="5">
        <f t="shared" si="54"/>
        <v>0</v>
      </c>
      <c r="M354" s="5">
        <f t="shared" si="55"/>
        <v>0</v>
      </c>
      <c r="N354" s="2">
        <f t="shared" si="56"/>
        <v>0</v>
      </c>
      <c r="O354" s="99">
        <f t="shared" si="57"/>
        <v>0</v>
      </c>
      <c r="P354" s="22">
        <f t="shared" si="58"/>
        <v>0</v>
      </c>
      <c r="Q354" s="7" t="str">
        <f t="shared" si="59"/>
        <v>euro</v>
      </c>
      <c r="R354" s="98">
        <f t="shared" si="60"/>
        <v>0</v>
      </c>
      <c r="S354" s="19"/>
      <c r="T354" s="37" t="str" cm="1">
        <f t="array" ref="T354">_xlfn.IFS(R354&gt;I354,"KO : Le montant retenu est supérieur au montant présenté. Merci de revoir la ligne de charges d'amortissement ou plafonner son montant.",I354=0,"",R354=I354,"OK",R354&lt;I354,"Montant instruit inférieur au montant présenté.")</f>
        <v/>
      </c>
      <c r="U354" s="95">
        <f t="shared" si="61"/>
        <v>0</v>
      </c>
    </row>
    <row r="355" spans="1:21">
      <c r="A355" s="7">
        <v>351</v>
      </c>
      <c r="B355" s="5"/>
      <c r="C355" s="5"/>
      <c r="D355" s="5"/>
      <c r="E355" s="2"/>
      <c r="F355" s="99"/>
      <c r="G355" s="12"/>
      <c r="H355" s="7" t="s">
        <v>9</v>
      </c>
      <c r="I355" s="98">
        <f t="shared" si="52"/>
        <v>0</v>
      </c>
      <c r="J355" s="27"/>
      <c r="K355" s="21">
        <f t="shared" si="53"/>
        <v>0</v>
      </c>
      <c r="L355" s="5">
        <f t="shared" si="54"/>
        <v>0</v>
      </c>
      <c r="M355" s="5">
        <f t="shared" si="55"/>
        <v>0</v>
      </c>
      <c r="N355" s="2">
        <f t="shared" si="56"/>
        <v>0</v>
      </c>
      <c r="O355" s="99">
        <f t="shared" si="57"/>
        <v>0</v>
      </c>
      <c r="P355" s="22">
        <f t="shared" si="58"/>
        <v>0</v>
      </c>
      <c r="Q355" s="7" t="str">
        <f t="shared" si="59"/>
        <v>euro</v>
      </c>
      <c r="R355" s="98">
        <f t="shared" si="60"/>
        <v>0</v>
      </c>
      <c r="S355" s="19"/>
      <c r="T355" s="37" t="str" cm="1">
        <f t="array" ref="T355">_xlfn.IFS(R355&gt;I355,"KO : Le montant retenu est supérieur au montant présenté. Merci de revoir la ligne de charges d'amortissement ou plafonner son montant.",I355=0,"",R355=I355,"OK",R355&lt;I355,"Montant instruit inférieur au montant présenté.")</f>
        <v/>
      </c>
      <c r="U355" s="95">
        <f t="shared" si="61"/>
        <v>0</v>
      </c>
    </row>
    <row r="356" spans="1:21">
      <c r="A356" s="7">
        <v>352</v>
      </c>
      <c r="B356" s="5"/>
      <c r="C356" s="5"/>
      <c r="D356" s="5"/>
      <c r="E356" s="2"/>
      <c r="F356" s="99"/>
      <c r="G356" s="12"/>
      <c r="H356" s="7" t="s">
        <v>9</v>
      </c>
      <c r="I356" s="98">
        <f t="shared" si="52"/>
        <v>0</v>
      </c>
      <c r="J356" s="27"/>
      <c r="K356" s="21">
        <f t="shared" si="53"/>
        <v>0</v>
      </c>
      <c r="L356" s="5">
        <f t="shared" si="54"/>
        <v>0</v>
      </c>
      <c r="M356" s="5">
        <f t="shared" si="55"/>
        <v>0</v>
      </c>
      <c r="N356" s="2">
        <f t="shared" si="56"/>
        <v>0</v>
      </c>
      <c r="O356" s="99">
        <f t="shared" si="57"/>
        <v>0</v>
      </c>
      <c r="P356" s="22">
        <f t="shared" si="58"/>
        <v>0</v>
      </c>
      <c r="Q356" s="7" t="str">
        <f t="shared" si="59"/>
        <v>euro</v>
      </c>
      <c r="R356" s="98">
        <f t="shared" si="60"/>
        <v>0</v>
      </c>
      <c r="S356" s="19"/>
      <c r="T356" s="37" t="str" cm="1">
        <f t="array" ref="T356">_xlfn.IFS(R356&gt;I356,"KO : Le montant retenu est supérieur au montant présenté. Merci de revoir la ligne de charges d'amortissement ou plafonner son montant.",I356=0,"",R356=I356,"OK",R356&lt;I356,"Montant instruit inférieur au montant présenté.")</f>
        <v/>
      </c>
      <c r="U356" s="95">
        <f t="shared" si="61"/>
        <v>0</v>
      </c>
    </row>
    <row r="357" spans="1:21">
      <c r="A357" s="7">
        <v>353</v>
      </c>
      <c r="B357" s="5"/>
      <c r="C357" s="5"/>
      <c r="D357" s="5"/>
      <c r="E357" s="2"/>
      <c r="F357" s="99"/>
      <c r="G357" s="12"/>
      <c r="H357" s="7" t="s">
        <v>9</v>
      </c>
      <c r="I357" s="98">
        <f t="shared" si="52"/>
        <v>0</v>
      </c>
      <c r="J357" s="27"/>
      <c r="K357" s="21">
        <f t="shared" si="53"/>
        <v>0</v>
      </c>
      <c r="L357" s="5">
        <f t="shared" si="54"/>
        <v>0</v>
      </c>
      <c r="M357" s="5">
        <f t="shared" si="55"/>
        <v>0</v>
      </c>
      <c r="N357" s="2">
        <f t="shared" si="56"/>
        <v>0</v>
      </c>
      <c r="O357" s="99">
        <f t="shared" si="57"/>
        <v>0</v>
      </c>
      <c r="P357" s="22">
        <f t="shared" si="58"/>
        <v>0</v>
      </c>
      <c r="Q357" s="7" t="str">
        <f t="shared" si="59"/>
        <v>euro</v>
      </c>
      <c r="R357" s="98">
        <f t="shared" si="60"/>
        <v>0</v>
      </c>
      <c r="S357" s="19"/>
      <c r="T357" s="37" t="str" cm="1">
        <f t="array" ref="T357">_xlfn.IFS(R357&gt;I357,"KO : Le montant retenu est supérieur au montant présenté. Merci de revoir la ligne de charges d'amortissement ou plafonner son montant.",I357=0,"",R357=I357,"OK",R357&lt;I357,"Montant instruit inférieur au montant présenté.")</f>
        <v/>
      </c>
      <c r="U357" s="95">
        <f t="shared" si="61"/>
        <v>0</v>
      </c>
    </row>
    <row r="358" spans="1:21">
      <c r="A358" s="7">
        <v>354</v>
      </c>
      <c r="B358" s="5"/>
      <c r="C358" s="5"/>
      <c r="D358" s="5"/>
      <c r="E358" s="2"/>
      <c r="F358" s="99"/>
      <c r="G358" s="12"/>
      <c r="H358" s="7" t="s">
        <v>9</v>
      </c>
      <c r="I358" s="98">
        <f t="shared" si="52"/>
        <v>0</v>
      </c>
      <c r="J358" s="27"/>
      <c r="K358" s="21">
        <f t="shared" si="53"/>
        <v>0</v>
      </c>
      <c r="L358" s="5">
        <f t="shared" si="54"/>
        <v>0</v>
      </c>
      <c r="M358" s="5">
        <f t="shared" si="55"/>
        <v>0</v>
      </c>
      <c r="N358" s="2">
        <f t="shared" si="56"/>
        <v>0</v>
      </c>
      <c r="O358" s="99">
        <f t="shared" si="57"/>
        <v>0</v>
      </c>
      <c r="P358" s="22">
        <f t="shared" si="58"/>
        <v>0</v>
      </c>
      <c r="Q358" s="7" t="str">
        <f t="shared" si="59"/>
        <v>euro</v>
      </c>
      <c r="R358" s="98">
        <f t="shared" si="60"/>
        <v>0</v>
      </c>
      <c r="S358" s="19"/>
      <c r="T358" s="37" t="str" cm="1">
        <f t="array" ref="T358">_xlfn.IFS(R358&gt;I358,"KO : Le montant retenu est supérieur au montant présenté. Merci de revoir la ligne de charges d'amortissement ou plafonner son montant.",I358=0,"",R358=I358,"OK",R358&lt;I358,"Montant instruit inférieur au montant présenté.")</f>
        <v/>
      </c>
      <c r="U358" s="95">
        <f t="shared" si="61"/>
        <v>0</v>
      </c>
    </row>
    <row r="359" spans="1:21">
      <c r="A359" s="7">
        <v>355</v>
      </c>
      <c r="B359" s="5"/>
      <c r="C359" s="5"/>
      <c r="D359" s="5"/>
      <c r="E359" s="2"/>
      <c r="F359" s="99"/>
      <c r="G359" s="12"/>
      <c r="H359" s="7" t="s">
        <v>9</v>
      </c>
      <c r="I359" s="98">
        <f t="shared" si="52"/>
        <v>0</v>
      </c>
      <c r="J359" s="27"/>
      <c r="K359" s="21">
        <f t="shared" si="53"/>
        <v>0</v>
      </c>
      <c r="L359" s="5">
        <f t="shared" si="54"/>
        <v>0</v>
      </c>
      <c r="M359" s="5">
        <f t="shared" si="55"/>
        <v>0</v>
      </c>
      <c r="N359" s="2">
        <f t="shared" si="56"/>
        <v>0</v>
      </c>
      <c r="O359" s="99">
        <f t="shared" si="57"/>
        <v>0</v>
      </c>
      <c r="P359" s="22">
        <f t="shared" si="58"/>
        <v>0</v>
      </c>
      <c r="Q359" s="7" t="str">
        <f t="shared" si="59"/>
        <v>euro</v>
      </c>
      <c r="R359" s="98">
        <f t="shared" si="60"/>
        <v>0</v>
      </c>
      <c r="S359" s="19"/>
      <c r="T359" s="37" t="str" cm="1">
        <f t="array" ref="T359">_xlfn.IFS(R359&gt;I359,"KO : Le montant retenu est supérieur au montant présenté. Merci de revoir la ligne de charges d'amortissement ou plafonner son montant.",I359=0,"",R359=I359,"OK",R359&lt;I359,"Montant instruit inférieur au montant présenté.")</f>
        <v/>
      </c>
      <c r="U359" s="95">
        <f t="shared" si="61"/>
        <v>0</v>
      </c>
    </row>
    <row r="360" spans="1:21">
      <c r="A360" s="7">
        <v>356</v>
      </c>
      <c r="B360" s="5"/>
      <c r="C360" s="5"/>
      <c r="D360" s="5"/>
      <c r="E360" s="2"/>
      <c r="F360" s="99"/>
      <c r="G360" s="12"/>
      <c r="H360" s="7" t="s">
        <v>9</v>
      </c>
      <c r="I360" s="98">
        <f t="shared" si="52"/>
        <v>0</v>
      </c>
      <c r="J360" s="27"/>
      <c r="K360" s="21">
        <f t="shared" si="53"/>
        <v>0</v>
      </c>
      <c r="L360" s="5">
        <f t="shared" si="54"/>
        <v>0</v>
      </c>
      <c r="M360" s="5">
        <f t="shared" si="55"/>
        <v>0</v>
      </c>
      <c r="N360" s="2">
        <f t="shared" si="56"/>
        <v>0</v>
      </c>
      <c r="O360" s="99">
        <f t="shared" si="57"/>
        <v>0</v>
      </c>
      <c r="P360" s="22">
        <f t="shared" si="58"/>
        <v>0</v>
      </c>
      <c r="Q360" s="7" t="str">
        <f t="shared" si="59"/>
        <v>euro</v>
      </c>
      <c r="R360" s="98">
        <f t="shared" si="60"/>
        <v>0</v>
      </c>
      <c r="S360" s="19"/>
      <c r="T360" s="37" t="str" cm="1">
        <f t="array" ref="T360">_xlfn.IFS(R360&gt;I360,"KO : Le montant retenu est supérieur au montant présenté. Merci de revoir la ligne de charges d'amortissement ou plafonner son montant.",I360=0,"",R360=I360,"OK",R360&lt;I360,"Montant instruit inférieur au montant présenté.")</f>
        <v/>
      </c>
      <c r="U360" s="95">
        <f t="shared" si="61"/>
        <v>0</v>
      </c>
    </row>
    <row r="361" spans="1:21">
      <c r="A361" s="7">
        <v>357</v>
      </c>
      <c r="B361" s="5"/>
      <c r="C361" s="5"/>
      <c r="D361" s="5"/>
      <c r="E361" s="2"/>
      <c r="F361" s="99"/>
      <c r="G361" s="12"/>
      <c r="H361" s="7" t="s">
        <v>9</v>
      </c>
      <c r="I361" s="98">
        <f t="shared" si="52"/>
        <v>0</v>
      </c>
      <c r="J361" s="27"/>
      <c r="K361" s="21">
        <f t="shared" si="53"/>
        <v>0</v>
      </c>
      <c r="L361" s="5">
        <f t="shared" si="54"/>
        <v>0</v>
      </c>
      <c r="M361" s="5">
        <f t="shared" si="55"/>
        <v>0</v>
      </c>
      <c r="N361" s="2">
        <f t="shared" si="56"/>
        <v>0</v>
      </c>
      <c r="O361" s="99">
        <f t="shared" si="57"/>
        <v>0</v>
      </c>
      <c r="P361" s="22">
        <f t="shared" si="58"/>
        <v>0</v>
      </c>
      <c r="Q361" s="7" t="str">
        <f t="shared" si="59"/>
        <v>euro</v>
      </c>
      <c r="R361" s="98">
        <f t="shared" si="60"/>
        <v>0</v>
      </c>
      <c r="S361" s="19"/>
      <c r="T361" s="37" t="str" cm="1">
        <f t="array" ref="T361">_xlfn.IFS(R361&gt;I361,"KO : Le montant retenu est supérieur au montant présenté. Merci de revoir la ligne de charges d'amortissement ou plafonner son montant.",I361=0,"",R361=I361,"OK",R361&lt;I361,"Montant instruit inférieur au montant présenté.")</f>
        <v/>
      </c>
      <c r="U361" s="95">
        <f t="shared" si="61"/>
        <v>0</v>
      </c>
    </row>
    <row r="362" spans="1:21">
      <c r="A362" s="7">
        <v>358</v>
      </c>
      <c r="B362" s="5"/>
      <c r="C362" s="5"/>
      <c r="D362" s="5"/>
      <c r="E362" s="2"/>
      <c r="F362" s="99"/>
      <c r="G362" s="12"/>
      <c r="H362" s="7" t="s">
        <v>9</v>
      </c>
      <c r="I362" s="98">
        <f t="shared" si="52"/>
        <v>0</v>
      </c>
      <c r="J362" s="27"/>
      <c r="K362" s="21">
        <f t="shared" si="53"/>
        <v>0</v>
      </c>
      <c r="L362" s="5">
        <f t="shared" si="54"/>
        <v>0</v>
      </c>
      <c r="M362" s="5">
        <f t="shared" si="55"/>
        <v>0</v>
      </c>
      <c r="N362" s="2">
        <f t="shared" si="56"/>
        <v>0</v>
      </c>
      <c r="O362" s="99">
        <f t="shared" si="57"/>
        <v>0</v>
      </c>
      <c r="P362" s="22">
        <f t="shared" si="58"/>
        <v>0</v>
      </c>
      <c r="Q362" s="7" t="str">
        <f t="shared" si="59"/>
        <v>euro</v>
      </c>
      <c r="R362" s="98">
        <f t="shared" si="60"/>
        <v>0</v>
      </c>
      <c r="S362" s="19"/>
      <c r="T362" s="37" t="str" cm="1">
        <f t="array" ref="T362">_xlfn.IFS(R362&gt;I362,"KO : Le montant retenu est supérieur au montant présenté. Merci de revoir la ligne de charges d'amortissement ou plafonner son montant.",I362=0,"",R362=I362,"OK",R362&lt;I362,"Montant instruit inférieur au montant présenté.")</f>
        <v/>
      </c>
      <c r="U362" s="95">
        <f t="shared" si="61"/>
        <v>0</v>
      </c>
    </row>
    <row r="363" spans="1:21">
      <c r="A363" s="7">
        <v>359</v>
      </c>
      <c r="B363" s="5"/>
      <c r="C363" s="5"/>
      <c r="D363" s="5"/>
      <c r="E363" s="2"/>
      <c r="F363" s="99"/>
      <c r="G363" s="12"/>
      <c r="H363" s="7" t="s">
        <v>9</v>
      </c>
      <c r="I363" s="98">
        <f t="shared" si="52"/>
        <v>0</v>
      </c>
      <c r="J363" s="27"/>
      <c r="K363" s="21">
        <f t="shared" si="53"/>
        <v>0</v>
      </c>
      <c r="L363" s="5">
        <f t="shared" si="54"/>
        <v>0</v>
      </c>
      <c r="M363" s="5">
        <f t="shared" si="55"/>
        <v>0</v>
      </c>
      <c r="N363" s="2">
        <f t="shared" si="56"/>
        <v>0</v>
      </c>
      <c r="O363" s="99">
        <f t="shared" si="57"/>
        <v>0</v>
      </c>
      <c r="P363" s="22">
        <f t="shared" si="58"/>
        <v>0</v>
      </c>
      <c r="Q363" s="7" t="str">
        <f t="shared" si="59"/>
        <v>euro</v>
      </c>
      <c r="R363" s="98">
        <f t="shared" si="60"/>
        <v>0</v>
      </c>
      <c r="S363" s="19"/>
      <c r="T363" s="37" t="str" cm="1">
        <f t="array" ref="T363">_xlfn.IFS(R363&gt;I363,"KO : Le montant retenu est supérieur au montant présenté. Merci de revoir la ligne de charges d'amortissement ou plafonner son montant.",I363=0,"",R363=I363,"OK",R363&lt;I363,"Montant instruit inférieur au montant présenté.")</f>
        <v/>
      </c>
      <c r="U363" s="95">
        <f t="shared" si="61"/>
        <v>0</v>
      </c>
    </row>
    <row r="364" spans="1:21">
      <c r="A364" s="7">
        <v>360</v>
      </c>
      <c r="B364" s="5"/>
      <c r="C364" s="5"/>
      <c r="D364" s="5"/>
      <c r="E364" s="2"/>
      <c r="F364" s="99"/>
      <c r="G364" s="12"/>
      <c r="H364" s="7" t="s">
        <v>9</v>
      </c>
      <c r="I364" s="98">
        <f t="shared" si="52"/>
        <v>0</v>
      </c>
      <c r="J364" s="27"/>
      <c r="K364" s="21">
        <f t="shared" si="53"/>
        <v>0</v>
      </c>
      <c r="L364" s="5">
        <f t="shared" si="54"/>
        <v>0</v>
      </c>
      <c r="M364" s="5">
        <f t="shared" si="55"/>
        <v>0</v>
      </c>
      <c r="N364" s="2">
        <f t="shared" si="56"/>
        <v>0</v>
      </c>
      <c r="O364" s="99">
        <f t="shared" si="57"/>
        <v>0</v>
      </c>
      <c r="P364" s="22">
        <f t="shared" si="58"/>
        <v>0</v>
      </c>
      <c r="Q364" s="7" t="str">
        <f t="shared" si="59"/>
        <v>euro</v>
      </c>
      <c r="R364" s="98">
        <f t="shared" si="60"/>
        <v>0</v>
      </c>
      <c r="S364" s="19"/>
      <c r="T364" s="37" t="str" cm="1">
        <f t="array" ref="T364">_xlfn.IFS(R364&gt;I364,"KO : Le montant retenu est supérieur au montant présenté. Merci de revoir la ligne de charges d'amortissement ou plafonner son montant.",I364=0,"",R364=I364,"OK",R364&lt;I364,"Montant instruit inférieur au montant présenté.")</f>
        <v/>
      </c>
      <c r="U364" s="95">
        <f t="shared" si="61"/>
        <v>0</v>
      </c>
    </row>
    <row r="365" spans="1:21">
      <c r="A365" s="7">
        <v>361</v>
      </c>
      <c r="B365" s="5"/>
      <c r="C365" s="5"/>
      <c r="D365" s="5"/>
      <c r="E365" s="2"/>
      <c r="F365" s="99"/>
      <c r="G365" s="12"/>
      <c r="H365" s="7" t="s">
        <v>9</v>
      </c>
      <c r="I365" s="98">
        <f t="shared" si="52"/>
        <v>0</v>
      </c>
      <c r="J365" s="27"/>
      <c r="K365" s="21">
        <f t="shared" si="53"/>
        <v>0</v>
      </c>
      <c r="L365" s="5">
        <f t="shared" si="54"/>
        <v>0</v>
      </c>
      <c r="M365" s="5">
        <f t="shared" si="55"/>
        <v>0</v>
      </c>
      <c r="N365" s="2">
        <f t="shared" si="56"/>
        <v>0</v>
      </c>
      <c r="O365" s="99">
        <f t="shared" si="57"/>
        <v>0</v>
      </c>
      <c r="P365" s="22">
        <f t="shared" si="58"/>
        <v>0</v>
      </c>
      <c r="Q365" s="7" t="str">
        <f t="shared" si="59"/>
        <v>euro</v>
      </c>
      <c r="R365" s="98">
        <f t="shared" si="60"/>
        <v>0</v>
      </c>
      <c r="S365" s="19"/>
      <c r="T365" s="37" t="str" cm="1">
        <f t="array" ref="T365">_xlfn.IFS(R365&gt;I365,"KO : Le montant retenu est supérieur au montant présenté. Merci de revoir la ligne de charges d'amortissement ou plafonner son montant.",I365=0,"",R365=I365,"OK",R365&lt;I365,"Montant instruit inférieur au montant présenté.")</f>
        <v/>
      </c>
      <c r="U365" s="95">
        <f t="shared" si="61"/>
        <v>0</v>
      </c>
    </row>
    <row r="366" spans="1:21">
      <c r="A366" s="7">
        <v>362</v>
      </c>
      <c r="B366" s="5"/>
      <c r="C366" s="5"/>
      <c r="D366" s="5"/>
      <c r="E366" s="2"/>
      <c r="F366" s="99"/>
      <c r="G366" s="12"/>
      <c r="H366" s="7" t="s">
        <v>9</v>
      </c>
      <c r="I366" s="98">
        <f t="shared" si="52"/>
        <v>0</v>
      </c>
      <c r="J366" s="27"/>
      <c r="K366" s="21">
        <f t="shared" si="53"/>
        <v>0</v>
      </c>
      <c r="L366" s="5">
        <f t="shared" si="54"/>
        <v>0</v>
      </c>
      <c r="M366" s="5">
        <f t="shared" si="55"/>
        <v>0</v>
      </c>
      <c r="N366" s="2">
        <f t="shared" si="56"/>
        <v>0</v>
      </c>
      <c r="O366" s="99">
        <f t="shared" si="57"/>
        <v>0</v>
      </c>
      <c r="P366" s="22">
        <f t="shared" si="58"/>
        <v>0</v>
      </c>
      <c r="Q366" s="7" t="str">
        <f t="shared" si="59"/>
        <v>euro</v>
      </c>
      <c r="R366" s="98">
        <f t="shared" si="60"/>
        <v>0</v>
      </c>
      <c r="S366" s="19"/>
      <c r="T366" s="37" t="str" cm="1">
        <f t="array" ref="T366">_xlfn.IFS(R366&gt;I366,"KO : Le montant retenu est supérieur au montant présenté. Merci de revoir la ligne de charges d'amortissement ou plafonner son montant.",I366=0,"",R366=I366,"OK",R366&lt;I366,"Montant instruit inférieur au montant présenté.")</f>
        <v/>
      </c>
      <c r="U366" s="95">
        <f t="shared" si="61"/>
        <v>0</v>
      </c>
    </row>
    <row r="367" spans="1:21">
      <c r="A367" s="7">
        <v>363</v>
      </c>
      <c r="B367" s="5"/>
      <c r="C367" s="5"/>
      <c r="D367" s="5"/>
      <c r="E367" s="2"/>
      <c r="F367" s="99"/>
      <c r="G367" s="12"/>
      <c r="H367" s="7" t="s">
        <v>9</v>
      </c>
      <c r="I367" s="98">
        <f t="shared" si="52"/>
        <v>0</v>
      </c>
      <c r="J367" s="27"/>
      <c r="K367" s="21">
        <f t="shared" si="53"/>
        <v>0</v>
      </c>
      <c r="L367" s="5">
        <f t="shared" si="54"/>
        <v>0</v>
      </c>
      <c r="M367" s="5">
        <f t="shared" si="55"/>
        <v>0</v>
      </c>
      <c r="N367" s="2">
        <f t="shared" si="56"/>
        <v>0</v>
      </c>
      <c r="O367" s="99">
        <f t="shared" si="57"/>
        <v>0</v>
      </c>
      <c r="P367" s="22">
        <f t="shared" si="58"/>
        <v>0</v>
      </c>
      <c r="Q367" s="7" t="str">
        <f t="shared" si="59"/>
        <v>euro</v>
      </c>
      <c r="R367" s="98">
        <f t="shared" si="60"/>
        <v>0</v>
      </c>
      <c r="S367" s="19"/>
      <c r="T367" s="37" t="str" cm="1">
        <f t="array" ref="T367">_xlfn.IFS(R367&gt;I367,"KO : Le montant retenu est supérieur au montant présenté. Merci de revoir la ligne de charges d'amortissement ou plafonner son montant.",I367=0,"",R367=I367,"OK",R367&lt;I367,"Montant instruit inférieur au montant présenté.")</f>
        <v/>
      </c>
      <c r="U367" s="95">
        <f t="shared" si="61"/>
        <v>0</v>
      </c>
    </row>
    <row r="368" spans="1:21">
      <c r="A368" s="7">
        <v>364</v>
      </c>
      <c r="B368" s="5"/>
      <c r="C368" s="5"/>
      <c r="D368" s="5"/>
      <c r="E368" s="2"/>
      <c r="F368" s="99"/>
      <c r="G368" s="12"/>
      <c r="H368" s="7" t="s">
        <v>9</v>
      </c>
      <c r="I368" s="98">
        <f t="shared" si="52"/>
        <v>0</v>
      </c>
      <c r="J368" s="27"/>
      <c r="K368" s="21">
        <f t="shared" si="53"/>
        <v>0</v>
      </c>
      <c r="L368" s="5">
        <f t="shared" si="54"/>
        <v>0</v>
      </c>
      <c r="M368" s="5">
        <f t="shared" si="55"/>
        <v>0</v>
      </c>
      <c r="N368" s="2">
        <f t="shared" si="56"/>
        <v>0</v>
      </c>
      <c r="O368" s="99">
        <f t="shared" si="57"/>
        <v>0</v>
      </c>
      <c r="P368" s="22">
        <f t="shared" si="58"/>
        <v>0</v>
      </c>
      <c r="Q368" s="7" t="str">
        <f t="shared" si="59"/>
        <v>euro</v>
      </c>
      <c r="R368" s="98">
        <f t="shared" si="60"/>
        <v>0</v>
      </c>
      <c r="S368" s="19"/>
      <c r="T368" s="37" t="str" cm="1">
        <f t="array" ref="T368">_xlfn.IFS(R368&gt;I368,"KO : Le montant retenu est supérieur au montant présenté. Merci de revoir la ligne de charges d'amortissement ou plafonner son montant.",I368=0,"",R368=I368,"OK",R368&lt;I368,"Montant instruit inférieur au montant présenté.")</f>
        <v/>
      </c>
      <c r="U368" s="95">
        <f t="shared" si="61"/>
        <v>0</v>
      </c>
    </row>
    <row r="369" spans="1:21">
      <c r="A369" s="7">
        <v>365</v>
      </c>
      <c r="B369" s="5"/>
      <c r="C369" s="5"/>
      <c r="D369" s="5"/>
      <c r="E369" s="2"/>
      <c r="F369" s="99"/>
      <c r="G369" s="12"/>
      <c r="H369" s="7" t="s">
        <v>9</v>
      </c>
      <c r="I369" s="98">
        <f t="shared" si="52"/>
        <v>0</v>
      </c>
      <c r="J369" s="27"/>
      <c r="K369" s="21">
        <f t="shared" si="53"/>
        <v>0</v>
      </c>
      <c r="L369" s="5">
        <f t="shared" si="54"/>
        <v>0</v>
      </c>
      <c r="M369" s="5">
        <f t="shared" si="55"/>
        <v>0</v>
      </c>
      <c r="N369" s="2">
        <f t="shared" si="56"/>
        <v>0</v>
      </c>
      <c r="O369" s="99">
        <f t="shared" si="57"/>
        <v>0</v>
      </c>
      <c r="P369" s="22">
        <f t="shared" si="58"/>
        <v>0</v>
      </c>
      <c r="Q369" s="7" t="str">
        <f t="shared" si="59"/>
        <v>euro</v>
      </c>
      <c r="R369" s="98">
        <f t="shared" si="60"/>
        <v>0</v>
      </c>
      <c r="S369" s="19"/>
      <c r="T369" s="37" t="str" cm="1">
        <f t="array" ref="T369">_xlfn.IFS(R369&gt;I369,"KO : Le montant retenu est supérieur au montant présenté. Merci de revoir la ligne de charges d'amortissement ou plafonner son montant.",I369=0,"",R369=I369,"OK",R369&lt;I369,"Montant instruit inférieur au montant présenté.")</f>
        <v/>
      </c>
      <c r="U369" s="95">
        <f t="shared" si="61"/>
        <v>0</v>
      </c>
    </row>
    <row r="370" spans="1:21">
      <c r="A370" s="7">
        <v>366</v>
      </c>
      <c r="B370" s="5"/>
      <c r="C370" s="5"/>
      <c r="D370" s="5"/>
      <c r="E370" s="2"/>
      <c r="F370" s="99"/>
      <c r="G370" s="12"/>
      <c r="H370" s="7" t="s">
        <v>9</v>
      </c>
      <c r="I370" s="98">
        <f t="shared" si="52"/>
        <v>0</v>
      </c>
      <c r="J370" s="27"/>
      <c r="K370" s="21">
        <f t="shared" si="53"/>
        <v>0</v>
      </c>
      <c r="L370" s="5">
        <f t="shared" si="54"/>
        <v>0</v>
      </c>
      <c r="M370" s="5">
        <f t="shared" si="55"/>
        <v>0</v>
      </c>
      <c r="N370" s="2">
        <f t="shared" si="56"/>
        <v>0</v>
      </c>
      <c r="O370" s="99">
        <f t="shared" si="57"/>
        <v>0</v>
      </c>
      <c r="P370" s="22">
        <f t="shared" si="58"/>
        <v>0</v>
      </c>
      <c r="Q370" s="7" t="str">
        <f t="shared" si="59"/>
        <v>euro</v>
      </c>
      <c r="R370" s="98">
        <f t="shared" si="60"/>
        <v>0</v>
      </c>
      <c r="S370" s="19"/>
      <c r="T370" s="37" t="str" cm="1">
        <f t="array" ref="T370">_xlfn.IFS(R370&gt;I370,"KO : Le montant retenu est supérieur au montant présenté. Merci de revoir la ligne de charges d'amortissement ou plafonner son montant.",I370=0,"",R370=I370,"OK",R370&lt;I370,"Montant instruit inférieur au montant présenté.")</f>
        <v/>
      </c>
      <c r="U370" s="95">
        <f t="shared" si="61"/>
        <v>0</v>
      </c>
    </row>
    <row r="371" spans="1:21">
      <c r="A371" s="7">
        <v>367</v>
      </c>
      <c r="B371" s="5"/>
      <c r="C371" s="5"/>
      <c r="D371" s="5"/>
      <c r="E371" s="2"/>
      <c r="F371" s="99"/>
      <c r="G371" s="12"/>
      <c r="H371" s="7" t="s">
        <v>9</v>
      </c>
      <c r="I371" s="98">
        <f t="shared" si="52"/>
        <v>0</v>
      </c>
      <c r="J371" s="27"/>
      <c r="K371" s="21">
        <f t="shared" si="53"/>
        <v>0</v>
      </c>
      <c r="L371" s="5">
        <f t="shared" si="54"/>
        <v>0</v>
      </c>
      <c r="M371" s="5">
        <f t="shared" si="55"/>
        <v>0</v>
      </c>
      <c r="N371" s="2">
        <f t="shared" si="56"/>
        <v>0</v>
      </c>
      <c r="O371" s="99">
        <f t="shared" si="57"/>
        <v>0</v>
      </c>
      <c r="P371" s="22">
        <f t="shared" si="58"/>
        <v>0</v>
      </c>
      <c r="Q371" s="7" t="str">
        <f t="shared" si="59"/>
        <v>euro</v>
      </c>
      <c r="R371" s="98">
        <f t="shared" si="60"/>
        <v>0</v>
      </c>
      <c r="S371" s="19"/>
      <c r="T371" s="37" t="str" cm="1">
        <f t="array" ref="T371">_xlfn.IFS(R371&gt;I371,"KO : Le montant retenu est supérieur au montant présenté. Merci de revoir la ligne de charges d'amortissement ou plafonner son montant.",I371=0,"",R371=I371,"OK",R371&lt;I371,"Montant instruit inférieur au montant présenté.")</f>
        <v/>
      </c>
      <c r="U371" s="95">
        <f t="shared" si="61"/>
        <v>0</v>
      </c>
    </row>
    <row r="372" spans="1:21">
      <c r="A372" s="7">
        <v>368</v>
      </c>
      <c r="B372" s="5"/>
      <c r="C372" s="5"/>
      <c r="D372" s="5"/>
      <c r="E372" s="2"/>
      <c r="F372" s="99"/>
      <c r="G372" s="12"/>
      <c r="H372" s="7" t="s">
        <v>9</v>
      </c>
      <c r="I372" s="98">
        <f t="shared" si="52"/>
        <v>0</v>
      </c>
      <c r="J372" s="27"/>
      <c r="K372" s="21">
        <f t="shared" si="53"/>
        <v>0</v>
      </c>
      <c r="L372" s="5">
        <f t="shared" si="54"/>
        <v>0</v>
      </c>
      <c r="M372" s="5">
        <f t="shared" si="55"/>
        <v>0</v>
      </c>
      <c r="N372" s="2">
        <f t="shared" si="56"/>
        <v>0</v>
      </c>
      <c r="O372" s="99">
        <f t="shared" si="57"/>
        <v>0</v>
      </c>
      <c r="P372" s="22">
        <f t="shared" si="58"/>
        <v>0</v>
      </c>
      <c r="Q372" s="7" t="str">
        <f t="shared" si="59"/>
        <v>euro</v>
      </c>
      <c r="R372" s="98">
        <f t="shared" si="60"/>
        <v>0</v>
      </c>
      <c r="S372" s="19"/>
      <c r="T372" s="37" t="str" cm="1">
        <f t="array" ref="T372">_xlfn.IFS(R372&gt;I372,"KO : Le montant retenu est supérieur au montant présenté. Merci de revoir la ligne de charges d'amortissement ou plafonner son montant.",I372=0,"",R372=I372,"OK",R372&lt;I372,"Montant instruit inférieur au montant présenté.")</f>
        <v/>
      </c>
      <c r="U372" s="95">
        <f t="shared" si="61"/>
        <v>0</v>
      </c>
    </row>
    <row r="373" spans="1:21">
      <c r="A373" s="7">
        <v>369</v>
      </c>
      <c r="B373" s="5"/>
      <c r="C373" s="5"/>
      <c r="D373" s="5"/>
      <c r="E373" s="2"/>
      <c r="F373" s="99"/>
      <c r="G373" s="12"/>
      <c r="H373" s="7" t="s">
        <v>9</v>
      </c>
      <c r="I373" s="98">
        <f t="shared" si="52"/>
        <v>0</v>
      </c>
      <c r="J373" s="27"/>
      <c r="K373" s="21">
        <f t="shared" si="53"/>
        <v>0</v>
      </c>
      <c r="L373" s="5">
        <f t="shared" si="54"/>
        <v>0</v>
      </c>
      <c r="M373" s="5">
        <f t="shared" si="55"/>
        <v>0</v>
      </c>
      <c r="N373" s="2">
        <f t="shared" si="56"/>
        <v>0</v>
      </c>
      <c r="O373" s="99">
        <f t="shared" si="57"/>
        <v>0</v>
      </c>
      <c r="P373" s="22">
        <f t="shared" si="58"/>
        <v>0</v>
      </c>
      <c r="Q373" s="7" t="str">
        <f t="shared" si="59"/>
        <v>euro</v>
      </c>
      <c r="R373" s="98">
        <f t="shared" si="60"/>
        <v>0</v>
      </c>
      <c r="S373" s="19"/>
      <c r="T373" s="37" t="str" cm="1">
        <f t="array" ref="T373">_xlfn.IFS(R373&gt;I373,"KO : Le montant retenu est supérieur au montant présenté. Merci de revoir la ligne de charges d'amortissement ou plafonner son montant.",I373=0,"",R373=I373,"OK",R373&lt;I373,"Montant instruit inférieur au montant présenté.")</f>
        <v/>
      </c>
      <c r="U373" s="95">
        <f t="shared" si="61"/>
        <v>0</v>
      </c>
    </row>
    <row r="374" spans="1:21">
      <c r="A374" s="7">
        <v>370</v>
      </c>
      <c r="B374" s="5"/>
      <c r="C374" s="5"/>
      <c r="D374" s="5"/>
      <c r="E374" s="2"/>
      <c r="F374" s="99"/>
      <c r="G374" s="12"/>
      <c r="H374" s="7" t="s">
        <v>9</v>
      </c>
      <c r="I374" s="98">
        <f t="shared" si="52"/>
        <v>0</v>
      </c>
      <c r="J374" s="27"/>
      <c r="K374" s="21">
        <f t="shared" si="53"/>
        <v>0</v>
      </c>
      <c r="L374" s="5">
        <f t="shared" si="54"/>
        <v>0</v>
      </c>
      <c r="M374" s="5">
        <f t="shared" si="55"/>
        <v>0</v>
      </c>
      <c r="N374" s="2">
        <f t="shared" si="56"/>
        <v>0</v>
      </c>
      <c r="O374" s="99">
        <f t="shared" si="57"/>
        <v>0</v>
      </c>
      <c r="P374" s="22">
        <f t="shared" si="58"/>
        <v>0</v>
      </c>
      <c r="Q374" s="7" t="str">
        <f t="shared" si="59"/>
        <v>euro</v>
      </c>
      <c r="R374" s="98">
        <f t="shared" si="60"/>
        <v>0</v>
      </c>
      <c r="S374" s="19"/>
      <c r="T374" s="37" t="str" cm="1">
        <f t="array" ref="T374">_xlfn.IFS(R374&gt;I374,"KO : Le montant retenu est supérieur au montant présenté. Merci de revoir la ligne de charges d'amortissement ou plafonner son montant.",I374=0,"",R374=I374,"OK",R374&lt;I374,"Montant instruit inférieur au montant présenté.")</f>
        <v/>
      </c>
      <c r="U374" s="95">
        <f t="shared" si="61"/>
        <v>0</v>
      </c>
    </row>
    <row r="375" spans="1:21">
      <c r="A375" s="7">
        <v>371</v>
      </c>
      <c r="B375" s="5"/>
      <c r="C375" s="5"/>
      <c r="D375" s="5"/>
      <c r="E375" s="2"/>
      <c r="F375" s="99"/>
      <c r="G375" s="12"/>
      <c r="H375" s="7" t="s">
        <v>9</v>
      </c>
      <c r="I375" s="98">
        <f t="shared" si="52"/>
        <v>0</v>
      </c>
      <c r="J375" s="27"/>
      <c r="K375" s="21">
        <f t="shared" si="53"/>
        <v>0</v>
      </c>
      <c r="L375" s="5">
        <f t="shared" si="54"/>
        <v>0</v>
      </c>
      <c r="M375" s="5">
        <f t="shared" si="55"/>
        <v>0</v>
      </c>
      <c r="N375" s="2">
        <f t="shared" si="56"/>
        <v>0</v>
      </c>
      <c r="O375" s="99">
        <f t="shared" si="57"/>
        <v>0</v>
      </c>
      <c r="P375" s="22">
        <f t="shared" si="58"/>
        <v>0</v>
      </c>
      <c r="Q375" s="7" t="str">
        <f t="shared" si="59"/>
        <v>euro</v>
      </c>
      <c r="R375" s="98">
        <f t="shared" si="60"/>
        <v>0</v>
      </c>
      <c r="S375" s="19"/>
      <c r="T375" s="37" t="str" cm="1">
        <f t="array" ref="T375">_xlfn.IFS(R375&gt;I375,"KO : Le montant retenu est supérieur au montant présenté. Merci de revoir la ligne de charges d'amortissement ou plafonner son montant.",I375=0,"",R375=I375,"OK",R375&lt;I375,"Montant instruit inférieur au montant présenté.")</f>
        <v/>
      </c>
      <c r="U375" s="95">
        <f t="shared" si="61"/>
        <v>0</v>
      </c>
    </row>
    <row r="376" spans="1:21">
      <c r="A376" s="7">
        <v>372</v>
      </c>
      <c r="B376" s="5"/>
      <c r="C376" s="5"/>
      <c r="D376" s="5"/>
      <c r="E376" s="2"/>
      <c r="F376" s="99"/>
      <c r="G376" s="12"/>
      <c r="H376" s="7" t="s">
        <v>9</v>
      </c>
      <c r="I376" s="98">
        <f t="shared" si="52"/>
        <v>0</v>
      </c>
      <c r="J376" s="27"/>
      <c r="K376" s="21">
        <f t="shared" si="53"/>
        <v>0</v>
      </c>
      <c r="L376" s="5">
        <f t="shared" si="54"/>
        <v>0</v>
      </c>
      <c r="M376" s="5">
        <f t="shared" si="55"/>
        <v>0</v>
      </c>
      <c r="N376" s="2">
        <f t="shared" si="56"/>
        <v>0</v>
      </c>
      <c r="O376" s="99">
        <f t="shared" si="57"/>
        <v>0</v>
      </c>
      <c r="P376" s="22">
        <f t="shared" si="58"/>
        <v>0</v>
      </c>
      <c r="Q376" s="7" t="str">
        <f t="shared" si="59"/>
        <v>euro</v>
      </c>
      <c r="R376" s="98">
        <f t="shared" si="60"/>
        <v>0</v>
      </c>
      <c r="S376" s="19"/>
      <c r="T376" s="37" t="str" cm="1">
        <f t="array" ref="T376">_xlfn.IFS(R376&gt;I376,"KO : Le montant retenu est supérieur au montant présenté. Merci de revoir la ligne de charges d'amortissement ou plafonner son montant.",I376=0,"",R376=I376,"OK",R376&lt;I376,"Montant instruit inférieur au montant présenté.")</f>
        <v/>
      </c>
      <c r="U376" s="95">
        <f t="shared" si="61"/>
        <v>0</v>
      </c>
    </row>
    <row r="377" spans="1:21">
      <c r="A377" s="7">
        <v>373</v>
      </c>
      <c r="B377" s="5"/>
      <c r="C377" s="5"/>
      <c r="D377" s="5"/>
      <c r="E377" s="2"/>
      <c r="F377" s="99"/>
      <c r="G377" s="12"/>
      <c r="H377" s="7" t="s">
        <v>9</v>
      </c>
      <c r="I377" s="98">
        <f t="shared" si="52"/>
        <v>0</v>
      </c>
      <c r="J377" s="27"/>
      <c r="K377" s="21">
        <f t="shared" si="53"/>
        <v>0</v>
      </c>
      <c r="L377" s="5">
        <f t="shared" si="54"/>
        <v>0</v>
      </c>
      <c r="M377" s="5">
        <f t="shared" si="55"/>
        <v>0</v>
      </c>
      <c r="N377" s="2">
        <f t="shared" si="56"/>
        <v>0</v>
      </c>
      <c r="O377" s="99">
        <f t="shared" si="57"/>
        <v>0</v>
      </c>
      <c r="P377" s="22">
        <f t="shared" si="58"/>
        <v>0</v>
      </c>
      <c r="Q377" s="7" t="str">
        <f t="shared" si="59"/>
        <v>euro</v>
      </c>
      <c r="R377" s="98">
        <f t="shared" si="60"/>
        <v>0</v>
      </c>
      <c r="S377" s="19"/>
      <c r="T377" s="37" t="str" cm="1">
        <f t="array" ref="T377">_xlfn.IFS(R377&gt;I377,"KO : Le montant retenu est supérieur au montant présenté. Merci de revoir la ligne de charges d'amortissement ou plafonner son montant.",I377=0,"",R377=I377,"OK",R377&lt;I377,"Montant instruit inférieur au montant présenté.")</f>
        <v/>
      </c>
      <c r="U377" s="95">
        <f t="shared" si="61"/>
        <v>0</v>
      </c>
    </row>
    <row r="378" spans="1:21">
      <c r="A378" s="7">
        <v>374</v>
      </c>
      <c r="B378" s="5"/>
      <c r="C378" s="5"/>
      <c r="D378" s="5"/>
      <c r="E378" s="2"/>
      <c r="F378" s="99"/>
      <c r="G378" s="12"/>
      <c r="H378" s="7" t="s">
        <v>9</v>
      </c>
      <c r="I378" s="98">
        <f t="shared" si="52"/>
        <v>0</v>
      </c>
      <c r="J378" s="27"/>
      <c r="K378" s="21">
        <f t="shared" si="53"/>
        <v>0</v>
      </c>
      <c r="L378" s="5">
        <f t="shared" si="54"/>
        <v>0</v>
      </c>
      <c r="M378" s="5">
        <f t="shared" si="55"/>
        <v>0</v>
      </c>
      <c r="N378" s="2">
        <f t="shared" si="56"/>
        <v>0</v>
      </c>
      <c r="O378" s="99">
        <f t="shared" si="57"/>
        <v>0</v>
      </c>
      <c r="P378" s="22">
        <f t="shared" si="58"/>
        <v>0</v>
      </c>
      <c r="Q378" s="7" t="str">
        <f t="shared" si="59"/>
        <v>euro</v>
      </c>
      <c r="R378" s="98">
        <f t="shared" si="60"/>
        <v>0</v>
      </c>
      <c r="S378" s="19"/>
      <c r="T378" s="37" t="str" cm="1">
        <f t="array" ref="T378">_xlfn.IFS(R378&gt;I378,"KO : Le montant retenu est supérieur au montant présenté. Merci de revoir la ligne de charges d'amortissement ou plafonner son montant.",I378=0,"",R378=I378,"OK",R378&lt;I378,"Montant instruit inférieur au montant présenté.")</f>
        <v/>
      </c>
      <c r="U378" s="95">
        <f t="shared" si="61"/>
        <v>0</v>
      </c>
    </row>
    <row r="379" spans="1:21">
      <c r="A379" s="7">
        <v>375</v>
      </c>
      <c r="B379" s="5"/>
      <c r="C379" s="5"/>
      <c r="D379" s="5"/>
      <c r="E379" s="2"/>
      <c r="F379" s="99"/>
      <c r="G379" s="12"/>
      <c r="H379" s="7" t="s">
        <v>9</v>
      </c>
      <c r="I379" s="98">
        <f t="shared" si="52"/>
        <v>0</v>
      </c>
      <c r="J379" s="27"/>
      <c r="K379" s="21">
        <f t="shared" si="53"/>
        <v>0</v>
      </c>
      <c r="L379" s="5">
        <f t="shared" si="54"/>
        <v>0</v>
      </c>
      <c r="M379" s="5">
        <f t="shared" si="55"/>
        <v>0</v>
      </c>
      <c r="N379" s="2">
        <f t="shared" si="56"/>
        <v>0</v>
      </c>
      <c r="O379" s="99">
        <f t="shared" si="57"/>
        <v>0</v>
      </c>
      <c r="P379" s="22">
        <f t="shared" si="58"/>
        <v>0</v>
      </c>
      <c r="Q379" s="7" t="str">
        <f t="shared" si="59"/>
        <v>euro</v>
      </c>
      <c r="R379" s="98">
        <f t="shared" si="60"/>
        <v>0</v>
      </c>
      <c r="S379" s="19"/>
      <c r="T379" s="37" t="str" cm="1">
        <f t="array" ref="T379">_xlfn.IFS(R379&gt;I379,"KO : Le montant retenu est supérieur au montant présenté. Merci de revoir la ligne de charges d'amortissement ou plafonner son montant.",I379=0,"",R379=I379,"OK",R379&lt;I379,"Montant instruit inférieur au montant présenté.")</f>
        <v/>
      </c>
      <c r="U379" s="95">
        <f t="shared" si="61"/>
        <v>0</v>
      </c>
    </row>
    <row r="380" spans="1:21">
      <c r="A380" s="7">
        <v>376</v>
      </c>
      <c r="B380" s="5"/>
      <c r="C380" s="5"/>
      <c r="D380" s="5"/>
      <c r="E380" s="2"/>
      <c r="F380" s="99"/>
      <c r="G380" s="12"/>
      <c r="H380" s="7" t="s">
        <v>9</v>
      </c>
      <c r="I380" s="98">
        <f t="shared" si="52"/>
        <v>0</v>
      </c>
      <c r="J380" s="27"/>
      <c r="K380" s="21">
        <f t="shared" si="53"/>
        <v>0</v>
      </c>
      <c r="L380" s="5">
        <f t="shared" si="54"/>
        <v>0</v>
      </c>
      <c r="M380" s="5">
        <f t="shared" si="55"/>
        <v>0</v>
      </c>
      <c r="N380" s="2">
        <f t="shared" si="56"/>
        <v>0</v>
      </c>
      <c r="O380" s="99">
        <f t="shared" si="57"/>
        <v>0</v>
      </c>
      <c r="P380" s="22">
        <f t="shared" si="58"/>
        <v>0</v>
      </c>
      <c r="Q380" s="7" t="str">
        <f t="shared" si="59"/>
        <v>euro</v>
      </c>
      <c r="R380" s="98">
        <f t="shared" si="60"/>
        <v>0</v>
      </c>
      <c r="S380" s="19"/>
      <c r="T380" s="37" t="str" cm="1">
        <f t="array" ref="T380">_xlfn.IFS(R380&gt;I380,"KO : Le montant retenu est supérieur au montant présenté. Merci de revoir la ligne de charges d'amortissement ou plafonner son montant.",I380=0,"",R380=I380,"OK",R380&lt;I380,"Montant instruit inférieur au montant présenté.")</f>
        <v/>
      </c>
      <c r="U380" s="95">
        <f t="shared" si="61"/>
        <v>0</v>
      </c>
    </row>
    <row r="381" spans="1:21">
      <c r="A381" s="7">
        <v>377</v>
      </c>
      <c r="B381" s="5"/>
      <c r="C381" s="5"/>
      <c r="D381" s="5"/>
      <c r="E381" s="2"/>
      <c r="F381" s="99"/>
      <c r="G381" s="12"/>
      <c r="H381" s="7" t="s">
        <v>9</v>
      </c>
      <c r="I381" s="98">
        <f t="shared" si="52"/>
        <v>0</v>
      </c>
      <c r="J381" s="27"/>
      <c r="K381" s="21">
        <f t="shared" si="53"/>
        <v>0</v>
      </c>
      <c r="L381" s="5">
        <f t="shared" si="54"/>
        <v>0</v>
      </c>
      <c r="M381" s="5">
        <f t="shared" si="55"/>
        <v>0</v>
      </c>
      <c r="N381" s="2">
        <f t="shared" si="56"/>
        <v>0</v>
      </c>
      <c r="O381" s="99">
        <f t="shared" si="57"/>
        <v>0</v>
      </c>
      <c r="P381" s="22">
        <f t="shared" si="58"/>
        <v>0</v>
      </c>
      <c r="Q381" s="7" t="str">
        <f t="shared" si="59"/>
        <v>euro</v>
      </c>
      <c r="R381" s="98">
        <f t="shared" si="60"/>
        <v>0</v>
      </c>
      <c r="S381" s="19"/>
      <c r="T381" s="37" t="str" cm="1">
        <f t="array" ref="T381">_xlfn.IFS(R381&gt;I381,"KO : Le montant retenu est supérieur au montant présenté. Merci de revoir la ligne de charges d'amortissement ou plafonner son montant.",I381=0,"",R381=I381,"OK",R381&lt;I381,"Montant instruit inférieur au montant présenté.")</f>
        <v/>
      </c>
      <c r="U381" s="95">
        <f t="shared" si="61"/>
        <v>0</v>
      </c>
    </row>
    <row r="382" spans="1:21">
      <c r="A382" s="7">
        <v>378</v>
      </c>
      <c r="B382" s="5"/>
      <c r="C382" s="5"/>
      <c r="D382" s="5"/>
      <c r="E382" s="2"/>
      <c r="F382" s="99"/>
      <c r="G382" s="12"/>
      <c r="H382" s="7" t="s">
        <v>9</v>
      </c>
      <c r="I382" s="98">
        <f t="shared" si="52"/>
        <v>0</v>
      </c>
      <c r="J382" s="27"/>
      <c r="K382" s="21">
        <f t="shared" si="53"/>
        <v>0</v>
      </c>
      <c r="L382" s="5">
        <f t="shared" si="54"/>
        <v>0</v>
      </c>
      <c r="M382" s="5">
        <f t="shared" si="55"/>
        <v>0</v>
      </c>
      <c r="N382" s="2">
        <f t="shared" si="56"/>
        <v>0</v>
      </c>
      <c r="O382" s="99">
        <f t="shared" si="57"/>
        <v>0</v>
      </c>
      <c r="P382" s="22">
        <f t="shared" si="58"/>
        <v>0</v>
      </c>
      <c r="Q382" s="7" t="str">
        <f t="shared" si="59"/>
        <v>euro</v>
      </c>
      <c r="R382" s="98">
        <f t="shared" si="60"/>
        <v>0</v>
      </c>
      <c r="S382" s="19"/>
      <c r="T382" s="37" t="str" cm="1">
        <f t="array" ref="T382">_xlfn.IFS(R382&gt;I382,"KO : Le montant retenu est supérieur au montant présenté. Merci de revoir la ligne de charges d'amortissement ou plafonner son montant.",I382=0,"",R382=I382,"OK",R382&lt;I382,"Montant instruit inférieur au montant présenté.")</f>
        <v/>
      </c>
      <c r="U382" s="95">
        <f t="shared" si="61"/>
        <v>0</v>
      </c>
    </row>
    <row r="383" spans="1:21">
      <c r="A383" s="7">
        <v>379</v>
      </c>
      <c r="B383" s="5"/>
      <c r="C383" s="5"/>
      <c r="D383" s="5"/>
      <c r="E383" s="2"/>
      <c r="F383" s="99"/>
      <c r="G383" s="12"/>
      <c r="H383" s="7" t="s">
        <v>9</v>
      </c>
      <c r="I383" s="98">
        <f t="shared" si="52"/>
        <v>0</v>
      </c>
      <c r="J383" s="27"/>
      <c r="K383" s="21">
        <f t="shared" si="53"/>
        <v>0</v>
      </c>
      <c r="L383" s="5">
        <f t="shared" si="54"/>
        <v>0</v>
      </c>
      <c r="M383" s="5">
        <f t="shared" si="55"/>
        <v>0</v>
      </c>
      <c r="N383" s="2">
        <f t="shared" si="56"/>
        <v>0</v>
      </c>
      <c r="O383" s="99">
        <f t="shared" si="57"/>
        <v>0</v>
      </c>
      <c r="P383" s="22">
        <f t="shared" si="58"/>
        <v>0</v>
      </c>
      <c r="Q383" s="7" t="str">
        <f t="shared" si="59"/>
        <v>euro</v>
      </c>
      <c r="R383" s="98">
        <f t="shared" si="60"/>
        <v>0</v>
      </c>
      <c r="S383" s="19"/>
      <c r="T383" s="37" t="str" cm="1">
        <f t="array" ref="T383">_xlfn.IFS(R383&gt;I383,"KO : Le montant retenu est supérieur au montant présenté. Merci de revoir la ligne de charges d'amortissement ou plafonner son montant.",I383=0,"",R383=I383,"OK",R383&lt;I383,"Montant instruit inférieur au montant présenté.")</f>
        <v/>
      </c>
      <c r="U383" s="95">
        <f t="shared" si="61"/>
        <v>0</v>
      </c>
    </row>
    <row r="384" spans="1:21">
      <c r="A384" s="7">
        <v>380</v>
      </c>
      <c r="B384" s="5"/>
      <c r="C384" s="5"/>
      <c r="D384" s="5"/>
      <c r="E384" s="2"/>
      <c r="F384" s="99"/>
      <c r="G384" s="12"/>
      <c r="H384" s="7" t="s">
        <v>9</v>
      </c>
      <c r="I384" s="98">
        <f t="shared" si="52"/>
        <v>0</v>
      </c>
      <c r="J384" s="27"/>
      <c r="K384" s="21">
        <f t="shared" si="53"/>
        <v>0</v>
      </c>
      <c r="L384" s="5">
        <f t="shared" si="54"/>
        <v>0</v>
      </c>
      <c r="M384" s="5">
        <f t="shared" si="55"/>
        <v>0</v>
      </c>
      <c r="N384" s="2">
        <f t="shared" si="56"/>
        <v>0</v>
      </c>
      <c r="O384" s="99">
        <f t="shared" si="57"/>
        <v>0</v>
      </c>
      <c r="P384" s="22">
        <f t="shared" si="58"/>
        <v>0</v>
      </c>
      <c r="Q384" s="7" t="str">
        <f t="shared" si="59"/>
        <v>euro</v>
      </c>
      <c r="R384" s="98">
        <f t="shared" si="60"/>
        <v>0</v>
      </c>
      <c r="S384" s="19"/>
      <c r="T384" s="37" t="str" cm="1">
        <f t="array" ref="T384">_xlfn.IFS(R384&gt;I384,"KO : Le montant retenu est supérieur au montant présenté. Merci de revoir la ligne de charges d'amortissement ou plafonner son montant.",I384=0,"",R384=I384,"OK",R384&lt;I384,"Montant instruit inférieur au montant présenté.")</f>
        <v/>
      </c>
      <c r="U384" s="95">
        <f t="shared" si="61"/>
        <v>0</v>
      </c>
    </row>
    <row r="385" spans="1:21">
      <c r="A385" s="7">
        <v>381</v>
      </c>
      <c r="B385" s="5"/>
      <c r="C385" s="5"/>
      <c r="D385" s="5"/>
      <c r="E385" s="2"/>
      <c r="F385" s="99"/>
      <c r="G385" s="12"/>
      <c r="H385" s="7" t="s">
        <v>9</v>
      </c>
      <c r="I385" s="98">
        <f t="shared" si="52"/>
        <v>0</v>
      </c>
      <c r="J385" s="27"/>
      <c r="K385" s="21">
        <f t="shared" si="53"/>
        <v>0</v>
      </c>
      <c r="L385" s="5">
        <f t="shared" si="54"/>
        <v>0</v>
      </c>
      <c r="M385" s="5">
        <f t="shared" si="55"/>
        <v>0</v>
      </c>
      <c r="N385" s="2">
        <f t="shared" si="56"/>
        <v>0</v>
      </c>
      <c r="O385" s="99">
        <f t="shared" si="57"/>
        <v>0</v>
      </c>
      <c r="P385" s="22">
        <f t="shared" si="58"/>
        <v>0</v>
      </c>
      <c r="Q385" s="7" t="str">
        <f t="shared" si="59"/>
        <v>euro</v>
      </c>
      <c r="R385" s="98">
        <f t="shared" si="60"/>
        <v>0</v>
      </c>
      <c r="S385" s="19"/>
      <c r="T385" s="37" t="str" cm="1">
        <f t="array" ref="T385">_xlfn.IFS(R385&gt;I385,"KO : Le montant retenu est supérieur au montant présenté. Merci de revoir la ligne de charges d'amortissement ou plafonner son montant.",I385=0,"",R385=I385,"OK",R385&lt;I385,"Montant instruit inférieur au montant présenté.")</f>
        <v/>
      </c>
      <c r="U385" s="95">
        <f t="shared" si="61"/>
        <v>0</v>
      </c>
    </row>
    <row r="386" spans="1:21">
      <c r="A386" s="7">
        <v>382</v>
      </c>
      <c r="B386" s="5"/>
      <c r="C386" s="5"/>
      <c r="D386" s="5"/>
      <c r="E386" s="2"/>
      <c r="F386" s="99"/>
      <c r="G386" s="12"/>
      <c r="H386" s="7" t="s">
        <v>9</v>
      </c>
      <c r="I386" s="98">
        <f t="shared" si="52"/>
        <v>0</v>
      </c>
      <c r="J386" s="27"/>
      <c r="K386" s="21">
        <f t="shared" si="53"/>
        <v>0</v>
      </c>
      <c r="L386" s="5">
        <f t="shared" si="54"/>
        <v>0</v>
      </c>
      <c r="M386" s="5">
        <f t="shared" si="55"/>
        <v>0</v>
      </c>
      <c r="N386" s="2">
        <f t="shared" si="56"/>
        <v>0</v>
      </c>
      <c r="O386" s="99">
        <f t="shared" si="57"/>
        <v>0</v>
      </c>
      <c r="P386" s="22">
        <f t="shared" si="58"/>
        <v>0</v>
      </c>
      <c r="Q386" s="7" t="str">
        <f t="shared" si="59"/>
        <v>euro</v>
      </c>
      <c r="R386" s="98">
        <f t="shared" si="60"/>
        <v>0</v>
      </c>
      <c r="S386" s="19"/>
      <c r="T386" s="37" t="str" cm="1">
        <f t="array" ref="T386">_xlfn.IFS(R386&gt;I386,"KO : Le montant retenu est supérieur au montant présenté. Merci de revoir la ligne de charges d'amortissement ou plafonner son montant.",I386=0,"",R386=I386,"OK",R386&lt;I386,"Montant instruit inférieur au montant présenté.")</f>
        <v/>
      </c>
      <c r="U386" s="95">
        <f t="shared" si="61"/>
        <v>0</v>
      </c>
    </row>
    <row r="387" spans="1:21">
      <c r="A387" s="7">
        <v>383</v>
      </c>
      <c r="B387" s="5"/>
      <c r="C387" s="5"/>
      <c r="D387" s="5"/>
      <c r="E387" s="2"/>
      <c r="F387" s="99"/>
      <c r="G387" s="12"/>
      <c r="H387" s="7" t="s">
        <v>9</v>
      </c>
      <c r="I387" s="98">
        <f t="shared" si="52"/>
        <v>0</v>
      </c>
      <c r="J387" s="27"/>
      <c r="K387" s="21">
        <f t="shared" si="53"/>
        <v>0</v>
      </c>
      <c r="L387" s="5">
        <f t="shared" si="54"/>
        <v>0</v>
      </c>
      <c r="M387" s="5">
        <f t="shared" si="55"/>
        <v>0</v>
      </c>
      <c r="N387" s="2">
        <f t="shared" si="56"/>
        <v>0</v>
      </c>
      <c r="O387" s="99">
        <f t="shared" si="57"/>
        <v>0</v>
      </c>
      <c r="P387" s="22">
        <f t="shared" si="58"/>
        <v>0</v>
      </c>
      <c r="Q387" s="7" t="str">
        <f t="shared" si="59"/>
        <v>euro</v>
      </c>
      <c r="R387" s="98">
        <f t="shared" si="60"/>
        <v>0</v>
      </c>
      <c r="S387" s="19"/>
      <c r="T387" s="37" t="str" cm="1">
        <f t="array" ref="T387">_xlfn.IFS(R387&gt;I387,"KO : Le montant retenu est supérieur au montant présenté. Merci de revoir la ligne de charges d'amortissement ou plafonner son montant.",I387=0,"",R387=I387,"OK",R387&lt;I387,"Montant instruit inférieur au montant présenté.")</f>
        <v/>
      </c>
      <c r="U387" s="95">
        <f t="shared" si="61"/>
        <v>0</v>
      </c>
    </row>
    <row r="388" spans="1:21">
      <c r="A388" s="7">
        <v>384</v>
      </c>
      <c r="B388" s="5"/>
      <c r="C388" s="5"/>
      <c r="D388" s="5"/>
      <c r="E388" s="2"/>
      <c r="F388" s="99"/>
      <c r="G388" s="12"/>
      <c r="H388" s="7" t="s">
        <v>9</v>
      </c>
      <c r="I388" s="98">
        <f t="shared" si="52"/>
        <v>0</v>
      </c>
      <c r="J388" s="27"/>
      <c r="K388" s="21">
        <f t="shared" si="53"/>
        <v>0</v>
      </c>
      <c r="L388" s="5">
        <f t="shared" si="54"/>
        <v>0</v>
      </c>
      <c r="M388" s="5">
        <f t="shared" si="55"/>
        <v>0</v>
      </c>
      <c r="N388" s="2">
        <f t="shared" si="56"/>
        <v>0</v>
      </c>
      <c r="O388" s="99">
        <f t="shared" si="57"/>
        <v>0</v>
      </c>
      <c r="P388" s="22">
        <f t="shared" si="58"/>
        <v>0</v>
      </c>
      <c r="Q388" s="7" t="str">
        <f t="shared" si="59"/>
        <v>euro</v>
      </c>
      <c r="R388" s="98">
        <f t="shared" si="60"/>
        <v>0</v>
      </c>
      <c r="S388" s="19"/>
      <c r="T388" s="37" t="str" cm="1">
        <f t="array" ref="T388">_xlfn.IFS(R388&gt;I388,"KO : Le montant retenu est supérieur au montant présenté. Merci de revoir la ligne de charges d'amortissement ou plafonner son montant.",I388=0,"",R388=I388,"OK",R388&lt;I388,"Montant instruit inférieur au montant présenté.")</f>
        <v/>
      </c>
      <c r="U388" s="95">
        <f t="shared" si="61"/>
        <v>0</v>
      </c>
    </row>
    <row r="389" spans="1:21">
      <c r="A389" s="7">
        <v>385</v>
      </c>
      <c r="B389" s="5"/>
      <c r="C389" s="5"/>
      <c r="D389" s="5"/>
      <c r="E389" s="2"/>
      <c r="F389" s="99"/>
      <c r="G389" s="12"/>
      <c r="H389" s="7" t="s">
        <v>9</v>
      </c>
      <c r="I389" s="98">
        <f t="shared" ref="I389:I452" si="62">G389*F389</f>
        <v>0</v>
      </c>
      <c r="J389" s="27"/>
      <c r="K389" s="21">
        <f t="shared" si="53"/>
        <v>0</v>
      </c>
      <c r="L389" s="5">
        <f t="shared" si="54"/>
        <v>0</v>
      </c>
      <c r="M389" s="5">
        <f t="shared" si="55"/>
        <v>0</v>
      </c>
      <c r="N389" s="2">
        <f t="shared" si="56"/>
        <v>0</v>
      </c>
      <c r="O389" s="99">
        <f t="shared" si="57"/>
        <v>0</v>
      </c>
      <c r="P389" s="22">
        <f t="shared" si="58"/>
        <v>0</v>
      </c>
      <c r="Q389" s="7" t="str">
        <f t="shared" si="59"/>
        <v>euro</v>
      </c>
      <c r="R389" s="98">
        <f t="shared" si="60"/>
        <v>0</v>
      </c>
      <c r="S389" s="19"/>
      <c r="T389" s="37" t="str" cm="1">
        <f t="array" ref="T389">_xlfn.IFS(R389&gt;I389,"KO : Le montant retenu est supérieur au montant présenté. Merci de revoir la ligne de charges d'amortissement ou plafonner son montant.",I389=0,"",R389=I389,"OK",R389&lt;I389,"Montant instruit inférieur au montant présenté.")</f>
        <v/>
      </c>
      <c r="U389" s="95">
        <f t="shared" si="61"/>
        <v>0</v>
      </c>
    </row>
    <row r="390" spans="1:21">
      <c r="A390" s="7">
        <v>386</v>
      </c>
      <c r="B390" s="5"/>
      <c r="C390" s="5"/>
      <c r="D390" s="5"/>
      <c r="E390" s="2"/>
      <c r="F390" s="99"/>
      <c r="G390" s="12"/>
      <c r="H390" s="7" t="s">
        <v>9</v>
      </c>
      <c r="I390" s="98">
        <f t="shared" si="62"/>
        <v>0</v>
      </c>
      <c r="J390" s="27"/>
      <c r="K390" s="21">
        <f t="shared" ref="K390:K453" si="63">B390</f>
        <v>0</v>
      </c>
      <c r="L390" s="5">
        <f t="shared" ref="L390:L453" si="64">C390</f>
        <v>0</v>
      </c>
      <c r="M390" s="5">
        <f t="shared" ref="M390:M453" si="65">D390</f>
        <v>0</v>
      </c>
      <c r="N390" s="2">
        <f t="shared" ref="N390:N453" si="66">E390</f>
        <v>0</v>
      </c>
      <c r="O390" s="99">
        <f t="shared" ref="O390:O453" si="67">F390</f>
        <v>0</v>
      </c>
      <c r="P390" s="22">
        <f t="shared" ref="P390:P453" si="68">G390</f>
        <v>0</v>
      </c>
      <c r="Q390" s="7" t="str">
        <f t="shared" ref="Q390:Q453" si="69">H390</f>
        <v>euro</v>
      </c>
      <c r="R390" s="98">
        <f t="shared" ref="R390:R453" si="70">O390*P390</f>
        <v>0</v>
      </c>
      <c r="S390" s="19"/>
      <c r="T390" s="37" t="str" cm="1">
        <f t="array" ref="T390">_xlfn.IFS(R390&gt;I390,"KO : Le montant retenu est supérieur au montant présenté. Merci de revoir la ligne de charges d'amortissement ou plafonner son montant.",I390=0,"",R390=I390,"OK",R390&lt;I390,"Montant instruit inférieur au montant présenté.")</f>
        <v/>
      </c>
      <c r="U390" s="95">
        <f t="shared" ref="U390:U453" si="71">I390-R390</f>
        <v>0</v>
      </c>
    </row>
    <row r="391" spans="1:21">
      <c r="A391" s="7">
        <v>387</v>
      </c>
      <c r="B391" s="5"/>
      <c r="C391" s="5"/>
      <c r="D391" s="5"/>
      <c r="E391" s="2"/>
      <c r="F391" s="99"/>
      <c r="G391" s="12"/>
      <c r="H391" s="7" t="s">
        <v>9</v>
      </c>
      <c r="I391" s="98">
        <f t="shared" si="62"/>
        <v>0</v>
      </c>
      <c r="J391" s="27"/>
      <c r="K391" s="21">
        <f t="shared" si="63"/>
        <v>0</v>
      </c>
      <c r="L391" s="5">
        <f t="shared" si="64"/>
        <v>0</v>
      </c>
      <c r="M391" s="5">
        <f t="shared" si="65"/>
        <v>0</v>
      </c>
      <c r="N391" s="2">
        <f t="shared" si="66"/>
        <v>0</v>
      </c>
      <c r="O391" s="99">
        <f t="shared" si="67"/>
        <v>0</v>
      </c>
      <c r="P391" s="22">
        <f t="shared" si="68"/>
        <v>0</v>
      </c>
      <c r="Q391" s="7" t="str">
        <f t="shared" si="69"/>
        <v>euro</v>
      </c>
      <c r="R391" s="98">
        <f t="shared" si="70"/>
        <v>0</v>
      </c>
      <c r="S391" s="19"/>
      <c r="T391" s="37" t="str" cm="1">
        <f t="array" ref="T391">_xlfn.IFS(R391&gt;I391,"KO : Le montant retenu est supérieur au montant présenté. Merci de revoir la ligne de charges d'amortissement ou plafonner son montant.",I391=0,"",R391=I391,"OK",R391&lt;I391,"Montant instruit inférieur au montant présenté.")</f>
        <v/>
      </c>
      <c r="U391" s="95">
        <f t="shared" si="71"/>
        <v>0</v>
      </c>
    </row>
    <row r="392" spans="1:21">
      <c r="A392" s="7">
        <v>388</v>
      </c>
      <c r="B392" s="5"/>
      <c r="C392" s="5"/>
      <c r="D392" s="5"/>
      <c r="E392" s="2"/>
      <c r="F392" s="99"/>
      <c r="G392" s="12"/>
      <c r="H392" s="7" t="s">
        <v>9</v>
      </c>
      <c r="I392" s="98">
        <f t="shared" si="62"/>
        <v>0</v>
      </c>
      <c r="J392" s="27"/>
      <c r="K392" s="21">
        <f t="shared" si="63"/>
        <v>0</v>
      </c>
      <c r="L392" s="5">
        <f t="shared" si="64"/>
        <v>0</v>
      </c>
      <c r="M392" s="5">
        <f t="shared" si="65"/>
        <v>0</v>
      </c>
      <c r="N392" s="2">
        <f t="shared" si="66"/>
        <v>0</v>
      </c>
      <c r="O392" s="99">
        <f t="shared" si="67"/>
        <v>0</v>
      </c>
      <c r="P392" s="22">
        <f t="shared" si="68"/>
        <v>0</v>
      </c>
      <c r="Q392" s="7" t="str">
        <f t="shared" si="69"/>
        <v>euro</v>
      </c>
      <c r="R392" s="98">
        <f t="shared" si="70"/>
        <v>0</v>
      </c>
      <c r="S392" s="19"/>
      <c r="T392" s="37" t="str" cm="1">
        <f t="array" ref="T392">_xlfn.IFS(R392&gt;I392,"KO : Le montant retenu est supérieur au montant présenté. Merci de revoir la ligne de charges d'amortissement ou plafonner son montant.",I392=0,"",R392=I392,"OK",R392&lt;I392,"Montant instruit inférieur au montant présenté.")</f>
        <v/>
      </c>
      <c r="U392" s="95">
        <f t="shared" si="71"/>
        <v>0</v>
      </c>
    </row>
    <row r="393" spans="1:21">
      <c r="A393" s="7">
        <v>389</v>
      </c>
      <c r="B393" s="5"/>
      <c r="C393" s="5"/>
      <c r="D393" s="5"/>
      <c r="E393" s="2"/>
      <c r="F393" s="99"/>
      <c r="G393" s="12"/>
      <c r="H393" s="7" t="s">
        <v>9</v>
      </c>
      <c r="I393" s="98">
        <f t="shared" si="62"/>
        <v>0</v>
      </c>
      <c r="J393" s="27"/>
      <c r="K393" s="21">
        <f t="shared" si="63"/>
        <v>0</v>
      </c>
      <c r="L393" s="5">
        <f t="shared" si="64"/>
        <v>0</v>
      </c>
      <c r="M393" s="5">
        <f t="shared" si="65"/>
        <v>0</v>
      </c>
      <c r="N393" s="2">
        <f t="shared" si="66"/>
        <v>0</v>
      </c>
      <c r="O393" s="99">
        <f t="shared" si="67"/>
        <v>0</v>
      </c>
      <c r="P393" s="22">
        <f t="shared" si="68"/>
        <v>0</v>
      </c>
      <c r="Q393" s="7" t="str">
        <f t="shared" si="69"/>
        <v>euro</v>
      </c>
      <c r="R393" s="98">
        <f t="shared" si="70"/>
        <v>0</v>
      </c>
      <c r="S393" s="19"/>
      <c r="T393" s="37" t="str" cm="1">
        <f t="array" ref="T393">_xlfn.IFS(R393&gt;I393,"KO : Le montant retenu est supérieur au montant présenté. Merci de revoir la ligne de charges d'amortissement ou plafonner son montant.",I393=0,"",R393=I393,"OK",R393&lt;I393,"Montant instruit inférieur au montant présenté.")</f>
        <v/>
      </c>
      <c r="U393" s="95">
        <f t="shared" si="71"/>
        <v>0</v>
      </c>
    </row>
    <row r="394" spans="1:21">
      <c r="A394" s="7">
        <v>390</v>
      </c>
      <c r="B394" s="5"/>
      <c r="C394" s="5"/>
      <c r="D394" s="5"/>
      <c r="E394" s="2"/>
      <c r="F394" s="99"/>
      <c r="G394" s="12"/>
      <c r="H394" s="7" t="s">
        <v>9</v>
      </c>
      <c r="I394" s="98">
        <f t="shared" si="62"/>
        <v>0</v>
      </c>
      <c r="J394" s="27"/>
      <c r="K394" s="21">
        <f t="shared" si="63"/>
        <v>0</v>
      </c>
      <c r="L394" s="5">
        <f t="shared" si="64"/>
        <v>0</v>
      </c>
      <c r="M394" s="5">
        <f t="shared" si="65"/>
        <v>0</v>
      </c>
      <c r="N394" s="2">
        <f t="shared" si="66"/>
        <v>0</v>
      </c>
      <c r="O394" s="99">
        <f t="shared" si="67"/>
        <v>0</v>
      </c>
      <c r="P394" s="22">
        <f t="shared" si="68"/>
        <v>0</v>
      </c>
      <c r="Q394" s="7" t="str">
        <f t="shared" si="69"/>
        <v>euro</v>
      </c>
      <c r="R394" s="98">
        <f t="shared" si="70"/>
        <v>0</v>
      </c>
      <c r="S394" s="19"/>
      <c r="T394" s="37" t="str" cm="1">
        <f t="array" ref="T394">_xlfn.IFS(R394&gt;I394,"KO : Le montant retenu est supérieur au montant présenté. Merci de revoir la ligne de charges d'amortissement ou plafonner son montant.",I394=0,"",R394=I394,"OK",R394&lt;I394,"Montant instruit inférieur au montant présenté.")</f>
        <v/>
      </c>
      <c r="U394" s="95">
        <f t="shared" si="71"/>
        <v>0</v>
      </c>
    </row>
    <row r="395" spans="1:21">
      <c r="A395" s="7">
        <v>391</v>
      </c>
      <c r="B395" s="5"/>
      <c r="C395" s="5"/>
      <c r="D395" s="5"/>
      <c r="E395" s="2"/>
      <c r="F395" s="99"/>
      <c r="G395" s="12"/>
      <c r="H395" s="7" t="s">
        <v>9</v>
      </c>
      <c r="I395" s="98">
        <f t="shared" si="62"/>
        <v>0</v>
      </c>
      <c r="J395" s="27"/>
      <c r="K395" s="21">
        <f t="shared" si="63"/>
        <v>0</v>
      </c>
      <c r="L395" s="5">
        <f t="shared" si="64"/>
        <v>0</v>
      </c>
      <c r="M395" s="5">
        <f t="shared" si="65"/>
        <v>0</v>
      </c>
      <c r="N395" s="2">
        <f t="shared" si="66"/>
        <v>0</v>
      </c>
      <c r="O395" s="99">
        <f t="shared" si="67"/>
        <v>0</v>
      </c>
      <c r="P395" s="22">
        <f t="shared" si="68"/>
        <v>0</v>
      </c>
      <c r="Q395" s="7" t="str">
        <f t="shared" si="69"/>
        <v>euro</v>
      </c>
      <c r="R395" s="98">
        <f t="shared" si="70"/>
        <v>0</v>
      </c>
      <c r="S395" s="19"/>
      <c r="T395" s="37" t="str" cm="1">
        <f t="array" ref="T395">_xlfn.IFS(R395&gt;I395,"KO : Le montant retenu est supérieur au montant présenté. Merci de revoir la ligne de charges d'amortissement ou plafonner son montant.",I395=0,"",R395=I395,"OK",R395&lt;I395,"Montant instruit inférieur au montant présenté.")</f>
        <v/>
      </c>
      <c r="U395" s="95">
        <f t="shared" si="71"/>
        <v>0</v>
      </c>
    </row>
    <row r="396" spans="1:21">
      <c r="A396" s="7">
        <v>392</v>
      </c>
      <c r="B396" s="5"/>
      <c r="C396" s="5"/>
      <c r="D396" s="5"/>
      <c r="E396" s="2"/>
      <c r="F396" s="99"/>
      <c r="G396" s="12"/>
      <c r="H396" s="7" t="s">
        <v>9</v>
      </c>
      <c r="I396" s="98">
        <f t="shared" si="62"/>
        <v>0</v>
      </c>
      <c r="J396" s="27"/>
      <c r="K396" s="21">
        <f t="shared" si="63"/>
        <v>0</v>
      </c>
      <c r="L396" s="5">
        <f t="shared" si="64"/>
        <v>0</v>
      </c>
      <c r="M396" s="5">
        <f t="shared" si="65"/>
        <v>0</v>
      </c>
      <c r="N396" s="2">
        <f t="shared" si="66"/>
        <v>0</v>
      </c>
      <c r="O396" s="99">
        <f t="shared" si="67"/>
        <v>0</v>
      </c>
      <c r="P396" s="22">
        <f t="shared" si="68"/>
        <v>0</v>
      </c>
      <c r="Q396" s="7" t="str">
        <f t="shared" si="69"/>
        <v>euro</v>
      </c>
      <c r="R396" s="98">
        <f t="shared" si="70"/>
        <v>0</v>
      </c>
      <c r="S396" s="19"/>
      <c r="T396" s="37" t="str" cm="1">
        <f t="array" ref="T396">_xlfn.IFS(R396&gt;I396,"KO : Le montant retenu est supérieur au montant présenté. Merci de revoir la ligne de charges d'amortissement ou plafonner son montant.",I396=0,"",R396=I396,"OK",R396&lt;I396,"Montant instruit inférieur au montant présenté.")</f>
        <v/>
      </c>
      <c r="U396" s="95">
        <f t="shared" si="71"/>
        <v>0</v>
      </c>
    </row>
    <row r="397" spans="1:21">
      <c r="A397" s="7">
        <v>393</v>
      </c>
      <c r="B397" s="5"/>
      <c r="C397" s="5"/>
      <c r="D397" s="5"/>
      <c r="E397" s="2"/>
      <c r="F397" s="99"/>
      <c r="G397" s="12"/>
      <c r="H397" s="7" t="s">
        <v>9</v>
      </c>
      <c r="I397" s="98">
        <f t="shared" si="62"/>
        <v>0</v>
      </c>
      <c r="J397" s="27"/>
      <c r="K397" s="21">
        <f t="shared" si="63"/>
        <v>0</v>
      </c>
      <c r="L397" s="5">
        <f t="shared" si="64"/>
        <v>0</v>
      </c>
      <c r="M397" s="5">
        <f t="shared" si="65"/>
        <v>0</v>
      </c>
      <c r="N397" s="2">
        <f t="shared" si="66"/>
        <v>0</v>
      </c>
      <c r="O397" s="99">
        <f t="shared" si="67"/>
        <v>0</v>
      </c>
      <c r="P397" s="22">
        <f t="shared" si="68"/>
        <v>0</v>
      </c>
      <c r="Q397" s="7" t="str">
        <f t="shared" si="69"/>
        <v>euro</v>
      </c>
      <c r="R397" s="98">
        <f t="shared" si="70"/>
        <v>0</v>
      </c>
      <c r="S397" s="19"/>
      <c r="T397" s="37" t="str" cm="1">
        <f t="array" ref="T397">_xlfn.IFS(R397&gt;I397,"KO : Le montant retenu est supérieur au montant présenté. Merci de revoir la ligne de charges d'amortissement ou plafonner son montant.",I397=0,"",R397=I397,"OK",R397&lt;I397,"Montant instruit inférieur au montant présenté.")</f>
        <v/>
      </c>
      <c r="U397" s="95">
        <f t="shared" si="71"/>
        <v>0</v>
      </c>
    </row>
    <row r="398" spans="1:21">
      <c r="A398" s="7">
        <v>394</v>
      </c>
      <c r="B398" s="5"/>
      <c r="C398" s="5"/>
      <c r="D398" s="5"/>
      <c r="E398" s="2"/>
      <c r="F398" s="99"/>
      <c r="G398" s="12"/>
      <c r="H398" s="7" t="s">
        <v>9</v>
      </c>
      <c r="I398" s="98">
        <f t="shared" si="62"/>
        <v>0</v>
      </c>
      <c r="J398" s="27"/>
      <c r="K398" s="21">
        <f t="shared" si="63"/>
        <v>0</v>
      </c>
      <c r="L398" s="5">
        <f t="shared" si="64"/>
        <v>0</v>
      </c>
      <c r="M398" s="5">
        <f t="shared" si="65"/>
        <v>0</v>
      </c>
      <c r="N398" s="2">
        <f t="shared" si="66"/>
        <v>0</v>
      </c>
      <c r="O398" s="99">
        <f t="shared" si="67"/>
        <v>0</v>
      </c>
      <c r="P398" s="22">
        <f t="shared" si="68"/>
        <v>0</v>
      </c>
      <c r="Q398" s="7" t="str">
        <f t="shared" si="69"/>
        <v>euro</v>
      </c>
      <c r="R398" s="98">
        <f t="shared" si="70"/>
        <v>0</v>
      </c>
      <c r="S398" s="19"/>
      <c r="T398" s="37" t="str" cm="1">
        <f t="array" ref="T398">_xlfn.IFS(R398&gt;I398,"KO : Le montant retenu est supérieur au montant présenté. Merci de revoir la ligne de charges d'amortissement ou plafonner son montant.",I398=0,"",R398=I398,"OK",R398&lt;I398,"Montant instruit inférieur au montant présenté.")</f>
        <v/>
      </c>
      <c r="U398" s="95">
        <f t="shared" si="71"/>
        <v>0</v>
      </c>
    </row>
    <row r="399" spans="1:21">
      <c r="A399" s="7">
        <v>395</v>
      </c>
      <c r="B399" s="5"/>
      <c r="C399" s="5"/>
      <c r="D399" s="5"/>
      <c r="E399" s="2"/>
      <c r="F399" s="99"/>
      <c r="G399" s="12"/>
      <c r="H399" s="7" t="s">
        <v>9</v>
      </c>
      <c r="I399" s="98">
        <f t="shared" si="62"/>
        <v>0</v>
      </c>
      <c r="J399" s="27"/>
      <c r="K399" s="21">
        <f t="shared" si="63"/>
        <v>0</v>
      </c>
      <c r="L399" s="5">
        <f t="shared" si="64"/>
        <v>0</v>
      </c>
      <c r="M399" s="5">
        <f t="shared" si="65"/>
        <v>0</v>
      </c>
      <c r="N399" s="2">
        <f t="shared" si="66"/>
        <v>0</v>
      </c>
      <c r="O399" s="99">
        <f t="shared" si="67"/>
        <v>0</v>
      </c>
      <c r="P399" s="22">
        <f t="shared" si="68"/>
        <v>0</v>
      </c>
      <c r="Q399" s="7" t="str">
        <f t="shared" si="69"/>
        <v>euro</v>
      </c>
      <c r="R399" s="98">
        <f t="shared" si="70"/>
        <v>0</v>
      </c>
      <c r="S399" s="19"/>
      <c r="T399" s="37" t="str" cm="1">
        <f t="array" ref="T399">_xlfn.IFS(R399&gt;I399,"KO : Le montant retenu est supérieur au montant présenté. Merci de revoir la ligne de charges d'amortissement ou plafonner son montant.",I399=0,"",R399=I399,"OK",R399&lt;I399,"Montant instruit inférieur au montant présenté.")</f>
        <v/>
      </c>
      <c r="U399" s="95">
        <f t="shared" si="71"/>
        <v>0</v>
      </c>
    </row>
    <row r="400" spans="1:21">
      <c r="A400" s="7">
        <v>396</v>
      </c>
      <c r="B400" s="5"/>
      <c r="C400" s="5"/>
      <c r="D400" s="5"/>
      <c r="E400" s="2"/>
      <c r="F400" s="99"/>
      <c r="G400" s="12"/>
      <c r="H400" s="7" t="s">
        <v>9</v>
      </c>
      <c r="I400" s="98">
        <f t="shared" si="62"/>
        <v>0</v>
      </c>
      <c r="J400" s="27"/>
      <c r="K400" s="21">
        <f t="shared" si="63"/>
        <v>0</v>
      </c>
      <c r="L400" s="5">
        <f t="shared" si="64"/>
        <v>0</v>
      </c>
      <c r="M400" s="5">
        <f t="shared" si="65"/>
        <v>0</v>
      </c>
      <c r="N400" s="2">
        <f t="shared" si="66"/>
        <v>0</v>
      </c>
      <c r="O400" s="99">
        <f t="shared" si="67"/>
        <v>0</v>
      </c>
      <c r="P400" s="22">
        <f t="shared" si="68"/>
        <v>0</v>
      </c>
      <c r="Q400" s="7" t="str">
        <f t="shared" si="69"/>
        <v>euro</v>
      </c>
      <c r="R400" s="98">
        <f t="shared" si="70"/>
        <v>0</v>
      </c>
      <c r="S400" s="19"/>
      <c r="T400" s="37" t="str" cm="1">
        <f t="array" ref="T400">_xlfn.IFS(R400&gt;I400,"KO : Le montant retenu est supérieur au montant présenté. Merci de revoir la ligne de charges d'amortissement ou plafonner son montant.",I400=0,"",R400=I400,"OK",R400&lt;I400,"Montant instruit inférieur au montant présenté.")</f>
        <v/>
      </c>
      <c r="U400" s="95">
        <f t="shared" si="71"/>
        <v>0</v>
      </c>
    </row>
    <row r="401" spans="1:21">
      <c r="A401" s="7">
        <v>397</v>
      </c>
      <c r="B401" s="5"/>
      <c r="C401" s="5"/>
      <c r="D401" s="5"/>
      <c r="E401" s="2"/>
      <c r="F401" s="99"/>
      <c r="G401" s="12"/>
      <c r="H401" s="7" t="s">
        <v>9</v>
      </c>
      <c r="I401" s="98">
        <f t="shared" si="62"/>
        <v>0</v>
      </c>
      <c r="J401" s="27"/>
      <c r="K401" s="21">
        <f t="shared" si="63"/>
        <v>0</v>
      </c>
      <c r="L401" s="5">
        <f t="shared" si="64"/>
        <v>0</v>
      </c>
      <c r="M401" s="5">
        <f t="shared" si="65"/>
        <v>0</v>
      </c>
      <c r="N401" s="2">
        <f t="shared" si="66"/>
        <v>0</v>
      </c>
      <c r="O401" s="99">
        <f t="shared" si="67"/>
        <v>0</v>
      </c>
      <c r="P401" s="22">
        <f t="shared" si="68"/>
        <v>0</v>
      </c>
      <c r="Q401" s="7" t="str">
        <f t="shared" si="69"/>
        <v>euro</v>
      </c>
      <c r="R401" s="98">
        <f t="shared" si="70"/>
        <v>0</v>
      </c>
      <c r="S401" s="19"/>
      <c r="T401" s="37" t="str" cm="1">
        <f t="array" ref="T401">_xlfn.IFS(R401&gt;I401,"KO : Le montant retenu est supérieur au montant présenté. Merci de revoir la ligne de charges d'amortissement ou plafonner son montant.",I401=0,"",R401=I401,"OK",R401&lt;I401,"Montant instruit inférieur au montant présenté.")</f>
        <v/>
      </c>
      <c r="U401" s="95">
        <f t="shared" si="71"/>
        <v>0</v>
      </c>
    </row>
    <row r="402" spans="1:21">
      <c r="A402" s="7">
        <v>398</v>
      </c>
      <c r="B402" s="5"/>
      <c r="C402" s="5"/>
      <c r="D402" s="5"/>
      <c r="E402" s="2"/>
      <c r="F402" s="99"/>
      <c r="G402" s="12"/>
      <c r="H402" s="7" t="s">
        <v>9</v>
      </c>
      <c r="I402" s="98">
        <f t="shared" si="62"/>
        <v>0</v>
      </c>
      <c r="J402" s="27"/>
      <c r="K402" s="21">
        <f t="shared" si="63"/>
        <v>0</v>
      </c>
      <c r="L402" s="5">
        <f t="shared" si="64"/>
        <v>0</v>
      </c>
      <c r="M402" s="5">
        <f t="shared" si="65"/>
        <v>0</v>
      </c>
      <c r="N402" s="2">
        <f t="shared" si="66"/>
        <v>0</v>
      </c>
      <c r="O402" s="99">
        <f t="shared" si="67"/>
        <v>0</v>
      </c>
      <c r="P402" s="22">
        <f t="shared" si="68"/>
        <v>0</v>
      </c>
      <c r="Q402" s="7" t="str">
        <f t="shared" si="69"/>
        <v>euro</v>
      </c>
      <c r="R402" s="98">
        <f t="shared" si="70"/>
        <v>0</v>
      </c>
      <c r="S402" s="19"/>
      <c r="T402" s="37" t="str" cm="1">
        <f t="array" ref="T402">_xlfn.IFS(R402&gt;I402,"KO : Le montant retenu est supérieur au montant présenté. Merci de revoir la ligne de charges d'amortissement ou plafonner son montant.",I402=0,"",R402=I402,"OK",R402&lt;I402,"Montant instruit inférieur au montant présenté.")</f>
        <v/>
      </c>
      <c r="U402" s="95">
        <f t="shared" si="71"/>
        <v>0</v>
      </c>
    </row>
    <row r="403" spans="1:21">
      <c r="A403" s="7">
        <v>399</v>
      </c>
      <c r="B403" s="5"/>
      <c r="C403" s="5"/>
      <c r="D403" s="5"/>
      <c r="E403" s="2"/>
      <c r="F403" s="99"/>
      <c r="G403" s="12"/>
      <c r="H403" s="7" t="s">
        <v>9</v>
      </c>
      <c r="I403" s="98">
        <f t="shared" si="62"/>
        <v>0</v>
      </c>
      <c r="J403" s="27"/>
      <c r="K403" s="21">
        <f t="shared" si="63"/>
        <v>0</v>
      </c>
      <c r="L403" s="5">
        <f t="shared" si="64"/>
        <v>0</v>
      </c>
      <c r="M403" s="5">
        <f t="shared" si="65"/>
        <v>0</v>
      </c>
      <c r="N403" s="2">
        <f t="shared" si="66"/>
        <v>0</v>
      </c>
      <c r="O403" s="99">
        <f t="shared" si="67"/>
        <v>0</v>
      </c>
      <c r="P403" s="22">
        <f t="shared" si="68"/>
        <v>0</v>
      </c>
      <c r="Q403" s="7" t="str">
        <f t="shared" si="69"/>
        <v>euro</v>
      </c>
      <c r="R403" s="98">
        <f t="shared" si="70"/>
        <v>0</v>
      </c>
      <c r="S403" s="19"/>
      <c r="T403" s="37" t="str" cm="1">
        <f t="array" ref="T403">_xlfn.IFS(R403&gt;I403,"KO : Le montant retenu est supérieur au montant présenté. Merci de revoir la ligne de charges d'amortissement ou plafonner son montant.",I403=0,"",R403=I403,"OK",R403&lt;I403,"Montant instruit inférieur au montant présenté.")</f>
        <v/>
      </c>
      <c r="U403" s="95">
        <f t="shared" si="71"/>
        <v>0</v>
      </c>
    </row>
    <row r="404" spans="1:21">
      <c r="A404" s="7">
        <v>400</v>
      </c>
      <c r="B404" s="5"/>
      <c r="C404" s="5"/>
      <c r="D404" s="5"/>
      <c r="E404" s="2"/>
      <c r="F404" s="99"/>
      <c r="G404" s="12"/>
      <c r="H404" s="7" t="s">
        <v>9</v>
      </c>
      <c r="I404" s="98">
        <f t="shared" si="62"/>
        <v>0</v>
      </c>
      <c r="J404" s="27"/>
      <c r="K404" s="21">
        <f t="shared" si="63"/>
        <v>0</v>
      </c>
      <c r="L404" s="5">
        <f t="shared" si="64"/>
        <v>0</v>
      </c>
      <c r="M404" s="5">
        <f t="shared" si="65"/>
        <v>0</v>
      </c>
      <c r="N404" s="2">
        <f t="shared" si="66"/>
        <v>0</v>
      </c>
      <c r="O404" s="99">
        <f t="shared" si="67"/>
        <v>0</v>
      </c>
      <c r="P404" s="22">
        <f t="shared" si="68"/>
        <v>0</v>
      </c>
      <c r="Q404" s="7" t="str">
        <f t="shared" si="69"/>
        <v>euro</v>
      </c>
      <c r="R404" s="98">
        <f t="shared" si="70"/>
        <v>0</v>
      </c>
      <c r="S404" s="19"/>
      <c r="T404" s="37" t="str" cm="1">
        <f t="array" ref="T404">_xlfn.IFS(R404&gt;I404,"KO : Le montant retenu est supérieur au montant présenté. Merci de revoir la ligne de charges d'amortissement ou plafonner son montant.",I404=0,"",R404=I404,"OK",R404&lt;I404,"Montant instruit inférieur au montant présenté.")</f>
        <v/>
      </c>
      <c r="U404" s="95">
        <f t="shared" si="71"/>
        <v>0</v>
      </c>
    </row>
    <row r="405" spans="1:21">
      <c r="A405" s="7">
        <v>401</v>
      </c>
      <c r="B405" s="5"/>
      <c r="C405" s="5"/>
      <c r="D405" s="5"/>
      <c r="E405" s="2"/>
      <c r="F405" s="99"/>
      <c r="G405" s="12"/>
      <c r="H405" s="7" t="s">
        <v>9</v>
      </c>
      <c r="I405" s="98">
        <f t="shared" si="62"/>
        <v>0</v>
      </c>
      <c r="J405" s="27"/>
      <c r="K405" s="21">
        <f t="shared" si="63"/>
        <v>0</v>
      </c>
      <c r="L405" s="5">
        <f t="shared" si="64"/>
        <v>0</v>
      </c>
      <c r="M405" s="5">
        <f t="shared" si="65"/>
        <v>0</v>
      </c>
      <c r="N405" s="2">
        <f t="shared" si="66"/>
        <v>0</v>
      </c>
      <c r="O405" s="99">
        <f t="shared" si="67"/>
        <v>0</v>
      </c>
      <c r="P405" s="22">
        <f t="shared" si="68"/>
        <v>0</v>
      </c>
      <c r="Q405" s="7" t="str">
        <f t="shared" si="69"/>
        <v>euro</v>
      </c>
      <c r="R405" s="98">
        <f t="shared" si="70"/>
        <v>0</v>
      </c>
      <c r="S405" s="19"/>
      <c r="T405" s="37" t="str" cm="1">
        <f t="array" ref="T405">_xlfn.IFS(R405&gt;I405,"KO : Le montant retenu est supérieur au montant présenté. Merci de revoir la ligne de charges d'amortissement ou plafonner son montant.",I405=0,"",R405=I405,"OK",R405&lt;I405,"Montant instruit inférieur au montant présenté.")</f>
        <v/>
      </c>
      <c r="U405" s="95">
        <f t="shared" si="71"/>
        <v>0</v>
      </c>
    </row>
    <row r="406" spans="1:21">
      <c r="A406" s="7">
        <v>402</v>
      </c>
      <c r="B406" s="5"/>
      <c r="C406" s="5"/>
      <c r="D406" s="5"/>
      <c r="E406" s="2"/>
      <c r="F406" s="99"/>
      <c r="G406" s="12"/>
      <c r="H406" s="7" t="s">
        <v>9</v>
      </c>
      <c r="I406" s="98">
        <f t="shared" si="62"/>
        <v>0</v>
      </c>
      <c r="J406" s="27"/>
      <c r="K406" s="21">
        <f t="shared" si="63"/>
        <v>0</v>
      </c>
      <c r="L406" s="5">
        <f t="shared" si="64"/>
        <v>0</v>
      </c>
      <c r="M406" s="5">
        <f t="shared" si="65"/>
        <v>0</v>
      </c>
      <c r="N406" s="2">
        <f t="shared" si="66"/>
        <v>0</v>
      </c>
      <c r="O406" s="99">
        <f t="shared" si="67"/>
        <v>0</v>
      </c>
      <c r="P406" s="22">
        <f t="shared" si="68"/>
        <v>0</v>
      </c>
      <c r="Q406" s="7" t="str">
        <f t="shared" si="69"/>
        <v>euro</v>
      </c>
      <c r="R406" s="98">
        <f t="shared" si="70"/>
        <v>0</v>
      </c>
      <c r="S406" s="19"/>
      <c r="T406" s="37" t="str" cm="1">
        <f t="array" ref="T406">_xlfn.IFS(R406&gt;I406,"KO : Le montant retenu est supérieur au montant présenté. Merci de revoir la ligne de charges d'amortissement ou plafonner son montant.",I406=0,"",R406=I406,"OK",R406&lt;I406,"Montant instruit inférieur au montant présenté.")</f>
        <v/>
      </c>
      <c r="U406" s="95">
        <f t="shared" si="71"/>
        <v>0</v>
      </c>
    </row>
    <row r="407" spans="1:21">
      <c r="A407" s="7">
        <v>403</v>
      </c>
      <c r="B407" s="5"/>
      <c r="C407" s="5"/>
      <c r="D407" s="5"/>
      <c r="E407" s="2"/>
      <c r="F407" s="99"/>
      <c r="G407" s="12"/>
      <c r="H407" s="7" t="s">
        <v>9</v>
      </c>
      <c r="I407" s="98">
        <f t="shared" si="62"/>
        <v>0</v>
      </c>
      <c r="J407" s="27"/>
      <c r="K407" s="21">
        <f t="shared" si="63"/>
        <v>0</v>
      </c>
      <c r="L407" s="5">
        <f t="shared" si="64"/>
        <v>0</v>
      </c>
      <c r="M407" s="5">
        <f t="shared" si="65"/>
        <v>0</v>
      </c>
      <c r="N407" s="2">
        <f t="shared" si="66"/>
        <v>0</v>
      </c>
      <c r="O407" s="99">
        <f t="shared" si="67"/>
        <v>0</v>
      </c>
      <c r="P407" s="22">
        <f t="shared" si="68"/>
        <v>0</v>
      </c>
      <c r="Q407" s="7" t="str">
        <f t="shared" si="69"/>
        <v>euro</v>
      </c>
      <c r="R407" s="98">
        <f t="shared" si="70"/>
        <v>0</v>
      </c>
      <c r="S407" s="19"/>
      <c r="T407" s="37" t="str" cm="1">
        <f t="array" ref="T407">_xlfn.IFS(R407&gt;I407,"KO : Le montant retenu est supérieur au montant présenté. Merci de revoir la ligne de charges d'amortissement ou plafonner son montant.",I407=0,"",R407=I407,"OK",R407&lt;I407,"Montant instruit inférieur au montant présenté.")</f>
        <v/>
      </c>
      <c r="U407" s="95">
        <f t="shared" si="71"/>
        <v>0</v>
      </c>
    </row>
    <row r="408" spans="1:21">
      <c r="A408" s="7">
        <v>404</v>
      </c>
      <c r="B408" s="5"/>
      <c r="C408" s="5"/>
      <c r="D408" s="5"/>
      <c r="E408" s="2"/>
      <c r="F408" s="99"/>
      <c r="G408" s="12"/>
      <c r="H408" s="7" t="s">
        <v>9</v>
      </c>
      <c r="I408" s="98">
        <f t="shared" si="62"/>
        <v>0</v>
      </c>
      <c r="J408" s="27"/>
      <c r="K408" s="21">
        <f t="shared" si="63"/>
        <v>0</v>
      </c>
      <c r="L408" s="5">
        <f t="shared" si="64"/>
        <v>0</v>
      </c>
      <c r="M408" s="5">
        <f t="shared" si="65"/>
        <v>0</v>
      </c>
      <c r="N408" s="2">
        <f t="shared" si="66"/>
        <v>0</v>
      </c>
      <c r="O408" s="99">
        <f t="shared" si="67"/>
        <v>0</v>
      </c>
      <c r="P408" s="22">
        <f t="shared" si="68"/>
        <v>0</v>
      </c>
      <c r="Q408" s="7" t="str">
        <f t="shared" si="69"/>
        <v>euro</v>
      </c>
      <c r="R408" s="98">
        <f t="shared" si="70"/>
        <v>0</v>
      </c>
      <c r="S408" s="19"/>
      <c r="T408" s="37" t="str" cm="1">
        <f t="array" ref="T408">_xlfn.IFS(R408&gt;I408,"KO : Le montant retenu est supérieur au montant présenté. Merci de revoir la ligne de charges d'amortissement ou plafonner son montant.",I408=0,"",R408=I408,"OK",R408&lt;I408,"Montant instruit inférieur au montant présenté.")</f>
        <v/>
      </c>
      <c r="U408" s="95">
        <f t="shared" si="71"/>
        <v>0</v>
      </c>
    </row>
    <row r="409" spans="1:21">
      <c r="A409" s="7">
        <v>405</v>
      </c>
      <c r="B409" s="5"/>
      <c r="C409" s="5"/>
      <c r="D409" s="5"/>
      <c r="E409" s="2"/>
      <c r="F409" s="99"/>
      <c r="G409" s="12"/>
      <c r="H409" s="7" t="s">
        <v>9</v>
      </c>
      <c r="I409" s="98">
        <f t="shared" si="62"/>
        <v>0</v>
      </c>
      <c r="J409" s="27"/>
      <c r="K409" s="21">
        <f t="shared" si="63"/>
        <v>0</v>
      </c>
      <c r="L409" s="5">
        <f t="shared" si="64"/>
        <v>0</v>
      </c>
      <c r="M409" s="5">
        <f t="shared" si="65"/>
        <v>0</v>
      </c>
      <c r="N409" s="2">
        <f t="shared" si="66"/>
        <v>0</v>
      </c>
      <c r="O409" s="99">
        <f t="shared" si="67"/>
        <v>0</v>
      </c>
      <c r="P409" s="22">
        <f t="shared" si="68"/>
        <v>0</v>
      </c>
      <c r="Q409" s="7" t="str">
        <f t="shared" si="69"/>
        <v>euro</v>
      </c>
      <c r="R409" s="98">
        <f t="shared" si="70"/>
        <v>0</v>
      </c>
      <c r="S409" s="19"/>
      <c r="T409" s="37" t="str" cm="1">
        <f t="array" ref="T409">_xlfn.IFS(R409&gt;I409,"KO : Le montant retenu est supérieur au montant présenté. Merci de revoir la ligne de charges d'amortissement ou plafonner son montant.",I409=0,"",R409=I409,"OK",R409&lt;I409,"Montant instruit inférieur au montant présenté.")</f>
        <v/>
      </c>
      <c r="U409" s="95">
        <f t="shared" si="71"/>
        <v>0</v>
      </c>
    </row>
    <row r="410" spans="1:21">
      <c r="A410" s="7">
        <v>406</v>
      </c>
      <c r="B410" s="5"/>
      <c r="C410" s="5"/>
      <c r="D410" s="5"/>
      <c r="E410" s="2"/>
      <c r="F410" s="99"/>
      <c r="G410" s="12"/>
      <c r="H410" s="7" t="s">
        <v>9</v>
      </c>
      <c r="I410" s="98">
        <f t="shared" si="62"/>
        <v>0</v>
      </c>
      <c r="J410" s="27"/>
      <c r="K410" s="21">
        <f t="shared" si="63"/>
        <v>0</v>
      </c>
      <c r="L410" s="5">
        <f t="shared" si="64"/>
        <v>0</v>
      </c>
      <c r="M410" s="5">
        <f t="shared" si="65"/>
        <v>0</v>
      </c>
      <c r="N410" s="2">
        <f t="shared" si="66"/>
        <v>0</v>
      </c>
      <c r="O410" s="99">
        <f t="shared" si="67"/>
        <v>0</v>
      </c>
      <c r="P410" s="22">
        <f t="shared" si="68"/>
        <v>0</v>
      </c>
      <c r="Q410" s="7" t="str">
        <f t="shared" si="69"/>
        <v>euro</v>
      </c>
      <c r="R410" s="98">
        <f t="shared" si="70"/>
        <v>0</v>
      </c>
      <c r="S410" s="19"/>
      <c r="T410" s="37" t="str" cm="1">
        <f t="array" ref="T410">_xlfn.IFS(R410&gt;I410,"KO : Le montant retenu est supérieur au montant présenté. Merci de revoir la ligne de charges d'amortissement ou plafonner son montant.",I410=0,"",R410=I410,"OK",R410&lt;I410,"Montant instruit inférieur au montant présenté.")</f>
        <v/>
      </c>
      <c r="U410" s="95">
        <f t="shared" si="71"/>
        <v>0</v>
      </c>
    </row>
    <row r="411" spans="1:21">
      <c r="A411" s="7">
        <v>407</v>
      </c>
      <c r="B411" s="5"/>
      <c r="C411" s="5"/>
      <c r="D411" s="5"/>
      <c r="E411" s="2"/>
      <c r="F411" s="99"/>
      <c r="G411" s="12"/>
      <c r="H411" s="7" t="s">
        <v>9</v>
      </c>
      <c r="I411" s="98">
        <f t="shared" si="62"/>
        <v>0</v>
      </c>
      <c r="J411" s="27"/>
      <c r="K411" s="21">
        <f t="shared" si="63"/>
        <v>0</v>
      </c>
      <c r="L411" s="5">
        <f t="shared" si="64"/>
        <v>0</v>
      </c>
      <c r="M411" s="5">
        <f t="shared" si="65"/>
        <v>0</v>
      </c>
      <c r="N411" s="2">
        <f t="shared" si="66"/>
        <v>0</v>
      </c>
      <c r="O411" s="99">
        <f t="shared" si="67"/>
        <v>0</v>
      </c>
      <c r="P411" s="22">
        <f t="shared" si="68"/>
        <v>0</v>
      </c>
      <c r="Q411" s="7" t="str">
        <f t="shared" si="69"/>
        <v>euro</v>
      </c>
      <c r="R411" s="98">
        <f t="shared" si="70"/>
        <v>0</v>
      </c>
      <c r="S411" s="19"/>
      <c r="T411" s="37" t="str" cm="1">
        <f t="array" ref="T411">_xlfn.IFS(R411&gt;I411,"KO : Le montant retenu est supérieur au montant présenté. Merci de revoir la ligne de charges d'amortissement ou plafonner son montant.",I411=0,"",R411=I411,"OK",R411&lt;I411,"Montant instruit inférieur au montant présenté.")</f>
        <v/>
      </c>
      <c r="U411" s="95">
        <f t="shared" si="71"/>
        <v>0</v>
      </c>
    </row>
    <row r="412" spans="1:21">
      <c r="A412" s="7">
        <v>408</v>
      </c>
      <c r="B412" s="5"/>
      <c r="C412" s="5"/>
      <c r="D412" s="5"/>
      <c r="E412" s="2"/>
      <c r="F412" s="99"/>
      <c r="G412" s="12"/>
      <c r="H412" s="7" t="s">
        <v>9</v>
      </c>
      <c r="I412" s="98">
        <f t="shared" si="62"/>
        <v>0</v>
      </c>
      <c r="J412" s="27"/>
      <c r="K412" s="21">
        <f t="shared" si="63"/>
        <v>0</v>
      </c>
      <c r="L412" s="5">
        <f t="shared" si="64"/>
        <v>0</v>
      </c>
      <c r="M412" s="5">
        <f t="shared" si="65"/>
        <v>0</v>
      </c>
      <c r="N412" s="2">
        <f t="shared" si="66"/>
        <v>0</v>
      </c>
      <c r="O412" s="99">
        <f t="shared" si="67"/>
        <v>0</v>
      </c>
      <c r="P412" s="22">
        <f t="shared" si="68"/>
        <v>0</v>
      </c>
      <c r="Q412" s="7" t="str">
        <f t="shared" si="69"/>
        <v>euro</v>
      </c>
      <c r="R412" s="98">
        <f t="shared" si="70"/>
        <v>0</v>
      </c>
      <c r="S412" s="19"/>
      <c r="T412" s="37" t="str" cm="1">
        <f t="array" ref="T412">_xlfn.IFS(R412&gt;I412,"KO : Le montant retenu est supérieur au montant présenté. Merci de revoir la ligne de charges d'amortissement ou plafonner son montant.",I412=0,"",R412=I412,"OK",R412&lt;I412,"Montant instruit inférieur au montant présenté.")</f>
        <v/>
      </c>
      <c r="U412" s="95">
        <f t="shared" si="71"/>
        <v>0</v>
      </c>
    </row>
    <row r="413" spans="1:21">
      <c r="A413" s="7">
        <v>409</v>
      </c>
      <c r="B413" s="5"/>
      <c r="C413" s="5"/>
      <c r="D413" s="5"/>
      <c r="E413" s="2"/>
      <c r="F413" s="99"/>
      <c r="G413" s="12"/>
      <c r="H413" s="7" t="s">
        <v>9</v>
      </c>
      <c r="I413" s="98">
        <f t="shared" si="62"/>
        <v>0</v>
      </c>
      <c r="J413" s="27"/>
      <c r="K413" s="21">
        <f t="shared" si="63"/>
        <v>0</v>
      </c>
      <c r="L413" s="5">
        <f t="shared" si="64"/>
        <v>0</v>
      </c>
      <c r="M413" s="5">
        <f t="shared" si="65"/>
        <v>0</v>
      </c>
      <c r="N413" s="2">
        <f t="shared" si="66"/>
        <v>0</v>
      </c>
      <c r="O413" s="99">
        <f t="shared" si="67"/>
        <v>0</v>
      </c>
      <c r="P413" s="22">
        <f t="shared" si="68"/>
        <v>0</v>
      </c>
      <c r="Q413" s="7" t="str">
        <f t="shared" si="69"/>
        <v>euro</v>
      </c>
      <c r="R413" s="98">
        <f t="shared" si="70"/>
        <v>0</v>
      </c>
      <c r="S413" s="19"/>
      <c r="T413" s="37" t="str" cm="1">
        <f t="array" ref="T413">_xlfn.IFS(R413&gt;I413,"KO : Le montant retenu est supérieur au montant présenté. Merci de revoir la ligne de charges d'amortissement ou plafonner son montant.",I413=0,"",R413=I413,"OK",R413&lt;I413,"Montant instruit inférieur au montant présenté.")</f>
        <v/>
      </c>
      <c r="U413" s="95">
        <f t="shared" si="71"/>
        <v>0</v>
      </c>
    </row>
    <row r="414" spans="1:21">
      <c r="A414" s="7">
        <v>410</v>
      </c>
      <c r="B414" s="5"/>
      <c r="C414" s="5"/>
      <c r="D414" s="5"/>
      <c r="E414" s="2"/>
      <c r="F414" s="99"/>
      <c r="G414" s="12"/>
      <c r="H414" s="7" t="s">
        <v>9</v>
      </c>
      <c r="I414" s="98">
        <f t="shared" si="62"/>
        <v>0</v>
      </c>
      <c r="J414" s="27"/>
      <c r="K414" s="21">
        <f t="shared" si="63"/>
        <v>0</v>
      </c>
      <c r="L414" s="5">
        <f t="shared" si="64"/>
        <v>0</v>
      </c>
      <c r="M414" s="5">
        <f t="shared" si="65"/>
        <v>0</v>
      </c>
      <c r="N414" s="2">
        <f t="shared" si="66"/>
        <v>0</v>
      </c>
      <c r="O414" s="99">
        <f t="shared" si="67"/>
        <v>0</v>
      </c>
      <c r="P414" s="22">
        <f t="shared" si="68"/>
        <v>0</v>
      </c>
      <c r="Q414" s="7" t="str">
        <f t="shared" si="69"/>
        <v>euro</v>
      </c>
      <c r="R414" s="98">
        <f t="shared" si="70"/>
        <v>0</v>
      </c>
      <c r="S414" s="19"/>
      <c r="T414" s="37" t="str" cm="1">
        <f t="array" ref="T414">_xlfn.IFS(R414&gt;I414,"KO : Le montant retenu est supérieur au montant présenté. Merci de revoir la ligne de charges d'amortissement ou plafonner son montant.",I414=0,"",R414=I414,"OK",R414&lt;I414,"Montant instruit inférieur au montant présenté.")</f>
        <v/>
      </c>
      <c r="U414" s="95">
        <f t="shared" si="71"/>
        <v>0</v>
      </c>
    </row>
    <row r="415" spans="1:21">
      <c r="A415" s="7">
        <v>411</v>
      </c>
      <c r="B415" s="5"/>
      <c r="C415" s="5"/>
      <c r="D415" s="5"/>
      <c r="E415" s="2"/>
      <c r="F415" s="99"/>
      <c r="G415" s="12"/>
      <c r="H415" s="7" t="s">
        <v>9</v>
      </c>
      <c r="I415" s="98">
        <f t="shared" si="62"/>
        <v>0</v>
      </c>
      <c r="J415" s="27"/>
      <c r="K415" s="21">
        <f t="shared" si="63"/>
        <v>0</v>
      </c>
      <c r="L415" s="5">
        <f t="shared" si="64"/>
        <v>0</v>
      </c>
      <c r="M415" s="5">
        <f t="shared" si="65"/>
        <v>0</v>
      </c>
      <c r="N415" s="2">
        <f t="shared" si="66"/>
        <v>0</v>
      </c>
      <c r="O415" s="99">
        <f t="shared" si="67"/>
        <v>0</v>
      </c>
      <c r="P415" s="22">
        <f t="shared" si="68"/>
        <v>0</v>
      </c>
      <c r="Q415" s="7" t="str">
        <f t="shared" si="69"/>
        <v>euro</v>
      </c>
      <c r="R415" s="98">
        <f t="shared" si="70"/>
        <v>0</v>
      </c>
      <c r="S415" s="19"/>
      <c r="T415" s="37" t="str" cm="1">
        <f t="array" ref="T415">_xlfn.IFS(R415&gt;I415,"KO : Le montant retenu est supérieur au montant présenté. Merci de revoir la ligne de charges d'amortissement ou plafonner son montant.",I415=0,"",R415=I415,"OK",R415&lt;I415,"Montant instruit inférieur au montant présenté.")</f>
        <v/>
      </c>
      <c r="U415" s="95">
        <f t="shared" si="71"/>
        <v>0</v>
      </c>
    </row>
    <row r="416" spans="1:21">
      <c r="A416" s="7">
        <v>412</v>
      </c>
      <c r="B416" s="5"/>
      <c r="C416" s="5"/>
      <c r="D416" s="5"/>
      <c r="E416" s="2"/>
      <c r="F416" s="99"/>
      <c r="G416" s="12"/>
      <c r="H416" s="7" t="s">
        <v>9</v>
      </c>
      <c r="I416" s="98">
        <f t="shared" si="62"/>
        <v>0</v>
      </c>
      <c r="J416" s="27"/>
      <c r="K416" s="21">
        <f t="shared" si="63"/>
        <v>0</v>
      </c>
      <c r="L416" s="5">
        <f t="shared" si="64"/>
        <v>0</v>
      </c>
      <c r="M416" s="5">
        <f t="shared" si="65"/>
        <v>0</v>
      </c>
      <c r="N416" s="2">
        <f t="shared" si="66"/>
        <v>0</v>
      </c>
      <c r="O416" s="99">
        <f t="shared" si="67"/>
        <v>0</v>
      </c>
      <c r="P416" s="22">
        <f t="shared" si="68"/>
        <v>0</v>
      </c>
      <c r="Q416" s="7" t="str">
        <f t="shared" si="69"/>
        <v>euro</v>
      </c>
      <c r="R416" s="98">
        <f t="shared" si="70"/>
        <v>0</v>
      </c>
      <c r="S416" s="19"/>
      <c r="T416" s="37" t="str" cm="1">
        <f t="array" ref="T416">_xlfn.IFS(R416&gt;I416,"KO : Le montant retenu est supérieur au montant présenté. Merci de revoir la ligne de charges d'amortissement ou plafonner son montant.",I416=0,"",R416=I416,"OK",R416&lt;I416,"Montant instruit inférieur au montant présenté.")</f>
        <v/>
      </c>
      <c r="U416" s="95">
        <f t="shared" si="71"/>
        <v>0</v>
      </c>
    </row>
    <row r="417" spans="1:21">
      <c r="A417" s="7">
        <v>413</v>
      </c>
      <c r="B417" s="5"/>
      <c r="C417" s="5"/>
      <c r="D417" s="5"/>
      <c r="E417" s="2"/>
      <c r="F417" s="99"/>
      <c r="G417" s="12"/>
      <c r="H417" s="7" t="s">
        <v>9</v>
      </c>
      <c r="I417" s="98">
        <f t="shared" si="62"/>
        <v>0</v>
      </c>
      <c r="J417" s="27"/>
      <c r="K417" s="21">
        <f t="shared" si="63"/>
        <v>0</v>
      </c>
      <c r="L417" s="5">
        <f t="shared" si="64"/>
        <v>0</v>
      </c>
      <c r="M417" s="5">
        <f t="shared" si="65"/>
        <v>0</v>
      </c>
      <c r="N417" s="2">
        <f t="shared" si="66"/>
        <v>0</v>
      </c>
      <c r="O417" s="99">
        <f t="shared" si="67"/>
        <v>0</v>
      </c>
      <c r="P417" s="22">
        <f t="shared" si="68"/>
        <v>0</v>
      </c>
      <c r="Q417" s="7" t="str">
        <f t="shared" si="69"/>
        <v>euro</v>
      </c>
      <c r="R417" s="98">
        <f t="shared" si="70"/>
        <v>0</v>
      </c>
      <c r="S417" s="19"/>
      <c r="T417" s="37" t="str" cm="1">
        <f t="array" ref="T417">_xlfn.IFS(R417&gt;I417,"KO : Le montant retenu est supérieur au montant présenté. Merci de revoir la ligne de charges d'amortissement ou plafonner son montant.",I417=0,"",R417=I417,"OK",R417&lt;I417,"Montant instruit inférieur au montant présenté.")</f>
        <v/>
      </c>
      <c r="U417" s="95">
        <f t="shared" si="71"/>
        <v>0</v>
      </c>
    </row>
    <row r="418" spans="1:21">
      <c r="A418" s="7">
        <v>414</v>
      </c>
      <c r="B418" s="5"/>
      <c r="C418" s="5"/>
      <c r="D418" s="5"/>
      <c r="E418" s="2"/>
      <c r="F418" s="99"/>
      <c r="G418" s="12"/>
      <c r="H418" s="7" t="s">
        <v>9</v>
      </c>
      <c r="I418" s="98">
        <f t="shared" si="62"/>
        <v>0</v>
      </c>
      <c r="J418" s="27"/>
      <c r="K418" s="21">
        <f t="shared" si="63"/>
        <v>0</v>
      </c>
      <c r="L418" s="5">
        <f t="shared" si="64"/>
        <v>0</v>
      </c>
      <c r="M418" s="5">
        <f t="shared" si="65"/>
        <v>0</v>
      </c>
      <c r="N418" s="2">
        <f t="shared" si="66"/>
        <v>0</v>
      </c>
      <c r="O418" s="99">
        <f t="shared" si="67"/>
        <v>0</v>
      </c>
      <c r="P418" s="22">
        <f t="shared" si="68"/>
        <v>0</v>
      </c>
      <c r="Q418" s="7" t="str">
        <f t="shared" si="69"/>
        <v>euro</v>
      </c>
      <c r="R418" s="98">
        <f t="shared" si="70"/>
        <v>0</v>
      </c>
      <c r="S418" s="19"/>
      <c r="T418" s="37" t="str" cm="1">
        <f t="array" ref="T418">_xlfn.IFS(R418&gt;I418,"KO : Le montant retenu est supérieur au montant présenté. Merci de revoir la ligne de charges d'amortissement ou plafonner son montant.",I418=0,"",R418=I418,"OK",R418&lt;I418,"Montant instruit inférieur au montant présenté.")</f>
        <v/>
      </c>
      <c r="U418" s="95">
        <f t="shared" si="71"/>
        <v>0</v>
      </c>
    </row>
    <row r="419" spans="1:21">
      <c r="A419" s="7">
        <v>415</v>
      </c>
      <c r="B419" s="5"/>
      <c r="C419" s="5"/>
      <c r="D419" s="5"/>
      <c r="E419" s="2"/>
      <c r="F419" s="99"/>
      <c r="G419" s="12"/>
      <c r="H419" s="7" t="s">
        <v>9</v>
      </c>
      <c r="I419" s="98">
        <f t="shared" si="62"/>
        <v>0</v>
      </c>
      <c r="J419" s="27"/>
      <c r="K419" s="21">
        <f t="shared" si="63"/>
        <v>0</v>
      </c>
      <c r="L419" s="5">
        <f t="shared" si="64"/>
        <v>0</v>
      </c>
      <c r="M419" s="5">
        <f t="shared" si="65"/>
        <v>0</v>
      </c>
      <c r="N419" s="2">
        <f t="shared" si="66"/>
        <v>0</v>
      </c>
      <c r="O419" s="99">
        <f t="shared" si="67"/>
        <v>0</v>
      </c>
      <c r="P419" s="22">
        <f t="shared" si="68"/>
        <v>0</v>
      </c>
      <c r="Q419" s="7" t="str">
        <f t="shared" si="69"/>
        <v>euro</v>
      </c>
      <c r="R419" s="98">
        <f t="shared" si="70"/>
        <v>0</v>
      </c>
      <c r="S419" s="19"/>
      <c r="T419" s="37" t="str" cm="1">
        <f t="array" ref="T419">_xlfn.IFS(R419&gt;I419,"KO : Le montant retenu est supérieur au montant présenté. Merci de revoir la ligne de charges d'amortissement ou plafonner son montant.",I419=0,"",R419=I419,"OK",R419&lt;I419,"Montant instruit inférieur au montant présenté.")</f>
        <v/>
      </c>
      <c r="U419" s="95">
        <f t="shared" si="71"/>
        <v>0</v>
      </c>
    </row>
    <row r="420" spans="1:21">
      <c r="A420" s="7">
        <v>416</v>
      </c>
      <c r="B420" s="5"/>
      <c r="C420" s="5"/>
      <c r="D420" s="5"/>
      <c r="E420" s="2"/>
      <c r="F420" s="99"/>
      <c r="G420" s="12"/>
      <c r="H420" s="7" t="s">
        <v>9</v>
      </c>
      <c r="I420" s="98">
        <f t="shared" si="62"/>
        <v>0</v>
      </c>
      <c r="J420" s="27"/>
      <c r="K420" s="21">
        <f t="shared" si="63"/>
        <v>0</v>
      </c>
      <c r="L420" s="5">
        <f t="shared" si="64"/>
        <v>0</v>
      </c>
      <c r="M420" s="5">
        <f t="shared" si="65"/>
        <v>0</v>
      </c>
      <c r="N420" s="2">
        <f t="shared" si="66"/>
        <v>0</v>
      </c>
      <c r="O420" s="99">
        <f t="shared" si="67"/>
        <v>0</v>
      </c>
      <c r="P420" s="22">
        <f t="shared" si="68"/>
        <v>0</v>
      </c>
      <c r="Q420" s="7" t="str">
        <f t="shared" si="69"/>
        <v>euro</v>
      </c>
      <c r="R420" s="98">
        <f t="shared" si="70"/>
        <v>0</v>
      </c>
      <c r="S420" s="19"/>
      <c r="T420" s="37" t="str" cm="1">
        <f t="array" ref="T420">_xlfn.IFS(R420&gt;I420,"KO : Le montant retenu est supérieur au montant présenté. Merci de revoir la ligne de charges d'amortissement ou plafonner son montant.",I420=0,"",R420=I420,"OK",R420&lt;I420,"Montant instruit inférieur au montant présenté.")</f>
        <v/>
      </c>
      <c r="U420" s="95">
        <f t="shared" si="71"/>
        <v>0</v>
      </c>
    </row>
    <row r="421" spans="1:21">
      <c r="A421" s="7">
        <v>417</v>
      </c>
      <c r="B421" s="5"/>
      <c r="C421" s="5"/>
      <c r="D421" s="5"/>
      <c r="E421" s="2"/>
      <c r="F421" s="99"/>
      <c r="G421" s="12"/>
      <c r="H421" s="7" t="s">
        <v>9</v>
      </c>
      <c r="I421" s="98">
        <f t="shared" si="62"/>
        <v>0</v>
      </c>
      <c r="J421" s="27"/>
      <c r="K421" s="21">
        <f t="shared" si="63"/>
        <v>0</v>
      </c>
      <c r="L421" s="5">
        <f t="shared" si="64"/>
        <v>0</v>
      </c>
      <c r="M421" s="5">
        <f t="shared" si="65"/>
        <v>0</v>
      </c>
      <c r="N421" s="2">
        <f t="shared" si="66"/>
        <v>0</v>
      </c>
      <c r="O421" s="99">
        <f t="shared" si="67"/>
        <v>0</v>
      </c>
      <c r="P421" s="22">
        <f t="shared" si="68"/>
        <v>0</v>
      </c>
      <c r="Q421" s="7" t="str">
        <f t="shared" si="69"/>
        <v>euro</v>
      </c>
      <c r="R421" s="98">
        <f t="shared" si="70"/>
        <v>0</v>
      </c>
      <c r="S421" s="19"/>
      <c r="T421" s="37" t="str" cm="1">
        <f t="array" ref="T421">_xlfn.IFS(R421&gt;I421,"KO : Le montant retenu est supérieur au montant présenté. Merci de revoir la ligne de charges d'amortissement ou plafonner son montant.",I421=0,"",R421=I421,"OK",R421&lt;I421,"Montant instruit inférieur au montant présenté.")</f>
        <v/>
      </c>
      <c r="U421" s="95">
        <f t="shared" si="71"/>
        <v>0</v>
      </c>
    </row>
    <row r="422" spans="1:21">
      <c r="A422" s="7">
        <v>418</v>
      </c>
      <c r="B422" s="5"/>
      <c r="C422" s="5"/>
      <c r="D422" s="5"/>
      <c r="E422" s="2"/>
      <c r="F422" s="99"/>
      <c r="G422" s="12"/>
      <c r="H422" s="7" t="s">
        <v>9</v>
      </c>
      <c r="I422" s="98">
        <f t="shared" si="62"/>
        <v>0</v>
      </c>
      <c r="J422" s="27"/>
      <c r="K422" s="21">
        <f t="shared" si="63"/>
        <v>0</v>
      </c>
      <c r="L422" s="5">
        <f t="shared" si="64"/>
        <v>0</v>
      </c>
      <c r="M422" s="5">
        <f t="shared" si="65"/>
        <v>0</v>
      </c>
      <c r="N422" s="2">
        <f t="shared" si="66"/>
        <v>0</v>
      </c>
      <c r="O422" s="99">
        <f t="shared" si="67"/>
        <v>0</v>
      </c>
      <c r="P422" s="22">
        <f t="shared" si="68"/>
        <v>0</v>
      </c>
      <c r="Q422" s="7" t="str">
        <f t="shared" si="69"/>
        <v>euro</v>
      </c>
      <c r="R422" s="98">
        <f t="shared" si="70"/>
        <v>0</v>
      </c>
      <c r="S422" s="19"/>
      <c r="T422" s="37" t="str" cm="1">
        <f t="array" ref="T422">_xlfn.IFS(R422&gt;I422,"KO : Le montant retenu est supérieur au montant présenté. Merci de revoir la ligne de charges d'amortissement ou plafonner son montant.",I422=0,"",R422=I422,"OK",R422&lt;I422,"Montant instruit inférieur au montant présenté.")</f>
        <v/>
      </c>
      <c r="U422" s="95">
        <f t="shared" si="71"/>
        <v>0</v>
      </c>
    </row>
    <row r="423" spans="1:21">
      <c r="A423" s="7">
        <v>419</v>
      </c>
      <c r="B423" s="5"/>
      <c r="C423" s="5"/>
      <c r="D423" s="5"/>
      <c r="E423" s="2"/>
      <c r="F423" s="99"/>
      <c r="G423" s="12"/>
      <c r="H423" s="7" t="s">
        <v>9</v>
      </c>
      <c r="I423" s="98">
        <f t="shared" si="62"/>
        <v>0</v>
      </c>
      <c r="J423" s="27"/>
      <c r="K423" s="21">
        <f t="shared" si="63"/>
        <v>0</v>
      </c>
      <c r="L423" s="5">
        <f t="shared" si="64"/>
        <v>0</v>
      </c>
      <c r="M423" s="5">
        <f t="shared" si="65"/>
        <v>0</v>
      </c>
      <c r="N423" s="2">
        <f t="shared" si="66"/>
        <v>0</v>
      </c>
      <c r="O423" s="99">
        <f t="shared" si="67"/>
        <v>0</v>
      </c>
      <c r="P423" s="22">
        <f t="shared" si="68"/>
        <v>0</v>
      </c>
      <c r="Q423" s="7" t="str">
        <f t="shared" si="69"/>
        <v>euro</v>
      </c>
      <c r="R423" s="98">
        <f t="shared" si="70"/>
        <v>0</v>
      </c>
      <c r="S423" s="19"/>
      <c r="T423" s="37" t="str" cm="1">
        <f t="array" ref="T423">_xlfn.IFS(R423&gt;I423,"KO : Le montant retenu est supérieur au montant présenté. Merci de revoir la ligne de charges d'amortissement ou plafonner son montant.",I423=0,"",R423=I423,"OK",R423&lt;I423,"Montant instruit inférieur au montant présenté.")</f>
        <v/>
      </c>
      <c r="U423" s="95">
        <f t="shared" si="71"/>
        <v>0</v>
      </c>
    </row>
    <row r="424" spans="1:21">
      <c r="A424" s="7">
        <v>420</v>
      </c>
      <c r="B424" s="5"/>
      <c r="C424" s="5"/>
      <c r="D424" s="5"/>
      <c r="E424" s="2"/>
      <c r="F424" s="99"/>
      <c r="G424" s="12"/>
      <c r="H424" s="7" t="s">
        <v>9</v>
      </c>
      <c r="I424" s="98">
        <f t="shared" si="62"/>
        <v>0</v>
      </c>
      <c r="J424" s="27"/>
      <c r="K424" s="21">
        <f t="shared" si="63"/>
        <v>0</v>
      </c>
      <c r="L424" s="5">
        <f t="shared" si="64"/>
        <v>0</v>
      </c>
      <c r="M424" s="5">
        <f t="shared" si="65"/>
        <v>0</v>
      </c>
      <c r="N424" s="2">
        <f t="shared" si="66"/>
        <v>0</v>
      </c>
      <c r="O424" s="99">
        <f t="shared" si="67"/>
        <v>0</v>
      </c>
      <c r="P424" s="22">
        <f t="shared" si="68"/>
        <v>0</v>
      </c>
      <c r="Q424" s="7" t="str">
        <f t="shared" si="69"/>
        <v>euro</v>
      </c>
      <c r="R424" s="98">
        <f t="shared" si="70"/>
        <v>0</v>
      </c>
      <c r="S424" s="19"/>
      <c r="T424" s="37" t="str" cm="1">
        <f t="array" ref="T424">_xlfn.IFS(R424&gt;I424,"KO : Le montant retenu est supérieur au montant présenté. Merci de revoir la ligne de charges d'amortissement ou plafonner son montant.",I424=0,"",R424=I424,"OK",R424&lt;I424,"Montant instruit inférieur au montant présenté.")</f>
        <v/>
      </c>
      <c r="U424" s="95">
        <f t="shared" si="71"/>
        <v>0</v>
      </c>
    </row>
    <row r="425" spans="1:21">
      <c r="A425" s="7">
        <v>421</v>
      </c>
      <c r="B425" s="5"/>
      <c r="C425" s="5"/>
      <c r="D425" s="5"/>
      <c r="E425" s="2"/>
      <c r="F425" s="99"/>
      <c r="G425" s="12"/>
      <c r="H425" s="7" t="s">
        <v>9</v>
      </c>
      <c r="I425" s="98">
        <f t="shared" si="62"/>
        <v>0</v>
      </c>
      <c r="J425" s="27"/>
      <c r="K425" s="21">
        <f t="shared" si="63"/>
        <v>0</v>
      </c>
      <c r="L425" s="5">
        <f t="shared" si="64"/>
        <v>0</v>
      </c>
      <c r="M425" s="5">
        <f t="shared" si="65"/>
        <v>0</v>
      </c>
      <c r="N425" s="2">
        <f t="shared" si="66"/>
        <v>0</v>
      </c>
      <c r="O425" s="99">
        <f t="shared" si="67"/>
        <v>0</v>
      </c>
      <c r="P425" s="22">
        <f t="shared" si="68"/>
        <v>0</v>
      </c>
      <c r="Q425" s="7" t="str">
        <f t="shared" si="69"/>
        <v>euro</v>
      </c>
      <c r="R425" s="98">
        <f t="shared" si="70"/>
        <v>0</v>
      </c>
      <c r="S425" s="19"/>
      <c r="T425" s="37" t="str" cm="1">
        <f t="array" ref="T425">_xlfn.IFS(R425&gt;I425,"KO : Le montant retenu est supérieur au montant présenté. Merci de revoir la ligne de charges d'amortissement ou plafonner son montant.",I425=0,"",R425=I425,"OK",R425&lt;I425,"Montant instruit inférieur au montant présenté.")</f>
        <v/>
      </c>
      <c r="U425" s="95">
        <f t="shared" si="71"/>
        <v>0</v>
      </c>
    </row>
    <row r="426" spans="1:21">
      <c r="A426" s="7">
        <v>422</v>
      </c>
      <c r="B426" s="5"/>
      <c r="C426" s="5"/>
      <c r="D426" s="5"/>
      <c r="E426" s="2"/>
      <c r="F426" s="99"/>
      <c r="G426" s="12"/>
      <c r="H426" s="7" t="s">
        <v>9</v>
      </c>
      <c r="I426" s="98">
        <f t="shared" si="62"/>
        <v>0</v>
      </c>
      <c r="J426" s="27"/>
      <c r="K426" s="21">
        <f t="shared" si="63"/>
        <v>0</v>
      </c>
      <c r="L426" s="5">
        <f t="shared" si="64"/>
        <v>0</v>
      </c>
      <c r="M426" s="5">
        <f t="shared" si="65"/>
        <v>0</v>
      </c>
      <c r="N426" s="2">
        <f t="shared" si="66"/>
        <v>0</v>
      </c>
      <c r="O426" s="99">
        <f t="shared" si="67"/>
        <v>0</v>
      </c>
      <c r="P426" s="22">
        <f t="shared" si="68"/>
        <v>0</v>
      </c>
      <c r="Q426" s="7" t="str">
        <f t="shared" si="69"/>
        <v>euro</v>
      </c>
      <c r="R426" s="98">
        <f t="shared" si="70"/>
        <v>0</v>
      </c>
      <c r="S426" s="19"/>
      <c r="T426" s="37" t="str" cm="1">
        <f t="array" ref="T426">_xlfn.IFS(R426&gt;I426,"KO : Le montant retenu est supérieur au montant présenté. Merci de revoir la ligne de charges d'amortissement ou plafonner son montant.",I426=0,"",R426=I426,"OK",R426&lt;I426,"Montant instruit inférieur au montant présenté.")</f>
        <v/>
      </c>
      <c r="U426" s="95">
        <f t="shared" si="71"/>
        <v>0</v>
      </c>
    </row>
    <row r="427" spans="1:21">
      <c r="A427" s="7">
        <v>423</v>
      </c>
      <c r="B427" s="5"/>
      <c r="C427" s="5"/>
      <c r="D427" s="5"/>
      <c r="E427" s="2"/>
      <c r="F427" s="99"/>
      <c r="G427" s="12"/>
      <c r="H427" s="7" t="s">
        <v>9</v>
      </c>
      <c r="I427" s="98">
        <f t="shared" si="62"/>
        <v>0</v>
      </c>
      <c r="J427" s="27"/>
      <c r="K427" s="21">
        <f t="shared" si="63"/>
        <v>0</v>
      </c>
      <c r="L427" s="5">
        <f t="shared" si="64"/>
        <v>0</v>
      </c>
      <c r="M427" s="5">
        <f t="shared" si="65"/>
        <v>0</v>
      </c>
      <c r="N427" s="2">
        <f t="shared" si="66"/>
        <v>0</v>
      </c>
      <c r="O427" s="99">
        <f t="shared" si="67"/>
        <v>0</v>
      </c>
      <c r="P427" s="22">
        <f t="shared" si="68"/>
        <v>0</v>
      </c>
      <c r="Q427" s="7" t="str">
        <f t="shared" si="69"/>
        <v>euro</v>
      </c>
      <c r="R427" s="98">
        <f t="shared" si="70"/>
        <v>0</v>
      </c>
      <c r="S427" s="19"/>
      <c r="T427" s="37" t="str" cm="1">
        <f t="array" ref="T427">_xlfn.IFS(R427&gt;I427,"KO : Le montant retenu est supérieur au montant présenté. Merci de revoir la ligne de charges d'amortissement ou plafonner son montant.",I427=0,"",R427=I427,"OK",R427&lt;I427,"Montant instruit inférieur au montant présenté.")</f>
        <v/>
      </c>
      <c r="U427" s="95">
        <f t="shared" si="71"/>
        <v>0</v>
      </c>
    </row>
    <row r="428" spans="1:21">
      <c r="A428" s="7">
        <v>424</v>
      </c>
      <c r="B428" s="5"/>
      <c r="C428" s="5"/>
      <c r="D428" s="5"/>
      <c r="E428" s="2"/>
      <c r="F428" s="99"/>
      <c r="G428" s="12"/>
      <c r="H428" s="7" t="s">
        <v>9</v>
      </c>
      <c r="I428" s="98">
        <f t="shared" si="62"/>
        <v>0</v>
      </c>
      <c r="J428" s="27"/>
      <c r="K428" s="21">
        <f t="shared" si="63"/>
        <v>0</v>
      </c>
      <c r="L428" s="5">
        <f t="shared" si="64"/>
        <v>0</v>
      </c>
      <c r="M428" s="5">
        <f t="shared" si="65"/>
        <v>0</v>
      </c>
      <c r="N428" s="2">
        <f t="shared" si="66"/>
        <v>0</v>
      </c>
      <c r="O428" s="99">
        <f t="shared" si="67"/>
        <v>0</v>
      </c>
      <c r="P428" s="22">
        <f t="shared" si="68"/>
        <v>0</v>
      </c>
      <c r="Q428" s="7" t="str">
        <f t="shared" si="69"/>
        <v>euro</v>
      </c>
      <c r="R428" s="98">
        <f t="shared" si="70"/>
        <v>0</v>
      </c>
      <c r="S428" s="19"/>
      <c r="T428" s="37" t="str" cm="1">
        <f t="array" ref="T428">_xlfn.IFS(R428&gt;I428,"KO : Le montant retenu est supérieur au montant présenté. Merci de revoir la ligne de charges d'amortissement ou plafonner son montant.",I428=0,"",R428=I428,"OK",R428&lt;I428,"Montant instruit inférieur au montant présenté.")</f>
        <v/>
      </c>
      <c r="U428" s="95">
        <f t="shared" si="71"/>
        <v>0</v>
      </c>
    </row>
    <row r="429" spans="1:21">
      <c r="A429" s="7">
        <v>425</v>
      </c>
      <c r="B429" s="5"/>
      <c r="C429" s="5"/>
      <c r="D429" s="5"/>
      <c r="E429" s="2"/>
      <c r="F429" s="99"/>
      <c r="G429" s="12"/>
      <c r="H429" s="7" t="s">
        <v>9</v>
      </c>
      <c r="I429" s="98">
        <f t="shared" si="62"/>
        <v>0</v>
      </c>
      <c r="J429" s="27"/>
      <c r="K429" s="21">
        <f t="shared" si="63"/>
        <v>0</v>
      </c>
      <c r="L429" s="5">
        <f t="shared" si="64"/>
        <v>0</v>
      </c>
      <c r="M429" s="5">
        <f t="shared" si="65"/>
        <v>0</v>
      </c>
      <c r="N429" s="2">
        <f t="shared" si="66"/>
        <v>0</v>
      </c>
      <c r="O429" s="99">
        <f t="shared" si="67"/>
        <v>0</v>
      </c>
      <c r="P429" s="22">
        <f t="shared" si="68"/>
        <v>0</v>
      </c>
      <c r="Q429" s="7" t="str">
        <f t="shared" si="69"/>
        <v>euro</v>
      </c>
      <c r="R429" s="98">
        <f t="shared" si="70"/>
        <v>0</v>
      </c>
      <c r="S429" s="19"/>
      <c r="T429" s="37" t="str" cm="1">
        <f t="array" ref="T429">_xlfn.IFS(R429&gt;I429,"KO : Le montant retenu est supérieur au montant présenté. Merci de revoir la ligne de charges d'amortissement ou plafonner son montant.",I429=0,"",R429=I429,"OK",R429&lt;I429,"Montant instruit inférieur au montant présenté.")</f>
        <v/>
      </c>
      <c r="U429" s="95">
        <f t="shared" si="71"/>
        <v>0</v>
      </c>
    </row>
    <row r="430" spans="1:21">
      <c r="A430" s="7">
        <v>426</v>
      </c>
      <c r="B430" s="5"/>
      <c r="C430" s="5"/>
      <c r="D430" s="5"/>
      <c r="E430" s="2"/>
      <c r="F430" s="99"/>
      <c r="G430" s="12"/>
      <c r="H430" s="7" t="s">
        <v>9</v>
      </c>
      <c r="I430" s="98">
        <f t="shared" si="62"/>
        <v>0</v>
      </c>
      <c r="J430" s="27"/>
      <c r="K430" s="21">
        <f t="shared" si="63"/>
        <v>0</v>
      </c>
      <c r="L430" s="5">
        <f t="shared" si="64"/>
        <v>0</v>
      </c>
      <c r="M430" s="5">
        <f t="shared" si="65"/>
        <v>0</v>
      </c>
      <c r="N430" s="2">
        <f t="shared" si="66"/>
        <v>0</v>
      </c>
      <c r="O430" s="99">
        <f t="shared" si="67"/>
        <v>0</v>
      </c>
      <c r="P430" s="22">
        <f t="shared" si="68"/>
        <v>0</v>
      </c>
      <c r="Q430" s="7" t="str">
        <f t="shared" si="69"/>
        <v>euro</v>
      </c>
      <c r="R430" s="98">
        <f t="shared" si="70"/>
        <v>0</v>
      </c>
      <c r="S430" s="19"/>
      <c r="T430" s="37" t="str" cm="1">
        <f t="array" ref="T430">_xlfn.IFS(R430&gt;I430,"KO : Le montant retenu est supérieur au montant présenté. Merci de revoir la ligne de charges d'amortissement ou plafonner son montant.",I430=0,"",R430=I430,"OK",R430&lt;I430,"Montant instruit inférieur au montant présenté.")</f>
        <v/>
      </c>
      <c r="U430" s="95">
        <f t="shared" si="71"/>
        <v>0</v>
      </c>
    </row>
    <row r="431" spans="1:21">
      <c r="A431" s="7">
        <v>427</v>
      </c>
      <c r="B431" s="5"/>
      <c r="C431" s="5"/>
      <c r="D431" s="5"/>
      <c r="E431" s="2"/>
      <c r="F431" s="99"/>
      <c r="G431" s="12"/>
      <c r="H431" s="7" t="s">
        <v>9</v>
      </c>
      <c r="I431" s="98">
        <f t="shared" si="62"/>
        <v>0</v>
      </c>
      <c r="J431" s="27"/>
      <c r="K431" s="21">
        <f t="shared" si="63"/>
        <v>0</v>
      </c>
      <c r="L431" s="5">
        <f t="shared" si="64"/>
        <v>0</v>
      </c>
      <c r="M431" s="5">
        <f t="shared" si="65"/>
        <v>0</v>
      </c>
      <c r="N431" s="2">
        <f t="shared" si="66"/>
        <v>0</v>
      </c>
      <c r="O431" s="99">
        <f t="shared" si="67"/>
        <v>0</v>
      </c>
      <c r="P431" s="22">
        <f t="shared" si="68"/>
        <v>0</v>
      </c>
      <c r="Q431" s="7" t="str">
        <f t="shared" si="69"/>
        <v>euro</v>
      </c>
      <c r="R431" s="98">
        <f t="shared" si="70"/>
        <v>0</v>
      </c>
      <c r="S431" s="19"/>
      <c r="T431" s="37" t="str" cm="1">
        <f t="array" ref="T431">_xlfn.IFS(R431&gt;I431,"KO : Le montant retenu est supérieur au montant présenté. Merci de revoir la ligne de charges d'amortissement ou plafonner son montant.",I431=0,"",R431=I431,"OK",R431&lt;I431,"Montant instruit inférieur au montant présenté.")</f>
        <v/>
      </c>
      <c r="U431" s="95">
        <f t="shared" si="71"/>
        <v>0</v>
      </c>
    </row>
    <row r="432" spans="1:21">
      <c r="A432" s="7">
        <v>428</v>
      </c>
      <c r="B432" s="5"/>
      <c r="C432" s="5"/>
      <c r="D432" s="5"/>
      <c r="E432" s="2"/>
      <c r="F432" s="99"/>
      <c r="G432" s="12"/>
      <c r="H432" s="7" t="s">
        <v>9</v>
      </c>
      <c r="I432" s="98">
        <f t="shared" si="62"/>
        <v>0</v>
      </c>
      <c r="J432" s="27"/>
      <c r="K432" s="21">
        <f t="shared" si="63"/>
        <v>0</v>
      </c>
      <c r="L432" s="5">
        <f t="shared" si="64"/>
        <v>0</v>
      </c>
      <c r="M432" s="5">
        <f t="shared" si="65"/>
        <v>0</v>
      </c>
      <c r="N432" s="2">
        <f t="shared" si="66"/>
        <v>0</v>
      </c>
      <c r="O432" s="99">
        <f t="shared" si="67"/>
        <v>0</v>
      </c>
      <c r="P432" s="22">
        <f t="shared" si="68"/>
        <v>0</v>
      </c>
      <c r="Q432" s="7" t="str">
        <f t="shared" si="69"/>
        <v>euro</v>
      </c>
      <c r="R432" s="98">
        <f t="shared" si="70"/>
        <v>0</v>
      </c>
      <c r="S432" s="19"/>
      <c r="T432" s="37" t="str" cm="1">
        <f t="array" ref="T432">_xlfn.IFS(R432&gt;I432,"KO : Le montant retenu est supérieur au montant présenté. Merci de revoir la ligne de charges d'amortissement ou plafonner son montant.",I432=0,"",R432=I432,"OK",R432&lt;I432,"Montant instruit inférieur au montant présenté.")</f>
        <v/>
      </c>
      <c r="U432" s="95">
        <f t="shared" si="71"/>
        <v>0</v>
      </c>
    </row>
    <row r="433" spans="1:21">
      <c r="A433" s="7">
        <v>429</v>
      </c>
      <c r="B433" s="5"/>
      <c r="C433" s="5"/>
      <c r="D433" s="5"/>
      <c r="E433" s="2"/>
      <c r="F433" s="99"/>
      <c r="G433" s="12"/>
      <c r="H433" s="7" t="s">
        <v>9</v>
      </c>
      <c r="I433" s="98">
        <f t="shared" si="62"/>
        <v>0</v>
      </c>
      <c r="J433" s="27"/>
      <c r="K433" s="21">
        <f t="shared" si="63"/>
        <v>0</v>
      </c>
      <c r="L433" s="5">
        <f t="shared" si="64"/>
        <v>0</v>
      </c>
      <c r="M433" s="5">
        <f t="shared" si="65"/>
        <v>0</v>
      </c>
      <c r="N433" s="2">
        <f t="shared" si="66"/>
        <v>0</v>
      </c>
      <c r="O433" s="99">
        <f t="shared" si="67"/>
        <v>0</v>
      </c>
      <c r="P433" s="22">
        <f t="shared" si="68"/>
        <v>0</v>
      </c>
      <c r="Q433" s="7" t="str">
        <f t="shared" si="69"/>
        <v>euro</v>
      </c>
      <c r="R433" s="98">
        <f t="shared" si="70"/>
        <v>0</v>
      </c>
      <c r="S433" s="19"/>
      <c r="T433" s="37" t="str" cm="1">
        <f t="array" ref="T433">_xlfn.IFS(R433&gt;I433,"KO : Le montant retenu est supérieur au montant présenté. Merci de revoir la ligne de charges d'amortissement ou plafonner son montant.",I433=0,"",R433=I433,"OK",R433&lt;I433,"Montant instruit inférieur au montant présenté.")</f>
        <v/>
      </c>
      <c r="U433" s="95">
        <f t="shared" si="71"/>
        <v>0</v>
      </c>
    </row>
    <row r="434" spans="1:21">
      <c r="A434" s="7">
        <v>430</v>
      </c>
      <c r="B434" s="5"/>
      <c r="C434" s="5"/>
      <c r="D434" s="5"/>
      <c r="E434" s="2"/>
      <c r="F434" s="99"/>
      <c r="G434" s="12"/>
      <c r="H434" s="7" t="s">
        <v>9</v>
      </c>
      <c r="I434" s="98">
        <f t="shared" si="62"/>
        <v>0</v>
      </c>
      <c r="J434" s="27"/>
      <c r="K434" s="21">
        <f t="shared" si="63"/>
        <v>0</v>
      </c>
      <c r="L434" s="5">
        <f t="shared" si="64"/>
        <v>0</v>
      </c>
      <c r="M434" s="5">
        <f t="shared" si="65"/>
        <v>0</v>
      </c>
      <c r="N434" s="2">
        <f t="shared" si="66"/>
        <v>0</v>
      </c>
      <c r="O434" s="99">
        <f t="shared" si="67"/>
        <v>0</v>
      </c>
      <c r="P434" s="22">
        <f t="shared" si="68"/>
        <v>0</v>
      </c>
      <c r="Q434" s="7" t="str">
        <f t="shared" si="69"/>
        <v>euro</v>
      </c>
      <c r="R434" s="98">
        <f t="shared" si="70"/>
        <v>0</v>
      </c>
      <c r="S434" s="19"/>
      <c r="T434" s="37" t="str" cm="1">
        <f t="array" ref="T434">_xlfn.IFS(R434&gt;I434,"KO : Le montant retenu est supérieur au montant présenté. Merci de revoir la ligne de charges d'amortissement ou plafonner son montant.",I434=0,"",R434=I434,"OK",R434&lt;I434,"Montant instruit inférieur au montant présenté.")</f>
        <v/>
      </c>
      <c r="U434" s="95">
        <f t="shared" si="71"/>
        <v>0</v>
      </c>
    </row>
    <row r="435" spans="1:21">
      <c r="A435" s="7">
        <v>431</v>
      </c>
      <c r="B435" s="5"/>
      <c r="C435" s="5"/>
      <c r="D435" s="5"/>
      <c r="E435" s="2"/>
      <c r="F435" s="99"/>
      <c r="G435" s="12"/>
      <c r="H435" s="7" t="s">
        <v>9</v>
      </c>
      <c r="I435" s="98">
        <f t="shared" si="62"/>
        <v>0</v>
      </c>
      <c r="J435" s="27"/>
      <c r="K435" s="21">
        <f t="shared" si="63"/>
        <v>0</v>
      </c>
      <c r="L435" s="5">
        <f t="shared" si="64"/>
        <v>0</v>
      </c>
      <c r="M435" s="5">
        <f t="shared" si="65"/>
        <v>0</v>
      </c>
      <c r="N435" s="2">
        <f t="shared" si="66"/>
        <v>0</v>
      </c>
      <c r="O435" s="99">
        <f t="shared" si="67"/>
        <v>0</v>
      </c>
      <c r="P435" s="22">
        <f t="shared" si="68"/>
        <v>0</v>
      </c>
      <c r="Q435" s="7" t="str">
        <f t="shared" si="69"/>
        <v>euro</v>
      </c>
      <c r="R435" s="98">
        <f t="shared" si="70"/>
        <v>0</v>
      </c>
      <c r="S435" s="19"/>
      <c r="T435" s="37" t="str" cm="1">
        <f t="array" ref="T435">_xlfn.IFS(R435&gt;I435,"KO : Le montant retenu est supérieur au montant présenté. Merci de revoir la ligne de charges d'amortissement ou plafonner son montant.",I435=0,"",R435=I435,"OK",R435&lt;I435,"Montant instruit inférieur au montant présenté.")</f>
        <v/>
      </c>
      <c r="U435" s="95">
        <f t="shared" si="71"/>
        <v>0</v>
      </c>
    </row>
    <row r="436" spans="1:21">
      <c r="A436" s="7">
        <v>432</v>
      </c>
      <c r="B436" s="5"/>
      <c r="C436" s="5"/>
      <c r="D436" s="5"/>
      <c r="E436" s="2"/>
      <c r="F436" s="99"/>
      <c r="G436" s="12"/>
      <c r="H436" s="7" t="s">
        <v>9</v>
      </c>
      <c r="I436" s="98">
        <f t="shared" si="62"/>
        <v>0</v>
      </c>
      <c r="J436" s="27"/>
      <c r="K436" s="21">
        <f t="shared" si="63"/>
        <v>0</v>
      </c>
      <c r="L436" s="5">
        <f t="shared" si="64"/>
        <v>0</v>
      </c>
      <c r="M436" s="5">
        <f t="shared" si="65"/>
        <v>0</v>
      </c>
      <c r="N436" s="2">
        <f t="shared" si="66"/>
        <v>0</v>
      </c>
      <c r="O436" s="99">
        <f t="shared" si="67"/>
        <v>0</v>
      </c>
      <c r="P436" s="22">
        <f t="shared" si="68"/>
        <v>0</v>
      </c>
      <c r="Q436" s="7" t="str">
        <f t="shared" si="69"/>
        <v>euro</v>
      </c>
      <c r="R436" s="98">
        <f t="shared" si="70"/>
        <v>0</v>
      </c>
      <c r="S436" s="19"/>
      <c r="T436" s="37" t="str" cm="1">
        <f t="array" ref="T436">_xlfn.IFS(R436&gt;I436,"KO : Le montant retenu est supérieur au montant présenté. Merci de revoir la ligne de charges d'amortissement ou plafonner son montant.",I436=0,"",R436=I436,"OK",R436&lt;I436,"Montant instruit inférieur au montant présenté.")</f>
        <v/>
      </c>
      <c r="U436" s="95">
        <f t="shared" si="71"/>
        <v>0</v>
      </c>
    </row>
    <row r="437" spans="1:21">
      <c r="A437" s="7">
        <v>433</v>
      </c>
      <c r="B437" s="5"/>
      <c r="C437" s="5"/>
      <c r="D437" s="5"/>
      <c r="E437" s="2"/>
      <c r="F437" s="99"/>
      <c r="G437" s="12"/>
      <c r="H437" s="7" t="s">
        <v>9</v>
      </c>
      <c r="I437" s="98">
        <f t="shared" si="62"/>
        <v>0</v>
      </c>
      <c r="J437" s="27"/>
      <c r="K437" s="21">
        <f t="shared" si="63"/>
        <v>0</v>
      </c>
      <c r="L437" s="5">
        <f t="shared" si="64"/>
        <v>0</v>
      </c>
      <c r="M437" s="5">
        <f t="shared" si="65"/>
        <v>0</v>
      </c>
      <c r="N437" s="2">
        <f t="shared" si="66"/>
        <v>0</v>
      </c>
      <c r="O437" s="99">
        <f t="shared" si="67"/>
        <v>0</v>
      </c>
      <c r="P437" s="22">
        <f t="shared" si="68"/>
        <v>0</v>
      </c>
      <c r="Q437" s="7" t="str">
        <f t="shared" si="69"/>
        <v>euro</v>
      </c>
      <c r="R437" s="98">
        <f t="shared" si="70"/>
        <v>0</v>
      </c>
      <c r="S437" s="19"/>
      <c r="T437" s="37" t="str" cm="1">
        <f t="array" ref="T437">_xlfn.IFS(R437&gt;I437,"KO : Le montant retenu est supérieur au montant présenté. Merci de revoir la ligne de charges d'amortissement ou plafonner son montant.",I437=0,"",R437=I437,"OK",R437&lt;I437,"Montant instruit inférieur au montant présenté.")</f>
        <v/>
      </c>
      <c r="U437" s="95">
        <f t="shared" si="71"/>
        <v>0</v>
      </c>
    </row>
    <row r="438" spans="1:21">
      <c r="A438" s="7">
        <v>434</v>
      </c>
      <c r="B438" s="5"/>
      <c r="C438" s="5"/>
      <c r="D438" s="5"/>
      <c r="E438" s="2"/>
      <c r="F438" s="99"/>
      <c r="G438" s="12"/>
      <c r="H438" s="7" t="s">
        <v>9</v>
      </c>
      <c r="I438" s="98">
        <f t="shared" si="62"/>
        <v>0</v>
      </c>
      <c r="J438" s="27"/>
      <c r="K438" s="21">
        <f t="shared" si="63"/>
        <v>0</v>
      </c>
      <c r="L438" s="5">
        <f t="shared" si="64"/>
        <v>0</v>
      </c>
      <c r="M438" s="5">
        <f t="shared" si="65"/>
        <v>0</v>
      </c>
      <c r="N438" s="2">
        <f t="shared" si="66"/>
        <v>0</v>
      </c>
      <c r="O438" s="99">
        <f t="shared" si="67"/>
        <v>0</v>
      </c>
      <c r="P438" s="22">
        <f t="shared" si="68"/>
        <v>0</v>
      </c>
      <c r="Q438" s="7" t="str">
        <f t="shared" si="69"/>
        <v>euro</v>
      </c>
      <c r="R438" s="98">
        <f t="shared" si="70"/>
        <v>0</v>
      </c>
      <c r="S438" s="19"/>
      <c r="T438" s="37" t="str" cm="1">
        <f t="array" ref="T438">_xlfn.IFS(R438&gt;I438,"KO : Le montant retenu est supérieur au montant présenté. Merci de revoir la ligne de charges d'amortissement ou plafonner son montant.",I438=0,"",R438=I438,"OK",R438&lt;I438,"Montant instruit inférieur au montant présenté.")</f>
        <v/>
      </c>
      <c r="U438" s="95">
        <f t="shared" si="71"/>
        <v>0</v>
      </c>
    </row>
    <row r="439" spans="1:21">
      <c r="A439" s="7">
        <v>435</v>
      </c>
      <c r="B439" s="5"/>
      <c r="C439" s="5"/>
      <c r="D439" s="5"/>
      <c r="E439" s="2"/>
      <c r="F439" s="99"/>
      <c r="G439" s="12"/>
      <c r="H439" s="7" t="s">
        <v>9</v>
      </c>
      <c r="I439" s="98">
        <f t="shared" si="62"/>
        <v>0</v>
      </c>
      <c r="J439" s="27"/>
      <c r="K439" s="21">
        <f t="shared" si="63"/>
        <v>0</v>
      </c>
      <c r="L439" s="5">
        <f t="shared" si="64"/>
        <v>0</v>
      </c>
      <c r="M439" s="5">
        <f t="shared" si="65"/>
        <v>0</v>
      </c>
      <c r="N439" s="2">
        <f t="shared" si="66"/>
        <v>0</v>
      </c>
      <c r="O439" s="99">
        <f t="shared" si="67"/>
        <v>0</v>
      </c>
      <c r="P439" s="22">
        <f t="shared" si="68"/>
        <v>0</v>
      </c>
      <c r="Q439" s="7" t="str">
        <f t="shared" si="69"/>
        <v>euro</v>
      </c>
      <c r="R439" s="98">
        <f t="shared" si="70"/>
        <v>0</v>
      </c>
      <c r="S439" s="19"/>
      <c r="T439" s="37" t="str" cm="1">
        <f t="array" ref="T439">_xlfn.IFS(R439&gt;I439,"KO : Le montant retenu est supérieur au montant présenté. Merci de revoir la ligne de charges d'amortissement ou plafonner son montant.",I439=0,"",R439=I439,"OK",R439&lt;I439,"Montant instruit inférieur au montant présenté.")</f>
        <v/>
      </c>
      <c r="U439" s="95">
        <f t="shared" si="71"/>
        <v>0</v>
      </c>
    </row>
    <row r="440" spans="1:21">
      <c r="A440" s="7">
        <v>436</v>
      </c>
      <c r="B440" s="5"/>
      <c r="C440" s="5"/>
      <c r="D440" s="5"/>
      <c r="E440" s="2"/>
      <c r="F440" s="99"/>
      <c r="G440" s="12"/>
      <c r="H440" s="7" t="s">
        <v>9</v>
      </c>
      <c r="I440" s="98">
        <f t="shared" si="62"/>
        <v>0</v>
      </c>
      <c r="J440" s="27"/>
      <c r="K440" s="21">
        <f t="shared" si="63"/>
        <v>0</v>
      </c>
      <c r="L440" s="5">
        <f t="shared" si="64"/>
        <v>0</v>
      </c>
      <c r="M440" s="5">
        <f t="shared" si="65"/>
        <v>0</v>
      </c>
      <c r="N440" s="2">
        <f t="shared" si="66"/>
        <v>0</v>
      </c>
      <c r="O440" s="99">
        <f t="shared" si="67"/>
        <v>0</v>
      </c>
      <c r="P440" s="22">
        <f t="shared" si="68"/>
        <v>0</v>
      </c>
      <c r="Q440" s="7" t="str">
        <f t="shared" si="69"/>
        <v>euro</v>
      </c>
      <c r="R440" s="98">
        <f t="shared" si="70"/>
        <v>0</v>
      </c>
      <c r="S440" s="19"/>
      <c r="T440" s="37" t="str" cm="1">
        <f t="array" ref="T440">_xlfn.IFS(R440&gt;I440,"KO : Le montant retenu est supérieur au montant présenté. Merci de revoir la ligne de charges d'amortissement ou plafonner son montant.",I440=0,"",R440=I440,"OK",R440&lt;I440,"Montant instruit inférieur au montant présenté.")</f>
        <v/>
      </c>
      <c r="U440" s="95">
        <f t="shared" si="71"/>
        <v>0</v>
      </c>
    </row>
    <row r="441" spans="1:21">
      <c r="A441" s="7">
        <v>437</v>
      </c>
      <c r="B441" s="5"/>
      <c r="C441" s="5"/>
      <c r="D441" s="5"/>
      <c r="E441" s="2"/>
      <c r="F441" s="99"/>
      <c r="G441" s="12"/>
      <c r="H441" s="7" t="s">
        <v>9</v>
      </c>
      <c r="I441" s="98">
        <f t="shared" si="62"/>
        <v>0</v>
      </c>
      <c r="J441" s="27"/>
      <c r="K441" s="21">
        <f t="shared" si="63"/>
        <v>0</v>
      </c>
      <c r="L441" s="5">
        <f t="shared" si="64"/>
        <v>0</v>
      </c>
      <c r="M441" s="5">
        <f t="shared" si="65"/>
        <v>0</v>
      </c>
      <c r="N441" s="2">
        <f t="shared" si="66"/>
        <v>0</v>
      </c>
      <c r="O441" s="99">
        <f t="shared" si="67"/>
        <v>0</v>
      </c>
      <c r="P441" s="22">
        <f t="shared" si="68"/>
        <v>0</v>
      </c>
      <c r="Q441" s="7" t="str">
        <f t="shared" si="69"/>
        <v>euro</v>
      </c>
      <c r="R441" s="98">
        <f t="shared" si="70"/>
        <v>0</v>
      </c>
      <c r="S441" s="19"/>
      <c r="T441" s="37" t="str" cm="1">
        <f t="array" ref="T441">_xlfn.IFS(R441&gt;I441,"KO : Le montant retenu est supérieur au montant présenté. Merci de revoir la ligne de charges d'amortissement ou plafonner son montant.",I441=0,"",R441=I441,"OK",R441&lt;I441,"Montant instruit inférieur au montant présenté.")</f>
        <v/>
      </c>
      <c r="U441" s="95">
        <f t="shared" si="71"/>
        <v>0</v>
      </c>
    </row>
    <row r="442" spans="1:21">
      <c r="A442" s="7">
        <v>438</v>
      </c>
      <c r="B442" s="5"/>
      <c r="C442" s="5"/>
      <c r="D442" s="5"/>
      <c r="E442" s="2"/>
      <c r="F442" s="99"/>
      <c r="G442" s="12"/>
      <c r="H442" s="7" t="s">
        <v>9</v>
      </c>
      <c r="I442" s="98">
        <f t="shared" si="62"/>
        <v>0</v>
      </c>
      <c r="J442" s="27"/>
      <c r="K442" s="21">
        <f t="shared" si="63"/>
        <v>0</v>
      </c>
      <c r="L442" s="5">
        <f t="shared" si="64"/>
        <v>0</v>
      </c>
      <c r="M442" s="5">
        <f t="shared" si="65"/>
        <v>0</v>
      </c>
      <c r="N442" s="2">
        <f t="shared" si="66"/>
        <v>0</v>
      </c>
      <c r="O442" s="99">
        <f t="shared" si="67"/>
        <v>0</v>
      </c>
      <c r="P442" s="22">
        <f t="shared" si="68"/>
        <v>0</v>
      </c>
      <c r="Q442" s="7" t="str">
        <f t="shared" si="69"/>
        <v>euro</v>
      </c>
      <c r="R442" s="98">
        <f t="shared" si="70"/>
        <v>0</v>
      </c>
      <c r="S442" s="19"/>
      <c r="T442" s="37" t="str" cm="1">
        <f t="array" ref="T442">_xlfn.IFS(R442&gt;I442,"KO : Le montant retenu est supérieur au montant présenté. Merci de revoir la ligne de charges d'amortissement ou plafonner son montant.",I442=0,"",R442=I442,"OK",R442&lt;I442,"Montant instruit inférieur au montant présenté.")</f>
        <v/>
      </c>
      <c r="U442" s="95">
        <f t="shared" si="71"/>
        <v>0</v>
      </c>
    </row>
    <row r="443" spans="1:21">
      <c r="A443" s="7">
        <v>439</v>
      </c>
      <c r="B443" s="5"/>
      <c r="C443" s="5"/>
      <c r="D443" s="5"/>
      <c r="E443" s="2"/>
      <c r="F443" s="99"/>
      <c r="G443" s="12"/>
      <c r="H443" s="7" t="s">
        <v>9</v>
      </c>
      <c r="I443" s="98">
        <f t="shared" si="62"/>
        <v>0</v>
      </c>
      <c r="J443" s="27"/>
      <c r="K443" s="21">
        <f t="shared" si="63"/>
        <v>0</v>
      </c>
      <c r="L443" s="5">
        <f t="shared" si="64"/>
        <v>0</v>
      </c>
      <c r="M443" s="5">
        <f t="shared" si="65"/>
        <v>0</v>
      </c>
      <c r="N443" s="2">
        <f t="shared" si="66"/>
        <v>0</v>
      </c>
      <c r="O443" s="99">
        <f t="shared" si="67"/>
        <v>0</v>
      </c>
      <c r="P443" s="22">
        <f t="shared" si="68"/>
        <v>0</v>
      </c>
      <c r="Q443" s="7" t="str">
        <f t="shared" si="69"/>
        <v>euro</v>
      </c>
      <c r="R443" s="98">
        <f t="shared" si="70"/>
        <v>0</v>
      </c>
      <c r="S443" s="19"/>
      <c r="T443" s="37" t="str" cm="1">
        <f t="array" ref="T443">_xlfn.IFS(R443&gt;I443,"KO : Le montant retenu est supérieur au montant présenté. Merci de revoir la ligne de charges d'amortissement ou plafonner son montant.",I443=0,"",R443=I443,"OK",R443&lt;I443,"Montant instruit inférieur au montant présenté.")</f>
        <v/>
      </c>
      <c r="U443" s="95">
        <f t="shared" si="71"/>
        <v>0</v>
      </c>
    </row>
    <row r="444" spans="1:21">
      <c r="A444" s="7">
        <v>440</v>
      </c>
      <c r="B444" s="5"/>
      <c r="C444" s="5"/>
      <c r="D444" s="5"/>
      <c r="E444" s="2"/>
      <c r="F444" s="99"/>
      <c r="G444" s="12"/>
      <c r="H444" s="7" t="s">
        <v>9</v>
      </c>
      <c r="I444" s="98">
        <f t="shared" si="62"/>
        <v>0</v>
      </c>
      <c r="J444" s="27"/>
      <c r="K444" s="21">
        <f t="shared" si="63"/>
        <v>0</v>
      </c>
      <c r="L444" s="5">
        <f t="shared" si="64"/>
        <v>0</v>
      </c>
      <c r="M444" s="5">
        <f t="shared" si="65"/>
        <v>0</v>
      </c>
      <c r="N444" s="2">
        <f t="shared" si="66"/>
        <v>0</v>
      </c>
      <c r="O444" s="99">
        <f t="shared" si="67"/>
        <v>0</v>
      </c>
      <c r="P444" s="22">
        <f t="shared" si="68"/>
        <v>0</v>
      </c>
      <c r="Q444" s="7" t="str">
        <f t="shared" si="69"/>
        <v>euro</v>
      </c>
      <c r="R444" s="98">
        <f t="shared" si="70"/>
        <v>0</v>
      </c>
      <c r="S444" s="19"/>
      <c r="T444" s="37" t="str" cm="1">
        <f t="array" ref="T444">_xlfn.IFS(R444&gt;I444,"KO : Le montant retenu est supérieur au montant présenté. Merci de revoir la ligne de charges d'amortissement ou plafonner son montant.",I444=0,"",R444=I444,"OK",R444&lt;I444,"Montant instruit inférieur au montant présenté.")</f>
        <v/>
      </c>
      <c r="U444" s="95">
        <f t="shared" si="71"/>
        <v>0</v>
      </c>
    </row>
    <row r="445" spans="1:21">
      <c r="A445" s="7">
        <v>441</v>
      </c>
      <c r="B445" s="5"/>
      <c r="C445" s="5"/>
      <c r="D445" s="5"/>
      <c r="E445" s="2"/>
      <c r="F445" s="99"/>
      <c r="G445" s="12"/>
      <c r="H445" s="7" t="s">
        <v>9</v>
      </c>
      <c r="I445" s="98">
        <f t="shared" si="62"/>
        <v>0</v>
      </c>
      <c r="J445" s="27"/>
      <c r="K445" s="21">
        <f t="shared" si="63"/>
        <v>0</v>
      </c>
      <c r="L445" s="5">
        <f t="shared" si="64"/>
        <v>0</v>
      </c>
      <c r="M445" s="5">
        <f t="shared" si="65"/>
        <v>0</v>
      </c>
      <c r="N445" s="2">
        <f t="shared" si="66"/>
        <v>0</v>
      </c>
      <c r="O445" s="99">
        <f t="shared" si="67"/>
        <v>0</v>
      </c>
      <c r="P445" s="22">
        <f t="shared" si="68"/>
        <v>0</v>
      </c>
      <c r="Q445" s="7" t="str">
        <f t="shared" si="69"/>
        <v>euro</v>
      </c>
      <c r="R445" s="98">
        <f t="shared" si="70"/>
        <v>0</v>
      </c>
      <c r="S445" s="19"/>
      <c r="T445" s="37" t="str" cm="1">
        <f t="array" ref="T445">_xlfn.IFS(R445&gt;I445,"KO : Le montant retenu est supérieur au montant présenté. Merci de revoir la ligne de charges d'amortissement ou plafonner son montant.",I445=0,"",R445=I445,"OK",R445&lt;I445,"Montant instruit inférieur au montant présenté.")</f>
        <v/>
      </c>
      <c r="U445" s="95">
        <f t="shared" si="71"/>
        <v>0</v>
      </c>
    </row>
    <row r="446" spans="1:21">
      <c r="A446" s="7">
        <v>442</v>
      </c>
      <c r="B446" s="5"/>
      <c r="C446" s="5"/>
      <c r="D446" s="5"/>
      <c r="E446" s="2"/>
      <c r="F446" s="99"/>
      <c r="G446" s="12"/>
      <c r="H446" s="7" t="s">
        <v>9</v>
      </c>
      <c r="I446" s="98">
        <f t="shared" si="62"/>
        <v>0</v>
      </c>
      <c r="J446" s="27"/>
      <c r="K446" s="21">
        <f t="shared" si="63"/>
        <v>0</v>
      </c>
      <c r="L446" s="5">
        <f t="shared" si="64"/>
        <v>0</v>
      </c>
      <c r="M446" s="5">
        <f t="shared" si="65"/>
        <v>0</v>
      </c>
      <c r="N446" s="2">
        <f t="shared" si="66"/>
        <v>0</v>
      </c>
      <c r="O446" s="99">
        <f t="shared" si="67"/>
        <v>0</v>
      </c>
      <c r="P446" s="22">
        <f t="shared" si="68"/>
        <v>0</v>
      </c>
      <c r="Q446" s="7" t="str">
        <f t="shared" si="69"/>
        <v>euro</v>
      </c>
      <c r="R446" s="98">
        <f t="shared" si="70"/>
        <v>0</v>
      </c>
      <c r="S446" s="19"/>
      <c r="T446" s="37" t="str" cm="1">
        <f t="array" ref="T446">_xlfn.IFS(R446&gt;I446,"KO : Le montant retenu est supérieur au montant présenté. Merci de revoir la ligne de charges d'amortissement ou plafonner son montant.",I446=0,"",R446=I446,"OK",R446&lt;I446,"Montant instruit inférieur au montant présenté.")</f>
        <v/>
      </c>
      <c r="U446" s="95">
        <f t="shared" si="71"/>
        <v>0</v>
      </c>
    </row>
    <row r="447" spans="1:21">
      <c r="A447" s="7">
        <v>443</v>
      </c>
      <c r="B447" s="5"/>
      <c r="C447" s="5"/>
      <c r="D447" s="5"/>
      <c r="E447" s="2"/>
      <c r="F447" s="99"/>
      <c r="G447" s="12"/>
      <c r="H447" s="7" t="s">
        <v>9</v>
      </c>
      <c r="I447" s="98">
        <f t="shared" si="62"/>
        <v>0</v>
      </c>
      <c r="J447" s="27"/>
      <c r="K447" s="21">
        <f t="shared" si="63"/>
        <v>0</v>
      </c>
      <c r="L447" s="5">
        <f t="shared" si="64"/>
        <v>0</v>
      </c>
      <c r="M447" s="5">
        <f t="shared" si="65"/>
        <v>0</v>
      </c>
      <c r="N447" s="2">
        <f t="shared" si="66"/>
        <v>0</v>
      </c>
      <c r="O447" s="99">
        <f t="shared" si="67"/>
        <v>0</v>
      </c>
      <c r="P447" s="22">
        <f t="shared" si="68"/>
        <v>0</v>
      </c>
      <c r="Q447" s="7" t="str">
        <f t="shared" si="69"/>
        <v>euro</v>
      </c>
      <c r="R447" s="98">
        <f t="shared" si="70"/>
        <v>0</v>
      </c>
      <c r="S447" s="19"/>
      <c r="T447" s="37" t="str" cm="1">
        <f t="array" ref="T447">_xlfn.IFS(R447&gt;I447,"KO : Le montant retenu est supérieur au montant présenté. Merci de revoir la ligne de charges d'amortissement ou plafonner son montant.",I447=0,"",R447=I447,"OK",R447&lt;I447,"Montant instruit inférieur au montant présenté.")</f>
        <v/>
      </c>
      <c r="U447" s="95">
        <f t="shared" si="71"/>
        <v>0</v>
      </c>
    </row>
    <row r="448" spans="1:21">
      <c r="A448" s="7">
        <v>444</v>
      </c>
      <c r="B448" s="5"/>
      <c r="C448" s="5"/>
      <c r="D448" s="5"/>
      <c r="E448" s="2"/>
      <c r="F448" s="99"/>
      <c r="G448" s="12"/>
      <c r="H448" s="7" t="s">
        <v>9</v>
      </c>
      <c r="I448" s="98">
        <f t="shared" si="62"/>
        <v>0</v>
      </c>
      <c r="J448" s="27"/>
      <c r="K448" s="21">
        <f t="shared" si="63"/>
        <v>0</v>
      </c>
      <c r="L448" s="5">
        <f t="shared" si="64"/>
        <v>0</v>
      </c>
      <c r="M448" s="5">
        <f t="shared" si="65"/>
        <v>0</v>
      </c>
      <c r="N448" s="2">
        <f t="shared" si="66"/>
        <v>0</v>
      </c>
      <c r="O448" s="99">
        <f t="shared" si="67"/>
        <v>0</v>
      </c>
      <c r="P448" s="22">
        <f t="shared" si="68"/>
        <v>0</v>
      </c>
      <c r="Q448" s="7" t="str">
        <f t="shared" si="69"/>
        <v>euro</v>
      </c>
      <c r="R448" s="98">
        <f t="shared" si="70"/>
        <v>0</v>
      </c>
      <c r="S448" s="19"/>
      <c r="T448" s="37" t="str" cm="1">
        <f t="array" ref="T448">_xlfn.IFS(R448&gt;I448,"KO : Le montant retenu est supérieur au montant présenté. Merci de revoir la ligne de charges d'amortissement ou plafonner son montant.",I448=0,"",R448=I448,"OK",R448&lt;I448,"Montant instruit inférieur au montant présenté.")</f>
        <v/>
      </c>
      <c r="U448" s="95">
        <f t="shared" si="71"/>
        <v>0</v>
      </c>
    </row>
    <row r="449" spans="1:21">
      <c r="A449" s="7">
        <v>445</v>
      </c>
      <c r="B449" s="5"/>
      <c r="C449" s="5"/>
      <c r="D449" s="5"/>
      <c r="E449" s="2"/>
      <c r="F449" s="99"/>
      <c r="G449" s="12"/>
      <c r="H449" s="7" t="s">
        <v>9</v>
      </c>
      <c r="I449" s="98">
        <f t="shared" si="62"/>
        <v>0</v>
      </c>
      <c r="J449" s="27"/>
      <c r="K449" s="21">
        <f t="shared" si="63"/>
        <v>0</v>
      </c>
      <c r="L449" s="5">
        <f t="shared" si="64"/>
        <v>0</v>
      </c>
      <c r="M449" s="5">
        <f t="shared" si="65"/>
        <v>0</v>
      </c>
      <c r="N449" s="2">
        <f t="shared" si="66"/>
        <v>0</v>
      </c>
      <c r="O449" s="99">
        <f t="shared" si="67"/>
        <v>0</v>
      </c>
      <c r="P449" s="22">
        <f t="shared" si="68"/>
        <v>0</v>
      </c>
      <c r="Q449" s="7" t="str">
        <f t="shared" si="69"/>
        <v>euro</v>
      </c>
      <c r="R449" s="98">
        <f t="shared" si="70"/>
        <v>0</v>
      </c>
      <c r="S449" s="19"/>
      <c r="T449" s="37" t="str" cm="1">
        <f t="array" ref="T449">_xlfn.IFS(R449&gt;I449,"KO : Le montant retenu est supérieur au montant présenté. Merci de revoir la ligne de charges d'amortissement ou plafonner son montant.",I449=0,"",R449=I449,"OK",R449&lt;I449,"Montant instruit inférieur au montant présenté.")</f>
        <v/>
      </c>
      <c r="U449" s="95">
        <f t="shared" si="71"/>
        <v>0</v>
      </c>
    </row>
    <row r="450" spans="1:21">
      <c r="A450" s="7">
        <v>446</v>
      </c>
      <c r="B450" s="5"/>
      <c r="C450" s="5"/>
      <c r="D450" s="5"/>
      <c r="E450" s="2"/>
      <c r="F450" s="99"/>
      <c r="G450" s="12"/>
      <c r="H450" s="7" t="s">
        <v>9</v>
      </c>
      <c r="I450" s="98">
        <f t="shared" si="62"/>
        <v>0</v>
      </c>
      <c r="J450" s="27"/>
      <c r="K450" s="21">
        <f t="shared" si="63"/>
        <v>0</v>
      </c>
      <c r="L450" s="5">
        <f t="shared" si="64"/>
        <v>0</v>
      </c>
      <c r="M450" s="5">
        <f t="shared" si="65"/>
        <v>0</v>
      </c>
      <c r="N450" s="2">
        <f t="shared" si="66"/>
        <v>0</v>
      </c>
      <c r="O450" s="99">
        <f t="shared" si="67"/>
        <v>0</v>
      </c>
      <c r="P450" s="22">
        <f t="shared" si="68"/>
        <v>0</v>
      </c>
      <c r="Q450" s="7" t="str">
        <f t="shared" si="69"/>
        <v>euro</v>
      </c>
      <c r="R450" s="98">
        <f t="shared" si="70"/>
        <v>0</v>
      </c>
      <c r="S450" s="19"/>
      <c r="T450" s="37" t="str" cm="1">
        <f t="array" ref="T450">_xlfn.IFS(R450&gt;I450,"KO : Le montant retenu est supérieur au montant présenté. Merci de revoir la ligne de charges d'amortissement ou plafonner son montant.",I450=0,"",R450=I450,"OK",R450&lt;I450,"Montant instruit inférieur au montant présenté.")</f>
        <v/>
      </c>
      <c r="U450" s="95">
        <f t="shared" si="71"/>
        <v>0</v>
      </c>
    </row>
    <row r="451" spans="1:21">
      <c r="A451" s="7">
        <v>447</v>
      </c>
      <c r="B451" s="5"/>
      <c r="C451" s="5"/>
      <c r="D451" s="5"/>
      <c r="E451" s="2"/>
      <c r="F451" s="99"/>
      <c r="G451" s="12"/>
      <c r="H451" s="7" t="s">
        <v>9</v>
      </c>
      <c r="I451" s="98">
        <f t="shared" si="62"/>
        <v>0</v>
      </c>
      <c r="J451" s="27"/>
      <c r="K451" s="21">
        <f t="shared" si="63"/>
        <v>0</v>
      </c>
      <c r="L451" s="5">
        <f t="shared" si="64"/>
        <v>0</v>
      </c>
      <c r="M451" s="5">
        <f t="shared" si="65"/>
        <v>0</v>
      </c>
      <c r="N451" s="2">
        <f t="shared" si="66"/>
        <v>0</v>
      </c>
      <c r="O451" s="99">
        <f t="shared" si="67"/>
        <v>0</v>
      </c>
      <c r="P451" s="22">
        <f t="shared" si="68"/>
        <v>0</v>
      </c>
      <c r="Q451" s="7" t="str">
        <f t="shared" si="69"/>
        <v>euro</v>
      </c>
      <c r="R451" s="98">
        <f t="shared" si="70"/>
        <v>0</v>
      </c>
      <c r="S451" s="19"/>
      <c r="T451" s="37" t="str" cm="1">
        <f t="array" ref="T451">_xlfn.IFS(R451&gt;I451,"KO : Le montant retenu est supérieur au montant présenté. Merci de revoir la ligne de charges d'amortissement ou plafonner son montant.",I451=0,"",R451=I451,"OK",R451&lt;I451,"Montant instruit inférieur au montant présenté.")</f>
        <v/>
      </c>
      <c r="U451" s="95">
        <f t="shared" si="71"/>
        <v>0</v>
      </c>
    </row>
    <row r="452" spans="1:21">
      <c r="A452" s="7">
        <v>448</v>
      </c>
      <c r="B452" s="5"/>
      <c r="C452" s="5"/>
      <c r="D452" s="5"/>
      <c r="E452" s="2"/>
      <c r="F452" s="99"/>
      <c r="G452" s="12"/>
      <c r="H452" s="7" t="s">
        <v>9</v>
      </c>
      <c r="I452" s="98">
        <f t="shared" si="62"/>
        <v>0</v>
      </c>
      <c r="J452" s="27"/>
      <c r="K452" s="21">
        <f t="shared" si="63"/>
        <v>0</v>
      </c>
      <c r="L452" s="5">
        <f t="shared" si="64"/>
        <v>0</v>
      </c>
      <c r="M452" s="5">
        <f t="shared" si="65"/>
        <v>0</v>
      </c>
      <c r="N452" s="2">
        <f t="shared" si="66"/>
        <v>0</v>
      </c>
      <c r="O452" s="99">
        <f t="shared" si="67"/>
        <v>0</v>
      </c>
      <c r="P452" s="22">
        <f t="shared" si="68"/>
        <v>0</v>
      </c>
      <c r="Q452" s="7" t="str">
        <f t="shared" si="69"/>
        <v>euro</v>
      </c>
      <c r="R452" s="98">
        <f t="shared" si="70"/>
        <v>0</v>
      </c>
      <c r="S452" s="19"/>
      <c r="T452" s="37" t="str" cm="1">
        <f t="array" ref="T452">_xlfn.IFS(R452&gt;I452,"KO : Le montant retenu est supérieur au montant présenté. Merci de revoir la ligne de charges d'amortissement ou plafonner son montant.",I452=0,"",R452=I452,"OK",R452&lt;I452,"Montant instruit inférieur au montant présenté.")</f>
        <v/>
      </c>
      <c r="U452" s="95">
        <f t="shared" si="71"/>
        <v>0</v>
      </c>
    </row>
    <row r="453" spans="1:21">
      <c r="A453" s="7">
        <v>449</v>
      </c>
      <c r="B453" s="5"/>
      <c r="C453" s="5"/>
      <c r="D453" s="5"/>
      <c r="E453" s="2"/>
      <c r="F453" s="99"/>
      <c r="G453" s="12"/>
      <c r="H453" s="7" t="s">
        <v>9</v>
      </c>
      <c r="I453" s="98">
        <f t="shared" ref="I453:I516" si="72">G453*F453</f>
        <v>0</v>
      </c>
      <c r="J453" s="27"/>
      <c r="K453" s="21">
        <f t="shared" si="63"/>
        <v>0</v>
      </c>
      <c r="L453" s="5">
        <f t="shared" si="64"/>
        <v>0</v>
      </c>
      <c r="M453" s="5">
        <f t="shared" si="65"/>
        <v>0</v>
      </c>
      <c r="N453" s="2">
        <f t="shared" si="66"/>
        <v>0</v>
      </c>
      <c r="O453" s="99">
        <f t="shared" si="67"/>
        <v>0</v>
      </c>
      <c r="P453" s="22">
        <f t="shared" si="68"/>
        <v>0</v>
      </c>
      <c r="Q453" s="7" t="str">
        <f t="shared" si="69"/>
        <v>euro</v>
      </c>
      <c r="R453" s="98">
        <f t="shared" si="70"/>
        <v>0</v>
      </c>
      <c r="S453" s="19"/>
      <c r="T453" s="37" t="str" cm="1">
        <f t="array" ref="T453">_xlfn.IFS(R453&gt;I453,"KO : Le montant retenu est supérieur au montant présenté. Merci de revoir la ligne de charges d'amortissement ou plafonner son montant.",I453=0,"",R453=I453,"OK",R453&lt;I453,"Montant instruit inférieur au montant présenté.")</f>
        <v/>
      </c>
      <c r="U453" s="95">
        <f t="shared" si="71"/>
        <v>0</v>
      </c>
    </row>
    <row r="454" spans="1:21">
      <c r="A454" s="7">
        <v>450</v>
      </c>
      <c r="B454" s="5"/>
      <c r="C454" s="5"/>
      <c r="D454" s="5"/>
      <c r="E454" s="2"/>
      <c r="F454" s="99"/>
      <c r="G454" s="12"/>
      <c r="H454" s="7" t="s">
        <v>9</v>
      </c>
      <c r="I454" s="98">
        <f t="shared" si="72"/>
        <v>0</v>
      </c>
      <c r="J454" s="27"/>
      <c r="K454" s="21">
        <f t="shared" ref="K454:K517" si="73">B454</f>
        <v>0</v>
      </c>
      <c r="L454" s="5">
        <f t="shared" ref="L454:L517" si="74">C454</f>
        <v>0</v>
      </c>
      <c r="M454" s="5">
        <f t="shared" ref="M454:M517" si="75">D454</f>
        <v>0</v>
      </c>
      <c r="N454" s="2">
        <f t="shared" ref="N454:N517" si="76">E454</f>
        <v>0</v>
      </c>
      <c r="O454" s="99">
        <f t="shared" ref="O454:O517" si="77">F454</f>
        <v>0</v>
      </c>
      <c r="P454" s="22">
        <f t="shared" ref="P454:P517" si="78">G454</f>
        <v>0</v>
      </c>
      <c r="Q454" s="7" t="str">
        <f t="shared" ref="Q454:Q517" si="79">H454</f>
        <v>euro</v>
      </c>
      <c r="R454" s="98">
        <f t="shared" ref="R454:R517" si="80">O454*P454</f>
        <v>0</v>
      </c>
      <c r="S454" s="19"/>
      <c r="T454" s="37" t="str" cm="1">
        <f t="array" ref="T454">_xlfn.IFS(R454&gt;I454,"KO : Le montant retenu est supérieur au montant présenté. Merci de revoir la ligne de charges d'amortissement ou plafonner son montant.",I454=0,"",R454=I454,"OK",R454&lt;I454,"Montant instruit inférieur au montant présenté.")</f>
        <v/>
      </c>
      <c r="U454" s="95">
        <f t="shared" ref="U454:U517" si="81">I454-R454</f>
        <v>0</v>
      </c>
    </row>
    <row r="455" spans="1:21">
      <c r="A455" s="7">
        <v>451</v>
      </c>
      <c r="B455" s="5"/>
      <c r="C455" s="5"/>
      <c r="D455" s="5"/>
      <c r="E455" s="2"/>
      <c r="F455" s="99"/>
      <c r="G455" s="12"/>
      <c r="H455" s="7" t="s">
        <v>9</v>
      </c>
      <c r="I455" s="98">
        <f t="shared" si="72"/>
        <v>0</v>
      </c>
      <c r="J455" s="27"/>
      <c r="K455" s="21">
        <f t="shared" si="73"/>
        <v>0</v>
      </c>
      <c r="L455" s="5">
        <f t="shared" si="74"/>
        <v>0</v>
      </c>
      <c r="M455" s="5">
        <f t="shared" si="75"/>
        <v>0</v>
      </c>
      <c r="N455" s="2">
        <f t="shared" si="76"/>
        <v>0</v>
      </c>
      <c r="O455" s="99">
        <f t="shared" si="77"/>
        <v>0</v>
      </c>
      <c r="P455" s="22">
        <f t="shared" si="78"/>
        <v>0</v>
      </c>
      <c r="Q455" s="7" t="str">
        <f t="shared" si="79"/>
        <v>euro</v>
      </c>
      <c r="R455" s="98">
        <f t="shared" si="80"/>
        <v>0</v>
      </c>
      <c r="S455" s="19"/>
      <c r="T455" s="37" t="str" cm="1">
        <f t="array" ref="T455">_xlfn.IFS(R455&gt;I455,"KO : Le montant retenu est supérieur au montant présenté. Merci de revoir la ligne de charges d'amortissement ou plafonner son montant.",I455=0,"",R455=I455,"OK",R455&lt;I455,"Montant instruit inférieur au montant présenté.")</f>
        <v/>
      </c>
      <c r="U455" s="95">
        <f t="shared" si="81"/>
        <v>0</v>
      </c>
    </row>
    <row r="456" spans="1:21">
      <c r="A456" s="7">
        <v>452</v>
      </c>
      <c r="B456" s="5"/>
      <c r="C456" s="5"/>
      <c r="D456" s="5"/>
      <c r="E456" s="2"/>
      <c r="F456" s="99"/>
      <c r="G456" s="12"/>
      <c r="H456" s="7" t="s">
        <v>9</v>
      </c>
      <c r="I456" s="98">
        <f t="shared" si="72"/>
        <v>0</v>
      </c>
      <c r="J456" s="27"/>
      <c r="K456" s="21">
        <f t="shared" si="73"/>
        <v>0</v>
      </c>
      <c r="L456" s="5">
        <f t="shared" si="74"/>
        <v>0</v>
      </c>
      <c r="M456" s="5">
        <f t="shared" si="75"/>
        <v>0</v>
      </c>
      <c r="N456" s="2">
        <f t="shared" si="76"/>
        <v>0</v>
      </c>
      <c r="O456" s="99">
        <f t="shared" si="77"/>
        <v>0</v>
      </c>
      <c r="P456" s="22">
        <f t="shared" si="78"/>
        <v>0</v>
      </c>
      <c r="Q456" s="7" t="str">
        <f t="shared" si="79"/>
        <v>euro</v>
      </c>
      <c r="R456" s="98">
        <f t="shared" si="80"/>
        <v>0</v>
      </c>
      <c r="S456" s="19"/>
      <c r="T456" s="37" t="str" cm="1">
        <f t="array" ref="T456">_xlfn.IFS(R456&gt;I456,"KO : Le montant retenu est supérieur au montant présenté. Merci de revoir la ligne de charges d'amortissement ou plafonner son montant.",I456=0,"",R456=I456,"OK",R456&lt;I456,"Montant instruit inférieur au montant présenté.")</f>
        <v/>
      </c>
      <c r="U456" s="95">
        <f t="shared" si="81"/>
        <v>0</v>
      </c>
    </row>
    <row r="457" spans="1:21">
      <c r="A457" s="7">
        <v>453</v>
      </c>
      <c r="B457" s="5"/>
      <c r="C457" s="5"/>
      <c r="D457" s="5"/>
      <c r="E457" s="2"/>
      <c r="F457" s="99"/>
      <c r="G457" s="12"/>
      <c r="H457" s="7" t="s">
        <v>9</v>
      </c>
      <c r="I457" s="98">
        <f t="shared" si="72"/>
        <v>0</v>
      </c>
      <c r="J457" s="27"/>
      <c r="K457" s="21">
        <f t="shared" si="73"/>
        <v>0</v>
      </c>
      <c r="L457" s="5">
        <f t="shared" si="74"/>
        <v>0</v>
      </c>
      <c r="M457" s="5">
        <f t="shared" si="75"/>
        <v>0</v>
      </c>
      <c r="N457" s="2">
        <f t="shared" si="76"/>
        <v>0</v>
      </c>
      <c r="O457" s="99">
        <f t="shared" si="77"/>
        <v>0</v>
      </c>
      <c r="P457" s="22">
        <f t="shared" si="78"/>
        <v>0</v>
      </c>
      <c r="Q457" s="7" t="str">
        <f t="shared" si="79"/>
        <v>euro</v>
      </c>
      <c r="R457" s="98">
        <f t="shared" si="80"/>
        <v>0</v>
      </c>
      <c r="S457" s="19"/>
      <c r="T457" s="37" t="str" cm="1">
        <f t="array" ref="T457">_xlfn.IFS(R457&gt;I457,"KO : Le montant retenu est supérieur au montant présenté. Merci de revoir la ligne de charges d'amortissement ou plafonner son montant.",I457=0,"",R457=I457,"OK",R457&lt;I457,"Montant instruit inférieur au montant présenté.")</f>
        <v/>
      </c>
      <c r="U457" s="95">
        <f t="shared" si="81"/>
        <v>0</v>
      </c>
    </row>
    <row r="458" spans="1:21">
      <c r="A458" s="7">
        <v>454</v>
      </c>
      <c r="B458" s="5"/>
      <c r="C458" s="5"/>
      <c r="D458" s="5"/>
      <c r="E458" s="2"/>
      <c r="F458" s="99"/>
      <c r="G458" s="12"/>
      <c r="H458" s="7" t="s">
        <v>9</v>
      </c>
      <c r="I458" s="98">
        <f t="shared" si="72"/>
        <v>0</v>
      </c>
      <c r="J458" s="27"/>
      <c r="K458" s="21">
        <f t="shared" si="73"/>
        <v>0</v>
      </c>
      <c r="L458" s="5">
        <f t="shared" si="74"/>
        <v>0</v>
      </c>
      <c r="M458" s="5">
        <f t="shared" si="75"/>
        <v>0</v>
      </c>
      <c r="N458" s="2">
        <f t="shared" si="76"/>
        <v>0</v>
      </c>
      <c r="O458" s="99">
        <f t="shared" si="77"/>
        <v>0</v>
      </c>
      <c r="P458" s="22">
        <f t="shared" si="78"/>
        <v>0</v>
      </c>
      <c r="Q458" s="7" t="str">
        <f t="shared" si="79"/>
        <v>euro</v>
      </c>
      <c r="R458" s="98">
        <f t="shared" si="80"/>
        <v>0</v>
      </c>
      <c r="S458" s="19"/>
      <c r="T458" s="37" t="str" cm="1">
        <f t="array" ref="T458">_xlfn.IFS(R458&gt;I458,"KO : Le montant retenu est supérieur au montant présenté. Merci de revoir la ligne de charges d'amortissement ou plafonner son montant.",I458=0,"",R458=I458,"OK",R458&lt;I458,"Montant instruit inférieur au montant présenté.")</f>
        <v/>
      </c>
      <c r="U458" s="95">
        <f t="shared" si="81"/>
        <v>0</v>
      </c>
    </row>
    <row r="459" spans="1:21">
      <c r="A459" s="7">
        <v>455</v>
      </c>
      <c r="B459" s="5"/>
      <c r="C459" s="5"/>
      <c r="D459" s="5"/>
      <c r="E459" s="2"/>
      <c r="F459" s="99"/>
      <c r="G459" s="12"/>
      <c r="H459" s="7" t="s">
        <v>9</v>
      </c>
      <c r="I459" s="98">
        <f t="shared" si="72"/>
        <v>0</v>
      </c>
      <c r="J459" s="27"/>
      <c r="K459" s="21">
        <f t="shared" si="73"/>
        <v>0</v>
      </c>
      <c r="L459" s="5">
        <f t="shared" si="74"/>
        <v>0</v>
      </c>
      <c r="M459" s="5">
        <f t="shared" si="75"/>
        <v>0</v>
      </c>
      <c r="N459" s="2">
        <f t="shared" si="76"/>
        <v>0</v>
      </c>
      <c r="O459" s="99">
        <f t="shared" si="77"/>
        <v>0</v>
      </c>
      <c r="P459" s="22">
        <f t="shared" si="78"/>
        <v>0</v>
      </c>
      <c r="Q459" s="7" t="str">
        <f t="shared" si="79"/>
        <v>euro</v>
      </c>
      <c r="R459" s="98">
        <f t="shared" si="80"/>
        <v>0</v>
      </c>
      <c r="S459" s="19"/>
      <c r="T459" s="37" t="str" cm="1">
        <f t="array" ref="T459">_xlfn.IFS(R459&gt;I459,"KO : Le montant retenu est supérieur au montant présenté. Merci de revoir la ligne de charges d'amortissement ou plafonner son montant.",I459=0,"",R459=I459,"OK",R459&lt;I459,"Montant instruit inférieur au montant présenté.")</f>
        <v/>
      </c>
      <c r="U459" s="95">
        <f t="shared" si="81"/>
        <v>0</v>
      </c>
    </row>
    <row r="460" spans="1:21">
      <c r="A460" s="7">
        <v>456</v>
      </c>
      <c r="B460" s="5"/>
      <c r="C460" s="5"/>
      <c r="D460" s="5"/>
      <c r="E460" s="2"/>
      <c r="F460" s="99"/>
      <c r="G460" s="12"/>
      <c r="H460" s="7" t="s">
        <v>9</v>
      </c>
      <c r="I460" s="98">
        <f t="shared" si="72"/>
        <v>0</v>
      </c>
      <c r="J460" s="27"/>
      <c r="K460" s="21">
        <f t="shared" si="73"/>
        <v>0</v>
      </c>
      <c r="L460" s="5">
        <f t="shared" si="74"/>
        <v>0</v>
      </c>
      <c r="M460" s="5">
        <f t="shared" si="75"/>
        <v>0</v>
      </c>
      <c r="N460" s="2">
        <f t="shared" si="76"/>
        <v>0</v>
      </c>
      <c r="O460" s="99">
        <f t="shared" si="77"/>
        <v>0</v>
      </c>
      <c r="P460" s="22">
        <f t="shared" si="78"/>
        <v>0</v>
      </c>
      <c r="Q460" s="7" t="str">
        <f t="shared" si="79"/>
        <v>euro</v>
      </c>
      <c r="R460" s="98">
        <f t="shared" si="80"/>
        <v>0</v>
      </c>
      <c r="S460" s="19"/>
      <c r="T460" s="37" t="str" cm="1">
        <f t="array" ref="T460">_xlfn.IFS(R460&gt;I460,"KO : Le montant retenu est supérieur au montant présenté. Merci de revoir la ligne de charges d'amortissement ou plafonner son montant.",I460=0,"",R460=I460,"OK",R460&lt;I460,"Montant instruit inférieur au montant présenté.")</f>
        <v/>
      </c>
      <c r="U460" s="95">
        <f t="shared" si="81"/>
        <v>0</v>
      </c>
    </row>
    <row r="461" spans="1:21">
      <c r="A461" s="7">
        <v>457</v>
      </c>
      <c r="B461" s="5"/>
      <c r="C461" s="5"/>
      <c r="D461" s="5"/>
      <c r="E461" s="2"/>
      <c r="F461" s="99"/>
      <c r="G461" s="12"/>
      <c r="H461" s="7" t="s">
        <v>9</v>
      </c>
      <c r="I461" s="98">
        <f t="shared" si="72"/>
        <v>0</v>
      </c>
      <c r="J461" s="27"/>
      <c r="K461" s="21">
        <f t="shared" si="73"/>
        <v>0</v>
      </c>
      <c r="L461" s="5">
        <f t="shared" si="74"/>
        <v>0</v>
      </c>
      <c r="M461" s="5">
        <f t="shared" si="75"/>
        <v>0</v>
      </c>
      <c r="N461" s="2">
        <f t="shared" si="76"/>
        <v>0</v>
      </c>
      <c r="O461" s="99">
        <f t="shared" si="77"/>
        <v>0</v>
      </c>
      <c r="P461" s="22">
        <f t="shared" si="78"/>
        <v>0</v>
      </c>
      <c r="Q461" s="7" t="str">
        <f t="shared" si="79"/>
        <v>euro</v>
      </c>
      <c r="R461" s="98">
        <f t="shared" si="80"/>
        <v>0</v>
      </c>
      <c r="S461" s="19"/>
      <c r="T461" s="37" t="str" cm="1">
        <f t="array" ref="T461">_xlfn.IFS(R461&gt;I461,"KO : Le montant retenu est supérieur au montant présenté. Merci de revoir la ligne de charges d'amortissement ou plafonner son montant.",I461=0,"",R461=I461,"OK",R461&lt;I461,"Montant instruit inférieur au montant présenté.")</f>
        <v/>
      </c>
      <c r="U461" s="95">
        <f t="shared" si="81"/>
        <v>0</v>
      </c>
    </row>
    <row r="462" spans="1:21">
      <c r="A462" s="7">
        <v>458</v>
      </c>
      <c r="B462" s="5"/>
      <c r="C462" s="5"/>
      <c r="D462" s="5"/>
      <c r="E462" s="2"/>
      <c r="F462" s="99"/>
      <c r="G462" s="12"/>
      <c r="H462" s="7" t="s">
        <v>9</v>
      </c>
      <c r="I462" s="98">
        <f t="shared" si="72"/>
        <v>0</v>
      </c>
      <c r="J462" s="27"/>
      <c r="K462" s="21">
        <f t="shared" si="73"/>
        <v>0</v>
      </c>
      <c r="L462" s="5">
        <f t="shared" si="74"/>
        <v>0</v>
      </c>
      <c r="M462" s="5">
        <f t="shared" si="75"/>
        <v>0</v>
      </c>
      <c r="N462" s="2">
        <f t="shared" si="76"/>
        <v>0</v>
      </c>
      <c r="O462" s="99">
        <f t="shared" si="77"/>
        <v>0</v>
      </c>
      <c r="P462" s="22">
        <f t="shared" si="78"/>
        <v>0</v>
      </c>
      <c r="Q462" s="7" t="str">
        <f t="shared" si="79"/>
        <v>euro</v>
      </c>
      <c r="R462" s="98">
        <f t="shared" si="80"/>
        <v>0</v>
      </c>
      <c r="S462" s="19"/>
      <c r="T462" s="37" t="str" cm="1">
        <f t="array" ref="T462">_xlfn.IFS(R462&gt;I462,"KO : Le montant retenu est supérieur au montant présenté. Merci de revoir la ligne de charges d'amortissement ou plafonner son montant.",I462=0,"",R462=I462,"OK",R462&lt;I462,"Montant instruit inférieur au montant présenté.")</f>
        <v/>
      </c>
      <c r="U462" s="95">
        <f t="shared" si="81"/>
        <v>0</v>
      </c>
    </row>
    <row r="463" spans="1:21">
      <c r="A463" s="7">
        <v>459</v>
      </c>
      <c r="B463" s="5"/>
      <c r="C463" s="5"/>
      <c r="D463" s="5"/>
      <c r="E463" s="2"/>
      <c r="F463" s="99"/>
      <c r="G463" s="12"/>
      <c r="H463" s="7" t="s">
        <v>9</v>
      </c>
      <c r="I463" s="98">
        <f t="shared" si="72"/>
        <v>0</v>
      </c>
      <c r="J463" s="27"/>
      <c r="K463" s="21">
        <f t="shared" si="73"/>
        <v>0</v>
      </c>
      <c r="L463" s="5">
        <f t="shared" si="74"/>
        <v>0</v>
      </c>
      <c r="M463" s="5">
        <f t="shared" si="75"/>
        <v>0</v>
      </c>
      <c r="N463" s="2">
        <f t="shared" si="76"/>
        <v>0</v>
      </c>
      <c r="O463" s="99">
        <f t="shared" si="77"/>
        <v>0</v>
      </c>
      <c r="P463" s="22">
        <f t="shared" si="78"/>
        <v>0</v>
      </c>
      <c r="Q463" s="7" t="str">
        <f t="shared" si="79"/>
        <v>euro</v>
      </c>
      <c r="R463" s="98">
        <f t="shared" si="80"/>
        <v>0</v>
      </c>
      <c r="S463" s="19"/>
      <c r="T463" s="37" t="str" cm="1">
        <f t="array" ref="T463">_xlfn.IFS(R463&gt;I463,"KO : Le montant retenu est supérieur au montant présenté. Merci de revoir la ligne de charges d'amortissement ou plafonner son montant.",I463=0,"",R463=I463,"OK",R463&lt;I463,"Montant instruit inférieur au montant présenté.")</f>
        <v/>
      </c>
      <c r="U463" s="95">
        <f t="shared" si="81"/>
        <v>0</v>
      </c>
    </row>
    <row r="464" spans="1:21">
      <c r="A464" s="7">
        <v>460</v>
      </c>
      <c r="B464" s="5"/>
      <c r="C464" s="5"/>
      <c r="D464" s="5"/>
      <c r="E464" s="2"/>
      <c r="F464" s="99"/>
      <c r="G464" s="12"/>
      <c r="H464" s="7" t="s">
        <v>9</v>
      </c>
      <c r="I464" s="98">
        <f t="shared" si="72"/>
        <v>0</v>
      </c>
      <c r="J464" s="27"/>
      <c r="K464" s="21">
        <f t="shared" si="73"/>
        <v>0</v>
      </c>
      <c r="L464" s="5">
        <f t="shared" si="74"/>
        <v>0</v>
      </c>
      <c r="M464" s="5">
        <f t="shared" si="75"/>
        <v>0</v>
      </c>
      <c r="N464" s="2">
        <f t="shared" si="76"/>
        <v>0</v>
      </c>
      <c r="O464" s="99">
        <f t="shared" si="77"/>
        <v>0</v>
      </c>
      <c r="P464" s="22">
        <f t="shared" si="78"/>
        <v>0</v>
      </c>
      <c r="Q464" s="7" t="str">
        <f t="shared" si="79"/>
        <v>euro</v>
      </c>
      <c r="R464" s="98">
        <f t="shared" si="80"/>
        <v>0</v>
      </c>
      <c r="S464" s="19"/>
      <c r="T464" s="37" t="str" cm="1">
        <f t="array" ref="T464">_xlfn.IFS(R464&gt;I464,"KO : Le montant retenu est supérieur au montant présenté. Merci de revoir la ligne de charges d'amortissement ou plafonner son montant.",I464=0,"",R464=I464,"OK",R464&lt;I464,"Montant instruit inférieur au montant présenté.")</f>
        <v/>
      </c>
      <c r="U464" s="95">
        <f t="shared" si="81"/>
        <v>0</v>
      </c>
    </row>
    <row r="465" spans="1:21">
      <c r="A465" s="7">
        <v>461</v>
      </c>
      <c r="B465" s="5"/>
      <c r="C465" s="5"/>
      <c r="D465" s="5"/>
      <c r="E465" s="2"/>
      <c r="F465" s="99"/>
      <c r="G465" s="12"/>
      <c r="H465" s="7" t="s">
        <v>9</v>
      </c>
      <c r="I465" s="98">
        <f t="shared" si="72"/>
        <v>0</v>
      </c>
      <c r="J465" s="27"/>
      <c r="K465" s="21">
        <f t="shared" si="73"/>
        <v>0</v>
      </c>
      <c r="L465" s="5">
        <f t="shared" si="74"/>
        <v>0</v>
      </c>
      <c r="M465" s="5">
        <f t="shared" si="75"/>
        <v>0</v>
      </c>
      <c r="N465" s="2">
        <f t="shared" si="76"/>
        <v>0</v>
      </c>
      <c r="O465" s="99">
        <f t="shared" si="77"/>
        <v>0</v>
      </c>
      <c r="P465" s="22">
        <f t="shared" si="78"/>
        <v>0</v>
      </c>
      <c r="Q465" s="7" t="str">
        <f t="shared" si="79"/>
        <v>euro</v>
      </c>
      <c r="R465" s="98">
        <f t="shared" si="80"/>
        <v>0</v>
      </c>
      <c r="S465" s="19"/>
      <c r="T465" s="37" t="str" cm="1">
        <f t="array" ref="T465">_xlfn.IFS(R465&gt;I465,"KO : Le montant retenu est supérieur au montant présenté. Merci de revoir la ligne de charges d'amortissement ou plafonner son montant.",I465=0,"",R465=I465,"OK",R465&lt;I465,"Montant instruit inférieur au montant présenté.")</f>
        <v/>
      </c>
      <c r="U465" s="95">
        <f t="shared" si="81"/>
        <v>0</v>
      </c>
    </row>
    <row r="466" spans="1:21">
      <c r="A466" s="7">
        <v>462</v>
      </c>
      <c r="B466" s="5"/>
      <c r="C466" s="5"/>
      <c r="D466" s="5"/>
      <c r="E466" s="2"/>
      <c r="F466" s="99"/>
      <c r="G466" s="12"/>
      <c r="H466" s="7" t="s">
        <v>9</v>
      </c>
      <c r="I466" s="98">
        <f t="shared" si="72"/>
        <v>0</v>
      </c>
      <c r="J466" s="27"/>
      <c r="K466" s="21">
        <f t="shared" si="73"/>
        <v>0</v>
      </c>
      <c r="L466" s="5">
        <f t="shared" si="74"/>
        <v>0</v>
      </c>
      <c r="M466" s="5">
        <f t="shared" si="75"/>
        <v>0</v>
      </c>
      <c r="N466" s="2">
        <f t="shared" si="76"/>
        <v>0</v>
      </c>
      <c r="O466" s="99">
        <f t="shared" si="77"/>
        <v>0</v>
      </c>
      <c r="P466" s="22">
        <f t="shared" si="78"/>
        <v>0</v>
      </c>
      <c r="Q466" s="7" t="str">
        <f t="shared" si="79"/>
        <v>euro</v>
      </c>
      <c r="R466" s="98">
        <f t="shared" si="80"/>
        <v>0</v>
      </c>
      <c r="S466" s="19"/>
      <c r="T466" s="37" t="str" cm="1">
        <f t="array" ref="T466">_xlfn.IFS(R466&gt;I466,"KO : Le montant retenu est supérieur au montant présenté. Merci de revoir la ligne de charges d'amortissement ou plafonner son montant.",I466=0,"",R466=I466,"OK",R466&lt;I466,"Montant instruit inférieur au montant présenté.")</f>
        <v/>
      </c>
      <c r="U466" s="95">
        <f t="shared" si="81"/>
        <v>0</v>
      </c>
    </row>
    <row r="467" spans="1:21">
      <c r="A467" s="7">
        <v>463</v>
      </c>
      <c r="B467" s="5"/>
      <c r="C467" s="5"/>
      <c r="D467" s="5"/>
      <c r="E467" s="2"/>
      <c r="F467" s="99"/>
      <c r="G467" s="12"/>
      <c r="H467" s="7" t="s">
        <v>9</v>
      </c>
      <c r="I467" s="98">
        <f t="shared" si="72"/>
        <v>0</v>
      </c>
      <c r="J467" s="27"/>
      <c r="K467" s="21">
        <f t="shared" si="73"/>
        <v>0</v>
      </c>
      <c r="L467" s="5">
        <f t="shared" si="74"/>
        <v>0</v>
      </c>
      <c r="M467" s="5">
        <f t="shared" si="75"/>
        <v>0</v>
      </c>
      <c r="N467" s="2">
        <f t="shared" si="76"/>
        <v>0</v>
      </c>
      <c r="O467" s="99">
        <f t="shared" si="77"/>
        <v>0</v>
      </c>
      <c r="P467" s="22">
        <f t="shared" si="78"/>
        <v>0</v>
      </c>
      <c r="Q467" s="7" t="str">
        <f t="shared" si="79"/>
        <v>euro</v>
      </c>
      <c r="R467" s="98">
        <f t="shared" si="80"/>
        <v>0</v>
      </c>
      <c r="S467" s="19"/>
      <c r="T467" s="37" t="str" cm="1">
        <f t="array" ref="T467">_xlfn.IFS(R467&gt;I467,"KO : Le montant retenu est supérieur au montant présenté. Merci de revoir la ligne de charges d'amortissement ou plafonner son montant.",I467=0,"",R467=I467,"OK",R467&lt;I467,"Montant instruit inférieur au montant présenté.")</f>
        <v/>
      </c>
      <c r="U467" s="95">
        <f t="shared" si="81"/>
        <v>0</v>
      </c>
    </row>
    <row r="468" spans="1:21">
      <c r="A468" s="7">
        <v>464</v>
      </c>
      <c r="B468" s="5"/>
      <c r="C468" s="5"/>
      <c r="D468" s="5"/>
      <c r="E468" s="2"/>
      <c r="F468" s="99"/>
      <c r="G468" s="12"/>
      <c r="H468" s="7" t="s">
        <v>9</v>
      </c>
      <c r="I468" s="98">
        <f t="shared" si="72"/>
        <v>0</v>
      </c>
      <c r="J468" s="27"/>
      <c r="K468" s="21">
        <f t="shared" si="73"/>
        <v>0</v>
      </c>
      <c r="L468" s="5">
        <f t="shared" si="74"/>
        <v>0</v>
      </c>
      <c r="M468" s="5">
        <f t="shared" si="75"/>
        <v>0</v>
      </c>
      <c r="N468" s="2">
        <f t="shared" si="76"/>
        <v>0</v>
      </c>
      <c r="O468" s="99">
        <f t="shared" si="77"/>
        <v>0</v>
      </c>
      <c r="P468" s="22">
        <f t="shared" si="78"/>
        <v>0</v>
      </c>
      <c r="Q468" s="7" t="str">
        <f t="shared" si="79"/>
        <v>euro</v>
      </c>
      <c r="R468" s="98">
        <f t="shared" si="80"/>
        <v>0</v>
      </c>
      <c r="S468" s="19"/>
      <c r="T468" s="37" t="str" cm="1">
        <f t="array" ref="T468">_xlfn.IFS(R468&gt;I468,"KO : Le montant retenu est supérieur au montant présenté. Merci de revoir la ligne de charges d'amortissement ou plafonner son montant.",I468=0,"",R468=I468,"OK",R468&lt;I468,"Montant instruit inférieur au montant présenté.")</f>
        <v/>
      </c>
      <c r="U468" s="95">
        <f t="shared" si="81"/>
        <v>0</v>
      </c>
    </row>
    <row r="469" spans="1:21">
      <c r="A469" s="7">
        <v>465</v>
      </c>
      <c r="B469" s="5"/>
      <c r="C469" s="5"/>
      <c r="D469" s="5"/>
      <c r="E469" s="2"/>
      <c r="F469" s="99"/>
      <c r="G469" s="12"/>
      <c r="H469" s="7" t="s">
        <v>9</v>
      </c>
      <c r="I469" s="98">
        <f t="shared" si="72"/>
        <v>0</v>
      </c>
      <c r="J469" s="27"/>
      <c r="K469" s="21">
        <f t="shared" si="73"/>
        <v>0</v>
      </c>
      <c r="L469" s="5">
        <f t="shared" si="74"/>
        <v>0</v>
      </c>
      <c r="M469" s="5">
        <f t="shared" si="75"/>
        <v>0</v>
      </c>
      <c r="N469" s="2">
        <f t="shared" si="76"/>
        <v>0</v>
      </c>
      <c r="O469" s="99">
        <f t="shared" si="77"/>
        <v>0</v>
      </c>
      <c r="P469" s="22">
        <f t="shared" si="78"/>
        <v>0</v>
      </c>
      <c r="Q469" s="7" t="str">
        <f t="shared" si="79"/>
        <v>euro</v>
      </c>
      <c r="R469" s="98">
        <f t="shared" si="80"/>
        <v>0</v>
      </c>
      <c r="S469" s="19"/>
      <c r="T469" s="37" t="str" cm="1">
        <f t="array" ref="T469">_xlfn.IFS(R469&gt;I469,"KO : Le montant retenu est supérieur au montant présenté. Merci de revoir la ligne de charges d'amortissement ou plafonner son montant.",I469=0,"",R469=I469,"OK",R469&lt;I469,"Montant instruit inférieur au montant présenté.")</f>
        <v/>
      </c>
      <c r="U469" s="95">
        <f t="shared" si="81"/>
        <v>0</v>
      </c>
    </row>
    <row r="470" spans="1:21">
      <c r="A470" s="7">
        <v>466</v>
      </c>
      <c r="B470" s="5"/>
      <c r="C470" s="5"/>
      <c r="D470" s="5"/>
      <c r="E470" s="2"/>
      <c r="F470" s="99"/>
      <c r="G470" s="12"/>
      <c r="H470" s="7" t="s">
        <v>9</v>
      </c>
      <c r="I470" s="98">
        <f t="shared" si="72"/>
        <v>0</v>
      </c>
      <c r="J470" s="27"/>
      <c r="K470" s="21">
        <f t="shared" si="73"/>
        <v>0</v>
      </c>
      <c r="L470" s="5">
        <f t="shared" si="74"/>
        <v>0</v>
      </c>
      <c r="M470" s="5">
        <f t="shared" si="75"/>
        <v>0</v>
      </c>
      <c r="N470" s="2">
        <f t="shared" si="76"/>
        <v>0</v>
      </c>
      <c r="O470" s="99">
        <f t="shared" si="77"/>
        <v>0</v>
      </c>
      <c r="P470" s="22">
        <f t="shared" si="78"/>
        <v>0</v>
      </c>
      <c r="Q470" s="7" t="str">
        <f t="shared" si="79"/>
        <v>euro</v>
      </c>
      <c r="R470" s="98">
        <f t="shared" si="80"/>
        <v>0</v>
      </c>
      <c r="S470" s="19"/>
      <c r="T470" s="37" t="str" cm="1">
        <f t="array" ref="T470">_xlfn.IFS(R470&gt;I470,"KO : Le montant retenu est supérieur au montant présenté. Merci de revoir la ligne de charges d'amortissement ou plafonner son montant.",I470=0,"",R470=I470,"OK",R470&lt;I470,"Montant instruit inférieur au montant présenté.")</f>
        <v/>
      </c>
      <c r="U470" s="95">
        <f t="shared" si="81"/>
        <v>0</v>
      </c>
    </row>
    <row r="471" spans="1:21">
      <c r="A471" s="7">
        <v>467</v>
      </c>
      <c r="B471" s="5"/>
      <c r="C471" s="5"/>
      <c r="D471" s="5"/>
      <c r="E471" s="2"/>
      <c r="F471" s="99"/>
      <c r="G471" s="12"/>
      <c r="H471" s="7" t="s">
        <v>9</v>
      </c>
      <c r="I471" s="98">
        <f t="shared" si="72"/>
        <v>0</v>
      </c>
      <c r="J471" s="27"/>
      <c r="K471" s="21">
        <f t="shared" si="73"/>
        <v>0</v>
      </c>
      <c r="L471" s="5">
        <f t="shared" si="74"/>
        <v>0</v>
      </c>
      <c r="M471" s="5">
        <f t="shared" si="75"/>
        <v>0</v>
      </c>
      <c r="N471" s="2">
        <f t="shared" si="76"/>
        <v>0</v>
      </c>
      <c r="O471" s="99">
        <f t="shared" si="77"/>
        <v>0</v>
      </c>
      <c r="P471" s="22">
        <f t="shared" si="78"/>
        <v>0</v>
      </c>
      <c r="Q471" s="7" t="str">
        <f t="shared" si="79"/>
        <v>euro</v>
      </c>
      <c r="R471" s="98">
        <f t="shared" si="80"/>
        <v>0</v>
      </c>
      <c r="S471" s="19"/>
      <c r="T471" s="37" t="str" cm="1">
        <f t="array" ref="T471">_xlfn.IFS(R471&gt;I471,"KO : Le montant retenu est supérieur au montant présenté. Merci de revoir la ligne de charges d'amortissement ou plafonner son montant.",I471=0,"",R471=I471,"OK",R471&lt;I471,"Montant instruit inférieur au montant présenté.")</f>
        <v/>
      </c>
      <c r="U471" s="95">
        <f t="shared" si="81"/>
        <v>0</v>
      </c>
    </row>
    <row r="472" spans="1:21">
      <c r="A472" s="7">
        <v>468</v>
      </c>
      <c r="B472" s="5"/>
      <c r="C472" s="5"/>
      <c r="D472" s="5"/>
      <c r="E472" s="2"/>
      <c r="F472" s="99"/>
      <c r="G472" s="12"/>
      <c r="H472" s="7" t="s">
        <v>9</v>
      </c>
      <c r="I472" s="98">
        <f t="shared" si="72"/>
        <v>0</v>
      </c>
      <c r="J472" s="27"/>
      <c r="K472" s="21">
        <f t="shared" si="73"/>
        <v>0</v>
      </c>
      <c r="L472" s="5">
        <f t="shared" si="74"/>
        <v>0</v>
      </c>
      <c r="M472" s="5">
        <f t="shared" si="75"/>
        <v>0</v>
      </c>
      <c r="N472" s="2">
        <f t="shared" si="76"/>
        <v>0</v>
      </c>
      <c r="O472" s="99">
        <f t="shared" si="77"/>
        <v>0</v>
      </c>
      <c r="P472" s="22">
        <f t="shared" si="78"/>
        <v>0</v>
      </c>
      <c r="Q472" s="7" t="str">
        <f t="shared" si="79"/>
        <v>euro</v>
      </c>
      <c r="R472" s="98">
        <f t="shared" si="80"/>
        <v>0</v>
      </c>
      <c r="S472" s="19"/>
      <c r="T472" s="37" t="str" cm="1">
        <f t="array" ref="T472">_xlfn.IFS(R472&gt;I472,"KO : Le montant retenu est supérieur au montant présenté. Merci de revoir la ligne de charges d'amortissement ou plafonner son montant.",I472=0,"",R472=I472,"OK",R472&lt;I472,"Montant instruit inférieur au montant présenté.")</f>
        <v/>
      </c>
      <c r="U472" s="95">
        <f t="shared" si="81"/>
        <v>0</v>
      </c>
    </row>
    <row r="473" spans="1:21">
      <c r="A473" s="7">
        <v>469</v>
      </c>
      <c r="B473" s="5"/>
      <c r="C473" s="5"/>
      <c r="D473" s="5"/>
      <c r="E473" s="2"/>
      <c r="F473" s="99"/>
      <c r="G473" s="12"/>
      <c r="H473" s="7" t="s">
        <v>9</v>
      </c>
      <c r="I473" s="98">
        <f t="shared" si="72"/>
        <v>0</v>
      </c>
      <c r="J473" s="27"/>
      <c r="K473" s="21">
        <f t="shared" si="73"/>
        <v>0</v>
      </c>
      <c r="L473" s="5">
        <f t="shared" si="74"/>
        <v>0</v>
      </c>
      <c r="M473" s="5">
        <f t="shared" si="75"/>
        <v>0</v>
      </c>
      <c r="N473" s="2">
        <f t="shared" si="76"/>
        <v>0</v>
      </c>
      <c r="O473" s="99">
        <f t="shared" si="77"/>
        <v>0</v>
      </c>
      <c r="P473" s="22">
        <f t="shared" si="78"/>
        <v>0</v>
      </c>
      <c r="Q473" s="7" t="str">
        <f t="shared" si="79"/>
        <v>euro</v>
      </c>
      <c r="R473" s="98">
        <f t="shared" si="80"/>
        <v>0</v>
      </c>
      <c r="S473" s="19"/>
      <c r="T473" s="37" t="str" cm="1">
        <f t="array" ref="T473">_xlfn.IFS(R473&gt;I473,"KO : Le montant retenu est supérieur au montant présenté. Merci de revoir la ligne de charges d'amortissement ou plafonner son montant.",I473=0,"",R473=I473,"OK",R473&lt;I473,"Montant instruit inférieur au montant présenté.")</f>
        <v/>
      </c>
      <c r="U473" s="95">
        <f t="shared" si="81"/>
        <v>0</v>
      </c>
    </row>
    <row r="474" spans="1:21">
      <c r="A474" s="7">
        <v>470</v>
      </c>
      <c r="B474" s="5"/>
      <c r="C474" s="5"/>
      <c r="D474" s="5"/>
      <c r="E474" s="2"/>
      <c r="F474" s="99"/>
      <c r="G474" s="12"/>
      <c r="H474" s="7" t="s">
        <v>9</v>
      </c>
      <c r="I474" s="98">
        <f t="shared" si="72"/>
        <v>0</v>
      </c>
      <c r="J474" s="27"/>
      <c r="K474" s="21">
        <f t="shared" si="73"/>
        <v>0</v>
      </c>
      <c r="L474" s="5">
        <f t="shared" si="74"/>
        <v>0</v>
      </c>
      <c r="M474" s="5">
        <f t="shared" si="75"/>
        <v>0</v>
      </c>
      <c r="N474" s="2">
        <f t="shared" si="76"/>
        <v>0</v>
      </c>
      <c r="O474" s="99">
        <f t="shared" si="77"/>
        <v>0</v>
      </c>
      <c r="P474" s="22">
        <f t="shared" si="78"/>
        <v>0</v>
      </c>
      <c r="Q474" s="7" t="str">
        <f t="shared" si="79"/>
        <v>euro</v>
      </c>
      <c r="R474" s="98">
        <f t="shared" si="80"/>
        <v>0</v>
      </c>
      <c r="S474" s="19"/>
      <c r="T474" s="37" t="str" cm="1">
        <f t="array" ref="T474">_xlfn.IFS(R474&gt;I474,"KO : Le montant retenu est supérieur au montant présenté. Merci de revoir la ligne de charges d'amortissement ou plafonner son montant.",I474=0,"",R474=I474,"OK",R474&lt;I474,"Montant instruit inférieur au montant présenté.")</f>
        <v/>
      </c>
      <c r="U474" s="95">
        <f t="shared" si="81"/>
        <v>0</v>
      </c>
    </row>
    <row r="475" spans="1:21">
      <c r="A475" s="7">
        <v>471</v>
      </c>
      <c r="B475" s="5"/>
      <c r="C475" s="5"/>
      <c r="D475" s="5"/>
      <c r="E475" s="2"/>
      <c r="F475" s="99"/>
      <c r="G475" s="12"/>
      <c r="H475" s="7" t="s">
        <v>9</v>
      </c>
      <c r="I475" s="98">
        <f t="shared" si="72"/>
        <v>0</v>
      </c>
      <c r="J475" s="27"/>
      <c r="K475" s="21">
        <f t="shared" si="73"/>
        <v>0</v>
      </c>
      <c r="L475" s="5">
        <f t="shared" si="74"/>
        <v>0</v>
      </c>
      <c r="M475" s="5">
        <f t="shared" si="75"/>
        <v>0</v>
      </c>
      <c r="N475" s="2">
        <f t="shared" si="76"/>
        <v>0</v>
      </c>
      <c r="O475" s="99">
        <f t="shared" si="77"/>
        <v>0</v>
      </c>
      <c r="P475" s="22">
        <f t="shared" si="78"/>
        <v>0</v>
      </c>
      <c r="Q475" s="7" t="str">
        <f t="shared" si="79"/>
        <v>euro</v>
      </c>
      <c r="R475" s="98">
        <f t="shared" si="80"/>
        <v>0</v>
      </c>
      <c r="S475" s="19"/>
      <c r="T475" s="37" t="str" cm="1">
        <f t="array" ref="T475">_xlfn.IFS(R475&gt;I475,"KO : Le montant retenu est supérieur au montant présenté. Merci de revoir la ligne de charges d'amortissement ou plafonner son montant.",I475=0,"",R475=I475,"OK",R475&lt;I475,"Montant instruit inférieur au montant présenté.")</f>
        <v/>
      </c>
      <c r="U475" s="95">
        <f t="shared" si="81"/>
        <v>0</v>
      </c>
    </row>
    <row r="476" spans="1:21">
      <c r="A476" s="7">
        <v>472</v>
      </c>
      <c r="B476" s="5"/>
      <c r="C476" s="5"/>
      <c r="D476" s="5"/>
      <c r="E476" s="2"/>
      <c r="F476" s="99"/>
      <c r="G476" s="12"/>
      <c r="H476" s="7" t="s">
        <v>9</v>
      </c>
      <c r="I476" s="98">
        <f t="shared" si="72"/>
        <v>0</v>
      </c>
      <c r="J476" s="27"/>
      <c r="K476" s="21">
        <f t="shared" si="73"/>
        <v>0</v>
      </c>
      <c r="L476" s="5">
        <f t="shared" si="74"/>
        <v>0</v>
      </c>
      <c r="M476" s="5">
        <f t="shared" si="75"/>
        <v>0</v>
      </c>
      <c r="N476" s="2">
        <f t="shared" si="76"/>
        <v>0</v>
      </c>
      <c r="O476" s="99">
        <f t="shared" si="77"/>
        <v>0</v>
      </c>
      <c r="P476" s="22">
        <f t="shared" si="78"/>
        <v>0</v>
      </c>
      <c r="Q476" s="7" t="str">
        <f t="shared" si="79"/>
        <v>euro</v>
      </c>
      <c r="R476" s="98">
        <f t="shared" si="80"/>
        <v>0</v>
      </c>
      <c r="S476" s="19"/>
      <c r="T476" s="37" t="str" cm="1">
        <f t="array" ref="T476">_xlfn.IFS(R476&gt;I476,"KO : Le montant retenu est supérieur au montant présenté. Merci de revoir la ligne de charges d'amortissement ou plafonner son montant.",I476=0,"",R476=I476,"OK",R476&lt;I476,"Montant instruit inférieur au montant présenté.")</f>
        <v/>
      </c>
      <c r="U476" s="95">
        <f t="shared" si="81"/>
        <v>0</v>
      </c>
    </row>
    <row r="477" spans="1:21">
      <c r="A477" s="7">
        <v>473</v>
      </c>
      <c r="B477" s="5"/>
      <c r="C477" s="5"/>
      <c r="D477" s="5"/>
      <c r="E477" s="2"/>
      <c r="F477" s="99"/>
      <c r="G477" s="12"/>
      <c r="H477" s="7" t="s">
        <v>9</v>
      </c>
      <c r="I477" s="98">
        <f t="shared" si="72"/>
        <v>0</v>
      </c>
      <c r="J477" s="27"/>
      <c r="K477" s="21">
        <f t="shared" si="73"/>
        <v>0</v>
      </c>
      <c r="L477" s="5">
        <f t="shared" si="74"/>
        <v>0</v>
      </c>
      <c r="M477" s="5">
        <f t="shared" si="75"/>
        <v>0</v>
      </c>
      <c r="N477" s="2">
        <f t="shared" si="76"/>
        <v>0</v>
      </c>
      <c r="O477" s="99">
        <f t="shared" si="77"/>
        <v>0</v>
      </c>
      <c r="P477" s="22">
        <f t="shared" si="78"/>
        <v>0</v>
      </c>
      <c r="Q477" s="7" t="str">
        <f t="shared" si="79"/>
        <v>euro</v>
      </c>
      <c r="R477" s="98">
        <f t="shared" si="80"/>
        <v>0</v>
      </c>
      <c r="S477" s="19"/>
      <c r="T477" s="37" t="str" cm="1">
        <f t="array" ref="T477">_xlfn.IFS(R477&gt;I477,"KO : Le montant retenu est supérieur au montant présenté. Merci de revoir la ligne de charges d'amortissement ou plafonner son montant.",I477=0,"",R477=I477,"OK",R477&lt;I477,"Montant instruit inférieur au montant présenté.")</f>
        <v/>
      </c>
      <c r="U477" s="95">
        <f t="shared" si="81"/>
        <v>0</v>
      </c>
    </row>
    <row r="478" spans="1:21">
      <c r="A478" s="7">
        <v>474</v>
      </c>
      <c r="B478" s="5"/>
      <c r="C478" s="5"/>
      <c r="D478" s="5"/>
      <c r="E478" s="2"/>
      <c r="F478" s="99"/>
      <c r="G478" s="12"/>
      <c r="H478" s="7" t="s">
        <v>9</v>
      </c>
      <c r="I478" s="98">
        <f t="shared" si="72"/>
        <v>0</v>
      </c>
      <c r="J478" s="27"/>
      <c r="K478" s="21">
        <f t="shared" si="73"/>
        <v>0</v>
      </c>
      <c r="L478" s="5">
        <f t="shared" si="74"/>
        <v>0</v>
      </c>
      <c r="M478" s="5">
        <f t="shared" si="75"/>
        <v>0</v>
      </c>
      <c r="N478" s="2">
        <f t="shared" si="76"/>
        <v>0</v>
      </c>
      <c r="O478" s="99">
        <f t="shared" si="77"/>
        <v>0</v>
      </c>
      <c r="P478" s="22">
        <f t="shared" si="78"/>
        <v>0</v>
      </c>
      <c r="Q478" s="7" t="str">
        <f t="shared" si="79"/>
        <v>euro</v>
      </c>
      <c r="R478" s="98">
        <f t="shared" si="80"/>
        <v>0</v>
      </c>
      <c r="S478" s="19"/>
      <c r="T478" s="37" t="str" cm="1">
        <f t="array" ref="T478">_xlfn.IFS(R478&gt;I478,"KO : Le montant retenu est supérieur au montant présenté. Merci de revoir la ligne de charges d'amortissement ou plafonner son montant.",I478=0,"",R478=I478,"OK",R478&lt;I478,"Montant instruit inférieur au montant présenté.")</f>
        <v/>
      </c>
      <c r="U478" s="95">
        <f t="shared" si="81"/>
        <v>0</v>
      </c>
    </row>
    <row r="479" spans="1:21">
      <c r="A479" s="7">
        <v>475</v>
      </c>
      <c r="B479" s="5"/>
      <c r="C479" s="5"/>
      <c r="D479" s="5"/>
      <c r="E479" s="2"/>
      <c r="F479" s="99"/>
      <c r="G479" s="12"/>
      <c r="H479" s="7" t="s">
        <v>9</v>
      </c>
      <c r="I479" s="98">
        <f t="shared" si="72"/>
        <v>0</v>
      </c>
      <c r="J479" s="27"/>
      <c r="K479" s="21">
        <f t="shared" si="73"/>
        <v>0</v>
      </c>
      <c r="L479" s="5">
        <f t="shared" si="74"/>
        <v>0</v>
      </c>
      <c r="M479" s="5">
        <f t="shared" si="75"/>
        <v>0</v>
      </c>
      <c r="N479" s="2">
        <f t="shared" si="76"/>
        <v>0</v>
      </c>
      <c r="O479" s="99">
        <f t="shared" si="77"/>
        <v>0</v>
      </c>
      <c r="P479" s="22">
        <f t="shared" si="78"/>
        <v>0</v>
      </c>
      <c r="Q479" s="7" t="str">
        <f t="shared" si="79"/>
        <v>euro</v>
      </c>
      <c r="R479" s="98">
        <f t="shared" si="80"/>
        <v>0</v>
      </c>
      <c r="S479" s="19"/>
      <c r="T479" s="37" t="str" cm="1">
        <f t="array" ref="T479">_xlfn.IFS(R479&gt;I479,"KO : Le montant retenu est supérieur au montant présenté. Merci de revoir la ligne de charges d'amortissement ou plafonner son montant.",I479=0,"",R479=I479,"OK",R479&lt;I479,"Montant instruit inférieur au montant présenté.")</f>
        <v/>
      </c>
      <c r="U479" s="95">
        <f t="shared" si="81"/>
        <v>0</v>
      </c>
    </row>
    <row r="480" spans="1:21">
      <c r="A480" s="7">
        <v>476</v>
      </c>
      <c r="B480" s="5"/>
      <c r="C480" s="5"/>
      <c r="D480" s="5"/>
      <c r="E480" s="2"/>
      <c r="F480" s="99"/>
      <c r="G480" s="12"/>
      <c r="H480" s="7" t="s">
        <v>9</v>
      </c>
      <c r="I480" s="98">
        <f t="shared" si="72"/>
        <v>0</v>
      </c>
      <c r="J480" s="27"/>
      <c r="K480" s="21">
        <f t="shared" si="73"/>
        <v>0</v>
      </c>
      <c r="L480" s="5">
        <f t="shared" si="74"/>
        <v>0</v>
      </c>
      <c r="M480" s="5">
        <f t="shared" si="75"/>
        <v>0</v>
      </c>
      <c r="N480" s="2">
        <f t="shared" si="76"/>
        <v>0</v>
      </c>
      <c r="O480" s="99">
        <f t="shared" si="77"/>
        <v>0</v>
      </c>
      <c r="P480" s="22">
        <f t="shared" si="78"/>
        <v>0</v>
      </c>
      <c r="Q480" s="7" t="str">
        <f t="shared" si="79"/>
        <v>euro</v>
      </c>
      <c r="R480" s="98">
        <f t="shared" si="80"/>
        <v>0</v>
      </c>
      <c r="S480" s="19"/>
      <c r="T480" s="37" t="str" cm="1">
        <f t="array" ref="T480">_xlfn.IFS(R480&gt;I480,"KO : Le montant retenu est supérieur au montant présenté. Merci de revoir la ligne de charges d'amortissement ou plafonner son montant.",I480=0,"",R480=I480,"OK",R480&lt;I480,"Montant instruit inférieur au montant présenté.")</f>
        <v/>
      </c>
      <c r="U480" s="95">
        <f t="shared" si="81"/>
        <v>0</v>
      </c>
    </row>
    <row r="481" spans="1:21">
      <c r="A481" s="7">
        <v>477</v>
      </c>
      <c r="B481" s="5"/>
      <c r="C481" s="5"/>
      <c r="D481" s="5"/>
      <c r="E481" s="2"/>
      <c r="F481" s="99"/>
      <c r="G481" s="12"/>
      <c r="H481" s="7" t="s">
        <v>9</v>
      </c>
      <c r="I481" s="98">
        <f t="shared" si="72"/>
        <v>0</v>
      </c>
      <c r="J481" s="27"/>
      <c r="K481" s="21">
        <f t="shared" si="73"/>
        <v>0</v>
      </c>
      <c r="L481" s="5">
        <f t="shared" si="74"/>
        <v>0</v>
      </c>
      <c r="M481" s="5">
        <f t="shared" si="75"/>
        <v>0</v>
      </c>
      <c r="N481" s="2">
        <f t="shared" si="76"/>
        <v>0</v>
      </c>
      <c r="O481" s="99">
        <f t="shared" si="77"/>
        <v>0</v>
      </c>
      <c r="P481" s="22">
        <f t="shared" si="78"/>
        <v>0</v>
      </c>
      <c r="Q481" s="7" t="str">
        <f t="shared" si="79"/>
        <v>euro</v>
      </c>
      <c r="R481" s="98">
        <f t="shared" si="80"/>
        <v>0</v>
      </c>
      <c r="S481" s="19"/>
      <c r="T481" s="37" t="str" cm="1">
        <f t="array" ref="T481">_xlfn.IFS(R481&gt;I481,"KO : Le montant retenu est supérieur au montant présenté. Merci de revoir la ligne de charges d'amortissement ou plafonner son montant.",I481=0,"",R481=I481,"OK",R481&lt;I481,"Montant instruit inférieur au montant présenté.")</f>
        <v/>
      </c>
      <c r="U481" s="95">
        <f t="shared" si="81"/>
        <v>0</v>
      </c>
    </row>
    <row r="482" spans="1:21">
      <c r="A482" s="7">
        <v>478</v>
      </c>
      <c r="B482" s="5"/>
      <c r="C482" s="5"/>
      <c r="D482" s="5"/>
      <c r="E482" s="2"/>
      <c r="F482" s="99"/>
      <c r="G482" s="12"/>
      <c r="H482" s="7" t="s">
        <v>9</v>
      </c>
      <c r="I482" s="98">
        <f t="shared" si="72"/>
        <v>0</v>
      </c>
      <c r="J482" s="27"/>
      <c r="K482" s="21">
        <f t="shared" si="73"/>
        <v>0</v>
      </c>
      <c r="L482" s="5">
        <f t="shared" si="74"/>
        <v>0</v>
      </c>
      <c r="M482" s="5">
        <f t="shared" si="75"/>
        <v>0</v>
      </c>
      <c r="N482" s="2">
        <f t="shared" si="76"/>
        <v>0</v>
      </c>
      <c r="O482" s="99">
        <f t="shared" si="77"/>
        <v>0</v>
      </c>
      <c r="P482" s="22">
        <f t="shared" si="78"/>
        <v>0</v>
      </c>
      <c r="Q482" s="7" t="str">
        <f t="shared" si="79"/>
        <v>euro</v>
      </c>
      <c r="R482" s="98">
        <f t="shared" si="80"/>
        <v>0</v>
      </c>
      <c r="S482" s="19"/>
      <c r="T482" s="37" t="str" cm="1">
        <f t="array" ref="T482">_xlfn.IFS(R482&gt;I482,"KO : Le montant retenu est supérieur au montant présenté. Merci de revoir la ligne de charges d'amortissement ou plafonner son montant.",I482=0,"",R482=I482,"OK",R482&lt;I482,"Montant instruit inférieur au montant présenté.")</f>
        <v/>
      </c>
      <c r="U482" s="95">
        <f t="shared" si="81"/>
        <v>0</v>
      </c>
    </row>
    <row r="483" spans="1:21">
      <c r="A483" s="7">
        <v>479</v>
      </c>
      <c r="B483" s="5"/>
      <c r="C483" s="5"/>
      <c r="D483" s="5"/>
      <c r="E483" s="2"/>
      <c r="F483" s="99"/>
      <c r="G483" s="12"/>
      <c r="H483" s="7" t="s">
        <v>9</v>
      </c>
      <c r="I483" s="98">
        <f t="shared" si="72"/>
        <v>0</v>
      </c>
      <c r="J483" s="27"/>
      <c r="K483" s="21">
        <f t="shared" si="73"/>
        <v>0</v>
      </c>
      <c r="L483" s="5">
        <f t="shared" si="74"/>
        <v>0</v>
      </c>
      <c r="M483" s="5">
        <f t="shared" si="75"/>
        <v>0</v>
      </c>
      <c r="N483" s="2">
        <f t="shared" si="76"/>
        <v>0</v>
      </c>
      <c r="O483" s="99">
        <f t="shared" si="77"/>
        <v>0</v>
      </c>
      <c r="P483" s="22">
        <f t="shared" si="78"/>
        <v>0</v>
      </c>
      <c r="Q483" s="7" t="str">
        <f t="shared" si="79"/>
        <v>euro</v>
      </c>
      <c r="R483" s="98">
        <f t="shared" si="80"/>
        <v>0</v>
      </c>
      <c r="S483" s="19"/>
      <c r="T483" s="37" t="str" cm="1">
        <f t="array" ref="T483">_xlfn.IFS(R483&gt;I483,"KO : Le montant retenu est supérieur au montant présenté. Merci de revoir la ligne de charges d'amortissement ou plafonner son montant.",I483=0,"",R483=I483,"OK",R483&lt;I483,"Montant instruit inférieur au montant présenté.")</f>
        <v/>
      </c>
      <c r="U483" s="95">
        <f t="shared" si="81"/>
        <v>0</v>
      </c>
    </row>
    <row r="484" spans="1:21">
      <c r="A484" s="7">
        <v>480</v>
      </c>
      <c r="B484" s="5"/>
      <c r="C484" s="5"/>
      <c r="D484" s="5"/>
      <c r="E484" s="2"/>
      <c r="F484" s="99"/>
      <c r="G484" s="12"/>
      <c r="H484" s="7" t="s">
        <v>9</v>
      </c>
      <c r="I484" s="98">
        <f t="shared" si="72"/>
        <v>0</v>
      </c>
      <c r="J484" s="27"/>
      <c r="K484" s="21">
        <f t="shared" si="73"/>
        <v>0</v>
      </c>
      <c r="L484" s="5">
        <f t="shared" si="74"/>
        <v>0</v>
      </c>
      <c r="M484" s="5">
        <f t="shared" si="75"/>
        <v>0</v>
      </c>
      <c r="N484" s="2">
        <f t="shared" si="76"/>
        <v>0</v>
      </c>
      <c r="O484" s="99">
        <f t="shared" si="77"/>
        <v>0</v>
      </c>
      <c r="P484" s="22">
        <f t="shared" si="78"/>
        <v>0</v>
      </c>
      <c r="Q484" s="7" t="str">
        <f t="shared" si="79"/>
        <v>euro</v>
      </c>
      <c r="R484" s="98">
        <f t="shared" si="80"/>
        <v>0</v>
      </c>
      <c r="S484" s="19"/>
      <c r="T484" s="37" t="str" cm="1">
        <f t="array" ref="T484">_xlfn.IFS(R484&gt;I484,"KO : Le montant retenu est supérieur au montant présenté. Merci de revoir la ligne de charges d'amortissement ou plafonner son montant.",I484=0,"",R484=I484,"OK",R484&lt;I484,"Montant instruit inférieur au montant présenté.")</f>
        <v/>
      </c>
      <c r="U484" s="95">
        <f t="shared" si="81"/>
        <v>0</v>
      </c>
    </row>
    <row r="485" spans="1:21">
      <c r="A485" s="7">
        <v>481</v>
      </c>
      <c r="B485" s="5"/>
      <c r="C485" s="5"/>
      <c r="D485" s="5"/>
      <c r="E485" s="2"/>
      <c r="F485" s="99"/>
      <c r="G485" s="12"/>
      <c r="H485" s="7" t="s">
        <v>9</v>
      </c>
      <c r="I485" s="98">
        <f t="shared" si="72"/>
        <v>0</v>
      </c>
      <c r="J485" s="27"/>
      <c r="K485" s="21">
        <f t="shared" si="73"/>
        <v>0</v>
      </c>
      <c r="L485" s="5">
        <f t="shared" si="74"/>
        <v>0</v>
      </c>
      <c r="M485" s="5">
        <f t="shared" si="75"/>
        <v>0</v>
      </c>
      <c r="N485" s="2">
        <f t="shared" si="76"/>
        <v>0</v>
      </c>
      <c r="O485" s="99">
        <f t="shared" si="77"/>
        <v>0</v>
      </c>
      <c r="P485" s="22">
        <f t="shared" si="78"/>
        <v>0</v>
      </c>
      <c r="Q485" s="7" t="str">
        <f t="shared" si="79"/>
        <v>euro</v>
      </c>
      <c r="R485" s="98">
        <f t="shared" si="80"/>
        <v>0</v>
      </c>
      <c r="S485" s="19"/>
      <c r="T485" s="37" t="str" cm="1">
        <f t="array" ref="T485">_xlfn.IFS(R485&gt;I485,"KO : Le montant retenu est supérieur au montant présenté. Merci de revoir la ligne de charges d'amortissement ou plafonner son montant.",I485=0,"",R485=I485,"OK",R485&lt;I485,"Montant instruit inférieur au montant présenté.")</f>
        <v/>
      </c>
      <c r="U485" s="95">
        <f t="shared" si="81"/>
        <v>0</v>
      </c>
    </row>
    <row r="486" spans="1:21">
      <c r="A486" s="7">
        <v>482</v>
      </c>
      <c r="B486" s="5"/>
      <c r="C486" s="5"/>
      <c r="D486" s="5"/>
      <c r="E486" s="2"/>
      <c r="F486" s="99"/>
      <c r="G486" s="12"/>
      <c r="H486" s="7" t="s">
        <v>9</v>
      </c>
      <c r="I486" s="98">
        <f t="shared" si="72"/>
        <v>0</v>
      </c>
      <c r="J486" s="27"/>
      <c r="K486" s="21">
        <f t="shared" si="73"/>
        <v>0</v>
      </c>
      <c r="L486" s="5">
        <f t="shared" si="74"/>
        <v>0</v>
      </c>
      <c r="M486" s="5">
        <f t="shared" si="75"/>
        <v>0</v>
      </c>
      <c r="N486" s="2">
        <f t="shared" si="76"/>
        <v>0</v>
      </c>
      <c r="O486" s="99">
        <f t="shared" si="77"/>
        <v>0</v>
      </c>
      <c r="P486" s="22">
        <f t="shared" si="78"/>
        <v>0</v>
      </c>
      <c r="Q486" s="7" t="str">
        <f t="shared" si="79"/>
        <v>euro</v>
      </c>
      <c r="R486" s="98">
        <f t="shared" si="80"/>
        <v>0</v>
      </c>
      <c r="S486" s="19"/>
      <c r="T486" s="37" t="str" cm="1">
        <f t="array" ref="T486">_xlfn.IFS(R486&gt;I486,"KO : Le montant retenu est supérieur au montant présenté. Merci de revoir la ligne de charges d'amortissement ou plafonner son montant.",I486=0,"",R486=I486,"OK",R486&lt;I486,"Montant instruit inférieur au montant présenté.")</f>
        <v/>
      </c>
      <c r="U486" s="95">
        <f t="shared" si="81"/>
        <v>0</v>
      </c>
    </row>
    <row r="487" spans="1:21">
      <c r="A487" s="7">
        <v>483</v>
      </c>
      <c r="B487" s="5"/>
      <c r="C487" s="5"/>
      <c r="D487" s="5"/>
      <c r="E487" s="2"/>
      <c r="F487" s="99"/>
      <c r="G487" s="12"/>
      <c r="H487" s="7" t="s">
        <v>9</v>
      </c>
      <c r="I487" s="98">
        <f t="shared" si="72"/>
        <v>0</v>
      </c>
      <c r="J487" s="27"/>
      <c r="K487" s="21">
        <f t="shared" si="73"/>
        <v>0</v>
      </c>
      <c r="L487" s="5">
        <f t="shared" si="74"/>
        <v>0</v>
      </c>
      <c r="M487" s="5">
        <f t="shared" si="75"/>
        <v>0</v>
      </c>
      <c r="N487" s="2">
        <f t="shared" si="76"/>
        <v>0</v>
      </c>
      <c r="O487" s="99">
        <f t="shared" si="77"/>
        <v>0</v>
      </c>
      <c r="P487" s="22">
        <f t="shared" si="78"/>
        <v>0</v>
      </c>
      <c r="Q487" s="7" t="str">
        <f t="shared" si="79"/>
        <v>euro</v>
      </c>
      <c r="R487" s="98">
        <f t="shared" si="80"/>
        <v>0</v>
      </c>
      <c r="S487" s="19"/>
      <c r="T487" s="37" t="str" cm="1">
        <f t="array" ref="T487">_xlfn.IFS(R487&gt;I487,"KO : Le montant retenu est supérieur au montant présenté. Merci de revoir la ligne de charges d'amortissement ou plafonner son montant.",I487=0,"",R487=I487,"OK",R487&lt;I487,"Montant instruit inférieur au montant présenté.")</f>
        <v/>
      </c>
      <c r="U487" s="95">
        <f t="shared" si="81"/>
        <v>0</v>
      </c>
    </row>
    <row r="488" spans="1:21">
      <c r="A488" s="7">
        <v>484</v>
      </c>
      <c r="B488" s="5"/>
      <c r="C488" s="5"/>
      <c r="D488" s="5"/>
      <c r="E488" s="2"/>
      <c r="F488" s="99"/>
      <c r="G488" s="12"/>
      <c r="H488" s="7" t="s">
        <v>9</v>
      </c>
      <c r="I488" s="98">
        <f t="shared" si="72"/>
        <v>0</v>
      </c>
      <c r="J488" s="27"/>
      <c r="K488" s="21">
        <f t="shared" si="73"/>
        <v>0</v>
      </c>
      <c r="L488" s="5">
        <f t="shared" si="74"/>
        <v>0</v>
      </c>
      <c r="M488" s="5">
        <f t="shared" si="75"/>
        <v>0</v>
      </c>
      <c r="N488" s="2">
        <f t="shared" si="76"/>
        <v>0</v>
      </c>
      <c r="O488" s="99">
        <f t="shared" si="77"/>
        <v>0</v>
      </c>
      <c r="P488" s="22">
        <f t="shared" si="78"/>
        <v>0</v>
      </c>
      <c r="Q488" s="7" t="str">
        <f t="shared" si="79"/>
        <v>euro</v>
      </c>
      <c r="R488" s="98">
        <f t="shared" si="80"/>
        <v>0</v>
      </c>
      <c r="S488" s="19"/>
      <c r="T488" s="37" t="str" cm="1">
        <f t="array" ref="T488">_xlfn.IFS(R488&gt;I488,"KO : Le montant retenu est supérieur au montant présenté. Merci de revoir la ligne de charges d'amortissement ou plafonner son montant.",I488=0,"",R488=I488,"OK",R488&lt;I488,"Montant instruit inférieur au montant présenté.")</f>
        <v/>
      </c>
      <c r="U488" s="95">
        <f t="shared" si="81"/>
        <v>0</v>
      </c>
    </row>
    <row r="489" spans="1:21">
      <c r="A489" s="7">
        <v>485</v>
      </c>
      <c r="B489" s="5"/>
      <c r="C489" s="5"/>
      <c r="D489" s="5"/>
      <c r="E489" s="2"/>
      <c r="F489" s="99"/>
      <c r="G489" s="12"/>
      <c r="H489" s="7" t="s">
        <v>9</v>
      </c>
      <c r="I489" s="98">
        <f t="shared" si="72"/>
        <v>0</v>
      </c>
      <c r="J489" s="27"/>
      <c r="K489" s="21">
        <f t="shared" si="73"/>
        <v>0</v>
      </c>
      <c r="L489" s="5">
        <f t="shared" si="74"/>
        <v>0</v>
      </c>
      <c r="M489" s="5">
        <f t="shared" si="75"/>
        <v>0</v>
      </c>
      <c r="N489" s="2">
        <f t="shared" si="76"/>
        <v>0</v>
      </c>
      <c r="O489" s="99">
        <f t="shared" si="77"/>
        <v>0</v>
      </c>
      <c r="P489" s="22">
        <f t="shared" si="78"/>
        <v>0</v>
      </c>
      <c r="Q489" s="7" t="str">
        <f t="shared" si="79"/>
        <v>euro</v>
      </c>
      <c r="R489" s="98">
        <f t="shared" si="80"/>
        <v>0</v>
      </c>
      <c r="S489" s="19"/>
      <c r="T489" s="37" t="str" cm="1">
        <f t="array" ref="T489">_xlfn.IFS(R489&gt;I489,"KO : Le montant retenu est supérieur au montant présenté. Merci de revoir la ligne de charges d'amortissement ou plafonner son montant.",I489=0,"",R489=I489,"OK",R489&lt;I489,"Montant instruit inférieur au montant présenté.")</f>
        <v/>
      </c>
      <c r="U489" s="95">
        <f t="shared" si="81"/>
        <v>0</v>
      </c>
    </row>
    <row r="490" spans="1:21">
      <c r="A490" s="7">
        <v>486</v>
      </c>
      <c r="B490" s="5"/>
      <c r="C490" s="5"/>
      <c r="D490" s="5"/>
      <c r="E490" s="2"/>
      <c r="F490" s="99"/>
      <c r="G490" s="12"/>
      <c r="H490" s="7" t="s">
        <v>9</v>
      </c>
      <c r="I490" s="98">
        <f t="shared" si="72"/>
        <v>0</v>
      </c>
      <c r="J490" s="27"/>
      <c r="K490" s="21">
        <f t="shared" si="73"/>
        <v>0</v>
      </c>
      <c r="L490" s="5">
        <f t="shared" si="74"/>
        <v>0</v>
      </c>
      <c r="M490" s="5">
        <f t="shared" si="75"/>
        <v>0</v>
      </c>
      <c r="N490" s="2">
        <f t="shared" si="76"/>
        <v>0</v>
      </c>
      <c r="O490" s="99">
        <f t="shared" si="77"/>
        <v>0</v>
      </c>
      <c r="P490" s="22">
        <f t="shared" si="78"/>
        <v>0</v>
      </c>
      <c r="Q490" s="7" t="str">
        <f t="shared" si="79"/>
        <v>euro</v>
      </c>
      <c r="R490" s="98">
        <f t="shared" si="80"/>
        <v>0</v>
      </c>
      <c r="S490" s="19"/>
      <c r="T490" s="37" t="str" cm="1">
        <f t="array" ref="T490">_xlfn.IFS(R490&gt;I490,"KO : Le montant retenu est supérieur au montant présenté. Merci de revoir la ligne de charges d'amortissement ou plafonner son montant.",I490=0,"",R490=I490,"OK",R490&lt;I490,"Montant instruit inférieur au montant présenté.")</f>
        <v/>
      </c>
      <c r="U490" s="95">
        <f t="shared" si="81"/>
        <v>0</v>
      </c>
    </row>
    <row r="491" spans="1:21">
      <c r="A491" s="7">
        <v>487</v>
      </c>
      <c r="B491" s="5"/>
      <c r="C491" s="5"/>
      <c r="D491" s="5"/>
      <c r="E491" s="2"/>
      <c r="F491" s="99"/>
      <c r="G491" s="12"/>
      <c r="H491" s="7" t="s">
        <v>9</v>
      </c>
      <c r="I491" s="98">
        <f t="shared" si="72"/>
        <v>0</v>
      </c>
      <c r="J491" s="27"/>
      <c r="K491" s="21">
        <f t="shared" si="73"/>
        <v>0</v>
      </c>
      <c r="L491" s="5">
        <f t="shared" si="74"/>
        <v>0</v>
      </c>
      <c r="M491" s="5">
        <f t="shared" si="75"/>
        <v>0</v>
      </c>
      <c r="N491" s="2">
        <f t="shared" si="76"/>
        <v>0</v>
      </c>
      <c r="O491" s="99">
        <f t="shared" si="77"/>
        <v>0</v>
      </c>
      <c r="P491" s="22">
        <f t="shared" si="78"/>
        <v>0</v>
      </c>
      <c r="Q491" s="7" t="str">
        <f t="shared" si="79"/>
        <v>euro</v>
      </c>
      <c r="R491" s="98">
        <f t="shared" si="80"/>
        <v>0</v>
      </c>
      <c r="S491" s="19"/>
      <c r="T491" s="37" t="str" cm="1">
        <f t="array" ref="T491">_xlfn.IFS(R491&gt;I491,"KO : Le montant retenu est supérieur au montant présenté. Merci de revoir la ligne de charges d'amortissement ou plafonner son montant.",I491=0,"",R491=I491,"OK",R491&lt;I491,"Montant instruit inférieur au montant présenté.")</f>
        <v/>
      </c>
      <c r="U491" s="95">
        <f t="shared" si="81"/>
        <v>0</v>
      </c>
    </row>
    <row r="492" spans="1:21">
      <c r="A492" s="7">
        <v>488</v>
      </c>
      <c r="B492" s="5"/>
      <c r="C492" s="5"/>
      <c r="D492" s="5"/>
      <c r="E492" s="2"/>
      <c r="F492" s="99"/>
      <c r="G492" s="12"/>
      <c r="H492" s="7" t="s">
        <v>9</v>
      </c>
      <c r="I492" s="98">
        <f t="shared" si="72"/>
        <v>0</v>
      </c>
      <c r="J492" s="27"/>
      <c r="K492" s="21">
        <f t="shared" si="73"/>
        <v>0</v>
      </c>
      <c r="L492" s="5">
        <f t="shared" si="74"/>
        <v>0</v>
      </c>
      <c r="M492" s="5">
        <f t="shared" si="75"/>
        <v>0</v>
      </c>
      <c r="N492" s="2">
        <f t="shared" si="76"/>
        <v>0</v>
      </c>
      <c r="O492" s="99">
        <f t="shared" si="77"/>
        <v>0</v>
      </c>
      <c r="P492" s="22">
        <f t="shared" si="78"/>
        <v>0</v>
      </c>
      <c r="Q492" s="7" t="str">
        <f t="shared" si="79"/>
        <v>euro</v>
      </c>
      <c r="R492" s="98">
        <f t="shared" si="80"/>
        <v>0</v>
      </c>
      <c r="S492" s="19"/>
      <c r="T492" s="37" t="str" cm="1">
        <f t="array" ref="T492">_xlfn.IFS(R492&gt;I492,"KO : Le montant retenu est supérieur au montant présenté. Merci de revoir la ligne de charges d'amortissement ou plafonner son montant.",I492=0,"",R492=I492,"OK",R492&lt;I492,"Montant instruit inférieur au montant présenté.")</f>
        <v/>
      </c>
      <c r="U492" s="95">
        <f t="shared" si="81"/>
        <v>0</v>
      </c>
    </row>
    <row r="493" spans="1:21">
      <c r="A493" s="7">
        <v>489</v>
      </c>
      <c r="B493" s="5"/>
      <c r="C493" s="5"/>
      <c r="D493" s="5"/>
      <c r="E493" s="2"/>
      <c r="F493" s="99"/>
      <c r="G493" s="12"/>
      <c r="H493" s="7" t="s">
        <v>9</v>
      </c>
      <c r="I493" s="98">
        <f t="shared" si="72"/>
        <v>0</v>
      </c>
      <c r="J493" s="27"/>
      <c r="K493" s="21">
        <f t="shared" si="73"/>
        <v>0</v>
      </c>
      <c r="L493" s="5">
        <f t="shared" si="74"/>
        <v>0</v>
      </c>
      <c r="M493" s="5">
        <f t="shared" si="75"/>
        <v>0</v>
      </c>
      <c r="N493" s="2">
        <f t="shared" si="76"/>
        <v>0</v>
      </c>
      <c r="O493" s="99">
        <f t="shared" si="77"/>
        <v>0</v>
      </c>
      <c r="P493" s="22">
        <f t="shared" si="78"/>
        <v>0</v>
      </c>
      <c r="Q493" s="7" t="str">
        <f t="shared" si="79"/>
        <v>euro</v>
      </c>
      <c r="R493" s="98">
        <f t="shared" si="80"/>
        <v>0</v>
      </c>
      <c r="S493" s="19"/>
      <c r="T493" s="37" t="str" cm="1">
        <f t="array" ref="T493">_xlfn.IFS(R493&gt;I493,"KO : Le montant retenu est supérieur au montant présenté. Merci de revoir la ligne de charges d'amortissement ou plafonner son montant.",I493=0,"",R493=I493,"OK",R493&lt;I493,"Montant instruit inférieur au montant présenté.")</f>
        <v/>
      </c>
      <c r="U493" s="95">
        <f t="shared" si="81"/>
        <v>0</v>
      </c>
    </row>
    <row r="494" spans="1:21">
      <c r="A494" s="7">
        <v>490</v>
      </c>
      <c r="B494" s="5"/>
      <c r="C494" s="5"/>
      <c r="D494" s="5"/>
      <c r="E494" s="2"/>
      <c r="F494" s="99"/>
      <c r="G494" s="12"/>
      <c r="H494" s="7" t="s">
        <v>9</v>
      </c>
      <c r="I494" s="98">
        <f t="shared" si="72"/>
        <v>0</v>
      </c>
      <c r="J494" s="27"/>
      <c r="K494" s="21">
        <f t="shared" si="73"/>
        <v>0</v>
      </c>
      <c r="L494" s="5">
        <f t="shared" si="74"/>
        <v>0</v>
      </c>
      <c r="M494" s="5">
        <f t="shared" si="75"/>
        <v>0</v>
      </c>
      <c r="N494" s="2">
        <f t="shared" si="76"/>
        <v>0</v>
      </c>
      <c r="O494" s="99">
        <f t="shared" si="77"/>
        <v>0</v>
      </c>
      <c r="P494" s="22">
        <f t="shared" si="78"/>
        <v>0</v>
      </c>
      <c r="Q494" s="7" t="str">
        <f t="shared" si="79"/>
        <v>euro</v>
      </c>
      <c r="R494" s="98">
        <f t="shared" si="80"/>
        <v>0</v>
      </c>
      <c r="S494" s="19"/>
      <c r="T494" s="37" t="str" cm="1">
        <f t="array" ref="T494">_xlfn.IFS(R494&gt;I494,"KO : Le montant retenu est supérieur au montant présenté. Merci de revoir la ligne de charges d'amortissement ou plafonner son montant.",I494=0,"",R494=I494,"OK",R494&lt;I494,"Montant instruit inférieur au montant présenté.")</f>
        <v/>
      </c>
      <c r="U494" s="95">
        <f t="shared" si="81"/>
        <v>0</v>
      </c>
    </row>
    <row r="495" spans="1:21">
      <c r="A495" s="7">
        <v>491</v>
      </c>
      <c r="B495" s="5"/>
      <c r="C495" s="5"/>
      <c r="D495" s="5"/>
      <c r="E495" s="2"/>
      <c r="F495" s="99"/>
      <c r="G495" s="12"/>
      <c r="H495" s="7" t="s">
        <v>9</v>
      </c>
      <c r="I495" s="98">
        <f t="shared" si="72"/>
        <v>0</v>
      </c>
      <c r="J495" s="27"/>
      <c r="K495" s="21">
        <f t="shared" si="73"/>
        <v>0</v>
      </c>
      <c r="L495" s="5">
        <f t="shared" si="74"/>
        <v>0</v>
      </c>
      <c r="M495" s="5">
        <f t="shared" si="75"/>
        <v>0</v>
      </c>
      <c r="N495" s="2">
        <f t="shared" si="76"/>
        <v>0</v>
      </c>
      <c r="O495" s="99">
        <f t="shared" si="77"/>
        <v>0</v>
      </c>
      <c r="P495" s="22">
        <f t="shared" si="78"/>
        <v>0</v>
      </c>
      <c r="Q495" s="7" t="str">
        <f t="shared" si="79"/>
        <v>euro</v>
      </c>
      <c r="R495" s="98">
        <f t="shared" si="80"/>
        <v>0</v>
      </c>
      <c r="S495" s="19"/>
      <c r="T495" s="37" t="str" cm="1">
        <f t="array" ref="T495">_xlfn.IFS(R495&gt;I495,"KO : Le montant retenu est supérieur au montant présenté. Merci de revoir la ligne de charges d'amortissement ou plafonner son montant.",I495=0,"",R495=I495,"OK",R495&lt;I495,"Montant instruit inférieur au montant présenté.")</f>
        <v/>
      </c>
      <c r="U495" s="95">
        <f t="shared" si="81"/>
        <v>0</v>
      </c>
    </row>
    <row r="496" spans="1:21">
      <c r="A496" s="7">
        <v>492</v>
      </c>
      <c r="B496" s="5"/>
      <c r="C496" s="5"/>
      <c r="D496" s="5"/>
      <c r="E496" s="2"/>
      <c r="F496" s="99"/>
      <c r="G496" s="12"/>
      <c r="H496" s="7" t="s">
        <v>9</v>
      </c>
      <c r="I496" s="98">
        <f t="shared" si="72"/>
        <v>0</v>
      </c>
      <c r="J496" s="27"/>
      <c r="K496" s="21">
        <f t="shared" si="73"/>
        <v>0</v>
      </c>
      <c r="L496" s="5">
        <f t="shared" si="74"/>
        <v>0</v>
      </c>
      <c r="M496" s="5">
        <f t="shared" si="75"/>
        <v>0</v>
      </c>
      <c r="N496" s="2">
        <f t="shared" si="76"/>
        <v>0</v>
      </c>
      <c r="O496" s="99">
        <f t="shared" si="77"/>
        <v>0</v>
      </c>
      <c r="P496" s="22">
        <f t="shared" si="78"/>
        <v>0</v>
      </c>
      <c r="Q496" s="7" t="str">
        <f t="shared" si="79"/>
        <v>euro</v>
      </c>
      <c r="R496" s="98">
        <f t="shared" si="80"/>
        <v>0</v>
      </c>
      <c r="S496" s="19"/>
      <c r="T496" s="37" t="str" cm="1">
        <f t="array" ref="T496">_xlfn.IFS(R496&gt;I496,"KO : Le montant retenu est supérieur au montant présenté. Merci de revoir la ligne de charges d'amortissement ou plafonner son montant.",I496=0,"",R496=I496,"OK",R496&lt;I496,"Montant instruit inférieur au montant présenté.")</f>
        <v/>
      </c>
      <c r="U496" s="95">
        <f t="shared" si="81"/>
        <v>0</v>
      </c>
    </row>
    <row r="497" spans="1:21">
      <c r="A497" s="7">
        <v>493</v>
      </c>
      <c r="B497" s="5"/>
      <c r="C497" s="5"/>
      <c r="D497" s="5"/>
      <c r="E497" s="2"/>
      <c r="F497" s="99"/>
      <c r="G497" s="12"/>
      <c r="H497" s="7" t="s">
        <v>9</v>
      </c>
      <c r="I497" s="98">
        <f t="shared" si="72"/>
        <v>0</v>
      </c>
      <c r="J497" s="27"/>
      <c r="K497" s="21">
        <f t="shared" si="73"/>
        <v>0</v>
      </c>
      <c r="L497" s="5">
        <f t="shared" si="74"/>
        <v>0</v>
      </c>
      <c r="M497" s="5">
        <f t="shared" si="75"/>
        <v>0</v>
      </c>
      <c r="N497" s="2">
        <f t="shared" si="76"/>
        <v>0</v>
      </c>
      <c r="O497" s="99">
        <f t="shared" si="77"/>
        <v>0</v>
      </c>
      <c r="P497" s="22">
        <f t="shared" si="78"/>
        <v>0</v>
      </c>
      <c r="Q497" s="7" t="str">
        <f t="shared" si="79"/>
        <v>euro</v>
      </c>
      <c r="R497" s="98">
        <f t="shared" si="80"/>
        <v>0</v>
      </c>
      <c r="S497" s="19"/>
      <c r="T497" s="37" t="str" cm="1">
        <f t="array" ref="T497">_xlfn.IFS(R497&gt;I497,"KO : Le montant retenu est supérieur au montant présenté. Merci de revoir la ligne de charges d'amortissement ou plafonner son montant.",I497=0,"",R497=I497,"OK",R497&lt;I497,"Montant instruit inférieur au montant présenté.")</f>
        <v/>
      </c>
      <c r="U497" s="95">
        <f t="shared" si="81"/>
        <v>0</v>
      </c>
    </row>
    <row r="498" spans="1:21">
      <c r="A498" s="7">
        <v>494</v>
      </c>
      <c r="B498" s="5"/>
      <c r="C498" s="5"/>
      <c r="D498" s="5"/>
      <c r="E498" s="2"/>
      <c r="F498" s="99"/>
      <c r="G498" s="12"/>
      <c r="H498" s="7" t="s">
        <v>9</v>
      </c>
      <c r="I498" s="98">
        <f t="shared" si="72"/>
        <v>0</v>
      </c>
      <c r="J498" s="27"/>
      <c r="K498" s="21">
        <f t="shared" si="73"/>
        <v>0</v>
      </c>
      <c r="L498" s="5">
        <f t="shared" si="74"/>
        <v>0</v>
      </c>
      <c r="M498" s="5">
        <f t="shared" si="75"/>
        <v>0</v>
      </c>
      <c r="N498" s="2">
        <f t="shared" si="76"/>
        <v>0</v>
      </c>
      <c r="O498" s="99">
        <f t="shared" si="77"/>
        <v>0</v>
      </c>
      <c r="P498" s="22">
        <f t="shared" si="78"/>
        <v>0</v>
      </c>
      <c r="Q498" s="7" t="str">
        <f t="shared" si="79"/>
        <v>euro</v>
      </c>
      <c r="R498" s="98">
        <f t="shared" si="80"/>
        <v>0</v>
      </c>
      <c r="S498" s="19"/>
      <c r="T498" s="37" t="str" cm="1">
        <f t="array" ref="T498">_xlfn.IFS(R498&gt;I498,"KO : Le montant retenu est supérieur au montant présenté. Merci de revoir la ligne de charges d'amortissement ou plafonner son montant.",I498=0,"",R498=I498,"OK",R498&lt;I498,"Montant instruit inférieur au montant présenté.")</f>
        <v/>
      </c>
      <c r="U498" s="95">
        <f t="shared" si="81"/>
        <v>0</v>
      </c>
    </row>
    <row r="499" spans="1:21">
      <c r="A499" s="7">
        <v>495</v>
      </c>
      <c r="B499" s="5"/>
      <c r="C499" s="5"/>
      <c r="D499" s="5"/>
      <c r="E499" s="2"/>
      <c r="F499" s="99"/>
      <c r="G499" s="12"/>
      <c r="H499" s="7" t="s">
        <v>9</v>
      </c>
      <c r="I499" s="98">
        <f t="shared" si="72"/>
        <v>0</v>
      </c>
      <c r="J499" s="27"/>
      <c r="K499" s="21">
        <f t="shared" si="73"/>
        <v>0</v>
      </c>
      <c r="L499" s="5">
        <f t="shared" si="74"/>
        <v>0</v>
      </c>
      <c r="M499" s="5">
        <f t="shared" si="75"/>
        <v>0</v>
      </c>
      <c r="N499" s="2">
        <f t="shared" si="76"/>
        <v>0</v>
      </c>
      <c r="O499" s="99">
        <f t="shared" si="77"/>
        <v>0</v>
      </c>
      <c r="P499" s="22">
        <f t="shared" si="78"/>
        <v>0</v>
      </c>
      <c r="Q499" s="7" t="str">
        <f t="shared" si="79"/>
        <v>euro</v>
      </c>
      <c r="R499" s="98">
        <f t="shared" si="80"/>
        <v>0</v>
      </c>
      <c r="S499" s="19"/>
      <c r="T499" s="37" t="str" cm="1">
        <f t="array" ref="T499">_xlfn.IFS(R499&gt;I499,"KO : Le montant retenu est supérieur au montant présenté. Merci de revoir la ligne de charges d'amortissement ou plafonner son montant.",I499=0,"",R499=I499,"OK",R499&lt;I499,"Montant instruit inférieur au montant présenté.")</f>
        <v/>
      </c>
      <c r="U499" s="95">
        <f t="shared" si="81"/>
        <v>0</v>
      </c>
    </row>
    <row r="500" spans="1:21">
      <c r="A500" s="7">
        <v>496</v>
      </c>
      <c r="B500" s="5"/>
      <c r="C500" s="5"/>
      <c r="D500" s="5"/>
      <c r="E500" s="2"/>
      <c r="F500" s="99"/>
      <c r="G500" s="12"/>
      <c r="H500" s="7" t="s">
        <v>9</v>
      </c>
      <c r="I500" s="98">
        <f t="shared" si="72"/>
        <v>0</v>
      </c>
      <c r="J500" s="27"/>
      <c r="K500" s="21">
        <f t="shared" si="73"/>
        <v>0</v>
      </c>
      <c r="L500" s="5">
        <f t="shared" si="74"/>
        <v>0</v>
      </c>
      <c r="M500" s="5">
        <f t="shared" si="75"/>
        <v>0</v>
      </c>
      <c r="N500" s="2">
        <f t="shared" si="76"/>
        <v>0</v>
      </c>
      <c r="O500" s="99">
        <f t="shared" si="77"/>
        <v>0</v>
      </c>
      <c r="P500" s="22">
        <f t="shared" si="78"/>
        <v>0</v>
      </c>
      <c r="Q500" s="7" t="str">
        <f t="shared" si="79"/>
        <v>euro</v>
      </c>
      <c r="R500" s="98">
        <f t="shared" si="80"/>
        <v>0</v>
      </c>
      <c r="S500" s="19"/>
      <c r="T500" s="37" t="str" cm="1">
        <f t="array" ref="T500">_xlfn.IFS(R500&gt;I500,"KO : Le montant retenu est supérieur au montant présenté. Merci de revoir la ligne de charges d'amortissement ou plafonner son montant.",I500=0,"",R500=I500,"OK",R500&lt;I500,"Montant instruit inférieur au montant présenté.")</f>
        <v/>
      </c>
      <c r="U500" s="95">
        <f t="shared" si="81"/>
        <v>0</v>
      </c>
    </row>
    <row r="501" spans="1:21">
      <c r="A501" s="7">
        <v>497</v>
      </c>
      <c r="B501" s="5"/>
      <c r="C501" s="5"/>
      <c r="D501" s="5"/>
      <c r="E501" s="2"/>
      <c r="F501" s="99"/>
      <c r="G501" s="12"/>
      <c r="H501" s="7" t="s">
        <v>9</v>
      </c>
      <c r="I501" s="98">
        <f t="shared" si="72"/>
        <v>0</v>
      </c>
      <c r="J501" s="27"/>
      <c r="K501" s="21">
        <f t="shared" si="73"/>
        <v>0</v>
      </c>
      <c r="L501" s="5">
        <f t="shared" si="74"/>
        <v>0</v>
      </c>
      <c r="M501" s="5">
        <f t="shared" si="75"/>
        <v>0</v>
      </c>
      <c r="N501" s="2">
        <f t="shared" si="76"/>
        <v>0</v>
      </c>
      <c r="O501" s="99">
        <f t="shared" si="77"/>
        <v>0</v>
      </c>
      <c r="P501" s="22">
        <f t="shared" si="78"/>
        <v>0</v>
      </c>
      <c r="Q501" s="7" t="str">
        <f t="shared" si="79"/>
        <v>euro</v>
      </c>
      <c r="R501" s="98">
        <f t="shared" si="80"/>
        <v>0</v>
      </c>
      <c r="S501" s="19"/>
      <c r="T501" s="37" t="str" cm="1">
        <f t="array" ref="T501">_xlfn.IFS(R501&gt;I501,"KO : Le montant retenu est supérieur au montant présenté. Merci de revoir la ligne de charges d'amortissement ou plafonner son montant.",I501=0,"",R501=I501,"OK",R501&lt;I501,"Montant instruit inférieur au montant présenté.")</f>
        <v/>
      </c>
      <c r="U501" s="95">
        <f t="shared" si="81"/>
        <v>0</v>
      </c>
    </row>
    <row r="502" spans="1:21">
      <c r="A502" s="7">
        <v>498</v>
      </c>
      <c r="B502" s="5"/>
      <c r="C502" s="5"/>
      <c r="D502" s="5"/>
      <c r="E502" s="2"/>
      <c r="F502" s="99"/>
      <c r="G502" s="12"/>
      <c r="H502" s="7" t="s">
        <v>9</v>
      </c>
      <c r="I502" s="98">
        <f t="shared" si="72"/>
        <v>0</v>
      </c>
      <c r="J502" s="27"/>
      <c r="K502" s="21">
        <f t="shared" si="73"/>
        <v>0</v>
      </c>
      <c r="L502" s="5">
        <f t="shared" si="74"/>
        <v>0</v>
      </c>
      <c r="M502" s="5">
        <f t="shared" si="75"/>
        <v>0</v>
      </c>
      <c r="N502" s="2">
        <f t="shared" si="76"/>
        <v>0</v>
      </c>
      <c r="O502" s="99">
        <f t="shared" si="77"/>
        <v>0</v>
      </c>
      <c r="P502" s="22">
        <f t="shared" si="78"/>
        <v>0</v>
      </c>
      <c r="Q502" s="7" t="str">
        <f t="shared" si="79"/>
        <v>euro</v>
      </c>
      <c r="R502" s="98">
        <f t="shared" si="80"/>
        <v>0</v>
      </c>
      <c r="S502" s="19"/>
      <c r="T502" s="37" t="str" cm="1">
        <f t="array" ref="T502">_xlfn.IFS(R502&gt;I502,"KO : Le montant retenu est supérieur au montant présenté. Merci de revoir la ligne de charges d'amortissement ou plafonner son montant.",I502=0,"",R502=I502,"OK",R502&lt;I502,"Montant instruit inférieur au montant présenté.")</f>
        <v/>
      </c>
      <c r="U502" s="95">
        <f t="shared" si="81"/>
        <v>0</v>
      </c>
    </row>
    <row r="503" spans="1:21">
      <c r="A503" s="7">
        <v>499</v>
      </c>
      <c r="B503" s="5"/>
      <c r="C503" s="5"/>
      <c r="D503" s="5"/>
      <c r="E503" s="2"/>
      <c r="F503" s="99"/>
      <c r="G503" s="12"/>
      <c r="H503" s="7" t="s">
        <v>9</v>
      </c>
      <c r="I503" s="98">
        <f t="shared" si="72"/>
        <v>0</v>
      </c>
      <c r="J503" s="27"/>
      <c r="K503" s="21">
        <f t="shared" si="73"/>
        <v>0</v>
      </c>
      <c r="L503" s="5">
        <f t="shared" si="74"/>
        <v>0</v>
      </c>
      <c r="M503" s="5">
        <f t="shared" si="75"/>
        <v>0</v>
      </c>
      <c r="N503" s="2">
        <f t="shared" si="76"/>
        <v>0</v>
      </c>
      <c r="O503" s="99">
        <f t="shared" si="77"/>
        <v>0</v>
      </c>
      <c r="P503" s="22">
        <f t="shared" si="78"/>
        <v>0</v>
      </c>
      <c r="Q503" s="7" t="str">
        <f t="shared" si="79"/>
        <v>euro</v>
      </c>
      <c r="R503" s="98">
        <f t="shared" si="80"/>
        <v>0</v>
      </c>
      <c r="S503" s="19"/>
      <c r="T503" s="37" t="str" cm="1">
        <f t="array" ref="T503">_xlfn.IFS(R503&gt;I503,"KO : Le montant retenu est supérieur au montant présenté. Merci de revoir la ligne de charges d'amortissement ou plafonner son montant.",I503=0,"",R503=I503,"OK",R503&lt;I503,"Montant instruit inférieur au montant présenté.")</f>
        <v/>
      </c>
      <c r="U503" s="95">
        <f t="shared" si="81"/>
        <v>0</v>
      </c>
    </row>
    <row r="504" spans="1:21">
      <c r="A504" s="7">
        <v>500</v>
      </c>
      <c r="B504" s="5"/>
      <c r="C504" s="5"/>
      <c r="D504" s="5"/>
      <c r="E504" s="2"/>
      <c r="F504" s="99"/>
      <c r="G504" s="12"/>
      <c r="H504" s="7" t="s">
        <v>9</v>
      </c>
      <c r="I504" s="98">
        <f t="shared" si="72"/>
        <v>0</v>
      </c>
      <c r="J504" s="27"/>
      <c r="K504" s="21">
        <f t="shared" si="73"/>
        <v>0</v>
      </c>
      <c r="L504" s="5">
        <f t="shared" si="74"/>
        <v>0</v>
      </c>
      <c r="M504" s="5">
        <f t="shared" si="75"/>
        <v>0</v>
      </c>
      <c r="N504" s="2">
        <f t="shared" si="76"/>
        <v>0</v>
      </c>
      <c r="O504" s="99">
        <f t="shared" si="77"/>
        <v>0</v>
      </c>
      <c r="P504" s="22">
        <f t="shared" si="78"/>
        <v>0</v>
      </c>
      <c r="Q504" s="7" t="str">
        <f t="shared" si="79"/>
        <v>euro</v>
      </c>
      <c r="R504" s="98">
        <f t="shared" si="80"/>
        <v>0</v>
      </c>
      <c r="S504" s="19"/>
      <c r="T504" s="37" t="str" cm="1">
        <f t="array" ref="T504">_xlfn.IFS(R504&gt;I504,"KO : Le montant retenu est supérieur au montant présenté. Merci de revoir la ligne de charges d'amortissement ou plafonner son montant.",I504=0,"",R504=I504,"OK",R504&lt;I504,"Montant instruit inférieur au montant présenté.")</f>
        <v/>
      </c>
      <c r="U504" s="95">
        <f t="shared" si="81"/>
        <v>0</v>
      </c>
    </row>
    <row r="505" spans="1:21">
      <c r="A505" s="7">
        <v>501</v>
      </c>
      <c r="B505" s="5"/>
      <c r="C505" s="5"/>
      <c r="D505" s="5"/>
      <c r="E505" s="2"/>
      <c r="F505" s="99"/>
      <c r="G505" s="12"/>
      <c r="H505" s="7" t="s">
        <v>9</v>
      </c>
      <c r="I505" s="98">
        <f t="shared" si="72"/>
        <v>0</v>
      </c>
      <c r="J505" s="27"/>
      <c r="K505" s="21">
        <f t="shared" si="73"/>
        <v>0</v>
      </c>
      <c r="L505" s="5">
        <f t="shared" si="74"/>
        <v>0</v>
      </c>
      <c r="M505" s="5">
        <f t="shared" si="75"/>
        <v>0</v>
      </c>
      <c r="N505" s="2">
        <f t="shared" si="76"/>
        <v>0</v>
      </c>
      <c r="O505" s="99">
        <f t="shared" si="77"/>
        <v>0</v>
      </c>
      <c r="P505" s="22">
        <f t="shared" si="78"/>
        <v>0</v>
      </c>
      <c r="Q505" s="7" t="str">
        <f t="shared" si="79"/>
        <v>euro</v>
      </c>
      <c r="R505" s="98">
        <f t="shared" si="80"/>
        <v>0</v>
      </c>
      <c r="S505" s="19"/>
      <c r="T505" s="37" t="str" cm="1">
        <f t="array" ref="T505">_xlfn.IFS(R505&gt;I505,"KO : Le montant retenu est supérieur au montant présenté. Merci de revoir la ligne de charges d'amortissement ou plafonner son montant.",I505=0,"",R505=I505,"OK",R505&lt;I505,"Montant instruit inférieur au montant présenté.")</f>
        <v/>
      </c>
      <c r="U505" s="95">
        <f t="shared" si="81"/>
        <v>0</v>
      </c>
    </row>
    <row r="506" spans="1:21">
      <c r="A506" s="7">
        <v>502</v>
      </c>
      <c r="B506" s="5"/>
      <c r="C506" s="5"/>
      <c r="D506" s="5"/>
      <c r="E506" s="2"/>
      <c r="F506" s="99"/>
      <c r="G506" s="12"/>
      <c r="H506" s="7" t="s">
        <v>9</v>
      </c>
      <c r="I506" s="98">
        <f t="shared" si="72"/>
        <v>0</v>
      </c>
      <c r="J506" s="27"/>
      <c r="K506" s="21">
        <f t="shared" si="73"/>
        <v>0</v>
      </c>
      <c r="L506" s="5">
        <f t="shared" si="74"/>
        <v>0</v>
      </c>
      <c r="M506" s="5">
        <f t="shared" si="75"/>
        <v>0</v>
      </c>
      <c r="N506" s="2">
        <f t="shared" si="76"/>
        <v>0</v>
      </c>
      <c r="O506" s="99">
        <f t="shared" si="77"/>
        <v>0</v>
      </c>
      <c r="P506" s="22">
        <f t="shared" si="78"/>
        <v>0</v>
      </c>
      <c r="Q506" s="7" t="str">
        <f t="shared" si="79"/>
        <v>euro</v>
      </c>
      <c r="R506" s="98">
        <f t="shared" si="80"/>
        <v>0</v>
      </c>
      <c r="S506" s="19"/>
      <c r="T506" s="37" t="str" cm="1">
        <f t="array" ref="T506">_xlfn.IFS(R506&gt;I506,"KO : Le montant retenu est supérieur au montant présenté. Merci de revoir la ligne de charges d'amortissement ou plafonner son montant.",I506=0,"",R506=I506,"OK",R506&lt;I506,"Montant instruit inférieur au montant présenté.")</f>
        <v/>
      </c>
      <c r="U506" s="95">
        <f t="shared" si="81"/>
        <v>0</v>
      </c>
    </row>
    <row r="507" spans="1:21">
      <c r="A507" s="7">
        <v>503</v>
      </c>
      <c r="B507" s="5"/>
      <c r="C507" s="5"/>
      <c r="D507" s="5"/>
      <c r="E507" s="2"/>
      <c r="F507" s="99"/>
      <c r="G507" s="12"/>
      <c r="H507" s="7" t="s">
        <v>9</v>
      </c>
      <c r="I507" s="98">
        <f t="shared" si="72"/>
        <v>0</v>
      </c>
      <c r="J507" s="27"/>
      <c r="K507" s="21">
        <f t="shared" si="73"/>
        <v>0</v>
      </c>
      <c r="L507" s="5">
        <f t="shared" si="74"/>
        <v>0</v>
      </c>
      <c r="M507" s="5">
        <f t="shared" si="75"/>
        <v>0</v>
      </c>
      <c r="N507" s="2">
        <f t="shared" si="76"/>
        <v>0</v>
      </c>
      <c r="O507" s="99">
        <f t="shared" si="77"/>
        <v>0</v>
      </c>
      <c r="P507" s="22">
        <f t="shared" si="78"/>
        <v>0</v>
      </c>
      <c r="Q507" s="7" t="str">
        <f t="shared" si="79"/>
        <v>euro</v>
      </c>
      <c r="R507" s="98">
        <f t="shared" si="80"/>
        <v>0</v>
      </c>
      <c r="S507" s="19"/>
      <c r="T507" s="37" t="str" cm="1">
        <f t="array" ref="T507">_xlfn.IFS(R507&gt;I507,"KO : Le montant retenu est supérieur au montant présenté. Merci de revoir la ligne de charges d'amortissement ou plafonner son montant.",I507=0,"",R507=I507,"OK",R507&lt;I507,"Montant instruit inférieur au montant présenté.")</f>
        <v/>
      </c>
      <c r="U507" s="95">
        <f t="shared" si="81"/>
        <v>0</v>
      </c>
    </row>
    <row r="508" spans="1:21">
      <c r="A508" s="7">
        <v>504</v>
      </c>
      <c r="B508" s="5"/>
      <c r="C508" s="5"/>
      <c r="D508" s="5"/>
      <c r="E508" s="2"/>
      <c r="F508" s="99"/>
      <c r="G508" s="12"/>
      <c r="H508" s="7" t="s">
        <v>9</v>
      </c>
      <c r="I508" s="98">
        <f t="shared" si="72"/>
        <v>0</v>
      </c>
      <c r="J508" s="27"/>
      <c r="K508" s="21">
        <f t="shared" si="73"/>
        <v>0</v>
      </c>
      <c r="L508" s="5">
        <f t="shared" si="74"/>
        <v>0</v>
      </c>
      <c r="M508" s="5">
        <f t="shared" si="75"/>
        <v>0</v>
      </c>
      <c r="N508" s="2">
        <f t="shared" si="76"/>
        <v>0</v>
      </c>
      <c r="O508" s="99">
        <f t="shared" si="77"/>
        <v>0</v>
      </c>
      <c r="P508" s="22">
        <f t="shared" si="78"/>
        <v>0</v>
      </c>
      <c r="Q508" s="7" t="str">
        <f t="shared" si="79"/>
        <v>euro</v>
      </c>
      <c r="R508" s="98">
        <f t="shared" si="80"/>
        <v>0</v>
      </c>
      <c r="S508" s="19"/>
      <c r="T508" s="37" t="str" cm="1">
        <f t="array" ref="T508">_xlfn.IFS(R508&gt;I508,"KO : Le montant retenu est supérieur au montant présenté. Merci de revoir la ligne de charges d'amortissement ou plafonner son montant.",I508=0,"",R508=I508,"OK",R508&lt;I508,"Montant instruit inférieur au montant présenté.")</f>
        <v/>
      </c>
      <c r="U508" s="95">
        <f t="shared" si="81"/>
        <v>0</v>
      </c>
    </row>
    <row r="509" spans="1:21">
      <c r="A509" s="7">
        <v>505</v>
      </c>
      <c r="B509" s="5"/>
      <c r="C509" s="5"/>
      <c r="D509" s="5"/>
      <c r="E509" s="2"/>
      <c r="F509" s="99"/>
      <c r="G509" s="12"/>
      <c r="H509" s="7" t="s">
        <v>9</v>
      </c>
      <c r="I509" s="98">
        <f t="shared" si="72"/>
        <v>0</v>
      </c>
      <c r="J509" s="27"/>
      <c r="K509" s="21">
        <f t="shared" si="73"/>
        <v>0</v>
      </c>
      <c r="L509" s="5">
        <f t="shared" si="74"/>
        <v>0</v>
      </c>
      <c r="M509" s="5">
        <f t="shared" si="75"/>
        <v>0</v>
      </c>
      <c r="N509" s="2">
        <f t="shared" si="76"/>
        <v>0</v>
      </c>
      <c r="O509" s="99">
        <f t="shared" si="77"/>
        <v>0</v>
      </c>
      <c r="P509" s="22">
        <f t="shared" si="78"/>
        <v>0</v>
      </c>
      <c r="Q509" s="7" t="str">
        <f t="shared" si="79"/>
        <v>euro</v>
      </c>
      <c r="R509" s="98">
        <f t="shared" si="80"/>
        <v>0</v>
      </c>
      <c r="S509" s="19"/>
      <c r="T509" s="37" t="str" cm="1">
        <f t="array" ref="T509">_xlfn.IFS(R509&gt;I509,"KO : Le montant retenu est supérieur au montant présenté. Merci de revoir la ligne de charges d'amortissement ou plafonner son montant.",I509=0,"",R509=I509,"OK",R509&lt;I509,"Montant instruit inférieur au montant présenté.")</f>
        <v/>
      </c>
      <c r="U509" s="95">
        <f t="shared" si="81"/>
        <v>0</v>
      </c>
    </row>
    <row r="510" spans="1:21">
      <c r="A510" s="7">
        <v>506</v>
      </c>
      <c r="B510" s="5"/>
      <c r="C510" s="5"/>
      <c r="D510" s="5"/>
      <c r="E510" s="2"/>
      <c r="F510" s="99"/>
      <c r="G510" s="12"/>
      <c r="H510" s="7" t="s">
        <v>9</v>
      </c>
      <c r="I510" s="98">
        <f t="shared" si="72"/>
        <v>0</v>
      </c>
      <c r="J510" s="27"/>
      <c r="K510" s="21">
        <f t="shared" si="73"/>
        <v>0</v>
      </c>
      <c r="L510" s="5">
        <f t="shared" si="74"/>
        <v>0</v>
      </c>
      <c r="M510" s="5">
        <f t="shared" si="75"/>
        <v>0</v>
      </c>
      <c r="N510" s="2">
        <f t="shared" si="76"/>
        <v>0</v>
      </c>
      <c r="O510" s="99">
        <f t="shared" si="77"/>
        <v>0</v>
      </c>
      <c r="P510" s="22">
        <f t="shared" si="78"/>
        <v>0</v>
      </c>
      <c r="Q510" s="7" t="str">
        <f t="shared" si="79"/>
        <v>euro</v>
      </c>
      <c r="R510" s="98">
        <f t="shared" si="80"/>
        <v>0</v>
      </c>
      <c r="S510" s="19"/>
      <c r="T510" s="37" t="str" cm="1">
        <f t="array" ref="T510">_xlfn.IFS(R510&gt;I510,"KO : Le montant retenu est supérieur au montant présenté. Merci de revoir la ligne de charges d'amortissement ou plafonner son montant.",I510=0,"",R510=I510,"OK",R510&lt;I510,"Montant instruit inférieur au montant présenté.")</f>
        <v/>
      </c>
      <c r="U510" s="95">
        <f t="shared" si="81"/>
        <v>0</v>
      </c>
    </row>
    <row r="511" spans="1:21">
      <c r="A511" s="7">
        <v>507</v>
      </c>
      <c r="B511" s="5"/>
      <c r="C511" s="5"/>
      <c r="D511" s="5"/>
      <c r="E511" s="2"/>
      <c r="F511" s="99"/>
      <c r="G511" s="12"/>
      <c r="H511" s="7" t="s">
        <v>9</v>
      </c>
      <c r="I511" s="98">
        <f t="shared" si="72"/>
        <v>0</v>
      </c>
      <c r="J511" s="27"/>
      <c r="K511" s="21">
        <f t="shared" si="73"/>
        <v>0</v>
      </c>
      <c r="L511" s="5">
        <f t="shared" si="74"/>
        <v>0</v>
      </c>
      <c r="M511" s="5">
        <f t="shared" si="75"/>
        <v>0</v>
      </c>
      <c r="N511" s="2">
        <f t="shared" si="76"/>
        <v>0</v>
      </c>
      <c r="O511" s="99">
        <f t="shared" si="77"/>
        <v>0</v>
      </c>
      <c r="P511" s="22">
        <f t="shared" si="78"/>
        <v>0</v>
      </c>
      <c r="Q511" s="7" t="str">
        <f t="shared" si="79"/>
        <v>euro</v>
      </c>
      <c r="R511" s="98">
        <f t="shared" si="80"/>
        <v>0</v>
      </c>
      <c r="S511" s="19"/>
      <c r="T511" s="37" t="str" cm="1">
        <f t="array" ref="T511">_xlfn.IFS(R511&gt;I511,"KO : Le montant retenu est supérieur au montant présenté. Merci de revoir la ligne de charges d'amortissement ou plafonner son montant.",I511=0,"",R511=I511,"OK",R511&lt;I511,"Montant instruit inférieur au montant présenté.")</f>
        <v/>
      </c>
      <c r="U511" s="95">
        <f t="shared" si="81"/>
        <v>0</v>
      </c>
    </row>
    <row r="512" spans="1:21">
      <c r="A512" s="7">
        <v>508</v>
      </c>
      <c r="B512" s="5"/>
      <c r="C512" s="5"/>
      <c r="D512" s="5"/>
      <c r="E512" s="2"/>
      <c r="F512" s="99"/>
      <c r="G512" s="12"/>
      <c r="H512" s="7" t="s">
        <v>9</v>
      </c>
      <c r="I512" s="98">
        <f t="shared" si="72"/>
        <v>0</v>
      </c>
      <c r="J512" s="27"/>
      <c r="K512" s="21">
        <f t="shared" si="73"/>
        <v>0</v>
      </c>
      <c r="L512" s="5">
        <f t="shared" si="74"/>
        <v>0</v>
      </c>
      <c r="M512" s="5">
        <f t="shared" si="75"/>
        <v>0</v>
      </c>
      <c r="N512" s="2">
        <f t="shared" si="76"/>
        <v>0</v>
      </c>
      <c r="O512" s="99">
        <f t="shared" si="77"/>
        <v>0</v>
      </c>
      <c r="P512" s="22">
        <f t="shared" si="78"/>
        <v>0</v>
      </c>
      <c r="Q512" s="7" t="str">
        <f t="shared" si="79"/>
        <v>euro</v>
      </c>
      <c r="R512" s="98">
        <f t="shared" si="80"/>
        <v>0</v>
      </c>
      <c r="S512" s="19"/>
      <c r="T512" s="37" t="str" cm="1">
        <f t="array" ref="T512">_xlfn.IFS(R512&gt;I512,"KO : Le montant retenu est supérieur au montant présenté. Merci de revoir la ligne de charges d'amortissement ou plafonner son montant.",I512=0,"",R512=I512,"OK",R512&lt;I512,"Montant instruit inférieur au montant présenté.")</f>
        <v/>
      </c>
      <c r="U512" s="95">
        <f t="shared" si="81"/>
        <v>0</v>
      </c>
    </row>
    <row r="513" spans="1:21">
      <c r="A513" s="7">
        <v>509</v>
      </c>
      <c r="B513" s="5"/>
      <c r="C513" s="5"/>
      <c r="D513" s="5"/>
      <c r="E513" s="2"/>
      <c r="F513" s="99"/>
      <c r="G513" s="12"/>
      <c r="H513" s="7" t="s">
        <v>9</v>
      </c>
      <c r="I513" s="98">
        <f t="shared" si="72"/>
        <v>0</v>
      </c>
      <c r="J513" s="27"/>
      <c r="K513" s="21">
        <f t="shared" si="73"/>
        <v>0</v>
      </c>
      <c r="L513" s="5">
        <f t="shared" si="74"/>
        <v>0</v>
      </c>
      <c r="M513" s="5">
        <f t="shared" si="75"/>
        <v>0</v>
      </c>
      <c r="N513" s="2">
        <f t="shared" si="76"/>
        <v>0</v>
      </c>
      <c r="O513" s="99">
        <f t="shared" si="77"/>
        <v>0</v>
      </c>
      <c r="P513" s="22">
        <f t="shared" si="78"/>
        <v>0</v>
      </c>
      <c r="Q513" s="7" t="str">
        <f t="shared" si="79"/>
        <v>euro</v>
      </c>
      <c r="R513" s="98">
        <f t="shared" si="80"/>
        <v>0</v>
      </c>
      <c r="S513" s="19"/>
      <c r="T513" s="37" t="str" cm="1">
        <f t="array" ref="T513">_xlfn.IFS(R513&gt;I513,"KO : Le montant retenu est supérieur au montant présenté. Merci de revoir la ligne de charges d'amortissement ou plafonner son montant.",I513=0,"",R513=I513,"OK",R513&lt;I513,"Montant instruit inférieur au montant présenté.")</f>
        <v/>
      </c>
      <c r="U513" s="95">
        <f t="shared" si="81"/>
        <v>0</v>
      </c>
    </row>
    <row r="514" spans="1:21">
      <c r="A514" s="7">
        <v>510</v>
      </c>
      <c r="B514" s="5"/>
      <c r="C514" s="5"/>
      <c r="D514" s="5"/>
      <c r="E514" s="2"/>
      <c r="F514" s="99"/>
      <c r="G514" s="12"/>
      <c r="H514" s="7" t="s">
        <v>9</v>
      </c>
      <c r="I514" s="98">
        <f t="shared" si="72"/>
        <v>0</v>
      </c>
      <c r="J514" s="27"/>
      <c r="K514" s="21">
        <f t="shared" si="73"/>
        <v>0</v>
      </c>
      <c r="L514" s="5">
        <f t="shared" si="74"/>
        <v>0</v>
      </c>
      <c r="M514" s="5">
        <f t="shared" si="75"/>
        <v>0</v>
      </c>
      <c r="N514" s="2">
        <f t="shared" si="76"/>
        <v>0</v>
      </c>
      <c r="O514" s="99">
        <f t="shared" si="77"/>
        <v>0</v>
      </c>
      <c r="P514" s="22">
        <f t="shared" si="78"/>
        <v>0</v>
      </c>
      <c r="Q514" s="7" t="str">
        <f t="shared" si="79"/>
        <v>euro</v>
      </c>
      <c r="R514" s="98">
        <f t="shared" si="80"/>
        <v>0</v>
      </c>
      <c r="S514" s="19"/>
      <c r="T514" s="37" t="str" cm="1">
        <f t="array" ref="T514">_xlfn.IFS(R514&gt;I514,"KO : Le montant retenu est supérieur au montant présenté. Merci de revoir la ligne de charges d'amortissement ou plafonner son montant.",I514=0,"",R514=I514,"OK",R514&lt;I514,"Montant instruit inférieur au montant présenté.")</f>
        <v/>
      </c>
      <c r="U514" s="95">
        <f t="shared" si="81"/>
        <v>0</v>
      </c>
    </row>
    <row r="515" spans="1:21">
      <c r="A515" s="7">
        <v>511</v>
      </c>
      <c r="B515" s="5"/>
      <c r="C515" s="5"/>
      <c r="D515" s="5"/>
      <c r="E515" s="2"/>
      <c r="F515" s="99"/>
      <c r="G515" s="12"/>
      <c r="H515" s="7" t="s">
        <v>9</v>
      </c>
      <c r="I515" s="98">
        <f t="shared" si="72"/>
        <v>0</v>
      </c>
      <c r="J515" s="27"/>
      <c r="K515" s="21">
        <f t="shared" si="73"/>
        <v>0</v>
      </c>
      <c r="L515" s="5">
        <f t="shared" si="74"/>
        <v>0</v>
      </c>
      <c r="M515" s="5">
        <f t="shared" si="75"/>
        <v>0</v>
      </c>
      <c r="N515" s="2">
        <f t="shared" si="76"/>
        <v>0</v>
      </c>
      <c r="O515" s="99">
        <f t="shared" si="77"/>
        <v>0</v>
      </c>
      <c r="P515" s="22">
        <f t="shared" si="78"/>
        <v>0</v>
      </c>
      <c r="Q515" s="7" t="str">
        <f t="shared" si="79"/>
        <v>euro</v>
      </c>
      <c r="R515" s="98">
        <f t="shared" si="80"/>
        <v>0</v>
      </c>
      <c r="S515" s="19"/>
      <c r="T515" s="37" t="str" cm="1">
        <f t="array" ref="T515">_xlfn.IFS(R515&gt;I515,"KO : Le montant retenu est supérieur au montant présenté. Merci de revoir la ligne de charges d'amortissement ou plafonner son montant.",I515=0,"",R515=I515,"OK",R515&lt;I515,"Montant instruit inférieur au montant présenté.")</f>
        <v/>
      </c>
      <c r="U515" s="95">
        <f t="shared" si="81"/>
        <v>0</v>
      </c>
    </row>
    <row r="516" spans="1:21">
      <c r="A516" s="7">
        <v>512</v>
      </c>
      <c r="B516" s="5"/>
      <c r="C516" s="5"/>
      <c r="D516" s="5"/>
      <c r="E516" s="2"/>
      <c r="F516" s="99"/>
      <c r="G516" s="12"/>
      <c r="H516" s="7" t="s">
        <v>9</v>
      </c>
      <c r="I516" s="98">
        <f t="shared" si="72"/>
        <v>0</v>
      </c>
      <c r="J516" s="27"/>
      <c r="K516" s="21">
        <f t="shared" si="73"/>
        <v>0</v>
      </c>
      <c r="L516" s="5">
        <f t="shared" si="74"/>
        <v>0</v>
      </c>
      <c r="M516" s="5">
        <f t="shared" si="75"/>
        <v>0</v>
      </c>
      <c r="N516" s="2">
        <f t="shared" si="76"/>
        <v>0</v>
      </c>
      <c r="O516" s="99">
        <f t="shared" si="77"/>
        <v>0</v>
      </c>
      <c r="P516" s="22">
        <f t="shared" si="78"/>
        <v>0</v>
      </c>
      <c r="Q516" s="7" t="str">
        <f t="shared" si="79"/>
        <v>euro</v>
      </c>
      <c r="R516" s="98">
        <f t="shared" si="80"/>
        <v>0</v>
      </c>
      <c r="S516" s="19"/>
      <c r="T516" s="37" t="str" cm="1">
        <f t="array" ref="T516">_xlfn.IFS(R516&gt;I516,"KO : Le montant retenu est supérieur au montant présenté. Merci de revoir la ligne de charges d'amortissement ou plafonner son montant.",I516=0,"",R516=I516,"OK",R516&lt;I516,"Montant instruit inférieur au montant présenté.")</f>
        <v/>
      </c>
      <c r="U516" s="95">
        <f t="shared" si="81"/>
        <v>0</v>
      </c>
    </row>
    <row r="517" spans="1:21">
      <c r="A517" s="7">
        <v>513</v>
      </c>
      <c r="B517" s="5"/>
      <c r="C517" s="5"/>
      <c r="D517" s="5"/>
      <c r="E517" s="2"/>
      <c r="F517" s="99"/>
      <c r="G517" s="12"/>
      <c r="H517" s="7" t="s">
        <v>9</v>
      </c>
      <c r="I517" s="98">
        <f t="shared" ref="I517:I580" si="82">G517*F517</f>
        <v>0</v>
      </c>
      <c r="J517" s="27"/>
      <c r="K517" s="21">
        <f t="shared" si="73"/>
        <v>0</v>
      </c>
      <c r="L517" s="5">
        <f t="shared" si="74"/>
        <v>0</v>
      </c>
      <c r="M517" s="5">
        <f t="shared" si="75"/>
        <v>0</v>
      </c>
      <c r="N517" s="2">
        <f t="shared" si="76"/>
        <v>0</v>
      </c>
      <c r="O517" s="99">
        <f t="shared" si="77"/>
        <v>0</v>
      </c>
      <c r="P517" s="22">
        <f t="shared" si="78"/>
        <v>0</v>
      </c>
      <c r="Q517" s="7" t="str">
        <f t="shared" si="79"/>
        <v>euro</v>
      </c>
      <c r="R517" s="98">
        <f t="shared" si="80"/>
        <v>0</v>
      </c>
      <c r="S517" s="19"/>
      <c r="T517" s="37" t="str" cm="1">
        <f t="array" ref="T517">_xlfn.IFS(R517&gt;I517,"KO : Le montant retenu est supérieur au montant présenté. Merci de revoir la ligne de charges d'amortissement ou plafonner son montant.",I517=0,"",R517=I517,"OK",R517&lt;I517,"Montant instruit inférieur au montant présenté.")</f>
        <v/>
      </c>
      <c r="U517" s="95">
        <f t="shared" si="81"/>
        <v>0</v>
      </c>
    </row>
    <row r="518" spans="1:21">
      <c r="A518" s="7">
        <v>514</v>
      </c>
      <c r="B518" s="5"/>
      <c r="C518" s="5"/>
      <c r="D518" s="5"/>
      <c r="E518" s="2"/>
      <c r="F518" s="99"/>
      <c r="G518" s="12"/>
      <c r="H518" s="7" t="s">
        <v>9</v>
      </c>
      <c r="I518" s="98">
        <f t="shared" si="82"/>
        <v>0</v>
      </c>
      <c r="J518" s="27"/>
      <c r="K518" s="21">
        <f t="shared" ref="K518:K581" si="83">B518</f>
        <v>0</v>
      </c>
      <c r="L518" s="5">
        <f t="shared" ref="L518:L581" si="84">C518</f>
        <v>0</v>
      </c>
      <c r="M518" s="5">
        <f t="shared" ref="M518:M581" si="85">D518</f>
        <v>0</v>
      </c>
      <c r="N518" s="2">
        <f t="shared" ref="N518:N581" si="86">E518</f>
        <v>0</v>
      </c>
      <c r="O518" s="99">
        <f t="shared" ref="O518:O581" si="87">F518</f>
        <v>0</v>
      </c>
      <c r="P518" s="22">
        <f t="shared" ref="P518:P581" si="88">G518</f>
        <v>0</v>
      </c>
      <c r="Q518" s="7" t="str">
        <f t="shared" ref="Q518:Q581" si="89">H518</f>
        <v>euro</v>
      </c>
      <c r="R518" s="98">
        <f t="shared" ref="R518:R581" si="90">O518*P518</f>
        <v>0</v>
      </c>
      <c r="S518" s="19"/>
      <c r="T518" s="37" t="str" cm="1">
        <f t="array" ref="T518">_xlfn.IFS(R518&gt;I518,"KO : Le montant retenu est supérieur au montant présenté. Merci de revoir la ligne de charges d'amortissement ou plafonner son montant.",I518=0,"",R518=I518,"OK",R518&lt;I518,"Montant instruit inférieur au montant présenté.")</f>
        <v/>
      </c>
      <c r="U518" s="95">
        <f t="shared" ref="U518:U581" si="91">I518-R518</f>
        <v>0</v>
      </c>
    </row>
    <row r="519" spans="1:21">
      <c r="A519" s="7">
        <v>515</v>
      </c>
      <c r="B519" s="5"/>
      <c r="C519" s="5"/>
      <c r="D519" s="5"/>
      <c r="E519" s="2"/>
      <c r="F519" s="99"/>
      <c r="G519" s="12"/>
      <c r="H519" s="7" t="s">
        <v>9</v>
      </c>
      <c r="I519" s="98">
        <f t="shared" si="82"/>
        <v>0</v>
      </c>
      <c r="J519" s="27"/>
      <c r="K519" s="21">
        <f t="shared" si="83"/>
        <v>0</v>
      </c>
      <c r="L519" s="5">
        <f t="shared" si="84"/>
        <v>0</v>
      </c>
      <c r="M519" s="5">
        <f t="shared" si="85"/>
        <v>0</v>
      </c>
      <c r="N519" s="2">
        <f t="shared" si="86"/>
        <v>0</v>
      </c>
      <c r="O519" s="99">
        <f t="shared" si="87"/>
        <v>0</v>
      </c>
      <c r="P519" s="22">
        <f t="shared" si="88"/>
        <v>0</v>
      </c>
      <c r="Q519" s="7" t="str">
        <f t="shared" si="89"/>
        <v>euro</v>
      </c>
      <c r="R519" s="98">
        <f t="shared" si="90"/>
        <v>0</v>
      </c>
      <c r="S519" s="19"/>
      <c r="T519" s="37" t="str" cm="1">
        <f t="array" ref="T519">_xlfn.IFS(R519&gt;I519,"KO : Le montant retenu est supérieur au montant présenté. Merci de revoir la ligne de charges d'amortissement ou plafonner son montant.",I519=0,"",R519=I519,"OK",R519&lt;I519,"Montant instruit inférieur au montant présenté.")</f>
        <v/>
      </c>
      <c r="U519" s="95">
        <f t="shared" si="91"/>
        <v>0</v>
      </c>
    </row>
    <row r="520" spans="1:21">
      <c r="A520" s="7">
        <v>516</v>
      </c>
      <c r="B520" s="5"/>
      <c r="C520" s="5"/>
      <c r="D520" s="5"/>
      <c r="E520" s="2"/>
      <c r="F520" s="99"/>
      <c r="G520" s="12"/>
      <c r="H520" s="7" t="s">
        <v>9</v>
      </c>
      <c r="I520" s="98">
        <f t="shared" si="82"/>
        <v>0</v>
      </c>
      <c r="J520" s="27"/>
      <c r="K520" s="21">
        <f t="shared" si="83"/>
        <v>0</v>
      </c>
      <c r="L520" s="5">
        <f t="shared" si="84"/>
        <v>0</v>
      </c>
      <c r="M520" s="5">
        <f t="shared" si="85"/>
        <v>0</v>
      </c>
      <c r="N520" s="2">
        <f t="shared" si="86"/>
        <v>0</v>
      </c>
      <c r="O520" s="99">
        <f t="shared" si="87"/>
        <v>0</v>
      </c>
      <c r="P520" s="22">
        <f t="shared" si="88"/>
        <v>0</v>
      </c>
      <c r="Q520" s="7" t="str">
        <f t="shared" si="89"/>
        <v>euro</v>
      </c>
      <c r="R520" s="98">
        <f t="shared" si="90"/>
        <v>0</v>
      </c>
      <c r="S520" s="19"/>
      <c r="T520" s="37" t="str" cm="1">
        <f t="array" ref="T520">_xlfn.IFS(R520&gt;I520,"KO : Le montant retenu est supérieur au montant présenté. Merci de revoir la ligne de charges d'amortissement ou plafonner son montant.",I520=0,"",R520=I520,"OK",R520&lt;I520,"Montant instruit inférieur au montant présenté.")</f>
        <v/>
      </c>
      <c r="U520" s="95">
        <f t="shared" si="91"/>
        <v>0</v>
      </c>
    </row>
    <row r="521" spans="1:21">
      <c r="A521" s="7">
        <v>517</v>
      </c>
      <c r="B521" s="5"/>
      <c r="C521" s="5"/>
      <c r="D521" s="5"/>
      <c r="E521" s="2"/>
      <c r="F521" s="99"/>
      <c r="G521" s="12"/>
      <c r="H521" s="7" t="s">
        <v>9</v>
      </c>
      <c r="I521" s="98">
        <f t="shared" si="82"/>
        <v>0</v>
      </c>
      <c r="J521" s="27"/>
      <c r="K521" s="21">
        <f t="shared" si="83"/>
        <v>0</v>
      </c>
      <c r="L521" s="5">
        <f t="shared" si="84"/>
        <v>0</v>
      </c>
      <c r="M521" s="5">
        <f t="shared" si="85"/>
        <v>0</v>
      </c>
      <c r="N521" s="2">
        <f t="shared" si="86"/>
        <v>0</v>
      </c>
      <c r="O521" s="99">
        <f t="shared" si="87"/>
        <v>0</v>
      </c>
      <c r="P521" s="22">
        <f t="shared" si="88"/>
        <v>0</v>
      </c>
      <c r="Q521" s="7" t="str">
        <f t="shared" si="89"/>
        <v>euro</v>
      </c>
      <c r="R521" s="98">
        <f t="shared" si="90"/>
        <v>0</v>
      </c>
      <c r="S521" s="19"/>
      <c r="T521" s="37" t="str" cm="1">
        <f t="array" ref="T521">_xlfn.IFS(R521&gt;I521,"KO : Le montant retenu est supérieur au montant présenté. Merci de revoir la ligne de charges d'amortissement ou plafonner son montant.",I521=0,"",R521=I521,"OK",R521&lt;I521,"Montant instruit inférieur au montant présenté.")</f>
        <v/>
      </c>
      <c r="U521" s="95">
        <f t="shared" si="91"/>
        <v>0</v>
      </c>
    </row>
    <row r="522" spans="1:21">
      <c r="A522" s="7">
        <v>518</v>
      </c>
      <c r="B522" s="5"/>
      <c r="C522" s="5"/>
      <c r="D522" s="5"/>
      <c r="E522" s="2"/>
      <c r="F522" s="99"/>
      <c r="G522" s="12"/>
      <c r="H522" s="7" t="s">
        <v>9</v>
      </c>
      <c r="I522" s="98">
        <f t="shared" si="82"/>
        <v>0</v>
      </c>
      <c r="J522" s="27"/>
      <c r="K522" s="21">
        <f t="shared" si="83"/>
        <v>0</v>
      </c>
      <c r="L522" s="5">
        <f t="shared" si="84"/>
        <v>0</v>
      </c>
      <c r="M522" s="5">
        <f t="shared" si="85"/>
        <v>0</v>
      </c>
      <c r="N522" s="2">
        <f t="shared" si="86"/>
        <v>0</v>
      </c>
      <c r="O522" s="99">
        <f t="shared" si="87"/>
        <v>0</v>
      </c>
      <c r="P522" s="22">
        <f t="shared" si="88"/>
        <v>0</v>
      </c>
      <c r="Q522" s="7" t="str">
        <f t="shared" si="89"/>
        <v>euro</v>
      </c>
      <c r="R522" s="98">
        <f t="shared" si="90"/>
        <v>0</v>
      </c>
      <c r="S522" s="19"/>
      <c r="T522" s="37" t="str" cm="1">
        <f t="array" ref="T522">_xlfn.IFS(R522&gt;I522,"KO : Le montant retenu est supérieur au montant présenté. Merci de revoir la ligne de charges d'amortissement ou plafonner son montant.",I522=0,"",R522=I522,"OK",R522&lt;I522,"Montant instruit inférieur au montant présenté.")</f>
        <v/>
      </c>
      <c r="U522" s="95">
        <f t="shared" si="91"/>
        <v>0</v>
      </c>
    </row>
    <row r="523" spans="1:21">
      <c r="A523" s="7">
        <v>519</v>
      </c>
      <c r="B523" s="5"/>
      <c r="C523" s="5"/>
      <c r="D523" s="5"/>
      <c r="E523" s="2"/>
      <c r="F523" s="99"/>
      <c r="G523" s="12"/>
      <c r="H523" s="7" t="s">
        <v>9</v>
      </c>
      <c r="I523" s="98">
        <f t="shared" si="82"/>
        <v>0</v>
      </c>
      <c r="J523" s="27"/>
      <c r="K523" s="21">
        <f t="shared" si="83"/>
        <v>0</v>
      </c>
      <c r="L523" s="5">
        <f t="shared" si="84"/>
        <v>0</v>
      </c>
      <c r="M523" s="5">
        <f t="shared" si="85"/>
        <v>0</v>
      </c>
      <c r="N523" s="2">
        <f t="shared" si="86"/>
        <v>0</v>
      </c>
      <c r="O523" s="99">
        <f t="shared" si="87"/>
        <v>0</v>
      </c>
      <c r="P523" s="22">
        <f t="shared" si="88"/>
        <v>0</v>
      </c>
      <c r="Q523" s="7" t="str">
        <f t="shared" si="89"/>
        <v>euro</v>
      </c>
      <c r="R523" s="98">
        <f t="shared" si="90"/>
        <v>0</v>
      </c>
      <c r="S523" s="19"/>
      <c r="T523" s="37" t="str" cm="1">
        <f t="array" ref="T523">_xlfn.IFS(R523&gt;I523,"KO : Le montant retenu est supérieur au montant présenté. Merci de revoir la ligne de charges d'amortissement ou plafonner son montant.",I523=0,"",R523=I523,"OK",R523&lt;I523,"Montant instruit inférieur au montant présenté.")</f>
        <v/>
      </c>
      <c r="U523" s="95">
        <f t="shared" si="91"/>
        <v>0</v>
      </c>
    </row>
    <row r="524" spans="1:21">
      <c r="A524" s="7">
        <v>520</v>
      </c>
      <c r="B524" s="5"/>
      <c r="C524" s="5"/>
      <c r="D524" s="5"/>
      <c r="E524" s="2"/>
      <c r="F524" s="99"/>
      <c r="G524" s="12"/>
      <c r="H524" s="7" t="s">
        <v>9</v>
      </c>
      <c r="I524" s="98">
        <f t="shared" si="82"/>
        <v>0</v>
      </c>
      <c r="J524" s="27"/>
      <c r="K524" s="21">
        <f t="shared" si="83"/>
        <v>0</v>
      </c>
      <c r="L524" s="5">
        <f t="shared" si="84"/>
        <v>0</v>
      </c>
      <c r="M524" s="5">
        <f t="shared" si="85"/>
        <v>0</v>
      </c>
      <c r="N524" s="2">
        <f t="shared" si="86"/>
        <v>0</v>
      </c>
      <c r="O524" s="99">
        <f t="shared" si="87"/>
        <v>0</v>
      </c>
      <c r="P524" s="22">
        <f t="shared" si="88"/>
        <v>0</v>
      </c>
      <c r="Q524" s="7" t="str">
        <f t="shared" si="89"/>
        <v>euro</v>
      </c>
      <c r="R524" s="98">
        <f t="shared" si="90"/>
        <v>0</v>
      </c>
      <c r="S524" s="19"/>
      <c r="T524" s="37" t="str" cm="1">
        <f t="array" ref="T524">_xlfn.IFS(R524&gt;I524,"KO : Le montant retenu est supérieur au montant présenté. Merci de revoir la ligne de charges d'amortissement ou plafonner son montant.",I524=0,"",R524=I524,"OK",R524&lt;I524,"Montant instruit inférieur au montant présenté.")</f>
        <v/>
      </c>
      <c r="U524" s="95">
        <f t="shared" si="91"/>
        <v>0</v>
      </c>
    </row>
    <row r="525" spans="1:21">
      <c r="A525" s="7">
        <v>521</v>
      </c>
      <c r="B525" s="5"/>
      <c r="C525" s="5"/>
      <c r="D525" s="5"/>
      <c r="E525" s="2"/>
      <c r="F525" s="99"/>
      <c r="G525" s="12"/>
      <c r="H525" s="7" t="s">
        <v>9</v>
      </c>
      <c r="I525" s="98">
        <f t="shared" si="82"/>
        <v>0</v>
      </c>
      <c r="J525" s="27"/>
      <c r="K525" s="21">
        <f t="shared" si="83"/>
        <v>0</v>
      </c>
      <c r="L525" s="5">
        <f t="shared" si="84"/>
        <v>0</v>
      </c>
      <c r="M525" s="5">
        <f t="shared" si="85"/>
        <v>0</v>
      </c>
      <c r="N525" s="2">
        <f t="shared" si="86"/>
        <v>0</v>
      </c>
      <c r="O525" s="99">
        <f t="shared" si="87"/>
        <v>0</v>
      </c>
      <c r="P525" s="22">
        <f t="shared" si="88"/>
        <v>0</v>
      </c>
      <c r="Q525" s="7" t="str">
        <f t="shared" si="89"/>
        <v>euro</v>
      </c>
      <c r="R525" s="98">
        <f t="shared" si="90"/>
        <v>0</v>
      </c>
      <c r="S525" s="19"/>
      <c r="T525" s="37" t="str" cm="1">
        <f t="array" ref="T525">_xlfn.IFS(R525&gt;I525,"KO : Le montant retenu est supérieur au montant présenté. Merci de revoir la ligne de charges d'amortissement ou plafonner son montant.",I525=0,"",R525=I525,"OK",R525&lt;I525,"Montant instruit inférieur au montant présenté.")</f>
        <v/>
      </c>
      <c r="U525" s="95">
        <f t="shared" si="91"/>
        <v>0</v>
      </c>
    </row>
    <row r="526" spans="1:21">
      <c r="A526" s="7">
        <v>522</v>
      </c>
      <c r="B526" s="5"/>
      <c r="C526" s="5"/>
      <c r="D526" s="5"/>
      <c r="E526" s="2"/>
      <c r="F526" s="99"/>
      <c r="G526" s="12"/>
      <c r="H526" s="7" t="s">
        <v>9</v>
      </c>
      <c r="I526" s="98">
        <f t="shared" si="82"/>
        <v>0</v>
      </c>
      <c r="J526" s="27"/>
      <c r="K526" s="21">
        <f t="shared" si="83"/>
        <v>0</v>
      </c>
      <c r="L526" s="5">
        <f t="shared" si="84"/>
        <v>0</v>
      </c>
      <c r="M526" s="5">
        <f t="shared" si="85"/>
        <v>0</v>
      </c>
      <c r="N526" s="2">
        <f t="shared" si="86"/>
        <v>0</v>
      </c>
      <c r="O526" s="99">
        <f t="shared" si="87"/>
        <v>0</v>
      </c>
      <c r="P526" s="22">
        <f t="shared" si="88"/>
        <v>0</v>
      </c>
      <c r="Q526" s="7" t="str">
        <f t="shared" si="89"/>
        <v>euro</v>
      </c>
      <c r="R526" s="98">
        <f t="shared" si="90"/>
        <v>0</v>
      </c>
      <c r="S526" s="19"/>
      <c r="T526" s="37" t="str" cm="1">
        <f t="array" ref="T526">_xlfn.IFS(R526&gt;I526,"KO : Le montant retenu est supérieur au montant présenté. Merci de revoir la ligne de charges d'amortissement ou plafonner son montant.",I526=0,"",R526=I526,"OK",R526&lt;I526,"Montant instruit inférieur au montant présenté.")</f>
        <v/>
      </c>
      <c r="U526" s="95">
        <f t="shared" si="91"/>
        <v>0</v>
      </c>
    </row>
    <row r="527" spans="1:21">
      <c r="A527" s="7">
        <v>523</v>
      </c>
      <c r="B527" s="5"/>
      <c r="C527" s="5"/>
      <c r="D527" s="5"/>
      <c r="E527" s="2"/>
      <c r="F527" s="99"/>
      <c r="G527" s="12"/>
      <c r="H527" s="7" t="s">
        <v>9</v>
      </c>
      <c r="I527" s="98">
        <f t="shared" si="82"/>
        <v>0</v>
      </c>
      <c r="J527" s="27"/>
      <c r="K527" s="21">
        <f t="shared" si="83"/>
        <v>0</v>
      </c>
      <c r="L527" s="5">
        <f t="shared" si="84"/>
        <v>0</v>
      </c>
      <c r="M527" s="5">
        <f t="shared" si="85"/>
        <v>0</v>
      </c>
      <c r="N527" s="2">
        <f t="shared" si="86"/>
        <v>0</v>
      </c>
      <c r="O527" s="99">
        <f t="shared" si="87"/>
        <v>0</v>
      </c>
      <c r="P527" s="22">
        <f t="shared" si="88"/>
        <v>0</v>
      </c>
      <c r="Q527" s="7" t="str">
        <f t="shared" si="89"/>
        <v>euro</v>
      </c>
      <c r="R527" s="98">
        <f t="shared" si="90"/>
        <v>0</v>
      </c>
      <c r="S527" s="19"/>
      <c r="T527" s="37" t="str" cm="1">
        <f t="array" ref="T527">_xlfn.IFS(R527&gt;I527,"KO : Le montant retenu est supérieur au montant présenté. Merci de revoir la ligne de charges d'amortissement ou plafonner son montant.",I527=0,"",R527=I527,"OK",R527&lt;I527,"Montant instruit inférieur au montant présenté.")</f>
        <v/>
      </c>
      <c r="U527" s="95">
        <f t="shared" si="91"/>
        <v>0</v>
      </c>
    </row>
    <row r="528" spans="1:21">
      <c r="A528" s="7">
        <v>524</v>
      </c>
      <c r="B528" s="5"/>
      <c r="C528" s="5"/>
      <c r="D528" s="5"/>
      <c r="E528" s="2"/>
      <c r="F528" s="99"/>
      <c r="G528" s="12"/>
      <c r="H528" s="7" t="s">
        <v>9</v>
      </c>
      <c r="I528" s="98">
        <f t="shared" si="82"/>
        <v>0</v>
      </c>
      <c r="J528" s="27"/>
      <c r="K528" s="21">
        <f t="shared" si="83"/>
        <v>0</v>
      </c>
      <c r="L528" s="5">
        <f t="shared" si="84"/>
        <v>0</v>
      </c>
      <c r="M528" s="5">
        <f t="shared" si="85"/>
        <v>0</v>
      </c>
      <c r="N528" s="2">
        <f t="shared" si="86"/>
        <v>0</v>
      </c>
      <c r="O528" s="99">
        <f t="shared" si="87"/>
        <v>0</v>
      </c>
      <c r="P528" s="22">
        <f t="shared" si="88"/>
        <v>0</v>
      </c>
      <c r="Q528" s="7" t="str">
        <f t="shared" si="89"/>
        <v>euro</v>
      </c>
      <c r="R528" s="98">
        <f t="shared" si="90"/>
        <v>0</v>
      </c>
      <c r="S528" s="19"/>
      <c r="T528" s="37" t="str" cm="1">
        <f t="array" ref="T528">_xlfn.IFS(R528&gt;I528,"KO : Le montant retenu est supérieur au montant présenté. Merci de revoir la ligne de charges d'amortissement ou plafonner son montant.",I528=0,"",R528=I528,"OK",R528&lt;I528,"Montant instruit inférieur au montant présenté.")</f>
        <v/>
      </c>
      <c r="U528" s="95">
        <f t="shared" si="91"/>
        <v>0</v>
      </c>
    </row>
    <row r="529" spans="1:21">
      <c r="A529" s="7">
        <v>525</v>
      </c>
      <c r="B529" s="5"/>
      <c r="C529" s="5"/>
      <c r="D529" s="5"/>
      <c r="E529" s="2"/>
      <c r="F529" s="99"/>
      <c r="G529" s="12"/>
      <c r="H529" s="7" t="s">
        <v>9</v>
      </c>
      <c r="I529" s="98">
        <f t="shared" si="82"/>
        <v>0</v>
      </c>
      <c r="J529" s="27"/>
      <c r="K529" s="21">
        <f t="shared" si="83"/>
        <v>0</v>
      </c>
      <c r="L529" s="5">
        <f t="shared" si="84"/>
        <v>0</v>
      </c>
      <c r="M529" s="5">
        <f t="shared" si="85"/>
        <v>0</v>
      </c>
      <c r="N529" s="2">
        <f t="shared" si="86"/>
        <v>0</v>
      </c>
      <c r="O529" s="99">
        <f t="shared" si="87"/>
        <v>0</v>
      </c>
      <c r="P529" s="22">
        <f t="shared" si="88"/>
        <v>0</v>
      </c>
      <c r="Q529" s="7" t="str">
        <f t="shared" si="89"/>
        <v>euro</v>
      </c>
      <c r="R529" s="98">
        <f t="shared" si="90"/>
        <v>0</v>
      </c>
      <c r="S529" s="19"/>
      <c r="T529" s="37" t="str" cm="1">
        <f t="array" ref="T529">_xlfn.IFS(R529&gt;I529,"KO : Le montant retenu est supérieur au montant présenté. Merci de revoir la ligne de charges d'amortissement ou plafonner son montant.",I529=0,"",R529=I529,"OK",R529&lt;I529,"Montant instruit inférieur au montant présenté.")</f>
        <v/>
      </c>
      <c r="U529" s="95">
        <f t="shared" si="91"/>
        <v>0</v>
      </c>
    </row>
    <row r="530" spans="1:21">
      <c r="A530" s="7">
        <v>526</v>
      </c>
      <c r="B530" s="5"/>
      <c r="C530" s="5"/>
      <c r="D530" s="5"/>
      <c r="E530" s="2"/>
      <c r="F530" s="99"/>
      <c r="G530" s="12"/>
      <c r="H530" s="7" t="s">
        <v>9</v>
      </c>
      <c r="I530" s="98">
        <f t="shared" si="82"/>
        <v>0</v>
      </c>
      <c r="J530" s="27"/>
      <c r="K530" s="21">
        <f t="shared" si="83"/>
        <v>0</v>
      </c>
      <c r="L530" s="5">
        <f t="shared" si="84"/>
        <v>0</v>
      </c>
      <c r="M530" s="5">
        <f t="shared" si="85"/>
        <v>0</v>
      </c>
      <c r="N530" s="2">
        <f t="shared" si="86"/>
        <v>0</v>
      </c>
      <c r="O530" s="99">
        <f t="shared" si="87"/>
        <v>0</v>
      </c>
      <c r="P530" s="22">
        <f t="shared" si="88"/>
        <v>0</v>
      </c>
      <c r="Q530" s="7" t="str">
        <f t="shared" si="89"/>
        <v>euro</v>
      </c>
      <c r="R530" s="98">
        <f t="shared" si="90"/>
        <v>0</v>
      </c>
      <c r="S530" s="19"/>
      <c r="T530" s="37" t="str" cm="1">
        <f t="array" ref="T530">_xlfn.IFS(R530&gt;I530,"KO : Le montant retenu est supérieur au montant présenté. Merci de revoir la ligne de charges d'amortissement ou plafonner son montant.",I530=0,"",R530=I530,"OK",R530&lt;I530,"Montant instruit inférieur au montant présenté.")</f>
        <v/>
      </c>
      <c r="U530" s="95">
        <f t="shared" si="91"/>
        <v>0</v>
      </c>
    </row>
    <row r="531" spans="1:21">
      <c r="A531" s="7">
        <v>527</v>
      </c>
      <c r="B531" s="5"/>
      <c r="C531" s="5"/>
      <c r="D531" s="5"/>
      <c r="E531" s="2"/>
      <c r="F531" s="99"/>
      <c r="G531" s="12"/>
      <c r="H531" s="7" t="s">
        <v>9</v>
      </c>
      <c r="I531" s="98">
        <f t="shared" si="82"/>
        <v>0</v>
      </c>
      <c r="J531" s="27"/>
      <c r="K531" s="21">
        <f t="shared" si="83"/>
        <v>0</v>
      </c>
      <c r="L531" s="5">
        <f t="shared" si="84"/>
        <v>0</v>
      </c>
      <c r="M531" s="5">
        <f t="shared" si="85"/>
        <v>0</v>
      </c>
      <c r="N531" s="2">
        <f t="shared" si="86"/>
        <v>0</v>
      </c>
      <c r="O531" s="99">
        <f t="shared" si="87"/>
        <v>0</v>
      </c>
      <c r="P531" s="22">
        <f t="shared" si="88"/>
        <v>0</v>
      </c>
      <c r="Q531" s="7" t="str">
        <f t="shared" si="89"/>
        <v>euro</v>
      </c>
      <c r="R531" s="98">
        <f t="shared" si="90"/>
        <v>0</v>
      </c>
      <c r="S531" s="19"/>
      <c r="T531" s="37" t="str" cm="1">
        <f t="array" ref="T531">_xlfn.IFS(R531&gt;I531,"KO : Le montant retenu est supérieur au montant présenté. Merci de revoir la ligne de charges d'amortissement ou plafonner son montant.",I531=0,"",R531=I531,"OK",R531&lt;I531,"Montant instruit inférieur au montant présenté.")</f>
        <v/>
      </c>
      <c r="U531" s="95">
        <f t="shared" si="91"/>
        <v>0</v>
      </c>
    </row>
    <row r="532" spans="1:21">
      <c r="A532" s="7">
        <v>528</v>
      </c>
      <c r="B532" s="5"/>
      <c r="C532" s="5"/>
      <c r="D532" s="5"/>
      <c r="E532" s="2"/>
      <c r="F532" s="99"/>
      <c r="G532" s="12"/>
      <c r="H532" s="7" t="s">
        <v>9</v>
      </c>
      <c r="I532" s="98">
        <f t="shared" si="82"/>
        <v>0</v>
      </c>
      <c r="J532" s="27"/>
      <c r="K532" s="21">
        <f t="shared" si="83"/>
        <v>0</v>
      </c>
      <c r="L532" s="5">
        <f t="shared" si="84"/>
        <v>0</v>
      </c>
      <c r="M532" s="5">
        <f t="shared" si="85"/>
        <v>0</v>
      </c>
      <c r="N532" s="2">
        <f t="shared" si="86"/>
        <v>0</v>
      </c>
      <c r="O532" s="99">
        <f t="shared" si="87"/>
        <v>0</v>
      </c>
      <c r="P532" s="22">
        <f t="shared" si="88"/>
        <v>0</v>
      </c>
      <c r="Q532" s="7" t="str">
        <f t="shared" si="89"/>
        <v>euro</v>
      </c>
      <c r="R532" s="98">
        <f t="shared" si="90"/>
        <v>0</v>
      </c>
      <c r="S532" s="19"/>
      <c r="T532" s="37" t="str" cm="1">
        <f t="array" ref="T532">_xlfn.IFS(R532&gt;I532,"KO : Le montant retenu est supérieur au montant présenté. Merci de revoir la ligne de charges d'amortissement ou plafonner son montant.",I532=0,"",R532=I532,"OK",R532&lt;I532,"Montant instruit inférieur au montant présenté.")</f>
        <v/>
      </c>
      <c r="U532" s="95">
        <f t="shared" si="91"/>
        <v>0</v>
      </c>
    </row>
    <row r="533" spans="1:21">
      <c r="A533" s="7">
        <v>529</v>
      </c>
      <c r="B533" s="5"/>
      <c r="C533" s="5"/>
      <c r="D533" s="5"/>
      <c r="E533" s="2"/>
      <c r="F533" s="99"/>
      <c r="G533" s="12"/>
      <c r="H533" s="7" t="s">
        <v>9</v>
      </c>
      <c r="I533" s="98">
        <f t="shared" si="82"/>
        <v>0</v>
      </c>
      <c r="J533" s="27"/>
      <c r="K533" s="21">
        <f t="shared" si="83"/>
        <v>0</v>
      </c>
      <c r="L533" s="5">
        <f t="shared" si="84"/>
        <v>0</v>
      </c>
      <c r="M533" s="5">
        <f t="shared" si="85"/>
        <v>0</v>
      </c>
      <c r="N533" s="2">
        <f t="shared" si="86"/>
        <v>0</v>
      </c>
      <c r="O533" s="99">
        <f t="shared" si="87"/>
        <v>0</v>
      </c>
      <c r="P533" s="22">
        <f t="shared" si="88"/>
        <v>0</v>
      </c>
      <c r="Q533" s="7" t="str">
        <f t="shared" si="89"/>
        <v>euro</v>
      </c>
      <c r="R533" s="98">
        <f t="shared" si="90"/>
        <v>0</v>
      </c>
      <c r="S533" s="19"/>
      <c r="T533" s="37" t="str" cm="1">
        <f t="array" ref="T533">_xlfn.IFS(R533&gt;I533,"KO : Le montant retenu est supérieur au montant présenté. Merci de revoir la ligne de charges d'amortissement ou plafonner son montant.",I533=0,"",R533=I533,"OK",R533&lt;I533,"Montant instruit inférieur au montant présenté.")</f>
        <v/>
      </c>
      <c r="U533" s="95">
        <f t="shared" si="91"/>
        <v>0</v>
      </c>
    </row>
    <row r="534" spans="1:21">
      <c r="A534" s="7">
        <v>530</v>
      </c>
      <c r="B534" s="5"/>
      <c r="C534" s="5"/>
      <c r="D534" s="5"/>
      <c r="E534" s="2"/>
      <c r="F534" s="99"/>
      <c r="G534" s="12"/>
      <c r="H534" s="7" t="s">
        <v>9</v>
      </c>
      <c r="I534" s="98">
        <f t="shared" si="82"/>
        <v>0</v>
      </c>
      <c r="J534" s="27"/>
      <c r="K534" s="21">
        <f t="shared" si="83"/>
        <v>0</v>
      </c>
      <c r="L534" s="5">
        <f t="shared" si="84"/>
        <v>0</v>
      </c>
      <c r="M534" s="5">
        <f t="shared" si="85"/>
        <v>0</v>
      </c>
      <c r="N534" s="2">
        <f t="shared" si="86"/>
        <v>0</v>
      </c>
      <c r="O534" s="99">
        <f t="shared" si="87"/>
        <v>0</v>
      </c>
      <c r="P534" s="22">
        <f t="shared" si="88"/>
        <v>0</v>
      </c>
      <c r="Q534" s="7" t="str">
        <f t="shared" si="89"/>
        <v>euro</v>
      </c>
      <c r="R534" s="98">
        <f t="shared" si="90"/>
        <v>0</v>
      </c>
      <c r="S534" s="19"/>
      <c r="T534" s="37" t="str" cm="1">
        <f t="array" ref="T534">_xlfn.IFS(R534&gt;I534,"KO : Le montant retenu est supérieur au montant présenté. Merci de revoir la ligne de charges d'amortissement ou plafonner son montant.",I534=0,"",R534=I534,"OK",R534&lt;I534,"Montant instruit inférieur au montant présenté.")</f>
        <v/>
      </c>
      <c r="U534" s="95">
        <f t="shared" si="91"/>
        <v>0</v>
      </c>
    </row>
    <row r="535" spans="1:21">
      <c r="A535" s="7">
        <v>531</v>
      </c>
      <c r="B535" s="5"/>
      <c r="C535" s="5"/>
      <c r="D535" s="5"/>
      <c r="E535" s="2"/>
      <c r="F535" s="99"/>
      <c r="G535" s="12"/>
      <c r="H535" s="7" t="s">
        <v>9</v>
      </c>
      <c r="I535" s="98">
        <f t="shared" si="82"/>
        <v>0</v>
      </c>
      <c r="J535" s="27"/>
      <c r="K535" s="21">
        <f t="shared" si="83"/>
        <v>0</v>
      </c>
      <c r="L535" s="5">
        <f t="shared" si="84"/>
        <v>0</v>
      </c>
      <c r="M535" s="5">
        <f t="shared" si="85"/>
        <v>0</v>
      </c>
      <c r="N535" s="2">
        <f t="shared" si="86"/>
        <v>0</v>
      </c>
      <c r="O535" s="99">
        <f t="shared" si="87"/>
        <v>0</v>
      </c>
      <c r="P535" s="22">
        <f t="shared" si="88"/>
        <v>0</v>
      </c>
      <c r="Q535" s="7" t="str">
        <f t="shared" si="89"/>
        <v>euro</v>
      </c>
      <c r="R535" s="98">
        <f t="shared" si="90"/>
        <v>0</v>
      </c>
      <c r="S535" s="19"/>
      <c r="T535" s="37" t="str" cm="1">
        <f t="array" ref="T535">_xlfn.IFS(R535&gt;I535,"KO : Le montant retenu est supérieur au montant présenté. Merci de revoir la ligne de charges d'amortissement ou plafonner son montant.",I535=0,"",R535=I535,"OK",R535&lt;I535,"Montant instruit inférieur au montant présenté.")</f>
        <v/>
      </c>
      <c r="U535" s="95">
        <f t="shared" si="91"/>
        <v>0</v>
      </c>
    </row>
    <row r="536" spans="1:21">
      <c r="A536" s="7">
        <v>532</v>
      </c>
      <c r="B536" s="5"/>
      <c r="C536" s="5"/>
      <c r="D536" s="5"/>
      <c r="E536" s="2"/>
      <c r="F536" s="99"/>
      <c r="G536" s="12"/>
      <c r="H536" s="7" t="s">
        <v>9</v>
      </c>
      <c r="I536" s="98">
        <f t="shared" si="82"/>
        <v>0</v>
      </c>
      <c r="J536" s="27"/>
      <c r="K536" s="21">
        <f t="shared" si="83"/>
        <v>0</v>
      </c>
      <c r="L536" s="5">
        <f t="shared" si="84"/>
        <v>0</v>
      </c>
      <c r="M536" s="5">
        <f t="shared" si="85"/>
        <v>0</v>
      </c>
      <c r="N536" s="2">
        <f t="shared" si="86"/>
        <v>0</v>
      </c>
      <c r="O536" s="99">
        <f t="shared" si="87"/>
        <v>0</v>
      </c>
      <c r="P536" s="22">
        <f t="shared" si="88"/>
        <v>0</v>
      </c>
      <c r="Q536" s="7" t="str">
        <f t="shared" si="89"/>
        <v>euro</v>
      </c>
      <c r="R536" s="98">
        <f t="shared" si="90"/>
        <v>0</v>
      </c>
      <c r="S536" s="19"/>
      <c r="T536" s="37" t="str" cm="1">
        <f t="array" ref="T536">_xlfn.IFS(R536&gt;I536,"KO : Le montant retenu est supérieur au montant présenté. Merci de revoir la ligne de charges d'amortissement ou plafonner son montant.",I536=0,"",R536=I536,"OK",R536&lt;I536,"Montant instruit inférieur au montant présenté.")</f>
        <v/>
      </c>
      <c r="U536" s="95">
        <f t="shared" si="91"/>
        <v>0</v>
      </c>
    </row>
    <row r="537" spans="1:21">
      <c r="A537" s="7">
        <v>533</v>
      </c>
      <c r="B537" s="5"/>
      <c r="C537" s="5"/>
      <c r="D537" s="5"/>
      <c r="E537" s="2"/>
      <c r="F537" s="99"/>
      <c r="G537" s="12"/>
      <c r="H537" s="7" t="s">
        <v>9</v>
      </c>
      <c r="I537" s="98">
        <f t="shared" si="82"/>
        <v>0</v>
      </c>
      <c r="J537" s="27"/>
      <c r="K537" s="21">
        <f t="shared" si="83"/>
        <v>0</v>
      </c>
      <c r="L537" s="5">
        <f t="shared" si="84"/>
        <v>0</v>
      </c>
      <c r="M537" s="5">
        <f t="shared" si="85"/>
        <v>0</v>
      </c>
      <c r="N537" s="2">
        <f t="shared" si="86"/>
        <v>0</v>
      </c>
      <c r="O537" s="99">
        <f t="shared" si="87"/>
        <v>0</v>
      </c>
      <c r="P537" s="22">
        <f t="shared" si="88"/>
        <v>0</v>
      </c>
      <c r="Q537" s="7" t="str">
        <f t="shared" si="89"/>
        <v>euro</v>
      </c>
      <c r="R537" s="98">
        <f t="shared" si="90"/>
        <v>0</v>
      </c>
      <c r="S537" s="19"/>
      <c r="T537" s="37" t="str" cm="1">
        <f t="array" ref="T537">_xlfn.IFS(R537&gt;I537,"KO : Le montant retenu est supérieur au montant présenté. Merci de revoir la ligne de charges d'amortissement ou plafonner son montant.",I537=0,"",R537=I537,"OK",R537&lt;I537,"Montant instruit inférieur au montant présenté.")</f>
        <v/>
      </c>
      <c r="U537" s="95">
        <f t="shared" si="91"/>
        <v>0</v>
      </c>
    </row>
    <row r="538" spans="1:21">
      <c r="A538" s="7">
        <v>534</v>
      </c>
      <c r="B538" s="5"/>
      <c r="C538" s="5"/>
      <c r="D538" s="5"/>
      <c r="E538" s="2"/>
      <c r="F538" s="99"/>
      <c r="G538" s="12"/>
      <c r="H538" s="7" t="s">
        <v>9</v>
      </c>
      <c r="I538" s="98">
        <f t="shared" si="82"/>
        <v>0</v>
      </c>
      <c r="J538" s="27"/>
      <c r="K538" s="21">
        <f t="shared" si="83"/>
        <v>0</v>
      </c>
      <c r="L538" s="5">
        <f t="shared" si="84"/>
        <v>0</v>
      </c>
      <c r="M538" s="5">
        <f t="shared" si="85"/>
        <v>0</v>
      </c>
      <c r="N538" s="2">
        <f t="shared" si="86"/>
        <v>0</v>
      </c>
      <c r="O538" s="99">
        <f t="shared" si="87"/>
        <v>0</v>
      </c>
      <c r="P538" s="22">
        <f t="shared" si="88"/>
        <v>0</v>
      </c>
      <c r="Q538" s="7" t="str">
        <f t="shared" si="89"/>
        <v>euro</v>
      </c>
      <c r="R538" s="98">
        <f t="shared" si="90"/>
        <v>0</v>
      </c>
      <c r="S538" s="19"/>
      <c r="T538" s="37" t="str" cm="1">
        <f t="array" ref="T538">_xlfn.IFS(R538&gt;I538,"KO : Le montant retenu est supérieur au montant présenté. Merci de revoir la ligne de charges d'amortissement ou plafonner son montant.",I538=0,"",R538=I538,"OK",R538&lt;I538,"Montant instruit inférieur au montant présenté.")</f>
        <v/>
      </c>
      <c r="U538" s="95">
        <f t="shared" si="91"/>
        <v>0</v>
      </c>
    </row>
    <row r="539" spans="1:21">
      <c r="A539" s="7">
        <v>535</v>
      </c>
      <c r="B539" s="5"/>
      <c r="C539" s="5"/>
      <c r="D539" s="5"/>
      <c r="E539" s="2"/>
      <c r="F539" s="99"/>
      <c r="G539" s="12"/>
      <c r="H539" s="7" t="s">
        <v>9</v>
      </c>
      <c r="I539" s="98">
        <f t="shared" si="82"/>
        <v>0</v>
      </c>
      <c r="J539" s="27"/>
      <c r="K539" s="21">
        <f t="shared" si="83"/>
        <v>0</v>
      </c>
      <c r="L539" s="5">
        <f t="shared" si="84"/>
        <v>0</v>
      </c>
      <c r="M539" s="5">
        <f t="shared" si="85"/>
        <v>0</v>
      </c>
      <c r="N539" s="2">
        <f t="shared" si="86"/>
        <v>0</v>
      </c>
      <c r="O539" s="99">
        <f t="shared" si="87"/>
        <v>0</v>
      </c>
      <c r="P539" s="22">
        <f t="shared" si="88"/>
        <v>0</v>
      </c>
      <c r="Q539" s="7" t="str">
        <f t="shared" si="89"/>
        <v>euro</v>
      </c>
      <c r="R539" s="98">
        <f t="shared" si="90"/>
        <v>0</v>
      </c>
      <c r="S539" s="19"/>
      <c r="T539" s="37" t="str" cm="1">
        <f t="array" ref="T539">_xlfn.IFS(R539&gt;I539,"KO : Le montant retenu est supérieur au montant présenté. Merci de revoir la ligne de charges d'amortissement ou plafonner son montant.",I539=0,"",R539=I539,"OK",R539&lt;I539,"Montant instruit inférieur au montant présenté.")</f>
        <v/>
      </c>
      <c r="U539" s="95">
        <f t="shared" si="91"/>
        <v>0</v>
      </c>
    </row>
    <row r="540" spans="1:21">
      <c r="A540" s="7">
        <v>536</v>
      </c>
      <c r="B540" s="5"/>
      <c r="C540" s="5"/>
      <c r="D540" s="5"/>
      <c r="E540" s="2"/>
      <c r="F540" s="99"/>
      <c r="G540" s="12"/>
      <c r="H540" s="7" t="s">
        <v>9</v>
      </c>
      <c r="I540" s="98">
        <f t="shared" si="82"/>
        <v>0</v>
      </c>
      <c r="J540" s="27"/>
      <c r="K540" s="21">
        <f t="shared" si="83"/>
        <v>0</v>
      </c>
      <c r="L540" s="5">
        <f t="shared" si="84"/>
        <v>0</v>
      </c>
      <c r="M540" s="5">
        <f t="shared" si="85"/>
        <v>0</v>
      </c>
      <c r="N540" s="2">
        <f t="shared" si="86"/>
        <v>0</v>
      </c>
      <c r="O540" s="99">
        <f t="shared" si="87"/>
        <v>0</v>
      </c>
      <c r="P540" s="22">
        <f t="shared" si="88"/>
        <v>0</v>
      </c>
      <c r="Q540" s="7" t="str">
        <f t="shared" si="89"/>
        <v>euro</v>
      </c>
      <c r="R540" s="98">
        <f t="shared" si="90"/>
        <v>0</v>
      </c>
      <c r="S540" s="19"/>
      <c r="T540" s="37" t="str" cm="1">
        <f t="array" ref="T540">_xlfn.IFS(R540&gt;I540,"KO : Le montant retenu est supérieur au montant présenté. Merci de revoir la ligne de charges d'amortissement ou plafonner son montant.",I540=0,"",R540=I540,"OK",R540&lt;I540,"Montant instruit inférieur au montant présenté.")</f>
        <v/>
      </c>
      <c r="U540" s="95">
        <f t="shared" si="91"/>
        <v>0</v>
      </c>
    </row>
    <row r="541" spans="1:21">
      <c r="A541" s="7">
        <v>537</v>
      </c>
      <c r="B541" s="5"/>
      <c r="C541" s="5"/>
      <c r="D541" s="5"/>
      <c r="E541" s="2"/>
      <c r="F541" s="99"/>
      <c r="G541" s="12"/>
      <c r="H541" s="7" t="s">
        <v>9</v>
      </c>
      <c r="I541" s="98">
        <f t="shared" si="82"/>
        <v>0</v>
      </c>
      <c r="J541" s="27"/>
      <c r="K541" s="21">
        <f t="shared" si="83"/>
        <v>0</v>
      </c>
      <c r="L541" s="5">
        <f t="shared" si="84"/>
        <v>0</v>
      </c>
      <c r="M541" s="5">
        <f t="shared" si="85"/>
        <v>0</v>
      </c>
      <c r="N541" s="2">
        <f t="shared" si="86"/>
        <v>0</v>
      </c>
      <c r="O541" s="99">
        <f t="shared" si="87"/>
        <v>0</v>
      </c>
      <c r="P541" s="22">
        <f t="shared" si="88"/>
        <v>0</v>
      </c>
      <c r="Q541" s="7" t="str">
        <f t="shared" si="89"/>
        <v>euro</v>
      </c>
      <c r="R541" s="98">
        <f t="shared" si="90"/>
        <v>0</v>
      </c>
      <c r="S541" s="19"/>
      <c r="T541" s="37" t="str" cm="1">
        <f t="array" ref="T541">_xlfn.IFS(R541&gt;I541,"KO : Le montant retenu est supérieur au montant présenté. Merci de revoir la ligne de charges d'amortissement ou plafonner son montant.",I541=0,"",R541=I541,"OK",R541&lt;I541,"Montant instruit inférieur au montant présenté.")</f>
        <v/>
      </c>
      <c r="U541" s="95">
        <f t="shared" si="91"/>
        <v>0</v>
      </c>
    </row>
    <row r="542" spans="1:21">
      <c r="A542" s="7">
        <v>538</v>
      </c>
      <c r="B542" s="5"/>
      <c r="C542" s="5"/>
      <c r="D542" s="5"/>
      <c r="E542" s="2"/>
      <c r="F542" s="99"/>
      <c r="G542" s="12"/>
      <c r="H542" s="7" t="s">
        <v>9</v>
      </c>
      <c r="I542" s="98">
        <f t="shared" si="82"/>
        <v>0</v>
      </c>
      <c r="J542" s="27"/>
      <c r="K542" s="21">
        <f t="shared" si="83"/>
        <v>0</v>
      </c>
      <c r="L542" s="5">
        <f t="shared" si="84"/>
        <v>0</v>
      </c>
      <c r="M542" s="5">
        <f t="shared" si="85"/>
        <v>0</v>
      </c>
      <c r="N542" s="2">
        <f t="shared" si="86"/>
        <v>0</v>
      </c>
      <c r="O542" s="99">
        <f t="shared" si="87"/>
        <v>0</v>
      </c>
      <c r="P542" s="22">
        <f t="shared" si="88"/>
        <v>0</v>
      </c>
      <c r="Q542" s="7" t="str">
        <f t="shared" si="89"/>
        <v>euro</v>
      </c>
      <c r="R542" s="98">
        <f t="shared" si="90"/>
        <v>0</v>
      </c>
      <c r="S542" s="19"/>
      <c r="T542" s="37" t="str" cm="1">
        <f t="array" ref="T542">_xlfn.IFS(R542&gt;I542,"KO : Le montant retenu est supérieur au montant présenté. Merci de revoir la ligne de charges d'amortissement ou plafonner son montant.",I542=0,"",R542=I542,"OK",R542&lt;I542,"Montant instruit inférieur au montant présenté.")</f>
        <v/>
      </c>
      <c r="U542" s="95">
        <f t="shared" si="91"/>
        <v>0</v>
      </c>
    </row>
    <row r="543" spans="1:21">
      <c r="A543" s="7">
        <v>539</v>
      </c>
      <c r="B543" s="5"/>
      <c r="C543" s="5"/>
      <c r="D543" s="5"/>
      <c r="E543" s="2"/>
      <c r="F543" s="99"/>
      <c r="G543" s="12"/>
      <c r="H543" s="7" t="s">
        <v>9</v>
      </c>
      <c r="I543" s="98">
        <f t="shared" si="82"/>
        <v>0</v>
      </c>
      <c r="J543" s="27"/>
      <c r="K543" s="21">
        <f t="shared" si="83"/>
        <v>0</v>
      </c>
      <c r="L543" s="5">
        <f t="shared" si="84"/>
        <v>0</v>
      </c>
      <c r="M543" s="5">
        <f t="shared" si="85"/>
        <v>0</v>
      </c>
      <c r="N543" s="2">
        <f t="shared" si="86"/>
        <v>0</v>
      </c>
      <c r="O543" s="99">
        <f t="shared" si="87"/>
        <v>0</v>
      </c>
      <c r="P543" s="22">
        <f t="shared" si="88"/>
        <v>0</v>
      </c>
      <c r="Q543" s="7" t="str">
        <f t="shared" si="89"/>
        <v>euro</v>
      </c>
      <c r="R543" s="98">
        <f t="shared" si="90"/>
        <v>0</v>
      </c>
      <c r="S543" s="19"/>
      <c r="T543" s="37" t="str" cm="1">
        <f t="array" ref="T543">_xlfn.IFS(R543&gt;I543,"KO : Le montant retenu est supérieur au montant présenté. Merci de revoir la ligne de charges d'amortissement ou plafonner son montant.",I543=0,"",R543=I543,"OK",R543&lt;I543,"Montant instruit inférieur au montant présenté.")</f>
        <v/>
      </c>
      <c r="U543" s="95">
        <f t="shared" si="91"/>
        <v>0</v>
      </c>
    </row>
    <row r="544" spans="1:21">
      <c r="A544" s="7">
        <v>540</v>
      </c>
      <c r="B544" s="5"/>
      <c r="C544" s="5"/>
      <c r="D544" s="5"/>
      <c r="E544" s="2"/>
      <c r="F544" s="99"/>
      <c r="G544" s="12"/>
      <c r="H544" s="7" t="s">
        <v>9</v>
      </c>
      <c r="I544" s="98">
        <f t="shared" si="82"/>
        <v>0</v>
      </c>
      <c r="J544" s="27"/>
      <c r="K544" s="21">
        <f t="shared" si="83"/>
        <v>0</v>
      </c>
      <c r="L544" s="5">
        <f t="shared" si="84"/>
        <v>0</v>
      </c>
      <c r="M544" s="5">
        <f t="shared" si="85"/>
        <v>0</v>
      </c>
      <c r="N544" s="2">
        <f t="shared" si="86"/>
        <v>0</v>
      </c>
      <c r="O544" s="99">
        <f t="shared" si="87"/>
        <v>0</v>
      </c>
      <c r="P544" s="22">
        <f t="shared" si="88"/>
        <v>0</v>
      </c>
      <c r="Q544" s="7" t="str">
        <f t="shared" si="89"/>
        <v>euro</v>
      </c>
      <c r="R544" s="98">
        <f t="shared" si="90"/>
        <v>0</v>
      </c>
      <c r="S544" s="19"/>
      <c r="T544" s="37" t="str" cm="1">
        <f t="array" ref="T544">_xlfn.IFS(R544&gt;I544,"KO : Le montant retenu est supérieur au montant présenté. Merci de revoir la ligne de charges d'amortissement ou plafonner son montant.",I544=0,"",R544=I544,"OK",R544&lt;I544,"Montant instruit inférieur au montant présenté.")</f>
        <v/>
      </c>
      <c r="U544" s="95">
        <f t="shared" si="91"/>
        <v>0</v>
      </c>
    </row>
    <row r="545" spans="1:21">
      <c r="A545" s="7">
        <v>541</v>
      </c>
      <c r="B545" s="5"/>
      <c r="C545" s="5"/>
      <c r="D545" s="5"/>
      <c r="E545" s="2"/>
      <c r="F545" s="99"/>
      <c r="G545" s="12"/>
      <c r="H545" s="7" t="s">
        <v>9</v>
      </c>
      <c r="I545" s="98">
        <f t="shared" si="82"/>
        <v>0</v>
      </c>
      <c r="J545" s="27"/>
      <c r="K545" s="21">
        <f t="shared" si="83"/>
        <v>0</v>
      </c>
      <c r="L545" s="5">
        <f t="shared" si="84"/>
        <v>0</v>
      </c>
      <c r="M545" s="5">
        <f t="shared" si="85"/>
        <v>0</v>
      </c>
      <c r="N545" s="2">
        <f t="shared" si="86"/>
        <v>0</v>
      </c>
      <c r="O545" s="99">
        <f t="shared" si="87"/>
        <v>0</v>
      </c>
      <c r="P545" s="22">
        <f t="shared" si="88"/>
        <v>0</v>
      </c>
      <c r="Q545" s="7" t="str">
        <f t="shared" si="89"/>
        <v>euro</v>
      </c>
      <c r="R545" s="98">
        <f t="shared" si="90"/>
        <v>0</v>
      </c>
      <c r="S545" s="19"/>
      <c r="T545" s="37" t="str" cm="1">
        <f t="array" ref="T545">_xlfn.IFS(R545&gt;I545,"KO : Le montant retenu est supérieur au montant présenté. Merci de revoir la ligne de charges d'amortissement ou plafonner son montant.",I545=0,"",R545=I545,"OK",R545&lt;I545,"Montant instruit inférieur au montant présenté.")</f>
        <v/>
      </c>
      <c r="U545" s="95">
        <f t="shared" si="91"/>
        <v>0</v>
      </c>
    </row>
    <row r="546" spans="1:21">
      <c r="A546" s="7">
        <v>542</v>
      </c>
      <c r="B546" s="5"/>
      <c r="C546" s="5"/>
      <c r="D546" s="5"/>
      <c r="E546" s="2"/>
      <c r="F546" s="99"/>
      <c r="G546" s="12"/>
      <c r="H546" s="7" t="s">
        <v>9</v>
      </c>
      <c r="I546" s="98">
        <f t="shared" si="82"/>
        <v>0</v>
      </c>
      <c r="J546" s="27"/>
      <c r="K546" s="21">
        <f t="shared" si="83"/>
        <v>0</v>
      </c>
      <c r="L546" s="5">
        <f t="shared" si="84"/>
        <v>0</v>
      </c>
      <c r="M546" s="5">
        <f t="shared" si="85"/>
        <v>0</v>
      </c>
      <c r="N546" s="2">
        <f t="shared" si="86"/>
        <v>0</v>
      </c>
      <c r="O546" s="99">
        <f t="shared" si="87"/>
        <v>0</v>
      </c>
      <c r="P546" s="22">
        <f t="shared" si="88"/>
        <v>0</v>
      </c>
      <c r="Q546" s="7" t="str">
        <f t="shared" si="89"/>
        <v>euro</v>
      </c>
      <c r="R546" s="98">
        <f t="shared" si="90"/>
        <v>0</v>
      </c>
      <c r="S546" s="19"/>
      <c r="T546" s="37" t="str" cm="1">
        <f t="array" ref="T546">_xlfn.IFS(R546&gt;I546,"KO : Le montant retenu est supérieur au montant présenté. Merci de revoir la ligne de charges d'amortissement ou plafonner son montant.",I546=0,"",R546=I546,"OK",R546&lt;I546,"Montant instruit inférieur au montant présenté.")</f>
        <v/>
      </c>
      <c r="U546" s="95">
        <f t="shared" si="91"/>
        <v>0</v>
      </c>
    </row>
    <row r="547" spans="1:21">
      <c r="A547" s="7">
        <v>543</v>
      </c>
      <c r="B547" s="5"/>
      <c r="C547" s="5"/>
      <c r="D547" s="5"/>
      <c r="E547" s="2"/>
      <c r="F547" s="99"/>
      <c r="G547" s="12"/>
      <c r="H547" s="7" t="s">
        <v>9</v>
      </c>
      <c r="I547" s="98">
        <f t="shared" si="82"/>
        <v>0</v>
      </c>
      <c r="J547" s="27"/>
      <c r="K547" s="21">
        <f t="shared" si="83"/>
        <v>0</v>
      </c>
      <c r="L547" s="5">
        <f t="shared" si="84"/>
        <v>0</v>
      </c>
      <c r="M547" s="5">
        <f t="shared" si="85"/>
        <v>0</v>
      </c>
      <c r="N547" s="2">
        <f t="shared" si="86"/>
        <v>0</v>
      </c>
      <c r="O547" s="99">
        <f t="shared" si="87"/>
        <v>0</v>
      </c>
      <c r="P547" s="22">
        <f t="shared" si="88"/>
        <v>0</v>
      </c>
      <c r="Q547" s="7" t="str">
        <f t="shared" si="89"/>
        <v>euro</v>
      </c>
      <c r="R547" s="98">
        <f t="shared" si="90"/>
        <v>0</v>
      </c>
      <c r="S547" s="19"/>
      <c r="T547" s="37" t="str" cm="1">
        <f t="array" ref="T547">_xlfn.IFS(R547&gt;I547,"KO : Le montant retenu est supérieur au montant présenté. Merci de revoir la ligne de charges d'amortissement ou plafonner son montant.",I547=0,"",R547=I547,"OK",R547&lt;I547,"Montant instruit inférieur au montant présenté.")</f>
        <v/>
      </c>
      <c r="U547" s="95">
        <f t="shared" si="91"/>
        <v>0</v>
      </c>
    </row>
    <row r="548" spans="1:21">
      <c r="A548" s="7">
        <v>544</v>
      </c>
      <c r="B548" s="5"/>
      <c r="C548" s="5"/>
      <c r="D548" s="5"/>
      <c r="E548" s="2"/>
      <c r="F548" s="99"/>
      <c r="G548" s="12"/>
      <c r="H548" s="7" t="s">
        <v>9</v>
      </c>
      <c r="I548" s="98">
        <f t="shared" si="82"/>
        <v>0</v>
      </c>
      <c r="J548" s="27"/>
      <c r="K548" s="21">
        <f t="shared" si="83"/>
        <v>0</v>
      </c>
      <c r="L548" s="5">
        <f t="shared" si="84"/>
        <v>0</v>
      </c>
      <c r="M548" s="5">
        <f t="shared" si="85"/>
        <v>0</v>
      </c>
      <c r="N548" s="2">
        <f t="shared" si="86"/>
        <v>0</v>
      </c>
      <c r="O548" s="99">
        <f t="shared" si="87"/>
        <v>0</v>
      </c>
      <c r="P548" s="22">
        <f t="shared" si="88"/>
        <v>0</v>
      </c>
      <c r="Q548" s="7" t="str">
        <f t="shared" si="89"/>
        <v>euro</v>
      </c>
      <c r="R548" s="98">
        <f t="shared" si="90"/>
        <v>0</v>
      </c>
      <c r="S548" s="19"/>
      <c r="T548" s="37" t="str" cm="1">
        <f t="array" ref="T548">_xlfn.IFS(R548&gt;I548,"KO : Le montant retenu est supérieur au montant présenté. Merci de revoir la ligne de charges d'amortissement ou plafonner son montant.",I548=0,"",R548=I548,"OK",R548&lt;I548,"Montant instruit inférieur au montant présenté.")</f>
        <v/>
      </c>
      <c r="U548" s="95">
        <f t="shared" si="91"/>
        <v>0</v>
      </c>
    </row>
    <row r="549" spans="1:21">
      <c r="A549" s="7">
        <v>545</v>
      </c>
      <c r="B549" s="5"/>
      <c r="C549" s="5"/>
      <c r="D549" s="5"/>
      <c r="E549" s="2"/>
      <c r="F549" s="99"/>
      <c r="G549" s="12"/>
      <c r="H549" s="7" t="s">
        <v>9</v>
      </c>
      <c r="I549" s="98">
        <f t="shared" si="82"/>
        <v>0</v>
      </c>
      <c r="J549" s="27"/>
      <c r="K549" s="21">
        <f t="shared" si="83"/>
        <v>0</v>
      </c>
      <c r="L549" s="5">
        <f t="shared" si="84"/>
        <v>0</v>
      </c>
      <c r="M549" s="5">
        <f t="shared" si="85"/>
        <v>0</v>
      </c>
      <c r="N549" s="2">
        <f t="shared" si="86"/>
        <v>0</v>
      </c>
      <c r="O549" s="99">
        <f t="shared" si="87"/>
        <v>0</v>
      </c>
      <c r="P549" s="22">
        <f t="shared" si="88"/>
        <v>0</v>
      </c>
      <c r="Q549" s="7" t="str">
        <f t="shared" si="89"/>
        <v>euro</v>
      </c>
      <c r="R549" s="98">
        <f t="shared" si="90"/>
        <v>0</v>
      </c>
      <c r="S549" s="19"/>
      <c r="T549" s="37" t="str" cm="1">
        <f t="array" ref="T549">_xlfn.IFS(R549&gt;I549,"KO : Le montant retenu est supérieur au montant présenté. Merci de revoir la ligne de charges d'amortissement ou plafonner son montant.",I549=0,"",R549=I549,"OK",R549&lt;I549,"Montant instruit inférieur au montant présenté.")</f>
        <v/>
      </c>
      <c r="U549" s="95">
        <f t="shared" si="91"/>
        <v>0</v>
      </c>
    </row>
    <row r="550" spans="1:21">
      <c r="A550" s="7">
        <v>546</v>
      </c>
      <c r="B550" s="5"/>
      <c r="C550" s="5"/>
      <c r="D550" s="5"/>
      <c r="E550" s="2"/>
      <c r="F550" s="99"/>
      <c r="G550" s="12"/>
      <c r="H550" s="7" t="s">
        <v>9</v>
      </c>
      <c r="I550" s="98">
        <f t="shared" si="82"/>
        <v>0</v>
      </c>
      <c r="J550" s="27"/>
      <c r="K550" s="21">
        <f t="shared" si="83"/>
        <v>0</v>
      </c>
      <c r="L550" s="5">
        <f t="shared" si="84"/>
        <v>0</v>
      </c>
      <c r="M550" s="5">
        <f t="shared" si="85"/>
        <v>0</v>
      </c>
      <c r="N550" s="2">
        <f t="shared" si="86"/>
        <v>0</v>
      </c>
      <c r="O550" s="99">
        <f t="shared" si="87"/>
        <v>0</v>
      </c>
      <c r="P550" s="22">
        <f t="shared" si="88"/>
        <v>0</v>
      </c>
      <c r="Q550" s="7" t="str">
        <f t="shared" si="89"/>
        <v>euro</v>
      </c>
      <c r="R550" s="98">
        <f t="shared" si="90"/>
        <v>0</v>
      </c>
      <c r="S550" s="19"/>
      <c r="T550" s="37" t="str" cm="1">
        <f t="array" ref="T550">_xlfn.IFS(R550&gt;I550,"KO : Le montant retenu est supérieur au montant présenté. Merci de revoir la ligne de charges d'amortissement ou plafonner son montant.",I550=0,"",R550=I550,"OK",R550&lt;I550,"Montant instruit inférieur au montant présenté.")</f>
        <v/>
      </c>
      <c r="U550" s="95">
        <f t="shared" si="91"/>
        <v>0</v>
      </c>
    </row>
    <row r="551" spans="1:21">
      <c r="A551" s="7">
        <v>547</v>
      </c>
      <c r="B551" s="5"/>
      <c r="C551" s="5"/>
      <c r="D551" s="5"/>
      <c r="E551" s="2"/>
      <c r="F551" s="99"/>
      <c r="G551" s="12"/>
      <c r="H551" s="7" t="s">
        <v>9</v>
      </c>
      <c r="I551" s="98">
        <f t="shared" si="82"/>
        <v>0</v>
      </c>
      <c r="J551" s="27"/>
      <c r="K551" s="21">
        <f t="shared" si="83"/>
        <v>0</v>
      </c>
      <c r="L551" s="5">
        <f t="shared" si="84"/>
        <v>0</v>
      </c>
      <c r="M551" s="5">
        <f t="shared" si="85"/>
        <v>0</v>
      </c>
      <c r="N551" s="2">
        <f t="shared" si="86"/>
        <v>0</v>
      </c>
      <c r="O551" s="99">
        <f t="shared" si="87"/>
        <v>0</v>
      </c>
      <c r="P551" s="22">
        <f t="shared" si="88"/>
        <v>0</v>
      </c>
      <c r="Q551" s="7" t="str">
        <f t="shared" si="89"/>
        <v>euro</v>
      </c>
      <c r="R551" s="98">
        <f t="shared" si="90"/>
        <v>0</v>
      </c>
      <c r="S551" s="19"/>
      <c r="T551" s="37" t="str" cm="1">
        <f t="array" ref="T551">_xlfn.IFS(R551&gt;I551,"KO : Le montant retenu est supérieur au montant présenté. Merci de revoir la ligne de charges d'amortissement ou plafonner son montant.",I551=0,"",R551=I551,"OK",R551&lt;I551,"Montant instruit inférieur au montant présenté.")</f>
        <v/>
      </c>
      <c r="U551" s="95">
        <f t="shared" si="91"/>
        <v>0</v>
      </c>
    </row>
    <row r="552" spans="1:21">
      <c r="A552" s="7">
        <v>548</v>
      </c>
      <c r="B552" s="5"/>
      <c r="C552" s="5"/>
      <c r="D552" s="5"/>
      <c r="E552" s="2"/>
      <c r="F552" s="99"/>
      <c r="G552" s="12"/>
      <c r="H552" s="7" t="s">
        <v>9</v>
      </c>
      <c r="I552" s="98">
        <f t="shared" si="82"/>
        <v>0</v>
      </c>
      <c r="J552" s="27"/>
      <c r="K552" s="21">
        <f t="shared" si="83"/>
        <v>0</v>
      </c>
      <c r="L552" s="5">
        <f t="shared" si="84"/>
        <v>0</v>
      </c>
      <c r="M552" s="5">
        <f t="shared" si="85"/>
        <v>0</v>
      </c>
      <c r="N552" s="2">
        <f t="shared" si="86"/>
        <v>0</v>
      </c>
      <c r="O552" s="99">
        <f t="shared" si="87"/>
        <v>0</v>
      </c>
      <c r="P552" s="22">
        <f t="shared" si="88"/>
        <v>0</v>
      </c>
      <c r="Q552" s="7" t="str">
        <f t="shared" si="89"/>
        <v>euro</v>
      </c>
      <c r="R552" s="98">
        <f t="shared" si="90"/>
        <v>0</v>
      </c>
      <c r="S552" s="19"/>
      <c r="T552" s="37" t="str" cm="1">
        <f t="array" ref="T552">_xlfn.IFS(R552&gt;I552,"KO : Le montant retenu est supérieur au montant présenté. Merci de revoir la ligne de charges d'amortissement ou plafonner son montant.",I552=0,"",R552=I552,"OK",R552&lt;I552,"Montant instruit inférieur au montant présenté.")</f>
        <v/>
      </c>
      <c r="U552" s="95">
        <f t="shared" si="91"/>
        <v>0</v>
      </c>
    </row>
    <row r="553" spans="1:21">
      <c r="A553" s="7">
        <v>549</v>
      </c>
      <c r="B553" s="5"/>
      <c r="C553" s="5"/>
      <c r="D553" s="5"/>
      <c r="E553" s="2"/>
      <c r="F553" s="99"/>
      <c r="G553" s="12"/>
      <c r="H553" s="7" t="s">
        <v>9</v>
      </c>
      <c r="I553" s="98">
        <f t="shared" si="82"/>
        <v>0</v>
      </c>
      <c r="J553" s="27"/>
      <c r="K553" s="21">
        <f t="shared" si="83"/>
        <v>0</v>
      </c>
      <c r="L553" s="5">
        <f t="shared" si="84"/>
        <v>0</v>
      </c>
      <c r="M553" s="5">
        <f t="shared" si="85"/>
        <v>0</v>
      </c>
      <c r="N553" s="2">
        <f t="shared" si="86"/>
        <v>0</v>
      </c>
      <c r="O553" s="99">
        <f t="shared" si="87"/>
        <v>0</v>
      </c>
      <c r="P553" s="22">
        <f t="shared" si="88"/>
        <v>0</v>
      </c>
      <c r="Q553" s="7" t="str">
        <f t="shared" si="89"/>
        <v>euro</v>
      </c>
      <c r="R553" s="98">
        <f t="shared" si="90"/>
        <v>0</v>
      </c>
      <c r="S553" s="19"/>
      <c r="T553" s="37" t="str" cm="1">
        <f t="array" ref="T553">_xlfn.IFS(R553&gt;I553,"KO : Le montant retenu est supérieur au montant présenté. Merci de revoir la ligne de charges d'amortissement ou plafonner son montant.",I553=0,"",R553=I553,"OK",R553&lt;I553,"Montant instruit inférieur au montant présenté.")</f>
        <v/>
      </c>
      <c r="U553" s="95">
        <f t="shared" si="91"/>
        <v>0</v>
      </c>
    </row>
    <row r="554" spans="1:21">
      <c r="A554" s="7">
        <v>550</v>
      </c>
      <c r="B554" s="5"/>
      <c r="C554" s="5"/>
      <c r="D554" s="5"/>
      <c r="E554" s="2"/>
      <c r="F554" s="99"/>
      <c r="G554" s="12"/>
      <c r="H554" s="7" t="s">
        <v>9</v>
      </c>
      <c r="I554" s="98">
        <f t="shared" si="82"/>
        <v>0</v>
      </c>
      <c r="J554" s="27"/>
      <c r="K554" s="21">
        <f t="shared" si="83"/>
        <v>0</v>
      </c>
      <c r="L554" s="5">
        <f t="shared" si="84"/>
        <v>0</v>
      </c>
      <c r="M554" s="5">
        <f t="shared" si="85"/>
        <v>0</v>
      </c>
      <c r="N554" s="2">
        <f t="shared" si="86"/>
        <v>0</v>
      </c>
      <c r="O554" s="99">
        <f t="shared" si="87"/>
        <v>0</v>
      </c>
      <c r="P554" s="22">
        <f t="shared" si="88"/>
        <v>0</v>
      </c>
      <c r="Q554" s="7" t="str">
        <f t="shared" si="89"/>
        <v>euro</v>
      </c>
      <c r="R554" s="98">
        <f t="shared" si="90"/>
        <v>0</v>
      </c>
      <c r="S554" s="19"/>
      <c r="T554" s="37" t="str" cm="1">
        <f t="array" ref="T554">_xlfn.IFS(R554&gt;I554,"KO : Le montant retenu est supérieur au montant présenté. Merci de revoir la ligne de charges d'amortissement ou plafonner son montant.",I554=0,"",R554=I554,"OK",R554&lt;I554,"Montant instruit inférieur au montant présenté.")</f>
        <v/>
      </c>
      <c r="U554" s="95">
        <f t="shared" si="91"/>
        <v>0</v>
      </c>
    </row>
    <row r="555" spans="1:21">
      <c r="A555" s="7">
        <v>551</v>
      </c>
      <c r="B555" s="5"/>
      <c r="C555" s="5"/>
      <c r="D555" s="5"/>
      <c r="E555" s="2"/>
      <c r="F555" s="99"/>
      <c r="G555" s="12"/>
      <c r="H555" s="7" t="s">
        <v>9</v>
      </c>
      <c r="I555" s="98">
        <f t="shared" si="82"/>
        <v>0</v>
      </c>
      <c r="J555" s="27"/>
      <c r="K555" s="21">
        <f t="shared" si="83"/>
        <v>0</v>
      </c>
      <c r="L555" s="5">
        <f t="shared" si="84"/>
        <v>0</v>
      </c>
      <c r="M555" s="5">
        <f t="shared" si="85"/>
        <v>0</v>
      </c>
      <c r="N555" s="2">
        <f t="shared" si="86"/>
        <v>0</v>
      </c>
      <c r="O555" s="99">
        <f t="shared" si="87"/>
        <v>0</v>
      </c>
      <c r="P555" s="22">
        <f t="shared" si="88"/>
        <v>0</v>
      </c>
      <c r="Q555" s="7" t="str">
        <f t="shared" si="89"/>
        <v>euro</v>
      </c>
      <c r="R555" s="98">
        <f t="shared" si="90"/>
        <v>0</v>
      </c>
      <c r="S555" s="19"/>
      <c r="T555" s="37" t="str" cm="1">
        <f t="array" ref="T555">_xlfn.IFS(R555&gt;I555,"KO : Le montant retenu est supérieur au montant présenté. Merci de revoir la ligne de charges d'amortissement ou plafonner son montant.",I555=0,"",R555=I555,"OK",R555&lt;I555,"Montant instruit inférieur au montant présenté.")</f>
        <v/>
      </c>
      <c r="U555" s="95">
        <f t="shared" si="91"/>
        <v>0</v>
      </c>
    </row>
    <row r="556" spans="1:21">
      <c r="A556" s="7">
        <v>552</v>
      </c>
      <c r="B556" s="5"/>
      <c r="C556" s="5"/>
      <c r="D556" s="5"/>
      <c r="E556" s="2"/>
      <c r="F556" s="99"/>
      <c r="G556" s="12"/>
      <c r="H556" s="7" t="s">
        <v>9</v>
      </c>
      <c r="I556" s="98">
        <f t="shared" si="82"/>
        <v>0</v>
      </c>
      <c r="J556" s="27"/>
      <c r="K556" s="21">
        <f t="shared" si="83"/>
        <v>0</v>
      </c>
      <c r="L556" s="5">
        <f t="shared" si="84"/>
        <v>0</v>
      </c>
      <c r="M556" s="5">
        <f t="shared" si="85"/>
        <v>0</v>
      </c>
      <c r="N556" s="2">
        <f t="shared" si="86"/>
        <v>0</v>
      </c>
      <c r="O556" s="99">
        <f t="shared" si="87"/>
        <v>0</v>
      </c>
      <c r="P556" s="22">
        <f t="shared" si="88"/>
        <v>0</v>
      </c>
      <c r="Q556" s="7" t="str">
        <f t="shared" si="89"/>
        <v>euro</v>
      </c>
      <c r="R556" s="98">
        <f t="shared" si="90"/>
        <v>0</v>
      </c>
      <c r="S556" s="19"/>
      <c r="T556" s="37" t="str" cm="1">
        <f t="array" ref="T556">_xlfn.IFS(R556&gt;I556,"KO : Le montant retenu est supérieur au montant présenté. Merci de revoir la ligne de charges d'amortissement ou plafonner son montant.",I556=0,"",R556=I556,"OK",R556&lt;I556,"Montant instruit inférieur au montant présenté.")</f>
        <v/>
      </c>
      <c r="U556" s="95">
        <f t="shared" si="91"/>
        <v>0</v>
      </c>
    </row>
    <row r="557" spans="1:21">
      <c r="A557" s="7">
        <v>553</v>
      </c>
      <c r="B557" s="5"/>
      <c r="C557" s="5"/>
      <c r="D557" s="5"/>
      <c r="E557" s="2"/>
      <c r="F557" s="99"/>
      <c r="G557" s="12"/>
      <c r="H557" s="7" t="s">
        <v>9</v>
      </c>
      <c r="I557" s="98">
        <f t="shared" si="82"/>
        <v>0</v>
      </c>
      <c r="J557" s="27"/>
      <c r="K557" s="21">
        <f t="shared" si="83"/>
        <v>0</v>
      </c>
      <c r="L557" s="5">
        <f t="shared" si="84"/>
        <v>0</v>
      </c>
      <c r="M557" s="5">
        <f t="shared" si="85"/>
        <v>0</v>
      </c>
      <c r="N557" s="2">
        <f t="shared" si="86"/>
        <v>0</v>
      </c>
      <c r="O557" s="99">
        <f t="shared" si="87"/>
        <v>0</v>
      </c>
      <c r="P557" s="22">
        <f t="shared" si="88"/>
        <v>0</v>
      </c>
      <c r="Q557" s="7" t="str">
        <f t="shared" si="89"/>
        <v>euro</v>
      </c>
      <c r="R557" s="98">
        <f t="shared" si="90"/>
        <v>0</v>
      </c>
      <c r="S557" s="19"/>
      <c r="T557" s="37" t="str" cm="1">
        <f t="array" ref="T557">_xlfn.IFS(R557&gt;I557,"KO : Le montant retenu est supérieur au montant présenté. Merci de revoir la ligne de charges d'amortissement ou plafonner son montant.",I557=0,"",R557=I557,"OK",R557&lt;I557,"Montant instruit inférieur au montant présenté.")</f>
        <v/>
      </c>
      <c r="U557" s="95">
        <f t="shared" si="91"/>
        <v>0</v>
      </c>
    </row>
    <row r="558" spans="1:21">
      <c r="A558" s="7">
        <v>554</v>
      </c>
      <c r="B558" s="5"/>
      <c r="C558" s="5"/>
      <c r="D558" s="5"/>
      <c r="E558" s="2"/>
      <c r="F558" s="99"/>
      <c r="G558" s="12"/>
      <c r="H558" s="7" t="s">
        <v>9</v>
      </c>
      <c r="I558" s="98">
        <f t="shared" si="82"/>
        <v>0</v>
      </c>
      <c r="J558" s="27"/>
      <c r="K558" s="21">
        <f t="shared" si="83"/>
        <v>0</v>
      </c>
      <c r="L558" s="5">
        <f t="shared" si="84"/>
        <v>0</v>
      </c>
      <c r="M558" s="5">
        <f t="shared" si="85"/>
        <v>0</v>
      </c>
      <c r="N558" s="2">
        <f t="shared" si="86"/>
        <v>0</v>
      </c>
      <c r="O558" s="99">
        <f t="shared" si="87"/>
        <v>0</v>
      </c>
      <c r="P558" s="22">
        <f t="shared" si="88"/>
        <v>0</v>
      </c>
      <c r="Q558" s="7" t="str">
        <f t="shared" si="89"/>
        <v>euro</v>
      </c>
      <c r="R558" s="98">
        <f t="shared" si="90"/>
        <v>0</v>
      </c>
      <c r="S558" s="19"/>
      <c r="T558" s="37" t="str" cm="1">
        <f t="array" ref="T558">_xlfn.IFS(R558&gt;I558,"KO : Le montant retenu est supérieur au montant présenté. Merci de revoir la ligne de charges d'amortissement ou plafonner son montant.",I558=0,"",R558=I558,"OK",R558&lt;I558,"Montant instruit inférieur au montant présenté.")</f>
        <v/>
      </c>
      <c r="U558" s="95">
        <f t="shared" si="91"/>
        <v>0</v>
      </c>
    </row>
    <row r="559" spans="1:21">
      <c r="A559" s="7">
        <v>555</v>
      </c>
      <c r="B559" s="5"/>
      <c r="C559" s="5"/>
      <c r="D559" s="5"/>
      <c r="E559" s="2"/>
      <c r="F559" s="99"/>
      <c r="G559" s="12"/>
      <c r="H559" s="7" t="s">
        <v>9</v>
      </c>
      <c r="I559" s="98">
        <f t="shared" si="82"/>
        <v>0</v>
      </c>
      <c r="J559" s="27"/>
      <c r="K559" s="21">
        <f t="shared" si="83"/>
        <v>0</v>
      </c>
      <c r="L559" s="5">
        <f t="shared" si="84"/>
        <v>0</v>
      </c>
      <c r="M559" s="5">
        <f t="shared" si="85"/>
        <v>0</v>
      </c>
      <c r="N559" s="2">
        <f t="shared" si="86"/>
        <v>0</v>
      </c>
      <c r="O559" s="99">
        <f t="shared" si="87"/>
        <v>0</v>
      </c>
      <c r="P559" s="22">
        <f t="shared" si="88"/>
        <v>0</v>
      </c>
      <c r="Q559" s="7" t="str">
        <f t="shared" si="89"/>
        <v>euro</v>
      </c>
      <c r="R559" s="98">
        <f t="shared" si="90"/>
        <v>0</v>
      </c>
      <c r="S559" s="19"/>
      <c r="T559" s="37" t="str" cm="1">
        <f t="array" ref="T559">_xlfn.IFS(R559&gt;I559,"KO : Le montant retenu est supérieur au montant présenté. Merci de revoir la ligne de charges d'amortissement ou plafonner son montant.",I559=0,"",R559=I559,"OK",R559&lt;I559,"Montant instruit inférieur au montant présenté.")</f>
        <v/>
      </c>
      <c r="U559" s="95">
        <f t="shared" si="91"/>
        <v>0</v>
      </c>
    </row>
    <row r="560" spans="1:21">
      <c r="A560" s="7">
        <v>556</v>
      </c>
      <c r="B560" s="5"/>
      <c r="C560" s="5"/>
      <c r="D560" s="5"/>
      <c r="E560" s="2"/>
      <c r="F560" s="99"/>
      <c r="G560" s="12"/>
      <c r="H560" s="7" t="s">
        <v>9</v>
      </c>
      <c r="I560" s="98">
        <f t="shared" si="82"/>
        <v>0</v>
      </c>
      <c r="J560" s="27"/>
      <c r="K560" s="21">
        <f t="shared" si="83"/>
        <v>0</v>
      </c>
      <c r="L560" s="5">
        <f t="shared" si="84"/>
        <v>0</v>
      </c>
      <c r="M560" s="5">
        <f t="shared" si="85"/>
        <v>0</v>
      </c>
      <c r="N560" s="2">
        <f t="shared" si="86"/>
        <v>0</v>
      </c>
      <c r="O560" s="99">
        <f t="shared" si="87"/>
        <v>0</v>
      </c>
      <c r="P560" s="22">
        <f t="shared" si="88"/>
        <v>0</v>
      </c>
      <c r="Q560" s="7" t="str">
        <f t="shared" si="89"/>
        <v>euro</v>
      </c>
      <c r="R560" s="98">
        <f t="shared" si="90"/>
        <v>0</v>
      </c>
      <c r="S560" s="19"/>
      <c r="T560" s="37" t="str" cm="1">
        <f t="array" ref="T560">_xlfn.IFS(R560&gt;I560,"KO : Le montant retenu est supérieur au montant présenté. Merci de revoir la ligne de charges d'amortissement ou plafonner son montant.",I560=0,"",R560=I560,"OK",R560&lt;I560,"Montant instruit inférieur au montant présenté.")</f>
        <v/>
      </c>
      <c r="U560" s="95">
        <f t="shared" si="91"/>
        <v>0</v>
      </c>
    </row>
    <row r="561" spans="1:21">
      <c r="A561" s="7">
        <v>557</v>
      </c>
      <c r="B561" s="5"/>
      <c r="C561" s="5"/>
      <c r="D561" s="5"/>
      <c r="E561" s="2"/>
      <c r="F561" s="99"/>
      <c r="G561" s="12"/>
      <c r="H561" s="7" t="s">
        <v>9</v>
      </c>
      <c r="I561" s="98">
        <f t="shared" si="82"/>
        <v>0</v>
      </c>
      <c r="J561" s="27"/>
      <c r="K561" s="21">
        <f t="shared" si="83"/>
        <v>0</v>
      </c>
      <c r="L561" s="5">
        <f t="shared" si="84"/>
        <v>0</v>
      </c>
      <c r="M561" s="5">
        <f t="shared" si="85"/>
        <v>0</v>
      </c>
      <c r="N561" s="2">
        <f t="shared" si="86"/>
        <v>0</v>
      </c>
      <c r="O561" s="99">
        <f t="shared" si="87"/>
        <v>0</v>
      </c>
      <c r="P561" s="22">
        <f t="shared" si="88"/>
        <v>0</v>
      </c>
      <c r="Q561" s="7" t="str">
        <f t="shared" si="89"/>
        <v>euro</v>
      </c>
      <c r="R561" s="98">
        <f t="shared" si="90"/>
        <v>0</v>
      </c>
      <c r="S561" s="19"/>
      <c r="T561" s="37" t="str" cm="1">
        <f t="array" ref="T561">_xlfn.IFS(R561&gt;I561,"KO : Le montant retenu est supérieur au montant présenté. Merci de revoir la ligne de charges d'amortissement ou plafonner son montant.",I561=0,"",R561=I561,"OK",R561&lt;I561,"Montant instruit inférieur au montant présenté.")</f>
        <v/>
      </c>
      <c r="U561" s="95">
        <f t="shared" si="91"/>
        <v>0</v>
      </c>
    </row>
    <row r="562" spans="1:21">
      <c r="A562" s="7">
        <v>558</v>
      </c>
      <c r="B562" s="5"/>
      <c r="C562" s="5"/>
      <c r="D562" s="5"/>
      <c r="E562" s="2"/>
      <c r="F562" s="99"/>
      <c r="G562" s="12"/>
      <c r="H562" s="7" t="s">
        <v>9</v>
      </c>
      <c r="I562" s="98">
        <f t="shared" si="82"/>
        <v>0</v>
      </c>
      <c r="J562" s="27"/>
      <c r="K562" s="21">
        <f t="shared" si="83"/>
        <v>0</v>
      </c>
      <c r="L562" s="5">
        <f t="shared" si="84"/>
        <v>0</v>
      </c>
      <c r="M562" s="5">
        <f t="shared" si="85"/>
        <v>0</v>
      </c>
      <c r="N562" s="2">
        <f t="shared" si="86"/>
        <v>0</v>
      </c>
      <c r="O562" s="99">
        <f t="shared" si="87"/>
        <v>0</v>
      </c>
      <c r="P562" s="22">
        <f t="shared" si="88"/>
        <v>0</v>
      </c>
      <c r="Q562" s="7" t="str">
        <f t="shared" si="89"/>
        <v>euro</v>
      </c>
      <c r="R562" s="98">
        <f t="shared" si="90"/>
        <v>0</v>
      </c>
      <c r="S562" s="19"/>
      <c r="T562" s="37" t="str" cm="1">
        <f t="array" ref="T562">_xlfn.IFS(R562&gt;I562,"KO : Le montant retenu est supérieur au montant présenté. Merci de revoir la ligne de charges d'amortissement ou plafonner son montant.",I562=0,"",R562=I562,"OK",R562&lt;I562,"Montant instruit inférieur au montant présenté.")</f>
        <v/>
      </c>
      <c r="U562" s="95">
        <f t="shared" si="91"/>
        <v>0</v>
      </c>
    </row>
    <row r="563" spans="1:21">
      <c r="A563" s="7">
        <v>559</v>
      </c>
      <c r="B563" s="5"/>
      <c r="C563" s="5"/>
      <c r="D563" s="5"/>
      <c r="E563" s="2"/>
      <c r="F563" s="99"/>
      <c r="G563" s="12"/>
      <c r="H563" s="7" t="s">
        <v>9</v>
      </c>
      <c r="I563" s="98">
        <f t="shared" si="82"/>
        <v>0</v>
      </c>
      <c r="J563" s="27"/>
      <c r="K563" s="21">
        <f t="shared" si="83"/>
        <v>0</v>
      </c>
      <c r="L563" s="5">
        <f t="shared" si="84"/>
        <v>0</v>
      </c>
      <c r="M563" s="5">
        <f t="shared" si="85"/>
        <v>0</v>
      </c>
      <c r="N563" s="2">
        <f t="shared" si="86"/>
        <v>0</v>
      </c>
      <c r="O563" s="99">
        <f t="shared" si="87"/>
        <v>0</v>
      </c>
      <c r="P563" s="22">
        <f t="shared" si="88"/>
        <v>0</v>
      </c>
      <c r="Q563" s="7" t="str">
        <f t="shared" si="89"/>
        <v>euro</v>
      </c>
      <c r="R563" s="98">
        <f t="shared" si="90"/>
        <v>0</v>
      </c>
      <c r="S563" s="19"/>
      <c r="T563" s="37" t="str" cm="1">
        <f t="array" ref="T563">_xlfn.IFS(R563&gt;I563,"KO : Le montant retenu est supérieur au montant présenté. Merci de revoir la ligne de charges d'amortissement ou plafonner son montant.",I563=0,"",R563=I563,"OK",R563&lt;I563,"Montant instruit inférieur au montant présenté.")</f>
        <v/>
      </c>
      <c r="U563" s="95">
        <f t="shared" si="91"/>
        <v>0</v>
      </c>
    </row>
    <row r="564" spans="1:21">
      <c r="A564" s="7">
        <v>560</v>
      </c>
      <c r="B564" s="5"/>
      <c r="C564" s="5"/>
      <c r="D564" s="5"/>
      <c r="E564" s="2"/>
      <c r="F564" s="99"/>
      <c r="G564" s="12"/>
      <c r="H564" s="7" t="s">
        <v>9</v>
      </c>
      <c r="I564" s="98">
        <f t="shared" si="82"/>
        <v>0</v>
      </c>
      <c r="J564" s="27"/>
      <c r="K564" s="21">
        <f t="shared" si="83"/>
        <v>0</v>
      </c>
      <c r="L564" s="5">
        <f t="shared" si="84"/>
        <v>0</v>
      </c>
      <c r="M564" s="5">
        <f t="shared" si="85"/>
        <v>0</v>
      </c>
      <c r="N564" s="2">
        <f t="shared" si="86"/>
        <v>0</v>
      </c>
      <c r="O564" s="99">
        <f t="shared" si="87"/>
        <v>0</v>
      </c>
      <c r="P564" s="22">
        <f t="shared" si="88"/>
        <v>0</v>
      </c>
      <c r="Q564" s="7" t="str">
        <f t="shared" si="89"/>
        <v>euro</v>
      </c>
      <c r="R564" s="98">
        <f t="shared" si="90"/>
        <v>0</v>
      </c>
      <c r="S564" s="19"/>
      <c r="T564" s="37" t="str" cm="1">
        <f t="array" ref="T564">_xlfn.IFS(R564&gt;I564,"KO : Le montant retenu est supérieur au montant présenté. Merci de revoir la ligne de charges d'amortissement ou plafonner son montant.",I564=0,"",R564=I564,"OK",R564&lt;I564,"Montant instruit inférieur au montant présenté.")</f>
        <v/>
      </c>
      <c r="U564" s="95">
        <f t="shared" si="91"/>
        <v>0</v>
      </c>
    </row>
    <row r="565" spans="1:21">
      <c r="A565" s="7">
        <v>561</v>
      </c>
      <c r="B565" s="5"/>
      <c r="C565" s="5"/>
      <c r="D565" s="5"/>
      <c r="E565" s="2"/>
      <c r="F565" s="99"/>
      <c r="G565" s="12"/>
      <c r="H565" s="7" t="s">
        <v>9</v>
      </c>
      <c r="I565" s="98">
        <f t="shared" si="82"/>
        <v>0</v>
      </c>
      <c r="J565" s="27"/>
      <c r="K565" s="21">
        <f t="shared" si="83"/>
        <v>0</v>
      </c>
      <c r="L565" s="5">
        <f t="shared" si="84"/>
        <v>0</v>
      </c>
      <c r="M565" s="5">
        <f t="shared" si="85"/>
        <v>0</v>
      </c>
      <c r="N565" s="2">
        <f t="shared" si="86"/>
        <v>0</v>
      </c>
      <c r="O565" s="99">
        <f t="shared" si="87"/>
        <v>0</v>
      </c>
      <c r="P565" s="22">
        <f t="shared" si="88"/>
        <v>0</v>
      </c>
      <c r="Q565" s="7" t="str">
        <f t="shared" si="89"/>
        <v>euro</v>
      </c>
      <c r="R565" s="98">
        <f t="shared" si="90"/>
        <v>0</v>
      </c>
      <c r="S565" s="19"/>
      <c r="T565" s="37" t="str" cm="1">
        <f t="array" ref="T565">_xlfn.IFS(R565&gt;I565,"KO : Le montant retenu est supérieur au montant présenté. Merci de revoir la ligne de charges d'amortissement ou plafonner son montant.",I565=0,"",R565=I565,"OK",R565&lt;I565,"Montant instruit inférieur au montant présenté.")</f>
        <v/>
      </c>
      <c r="U565" s="95">
        <f t="shared" si="91"/>
        <v>0</v>
      </c>
    </row>
    <row r="566" spans="1:21">
      <c r="A566" s="7">
        <v>562</v>
      </c>
      <c r="B566" s="5"/>
      <c r="C566" s="5"/>
      <c r="D566" s="5"/>
      <c r="E566" s="2"/>
      <c r="F566" s="99"/>
      <c r="G566" s="12"/>
      <c r="H566" s="7" t="s">
        <v>9</v>
      </c>
      <c r="I566" s="98">
        <f t="shared" si="82"/>
        <v>0</v>
      </c>
      <c r="J566" s="27"/>
      <c r="K566" s="21">
        <f t="shared" si="83"/>
        <v>0</v>
      </c>
      <c r="L566" s="5">
        <f t="shared" si="84"/>
        <v>0</v>
      </c>
      <c r="M566" s="5">
        <f t="shared" si="85"/>
        <v>0</v>
      </c>
      <c r="N566" s="2">
        <f t="shared" si="86"/>
        <v>0</v>
      </c>
      <c r="O566" s="99">
        <f t="shared" si="87"/>
        <v>0</v>
      </c>
      <c r="P566" s="22">
        <f t="shared" si="88"/>
        <v>0</v>
      </c>
      <c r="Q566" s="7" t="str">
        <f t="shared" si="89"/>
        <v>euro</v>
      </c>
      <c r="R566" s="98">
        <f t="shared" si="90"/>
        <v>0</v>
      </c>
      <c r="S566" s="19"/>
      <c r="T566" s="37" t="str" cm="1">
        <f t="array" ref="T566">_xlfn.IFS(R566&gt;I566,"KO : Le montant retenu est supérieur au montant présenté. Merci de revoir la ligne de charges d'amortissement ou plafonner son montant.",I566=0,"",R566=I566,"OK",R566&lt;I566,"Montant instruit inférieur au montant présenté.")</f>
        <v/>
      </c>
      <c r="U566" s="95">
        <f t="shared" si="91"/>
        <v>0</v>
      </c>
    </row>
    <row r="567" spans="1:21">
      <c r="A567" s="7">
        <v>563</v>
      </c>
      <c r="B567" s="5"/>
      <c r="C567" s="5"/>
      <c r="D567" s="5"/>
      <c r="E567" s="2"/>
      <c r="F567" s="99"/>
      <c r="G567" s="12"/>
      <c r="H567" s="7" t="s">
        <v>9</v>
      </c>
      <c r="I567" s="98">
        <f t="shared" si="82"/>
        <v>0</v>
      </c>
      <c r="J567" s="27"/>
      <c r="K567" s="21">
        <f t="shared" si="83"/>
        <v>0</v>
      </c>
      <c r="L567" s="5">
        <f t="shared" si="84"/>
        <v>0</v>
      </c>
      <c r="M567" s="5">
        <f t="shared" si="85"/>
        <v>0</v>
      </c>
      <c r="N567" s="2">
        <f t="shared" si="86"/>
        <v>0</v>
      </c>
      <c r="O567" s="99">
        <f t="shared" si="87"/>
        <v>0</v>
      </c>
      <c r="P567" s="22">
        <f t="shared" si="88"/>
        <v>0</v>
      </c>
      <c r="Q567" s="7" t="str">
        <f t="shared" si="89"/>
        <v>euro</v>
      </c>
      <c r="R567" s="98">
        <f t="shared" si="90"/>
        <v>0</v>
      </c>
      <c r="S567" s="19"/>
      <c r="T567" s="37" t="str" cm="1">
        <f t="array" ref="T567">_xlfn.IFS(R567&gt;I567,"KO : Le montant retenu est supérieur au montant présenté. Merci de revoir la ligne de charges d'amortissement ou plafonner son montant.",I567=0,"",R567=I567,"OK",R567&lt;I567,"Montant instruit inférieur au montant présenté.")</f>
        <v/>
      </c>
      <c r="U567" s="95">
        <f t="shared" si="91"/>
        <v>0</v>
      </c>
    </row>
    <row r="568" spans="1:21">
      <c r="A568" s="7">
        <v>564</v>
      </c>
      <c r="B568" s="5"/>
      <c r="C568" s="5"/>
      <c r="D568" s="5"/>
      <c r="E568" s="2"/>
      <c r="F568" s="99"/>
      <c r="G568" s="12"/>
      <c r="H568" s="7" t="s">
        <v>9</v>
      </c>
      <c r="I568" s="98">
        <f t="shared" si="82"/>
        <v>0</v>
      </c>
      <c r="J568" s="27"/>
      <c r="K568" s="21">
        <f t="shared" si="83"/>
        <v>0</v>
      </c>
      <c r="L568" s="5">
        <f t="shared" si="84"/>
        <v>0</v>
      </c>
      <c r="M568" s="5">
        <f t="shared" si="85"/>
        <v>0</v>
      </c>
      <c r="N568" s="2">
        <f t="shared" si="86"/>
        <v>0</v>
      </c>
      <c r="O568" s="99">
        <f t="shared" si="87"/>
        <v>0</v>
      </c>
      <c r="P568" s="22">
        <f t="shared" si="88"/>
        <v>0</v>
      </c>
      <c r="Q568" s="7" t="str">
        <f t="shared" si="89"/>
        <v>euro</v>
      </c>
      <c r="R568" s="98">
        <f t="shared" si="90"/>
        <v>0</v>
      </c>
      <c r="S568" s="19"/>
      <c r="T568" s="37" t="str" cm="1">
        <f t="array" ref="T568">_xlfn.IFS(R568&gt;I568,"KO : Le montant retenu est supérieur au montant présenté. Merci de revoir la ligne de charges d'amortissement ou plafonner son montant.",I568=0,"",R568=I568,"OK",R568&lt;I568,"Montant instruit inférieur au montant présenté.")</f>
        <v/>
      </c>
      <c r="U568" s="95">
        <f t="shared" si="91"/>
        <v>0</v>
      </c>
    </row>
    <row r="569" spans="1:21">
      <c r="A569" s="7">
        <v>565</v>
      </c>
      <c r="B569" s="5"/>
      <c r="C569" s="5"/>
      <c r="D569" s="5"/>
      <c r="E569" s="2"/>
      <c r="F569" s="99"/>
      <c r="G569" s="12"/>
      <c r="H569" s="7" t="s">
        <v>9</v>
      </c>
      <c r="I569" s="98">
        <f t="shared" si="82"/>
        <v>0</v>
      </c>
      <c r="J569" s="27"/>
      <c r="K569" s="21">
        <f t="shared" si="83"/>
        <v>0</v>
      </c>
      <c r="L569" s="5">
        <f t="shared" si="84"/>
        <v>0</v>
      </c>
      <c r="M569" s="5">
        <f t="shared" si="85"/>
        <v>0</v>
      </c>
      <c r="N569" s="2">
        <f t="shared" si="86"/>
        <v>0</v>
      </c>
      <c r="O569" s="99">
        <f t="shared" si="87"/>
        <v>0</v>
      </c>
      <c r="P569" s="22">
        <f t="shared" si="88"/>
        <v>0</v>
      </c>
      <c r="Q569" s="7" t="str">
        <f t="shared" si="89"/>
        <v>euro</v>
      </c>
      <c r="R569" s="98">
        <f t="shared" si="90"/>
        <v>0</v>
      </c>
      <c r="S569" s="19"/>
      <c r="T569" s="37" t="str" cm="1">
        <f t="array" ref="T569">_xlfn.IFS(R569&gt;I569,"KO : Le montant retenu est supérieur au montant présenté. Merci de revoir la ligne de charges d'amortissement ou plafonner son montant.",I569=0,"",R569=I569,"OK",R569&lt;I569,"Montant instruit inférieur au montant présenté.")</f>
        <v/>
      </c>
      <c r="U569" s="95">
        <f t="shared" si="91"/>
        <v>0</v>
      </c>
    </row>
    <row r="570" spans="1:21">
      <c r="A570" s="7">
        <v>566</v>
      </c>
      <c r="B570" s="5"/>
      <c r="C570" s="5"/>
      <c r="D570" s="5"/>
      <c r="E570" s="2"/>
      <c r="F570" s="99"/>
      <c r="G570" s="12"/>
      <c r="H570" s="7" t="s">
        <v>9</v>
      </c>
      <c r="I570" s="98">
        <f t="shared" si="82"/>
        <v>0</v>
      </c>
      <c r="J570" s="27"/>
      <c r="K570" s="21">
        <f t="shared" si="83"/>
        <v>0</v>
      </c>
      <c r="L570" s="5">
        <f t="shared" si="84"/>
        <v>0</v>
      </c>
      <c r="M570" s="5">
        <f t="shared" si="85"/>
        <v>0</v>
      </c>
      <c r="N570" s="2">
        <f t="shared" si="86"/>
        <v>0</v>
      </c>
      <c r="O570" s="99">
        <f t="shared" si="87"/>
        <v>0</v>
      </c>
      <c r="P570" s="22">
        <f t="shared" si="88"/>
        <v>0</v>
      </c>
      <c r="Q570" s="7" t="str">
        <f t="shared" si="89"/>
        <v>euro</v>
      </c>
      <c r="R570" s="98">
        <f t="shared" si="90"/>
        <v>0</v>
      </c>
      <c r="S570" s="19"/>
      <c r="T570" s="37" t="str" cm="1">
        <f t="array" ref="T570">_xlfn.IFS(R570&gt;I570,"KO : Le montant retenu est supérieur au montant présenté. Merci de revoir la ligne de charges d'amortissement ou plafonner son montant.",I570=0,"",R570=I570,"OK",R570&lt;I570,"Montant instruit inférieur au montant présenté.")</f>
        <v/>
      </c>
      <c r="U570" s="95">
        <f t="shared" si="91"/>
        <v>0</v>
      </c>
    </row>
    <row r="571" spans="1:21">
      <c r="A571" s="7">
        <v>567</v>
      </c>
      <c r="B571" s="5"/>
      <c r="C571" s="5"/>
      <c r="D571" s="5"/>
      <c r="E571" s="2"/>
      <c r="F571" s="99"/>
      <c r="G571" s="12"/>
      <c r="H571" s="7" t="s">
        <v>9</v>
      </c>
      <c r="I571" s="98">
        <f t="shared" si="82"/>
        <v>0</v>
      </c>
      <c r="J571" s="27"/>
      <c r="K571" s="21">
        <f t="shared" si="83"/>
        <v>0</v>
      </c>
      <c r="L571" s="5">
        <f t="shared" si="84"/>
        <v>0</v>
      </c>
      <c r="M571" s="5">
        <f t="shared" si="85"/>
        <v>0</v>
      </c>
      <c r="N571" s="2">
        <f t="shared" si="86"/>
        <v>0</v>
      </c>
      <c r="O571" s="99">
        <f t="shared" si="87"/>
        <v>0</v>
      </c>
      <c r="P571" s="22">
        <f t="shared" si="88"/>
        <v>0</v>
      </c>
      <c r="Q571" s="7" t="str">
        <f t="shared" si="89"/>
        <v>euro</v>
      </c>
      <c r="R571" s="98">
        <f t="shared" si="90"/>
        <v>0</v>
      </c>
      <c r="S571" s="19"/>
      <c r="T571" s="37" t="str" cm="1">
        <f t="array" ref="T571">_xlfn.IFS(R571&gt;I571,"KO : Le montant retenu est supérieur au montant présenté. Merci de revoir la ligne de charges d'amortissement ou plafonner son montant.",I571=0,"",R571=I571,"OK",R571&lt;I571,"Montant instruit inférieur au montant présenté.")</f>
        <v/>
      </c>
      <c r="U571" s="95">
        <f t="shared" si="91"/>
        <v>0</v>
      </c>
    </row>
    <row r="572" spans="1:21">
      <c r="A572" s="7">
        <v>568</v>
      </c>
      <c r="B572" s="5"/>
      <c r="C572" s="5"/>
      <c r="D572" s="5"/>
      <c r="E572" s="2"/>
      <c r="F572" s="99"/>
      <c r="G572" s="12"/>
      <c r="H572" s="7" t="s">
        <v>9</v>
      </c>
      <c r="I572" s="98">
        <f t="shared" si="82"/>
        <v>0</v>
      </c>
      <c r="J572" s="27"/>
      <c r="K572" s="21">
        <f t="shared" si="83"/>
        <v>0</v>
      </c>
      <c r="L572" s="5">
        <f t="shared" si="84"/>
        <v>0</v>
      </c>
      <c r="M572" s="5">
        <f t="shared" si="85"/>
        <v>0</v>
      </c>
      <c r="N572" s="2">
        <f t="shared" si="86"/>
        <v>0</v>
      </c>
      <c r="O572" s="99">
        <f t="shared" si="87"/>
        <v>0</v>
      </c>
      <c r="P572" s="22">
        <f t="shared" si="88"/>
        <v>0</v>
      </c>
      <c r="Q572" s="7" t="str">
        <f t="shared" si="89"/>
        <v>euro</v>
      </c>
      <c r="R572" s="98">
        <f t="shared" si="90"/>
        <v>0</v>
      </c>
      <c r="S572" s="19"/>
      <c r="T572" s="37" t="str" cm="1">
        <f t="array" ref="T572">_xlfn.IFS(R572&gt;I572,"KO : Le montant retenu est supérieur au montant présenté. Merci de revoir la ligne de charges d'amortissement ou plafonner son montant.",I572=0,"",R572=I572,"OK",R572&lt;I572,"Montant instruit inférieur au montant présenté.")</f>
        <v/>
      </c>
      <c r="U572" s="95">
        <f t="shared" si="91"/>
        <v>0</v>
      </c>
    </row>
    <row r="573" spans="1:21">
      <c r="A573" s="7">
        <v>569</v>
      </c>
      <c r="B573" s="5"/>
      <c r="C573" s="5"/>
      <c r="D573" s="5"/>
      <c r="E573" s="2"/>
      <c r="F573" s="99"/>
      <c r="G573" s="12"/>
      <c r="H573" s="7" t="s">
        <v>9</v>
      </c>
      <c r="I573" s="98">
        <f t="shared" si="82"/>
        <v>0</v>
      </c>
      <c r="J573" s="27"/>
      <c r="K573" s="21">
        <f t="shared" si="83"/>
        <v>0</v>
      </c>
      <c r="L573" s="5">
        <f t="shared" si="84"/>
        <v>0</v>
      </c>
      <c r="M573" s="5">
        <f t="shared" si="85"/>
        <v>0</v>
      </c>
      <c r="N573" s="2">
        <f t="shared" si="86"/>
        <v>0</v>
      </c>
      <c r="O573" s="99">
        <f t="shared" si="87"/>
        <v>0</v>
      </c>
      <c r="P573" s="22">
        <f t="shared" si="88"/>
        <v>0</v>
      </c>
      <c r="Q573" s="7" t="str">
        <f t="shared" si="89"/>
        <v>euro</v>
      </c>
      <c r="R573" s="98">
        <f t="shared" si="90"/>
        <v>0</v>
      </c>
      <c r="S573" s="19"/>
      <c r="T573" s="37" t="str" cm="1">
        <f t="array" ref="T573">_xlfn.IFS(R573&gt;I573,"KO : Le montant retenu est supérieur au montant présenté. Merci de revoir la ligne de charges d'amortissement ou plafonner son montant.",I573=0,"",R573=I573,"OK",R573&lt;I573,"Montant instruit inférieur au montant présenté.")</f>
        <v/>
      </c>
      <c r="U573" s="95">
        <f t="shared" si="91"/>
        <v>0</v>
      </c>
    </row>
    <row r="574" spans="1:21">
      <c r="A574" s="7">
        <v>570</v>
      </c>
      <c r="B574" s="5"/>
      <c r="C574" s="5"/>
      <c r="D574" s="5"/>
      <c r="E574" s="2"/>
      <c r="F574" s="99"/>
      <c r="G574" s="12"/>
      <c r="H574" s="7" t="s">
        <v>9</v>
      </c>
      <c r="I574" s="98">
        <f t="shared" si="82"/>
        <v>0</v>
      </c>
      <c r="J574" s="27"/>
      <c r="K574" s="21">
        <f t="shared" si="83"/>
        <v>0</v>
      </c>
      <c r="L574" s="5">
        <f t="shared" si="84"/>
        <v>0</v>
      </c>
      <c r="M574" s="5">
        <f t="shared" si="85"/>
        <v>0</v>
      </c>
      <c r="N574" s="2">
        <f t="shared" si="86"/>
        <v>0</v>
      </c>
      <c r="O574" s="99">
        <f t="shared" si="87"/>
        <v>0</v>
      </c>
      <c r="P574" s="22">
        <f t="shared" si="88"/>
        <v>0</v>
      </c>
      <c r="Q574" s="7" t="str">
        <f t="shared" si="89"/>
        <v>euro</v>
      </c>
      <c r="R574" s="98">
        <f t="shared" si="90"/>
        <v>0</v>
      </c>
      <c r="S574" s="19"/>
      <c r="T574" s="37" t="str" cm="1">
        <f t="array" ref="T574">_xlfn.IFS(R574&gt;I574,"KO : Le montant retenu est supérieur au montant présenté. Merci de revoir la ligne de charges d'amortissement ou plafonner son montant.",I574=0,"",R574=I574,"OK",R574&lt;I574,"Montant instruit inférieur au montant présenté.")</f>
        <v/>
      </c>
      <c r="U574" s="95">
        <f t="shared" si="91"/>
        <v>0</v>
      </c>
    </row>
    <row r="575" spans="1:21">
      <c r="A575" s="7">
        <v>571</v>
      </c>
      <c r="B575" s="5"/>
      <c r="C575" s="5"/>
      <c r="D575" s="5"/>
      <c r="E575" s="2"/>
      <c r="F575" s="99"/>
      <c r="G575" s="12"/>
      <c r="H575" s="7" t="s">
        <v>9</v>
      </c>
      <c r="I575" s="98">
        <f t="shared" si="82"/>
        <v>0</v>
      </c>
      <c r="J575" s="27"/>
      <c r="K575" s="21">
        <f t="shared" si="83"/>
        <v>0</v>
      </c>
      <c r="L575" s="5">
        <f t="shared" si="84"/>
        <v>0</v>
      </c>
      <c r="M575" s="5">
        <f t="shared" si="85"/>
        <v>0</v>
      </c>
      <c r="N575" s="2">
        <f t="shared" si="86"/>
        <v>0</v>
      </c>
      <c r="O575" s="99">
        <f t="shared" si="87"/>
        <v>0</v>
      </c>
      <c r="P575" s="22">
        <f t="shared" si="88"/>
        <v>0</v>
      </c>
      <c r="Q575" s="7" t="str">
        <f t="shared" si="89"/>
        <v>euro</v>
      </c>
      <c r="R575" s="98">
        <f t="shared" si="90"/>
        <v>0</v>
      </c>
      <c r="S575" s="19"/>
      <c r="T575" s="37" t="str" cm="1">
        <f t="array" ref="T575">_xlfn.IFS(R575&gt;I575,"KO : Le montant retenu est supérieur au montant présenté. Merci de revoir la ligne de charges d'amortissement ou plafonner son montant.",I575=0,"",R575=I575,"OK",R575&lt;I575,"Montant instruit inférieur au montant présenté.")</f>
        <v/>
      </c>
      <c r="U575" s="95">
        <f t="shared" si="91"/>
        <v>0</v>
      </c>
    </row>
    <row r="576" spans="1:21">
      <c r="A576" s="7">
        <v>572</v>
      </c>
      <c r="B576" s="5"/>
      <c r="C576" s="5"/>
      <c r="D576" s="5"/>
      <c r="E576" s="2"/>
      <c r="F576" s="99"/>
      <c r="G576" s="12"/>
      <c r="H576" s="7" t="s">
        <v>9</v>
      </c>
      <c r="I576" s="98">
        <f t="shared" si="82"/>
        <v>0</v>
      </c>
      <c r="J576" s="27"/>
      <c r="K576" s="21">
        <f t="shared" si="83"/>
        <v>0</v>
      </c>
      <c r="L576" s="5">
        <f t="shared" si="84"/>
        <v>0</v>
      </c>
      <c r="M576" s="5">
        <f t="shared" si="85"/>
        <v>0</v>
      </c>
      <c r="N576" s="2">
        <f t="shared" si="86"/>
        <v>0</v>
      </c>
      <c r="O576" s="99">
        <f t="shared" si="87"/>
        <v>0</v>
      </c>
      <c r="P576" s="22">
        <f t="shared" si="88"/>
        <v>0</v>
      </c>
      <c r="Q576" s="7" t="str">
        <f t="shared" si="89"/>
        <v>euro</v>
      </c>
      <c r="R576" s="98">
        <f t="shared" si="90"/>
        <v>0</v>
      </c>
      <c r="S576" s="19"/>
      <c r="T576" s="37" t="str" cm="1">
        <f t="array" ref="T576">_xlfn.IFS(R576&gt;I576,"KO : Le montant retenu est supérieur au montant présenté. Merci de revoir la ligne de charges d'amortissement ou plafonner son montant.",I576=0,"",R576=I576,"OK",R576&lt;I576,"Montant instruit inférieur au montant présenté.")</f>
        <v/>
      </c>
      <c r="U576" s="95">
        <f t="shared" si="91"/>
        <v>0</v>
      </c>
    </row>
    <row r="577" spans="1:21">
      <c r="A577" s="7">
        <v>573</v>
      </c>
      <c r="B577" s="5"/>
      <c r="C577" s="5"/>
      <c r="D577" s="5"/>
      <c r="E577" s="2"/>
      <c r="F577" s="99"/>
      <c r="G577" s="12"/>
      <c r="H577" s="7" t="s">
        <v>9</v>
      </c>
      <c r="I577" s="98">
        <f t="shared" si="82"/>
        <v>0</v>
      </c>
      <c r="J577" s="27"/>
      <c r="K577" s="21">
        <f t="shared" si="83"/>
        <v>0</v>
      </c>
      <c r="L577" s="5">
        <f t="shared" si="84"/>
        <v>0</v>
      </c>
      <c r="M577" s="5">
        <f t="shared" si="85"/>
        <v>0</v>
      </c>
      <c r="N577" s="2">
        <f t="shared" si="86"/>
        <v>0</v>
      </c>
      <c r="O577" s="99">
        <f t="shared" si="87"/>
        <v>0</v>
      </c>
      <c r="P577" s="22">
        <f t="shared" si="88"/>
        <v>0</v>
      </c>
      <c r="Q577" s="7" t="str">
        <f t="shared" si="89"/>
        <v>euro</v>
      </c>
      <c r="R577" s="98">
        <f t="shared" si="90"/>
        <v>0</v>
      </c>
      <c r="S577" s="19"/>
      <c r="T577" s="37" t="str" cm="1">
        <f t="array" ref="T577">_xlfn.IFS(R577&gt;I577,"KO : Le montant retenu est supérieur au montant présenté. Merci de revoir la ligne de charges d'amortissement ou plafonner son montant.",I577=0,"",R577=I577,"OK",R577&lt;I577,"Montant instruit inférieur au montant présenté.")</f>
        <v/>
      </c>
      <c r="U577" s="95">
        <f t="shared" si="91"/>
        <v>0</v>
      </c>
    </row>
    <row r="578" spans="1:21">
      <c r="A578" s="7">
        <v>574</v>
      </c>
      <c r="B578" s="5"/>
      <c r="C578" s="5"/>
      <c r="D578" s="5"/>
      <c r="E578" s="2"/>
      <c r="F578" s="99"/>
      <c r="G578" s="12"/>
      <c r="H578" s="7" t="s">
        <v>9</v>
      </c>
      <c r="I578" s="98">
        <f t="shared" si="82"/>
        <v>0</v>
      </c>
      <c r="J578" s="27"/>
      <c r="K578" s="21">
        <f t="shared" si="83"/>
        <v>0</v>
      </c>
      <c r="L578" s="5">
        <f t="shared" si="84"/>
        <v>0</v>
      </c>
      <c r="M578" s="5">
        <f t="shared" si="85"/>
        <v>0</v>
      </c>
      <c r="N578" s="2">
        <f t="shared" si="86"/>
        <v>0</v>
      </c>
      <c r="O578" s="99">
        <f t="shared" si="87"/>
        <v>0</v>
      </c>
      <c r="P578" s="22">
        <f t="shared" si="88"/>
        <v>0</v>
      </c>
      <c r="Q578" s="7" t="str">
        <f t="shared" si="89"/>
        <v>euro</v>
      </c>
      <c r="R578" s="98">
        <f t="shared" si="90"/>
        <v>0</v>
      </c>
      <c r="S578" s="19"/>
      <c r="T578" s="37" t="str" cm="1">
        <f t="array" ref="T578">_xlfn.IFS(R578&gt;I578,"KO : Le montant retenu est supérieur au montant présenté. Merci de revoir la ligne de charges d'amortissement ou plafonner son montant.",I578=0,"",R578=I578,"OK",R578&lt;I578,"Montant instruit inférieur au montant présenté.")</f>
        <v/>
      </c>
      <c r="U578" s="95">
        <f t="shared" si="91"/>
        <v>0</v>
      </c>
    </row>
    <row r="579" spans="1:21">
      <c r="A579" s="7">
        <v>575</v>
      </c>
      <c r="B579" s="5"/>
      <c r="C579" s="5"/>
      <c r="D579" s="5"/>
      <c r="E579" s="2"/>
      <c r="F579" s="99"/>
      <c r="G579" s="12"/>
      <c r="H579" s="7" t="s">
        <v>9</v>
      </c>
      <c r="I579" s="98">
        <f t="shared" si="82"/>
        <v>0</v>
      </c>
      <c r="J579" s="27"/>
      <c r="K579" s="21">
        <f t="shared" si="83"/>
        <v>0</v>
      </c>
      <c r="L579" s="5">
        <f t="shared" si="84"/>
        <v>0</v>
      </c>
      <c r="M579" s="5">
        <f t="shared" si="85"/>
        <v>0</v>
      </c>
      <c r="N579" s="2">
        <f t="shared" si="86"/>
        <v>0</v>
      </c>
      <c r="O579" s="99">
        <f t="shared" si="87"/>
        <v>0</v>
      </c>
      <c r="P579" s="22">
        <f t="shared" si="88"/>
        <v>0</v>
      </c>
      <c r="Q579" s="7" t="str">
        <f t="shared" si="89"/>
        <v>euro</v>
      </c>
      <c r="R579" s="98">
        <f t="shared" si="90"/>
        <v>0</v>
      </c>
      <c r="S579" s="19"/>
      <c r="T579" s="37" t="str" cm="1">
        <f t="array" ref="T579">_xlfn.IFS(R579&gt;I579,"KO : Le montant retenu est supérieur au montant présenté. Merci de revoir la ligne de charges d'amortissement ou plafonner son montant.",I579=0,"",R579=I579,"OK",R579&lt;I579,"Montant instruit inférieur au montant présenté.")</f>
        <v/>
      </c>
      <c r="U579" s="95">
        <f t="shared" si="91"/>
        <v>0</v>
      </c>
    </row>
    <row r="580" spans="1:21">
      <c r="A580" s="7">
        <v>576</v>
      </c>
      <c r="B580" s="5"/>
      <c r="C580" s="5"/>
      <c r="D580" s="5"/>
      <c r="E580" s="2"/>
      <c r="F580" s="99"/>
      <c r="G580" s="12"/>
      <c r="H580" s="7" t="s">
        <v>9</v>
      </c>
      <c r="I580" s="98">
        <f t="shared" si="82"/>
        <v>0</v>
      </c>
      <c r="J580" s="27"/>
      <c r="K580" s="21">
        <f t="shared" si="83"/>
        <v>0</v>
      </c>
      <c r="L580" s="5">
        <f t="shared" si="84"/>
        <v>0</v>
      </c>
      <c r="M580" s="5">
        <f t="shared" si="85"/>
        <v>0</v>
      </c>
      <c r="N580" s="2">
        <f t="shared" si="86"/>
        <v>0</v>
      </c>
      <c r="O580" s="99">
        <f t="shared" si="87"/>
        <v>0</v>
      </c>
      <c r="P580" s="22">
        <f t="shared" si="88"/>
        <v>0</v>
      </c>
      <c r="Q580" s="7" t="str">
        <f t="shared" si="89"/>
        <v>euro</v>
      </c>
      <c r="R580" s="98">
        <f t="shared" si="90"/>
        <v>0</v>
      </c>
      <c r="S580" s="19"/>
      <c r="T580" s="37" t="str" cm="1">
        <f t="array" ref="T580">_xlfn.IFS(R580&gt;I580,"KO : Le montant retenu est supérieur au montant présenté. Merci de revoir la ligne de charges d'amortissement ou plafonner son montant.",I580=0,"",R580=I580,"OK",R580&lt;I580,"Montant instruit inférieur au montant présenté.")</f>
        <v/>
      </c>
      <c r="U580" s="95">
        <f t="shared" si="91"/>
        <v>0</v>
      </c>
    </row>
    <row r="581" spans="1:21">
      <c r="A581" s="7">
        <v>577</v>
      </c>
      <c r="B581" s="5"/>
      <c r="C581" s="5"/>
      <c r="D581" s="5"/>
      <c r="E581" s="2"/>
      <c r="F581" s="99"/>
      <c r="G581" s="12"/>
      <c r="H581" s="7" t="s">
        <v>9</v>
      </c>
      <c r="I581" s="98">
        <f t="shared" ref="I581:I604" si="92">G581*F581</f>
        <v>0</v>
      </c>
      <c r="J581" s="27"/>
      <c r="K581" s="21">
        <f t="shared" si="83"/>
        <v>0</v>
      </c>
      <c r="L581" s="5">
        <f t="shared" si="84"/>
        <v>0</v>
      </c>
      <c r="M581" s="5">
        <f t="shared" si="85"/>
        <v>0</v>
      </c>
      <c r="N581" s="2">
        <f t="shared" si="86"/>
        <v>0</v>
      </c>
      <c r="O581" s="99">
        <f t="shared" si="87"/>
        <v>0</v>
      </c>
      <c r="P581" s="22">
        <f t="shared" si="88"/>
        <v>0</v>
      </c>
      <c r="Q581" s="7" t="str">
        <f t="shared" si="89"/>
        <v>euro</v>
      </c>
      <c r="R581" s="98">
        <f t="shared" si="90"/>
        <v>0</v>
      </c>
      <c r="S581" s="19"/>
      <c r="T581" s="37" t="str" cm="1">
        <f t="array" ref="T581">_xlfn.IFS(R581&gt;I581,"KO : Le montant retenu est supérieur au montant présenté. Merci de revoir la ligne de charges d'amortissement ou plafonner son montant.",I581=0,"",R581=I581,"OK",R581&lt;I581,"Montant instruit inférieur au montant présenté.")</f>
        <v/>
      </c>
      <c r="U581" s="95">
        <f t="shared" si="91"/>
        <v>0</v>
      </c>
    </row>
    <row r="582" spans="1:21">
      <c r="A582" s="7">
        <v>578</v>
      </c>
      <c r="B582" s="5"/>
      <c r="C582" s="5"/>
      <c r="D582" s="5"/>
      <c r="E582" s="2"/>
      <c r="F582" s="99"/>
      <c r="G582" s="12"/>
      <c r="H582" s="7" t="s">
        <v>9</v>
      </c>
      <c r="I582" s="98">
        <f t="shared" si="92"/>
        <v>0</v>
      </c>
      <c r="J582" s="27"/>
      <c r="K582" s="21">
        <f t="shared" ref="K582:K604" si="93">B582</f>
        <v>0</v>
      </c>
      <c r="L582" s="5">
        <f t="shared" ref="L582:L604" si="94">C582</f>
        <v>0</v>
      </c>
      <c r="M582" s="5">
        <f t="shared" ref="M582:M604" si="95">D582</f>
        <v>0</v>
      </c>
      <c r="N582" s="2">
        <f t="shared" ref="N582:N604" si="96">E582</f>
        <v>0</v>
      </c>
      <c r="O582" s="99">
        <f t="shared" ref="O582:O604" si="97">F582</f>
        <v>0</v>
      </c>
      <c r="P582" s="22">
        <f t="shared" ref="P582:P604" si="98">G582</f>
        <v>0</v>
      </c>
      <c r="Q582" s="7" t="str">
        <f t="shared" ref="Q582:Q604" si="99">H582</f>
        <v>euro</v>
      </c>
      <c r="R582" s="98">
        <f t="shared" ref="R582:R604" si="100">O582*P582</f>
        <v>0</v>
      </c>
      <c r="S582" s="19"/>
      <c r="T582" s="37" t="str" cm="1">
        <f t="array" ref="T582">_xlfn.IFS(R582&gt;I582,"KO : Le montant retenu est supérieur au montant présenté. Merci de revoir la ligne de charges d'amortissement ou plafonner son montant.",I582=0,"",R582=I582,"OK",R582&lt;I582,"Montant instruit inférieur au montant présenté.")</f>
        <v/>
      </c>
      <c r="U582" s="95">
        <f t="shared" ref="U582:U604" si="101">I582-R582</f>
        <v>0</v>
      </c>
    </row>
    <row r="583" spans="1:21">
      <c r="A583" s="7">
        <v>579</v>
      </c>
      <c r="B583" s="5"/>
      <c r="C583" s="5"/>
      <c r="D583" s="5"/>
      <c r="E583" s="2"/>
      <c r="F583" s="99"/>
      <c r="G583" s="12"/>
      <c r="H583" s="7" t="s">
        <v>9</v>
      </c>
      <c r="I583" s="98">
        <f t="shared" si="92"/>
        <v>0</v>
      </c>
      <c r="J583" s="27"/>
      <c r="K583" s="21">
        <f t="shared" si="93"/>
        <v>0</v>
      </c>
      <c r="L583" s="5">
        <f t="shared" si="94"/>
        <v>0</v>
      </c>
      <c r="M583" s="5">
        <f t="shared" si="95"/>
        <v>0</v>
      </c>
      <c r="N583" s="2">
        <f t="shared" si="96"/>
        <v>0</v>
      </c>
      <c r="O583" s="99">
        <f t="shared" si="97"/>
        <v>0</v>
      </c>
      <c r="P583" s="22">
        <f t="shared" si="98"/>
        <v>0</v>
      </c>
      <c r="Q583" s="7" t="str">
        <f t="shared" si="99"/>
        <v>euro</v>
      </c>
      <c r="R583" s="98">
        <f t="shared" si="100"/>
        <v>0</v>
      </c>
      <c r="S583" s="19"/>
      <c r="T583" s="37" t="str" cm="1">
        <f t="array" ref="T583">_xlfn.IFS(R583&gt;I583,"KO : Le montant retenu est supérieur au montant présenté. Merci de revoir la ligne de charges d'amortissement ou plafonner son montant.",I583=0,"",R583=I583,"OK",R583&lt;I583,"Montant instruit inférieur au montant présenté.")</f>
        <v/>
      </c>
      <c r="U583" s="95">
        <f t="shared" si="101"/>
        <v>0</v>
      </c>
    </row>
    <row r="584" spans="1:21">
      <c r="A584" s="7">
        <v>580</v>
      </c>
      <c r="B584" s="5"/>
      <c r="C584" s="5"/>
      <c r="D584" s="5"/>
      <c r="E584" s="2"/>
      <c r="F584" s="99"/>
      <c r="G584" s="12"/>
      <c r="H584" s="7" t="s">
        <v>9</v>
      </c>
      <c r="I584" s="98">
        <f t="shared" si="92"/>
        <v>0</v>
      </c>
      <c r="J584" s="27"/>
      <c r="K584" s="21">
        <f t="shared" si="93"/>
        <v>0</v>
      </c>
      <c r="L584" s="5">
        <f t="shared" si="94"/>
        <v>0</v>
      </c>
      <c r="M584" s="5">
        <f t="shared" si="95"/>
        <v>0</v>
      </c>
      <c r="N584" s="2">
        <f t="shared" si="96"/>
        <v>0</v>
      </c>
      <c r="O584" s="99">
        <f t="shared" si="97"/>
        <v>0</v>
      </c>
      <c r="P584" s="22">
        <f t="shared" si="98"/>
        <v>0</v>
      </c>
      <c r="Q584" s="7" t="str">
        <f t="shared" si="99"/>
        <v>euro</v>
      </c>
      <c r="R584" s="98">
        <f t="shared" si="100"/>
        <v>0</v>
      </c>
      <c r="S584" s="19"/>
      <c r="T584" s="37" t="str" cm="1">
        <f t="array" ref="T584">_xlfn.IFS(R584&gt;I584,"KO : Le montant retenu est supérieur au montant présenté. Merci de revoir la ligne de charges d'amortissement ou plafonner son montant.",I584=0,"",R584=I584,"OK",R584&lt;I584,"Montant instruit inférieur au montant présenté.")</f>
        <v/>
      </c>
      <c r="U584" s="95">
        <f t="shared" si="101"/>
        <v>0</v>
      </c>
    </row>
    <row r="585" spans="1:21">
      <c r="A585" s="7">
        <v>581</v>
      </c>
      <c r="B585" s="5"/>
      <c r="C585" s="5"/>
      <c r="D585" s="5"/>
      <c r="E585" s="2"/>
      <c r="F585" s="99"/>
      <c r="G585" s="12"/>
      <c r="H585" s="7" t="s">
        <v>9</v>
      </c>
      <c r="I585" s="98">
        <f t="shared" si="92"/>
        <v>0</v>
      </c>
      <c r="J585" s="27"/>
      <c r="K585" s="21">
        <f t="shared" si="93"/>
        <v>0</v>
      </c>
      <c r="L585" s="5">
        <f t="shared" si="94"/>
        <v>0</v>
      </c>
      <c r="M585" s="5">
        <f t="shared" si="95"/>
        <v>0</v>
      </c>
      <c r="N585" s="2">
        <f t="shared" si="96"/>
        <v>0</v>
      </c>
      <c r="O585" s="99">
        <f t="shared" si="97"/>
        <v>0</v>
      </c>
      <c r="P585" s="22">
        <f t="shared" si="98"/>
        <v>0</v>
      </c>
      <c r="Q585" s="7" t="str">
        <f t="shared" si="99"/>
        <v>euro</v>
      </c>
      <c r="R585" s="98">
        <f t="shared" si="100"/>
        <v>0</v>
      </c>
      <c r="S585" s="19"/>
      <c r="T585" s="37" t="str" cm="1">
        <f t="array" ref="T585">_xlfn.IFS(R585&gt;I585,"KO : Le montant retenu est supérieur au montant présenté. Merci de revoir la ligne de charges d'amortissement ou plafonner son montant.",I585=0,"",R585=I585,"OK",R585&lt;I585,"Montant instruit inférieur au montant présenté.")</f>
        <v/>
      </c>
      <c r="U585" s="95">
        <f t="shared" si="101"/>
        <v>0</v>
      </c>
    </row>
    <row r="586" spans="1:21">
      <c r="A586" s="7">
        <v>582</v>
      </c>
      <c r="B586" s="5"/>
      <c r="C586" s="5"/>
      <c r="D586" s="5"/>
      <c r="E586" s="2"/>
      <c r="F586" s="99"/>
      <c r="G586" s="12"/>
      <c r="H586" s="7" t="s">
        <v>9</v>
      </c>
      <c r="I586" s="98">
        <f t="shared" si="92"/>
        <v>0</v>
      </c>
      <c r="J586" s="27"/>
      <c r="K586" s="21">
        <f t="shared" si="93"/>
        <v>0</v>
      </c>
      <c r="L586" s="5">
        <f t="shared" si="94"/>
        <v>0</v>
      </c>
      <c r="M586" s="5">
        <f t="shared" si="95"/>
        <v>0</v>
      </c>
      <c r="N586" s="2">
        <f t="shared" si="96"/>
        <v>0</v>
      </c>
      <c r="O586" s="99">
        <f t="shared" si="97"/>
        <v>0</v>
      </c>
      <c r="P586" s="22">
        <f t="shared" si="98"/>
        <v>0</v>
      </c>
      <c r="Q586" s="7" t="str">
        <f t="shared" si="99"/>
        <v>euro</v>
      </c>
      <c r="R586" s="98">
        <f t="shared" si="100"/>
        <v>0</v>
      </c>
      <c r="S586" s="19"/>
      <c r="T586" s="37" t="str" cm="1">
        <f t="array" ref="T586">_xlfn.IFS(R586&gt;I586,"KO : Le montant retenu est supérieur au montant présenté. Merci de revoir la ligne de charges d'amortissement ou plafonner son montant.",I586=0,"",R586=I586,"OK",R586&lt;I586,"Montant instruit inférieur au montant présenté.")</f>
        <v/>
      </c>
      <c r="U586" s="95">
        <f t="shared" si="101"/>
        <v>0</v>
      </c>
    </row>
    <row r="587" spans="1:21">
      <c r="A587" s="7">
        <v>583</v>
      </c>
      <c r="B587" s="5"/>
      <c r="C587" s="5"/>
      <c r="D587" s="5"/>
      <c r="E587" s="2"/>
      <c r="F587" s="99"/>
      <c r="G587" s="12"/>
      <c r="H587" s="7" t="s">
        <v>9</v>
      </c>
      <c r="I587" s="98">
        <f t="shared" si="92"/>
        <v>0</v>
      </c>
      <c r="J587" s="27"/>
      <c r="K587" s="21">
        <f t="shared" si="93"/>
        <v>0</v>
      </c>
      <c r="L587" s="5">
        <f t="shared" si="94"/>
        <v>0</v>
      </c>
      <c r="M587" s="5">
        <f t="shared" si="95"/>
        <v>0</v>
      </c>
      <c r="N587" s="2">
        <f t="shared" si="96"/>
        <v>0</v>
      </c>
      <c r="O587" s="99">
        <f t="shared" si="97"/>
        <v>0</v>
      </c>
      <c r="P587" s="22">
        <f t="shared" si="98"/>
        <v>0</v>
      </c>
      <c r="Q587" s="7" t="str">
        <f t="shared" si="99"/>
        <v>euro</v>
      </c>
      <c r="R587" s="98">
        <f t="shared" si="100"/>
        <v>0</v>
      </c>
      <c r="S587" s="19"/>
      <c r="T587" s="37" t="str" cm="1">
        <f t="array" ref="T587">_xlfn.IFS(R587&gt;I587,"KO : Le montant retenu est supérieur au montant présenté. Merci de revoir la ligne de charges d'amortissement ou plafonner son montant.",I587=0,"",R587=I587,"OK",R587&lt;I587,"Montant instruit inférieur au montant présenté.")</f>
        <v/>
      </c>
      <c r="U587" s="95">
        <f t="shared" si="101"/>
        <v>0</v>
      </c>
    </row>
    <row r="588" spans="1:21">
      <c r="A588" s="7">
        <v>584</v>
      </c>
      <c r="B588" s="5"/>
      <c r="C588" s="5"/>
      <c r="D588" s="5"/>
      <c r="E588" s="2"/>
      <c r="F588" s="99"/>
      <c r="G588" s="12"/>
      <c r="H588" s="7" t="s">
        <v>9</v>
      </c>
      <c r="I588" s="98">
        <f t="shared" si="92"/>
        <v>0</v>
      </c>
      <c r="J588" s="27"/>
      <c r="K588" s="21">
        <f t="shared" si="93"/>
        <v>0</v>
      </c>
      <c r="L588" s="5">
        <f t="shared" si="94"/>
        <v>0</v>
      </c>
      <c r="M588" s="5">
        <f t="shared" si="95"/>
        <v>0</v>
      </c>
      <c r="N588" s="2">
        <f t="shared" si="96"/>
        <v>0</v>
      </c>
      <c r="O588" s="99">
        <f t="shared" si="97"/>
        <v>0</v>
      </c>
      <c r="P588" s="22">
        <f t="shared" si="98"/>
        <v>0</v>
      </c>
      <c r="Q588" s="7" t="str">
        <f t="shared" si="99"/>
        <v>euro</v>
      </c>
      <c r="R588" s="98">
        <f t="shared" si="100"/>
        <v>0</v>
      </c>
      <c r="S588" s="19"/>
      <c r="T588" s="37" t="str" cm="1">
        <f t="array" ref="T588">_xlfn.IFS(R588&gt;I588,"KO : Le montant retenu est supérieur au montant présenté. Merci de revoir la ligne de charges d'amortissement ou plafonner son montant.",I588=0,"",R588=I588,"OK",R588&lt;I588,"Montant instruit inférieur au montant présenté.")</f>
        <v/>
      </c>
      <c r="U588" s="95">
        <f t="shared" si="101"/>
        <v>0</v>
      </c>
    </row>
    <row r="589" spans="1:21">
      <c r="A589" s="7">
        <v>585</v>
      </c>
      <c r="B589" s="5"/>
      <c r="C589" s="5"/>
      <c r="D589" s="5"/>
      <c r="E589" s="2"/>
      <c r="F589" s="99"/>
      <c r="G589" s="12"/>
      <c r="H589" s="7" t="s">
        <v>9</v>
      </c>
      <c r="I589" s="98">
        <f t="shared" si="92"/>
        <v>0</v>
      </c>
      <c r="J589" s="27"/>
      <c r="K589" s="21">
        <f t="shared" si="93"/>
        <v>0</v>
      </c>
      <c r="L589" s="5">
        <f t="shared" si="94"/>
        <v>0</v>
      </c>
      <c r="M589" s="5">
        <f t="shared" si="95"/>
        <v>0</v>
      </c>
      <c r="N589" s="2">
        <f t="shared" si="96"/>
        <v>0</v>
      </c>
      <c r="O589" s="99">
        <f t="shared" si="97"/>
        <v>0</v>
      </c>
      <c r="P589" s="22">
        <f t="shared" si="98"/>
        <v>0</v>
      </c>
      <c r="Q589" s="7" t="str">
        <f t="shared" si="99"/>
        <v>euro</v>
      </c>
      <c r="R589" s="98">
        <f t="shared" si="100"/>
        <v>0</v>
      </c>
      <c r="S589" s="19"/>
      <c r="T589" s="37" t="str" cm="1">
        <f t="array" ref="T589">_xlfn.IFS(R589&gt;I589,"KO : Le montant retenu est supérieur au montant présenté. Merci de revoir la ligne de charges d'amortissement ou plafonner son montant.",I589=0,"",R589=I589,"OK",R589&lt;I589,"Montant instruit inférieur au montant présenté.")</f>
        <v/>
      </c>
      <c r="U589" s="95">
        <f t="shared" si="101"/>
        <v>0</v>
      </c>
    </row>
    <row r="590" spans="1:21">
      <c r="A590" s="7">
        <v>586</v>
      </c>
      <c r="B590" s="5"/>
      <c r="C590" s="5"/>
      <c r="D590" s="5"/>
      <c r="E590" s="2"/>
      <c r="F590" s="99"/>
      <c r="G590" s="12"/>
      <c r="H590" s="7" t="s">
        <v>9</v>
      </c>
      <c r="I590" s="98">
        <f t="shared" si="92"/>
        <v>0</v>
      </c>
      <c r="J590" s="27"/>
      <c r="K590" s="21">
        <f t="shared" si="93"/>
        <v>0</v>
      </c>
      <c r="L590" s="5">
        <f t="shared" si="94"/>
        <v>0</v>
      </c>
      <c r="M590" s="5">
        <f t="shared" si="95"/>
        <v>0</v>
      </c>
      <c r="N590" s="2">
        <f t="shared" si="96"/>
        <v>0</v>
      </c>
      <c r="O590" s="99">
        <f t="shared" si="97"/>
        <v>0</v>
      </c>
      <c r="P590" s="22">
        <f t="shared" si="98"/>
        <v>0</v>
      </c>
      <c r="Q590" s="7" t="str">
        <f t="shared" si="99"/>
        <v>euro</v>
      </c>
      <c r="R590" s="98">
        <f t="shared" si="100"/>
        <v>0</v>
      </c>
      <c r="S590" s="19"/>
      <c r="T590" s="37" t="str" cm="1">
        <f t="array" ref="T590">_xlfn.IFS(R590&gt;I590,"KO : Le montant retenu est supérieur au montant présenté. Merci de revoir la ligne de charges d'amortissement ou plafonner son montant.",I590=0,"",R590=I590,"OK",R590&lt;I590,"Montant instruit inférieur au montant présenté.")</f>
        <v/>
      </c>
      <c r="U590" s="95">
        <f t="shared" si="101"/>
        <v>0</v>
      </c>
    </row>
    <row r="591" spans="1:21">
      <c r="A591" s="7">
        <v>587</v>
      </c>
      <c r="B591" s="5"/>
      <c r="C591" s="5"/>
      <c r="D591" s="5"/>
      <c r="E591" s="2"/>
      <c r="F591" s="99"/>
      <c r="G591" s="12"/>
      <c r="H591" s="7" t="s">
        <v>9</v>
      </c>
      <c r="I591" s="98">
        <f t="shared" si="92"/>
        <v>0</v>
      </c>
      <c r="J591" s="27"/>
      <c r="K591" s="21">
        <f t="shared" si="93"/>
        <v>0</v>
      </c>
      <c r="L591" s="5">
        <f t="shared" si="94"/>
        <v>0</v>
      </c>
      <c r="M591" s="5">
        <f t="shared" si="95"/>
        <v>0</v>
      </c>
      <c r="N591" s="2">
        <f t="shared" si="96"/>
        <v>0</v>
      </c>
      <c r="O591" s="99">
        <f t="shared" si="97"/>
        <v>0</v>
      </c>
      <c r="P591" s="22">
        <f t="shared" si="98"/>
        <v>0</v>
      </c>
      <c r="Q591" s="7" t="str">
        <f t="shared" si="99"/>
        <v>euro</v>
      </c>
      <c r="R591" s="98">
        <f t="shared" si="100"/>
        <v>0</v>
      </c>
      <c r="S591" s="19"/>
      <c r="T591" s="37" t="str" cm="1">
        <f t="array" ref="T591">_xlfn.IFS(R591&gt;I591,"KO : Le montant retenu est supérieur au montant présenté. Merci de revoir la ligne de charges d'amortissement ou plafonner son montant.",I591=0,"",R591=I591,"OK",R591&lt;I591,"Montant instruit inférieur au montant présenté.")</f>
        <v/>
      </c>
      <c r="U591" s="95">
        <f t="shared" si="101"/>
        <v>0</v>
      </c>
    </row>
    <row r="592" spans="1:21">
      <c r="A592" s="7">
        <v>588</v>
      </c>
      <c r="B592" s="5"/>
      <c r="C592" s="5"/>
      <c r="D592" s="5"/>
      <c r="E592" s="2"/>
      <c r="F592" s="99"/>
      <c r="G592" s="12"/>
      <c r="H592" s="7" t="s">
        <v>9</v>
      </c>
      <c r="I592" s="98">
        <f t="shared" si="92"/>
        <v>0</v>
      </c>
      <c r="J592" s="27"/>
      <c r="K592" s="21">
        <f t="shared" si="93"/>
        <v>0</v>
      </c>
      <c r="L592" s="5">
        <f t="shared" si="94"/>
        <v>0</v>
      </c>
      <c r="M592" s="5">
        <f t="shared" si="95"/>
        <v>0</v>
      </c>
      <c r="N592" s="2">
        <f t="shared" si="96"/>
        <v>0</v>
      </c>
      <c r="O592" s="99">
        <f t="shared" si="97"/>
        <v>0</v>
      </c>
      <c r="P592" s="22">
        <f t="shared" si="98"/>
        <v>0</v>
      </c>
      <c r="Q592" s="7" t="str">
        <f t="shared" si="99"/>
        <v>euro</v>
      </c>
      <c r="R592" s="98">
        <f t="shared" si="100"/>
        <v>0</v>
      </c>
      <c r="S592" s="19"/>
      <c r="T592" s="37" t="str" cm="1">
        <f t="array" ref="T592">_xlfn.IFS(R592&gt;I592,"KO : Le montant retenu est supérieur au montant présenté. Merci de revoir la ligne de charges d'amortissement ou plafonner son montant.",I592=0,"",R592=I592,"OK",R592&lt;I592,"Montant instruit inférieur au montant présenté.")</f>
        <v/>
      </c>
      <c r="U592" s="95">
        <f t="shared" si="101"/>
        <v>0</v>
      </c>
    </row>
    <row r="593" spans="1:21">
      <c r="A593" s="7">
        <v>589</v>
      </c>
      <c r="B593" s="5"/>
      <c r="C593" s="5"/>
      <c r="D593" s="5"/>
      <c r="E593" s="2"/>
      <c r="F593" s="99"/>
      <c r="G593" s="12"/>
      <c r="H593" s="7" t="s">
        <v>9</v>
      </c>
      <c r="I593" s="98">
        <f t="shared" si="92"/>
        <v>0</v>
      </c>
      <c r="J593" s="27"/>
      <c r="K593" s="21">
        <f t="shared" si="93"/>
        <v>0</v>
      </c>
      <c r="L593" s="5">
        <f t="shared" si="94"/>
        <v>0</v>
      </c>
      <c r="M593" s="5">
        <f t="shared" si="95"/>
        <v>0</v>
      </c>
      <c r="N593" s="2">
        <f t="shared" si="96"/>
        <v>0</v>
      </c>
      <c r="O593" s="99">
        <f t="shared" si="97"/>
        <v>0</v>
      </c>
      <c r="P593" s="22">
        <f t="shared" si="98"/>
        <v>0</v>
      </c>
      <c r="Q593" s="7" t="str">
        <f t="shared" si="99"/>
        <v>euro</v>
      </c>
      <c r="R593" s="98">
        <f t="shared" si="100"/>
        <v>0</v>
      </c>
      <c r="S593" s="19"/>
      <c r="T593" s="37" t="str" cm="1">
        <f t="array" ref="T593">_xlfn.IFS(R593&gt;I593,"KO : Le montant retenu est supérieur au montant présenté. Merci de revoir la ligne de charges d'amortissement ou plafonner son montant.",I593=0,"",R593=I593,"OK",R593&lt;I593,"Montant instruit inférieur au montant présenté.")</f>
        <v/>
      </c>
      <c r="U593" s="95">
        <f t="shared" si="101"/>
        <v>0</v>
      </c>
    </row>
    <row r="594" spans="1:21">
      <c r="A594" s="7">
        <v>590</v>
      </c>
      <c r="B594" s="5"/>
      <c r="C594" s="5"/>
      <c r="D594" s="5"/>
      <c r="E594" s="2"/>
      <c r="F594" s="99"/>
      <c r="G594" s="12"/>
      <c r="H594" s="7" t="s">
        <v>9</v>
      </c>
      <c r="I594" s="98">
        <f t="shared" si="92"/>
        <v>0</v>
      </c>
      <c r="J594" s="27"/>
      <c r="K594" s="21">
        <f t="shared" si="93"/>
        <v>0</v>
      </c>
      <c r="L594" s="5">
        <f t="shared" si="94"/>
        <v>0</v>
      </c>
      <c r="M594" s="5">
        <f t="shared" si="95"/>
        <v>0</v>
      </c>
      <c r="N594" s="2">
        <f t="shared" si="96"/>
        <v>0</v>
      </c>
      <c r="O594" s="99">
        <f t="shared" si="97"/>
        <v>0</v>
      </c>
      <c r="P594" s="22">
        <f t="shared" si="98"/>
        <v>0</v>
      </c>
      <c r="Q594" s="7" t="str">
        <f t="shared" si="99"/>
        <v>euro</v>
      </c>
      <c r="R594" s="98">
        <f t="shared" si="100"/>
        <v>0</v>
      </c>
      <c r="S594" s="19"/>
      <c r="T594" s="37" t="str" cm="1">
        <f t="array" ref="T594">_xlfn.IFS(R594&gt;I594,"KO : Le montant retenu est supérieur au montant présenté. Merci de revoir la ligne de charges d'amortissement ou plafonner son montant.",I594=0,"",R594=I594,"OK",R594&lt;I594,"Montant instruit inférieur au montant présenté.")</f>
        <v/>
      </c>
      <c r="U594" s="95">
        <f t="shared" si="101"/>
        <v>0</v>
      </c>
    </row>
    <row r="595" spans="1:21">
      <c r="A595" s="7">
        <v>591</v>
      </c>
      <c r="B595" s="5"/>
      <c r="C595" s="5"/>
      <c r="D595" s="5"/>
      <c r="E595" s="2"/>
      <c r="F595" s="99"/>
      <c r="G595" s="12"/>
      <c r="H595" s="7" t="s">
        <v>9</v>
      </c>
      <c r="I595" s="98">
        <f t="shared" si="92"/>
        <v>0</v>
      </c>
      <c r="J595" s="27"/>
      <c r="K595" s="21">
        <f t="shared" si="93"/>
        <v>0</v>
      </c>
      <c r="L595" s="5">
        <f t="shared" si="94"/>
        <v>0</v>
      </c>
      <c r="M595" s="5">
        <f t="shared" si="95"/>
        <v>0</v>
      </c>
      <c r="N595" s="2">
        <f t="shared" si="96"/>
        <v>0</v>
      </c>
      <c r="O595" s="99">
        <f t="shared" si="97"/>
        <v>0</v>
      </c>
      <c r="P595" s="22">
        <f t="shared" si="98"/>
        <v>0</v>
      </c>
      <c r="Q595" s="7" t="str">
        <f t="shared" si="99"/>
        <v>euro</v>
      </c>
      <c r="R595" s="98">
        <f t="shared" si="100"/>
        <v>0</v>
      </c>
      <c r="S595" s="19"/>
      <c r="T595" s="37" t="str" cm="1">
        <f t="array" ref="T595">_xlfn.IFS(R595&gt;I595,"KO : Le montant retenu est supérieur au montant présenté. Merci de revoir la ligne de charges d'amortissement ou plafonner son montant.",I595=0,"",R595=I595,"OK",R595&lt;I595,"Montant instruit inférieur au montant présenté.")</f>
        <v/>
      </c>
      <c r="U595" s="95">
        <f t="shared" si="101"/>
        <v>0</v>
      </c>
    </row>
    <row r="596" spans="1:21">
      <c r="A596" s="7">
        <v>592</v>
      </c>
      <c r="B596" s="5"/>
      <c r="C596" s="5"/>
      <c r="D596" s="5"/>
      <c r="E596" s="2"/>
      <c r="F596" s="99"/>
      <c r="G596" s="12"/>
      <c r="H596" s="7" t="s">
        <v>9</v>
      </c>
      <c r="I596" s="98">
        <f t="shared" si="92"/>
        <v>0</v>
      </c>
      <c r="J596" s="27"/>
      <c r="K596" s="21">
        <f t="shared" si="93"/>
        <v>0</v>
      </c>
      <c r="L596" s="5">
        <f t="shared" si="94"/>
        <v>0</v>
      </c>
      <c r="M596" s="5">
        <f t="shared" si="95"/>
        <v>0</v>
      </c>
      <c r="N596" s="2">
        <f t="shared" si="96"/>
        <v>0</v>
      </c>
      <c r="O596" s="99">
        <f t="shared" si="97"/>
        <v>0</v>
      </c>
      <c r="P596" s="22">
        <f t="shared" si="98"/>
        <v>0</v>
      </c>
      <c r="Q596" s="7" t="str">
        <f t="shared" si="99"/>
        <v>euro</v>
      </c>
      <c r="R596" s="98">
        <f t="shared" si="100"/>
        <v>0</v>
      </c>
      <c r="S596" s="19"/>
      <c r="T596" s="37" t="str" cm="1">
        <f t="array" ref="T596">_xlfn.IFS(R596&gt;I596,"KO : Le montant retenu est supérieur au montant présenté. Merci de revoir la ligne de charges d'amortissement ou plafonner son montant.",I596=0,"",R596=I596,"OK",R596&lt;I596,"Montant instruit inférieur au montant présenté.")</f>
        <v/>
      </c>
      <c r="U596" s="95">
        <f t="shared" si="101"/>
        <v>0</v>
      </c>
    </row>
    <row r="597" spans="1:21">
      <c r="A597" s="7">
        <v>593</v>
      </c>
      <c r="B597" s="5"/>
      <c r="C597" s="5"/>
      <c r="D597" s="5"/>
      <c r="E597" s="2"/>
      <c r="F597" s="99"/>
      <c r="G597" s="12"/>
      <c r="H597" s="7" t="s">
        <v>9</v>
      </c>
      <c r="I597" s="98">
        <f t="shared" si="92"/>
        <v>0</v>
      </c>
      <c r="J597" s="27"/>
      <c r="K597" s="21">
        <f t="shared" si="93"/>
        <v>0</v>
      </c>
      <c r="L597" s="5">
        <f t="shared" si="94"/>
        <v>0</v>
      </c>
      <c r="M597" s="5">
        <f t="shared" si="95"/>
        <v>0</v>
      </c>
      <c r="N597" s="2">
        <f t="shared" si="96"/>
        <v>0</v>
      </c>
      <c r="O597" s="99">
        <f t="shared" si="97"/>
        <v>0</v>
      </c>
      <c r="P597" s="22">
        <f t="shared" si="98"/>
        <v>0</v>
      </c>
      <c r="Q597" s="7" t="str">
        <f t="shared" si="99"/>
        <v>euro</v>
      </c>
      <c r="R597" s="98">
        <f t="shared" si="100"/>
        <v>0</v>
      </c>
      <c r="S597" s="19"/>
      <c r="T597" s="37" t="str" cm="1">
        <f t="array" ref="T597">_xlfn.IFS(R597&gt;I597,"KO : Le montant retenu est supérieur au montant présenté. Merci de revoir la ligne de charges d'amortissement ou plafonner son montant.",I597=0,"",R597=I597,"OK",R597&lt;I597,"Montant instruit inférieur au montant présenté.")</f>
        <v/>
      </c>
      <c r="U597" s="95">
        <f t="shared" si="101"/>
        <v>0</v>
      </c>
    </row>
    <row r="598" spans="1:21">
      <c r="A598" s="7">
        <v>594</v>
      </c>
      <c r="B598" s="5"/>
      <c r="C598" s="5"/>
      <c r="D598" s="5"/>
      <c r="E598" s="2"/>
      <c r="F598" s="99"/>
      <c r="G598" s="12"/>
      <c r="H598" s="7" t="s">
        <v>9</v>
      </c>
      <c r="I598" s="98">
        <f t="shared" si="92"/>
        <v>0</v>
      </c>
      <c r="J598" s="27"/>
      <c r="K598" s="21">
        <f t="shared" si="93"/>
        <v>0</v>
      </c>
      <c r="L598" s="5">
        <f t="shared" si="94"/>
        <v>0</v>
      </c>
      <c r="M598" s="5">
        <f t="shared" si="95"/>
        <v>0</v>
      </c>
      <c r="N598" s="2">
        <f t="shared" si="96"/>
        <v>0</v>
      </c>
      <c r="O598" s="99">
        <f t="shared" si="97"/>
        <v>0</v>
      </c>
      <c r="P598" s="22">
        <f t="shared" si="98"/>
        <v>0</v>
      </c>
      <c r="Q598" s="7" t="str">
        <f t="shared" si="99"/>
        <v>euro</v>
      </c>
      <c r="R598" s="98">
        <f t="shared" si="100"/>
        <v>0</v>
      </c>
      <c r="S598" s="19"/>
      <c r="T598" s="37" t="str" cm="1">
        <f t="array" ref="T598">_xlfn.IFS(R598&gt;I598,"KO : Le montant retenu est supérieur au montant présenté. Merci de revoir la ligne de charges d'amortissement ou plafonner son montant.",I598=0,"",R598=I598,"OK",R598&lt;I598,"Montant instruit inférieur au montant présenté.")</f>
        <v/>
      </c>
      <c r="U598" s="95">
        <f t="shared" si="101"/>
        <v>0</v>
      </c>
    </row>
    <row r="599" spans="1:21">
      <c r="A599" s="7">
        <v>595</v>
      </c>
      <c r="B599" s="5"/>
      <c r="C599" s="5"/>
      <c r="D599" s="5"/>
      <c r="E599" s="2"/>
      <c r="F599" s="99"/>
      <c r="G599" s="12"/>
      <c r="H599" s="7" t="s">
        <v>9</v>
      </c>
      <c r="I599" s="98">
        <f t="shared" si="92"/>
        <v>0</v>
      </c>
      <c r="J599" s="27"/>
      <c r="K599" s="21">
        <f t="shared" si="93"/>
        <v>0</v>
      </c>
      <c r="L599" s="5">
        <f t="shared" si="94"/>
        <v>0</v>
      </c>
      <c r="M599" s="5">
        <f t="shared" si="95"/>
        <v>0</v>
      </c>
      <c r="N599" s="2">
        <f t="shared" si="96"/>
        <v>0</v>
      </c>
      <c r="O599" s="99">
        <f t="shared" si="97"/>
        <v>0</v>
      </c>
      <c r="P599" s="22">
        <f t="shared" si="98"/>
        <v>0</v>
      </c>
      <c r="Q599" s="7" t="str">
        <f t="shared" si="99"/>
        <v>euro</v>
      </c>
      <c r="R599" s="98">
        <f t="shared" si="100"/>
        <v>0</v>
      </c>
      <c r="S599" s="19"/>
      <c r="T599" s="37" t="str" cm="1">
        <f t="array" ref="T599">_xlfn.IFS(R599&gt;I599,"KO : Le montant retenu est supérieur au montant présenté. Merci de revoir la ligne de charges d'amortissement ou plafonner son montant.",I599=0,"",R599=I599,"OK",R599&lt;I599,"Montant instruit inférieur au montant présenté.")</f>
        <v/>
      </c>
      <c r="U599" s="95">
        <f t="shared" si="101"/>
        <v>0</v>
      </c>
    </row>
    <row r="600" spans="1:21">
      <c r="A600" s="7">
        <v>596</v>
      </c>
      <c r="B600" s="5"/>
      <c r="C600" s="5"/>
      <c r="D600" s="5"/>
      <c r="E600" s="2"/>
      <c r="F600" s="99"/>
      <c r="G600" s="12"/>
      <c r="H600" s="7" t="s">
        <v>9</v>
      </c>
      <c r="I600" s="98">
        <f t="shared" si="92"/>
        <v>0</v>
      </c>
      <c r="J600" s="27"/>
      <c r="K600" s="21">
        <f t="shared" si="93"/>
        <v>0</v>
      </c>
      <c r="L600" s="5">
        <f t="shared" si="94"/>
        <v>0</v>
      </c>
      <c r="M600" s="5">
        <f t="shared" si="95"/>
        <v>0</v>
      </c>
      <c r="N600" s="2">
        <f t="shared" si="96"/>
        <v>0</v>
      </c>
      <c r="O600" s="99">
        <f t="shared" si="97"/>
        <v>0</v>
      </c>
      <c r="P600" s="22">
        <f t="shared" si="98"/>
        <v>0</v>
      </c>
      <c r="Q600" s="7" t="str">
        <f t="shared" si="99"/>
        <v>euro</v>
      </c>
      <c r="R600" s="98">
        <f t="shared" si="100"/>
        <v>0</v>
      </c>
      <c r="S600" s="19"/>
      <c r="T600" s="37" t="str" cm="1">
        <f t="array" ref="T600">_xlfn.IFS(R600&gt;I600,"KO : Le montant retenu est supérieur au montant présenté. Merci de revoir la ligne de charges d'amortissement ou plafonner son montant.",I600=0,"",R600=I600,"OK",R600&lt;I600,"Montant instruit inférieur au montant présenté.")</f>
        <v/>
      </c>
      <c r="U600" s="95">
        <f t="shared" si="101"/>
        <v>0</v>
      </c>
    </row>
    <row r="601" spans="1:21">
      <c r="A601" s="7">
        <v>597</v>
      </c>
      <c r="B601" s="5"/>
      <c r="C601" s="5"/>
      <c r="D601" s="5"/>
      <c r="E601" s="2"/>
      <c r="F601" s="99"/>
      <c r="G601" s="12"/>
      <c r="H601" s="7" t="s">
        <v>9</v>
      </c>
      <c r="I601" s="98">
        <f t="shared" si="92"/>
        <v>0</v>
      </c>
      <c r="J601" s="27"/>
      <c r="K601" s="21">
        <f t="shared" si="93"/>
        <v>0</v>
      </c>
      <c r="L601" s="5">
        <f t="shared" si="94"/>
        <v>0</v>
      </c>
      <c r="M601" s="5">
        <f t="shared" si="95"/>
        <v>0</v>
      </c>
      <c r="N601" s="2">
        <f t="shared" si="96"/>
        <v>0</v>
      </c>
      <c r="O601" s="99">
        <f t="shared" si="97"/>
        <v>0</v>
      </c>
      <c r="P601" s="22">
        <f t="shared" si="98"/>
        <v>0</v>
      </c>
      <c r="Q601" s="7" t="str">
        <f t="shared" si="99"/>
        <v>euro</v>
      </c>
      <c r="R601" s="98">
        <f t="shared" si="100"/>
        <v>0</v>
      </c>
      <c r="S601" s="19"/>
      <c r="T601" s="37" t="str" cm="1">
        <f t="array" ref="T601">_xlfn.IFS(R601&gt;I601,"KO : Le montant retenu est supérieur au montant présenté. Merci de revoir la ligne de charges d'amortissement ou plafonner son montant.",I601=0,"",R601=I601,"OK",R601&lt;I601,"Montant instruit inférieur au montant présenté.")</f>
        <v/>
      </c>
      <c r="U601" s="95">
        <f t="shared" si="101"/>
        <v>0</v>
      </c>
    </row>
    <row r="602" spans="1:21">
      <c r="A602" s="7">
        <v>598</v>
      </c>
      <c r="B602" s="5"/>
      <c r="C602" s="5"/>
      <c r="D602" s="5"/>
      <c r="E602" s="2"/>
      <c r="F602" s="99"/>
      <c r="G602" s="12"/>
      <c r="H602" s="7" t="s">
        <v>9</v>
      </c>
      <c r="I602" s="98">
        <f t="shared" si="92"/>
        <v>0</v>
      </c>
      <c r="J602" s="27"/>
      <c r="K602" s="21">
        <f t="shared" si="93"/>
        <v>0</v>
      </c>
      <c r="L602" s="5">
        <f t="shared" si="94"/>
        <v>0</v>
      </c>
      <c r="M602" s="5">
        <f t="shared" si="95"/>
        <v>0</v>
      </c>
      <c r="N602" s="2">
        <f t="shared" si="96"/>
        <v>0</v>
      </c>
      <c r="O602" s="99">
        <f t="shared" si="97"/>
        <v>0</v>
      </c>
      <c r="P602" s="22">
        <f t="shared" si="98"/>
        <v>0</v>
      </c>
      <c r="Q602" s="7" t="str">
        <f t="shared" si="99"/>
        <v>euro</v>
      </c>
      <c r="R602" s="98">
        <f t="shared" si="100"/>
        <v>0</v>
      </c>
      <c r="S602" s="19"/>
      <c r="T602" s="37" t="str" cm="1">
        <f t="array" ref="T602">_xlfn.IFS(R602&gt;I602,"KO : Le montant retenu est supérieur au montant présenté. Merci de revoir la ligne de charges d'amortissement ou plafonner son montant.",I602=0,"",R602=I602,"OK",R602&lt;I602,"Montant instruit inférieur au montant présenté.")</f>
        <v/>
      </c>
      <c r="U602" s="95">
        <f t="shared" si="101"/>
        <v>0</v>
      </c>
    </row>
    <row r="603" spans="1:21">
      <c r="A603" s="7">
        <v>599</v>
      </c>
      <c r="B603" s="5"/>
      <c r="C603" s="5"/>
      <c r="D603" s="5"/>
      <c r="E603" s="2"/>
      <c r="F603" s="99"/>
      <c r="G603" s="12"/>
      <c r="H603" s="7" t="s">
        <v>9</v>
      </c>
      <c r="I603" s="98">
        <f t="shared" si="92"/>
        <v>0</v>
      </c>
      <c r="J603" s="27"/>
      <c r="K603" s="21">
        <f t="shared" si="93"/>
        <v>0</v>
      </c>
      <c r="L603" s="5">
        <f t="shared" si="94"/>
        <v>0</v>
      </c>
      <c r="M603" s="5">
        <f t="shared" si="95"/>
        <v>0</v>
      </c>
      <c r="N603" s="2">
        <f t="shared" si="96"/>
        <v>0</v>
      </c>
      <c r="O603" s="99">
        <f t="shared" si="97"/>
        <v>0</v>
      </c>
      <c r="P603" s="22">
        <f t="shared" si="98"/>
        <v>0</v>
      </c>
      <c r="Q603" s="7" t="str">
        <f t="shared" si="99"/>
        <v>euro</v>
      </c>
      <c r="R603" s="98">
        <f t="shared" si="100"/>
        <v>0</v>
      </c>
      <c r="S603" s="19"/>
      <c r="T603" s="37" t="str" cm="1">
        <f t="array" ref="T603">_xlfn.IFS(R603&gt;I603,"KO : Le montant retenu est supérieur au montant présenté. Merci de revoir la ligne de charges d'amortissement ou plafonner son montant.",I603=0,"",R603=I603,"OK",R603&lt;I603,"Montant instruit inférieur au montant présenté.")</f>
        <v/>
      </c>
      <c r="U603" s="95">
        <f t="shared" si="101"/>
        <v>0</v>
      </c>
    </row>
    <row r="604" spans="1:21">
      <c r="A604" s="7">
        <v>600</v>
      </c>
      <c r="B604" s="5"/>
      <c r="C604" s="5"/>
      <c r="D604" s="5"/>
      <c r="E604" s="2"/>
      <c r="F604" s="99"/>
      <c r="G604" s="12"/>
      <c r="H604" s="7" t="s">
        <v>9</v>
      </c>
      <c r="I604" s="98">
        <f t="shared" si="92"/>
        <v>0</v>
      </c>
      <c r="J604" s="27"/>
      <c r="K604" s="21">
        <f t="shared" si="93"/>
        <v>0</v>
      </c>
      <c r="L604" s="5">
        <f t="shared" si="94"/>
        <v>0</v>
      </c>
      <c r="M604" s="5">
        <f t="shared" si="95"/>
        <v>0</v>
      </c>
      <c r="N604" s="2">
        <f t="shared" si="96"/>
        <v>0</v>
      </c>
      <c r="O604" s="99">
        <f t="shared" si="97"/>
        <v>0</v>
      </c>
      <c r="P604" s="22">
        <f t="shared" si="98"/>
        <v>0</v>
      </c>
      <c r="Q604" s="7" t="str">
        <f t="shared" si="99"/>
        <v>euro</v>
      </c>
      <c r="R604" s="98">
        <f t="shared" si="100"/>
        <v>0</v>
      </c>
      <c r="S604" s="19"/>
      <c r="T604" s="37" t="str" cm="1">
        <f t="array" ref="T604">_xlfn.IFS(R604&gt;I604,"KO : Le montant retenu est supérieur au montant présenté. Merci de revoir la ligne de charges d'amortissement ou plafonner son montant.",I604=0,"",R604=I604,"OK",R604&lt;I604,"Montant instruit inférieur au montant présenté.")</f>
        <v/>
      </c>
      <c r="U604" s="95">
        <f t="shared" si="101"/>
        <v>0</v>
      </c>
    </row>
    <row r="605" spans="1:21">
      <c r="A605" s="358" t="s">
        <v>1</v>
      </c>
      <c r="B605" s="359"/>
      <c r="C605" s="359"/>
      <c r="D605" s="359"/>
      <c r="E605" s="359"/>
      <c r="F605" s="359"/>
      <c r="G605" s="359"/>
      <c r="H605" s="373"/>
      <c r="I605" s="24">
        <f>SUM(I5:I604)</f>
        <v>0</v>
      </c>
      <c r="J605" s="33"/>
      <c r="K605" s="360" t="s">
        <v>221</v>
      </c>
      <c r="L605" s="359"/>
      <c r="M605" s="359"/>
      <c r="N605" s="359"/>
      <c r="O605" s="359"/>
      <c r="P605" s="359"/>
      <c r="Q605" s="373"/>
      <c r="R605" s="24">
        <f>SUM(R5:R604)</f>
        <v>0</v>
      </c>
      <c r="S605" s="392"/>
      <c r="T605" s="393"/>
      <c r="U605" s="24">
        <f>SUM(U5:U604)</f>
        <v>0</v>
      </c>
    </row>
  </sheetData>
  <mergeCells count="8">
    <mergeCell ref="A1:J1"/>
    <mergeCell ref="A2:A3"/>
    <mergeCell ref="A605:H605"/>
    <mergeCell ref="K605:Q605"/>
    <mergeCell ref="K1:U1"/>
    <mergeCell ref="S605:T605"/>
    <mergeCell ref="K4:U4"/>
    <mergeCell ref="K3:Q3"/>
  </mergeCells>
  <conditionalFormatting sqref="K5:R604">
    <cfRule type="cellIs" dxfId="10" priority="5" stopIfTrue="1" operator="notEqual">
      <formula>B5</formula>
    </cfRule>
  </conditionalFormatting>
  <conditionalFormatting sqref="O6:R604 P5:P604 R5:R604">
    <cfRule type="cellIs" dxfId="9" priority="179" stopIfTrue="1" operator="notEqual">
      <formula>F5</formula>
    </cfRule>
  </conditionalFormatting>
  <conditionalFormatting sqref="T5:T604">
    <cfRule type="containsText" dxfId="8" priority="2" operator="containsText" text="OK">
      <formula>NOT(ISERROR(SEARCH("OK",T5)))</formula>
    </cfRule>
    <cfRule type="containsText" dxfId="7" priority="3" operator="containsText" text="KO">
      <formula>NOT(ISERROR(SEARCH("KO",T5)))</formula>
    </cfRule>
    <cfRule type="containsText" dxfId="6" priority="4" operator="containsText" text="Attention">
      <formula>NOT(ISERROR(SEARCH("Attention",T5)))</formula>
    </cfRule>
  </conditionalFormatting>
  <conditionalFormatting sqref="S5:S604">
    <cfRule type="cellIs" dxfId="5" priority="1" operator="equal">
      <formula>"NON"</formula>
    </cfRule>
  </conditionalFormatting>
  <dataValidations count="1">
    <dataValidation type="list" allowBlank="1" showInputMessage="1" showErrorMessage="1" sqref="S5:S604">
      <formula1>"OUI,NON,SO"</formula1>
    </dataValidation>
  </dataValidations>
  <hyperlinks>
    <hyperlink ref="V6" location="'Dépenses sur devis'!A5" display="Dépenses sur devis"/>
    <hyperlink ref="V7" location="'Auto-construction'!A5" display="Auto-construction"/>
    <hyperlink ref="V8" location="'Dépenses de rémunération CU'!A5" display="Dépenses de rémunération sur Coûts Unitaires"/>
    <hyperlink ref="V9" location="'Dépenses de rémunération FR'!A5" display="Dépenses de rémunération sur Frais Réels"/>
    <hyperlink ref="V5" location="'Notice d''accueil'!A1" display="Notice d''accueil"/>
    <hyperlink ref="V10" location="'Dépenses sur frais réels'!A5" display="Dépenses sur frais réels"/>
    <hyperlink ref="V11" location="'Dépenses proratisées'!A5" display="Dépenses proratisées"/>
    <hyperlink ref="V12" location="'Dépenses forfaitaires'!A5" display="Dépenses forfaitaires"/>
    <hyperlink ref="V13" location="'Dépenses taux forfaitaires'!A5" display="Dépenses taux forfaitaires"/>
    <hyperlink ref="V14" location="'Dépenses sur barèmes'!A5" display="Dépenses sur barèmes"/>
    <hyperlink ref="V15" location="Bénévolat!A5" display="Bénévolat"/>
    <hyperlink ref="V16" location="'Contributions en nature B&amp;S'!A5" display="Contributions en nature de type Biens et Services"/>
    <hyperlink ref="V17" location="'Recettes générées'!A5" display="Recettes générées"/>
    <hyperlink ref="V18" location="'Synthèse des dépenses'!A1" display="Synthèse des dépenses"/>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'Paramétrage V2'!$A$3:$A$102</xm:f>
          </x14:formula1>
          <xm:sqref>E4:E604 N5:N604</xm:sqref>
        </x14:dataValidation>
        <x14:dataValidation type="list" allowBlank="1" showInputMessage="1" showErrorMessage="1">
          <x14:formula1>
            <xm:f>'Paramétrage V2'!$G$3:$G$102</xm:f>
          </x14:formula1>
          <xm:sqref>F4:F604 O5:O604</xm:sqref>
        </x14:dataValidation>
        <x14:dataValidation type="list" allowBlank="1" showInputMessage="1" showErrorMessage="1">
          <x14:formula1>
            <xm:f>'Paramétrage V2'!$B$3:$B$102</xm:f>
          </x14:formula1>
          <xm:sqref>H4:H604 Q5:Q604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O605"/>
  <sheetViews>
    <sheetView zoomScale="80" zoomScaleNormal="80" workbookViewId="0">
      <pane ySplit="4" topLeftCell="A5" activePane="bottomLeft" state="frozen"/>
      <selection activeCell="D32" sqref="D32"/>
      <selection pane="bottomLeft" activeCell="D32" sqref="D32"/>
    </sheetView>
  </sheetViews>
  <sheetFormatPr baseColWidth="10" defaultColWidth="11.453125" defaultRowHeight="14.5" outlineLevelCol="1"/>
  <cols>
    <col min="1" max="1" width="10.54296875" style="6" customWidth="1"/>
    <col min="2" max="4" width="27.54296875" style="6" customWidth="1"/>
    <col min="5" max="5" width="19.54296875" style="6" customWidth="1"/>
    <col min="6" max="6" width="50.54296875" style="6" customWidth="1"/>
    <col min="7" max="9" width="27.54296875" style="6" hidden="1" customWidth="1" outlineLevel="1"/>
    <col min="10" max="11" width="19.54296875" style="6" hidden="1" customWidth="1" outlineLevel="1"/>
    <col min="12" max="12" width="50.54296875" style="6" hidden="1" customWidth="1" outlineLevel="1"/>
    <col min="13" max="13" width="19.54296875" style="6" hidden="1" customWidth="1" outlineLevel="1"/>
    <col min="14" max="14" width="22.81640625" style="6" customWidth="1" collapsed="1"/>
    <col min="15" max="16384" width="11.453125" style="6"/>
  </cols>
  <sheetData>
    <row r="1" spans="1:14" ht="50.25" customHeight="1">
      <c r="A1" s="394" t="s">
        <v>66</v>
      </c>
      <c r="B1" s="394"/>
      <c r="C1" s="394"/>
      <c r="D1" s="394"/>
      <c r="E1" s="394"/>
      <c r="F1" s="395"/>
      <c r="G1" s="361" t="s">
        <v>235</v>
      </c>
      <c r="H1" s="362"/>
      <c r="I1" s="362"/>
      <c r="J1" s="362"/>
      <c r="K1" s="362"/>
      <c r="L1" s="362"/>
      <c r="M1" s="363"/>
    </row>
    <row r="2" spans="1:14" s="146" customFormat="1" ht="30" customHeight="1">
      <c r="A2" s="374" t="s">
        <v>67</v>
      </c>
      <c r="B2" s="150" t="s">
        <v>68</v>
      </c>
      <c r="C2" s="150" t="s">
        <v>69</v>
      </c>
      <c r="D2" s="179" t="s">
        <v>348</v>
      </c>
      <c r="E2" s="150" t="s">
        <v>2</v>
      </c>
      <c r="F2" s="132" t="s">
        <v>34</v>
      </c>
      <c r="G2" s="151" t="s">
        <v>68</v>
      </c>
      <c r="H2" s="134" t="s">
        <v>69</v>
      </c>
      <c r="I2" s="134" t="s">
        <v>348</v>
      </c>
      <c r="J2" s="134" t="s">
        <v>256</v>
      </c>
      <c r="K2" s="134" t="s">
        <v>301</v>
      </c>
      <c r="L2" s="134" t="s">
        <v>34</v>
      </c>
      <c r="M2" s="134" t="s">
        <v>240</v>
      </c>
    </row>
    <row r="3" spans="1:14" s="146" customFormat="1" ht="105" customHeight="1">
      <c r="A3" s="375"/>
      <c r="B3" s="152" t="s">
        <v>329</v>
      </c>
      <c r="C3" s="152" t="s">
        <v>330</v>
      </c>
      <c r="D3" s="135" t="s">
        <v>374</v>
      </c>
      <c r="E3" s="152" t="s">
        <v>243</v>
      </c>
      <c r="F3" s="171" t="s">
        <v>29</v>
      </c>
      <c r="G3" s="367" t="s">
        <v>218</v>
      </c>
      <c r="H3" s="368"/>
      <c r="I3" s="368"/>
      <c r="J3" s="369"/>
      <c r="K3" s="138" t="s">
        <v>299</v>
      </c>
      <c r="L3" s="165" t="s">
        <v>220</v>
      </c>
      <c r="M3" s="137" t="s">
        <v>33</v>
      </c>
    </row>
    <row r="4" spans="1:14" s="149" customFormat="1" ht="29">
      <c r="A4" s="147" t="s">
        <v>26</v>
      </c>
      <c r="B4" s="140" t="s">
        <v>331</v>
      </c>
      <c r="C4" s="140" t="s">
        <v>332</v>
      </c>
      <c r="D4" s="140" t="s">
        <v>349</v>
      </c>
      <c r="E4" s="143">
        <v>750</v>
      </c>
      <c r="F4" s="162" t="s">
        <v>333</v>
      </c>
      <c r="G4" s="364"/>
      <c r="H4" s="365"/>
      <c r="I4" s="365"/>
      <c r="J4" s="365"/>
      <c r="K4" s="365"/>
      <c r="L4" s="365"/>
      <c r="M4" s="366"/>
    </row>
    <row r="5" spans="1:14">
      <c r="A5" s="7">
        <v>1</v>
      </c>
      <c r="B5" s="187"/>
      <c r="C5" s="188"/>
      <c r="D5" s="115"/>
      <c r="E5" s="191"/>
      <c r="F5" s="193"/>
      <c r="G5" s="21">
        <f>B5</f>
        <v>0</v>
      </c>
      <c r="H5" s="5">
        <f>C5</f>
        <v>0</v>
      </c>
      <c r="I5" s="182">
        <f>D5</f>
        <v>0</v>
      </c>
      <c r="J5" s="100">
        <f t="shared" ref="J5" si="0">E5</f>
        <v>0</v>
      </c>
      <c r="K5" s="19"/>
      <c r="L5" s="5"/>
      <c r="M5" s="95">
        <f>E5-J5</f>
        <v>0</v>
      </c>
      <c r="N5" s="55"/>
    </row>
    <row r="6" spans="1:14">
      <c r="A6" s="7">
        <v>2</v>
      </c>
      <c r="B6" s="187"/>
      <c r="C6" s="188"/>
      <c r="D6" s="115"/>
      <c r="E6" s="191"/>
      <c r="F6" s="193"/>
      <c r="G6" s="21">
        <f t="shared" ref="G6:G69" si="1">B6</f>
        <v>0</v>
      </c>
      <c r="H6" s="5">
        <f t="shared" ref="H6:H69" si="2">C6</f>
        <v>0</v>
      </c>
      <c r="I6" s="182">
        <f t="shared" ref="I6:I69" si="3">D6</f>
        <v>0</v>
      </c>
      <c r="J6" s="100">
        <f t="shared" ref="J6:J69" si="4">E6</f>
        <v>0</v>
      </c>
      <c r="K6" s="19"/>
      <c r="L6" s="5"/>
      <c r="M6" s="95">
        <f t="shared" ref="M6:M69" si="5">E6-J6</f>
        <v>0</v>
      </c>
      <c r="N6" s="54"/>
    </row>
    <row r="7" spans="1:14">
      <c r="A7" s="7">
        <v>3</v>
      </c>
      <c r="B7" s="187"/>
      <c r="C7" s="188"/>
      <c r="D7" s="115"/>
      <c r="E7" s="191"/>
      <c r="F7" s="193"/>
      <c r="G7" s="21">
        <f t="shared" si="1"/>
        <v>0</v>
      </c>
      <c r="H7" s="5">
        <f t="shared" si="2"/>
        <v>0</v>
      </c>
      <c r="I7" s="182">
        <f t="shared" si="3"/>
        <v>0</v>
      </c>
      <c r="J7" s="100">
        <f t="shared" si="4"/>
        <v>0</v>
      </c>
      <c r="K7" s="19"/>
      <c r="L7" s="5"/>
      <c r="M7" s="95">
        <f t="shared" si="5"/>
        <v>0</v>
      </c>
      <c r="N7" s="54"/>
    </row>
    <row r="8" spans="1:14">
      <c r="A8" s="7">
        <v>4</v>
      </c>
      <c r="B8" s="187"/>
      <c r="C8" s="188"/>
      <c r="D8" s="115"/>
      <c r="E8" s="191"/>
      <c r="F8" s="193"/>
      <c r="G8" s="21">
        <f t="shared" si="1"/>
        <v>0</v>
      </c>
      <c r="H8" s="5">
        <f t="shared" si="2"/>
        <v>0</v>
      </c>
      <c r="I8" s="182">
        <f t="shared" si="3"/>
        <v>0</v>
      </c>
      <c r="J8" s="100">
        <f t="shared" si="4"/>
        <v>0</v>
      </c>
      <c r="K8" s="19"/>
      <c r="L8" s="5"/>
      <c r="M8" s="95">
        <f t="shared" si="5"/>
        <v>0</v>
      </c>
      <c r="N8" s="54"/>
    </row>
    <row r="9" spans="1:14">
      <c r="A9" s="7">
        <v>5</v>
      </c>
      <c r="B9" s="187"/>
      <c r="C9" s="188"/>
      <c r="D9" s="115"/>
      <c r="E9" s="191"/>
      <c r="F9" s="193"/>
      <c r="G9" s="21">
        <f t="shared" si="1"/>
        <v>0</v>
      </c>
      <c r="H9" s="5">
        <f t="shared" si="2"/>
        <v>0</v>
      </c>
      <c r="I9" s="182">
        <f t="shared" si="3"/>
        <v>0</v>
      </c>
      <c r="J9" s="100">
        <f t="shared" si="4"/>
        <v>0</v>
      </c>
      <c r="K9" s="19"/>
      <c r="L9" s="5"/>
      <c r="M9" s="95">
        <f t="shared" si="5"/>
        <v>0</v>
      </c>
      <c r="N9" s="57"/>
    </row>
    <row r="10" spans="1:14">
      <c r="A10" s="7">
        <v>6</v>
      </c>
      <c r="B10" s="187"/>
      <c r="C10" s="188"/>
      <c r="D10" s="115"/>
      <c r="E10" s="191"/>
      <c r="F10" s="193"/>
      <c r="G10" s="21">
        <f t="shared" si="1"/>
        <v>0</v>
      </c>
      <c r="H10" s="5">
        <f t="shared" si="2"/>
        <v>0</v>
      </c>
      <c r="I10" s="182">
        <f t="shared" si="3"/>
        <v>0</v>
      </c>
      <c r="J10" s="100">
        <f t="shared" si="4"/>
        <v>0</v>
      </c>
      <c r="K10" s="19"/>
      <c r="L10" s="5"/>
      <c r="M10" s="95">
        <f t="shared" si="5"/>
        <v>0</v>
      </c>
      <c r="N10" s="54"/>
    </row>
    <row r="11" spans="1:14">
      <c r="A11" s="7">
        <v>7</v>
      </c>
      <c r="B11" s="187"/>
      <c r="C11" s="188"/>
      <c r="D11" s="115"/>
      <c r="E11" s="191"/>
      <c r="F11" s="193"/>
      <c r="G11" s="21">
        <f t="shared" si="1"/>
        <v>0</v>
      </c>
      <c r="H11" s="5">
        <f t="shared" si="2"/>
        <v>0</v>
      </c>
      <c r="I11" s="182">
        <f t="shared" si="3"/>
        <v>0</v>
      </c>
      <c r="J11" s="100">
        <f t="shared" si="4"/>
        <v>0</v>
      </c>
      <c r="K11" s="19"/>
      <c r="L11" s="5"/>
      <c r="M11" s="95">
        <f t="shared" si="5"/>
        <v>0</v>
      </c>
      <c r="N11" s="54"/>
    </row>
    <row r="12" spans="1:14">
      <c r="A12" s="7">
        <v>8</v>
      </c>
      <c r="B12" s="187"/>
      <c r="C12" s="188"/>
      <c r="D12" s="115"/>
      <c r="E12" s="191"/>
      <c r="F12" s="193"/>
      <c r="G12" s="21">
        <f t="shared" si="1"/>
        <v>0</v>
      </c>
      <c r="H12" s="5">
        <f t="shared" si="2"/>
        <v>0</v>
      </c>
      <c r="I12" s="182">
        <f t="shared" si="3"/>
        <v>0</v>
      </c>
      <c r="J12" s="100">
        <f t="shared" si="4"/>
        <v>0</v>
      </c>
      <c r="K12" s="19"/>
      <c r="L12" s="5"/>
      <c r="M12" s="95">
        <f t="shared" si="5"/>
        <v>0</v>
      </c>
      <c r="N12" s="54"/>
    </row>
    <row r="13" spans="1:14">
      <c r="A13" s="7">
        <v>9</v>
      </c>
      <c r="B13" s="187"/>
      <c r="C13" s="188"/>
      <c r="D13" s="115"/>
      <c r="E13" s="191"/>
      <c r="F13" s="193"/>
      <c r="G13" s="21">
        <f t="shared" si="1"/>
        <v>0</v>
      </c>
      <c r="H13" s="5">
        <f t="shared" si="2"/>
        <v>0</v>
      </c>
      <c r="I13" s="182">
        <f t="shared" si="3"/>
        <v>0</v>
      </c>
      <c r="J13" s="100">
        <f t="shared" si="4"/>
        <v>0</v>
      </c>
      <c r="K13" s="19"/>
      <c r="L13" s="5"/>
      <c r="M13" s="95">
        <f t="shared" si="5"/>
        <v>0</v>
      </c>
      <c r="N13" s="54"/>
    </row>
    <row r="14" spans="1:14">
      <c r="A14" s="7">
        <v>10</v>
      </c>
      <c r="B14" s="187"/>
      <c r="C14" s="188"/>
      <c r="D14" s="115"/>
      <c r="E14" s="191"/>
      <c r="F14" s="193"/>
      <c r="G14" s="21">
        <f t="shared" si="1"/>
        <v>0</v>
      </c>
      <c r="H14" s="5">
        <f t="shared" si="2"/>
        <v>0</v>
      </c>
      <c r="I14" s="182">
        <f t="shared" si="3"/>
        <v>0</v>
      </c>
      <c r="J14" s="100">
        <f t="shared" si="4"/>
        <v>0</v>
      </c>
      <c r="K14" s="19"/>
      <c r="L14" s="5"/>
      <c r="M14" s="95">
        <f t="shared" si="5"/>
        <v>0</v>
      </c>
      <c r="N14" s="57"/>
    </row>
    <row r="15" spans="1:14">
      <c r="A15" s="7">
        <v>11</v>
      </c>
      <c r="B15" s="187"/>
      <c r="C15" s="188"/>
      <c r="D15" s="115"/>
      <c r="E15" s="191"/>
      <c r="F15" s="193"/>
      <c r="G15" s="21">
        <f t="shared" si="1"/>
        <v>0</v>
      </c>
      <c r="H15" s="5">
        <f t="shared" si="2"/>
        <v>0</v>
      </c>
      <c r="I15" s="182">
        <f t="shared" si="3"/>
        <v>0</v>
      </c>
      <c r="J15" s="100">
        <f t="shared" si="4"/>
        <v>0</v>
      </c>
      <c r="K15" s="19"/>
      <c r="L15" s="5"/>
      <c r="M15" s="95">
        <f t="shared" si="5"/>
        <v>0</v>
      </c>
      <c r="N15" s="57"/>
    </row>
    <row r="16" spans="1:14">
      <c r="A16" s="7">
        <v>12</v>
      </c>
      <c r="B16" s="187"/>
      <c r="C16" s="188"/>
      <c r="D16" s="115"/>
      <c r="E16" s="191"/>
      <c r="F16" s="193"/>
      <c r="G16" s="21">
        <f t="shared" si="1"/>
        <v>0</v>
      </c>
      <c r="H16" s="5">
        <f t="shared" si="2"/>
        <v>0</v>
      </c>
      <c r="I16" s="182">
        <f t="shared" si="3"/>
        <v>0</v>
      </c>
      <c r="J16" s="100">
        <f t="shared" si="4"/>
        <v>0</v>
      </c>
      <c r="K16" s="19"/>
      <c r="L16" s="5"/>
      <c r="M16" s="95">
        <f t="shared" si="5"/>
        <v>0</v>
      </c>
      <c r="N16" s="57"/>
    </row>
    <row r="17" spans="1:15">
      <c r="A17" s="7">
        <v>13</v>
      </c>
      <c r="B17" s="187"/>
      <c r="C17" s="188"/>
      <c r="D17" s="115"/>
      <c r="E17" s="191"/>
      <c r="F17" s="193"/>
      <c r="G17" s="21">
        <f t="shared" si="1"/>
        <v>0</v>
      </c>
      <c r="H17" s="5">
        <f t="shared" si="2"/>
        <v>0</v>
      </c>
      <c r="I17" s="182">
        <f t="shared" si="3"/>
        <v>0</v>
      </c>
      <c r="J17" s="100">
        <f t="shared" si="4"/>
        <v>0</v>
      </c>
      <c r="K17" s="19"/>
      <c r="L17" s="5"/>
      <c r="M17" s="95">
        <f t="shared" si="5"/>
        <v>0</v>
      </c>
      <c r="N17" s="57"/>
    </row>
    <row r="18" spans="1:15" ht="18.5">
      <c r="A18" s="7">
        <v>14</v>
      </c>
      <c r="B18" s="187"/>
      <c r="C18" s="188"/>
      <c r="D18" s="115"/>
      <c r="E18" s="191"/>
      <c r="F18" s="193"/>
      <c r="G18" s="21">
        <f t="shared" si="1"/>
        <v>0</v>
      </c>
      <c r="H18" s="5">
        <f t="shared" si="2"/>
        <v>0</v>
      </c>
      <c r="I18" s="182">
        <f t="shared" si="3"/>
        <v>0</v>
      </c>
      <c r="J18" s="100">
        <f t="shared" si="4"/>
        <v>0</v>
      </c>
      <c r="K18" s="19"/>
      <c r="L18" s="5"/>
      <c r="M18" s="95">
        <f t="shared" si="5"/>
        <v>0</v>
      </c>
      <c r="N18" s="54"/>
      <c r="O18" s="34"/>
    </row>
    <row r="19" spans="1:15">
      <c r="A19" s="7">
        <v>15</v>
      </c>
      <c r="B19" s="187"/>
      <c r="C19" s="188"/>
      <c r="D19" s="115"/>
      <c r="E19" s="191"/>
      <c r="F19" s="193"/>
      <c r="G19" s="21">
        <f t="shared" si="1"/>
        <v>0</v>
      </c>
      <c r="H19" s="5">
        <f t="shared" si="2"/>
        <v>0</v>
      </c>
      <c r="I19" s="182">
        <f t="shared" si="3"/>
        <v>0</v>
      </c>
      <c r="J19" s="100">
        <f t="shared" si="4"/>
        <v>0</v>
      </c>
      <c r="K19" s="19"/>
      <c r="L19" s="5"/>
      <c r="M19" s="95">
        <f t="shared" si="5"/>
        <v>0</v>
      </c>
    </row>
    <row r="20" spans="1:15" ht="18.5">
      <c r="A20" s="7">
        <v>16</v>
      </c>
      <c r="B20" s="187"/>
      <c r="C20" s="188"/>
      <c r="D20" s="115"/>
      <c r="E20" s="191"/>
      <c r="F20" s="193"/>
      <c r="G20" s="21">
        <f t="shared" si="1"/>
        <v>0</v>
      </c>
      <c r="H20" s="5">
        <f t="shared" si="2"/>
        <v>0</v>
      </c>
      <c r="I20" s="182">
        <f t="shared" si="3"/>
        <v>0</v>
      </c>
      <c r="J20" s="100">
        <f t="shared" si="4"/>
        <v>0</v>
      </c>
      <c r="K20" s="19"/>
      <c r="L20" s="5"/>
      <c r="M20" s="95">
        <f t="shared" si="5"/>
        <v>0</v>
      </c>
      <c r="N20" s="54"/>
      <c r="O20" s="34"/>
    </row>
    <row r="21" spans="1:15">
      <c r="A21" s="7">
        <v>17</v>
      </c>
      <c r="B21" s="187"/>
      <c r="C21" s="188"/>
      <c r="D21" s="115"/>
      <c r="E21" s="191"/>
      <c r="F21" s="193"/>
      <c r="G21" s="21">
        <f t="shared" si="1"/>
        <v>0</v>
      </c>
      <c r="H21" s="5">
        <f t="shared" si="2"/>
        <v>0</v>
      </c>
      <c r="I21" s="182">
        <f t="shared" si="3"/>
        <v>0</v>
      </c>
      <c r="J21" s="100">
        <f t="shared" si="4"/>
        <v>0</v>
      </c>
      <c r="K21" s="19"/>
      <c r="L21" s="5"/>
      <c r="M21" s="95">
        <f t="shared" si="5"/>
        <v>0</v>
      </c>
    </row>
    <row r="22" spans="1:15">
      <c r="A22" s="7">
        <v>18</v>
      </c>
      <c r="B22" s="187"/>
      <c r="C22" s="188"/>
      <c r="D22" s="115"/>
      <c r="E22" s="191"/>
      <c r="F22" s="193"/>
      <c r="G22" s="21">
        <f t="shared" si="1"/>
        <v>0</v>
      </c>
      <c r="H22" s="5">
        <f t="shared" si="2"/>
        <v>0</v>
      </c>
      <c r="I22" s="182">
        <f t="shared" si="3"/>
        <v>0</v>
      </c>
      <c r="J22" s="100">
        <f t="shared" si="4"/>
        <v>0</v>
      </c>
      <c r="K22" s="19"/>
      <c r="L22" s="5"/>
      <c r="M22" s="95">
        <f t="shared" si="5"/>
        <v>0</v>
      </c>
    </row>
    <row r="23" spans="1:15">
      <c r="A23" s="7">
        <v>19</v>
      </c>
      <c r="B23" s="187"/>
      <c r="C23" s="188"/>
      <c r="D23" s="115"/>
      <c r="E23" s="191"/>
      <c r="F23" s="193"/>
      <c r="G23" s="21">
        <f t="shared" si="1"/>
        <v>0</v>
      </c>
      <c r="H23" s="5">
        <f t="shared" si="2"/>
        <v>0</v>
      </c>
      <c r="I23" s="182">
        <f t="shared" si="3"/>
        <v>0</v>
      </c>
      <c r="J23" s="100">
        <f t="shared" si="4"/>
        <v>0</v>
      </c>
      <c r="K23" s="19"/>
      <c r="L23" s="5"/>
      <c r="M23" s="95">
        <f t="shared" si="5"/>
        <v>0</v>
      </c>
    </row>
    <row r="24" spans="1:15">
      <c r="A24" s="7">
        <v>20</v>
      </c>
      <c r="B24" s="187"/>
      <c r="C24" s="188"/>
      <c r="D24" s="115"/>
      <c r="E24" s="191"/>
      <c r="F24" s="193"/>
      <c r="G24" s="21">
        <f t="shared" si="1"/>
        <v>0</v>
      </c>
      <c r="H24" s="5">
        <f t="shared" si="2"/>
        <v>0</v>
      </c>
      <c r="I24" s="182">
        <f t="shared" si="3"/>
        <v>0</v>
      </c>
      <c r="J24" s="100">
        <f t="shared" si="4"/>
        <v>0</v>
      </c>
      <c r="K24" s="19"/>
      <c r="L24" s="5"/>
      <c r="M24" s="95">
        <f t="shared" si="5"/>
        <v>0</v>
      </c>
    </row>
    <row r="25" spans="1:15">
      <c r="A25" s="7">
        <v>21</v>
      </c>
      <c r="B25" s="187"/>
      <c r="C25" s="188"/>
      <c r="D25" s="115"/>
      <c r="E25" s="191"/>
      <c r="F25" s="193"/>
      <c r="G25" s="21">
        <f t="shared" si="1"/>
        <v>0</v>
      </c>
      <c r="H25" s="5">
        <f t="shared" si="2"/>
        <v>0</v>
      </c>
      <c r="I25" s="182">
        <f t="shared" si="3"/>
        <v>0</v>
      </c>
      <c r="J25" s="100">
        <f t="shared" si="4"/>
        <v>0</v>
      </c>
      <c r="K25" s="19"/>
      <c r="L25" s="5"/>
      <c r="M25" s="95">
        <f t="shared" si="5"/>
        <v>0</v>
      </c>
    </row>
    <row r="26" spans="1:15">
      <c r="A26" s="7">
        <v>22</v>
      </c>
      <c r="B26" s="187"/>
      <c r="C26" s="188"/>
      <c r="D26" s="115"/>
      <c r="E26" s="191"/>
      <c r="F26" s="193"/>
      <c r="G26" s="21">
        <f t="shared" si="1"/>
        <v>0</v>
      </c>
      <c r="H26" s="5">
        <f t="shared" si="2"/>
        <v>0</v>
      </c>
      <c r="I26" s="182">
        <f t="shared" si="3"/>
        <v>0</v>
      </c>
      <c r="J26" s="100">
        <f t="shared" si="4"/>
        <v>0</v>
      </c>
      <c r="K26" s="19"/>
      <c r="L26" s="5"/>
      <c r="M26" s="95">
        <f t="shared" si="5"/>
        <v>0</v>
      </c>
    </row>
    <row r="27" spans="1:15">
      <c r="A27" s="7">
        <v>23</v>
      </c>
      <c r="B27" s="187"/>
      <c r="C27" s="188"/>
      <c r="D27" s="115"/>
      <c r="E27" s="191"/>
      <c r="F27" s="193"/>
      <c r="G27" s="21">
        <f t="shared" si="1"/>
        <v>0</v>
      </c>
      <c r="H27" s="5">
        <f t="shared" si="2"/>
        <v>0</v>
      </c>
      <c r="I27" s="182">
        <f t="shared" si="3"/>
        <v>0</v>
      </c>
      <c r="J27" s="100">
        <f t="shared" si="4"/>
        <v>0</v>
      </c>
      <c r="K27" s="19"/>
      <c r="L27" s="5"/>
      <c r="M27" s="95">
        <f t="shared" si="5"/>
        <v>0</v>
      </c>
    </row>
    <row r="28" spans="1:15">
      <c r="A28" s="7">
        <v>24</v>
      </c>
      <c r="B28" s="187"/>
      <c r="C28" s="188"/>
      <c r="D28" s="115"/>
      <c r="E28" s="191"/>
      <c r="F28" s="193"/>
      <c r="G28" s="21">
        <f t="shared" si="1"/>
        <v>0</v>
      </c>
      <c r="H28" s="5">
        <f t="shared" si="2"/>
        <v>0</v>
      </c>
      <c r="I28" s="182">
        <f t="shared" si="3"/>
        <v>0</v>
      </c>
      <c r="J28" s="100">
        <f t="shared" si="4"/>
        <v>0</v>
      </c>
      <c r="K28" s="19"/>
      <c r="L28" s="5"/>
      <c r="M28" s="95">
        <f t="shared" si="5"/>
        <v>0</v>
      </c>
    </row>
    <row r="29" spans="1:15">
      <c r="A29" s="7">
        <v>25</v>
      </c>
      <c r="B29" s="187"/>
      <c r="C29" s="188"/>
      <c r="D29" s="115"/>
      <c r="E29" s="191"/>
      <c r="F29" s="193"/>
      <c r="G29" s="21">
        <f t="shared" si="1"/>
        <v>0</v>
      </c>
      <c r="H29" s="5">
        <f t="shared" si="2"/>
        <v>0</v>
      </c>
      <c r="I29" s="182">
        <f t="shared" si="3"/>
        <v>0</v>
      </c>
      <c r="J29" s="100">
        <f t="shared" si="4"/>
        <v>0</v>
      </c>
      <c r="K29" s="19"/>
      <c r="L29" s="5"/>
      <c r="M29" s="95">
        <f t="shared" si="5"/>
        <v>0</v>
      </c>
    </row>
    <row r="30" spans="1:15">
      <c r="A30" s="7">
        <v>26</v>
      </c>
      <c r="B30" s="187"/>
      <c r="C30" s="188"/>
      <c r="D30" s="115"/>
      <c r="E30" s="191"/>
      <c r="F30" s="193"/>
      <c r="G30" s="21">
        <f t="shared" si="1"/>
        <v>0</v>
      </c>
      <c r="H30" s="5">
        <f t="shared" si="2"/>
        <v>0</v>
      </c>
      <c r="I30" s="182">
        <f t="shared" si="3"/>
        <v>0</v>
      </c>
      <c r="J30" s="100">
        <f t="shared" si="4"/>
        <v>0</v>
      </c>
      <c r="K30" s="19"/>
      <c r="L30" s="5"/>
      <c r="M30" s="95">
        <f t="shared" si="5"/>
        <v>0</v>
      </c>
    </row>
    <row r="31" spans="1:15">
      <c r="A31" s="7">
        <v>27</v>
      </c>
      <c r="B31" s="187"/>
      <c r="C31" s="188"/>
      <c r="D31" s="115"/>
      <c r="E31" s="191"/>
      <c r="F31" s="193"/>
      <c r="G31" s="21">
        <f t="shared" si="1"/>
        <v>0</v>
      </c>
      <c r="H31" s="5">
        <f t="shared" si="2"/>
        <v>0</v>
      </c>
      <c r="I31" s="182">
        <f t="shared" si="3"/>
        <v>0</v>
      </c>
      <c r="J31" s="100">
        <f t="shared" si="4"/>
        <v>0</v>
      </c>
      <c r="K31" s="19"/>
      <c r="L31" s="5"/>
      <c r="M31" s="95">
        <f t="shared" si="5"/>
        <v>0</v>
      </c>
    </row>
    <row r="32" spans="1:15">
      <c r="A32" s="7">
        <v>28</v>
      </c>
      <c r="B32" s="187"/>
      <c r="C32" s="188"/>
      <c r="D32" s="115"/>
      <c r="E32" s="191"/>
      <c r="F32" s="193"/>
      <c r="G32" s="21">
        <f t="shared" si="1"/>
        <v>0</v>
      </c>
      <c r="H32" s="5">
        <f t="shared" si="2"/>
        <v>0</v>
      </c>
      <c r="I32" s="182">
        <f t="shared" si="3"/>
        <v>0</v>
      </c>
      <c r="J32" s="100">
        <f t="shared" si="4"/>
        <v>0</v>
      </c>
      <c r="K32" s="19"/>
      <c r="L32" s="5"/>
      <c r="M32" s="95">
        <f t="shared" si="5"/>
        <v>0</v>
      </c>
    </row>
    <row r="33" spans="1:13">
      <c r="A33" s="7">
        <v>29</v>
      </c>
      <c r="B33" s="187"/>
      <c r="C33" s="188"/>
      <c r="D33" s="115"/>
      <c r="E33" s="191"/>
      <c r="F33" s="193"/>
      <c r="G33" s="21">
        <f t="shared" si="1"/>
        <v>0</v>
      </c>
      <c r="H33" s="5">
        <f t="shared" si="2"/>
        <v>0</v>
      </c>
      <c r="I33" s="182">
        <f t="shared" si="3"/>
        <v>0</v>
      </c>
      <c r="J33" s="100">
        <f t="shared" si="4"/>
        <v>0</v>
      </c>
      <c r="K33" s="19"/>
      <c r="L33" s="5"/>
      <c r="M33" s="95">
        <f t="shared" si="5"/>
        <v>0</v>
      </c>
    </row>
    <row r="34" spans="1:13">
      <c r="A34" s="7">
        <v>30</v>
      </c>
      <c r="B34" s="187"/>
      <c r="C34" s="188"/>
      <c r="D34" s="115"/>
      <c r="E34" s="191"/>
      <c r="F34" s="193"/>
      <c r="G34" s="21">
        <f t="shared" si="1"/>
        <v>0</v>
      </c>
      <c r="H34" s="5">
        <f t="shared" si="2"/>
        <v>0</v>
      </c>
      <c r="I34" s="182">
        <f t="shared" si="3"/>
        <v>0</v>
      </c>
      <c r="J34" s="100">
        <f t="shared" si="4"/>
        <v>0</v>
      </c>
      <c r="K34" s="19"/>
      <c r="L34" s="5"/>
      <c r="M34" s="95">
        <f t="shared" si="5"/>
        <v>0</v>
      </c>
    </row>
    <row r="35" spans="1:13">
      <c r="A35" s="7">
        <v>31</v>
      </c>
      <c r="B35" s="187"/>
      <c r="C35" s="188"/>
      <c r="D35" s="115"/>
      <c r="E35" s="191"/>
      <c r="F35" s="193"/>
      <c r="G35" s="21">
        <f t="shared" si="1"/>
        <v>0</v>
      </c>
      <c r="H35" s="5">
        <f t="shared" si="2"/>
        <v>0</v>
      </c>
      <c r="I35" s="182">
        <f t="shared" si="3"/>
        <v>0</v>
      </c>
      <c r="J35" s="100">
        <f t="shared" si="4"/>
        <v>0</v>
      </c>
      <c r="K35" s="19"/>
      <c r="L35" s="5"/>
      <c r="M35" s="95">
        <f t="shared" si="5"/>
        <v>0</v>
      </c>
    </row>
    <row r="36" spans="1:13">
      <c r="A36" s="7">
        <v>32</v>
      </c>
      <c r="B36" s="187"/>
      <c r="C36" s="188"/>
      <c r="D36" s="115"/>
      <c r="E36" s="191"/>
      <c r="F36" s="193"/>
      <c r="G36" s="21">
        <f t="shared" si="1"/>
        <v>0</v>
      </c>
      <c r="H36" s="5">
        <f t="shared" si="2"/>
        <v>0</v>
      </c>
      <c r="I36" s="182">
        <f t="shared" si="3"/>
        <v>0</v>
      </c>
      <c r="J36" s="100">
        <f t="shared" si="4"/>
        <v>0</v>
      </c>
      <c r="K36" s="19"/>
      <c r="L36" s="5"/>
      <c r="M36" s="95">
        <f t="shared" si="5"/>
        <v>0</v>
      </c>
    </row>
    <row r="37" spans="1:13">
      <c r="A37" s="7">
        <v>33</v>
      </c>
      <c r="B37" s="187"/>
      <c r="C37" s="188"/>
      <c r="D37" s="115"/>
      <c r="E37" s="191"/>
      <c r="F37" s="193"/>
      <c r="G37" s="21">
        <f t="shared" si="1"/>
        <v>0</v>
      </c>
      <c r="H37" s="5">
        <f t="shared" si="2"/>
        <v>0</v>
      </c>
      <c r="I37" s="182">
        <f t="shared" si="3"/>
        <v>0</v>
      </c>
      <c r="J37" s="100">
        <f t="shared" si="4"/>
        <v>0</v>
      </c>
      <c r="K37" s="19"/>
      <c r="L37" s="5"/>
      <c r="M37" s="95">
        <f t="shared" si="5"/>
        <v>0</v>
      </c>
    </row>
    <row r="38" spans="1:13">
      <c r="A38" s="7">
        <v>34</v>
      </c>
      <c r="B38" s="187"/>
      <c r="C38" s="188"/>
      <c r="D38" s="115"/>
      <c r="E38" s="191"/>
      <c r="F38" s="193"/>
      <c r="G38" s="21">
        <f t="shared" si="1"/>
        <v>0</v>
      </c>
      <c r="H38" s="5">
        <f t="shared" si="2"/>
        <v>0</v>
      </c>
      <c r="I38" s="182">
        <f t="shared" si="3"/>
        <v>0</v>
      </c>
      <c r="J38" s="100">
        <f t="shared" si="4"/>
        <v>0</v>
      </c>
      <c r="K38" s="19"/>
      <c r="L38" s="5"/>
      <c r="M38" s="95">
        <f t="shared" si="5"/>
        <v>0</v>
      </c>
    </row>
    <row r="39" spans="1:13">
      <c r="A39" s="7">
        <v>35</v>
      </c>
      <c r="B39" s="187"/>
      <c r="C39" s="188"/>
      <c r="D39" s="115"/>
      <c r="E39" s="191"/>
      <c r="F39" s="193"/>
      <c r="G39" s="21">
        <f t="shared" si="1"/>
        <v>0</v>
      </c>
      <c r="H39" s="5">
        <f t="shared" si="2"/>
        <v>0</v>
      </c>
      <c r="I39" s="182">
        <f t="shared" si="3"/>
        <v>0</v>
      </c>
      <c r="J39" s="100">
        <f t="shared" si="4"/>
        <v>0</v>
      </c>
      <c r="K39" s="19"/>
      <c r="L39" s="5"/>
      <c r="M39" s="95">
        <f t="shared" si="5"/>
        <v>0</v>
      </c>
    </row>
    <row r="40" spans="1:13">
      <c r="A40" s="7">
        <v>36</v>
      </c>
      <c r="B40" s="187"/>
      <c r="C40" s="188"/>
      <c r="D40" s="115"/>
      <c r="E40" s="191"/>
      <c r="F40" s="193"/>
      <c r="G40" s="21">
        <f t="shared" si="1"/>
        <v>0</v>
      </c>
      <c r="H40" s="5">
        <f t="shared" si="2"/>
        <v>0</v>
      </c>
      <c r="I40" s="182">
        <f t="shared" si="3"/>
        <v>0</v>
      </c>
      <c r="J40" s="100">
        <f t="shared" si="4"/>
        <v>0</v>
      </c>
      <c r="K40" s="19"/>
      <c r="L40" s="5"/>
      <c r="M40" s="95">
        <f t="shared" si="5"/>
        <v>0</v>
      </c>
    </row>
    <row r="41" spans="1:13">
      <c r="A41" s="7">
        <v>37</v>
      </c>
      <c r="B41" s="187"/>
      <c r="C41" s="188"/>
      <c r="D41" s="115"/>
      <c r="E41" s="191"/>
      <c r="F41" s="193"/>
      <c r="G41" s="21">
        <f t="shared" si="1"/>
        <v>0</v>
      </c>
      <c r="H41" s="5">
        <f t="shared" si="2"/>
        <v>0</v>
      </c>
      <c r="I41" s="182">
        <f t="shared" si="3"/>
        <v>0</v>
      </c>
      <c r="J41" s="100">
        <f t="shared" si="4"/>
        <v>0</v>
      </c>
      <c r="K41" s="19"/>
      <c r="L41" s="5"/>
      <c r="M41" s="95">
        <f t="shared" si="5"/>
        <v>0</v>
      </c>
    </row>
    <row r="42" spans="1:13">
      <c r="A42" s="7">
        <v>38</v>
      </c>
      <c r="B42" s="187"/>
      <c r="C42" s="188"/>
      <c r="D42" s="115"/>
      <c r="E42" s="191"/>
      <c r="F42" s="193"/>
      <c r="G42" s="21">
        <f t="shared" si="1"/>
        <v>0</v>
      </c>
      <c r="H42" s="5">
        <f t="shared" si="2"/>
        <v>0</v>
      </c>
      <c r="I42" s="182">
        <f t="shared" si="3"/>
        <v>0</v>
      </c>
      <c r="J42" s="100">
        <f t="shared" si="4"/>
        <v>0</v>
      </c>
      <c r="K42" s="19"/>
      <c r="L42" s="5"/>
      <c r="M42" s="95">
        <f t="shared" si="5"/>
        <v>0</v>
      </c>
    </row>
    <row r="43" spans="1:13">
      <c r="A43" s="7">
        <v>39</v>
      </c>
      <c r="B43" s="187"/>
      <c r="C43" s="188"/>
      <c r="D43" s="115"/>
      <c r="E43" s="191"/>
      <c r="F43" s="193"/>
      <c r="G43" s="21">
        <f t="shared" si="1"/>
        <v>0</v>
      </c>
      <c r="H43" s="5">
        <f t="shared" si="2"/>
        <v>0</v>
      </c>
      <c r="I43" s="182">
        <f t="shared" si="3"/>
        <v>0</v>
      </c>
      <c r="J43" s="100">
        <f t="shared" si="4"/>
        <v>0</v>
      </c>
      <c r="K43" s="19"/>
      <c r="L43" s="5"/>
      <c r="M43" s="95">
        <f t="shared" si="5"/>
        <v>0</v>
      </c>
    </row>
    <row r="44" spans="1:13">
      <c r="A44" s="7">
        <v>40</v>
      </c>
      <c r="B44" s="187"/>
      <c r="C44" s="188"/>
      <c r="D44" s="115"/>
      <c r="E44" s="191"/>
      <c r="F44" s="193"/>
      <c r="G44" s="21">
        <f t="shared" si="1"/>
        <v>0</v>
      </c>
      <c r="H44" s="5">
        <f t="shared" si="2"/>
        <v>0</v>
      </c>
      <c r="I44" s="182">
        <f t="shared" si="3"/>
        <v>0</v>
      </c>
      <c r="J44" s="100">
        <f t="shared" si="4"/>
        <v>0</v>
      </c>
      <c r="K44" s="19"/>
      <c r="L44" s="5"/>
      <c r="M44" s="95">
        <f t="shared" si="5"/>
        <v>0</v>
      </c>
    </row>
    <row r="45" spans="1:13">
      <c r="A45" s="7">
        <v>41</v>
      </c>
      <c r="B45" s="187"/>
      <c r="C45" s="188"/>
      <c r="D45" s="115"/>
      <c r="E45" s="191"/>
      <c r="F45" s="193"/>
      <c r="G45" s="21">
        <f t="shared" si="1"/>
        <v>0</v>
      </c>
      <c r="H45" s="5">
        <f t="shared" si="2"/>
        <v>0</v>
      </c>
      <c r="I45" s="182">
        <f t="shared" si="3"/>
        <v>0</v>
      </c>
      <c r="J45" s="100">
        <f t="shared" si="4"/>
        <v>0</v>
      </c>
      <c r="K45" s="19"/>
      <c r="L45" s="5"/>
      <c r="M45" s="95">
        <f t="shared" si="5"/>
        <v>0</v>
      </c>
    </row>
    <row r="46" spans="1:13">
      <c r="A46" s="7">
        <v>42</v>
      </c>
      <c r="B46" s="187"/>
      <c r="C46" s="188"/>
      <c r="D46" s="115"/>
      <c r="E46" s="191"/>
      <c r="F46" s="193"/>
      <c r="G46" s="21">
        <f t="shared" si="1"/>
        <v>0</v>
      </c>
      <c r="H46" s="5">
        <f t="shared" si="2"/>
        <v>0</v>
      </c>
      <c r="I46" s="182">
        <f t="shared" si="3"/>
        <v>0</v>
      </c>
      <c r="J46" s="100">
        <f t="shared" si="4"/>
        <v>0</v>
      </c>
      <c r="K46" s="19"/>
      <c r="L46" s="5"/>
      <c r="M46" s="95">
        <f t="shared" si="5"/>
        <v>0</v>
      </c>
    </row>
    <row r="47" spans="1:13">
      <c r="A47" s="7">
        <v>43</v>
      </c>
      <c r="B47" s="187"/>
      <c r="C47" s="188"/>
      <c r="D47" s="115"/>
      <c r="E47" s="191"/>
      <c r="F47" s="193"/>
      <c r="G47" s="21">
        <f t="shared" si="1"/>
        <v>0</v>
      </c>
      <c r="H47" s="5">
        <f t="shared" si="2"/>
        <v>0</v>
      </c>
      <c r="I47" s="182">
        <f t="shared" si="3"/>
        <v>0</v>
      </c>
      <c r="J47" s="100">
        <f t="shared" si="4"/>
        <v>0</v>
      </c>
      <c r="K47" s="19"/>
      <c r="L47" s="5"/>
      <c r="M47" s="95">
        <f t="shared" si="5"/>
        <v>0</v>
      </c>
    </row>
    <row r="48" spans="1:13">
      <c r="A48" s="7">
        <v>44</v>
      </c>
      <c r="B48" s="187"/>
      <c r="C48" s="188"/>
      <c r="D48" s="115"/>
      <c r="E48" s="191"/>
      <c r="F48" s="193"/>
      <c r="G48" s="21">
        <f t="shared" si="1"/>
        <v>0</v>
      </c>
      <c r="H48" s="5">
        <f t="shared" si="2"/>
        <v>0</v>
      </c>
      <c r="I48" s="182">
        <f t="shared" si="3"/>
        <v>0</v>
      </c>
      <c r="J48" s="100">
        <f t="shared" si="4"/>
        <v>0</v>
      </c>
      <c r="K48" s="19"/>
      <c r="L48" s="5"/>
      <c r="M48" s="95">
        <f t="shared" si="5"/>
        <v>0</v>
      </c>
    </row>
    <row r="49" spans="1:13">
      <c r="A49" s="7">
        <v>45</v>
      </c>
      <c r="B49" s="187"/>
      <c r="C49" s="188"/>
      <c r="D49" s="115"/>
      <c r="E49" s="191"/>
      <c r="F49" s="193"/>
      <c r="G49" s="21">
        <f t="shared" si="1"/>
        <v>0</v>
      </c>
      <c r="H49" s="5">
        <f t="shared" si="2"/>
        <v>0</v>
      </c>
      <c r="I49" s="182">
        <f t="shared" si="3"/>
        <v>0</v>
      </c>
      <c r="J49" s="100">
        <f t="shared" si="4"/>
        <v>0</v>
      </c>
      <c r="K49" s="19"/>
      <c r="L49" s="5"/>
      <c r="M49" s="95">
        <f t="shared" si="5"/>
        <v>0</v>
      </c>
    </row>
    <row r="50" spans="1:13">
      <c r="A50" s="7">
        <v>46</v>
      </c>
      <c r="B50" s="187"/>
      <c r="C50" s="188"/>
      <c r="D50" s="115"/>
      <c r="E50" s="191"/>
      <c r="F50" s="193"/>
      <c r="G50" s="21">
        <f t="shared" si="1"/>
        <v>0</v>
      </c>
      <c r="H50" s="5">
        <f t="shared" si="2"/>
        <v>0</v>
      </c>
      <c r="I50" s="182">
        <f t="shared" si="3"/>
        <v>0</v>
      </c>
      <c r="J50" s="100">
        <f t="shared" si="4"/>
        <v>0</v>
      </c>
      <c r="K50" s="19"/>
      <c r="L50" s="5"/>
      <c r="M50" s="95">
        <f t="shared" si="5"/>
        <v>0</v>
      </c>
    </row>
    <row r="51" spans="1:13">
      <c r="A51" s="7">
        <v>47</v>
      </c>
      <c r="B51" s="187"/>
      <c r="C51" s="188"/>
      <c r="D51" s="115"/>
      <c r="E51" s="191"/>
      <c r="F51" s="193"/>
      <c r="G51" s="21">
        <f t="shared" si="1"/>
        <v>0</v>
      </c>
      <c r="H51" s="5">
        <f t="shared" si="2"/>
        <v>0</v>
      </c>
      <c r="I51" s="182">
        <f t="shared" si="3"/>
        <v>0</v>
      </c>
      <c r="J51" s="100">
        <f t="shared" si="4"/>
        <v>0</v>
      </c>
      <c r="K51" s="19"/>
      <c r="L51" s="5"/>
      <c r="M51" s="95">
        <f t="shared" si="5"/>
        <v>0</v>
      </c>
    </row>
    <row r="52" spans="1:13">
      <c r="A52" s="7">
        <v>48</v>
      </c>
      <c r="B52" s="187"/>
      <c r="C52" s="188"/>
      <c r="D52" s="115"/>
      <c r="E52" s="191"/>
      <c r="F52" s="193"/>
      <c r="G52" s="21">
        <f t="shared" si="1"/>
        <v>0</v>
      </c>
      <c r="H52" s="5">
        <f t="shared" si="2"/>
        <v>0</v>
      </c>
      <c r="I52" s="182">
        <f t="shared" si="3"/>
        <v>0</v>
      </c>
      <c r="J52" s="100">
        <f t="shared" si="4"/>
        <v>0</v>
      </c>
      <c r="K52" s="19"/>
      <c r="L52" s="5"/>
      <c r="M52" s="95">
        <f t="shared" si="5"/>
        <v>0</v>
      </c>
    </row>
    <row r="53" spans="1:13">
      <c r="A53" s="7">
        <v>49</v>
      </c>
      <c r="B53" s="187"/>
      <c r="C53" s="188"/>
      <c r="D53" s="115"/>
      <c r="E53" s="191"/>
      <c r="F53" s="193"/>
      <c r="G53" s="21">
        <f t="shared" si="1"/>
        <v>0</v>
      </c>
      <c r="H53" s="5">
        <f t="shared" si="2"/>
        <v>0</v>
      </c>
      <c r="I53" s="182">
        <f t="shared" si="3"/>
        <v>0</v>
      </c>
      <c r="J53" s="100">
        <f t="shared" si="4"/>
        <v>0</v>
      </c>
      <c r="K53" s="19"/>
      <c r="L53" s="5"/>
      <c r="M53" s="95">
        <f t="shared" si="5"/>
        <v>0</v>
      </c>
    </row>
    <row r="54" spans="1:13">
      <c r="A54" s="7">
        <v>50</v>
      </c>
      <c r="B54" s="187"/>
      <c r="C54" s="188"/>
      <c r="D54" s="115"/>
      <c r="E54" s="191"/>
      <c r="F54" s="193"/>
      <c r="G54" s="21">
        <f t="shared" si="1"/>
        <v>0</v>
      </c>
      <c r="H54" s="5">
        <f t="shared" si="2"/>
        <v>0</v>
      </c>
      <c r="I54" s="182">
        <f t="shared" si="3"/>
        <v>0</v>
      </c>
      <c r="J54" s="100">
        <f t="shared" si="4"/>
        <v>0</v>
      </c>
      <c r="K54" s="19"/>
      <c r="L54" s="5"/>
      <c r="M54" s="95">
        <f t="shared" si="5"/>
        <v>0</v>
      </c>
    </row>
    <row r="55" spans="1:13">
      <c r="A55" s="7">
        <v>51</v>
      </c>
      <c r="B55" s="187"/>
      <c r="C55" s="188"/>
      <c r="D55" s="115"/>
      <c r="E55" s="191"/>
      <c r="F55" s="193"/>
      <c r="G55" s="21">
        <f t="shared" si="1"/>
        <v>0</v>
      </c>
      <c r="H55" s="5">
        <f t="shared" si="2"/>
        <v>0</v>
      </c>
      <c r="I55" s="182">
        <f t="shared" si="3"/>
        <v>0</v>
      </c>
      <c r="J55" s="100">
        <f t="shared" si="4"/>
        <v>0</v>
      </c>
      <c r="K55" s="19"/>
      <c r="L55" s="5"/>
      <c r="M55" s="95">
        <f t="shared" si="5"/>
        <v>0</v>
      </c>
    </row>
    <row r="56" spans="1:13">
      <c r="A56" s="7">
        <v>52</v>
      </c>
      <c r="B56" s="187"/>
      <c r="C56" s="188"/>
      <c r="D56" s="115"/>
      <c r="E56" s="191"/>
      <c r="F56" s="193"/>
      <c r="G56" s="21">
        <f t="shared" si="1"/>
        <v>0</v>
      </c>
      <c r="H56" s="5">
        <f t="shared" si="2"/>
        <v>0</v>
      </c>
      <c r="I56" s="182">
        <f t="shared" si="3"/>
        <v>0</v>
      </c>
      <c r="J56" s="100">
        <f t="shared" si="4"/>
        <v>0</v>
      </c>
      <c r="K56" s="19"/>
      <c r="L56" s="5"/>
      <c r="M56" s="95">
        <f t="shared" si="5"/>
        <v>0</v>
      </c>
    </row>
    <row r="57" spans="1:13">
      <c r="A57" s="7">
        <v>53</v>
      </c>
      <c r="B57" s="187"/>
      <c r="C57" s="188"/>
      <c r="D57" s="115"/>
      <c r="E57" s="191"/>
      <c r="F57" s="193"/>
      <c r="G57" s="21">
        <f t="shared" si="1"/>
        <v>0</v>
      </c>
      <c r="H57" s="5">
        <f t="shared" si="2"/>
        <v>0</v>
      </c>
      <c r="I57" s="182">
        <f t="shared" si="3"/>
        <v>0</v>
      </c>
      <c r="J57" s="100">
        <f t="shared" si="4"/>
        <v>0</v>
      </c>
      <c r="K57" s="19"/>
      <c r="L57" s="5"/>
      <c r="M57" s="95">
        <f t="shared" si="5"/>
        <v>0</v>
      </c>
    </row>
    <row r="58" spans="1:13">
      <c r="A58" s="7">
        <v>54</v>
      </c>
      <c r="B58" s="187"/>
      <c r="C58" s="188"/>
      <c r="D58" s="115"/>
      <c r="E58" s="191"/>
      <c r="F58" s="193"/>
      <c r="G58" s="21">
        <f t="shared" si="1"/>
        <v>0</v>
      </c>
      <c r="H58" s="5">
        <f t="shared" si="2"/>
        <v>0</v>
      </c>
      <c r="I58" s="182">
        <f t="shared" si="3"/>
        <v>0</v>
      </c>
      <c r="J58" s="100">
        <f t="shared" si="4"/>
        <v>0</v>
      </c>
      <c r="K58" s="19"/>
      <c r="L58" s="5"/>
      <c r="M58" s="95">
        <f t="shared" si="5"/>
        <v>0</v>
      </c>
    </row>
    <row r="59" spans="1:13">
      <c r="A59" s="7">
        <v>55</v>
      </c>
      <c r="B59" s="187"/>
      <c r="C59" s="188"/>
      <c r="D59" s="115"/>
      <c r="E59" s="191"/>
      <c r="F59" s="193"/>
      <c r="G59" s="21">
        <f t="shared" si="1"/>
        <v>0</v>
      </c>
      <c r="H59" s="5">
        <f t="shared" si="2"/>
        <v>0</v>
      </c>
      <c r="I59" s="182">
        <f t="shared" si="3"/>
        <v>0</v>
      </c>
      <c r="J59" s="100">
        <f t="shared" si="4"/>
        <v>0</v>
      </c>
      <c r="K59" s="19"/>
      <c r="L59" s="5"/>
      <c r="M59" s="95">
        <f t="shared" si="5"/>
        <v>0</v>
      </c>
    </row>
    <row r="60" spans="1:13">
      <c r="A60" s="7">
        <v>56</v>
      </c>
      <c r="B60" s="187"/>
      <c r="C60" s="188"/>
      <c r="D60" s="115"/>
      <c r="E60" s="191"/>
      <c r="F60" s="193"/>
      <c r="G60" s="21">
        <f t="shared" si="1"/>
        <v>0</v>
      </c>
      <c r="H60" s="5">
        <f t="shared" si="2"/>
        <v>0</v>
      </c>
      <c r="I60" s="182">
        <f t="shared" si="3"/>
        <v>0</v>
      </c>
      <c r="J60" s="100">
        <f t="shared" si="4"/>
        <v>0</v>
      </c>
      <c r="K60" s="19"/>
      <c r="L60" s="5"/>
      <c r="M60" s="95">
        <f t="shared" si="5"/>
        <v>0</v>
      </c>
    </row>
    <row r="61" spans="1:13">
      <c r="A61" s="7">
        <v>57</v>
      </c>
      <c r="B61" s="187"/>
      <c r="C61" s="188"/>
      <c r="D61" s="115"/>
      <c r="E61" s="191"/>
      <c r="F61" s="193"/>
      <c r="G61" s="21">
        <f t="shared" si="1"/>
        <v>0</v>
      </c>
      <c r="H61" s="5">
        <f t="shared" si="2"/>
        <v>0</v>
      </c>
      <c r="I61" s="182">
        <f t="shared" si="3"/>
        <v>0</v>
      </c>
      <c r="J61" s="100">
        <f t="shared" si="4"/>
        <v>0</v>
      </c>
      <c r="K61" s="19"/>
      <c r="L61" s="5"/>
      <c r="M61" s="95">
        <f t="shared" si="5"/>
        <v>0</v>
      </c>
    </row>
    <row r="62" spans="1:13">
      <c r="A62" s="7">
        <v>58</v>
      </c>
      <c r="B62" s="187"/>
      <c r="C62" s="188"/>
      <c r="D62" s="115"/>
      <c r="E62" s="191"/>
      <c r="F62" s="193"/>
      <c r="G62" s="21">
        <f t="shared" si="1"/>
        <v>0</v>
      </c>
      <c r="H62" s="5">
        <f t="shared" si="2"/>
        <v>0</v>
      </c>
      <c r="I62" s="182">
        <f t="shared" si="3"/>
        <v>0</v>
      </c>
      <c r="J62" s="100">
        <f t="shared" si="4"/>
        <v>0</v>
      </c>
      <c r="K62" s="19"/>
      <c r="L62" s="5"/>
      <c r="M62" s="95">
        <f t="shared" si="5"/>
        <v>0</v>
      </c>
    </row>
    <row r="63" spans="1:13">
      <c r="A63" s="7">
        <v>59</v>
      </c>
      <c r="B63" s="187"/>
      <c r="C63" s="188"/>
      <c r="D63" s="115"/>
      <c r="E63" s="191"/>
      <c r="F63" s="193"/>
      <c r="G63" s="21">
        <f t="shared" si="1"/>
        <v>0</v>
      </c>
      <c r="H63" s="5">
        <f t="shared" si="2"/>
        <v>0</v>
      </c>
      <c r="I63" s="182">
        <f t="shared" si="3"/>
        <v>0</v>
      </c>
      <c r="J63" s="100">
        <f t="shared" si="4"/>
        <v>0</v>
      </c>
      <c r="K63" s="19"/>
      <c r="L63" s="5"/>
      <c r="M63" s="95">
        <f t="shared" si="5"/>
        <v>0</v>
      </c>
    </row>
    <row r="64" spans="1:13">
      <c r="A64" s="7">
        <v>60</v>
      </c>
      <c r="B64" s="187"/>
      <c r="C64" s="188"/>
      <c r="D64" s="115"/>
      <c r="E64" s="191"/>
      <c r="F64" s="193"/>
      <c r="G64" s="21">
        <f t="shared" si="1"/>
        <v>0</v>
      </c>
      <c r="H64" s="5">
        <f t="shared" si="2"/>
        <v>0</v>
      </c>
      <c r="I64" s="182">
        <f t="shared" si="3"/>
        <v>0</v>
      </c>
      <c r="J64" s="100">
        <f t="shared" si="4"/>
        <v>0</v>
      </c>
      <c r="K64" s="19"/>
      <c r="L64" s="5"/>
      <c r="M64" s="95">
        <f t="shared" si="5"/>
        <v>0</v>
      </c>
    </row>
    <row r="65" spans="1:13">
      <c r="A65" s="7">
        <v>61</v>
      </c>
      <c r="B65" s="187"/>
      <c r="C65" s="188"/>
      <c r="D65" s="115"/>
      <c r="E65" s="191"/>
      <c r="F65" s="193"/>
      <c r="G65" s="21">
        <f t="shared" si="1"/>
        <v>0</v>
      </c>
      <c r="H65" s="5">
        <f t="shared" si="2"/>
        <v>0</v>
      </c>
      <c r="I65" s="182">
        <f t="shared" si="3"/>
        <v>0</v>
      </c>
      <c r="J65" s="100">
        <f t="shared" si="4"/>
        <v>0</v>
      </c>
      <c r="K65" s="19"/>
      <c r="L65" s="5"/>
      <c r="M65" s="95">
        <f t="shared" si="5"/>
        <v>0</v>
      </c>
    </row>
    <row r="66" spans="1:13">
      <c r="A66" s="7">
        <v>62</v>
      </c>
      <c r="B66" s="187"/>
      <c r="C66" s="188"/>
      <c r="D66" s="115"/>
      <c r="E66" s="191"/>
      <c r="F66" s="193"/>
      <c r="G66" s="21">
        <f t="shared" si="1"/>
        <v>0</v>
      </c>
      <c r="H66" s="5">
        <f t="shared" si="2"/>
        <v>0</v>
      </c>
      <c r="I66" s="182">
        <f t="shared" si="3"/>
        <v>0</v>
      </c>
      <c r="J66" s="100">
        <f t="shared" si="4"/>
        <v>0</v>
      </c>
      <c r="K66" s="19"/>
      <c r="L66" s="5"/>
      <c r="M66" s="95">
        <f t="shared" si="5"/>
        <v>0</v>
      </c>
    </row>
    <row r="67" spans="1:13">
      <c r="A67" s="7">
        <v>63</v>
      </c>
      <c r="B67" s="187"/>
      <c r="C67" s="188"/>
      <c r="D67" s="115"/>
      <c r="E67" s="191"/>
      <c r="F67" s="193"/>
      <c r="G67" s="21">
        <f t="shared" si="1"/>
        <v>0</v>
      </c>
      <c r="H67" s="5">
        <f t="shared" si="2"/>
        <v>0</v>
      </c>
      <c r="I67" s="182">
        <f t="shared" si="3"/>
        <v>0</v>
      </c>
      <c r="J67" s="100">
        <f t="shared" si="4"/>
        <v>0</v>
      </c>
      <c r="K67" s="19"/>
      <c r="L67" s="5"/>
      <c r="M67" s="95">
        <f t="shared" si="5"/>
        <v>0</v>
      </c>
    </row>
    <row r="68" spans="1:13">
      <c r="A68" s="7">
        <v>64</v>
      </c>
      <c r="B68" s="187"/>
      <c r="C68" s="188"/>
      <c r="D68" s="115"/>
      <c r="E68" s="191"/>
      <c r="F68" s="193"/>
      <c r="G68" s="21">
        <f t="shared" si="1"/>
        <v>0</v>
      </c>
      <c r="H68" s="5">
        <f t="shared" si="2"/>
        <v>0</v>
      </c>
      <c r="I68" s="182">
        <f t="shared" si="3"/>
        <v>0</v>
      </c>
      <c r="J68" s="100">
        <f t="shared" si="4"/>
        <v>0</v>
      </c>
      <c r="K68" s="19"/>
      <c r="L68" s="5"/>
      <c r="M68" s="95">
        <f t="shared" si="5"/>
        <v>0</v>
      </c>
    </row>
    <row r="69" spans="1:13">
      <c r="A69" s="7">
        <v>65</v>
      </c>
      <c r="B69" s="187"/>
      <c r="C69" s="188"/>
      <c r="D69" s="115"/>
      <c r="E69" s="191"/>
      <c r="F69" s="193"/>
      <c r="G69" s="21">
        <f t="shared" si="1"/>
        <v>0</v>
      </c>
      <c r="H69" s="5">
        <f t="shared" si="2"/>
        <v>0</v>
      </c>
      <c r="I69" s="182">
        <f t="shared" si="3"/>
        <v>0</v>
      </c>
      <c r="J69" s="100">
        <f t="shared" si="4"/>
        <v>0</v>
      </c>
      <c r="K69" s="19"/>
      <c r="L69" s="5"/>
      <c r="M69" s="95">
        <f t="shared" si="5"/>
        <v>0</v>
      </c>
    </row>
    <row r="70" spans="1:13">
      <c r="A70" s="7">
        <v>66</v>
      </c>
      <c r="B70" s="187"/>
      <c r="C70" s="188"/>
      <c r="D70" s="115"/>
      <c r="E70" s="191"/>
      <c r="F70" s="193"/>
      <c r="G70" s="21">
        <f t="shared" ref="G70:G133" si="6">B70</f>
        <v>0</v>
      </c>
      <c r="H70" s="5">
        <f t="shared" ref="H70:H133" si="7">C70</f>
        <v>0</v>
      </c>
      <c r="I70" s="182">
        <f t="shared" ref="I70:I133" si="8">D70</f>
        <v>0</v>
      </c>
      <c r="J70" s="100">
        <f t="shared" ref="J70:J133" si="9">E70</f>
        <v>0</v>
      </c>
      <c r="K70" s="19"/>
      <c r="L70" s="5"/>
      <c r="M70" s="95">
        <f t="shared" ref="M70:M133" si="10">E70-J70</f>
        <v>0</v>
      </c>
    </row>
    <row r="71" spans="1:13">
      <c r="A71" s="7">
        <v>67</v>
      </c>
      <c r="B71" s="187"/>
      <c r="C71" s="188"/>
      <c r="D71" s="115"/>
      <c r="E71" s="191"/>
      <c r="F71" s="193"/>
      <c r="G71" s="21">
        <f t="shared" si="6"/>
        <v>0</v>
      </c>
      <c r="H71" s="5">
        <f t="shared" si="7"/>
        <v>0</v>
      </c>
      <c r="I71" s="182">
        <f t="shared" si="8"/>
        <v>0</v>
      </c>
      <c r="J71" s="100">
        <f t="shared" si="9"/>
        <v>0</v>
      </c>
      <c r="K71" s="19"/>
      <c r="L71" s="5"/>
      <c r="M71" s="95">
        <f t="shared" si="10"/>
        <v>0</v>
      </c>
    </row>
    <row r="72" spans="1:13">
      <c r="A72" s="7">
        <v>68</v>
      </c>
      <c r="B72" s="187"/>
      <c r="C72" s="188"/>
      <c r="D72" s="115"/>
      <c r="E72" s="191"/>
      <c r="F72" s="193"/>
      <c r="G72" s="21">
        <f t="shared" si="6"/>
        <v>0</v>
      </c>
      <c r="H72" s="5">
        <f t="shared" si="7"/>
        <v>0</v>
      </c>
      <c r="I72" s="182">
        <f t="shared" si="8"/>
        <v>0</v>
      </c>
      <c r="J72" s="100">
        <f t="shared" si="9"/>
        <v>0</v>
      </c>
      <c r="K72" s="19"/>
      <c r="L72" s="5"/>
      <c r="M72" s="95">
        <f t="shared" si="10"/>
        <v>0</v>
      </c>
    </row>
    <row r="73" spans="1:13">
      <c r="A73" s="7">
        <v>69</v>
      </c>
      <c r="B73" s="187"/>
      <c r="C73" s="188"/>
      <c r="D73" s="115"/>
      <c r="E73" s="191"/>
      <c r="F73" s="193"/>
      <c r="G73" s="21">
        <f t="shared" si="6"/>
        <v>0</v>
      </c>
      <c r="H73" s="5">
        <f t="shared" si="7"/>
        <v>0</v>
      </c>
      <c r="I73" s="182">
        <f t="shared" si="8"/>
        <v>0</v>
      </c>
      <c r="J73" s="100">
        <f t="shared" si="9"/>
        <v>0</v>
      </c>
      <c r="K73" s="19"/>
      <c r="L73" s="5"/>
      <c r="M73" s="95">
        <f t="shared" si="10"/>
        <v>0</v>
      </c>
    </row>
    <row r="74" spans="1:13">
      <c r="A74" s="7">
        <v>70</v>
      </c>
      <c r="B74" s="187"/>
      <c r="C74" s="188"/>
      <c r="D74" s="115"/>
      <c r="E74" s="191"/>
      <c r="F74" s="193"/>
      <c r="G74" s="21">
        <f t="shared" si="6"/>
        <v>0</v>
      </c>
      <c r="H74" s="5">
        <f t="shared" si="7"/>
        <v>0</v>
      </c>
      <c r="I74" s="182">
        <f t="shared" si="8"/>
        <v>0</v>
      </c>
      <c r="J74" s="100">
        <f t="shared" si="9"/>
        <v>0</v>
      </c>
      <c r="K74" s="19"/>
      <c r="L74" s="5"/>
      <c r="M74" s="95">
        <f t="shared" si="10"/>
        <v>0</v>
      </c>
    </row>
    <row r="75" spans="1:13">
      <c r="A75" s="7">
        <v>71</v>
      </c>
      <c r="B75" s="187"/>
      <c r="C75" s="188"/>
      <c r="D75" s="115"/>
      <c r="E75" s="191"/>
      <c r="F75" s="193"/>
      <c r="G75" s="21">
        <f t="shared" si="6"/>
        <v>0</v>
      </c>
      <c r="H75" s="5">
        <f t="shared" si="7"/>
        <v>0</v>
      </c>
      <c r="I75" s="182">
        <f t="shared" si="8"/>
        <v>0</v>
      </c>
      <c r="J75" s="100">
        <f t="shared" si="9"/>
        <v>0</v>
      </c>
      <c r="K75" s="19"/>
      <c r="L75" s="5"/>
      <c r="M75" s="95">
        <f t="shared" si="10"/>
        <v>0</v>
      </c>
    </row>
    <row r="76" spans="1:13">
      <c r="A76" s="7">
        <v>72</v>
      </c>
      <c r="B76" s="187"/>
      <c r="C76" s="188"/>
      <c r="D76" s="115"/>
      <c r="E76" s="191"/>
      <c r="F76" s="193"/>
      <c r="G76" s="21">
        <f t="shared" si="6"/>
        <v>0</v>
      </c>
      <c r="H76" s="5">
        <f t="shared" si="7"/>
        <v>0</v>
      </c>
      <c r="I76" s="182">
        <f t="shared" si="8"/>
        <v>0</v>
      </c>
      <c r="J76" s="100">
        <f t="shared" si="9"/>
        <v>0</v>
      </c>
      <c r="K76" s="19"/>
      <c r="L76" s="5"/>
      <c r="M76" s="95">
        <f t="shared" si="10"/>
        <v>0</v>
      </c>
    </row>
    <row r="77" spans="1:13">
      <c r="A77" s="7">
        <v>73</v>
      </c>
      <c r="B77" s="187"/>
      <c r="C77" s="188"/>
      <c r="D77" s="115"/>
      <c r="E77" s="191"/>
      <c r="F77" s="193"/>
      <c r="G77" s="21">
        <f t="shared" si="6"/>
        <v>0</v>
      </c>
      <c r="H77" s="5">
        <f t="shared" si="7"/>
        <v>0</v>
      </c>
      <c r="I77" s="182">
        <f t="shared" si="8"/>
        <v>0</v>
      </c>
      <c r="J77" s="100">
        <f t="shared" si="9"/>
        <v>0</v>
      </c>
      <c r="K77" s="19"/>
      <c r="L77" s="5"/>
      <c r="M77" s="95">
        <f t="shared" si="10"/>
        <v>0</v>
      </c>
    </row>
    <row r="78" spans="1:13">
      <c r="A78" s="7">
        <v>74</v>
      </c>
      <c r="B78" s="187"/>
      <c r="C78" s="188"/>
      <c r="D78" s="115"/>
      <c r="E78" s="191"/>
      <c r="F78" s="193"/>
      <c r="G78" s="21">
        <f t="shared" si="6"/>
        <v>0</v>
      </c>
      <c r="H78" s="5">
        <f t="shared" si="7"/>
        <v>0</v>
      </c>
      <c r="I78" s="182">
        <f t="shared" si="8"/>
        <v>0</v>
      </c>
      <c r="J78" s="100">
        <f t="shared" si="9"/>
        <v>0</v>
      </c>
      <c r="K78" s="19"/>
      <c r="L78" s="5"/>
      <c r="M78" s="95">
        <f t="shared" si="10"/>
        <v>0</v>
      </c>
    </row>
    <row r="79" spans="1:13">
      <c r="A79" s="7">
        <v>75</v>
      </c>
      <c r="B79" s="187"/>
      <c r="C79" s="188"/>
      <c r="D79" s="115"/>
      <c r="E79" s="191"/>
      <c r="F79" s="193"/>
      <c r="G79" s="21">
        <f t="shared" si="6"/>
        <v>0</v>
      </c>
      <c r="H79" s="5">
        <f t="shared" si="7"/>
        <v>0</v>
      </c>
      <c r="I79" s="182">
        <f t="shared" si="8"/>
        <v>0</v>
      </c>
      <c r="J79" s="100">
        <f t="shared" si="9"/>
        <v>0</v>
      </c>
      <c r="K79" s="19"/>
      <c r="L79" s="5"/>
      <c r="M79" s="95">
        <f t="shared" si="10"/>
        <v>0</v>
      </c>
    </row>
    <row r="80" spans="1:13">
      <c r="A80" s="7">
        <v>76</v>
      </c>
      <c r="B80" s="187"/>
      <c r="C80" s="188"/>
      <c r="D80" s="115"/>
      <c r="E80" s="191"/>
      <c r="F80" s="193"/>
      <c r="G80" s="21">
        <f t="shared" si="6"/>
        <v>0</v>
      </c>
      <c r="H80" s="5">
        <f t="shared" si="7"/>
        <v>0</v>
      </c>
      <c r="I80" s="182">
        <f t="shared" si="8"/>
        <v>0</v>
      </c>
      <c r="J80" s="100">
        <f t="shared" si="9"/>
        <v>0</v>
      </c>
      <c r="K80" s="19"/>
      <c r="L80" s="5"/>
      <c r="M80" s="95">
        <f t="shared" si="10"/>
        <v>0</v>
      </c>
    </row>
    <row r="81" spans="1:13">
      <c r="A81" s="7">
        <v>77</v>
      </c>
      <c r="B81" s="187"/>
      <c r="C81" s="188"/>
      <c r="D81" s="115"/>
      <c r="E81" s="191"/>
      <c r="F81" s="193"/>
      <c r="G81" s="21">
        <f t="shared" si="6"/>
        <v>0</v>
      </c>
      <c r="H81" s="5">
        <f t="shared" si="7"/>
        <v>0</v>
      </c>
      <c r="I81" s="182">
        <f t="shared" si="8"/>
        <v>0</v>
      </c>
      <c r="J81" s="100">
        <f t="shared" si="9"/>
        <v>0</v>
      </c>
      <c r="K81" s="19"/>
      <c r="L81" s="5"/>
      <c r="M81" s="95">
        <f t="shared" si="10"/>
        <v>0</v>
      </c>
    </row>
    <row r="82" spans="1:13">
      <c r="A82" s="7">
        <v>78</v>
      </c>
      <c r="B82" s="187"/>
      <c r="C82" s="188"/>
      <c r="D82" s="115"/>
      <c r="E82" s="191"/>
      <c r="F82" s="193"/>
      <c r="G82" s="21">
        <f t="shared" si="6"/>
        <v>0</v>
      </c>
      <c r="H82" s="5">
        <f t="shared" si="7"/>
        <v>0</v>
      </c>
      <c r="I82" s="182">
        <f t="shared" si="8"/>
        <v>0</v>
      </c>
      <c r="J82" s="100">
        <f t="shared" si="9"/>
        <v>0</v>
      </c>
      <c r="K82" s="19"/>
      <c r="L82" s="5"/>
      <c r="M82" s="95">
        <f t="shared" si="10"/>
        <v>0</v>
      </c>
    </row>
    <row r="83" spans="1:13">
      <c r="A83" s="7">
        <v>79</v>
      </c>
      <c r="B83" s="187"/>
      <c r="C83" s="188"/>
      <c r="D83" s="115"/>
      <c r="E83" s="191"/>
      <c r="F83" s="193"/>
      <c r="G83" s="21">
        <f t="shared" si="6"/>
        <v>0</v>
      </c>
      <c r="H83" s="5">
        <f t="shared" si="7"/>
        <v>0</v>
      </c>
      <c r="I83" s="182">
        <f t="shared" si="8"/>
        <v>0</v>
      </c>
      <c r="J83" s="100">
        <f t="shared" si="9"/>
        <v>0</v>
      </c>
      <c r="K83" s="19"/>
      <c r="L83" s="5"/>
      <c r="M83" s="95">
        <f t="shared" si="10"/>
        <v>0</v>
      </c>
    </row>
    <row r="84" spans="1:13">
      <c r="A84" s="7">
        <v>80</v>
      </c>
      <c r="B84" s="187"/>
      <c r="C84" s="188"/>
      <c r="D84" s="115"/>
      <c r="E84" s="191"/>
      <c r="F84" s="193"/>
      <c r="G84" s="21">
        <f t="shared" si="6"/>
        <v>0</v>
      </c>
      <c r="H84" s="5">
        <f t="shared" si="7"/>
        <v>0</v>
      </c>
      <c r="I84" s="182">
        <f t="shared" si="8"/>
        <v>0</v>
      </c>
      <c r="J84" s="100">
        <f t="shared" si="9"/>
        <v>0</v>
      </c>
      <c r="K84" s="19"/>
      <c r="L84" s="5"/>
      <c r="M84" s="95">
        <f t="shared" si="10"/>
        <v>0</v>
      </c>
    </row>
    <row r="85" spans="1:13">
      <c r="A85" s="7">
        <v>81</v>
      </c>
      <c r="B85" s="187"/>
      <c r="C85" s="188"/>
      <c r="D85" s="115"/>
      <c r="E85" s="191"/>
      <c r="F85" s="193"/>
      <c r="G85" s="21">
        <f t="shared" si="6"/>
        <v>0</v>
      </c>
      <c r="H85" s="5">
        <f t="shared" si="7"/>
        <v>0</v>
      </c>
      <c r="I85" s="182">
        <f t="shared" si="8"/>
        <v>0</v>
      </c>
      <c r="J85" s="100">
        <f t="shared" si="9"/>
        <v>0</v>
      </c>
      <c r="K85" s="19"/>
      <c r="L85" s="5"/>
      <c r="M85" s="95">
        <f t="shared" si="10"/>
        <v>0</v>
      </c>
    </row>
    <row r="86" spans="1:13">
      <c r="A86" s="7">
        <v>82</v>
      </c>
      <c r="B86" s="187"/>
      <c r="C86" s="188"/>
      <c r="D86" s="115"/>
      <c r="E86" s="191"/>
      <c r="F86" s="193"/>
      <c r="G86" s="21">
        <f t="shared" si="6"/>
        <v>0</v>
      </c>
      <c r="H86" s="5">
        <f t="shared" si="7"/>
        <v>0</v>
      </c>
      <c r="I86" s="182">
        <f t="shared" si="8"/>
        <v>0</v>
      </c>
      <c r="J86" s="100">
        <f t="shared" si="9"/>
        <v>0</v>
      </c>
      <c r="K86" s="19"/>
      <c r="L86" s="5"/>
      <c r="M86" s="95">
        <f t="shared" si="10"/>
        <v>0</v>
      </c>
    </row>
    <row r="87" spans="1:13">
      <c r="A87" s="7">
        <v>83</v>
      </c>
      <c r="B87" s="187"/>
      <c r="C87" s="188"/>
      <c r="D87" s="115"/>
      <c r="E87" s="191"/>
      <c r="F87" s="193"/>
      <c r="G87" s="21">
        <f t="shared" si="6"/>
        <v>0</v>
      </c>
      <c r="H87" s="5">
        <f t="shared" si="7"/>
        <v>0</v>
      </c>
      <c r="I87" s="182">
        <f t="shared" si="8"/>
        <v>0</v>
      </c>
      <c r="J87" s="100">
        <f t="shared" si="9"/>
        <v>0</v>
      </c>
      <c r="K87" s="19"/>
      <c r="L87" s="5"/>
      <c r="M87" s="95">
        <f t="shared" si="10"/>
        <v>0</v>
      </c>
    </row>
    <row r="88" spans="1:13">
      <c r="A88" s="7">
        <v>84</v>
      </c>
      <c r="B88" s="187"/>
      <c r="C88" s="188"/>
      <c r="D88" s="115"/>
      <c r="E88" s="191"/>
      <c r="F88" s="193"/>
      <c r="G88" s="21">
        <f t="shared" si="6"/>
        <v>0</v>
      </c>
      <c r="H88" s="5">
        <f t="shared" si="7"/>
        <v>0</v>
      </c>
      <c r="I88" s="182">
        <f t="shared" si="8"/>
        <v>0</v>
      </c>
      <c r="J88" s="100">
        <f t="shared" si="9"/>
        <v>0</v>
      </c>
      <c r="K88" s="19"/>
      <c r="L88" s="5"/>
      <c r="M88" s="95">
        <f t="shared" si="10"/>
        <v>0</v>
      </c>
    </row>
    <row r="89" spans="1:13">
      <c r="A89" s="7">
        <v>85</v>
      </c>
      <c r="B89" s="187"/>
      <c r="C89" s="188"/>
      <c r="D89" s="115"/>
      <c r="E89" s="191"/>
      <c r="F89" s="193"/>
      <c r="G89" s="21">
        <f t="shared" si="6"/>
        <v>0</v>
      </c>
      <c r="H89" s="5">
        <f t="shared" si="7"/>
        <v>0</v>
      </c>
      <c r="I89" s="182">
        <f t="shared" si="8"/>
        <v>0</v>
      </c>
      <c r="J89" s="100">
        <f t="shared" si="9"/>
        <v>0</v>
      </c>
      <c r="K89" s="19"/>
      <c r="L89" s="5"/>
      <c r="M89" s="95">
        <f t="shared" si="10"/>
        <v>0</v>
      </c>
    </row>
    <row r="90" spans="1:13">
      <c r="A90" s="7">
        <v>86</v>
      </c>
      <c r="B90" s="187"/>
      <c r="C90" s="188"/>
      <c r="D90" s="115"/>
      <c r="E90" s="191"/>
      <c r="F90" s="193"/>
      <c r="G90" s="21">
        <f t="shared" si="6"/>
        <v>0</v>
      </c>
      <c r="H90" s="5">
        <f t="shared" si="7"/>
        <v>0</v>
      </c>
      <c r="I90" s="182">
        <f t="shared" si="8"/>
        <v>0</v>
      </c>
      <c r="J90" s="100">
        <f t="shared" si="9"/>
        <v>0</v>
      </c>
      <c r="K90" s="19"/>
      <c r="L90" s="5"/>
      <c r="M90" s="95">
        <f t="shared" si="10"/>
        <v>0</v>
      </c>
    </row>
    <row r="91" spans="1:13">
      <c r="A91" s="7">
        <v>87</v>
      </c>
      <c r="B91" s="187"/>
      <c r="C91" s="188"/>
      <c r="D91" s="115"/>
      <c r="E91" s="191"/>
      <c r="F91" s="193"/>
      <c r="G91" s="21">
        <f t="shared" si="6"/>
        <v>0</v>
      </c>
      <c r="H91" s="5">
        <f t="shared" si="7"/>
        <v>0</v>
      </c>
      <c r="I91" s="182">
        <f t="shared" si="8"/>
        <v>0</v>
      </c>
      <c r="J91" s="100">
        <f t="shared" si="9"/>
        <v>0</v>
      </c>
      <c r="K91" s="19"/>
      <c r="L91" s="5"/>
      <c r="M91" s="95">
        <f t="shared" si="10"/>
        <v>0</v>
      </c>
    </row>
    <row r="92" spans="1:13">
      <c r="A92" s="7">
        <v>88</v>
      </c>
      <c r="B92" s="187"/>
      <c r="C92" s="188"/>
      <c r="D92" s="115"/>
      <c r="E92" s="191"/>
      <c r="F92" s="193"/>
      <c r="G92" s="21">
        <f t="shared" si="6"/>
        <v>0</v>
      </c>
      <c r="H92" s="5">
        <f t="shared" si="7"/>
        <v>0</v>
      </c>
      <c r="I92" s="182">
        <f t="shared" si="8"/>
        <v>0</v>
      </c>
      <c r="J92" s="100">
        <f t="shared" si="9"/>
        <v>0</v>
      </c>
      <c r="K92" s="19"/>
      <c r="L92" s="5"/>
      <c r="M92" s="95">
        <f t="shared" si="10"/>
        <v>0</v>
      </c>
    </row>
    <row r="93" spans="1:13">
      <c r="A93" s="7">
        <v>89</v>
      </c>
      <c r="B93" s="187"/>
      <c r="C93" s="188"/>
      <c r="D93" s="115"/>
      <c r="E93" s="191"/>
      <c r="F93" s="193"/>
      <c r="G93" s="21">
        <f t="shared" si="6"/>
        <v>0</v>
      </c>
      <c r="H93" s="5">
        <f t="shared" si="7"/>
        <v>0</v>
      </c>
      <c r="I93" s="182">
        <f t="shared" si="8"/>
        <v>0</v>
      </c>
      <c r="J93" s="100">
        <f t="shared" si="9"/>
        <v>0</v>
      </c>
      <c r="K93" s="19"/>
      <c r="L93" s="5"/>
      <c r="M93" s="95">
        <f t="shared" si="10"/>
        <v>0</v>
      </c>
    </row>
    <row r="94" spans="1:13">
      <c r="A94" s="7">
        <v>90</v>
      </c>
      <c r="B94" s="187"/>
      <c r="C94" s="188"/>
      <c r="D94" s="115"/>
      <c r="E94" s="191"/>
      <c r="F94" s="193"/>
      <c r="G94" s="21">
        <f t="shared" si="6"/>
        <v>0</v>
      </c>
      <c r="H94" s="5">
        <f t="shared" si="7"/>
        <v>0</v>
      </c>
      <c r="I94" s="182">
        <f t="shared" si="8"/>
        <v>0</v>
      </c>
      <c r="J94" s="100">
        <f t="shared" si="9"/>
        <v>0</v>
      </c>
      <c r="K94" s="19"/>
      <c r="L94" s="5"/>
      <c r="M94" s="95">
        <f t="shared" si="10"/>
        <v>0</v>
      </c>
    </row>
    <row r="95" spans="1:13">
      <c r="A95" s="7">
        <v>91</v>
      </c>
      <c r="B95" s="187"/>
      <c r="C95" s="188"/>
      <c r="D95" s="115"/>
      <c r="E95" s="191"/>
      <c r="F95" s="193"/>
      <c r="G95" s="21">
        <f t="shared" si="6"/>
        <v>0</v>
      </c>
      <c r="H95" s="5">
        <f t="shared" si="7"/>
        <v>0</v>
      </c>
      <c r="I95" s="182">
        <f t="shared" si="8"/>
        <v>0</v>
      </c>
      <c r="J95" s="100">
        <f t="shared" si="9"/>
        <v>0</v>
      </c>
      <c r="K95" s="19"/>
      <c r="L95" s="5"/>
      <c r="M95" s="95">
        <f t="shared" si="10"/>
        <v>0</v>
      </c>
    </row>
    <row r="96" spans="1:13">
      <c r="A96" s="7">
        <v>92</v>
      </c>
      <c r="B96" s="187"/>
      <c r="C96" s="188"/>
      <c r="D96" s="115"/>
      <c r="E96" s="191"/>
      <c r="F96" s="193"/>
      <c r="G96" s="21">
        <f t="shared" si="6"/>
        <v>0</v>
      </c>
      <c r="H96" s="5">
        <f t="shared" si="7"/>
        <v>0</v>
      </c>
      <c r="I96" s="182">
        <f t="shared" si="8"/>
        <v>0</v>
      </c>
      <c r="J96" s="100">
        <f t="shared" si="9"/>
        <v>0</v>
      </c>
      <c r="K96" s="19"/>
      <c r="L96" s="5"/>
      <c r="M96" s="95">
        <f t="shared" si="10"/>
        <v>0</v>
      </c>
    </row>
    <row r="97" spans="1:13">
      <c r="A97" s="7">
        <v>93</v>
      </c>
      <c r="B97" s="187"/>
      <c r="C97" s="188"/>
      <c r="D97" s="115"/>
      <c r="E97" s="191"/>
      <c r="F97" s="193"/>
      <c r="G97" s="21">
        <f t="shared" si="6"/>
        <v>0</v>
      </c>
      <c r="H97" s="5">
        <f t="shared" si="7"/>
        <v>0</v>
      </c>
      <c r="I97" s="182">
        <f t="shared" si="8"/>
        <v>0</v>
      </c>
      <c r="J97" s="100">
        <f t="shared" si="9"/>
        <v>0</v>
      </c>
      <c r="K97" s="19"/>
      <c r="L97" s="5"/>
      <c r="M97" s="95">
        <f t="shared" si="10"/>
        <v>0</v>
      </c>
    </row>
    <row r="98" spans="1:13">
      <c r="A98" s="7">
        <v>94</v>
      </c>
      <c r="B98" s="187"/>
      <c r="C98" s="188"/>
      <c r="D98" s="115"/>
      <c r="E98" s="191"/>
      <c r="F98" s="193"/>
      <c r="G98" s="21">
        <f t="shared" si="6"/>
        <v>0</v>
      </c>
      <c r="H98" s="5">
        <f t="shared" si="7"/>
        <v>0</v>
      </c>
      <c r="I98" s="182">
        <f t="shared" si="8"/>
        <v>0</v>
      </c>
      <c r="J98" s="100">
        <f t="shared" si="9"/>
        <v>0</v>
      </c>
      <c r="K98" s="19"/>
      <c r="L98" s="5"/>
      <c r="M98" s="95">
        <f t="shared" si="10"/>
        <v>0</v>
      </c>
    </row>
    <row r="99" spans="1:13">
      <c r="A99" s="7">
        <v>95</v>
      </c>
      <c r="B99" s="187"/>
      <c r="C99" s="188"/>
      <c r="D99" s="115"/>
      <c r="E99" s="191"/>
      <c r="F99" s="193"/>
      <c r="G99" s="21">
        <f t="shared" si="6"/>
        <v>0</v>
      </c>
      <c r="H99" s="5">
        <f t="shared" si="7"/>
        <v>0</v>
      </c>
      <c r="I99" s="182">
        <f t="shared" si="8"/>
        <v>0</v>
      </c>
      <c r="J99" s="100">
        <f t="shared" si="9"/>
        <v>0</v>
      </c>
      <c r="K99" s="19"/>
      <c r="L99" s="5"/>
      <c r="M99" s="95">
        <f t="shared" si="10"/>
        <v>0</v>
      </c>
    </row>
    <row r="100" spans="1:13">
      <c r="A100" s="7">
        <v>96</v>
      </c>
      <c r="B100" s="187"/>
      <c r="C100" s="188"/>
      <c r="D100" s="115"/>
      <c r="E100" s="191"/>
      <c r="F100" s="193"/>
      <c r="G100" s="21">
        <f t="shared" si="6"/>
        <v>0</v>
      </c>
      <c r="H100" s="5">
        <f t="shared" si="7"/>
        <v>0</v>
      </c>
      <c r="I100" s="182">
        <f t="shared" si="8"/>
        <v>0</v>
      </c>
      <c r="J100" s="100">
        <f t="shared" si="9"/>
        <v>0</v>
      </c>
      <c r="K100" s="19"/>
      <c r="L100" s="5"/>
      <c r="M100" s="95">
        <f t="shared" si="10"/>
        <v>0</v>
      </c>
    </row>
    <row r="101" spans="1:13">
      <c r="A101" s="7">
        <v>97</v>
      </c>
      <c r="B101" s="187"/>
      <c r="C101" s="188"/>
      <c r="D101" s="115"/>
      <c r="E101" s="191"/>
      <c r="F101" s="193"/>
      <c r="G101" s="21">
        <f t="shared" si="6"/>
        <v>0</v>
      </c>
      <c r="H101" s="5">
        <f t="shared" si="7"/>
        <v>0</v>
      </c>
      <c r="I101" s="182">
        <f t="shared" si="8"/>
        <v>0</v>
      </c>
      <c r="J101" s="100">
        <f t="shared" si="9"/>
        <v>0</v>
      </c>
      <c r="K101" s="19"/>
      <c r="L101" s="5"/>
      <c r="M101" s="95">
        <f t="shared" si="10"/>
        <v>0</v>
      </c>
    </row>
    <row r="102" spans="1:13">
      <c r="A102" s="7">
        <v>98</v>
      </c>
      <c r="B102" s="187"/>
      <c r="C102" s="188"/>
      <c r="D102" s="115"/>
      <c r="E102" s="191"/>
      <c r="F102" s="193"/>
      <c r="G102" s="21">
        <f t="shared" si="6"/>
        <v>0</v>
      </c>
      <c r="H102" s="5">
        <f t="shared" si="7"/>
        <v>0</v>
      </c>
      <c r="I102" s="182">
        <f t="shared" si="8"/>
        <v>0</v>
      </c>
      <c r="J102" s="100">
        <f t="shared" si="9"/>
        <v>0</v>
      </c>
      <c r="K102" s="19"/>
      <c r="L102" s="5"/>
      <c r="M102" s="95">
        <f t="shared" si="10"/>
        <v>0</v>
      </c>
    </row>
    <row r="103" spans="1:13">
      <c r="A103" s="7">
        <v>99</v>
      </c>
      <c r="B103" s="187"/>
      <c r="C103" s="188"/>
      <c r="D103" s="115"/>
      <c r="E103" s="191"/>
      <c r="F103" s="193"/>
      <c r="G103" s="21">
        <f t="shared" si="6"/>
        <v>0</v>
      </c>
      <c r="H103" s="5">
        <f t="shared" si="7"/>
        <v>0</v>
      </c>
      <c r="I103" s="182">
        <f t="shared" si="8"/>
        <v>0</v>
      </c>
      <c r="J103" s="100">
        <f t="shared" si="9"/>
        <v>0</v>
      </c>
      <c r="K103" s="19"/>
      <c r="L103" s="5"/>
      <c r="M103" s="95">
        <f t="shared" si="10"/>
        <v>0</v>
      </c>
    </row>
    <row r="104" spans="1:13">
      <c r="A104" s="7">
        <v>100</v>
      </c>
      <c r="B104" s="187"/>
      <c r="C104" s="188"/>
      <c r="D104" s="115"/>
      <c r="E104" s="191"/>
      <c r="F104" s="193"/>
      <c r="G104" s="21">
        <f t="shared" si="6"/>
        <v>0</v>
      </c>
      <c r="H104" s="5">
        <f t="shared" si="7"/>
        <v>0</v>
      </c>
      <c r="I104" s="182">
        <f t="shared" si="8"/>
        <v>0</v>
      </c>
      <c r="J104" s="100">
        <f t="shared" si="9"/>
        <v>0</v>
      </c>
      <c r="K104" s="19"/>
      <c r="L104" s="5"/>
      <c r="M104" s="95">
        <f t="shared" si="10"/>
        <v>0</v>
      </c>
    </row>
    <row r="105" spans="1:13">
      <c r="A105" s="7">
        <v>101</v>
      </c>
      <c r="B105" s="187"/>
      <c r="C105" s="188"/>
      <c r="D105" s="115"/>
      <c r="E105" s="191"/>
      <c r="F105" s="193"/>
      <c r="G105" s="21">
        <f t="shared" si="6"/>
        <v>0</v>
      </c>
      <c r="H105" s="5">
        <f t="shared" si="7"/>
        <v>0</v>
      </c>
      <c r="I105" s="182">
        <f t="shared" si="8"/>
        <v>0</v>
      </c>
      <c r="J105" s="100">
        <f t="shared" si="9"/>
        <v>0</v>
      </c>
      <c r="K105" s="19"/>
      <c r="L105" s="5"/>
      <c r="M105" s="95">
        <f t="shared" si="10"/>
        <v>0</v>
      </c>
    </row>
    <row r="106" spans="1:13">
      <c r="A106" s="7">
        <v>102</v>
      </c>
      <c r="B106" s="187"/>
      <c r="C106" s="188"/>
      <c r="D106" s="115"/>
      <c r="E106" s="191"/>
      <c r="F106" s="193"/>
      <c r="G106" s="21">
        <f t="shared" si="6"/>
        <v>0</v>
      </c>
      <c r="H106" s="5">
        <f t="shared" si="7"/>
        <v>0</v>
      </c>
      <c r="I106" s="182">
        <f t="shared" si="8"/>
        <v>0</v>
      </c>
      <c r="J106" s="100">
        <f t="shared" si="9"/>
        <v>0</v>
      </c>
      <c r="K106" s="19"/>
      <c r="L106" s="5"/>
      <c r="M106" s="95">
        <f t="shared" si="10"/>
        <v>0</v>
      </c>
    </row>
    <row r="107" spans="1:13">
      <c r="A107" s="7">
        <v>103</v>
      </c>
      <c r="B107" s="187"/>
      <c r="C107" s="188"/>
      <c r="D107" s="115"/>
      <c r="E107" s="191"/>
      <c r="F107" s="193"/>
      <c r="G107" s="21">
        <f t="shared" si="6"/>
        <v>0</v>
      </c>
      <c r="H107" s="5">
        <f t="shared" si="7"/>
        <v>0</v>
      </c>
      <c r="I107" s="182">
        <f t="shared" si="8"/>
        <v>0</v>
      </c>
      <c r="J107" s="100">
        <f t="shared" si="9"/>
        <v>0</v>
      </c>
      <c r="K107" s="19"/>
      <c r="L107" s="5"/>
      <c r="M107" s="95">
        <f t="shared" si="10"/>
        <v>0</v>
      </c>
    </row>
    <row r="108" spans="1:13">
      <c r="A108" s="7">
        <v>104</v>
      </c>
      <c r="B108" s="187"/>
      <c r="C108" s="188"/>
      <c r="D108" s="115"/>
      <c r="E108" s="191"/>
      <c r="F108" s="193"/>
      <c r="G108" s="21">
        <f t="shared" si="6"/>
        <v>0</v>
      </c>
      <c r="H108" s="5">
        <f t="shared" si="7"/>
        <v>0</v>
      </c>
      <c r="I108" s="182">
        <f t="shared" si="8"/>
        <v>0</v>
      </c>
      <c r="J108" s="100">
        <f t="shared" si="9"/>
        <v>0</v>
      </c>
      <c r="K108" s="19"/>
      <c r="L108" s="5"/>
      <c r="M108" s="95">
        <f t="shared" si="10"/>
        <v>0</v>
      </c>
    </row>
    <row r="109" spans="1:13">
      <c r="A109" s="7">
        <v>105</v>
      </c>
      <c r="B109" s="187"/>
      <c r="C109" s="188"/>
      <c r="D109" s="115"/>
      <c r="E109" s="191"/>
      <c r="F109" s="193"/>
      <c r="G109" s="21">
        <f t="shared" si="6"/>
        <v>0</v>
      </c>
      <c r="H109" s="5">
        <f t="shared" si="7"/>
        <v>0</v>
      </c>
      <c r="I109" s="182">
        <f t="shared" si="8"/>
        <v>0</v>
      </c>
      <c r="J109" s="100">
        <f t="shared" si="9"/>
        <v>0</v>
      </c>
      <c r="K109" s="19"/>
      <c r="L109" s="5"/>
      <c r="M109" s="95">
        <f t="shared" si="10"/>
        <v>0</v>
      </c>
    </row>
    <row r="110" spans="1:13">
      <c r="A110" s="7">
        <v>106</v>
      </c>
      <c r="B110" s="187"/>
      <c r="C110" s="188"/>
      <c r="D110" s="115"/>
      <c r="E110" s="191"/>
      <c r="F110" s="193"/>
      <c r="G110" s="21">
        <f t="shared" si="6"/>
        <v>0</v>
      </c>
      <c r="H110" s="5">
        <f t="shared" si="7"/>
        <v>0</v>
      </c>
      <c r="I110" s="182">
        <f t="shared" si="8"/>
        <v>0</v>
      </c>
      <c r="J110" s="100">
        <f t="shared" si="9"/>
        <v>0</v>
      </c>
      <c r="K110" s="19"/>
      <c r="L110" s="5"/>
      <c r="M110" s="95">
        <f t="shared" si="10"/>
        <v>0</v>
      </c>
    </row>
    <row r="111" spans="1:13">
      <c r="A111" s="7">
        <v>107</v>
      </c>
      <c r="B111" s="187"/>
      <c r="C111" s="188"/>
      <c r="D111" s="115"/>
      <c r="E111" s="191"/>
      <c r="F111" s="193"/>
      <c r="G111" s="21">
        <f t="shared" si="6"/>
        <v>0</v>
      </c>
      <c r="H111" s="5">
        <f t="shared" si="7"/>
        <v>0</v>
      </c>
      <c r="I111" s="182">
        <f t="shared" si="8"/>
        <v>0</v>
      </c>
      <c r="J111" s="100">
        <f t="shared" si="9"/>
        <v>0</v>
      </c>
      <c r="K111" s="19"/>
      <c r="L111" s="5"/>
      <c r="M111" s="95">
        <f t="shared" si="10"/>
        <v>0</v>
      </c>
    </row>
    <row r="112" spans="1:13">
      <c r="A112" s="7">
        <v>108</v>
      </c>
      <c r="B112" s="187"/>
      <c r="C112" s="188"/>
      <c r="D112" s="115"/>
      <c r="E112" s="191"/>
      <c r="F112" s="193"/>
      <c r="G112" s="21">
        <f t="shared" si="6"/>
        <v>0</v>
      </c>
      <c r="H112" s="5">
        <f t="shared" si="7"/>
        <v>0</v>
      </c>
      <c r="I112" s="182">
        <f t="shared" si="8"/>
        <v>0</v>
      </c>
      <c r="J112" s="100">
        <f t="shared" si="9"/>
        <v>0</v>
      </c>
      <c r="K112" s="19"/>
      <c r="L112" s="5"/>
      <c r="M112" s="95">
        <f t="shared" si="10"/>
        <v>0</v>
      </c>
    </row>
    <row r="113" spans="1:13">
      <c r="A113" s="7">
        <v>109</v>
      </c>
      <c r="B113" s="187"/>
      <c r="C113" s="188"/>
      <c r="D113" s="115"/>
      <c r="E113" s="191"/>
      <c r="F113" s="193"/>
      <c r="G113" s="21">
        <f t="shared" si="6"/>
        <v>0</v>
      </c>
      <c r="H113" s="5">
        <f t="shared" si="7"/>
        <v>0</v>
      </c>
      <c r="I113" s="182">
        <f t="shared" si="8"/>
        <v>0</v>
      </c>
      <c r="J113" s="100">
        <f t="shared" si="9"/>
        <v>0</v>
      </c>
      <c r="K113" s="19"/>
      <c r="L113" s="5"/>
      <c r="M113" s="95">
        <f t="shared" si="10"/>
        <v>0</v>
      </c>
    </row>
    <row r="114" spans="1:13">
      <c r="A114" s="7">
        <v>110</v>
      </c>
      <c r="B114" s="187"/>
      <c r="C114" s="188"/>
      <c r="D114" s="115"/>
      <c r="E114" s="191"/>
      <c r="F114" s="193"/>
      <c r="G114" s="21">
        <f t="shared" si="6"/>
        <v>0</v>
      </c>
      <c r="H114" s="5">
        <f t="shared" si="7"/>
        <v>0</v>
      </c>
      <c r="I114" s="182">
        <f t="shared" si="8"/>
        <v>0</v>
      </c>
      <c r="J114" s="100">
        <f t="shared" si="9"/>
        <v>0</v>
      </c>
      <c r="K114" s="19"/>
      <c r="L114" s="5"/>
      <c r="M114" s="95">
        <f t="shared" si="10"/>
        <v>0</v>
      </c>
    </row>
    <row r="115" spans="1:13">
      <c r="A115" s="7">
        <v>111</v>
      </c>
      <c r="B115" s="187"/>
      <c r="C115" s="188"/>
      <c r="D115" s="115"/>
      <c r="E115" s="191"/>
      <c r="F115" s="193"/>
      <c r="G115" s="21">
        <f t="shared" si="6"/>
        <v>0</v>
      </c>
      <c r="H115" s="5">
        <f t="shared" si="7"/>
        <v>0</v>
      </c>
      <c r="I115" s="182">
        <f t="shared" si="8"/>
        <v>0</v>
      </c>
      <c r="J115" s="100">
        <f t="shared" si="9"/>
        <v>0</v>
      </c>
      <c r="K115" s="19"/>
      <c r="L115" s="5"/>
      <c r="M115" s="95">
        <f t="shared" si="10"/>
        <v>0</v>
      </c>
    </row>
    <row r="116" spans="1:13">
      <c r="A116" s="7">
        <v>112</v>
      </c>
      <c r="B116" s="187"/>
      <c r="C116" s="188"/>
      <c r="D116" s="115"/>
      <c r="E116" s="191"/>
      <c r="F116" s="193"/>
      <c r="G116" s="21">
        <f t="shared" si="6"/>
        <v>0</v>
      </c>
      <c r="H116" s="5">
        <f t="shared" si="7"/>
        <v>0</v>
      </c>
      <c r="I116" s="182">
        <f t="shared" si="8"/>
        <v>0</v>
      </c>
      <c r="J116" s="100">
        <f t="shared" si="9"/>
        <v>0</v>
      </c>
      <c r="K116" s="19"/>
      <c r="L116" s="5"/>
      <c r="M116" s="95">
        <f t="shared" si="10"/>
        <v>0</v>
      </c>
    </row>
    <row r="117" spans="1:13">
      <c r="A117" s="7">
        <v>113</v>
      </c>
      <c r="B117" s="187"/>
      <c r="C117" s="188"/>
      <c r="D117" s="115"/>
      <c r="E117" s="191"/>
      <c r="F117" s="193"/>
      <c r="G117" s="21">
        <f t="shared" si="6"/>
        <v>0</v>
      </c>
      <c r="H117" s="5">
        <f t="shared" si="7"/>
        <v>0</v>
      </c>
      <c r="I117" s="182">
        <f t="shared" si="8"/>
        <v>0</v>
      </c>
      <c r="J117" s="100">
        <f t="shared" si="9"/>
        <v>0</v>
      </c>
      <c r="K117" s="19"/>
      <c r="L117" s="5"/>
      <c r="M117" s="95">
        <f t="shared" si="10"/>
        <v>0</v>
      </c>
    </row>
    <row r="118" spans="1:13">
      <c r="A118" s="7">
        <v>114</v>
      </c>
      <c r="B118" s="187"/>
      <c r="C118" s="188"/>
      <c r="D118" s="115"/>
      <c r="E118" s="191"/>
      <c r="F118" s="193"/>
      <c r="G118" s="21">
        <f t="shared" si="6"/>
        <v>0</v>
      </c>
      <c r="H118" s="5">
        <f t="shared" si="7"/>
        <v>0</v>
      </c>
      <c r="I118" s="182">
        <f t="shared" si="8"/>
        <v>0</v>
      </c>
      <c r="J118" s="100">
        <f t="shared" si="9"/>
        <v>0</v>
      </c>
      <c r="K118" s="19"/>
      <c r="L118" s="5"/>
      <c r="M118" s="95">
        <f t="shared" si="10"/>
        <v>0</v>
      </c>
    </row>
    <row r="119" spans="1:13">
      <c r="A119" s="7">
        <v>115</v>
      </c>
      <c r="B119" s="187"/>
      <c r="C119" s="188"/>
      <c r="D119" s="115"/>
      <c r="E119" s="191"/>
      <c r="F119" s="193"/>
      <c r="G119" s="21">
        <f t="shared" si="6"/>
        <v>0</v>
      </c>
      <c r="H119" s="5">
        <f t="shared" si="7"/>
        <v>0</v>
      </c>
      <c r="I119" s="182">
        <f t="shared" si="8"/>
        <v>0</v>
      </c>
      <c r="J119" s="100">
        <f t="shared" si="9"/>
        <v>0</v>
      </c>
      <c r="K119" s="19"/>
      <c r="L119" s="5"/>
      <c r="M119" s="95">
        <f t="shared" si="10"/>
        <v>0</v>
      </c>
    </row>
    <row r="120" spans="1:13">
      <c r="A120" s="7">
        <v>116</v>
      </c>
      <c r="B120" s="187"/>
      <c r="C120" s="188"/>
      <c r="D120" s="115"/>
      <c r="E120" s="191"/>
      <c r="F120" s="193"/>
      <c r="G120" s="21">
        <f t="shared" si="6"/>
        <v>0</v>
      </c>
      <c r="H120" s="5">
        <f t="shared" si="7"/>
        <v>0</v>
      </c>
      <c r="I120" s="182">
        <f t="shared" si="8"/>
        <v>0</v>
      </c>
      <c r="J120" s="100">
        <f t="shared" si="9"/>
        <v>0</v>
      </c>
      <c r="K120" s="19"/>
      <c r="L120" s="5"/>
      <c r="M120" s="95">
        <f t="shared" si="10"/>
        <v>0</v>
      </c>
    </row>
    <row r="121" spans="1:13">
      <c r="A121" s="7">
        <v>117</v>
      </c>
      <c r="B121" s="187"/>
      <c r="C121" s="188"/>
      <c r="D121" s="115"/>
      <c r="E121" s="191"/>
      <c r="F121" s="193"/>
      <c r="G121" s="21">
        <f t="shared" si="6"/>
        <v>0</v>
      </c>
      <c r="H121" s="5">
        <f t="shared" si="7"/>
        <v>0</v>
      </c>
      <c r="I121" s="182">
        <f t="shared" si="8"/>
        <v>0</v>
      </c>
      <c r="J121" s="100">
        <f t="shared" si="9"/>
        <v>0</v>
      </c>
      <c r="K121" s="19"/>
      <c r="L121" s="5"/>
      <c r="M121" s="95">
        <f t="shared" si="10"/>
        <v>0</v>
      </c>
    </row>
    <row r="122" spans="1:13">
      <c r="A122" s="7">
        <v>118</v>
      </c>
      <c r="B122" s="187"/>
      <c r="C122" s="188"/>
      <c r="D122" s="115"/>
      <c r="E122" s="191"/>
      <c r="F122" s="193"/>
      <c r="G122" s="21">
        <f t="shared" si="6"/>
        <v>0</v>
      </c>
      <c r="H122" s="5">
        <f t="shared" si="7"/>
        <v>0</v>
      </c>
      <c r="I122" s="182">
        <f t="shared" si="8"/>
        <v>0</v>
      </c>
      <c r="J122" s="100">
        <f t="shared" si="9"/>
        <v>0</v>
      </c>
      <c r="K122" s="19"/>
      <c r="L122" s="5"/>
      <c r="M122" s="95">
        <f t="shared" si="10"/>
        <v>0</v>
      </c>
    </row>
    <row r="123" spans="1:13">
      <c r="A123" s="7">
        <v>119</v>
      </c>
      <c r="B123" s="187"/>
      <c r="C123" s="188"/>
      <c r="D123" s="115"/>
      <c r="E123" s="191"/>
      <c r="F123" s="193"/>
      <c r="G123" s="21">
        <f t="shared" si="6"/>
        <v>0</v>
      </c>
      <c r="H123" s="5">
        <f t="shared" si="7"/>
        <v>0</v>
      </c>
      <c r="I123" s="182">
        <f t="shared" si="8"/>
        <v>0</v>
      </c>
      <c r="J123" s="100">
        <f t="shared" si="9"/>
        <v>0</v>
      </c>
      <c r="K123" s="19"/>
      <c r="L123" s="5"/>
      <c r="M123" s="95">
        <f t="shared" si="10"/>
        <v>0</v>
      </c>
    </row>
    <row r="124" spans="1:13">
      <c r="A124" s="7">
        <v>120</v>
      </c>
      <c r="B124" s="187"/>
      <c r="C124" s="188"/>
      <c r="D124" s="115"/>
      <c r="E124" s="191"/>
      <c r="F124" s="193"/>
      <c r="G124" s="21">
        <f t="shared" si="6"/>
        <v>0</v>
      </c>
      <c r="H124" s="5">
        <f t="shared" si="7"/>
        <v>0</v>
      </c>
      <c r="I124" s="182">
        <f t="shared" si="8"/>
        <v>0</v>
      </c>
      <c r="J124" s="100">
        <f t="shared" si="9"/>
        <v>0</v>
      </c>
      <c r="K124" s="19"/>
      <c r="L124" s="5"/>
      <c r="M124" s="95">
        <f t="shared" si="10"/>
        <v>0</v>
      </c>
    </row>
    <row r="125" spans="1:13">
      <c r="A125" s="7">
        <v>121</v>
      </c>
      <c r="B125" s="187"/>
      <c r="C125" s="188"/>
      <c r="D125" s="115"/>
      <c r="E125" s="191"/>
      <c r="F125" s="193"/>
      <c r="G125" s="21">
        <f t="shared" si="6"/>
        <v>0</v>
      </c>
      <c r="H125" s="5">
        <f t="shared" si="7"/>
        <v>0</v>
      </c>
      <c r="I125" s="182">
        <f t="shared" si="8"/>
        <v>0</v>
      </c>
      <c r="J125" s="100">
        <f t="shared" si="9"/>
        <v>0</v>
      </c>
      <c r="K125" s="19"/>
      <c r="L125" s="5"/>
      <c r="M125" s="95">
        <f t="shared" si="10"/>
        <v>0</v>
      </c>
    </row>
    <row r="126" spans="1:13">
      <c r="A126" s="7">
        <v>122</v>
      </c>
      <c r="B126" s="187"/>
      <c r="C126" s="188"/>
      <c r="D126" s="115"/>
      <c r="E126" s="191"/>
      <c r="F126" s="193"/>
      <c r="G126" s="21">
        <f t="shared" si="6"/>
        <v>0</v>
      </c>
      <c r="H126" s="5">
        <f t="shared" si="7"/>
        <v>0</v>
      </c>
      <c r="I126" s="182">
        <f t="shared" si="8"/>
        <v>0</v>
      </c>
      <c r="J126" s="100">
        <f t="shared" si="9"/>
        <v>0</v>
      </c>
      <c r="K126" s="19"/>
      <c r="L126" s="5"/>
      <c r="M126" s="95">
        <f t="shared" si="10"/>
        <v>0</v>
      </c>
    </row>
    <row r="127" spans="1:13">
      <c r="A127" s="7">
        <v>123</v>
      </c>
      <c r="B127" s="187"/>
      <c r="C127" s="188"/>
      <c r="D127" s="115"/>
      <c r="E127" s="191"/>
      <c r="F127" s="193"/>
      <c r="G127" s="21">
        <f t="shared" si="6"/>
        <v>0</v>
      </c>
      <c r="H127" s="5">
        <f t="shared" si="7"/>
        <v>0</v>
      </c>
      <c r="I127" s="182">
        <f t="shared" si="8"/>
        <v>0</v>
      </c>
      <c r="J127" s="100">
        <f t="shared" si="9"/>
        <v>0</v>
      </c>
      <c r="K127" s="19"/>
      <c r="L127" s="5"/>
      <c r="M127" s="95">
        <f t="shared" si="10"/>
        <v>0</v>
      </c>
    </row>
    <row r="128" spans="1:13">
      <c r="A128" s="7">
        <v>124</v>
      </c>
      <c r="B128" s="187"/>
      <c r="C128" s="188"/>
      <c r="D128" s="115"/>
      <c r="E128" s="191"/>
      <c r="F128" s="193"/>
      <c r="G128" s="21">
        <f t="shared" si="6"/>
        <v>0</v>
      </c>
      <c r="H128" s="5">
        <f t="shared" si="7"/>
        <v>0</v>
      </c>
      <c r="I128" s="182">
        <f t="shared" si="8"/>
        <v>0</v>
      </c>
      <c r="J128" s="100">
        <f t="shared" si="9"/>
        <v>0</v>
      </c>
      <c r="K128" s="19"/>
      <c r="L128" s="5"/>
      <c r="M128" s="95">
        <f t="shared" si="10"/>
        <v>0</v>
      </c>
    </row>
    <row r="129" spans="1:13">
      <c r="A129" s="7">
        <v>125</v>
      </c>
      <c r="B129" s="187"/>
      <c r="C129" s="188"/>
      <c r="D129" s="115"/>
      <c r="E129" s="191"/>
      <c r="F129" s="193"/>
      <c r="G129" s="21">
        <f t="shared" si="6"/>
        <v>0</v>
      </c>
      <c r="H129" s="5">
        <f t="shared" si="7"/>
        <v>0</v>
      </c>
      <c r="I129" s="182">
        <f t="shared" si="8"/>
        <v>0</v>
      </c>
      <c r="J129" s="100">
        <f t="shared" si="9"/>
        <v>0</v>
      </c>
      <c r="K129" s="19"/>
      <c r="L129" s="5"/>
      <c r="M129" s="95">
        <f t="shared" si="10"/>
        <v>0</v>
      </c>
    </row>
    <row r="130" spans="1:13">
      <c r="A130" s="7">
        <v>126</v>
      </c>
      <c r="B130" s="187"/>
      <c r="C130" s="188"/>
      <c r="D130" s="115"/>
      <c r="E130" s="191"/>
      <c r="F130" s="193"/>
      <c r="G130" s="21">
        <f t="shared" si="6"/>
        <v>0</v>
      </c>
      <c r="H130" s="5">
        <f t="shared" si="7"/>
        <v>0</v>
      </c>
      <c r="I130" s="182">
        <f t="shared" si="8"/>
        <v>0</v>
      </c>
      <c r="J130" s="100">
        <f t="shared" si="9"/>
        <v>0</v>
      </c>
      <c r="K130" s="19"/>
      <c r="L130" s="5"/>
      <c r="M130" s="95">
        <f t="shared" si="10"/>
        <v>0</v>
      </c>
    </row>
    <row r="131" spans="1:13">
      <c r="A131" s="7">
        <v>127</v>
      </c>
      <c r="B131" s="187"/>
      <c r="C131" s="188"/>
      <c r="D131" s="115"/>
      <c r="E131" s="191"/>
      <c r="F131" s="193"/>
      <c r="G131" s="21">
        <f t="shared" si="6"/>
        <v>0</v>
      </c>
      <c r="H131" s="5">
        <f t="shared" si="7"/>
        <v>0</v>
      </c>
      <c r="I131" s="182">
        <f t="shared" si="8"/>
        <v>0</v>
      </c>
      <c r="J131" s="100">
        <f t="shared" si="9"/>
        <v>0</v>
      </c>
      <c r="K131" s="19"/>
      <c r="L131" s="5"/>
      <c r="M131" s="95">
        <f t="shared" si="10"/>
        <v>0</v>
      </c>
    </row>
    <row r="132" spans="1:13">
      <c r="A132" s="7">
        <v>128</v>
      </c>
      <c r="B132" s="187"/>
      <c r="C132" s="188"/>
      <c r="D132" s="115"/>
      <c r="E132" s="191"/>
      <c r="F132" s="193"/>
      <c r="G132" s="21">
        <f t="shared" si="6"/>
        <v>0</v>
      </c>
      <c r="H132" s="5">
        <f t="shared" si="7"/>
        <v>0</v>
      </c>
      <c r="I132" s="182">
        <f t="shared" si="8"/>
        <v>0</v>
      </c>
      <c r="J132" s="100">
        <f t="shared" si="9"/>
        <v>0</v>
      </c>
      <c r="K132" s="19"/>
      <c r="L132" s="5"/>
      <c r="M132" s="95">
        <f t="shared" si="10"/>
        <v>0</v>
      </c>
    </row>
    <row r="133" spans="1:13">
      <c r="A133" s="7">
        <v>129</v>
      </c>
      <c r="B133" s="187"/>
      <c r="C133" s="188"/>
      <c r="D133" s="115"/>
      <c r="E133" s="191"/>
      <c r="F133" s="193"/>
      <c r="G133" s="21">
        <f t="shared" si="6"/>
        <v>0</v>
      </c>
      <c r="H133" s="5">
        <f t="shared" si="7"/>
        <v>0</v>
      </c>
      <c r="I133" s="182">
        <f t="shared" si="8"/>
        <v>0</v>
      </c>
      <c r="J133" s="100">
        <f t="shared" si="9"/>
        <v>0</v>
      </c>
      <c r="K133" s="19"/>
      <c r="L133" s="5"/>
      <c r="M133" s="95">
        <f t="shared" si="10"/>
        <v>0</v>
      </c>
    </row>
    <row r="134" spans="1:13">
      <c r="A134" s="7">
        <v>130</v>
      </c>
      <c r="B134" s="187"/>
      <c r="C134" s="188"/>
      <c r="D134" s="115"/>
      <c r="E134" s="191"/>
      <c r="F134" s="193"/>
      <c r="G134" s="21">
        <f t="shared" ref="G134:G197" si="11">B134</f>
        <v>0</v>
      </c>
      <c r="H134" s="5">
        <f t="shared" ref="H134:H197" si="12">C134</f>
        <v>0</v>
      </c>
      <c r="I134" s="182">
        <f t="shared" ref="I134:I197" si="13">D134</f>
        <v>0</v>
      </c>
      <c r="J134" s="100">
        <f t="shared" ref="J134:J197" si="14">E134</f>
        <v>0</v>
      </c>
      <c r="K134" s="19"/>
      <c r="L134" s="5"/>
      <c r="M134" s="95">
        <f t="shared" ref="M134:M197" si="15">E134-J134</f>
        <v>0</v>
      </c>
    </row>
    <row r="135" spans="1:13">
      <c r="A135" s="7">
        <v>131</v>
      </c>
      <c r="B135" s="187"/>
      <c r="C135" s="188"/>
      <c r="D135" s="115"/>
      <c r="E135" s="191"/>
      <c r="F135" s="193"/>
      <c r="G135" s="21">
        <f t="shared" si="11"/>
        <v>0</v>
      </c>
      <c r="H135" s="5">
        <f t="shared" si="12"/>
        <v>0</v>
      </c>
      <c r="I135" s="182">
        <f t="shared" si="13"/>
        <v>0</v>
      </c>
      <c r="J135" s="100">
        <f t="shared" si="14"/>
        <v>0</v>
      </c>
      <c r="K135" s="19"/>
      <c r="L135" s="5"/>
      <c r="M135" s="95">
        <f t="shared" si="15"/>
        <v>0</v>
      </c>
    </row>
    <row r="136" spans="1:13">
      <c r="A136" s="7">
        <v>132</v>
      </c>
      <c r="B136" s="187"/>
      <c r="C136" s="188"/>
      <c r="D136" s="115"/>
      <c r="E136" s="191"/>
      <c r="F136" s="193"/>
      <c r="G136" s="21">
        <f t="shared" si="11"/>
        <v>0</v>
      </c>
      <c r="H136" s="5">
        <f t="shared" si="12"/>
        <v>0</v>
      </c>
      <c r="I136" s="182">
        <f t="shared" si="13"/>
        <v>0</v>
      </c>
      <c r="J136" s="100">
        <f t="shared" si="14"/>
        <v>0</v>
      </c>
      <c r="K136" s="19"/>
      <c r="L136" s="5"/>
      <c r="M136" s="95">
        <f t="shared" si="15"/>
        <v>0</v>
      </c>
    </row>
    <row r="137" spans="1:13">
      <c r="A137" s="7">
        <v>133</v>
      </c>
      <c r="B137" s="187"/>
      <c r="C137" s="188"/>
      <c r="D137" s="115"/>
      <c r="E137" s="191"/>
      <c r="F137" s="193"/>
      <c r="G137" s="21">
        <f t="shared" si="11"/>
        <v>0</v>
      </c>
      <c r="H137" s="5">
        <f t="shared" si="12"/>
        <v>0</v>
      </c>
      <c r="I137" s="182">
        <f t="shared" si="13"/>
        <v>0</v>
      </c>
      <c r="J137" s="100">
        <f t="shared" si="14"/>
        <v>0</v>
      </c>
      <c r="K137" s="19"/>
      <c r="L137" s="5"/>
      <c r="M137" s="95">
        <f t="shared" si="15"/>
        <v>0</v>
      </c>
    </row>
    <row r="138" spans="1:13">
      <c r="A138" s="7">
        <v>134</v>
      </c>
      <c r="B138" s="187"/>
      <c r="C138" s="188"/>
      <c r="D138" s="115"/>
      <c r="E138" s="191"/>
      <c r="F138" s="193"/>
      <c r="G138" s="21">
        <f t="shared" si="11"/>
        <v>0</v>
      </c>
      <c r="H138" s="5">
        <f t="shared" si="12"/>
        <v>0</v>
      </c>
      <c r="I138" s="182">
        <f t="shared" si="13"/>
        <v>0</v>
      </c>
      <c r="J138" s="100">
        <f t="shared" si="14"/>
        <v>0</v>
      </c>
      <c r="K138" s="19"/>
      <c r="L138" s="5"/>
      <c r="M138" s="95">
        <f t="shared" si="15"/>
        <v>0</v>
      </c>
    </row>
    <row r="139" spans="1:13">
      <c r="A139" s="7">
        <v>135</v>
      </c>
      <c r="B139" s="187"/>
      <c r="C139" s="188"/>
      <c r="D139" s="115"/>
      <c r="E139" s="191"/>
      <c r="F139" s="193"/>
      <c r="G139" s="21">
        <f t="shared" si="11"/>
        <v>0</v>
      </c>
      <c r="H139" s="5">
        <f t="shared" si="12"/>
        <v>0</v>
      </c>
      <c r="I139" s="182">
        <f t="shared" si="13"/>
        <v>0</v>
      </c>
      <c r="J139" s="100">
        <f t="shared" si="14"/>
        <v>0</v>
      </c>
      <c r="K139" s="19"/>
      <c r="L139" s="5"/>
      <c r="M139" s="95">
        <f t="shared" si="15"/>
        <v>0</v>
      </c>
    </row>
    <row r="140" spans="1:13">
      <c r="A140" s="7">
        <v>136</v>
      </c>
      <c r="B140" s="187"/>
      <c r="C140" s="188"/>
      <c r="D140" s="115"/>
      <c r="E140" s="191"/>
      <c r="F140" s="193"/>
      <c r="G140" s="21">
        <f t="shared" si="11"/>
        <v>0</v>
      </c>
      <c r="H140" s="5">
        <f t="shared" si="12"/>
        <v>0</v>
      </c>
      <c r="I140" s="182">
        <f t="shared" si="13"/>
        <v>0</v>
      </c>
      <c r="J140" s="100">
        <f t="shared" si="14"/>
        <v>0</v>
      </c>
      <c r="K140" s="19"/>
      <c r="L140" s="5"/>
      <c r="M140" s="95">
        <f t="shared" si="15"/>
        <v>0</v>
      </c>
    </row>
    <row r="141" spans="1:13">
      <c r="A141" s="7">
        <v>137</v>
      </c>
      <c r="B141" s="187"/>
      <c r="C141" s="188"/>
      <c r="D141" s="115"/>
      <c r="E141" s="191"/>
      <c r="F141" s="193"/>
      <c r="G141" s="21">
        <f t="shared" si="11"/>
        <v>0</v>
      </c>
      <c r="H141" s="5">
        <f t="shared" si="12"/>
        <v>0</v>
      </c>
      <c r="I141" s="182">
        <f t="shared" si="13"/>
        <v>0</v>
      </c>
      <c r="J141" s="100">
        <f t="shared" si="14"/>
        <v>0</v>
      </c>
      <c r="K141" s="19"/>
      <c r="L141" s="5"/>
      <c r="M141" s="95">
        <f t="shared" si="15"/>
        <v>0</v>
      </c>
    </row>
    <row r="142" spans="1:13">
      <c r="A142" s="7">
        <v>138</v>
      </c>
      <c r="B142" s="187"/>
      <c r="C142" s="188"/>
      <c r="D142" s="115"/>
      <c r="E142" s="191"/>
      <c r="F142" s="193"/>
      <c r="G142" s="21">
        <f t="shared" si="11"/>
        <v>0</v>
      </c>
      <c r="H142" s="5">
        <f t="shared" si="12"/>
        <v>0</v>
      </c>
      <c r="I142" s="182">
        <f t="shared" si="13"/>
        <v>0</v>
      </c>
      <c r="J142" s="100">
        <f t="shared" si="14"/>
        <v>0</v>
      </c>
      <c r="K142" s="19"/>
      <c r="L142" s="5"/>
      <c r="M142" s="95">
        <f t="shared" si="15"/>
        <v>0</v>
      </c>
    </row>
    <row r="143" spans="1:13">
      <c r="A143" s="7">
        <v>139</v>
      </c>
      <c r="B143" s="187"/>
      <c r="C143" s="188"/>
      <c r="D143" s="115"/>
      <c r="E143" s="191"/>
      <c r="F143" s="193"/>
      <c r="G143" s="21">
        <f t="shared" si="11"/>
        <v>0</v>
      </c>
      <c r="H143" s="5">
        <f t="shared" si="12"/>
        <v>0</v>
      </c>
      <c r="I143" s="182">
        <f t="shared" si="13"/>
        <v>0</v>
      </c>
      <c r="J143" s="100">
        <f t="shared" si="14"/>
        <v>0</v>
      </c>
      <c r="K143" s="19"/>
      <c r="L143" s="5"/>
      <c r="M143" s="95">
        <f t="shared" si="15"/>
        <v>0</v>
      </c>
    </row>
    <row r="144" spans="1:13">
      <c r="A144" s="7">
        <v>140</v>
      </c>
      <c r="B144" s="187"/>
      <c r="C144" s="188"/>
      <c r="D144" s="115"/>
      <c r="E144" s="191"/>
      <c r="F144" s="193"/>
      <c r="G144" s="21">
        <f t="shared" si="11"/>
        <v>0</v>
      </c>
      <c r="H144" s="5">
        <f t="shared" si="12"/>
        <v>0</v>
      </c>
      <c r="I144" s="182">
        <f t="shared" si="13"/>
        <v>0</v>
      </c>
      <c r="J144" s="100">
        <f t="shared" si="14"/>
        <v>0</v>
      </c>
      <c r="K144" s="19"/>
      <c r="L144" s="5"/>
      <c r="M144" s="95">
        <f t="shared" si="15"/>
        <v>0</v>
      </c>
    </row>
    <row r="145" spans="1:13">
      <c r="A145" s="7">
        <v>141</v>
      </c>
      <c r="B145" s="187"/>
      <c r="C145" s="188"/>
      <c r="D145" s="115"/>
      <c r="E145" s="191"/>
      <c r="F145" s="193"/>
      <c r="G145" s="21">
        <f t="shared" si="11"/>
        <v>0</v>
      </c>
      <c r="H145" s="5">
        <f t="shared" si="12"/>
        <v>0</v>
      </c>
      <c r="I145" s="182">
        <f t="shared" si="13"/>
        <v>0</v>
      </c>
      <c r="J145" s="100">
        <f t="shared" si="14"/>
        <v>0</v>
      </c>
      <c r="K145" s="19"/>
      <c r="L145" s="5"/>
      <c r="M145" s="95">
        <f t="shared" si="15"/>
        <v>0</v>
      </c>
    </row>
    <row r="146" spans="1:13">
      <c r="A146" s="7">
        <v>142</v>
      </c>
      <c r="B146" s="187"/>
      <c r="C146" s="188"/>
      <c r="D146" s="115"/>
      <c r="E146" s="191"/>
      <c r="F146" s="193"/>
      <c r="G146" s="21">
        <f t="shared" si="11"/>
        <v>0</v>
      </c>
      <c r="H146" s="5">
        <f t="shared" si="12"/>
        <v>0</v>
      </c>
      <c r="I146" s="182">
        <f t="shared" si="13"/>
        <v>0</v>
      </c>
      <c r="J146" s="100">
        <f t="shared" si="14"/>
        <v>0</v>
      </c>
      <c r="K146" s="19"/>
      <c r="L146" s="5"/>
      <c r="M146" s="95">
        <f t="shared" si="15"/>
        <v>0</v>
      </c>
    </row>
    <row r="147" spans="1:13">
      <c r="A147" s="7">
        <v>143</v>
      </c>
      <c r="B147" s="187"/>
      <c r="C147" s="188"/>
      <c r="D147" s="115"/>
      <c r="E147" s="191"/>
      <c r="F147" s="193"/>
      <c r="G147" s="21">
        <f t="shared" si="11"/>
        <v>0</v>
      </c>
      <c r="H147" s="5">
        <f t="shared" si="12"/>
        <v>0</v>
      </c>
      <c r="I147" s="182">
        <f t="shared" si="13"/>
        <v>0</v>
      </c>
      <c r="J147" s="100">
        <f t="shared" si="14"/>
        <v>0</v>
      </c>
      <c r="K147" s="19"/>
      <c r="L147" s="5"/>
      <c r="M147" s="95">
        <f t="shared" si="15"/>
        <v>0</v>
      </c>
    </row>
    <row r="148" spans="1:13">
      <c r="A148" s="7">
        <v>144</v>
      </c>
      <c r="B148" s="187"/>
      <c r="C148" s="188"/>
      <c r="D148" s="115"/>
      <c r="E148" s="191"/>
      <c r="F148" s="193"/>
      <c r="G148" s="21">
        <f t="shared" si="11"/>
        <v>0</v>
      </c>
      <c r="H148" s="5">
        <f t="shared" si="12"/>
        <v>0</v>
      </c>
      <c r="I148" s="182">
        <f t="shared" si="13"/>
        <v>0</v>
      </c>
      <c r="J148" s="100">
        <f t="shared" si="14"/>
        <v>0</v>
      </c>
      <c r="K148" s="19"/>
      <c r="L148" s="5"/>
      <c r="M148" s="95">
        <f t="shared" si="15"/>
        <v>0</v>
      </c>
    </row>
    <row r="149" spans="1:13">
      <c r="A149" s="7">
        <v>145</v>
      </c>
      <c r="B149" s="187"/>
      <c r="C149" s="188"/>
      <c r="D149" s="115"/>
      <c r="E149" s="191"/>
      <c r="F149" s="193"/>
      <c r="G149" s="21">
        <f t="shared" si="11"/>
        <v>0</v>
      </c>
      <c r="H149" s="5">
        <f t="shared" si="12"/>
        <v>0</v>
      </c>
      <c r="I149" s="182">
        <f t="shared" si="13"/>
        <v>0</v>
      </c>
      <c r="J149" s="100">
        <f t="shared" si="14"/>
        <v>0</v>
      </c>
      <c r="K149" s="19"/>
      <c r="L149" s="5"/>
      <c r="M149" s="95">
        <f t="shared" si="15"/>
        <v>0</v>
      </c>
    </row>
    <row r="150" spans="1:13">
      <c r="A150" s="7">
        <v>146</v>
      </c>
      <c r="B150" s="187"/>
      <c r="C150" s="188"/>
      <c r="D150" s="115"/>
      <c r="E150" s="191"/>
      <c r="F150" s="193"/>
      <c r="G150" s="21">
        <f t="shared" si="11"/>
        <v>0</v>
      </c>
      <c r="H150" s="5">
        <f t="shared" si="12"/>
        <v>0</v>
      </c>
      <c r="I150" s="182">
        <f t="shared" si="13"/>
        <v>0</v>
      </c>
      <c r="J150" s="100">
        <f t="shared" si="14"/>
        <v>0</v>
      </c>
      <c r="K150" s="19"/>
      <c r="L150" s="5"/>
      <c r="M150" s="95">
        <f t="shared" si="15"/>
        <v>0</v>
      </c>
    </row>
    <row r="151" spans="1:13">
      <c r="A151" s="7">
        <v>147</v>
      </c>
      <c r="B151" s="187"/>
      <c r="C151" s="188"/>
      <c r="D151" s="115"/>
      <c r="E151" s="191"/>
      <c r="F151" s="193"/>
      <c r="G151" s="21">
        <f t="shared" si="11"/>
        <v>0</v>
      </c>
      <c r="H151" s="5">
        <f t="shared" si="12"/>
        <v>0</v>
      </c>
      <c r="I151" s="182">
        <f t="shared" si="13"/>
        <v>0</v>
      </c>
      <c r="J151" s="100">
        <f t="shared" si="14"/>
        <v>0</v>
      </c>
      <c r="K151" s="19"/>
      <c r="L151" s="5"/>
      <c r="M151" s="95">
        <f t="shared" si="15"/>
        <v>0</v>
      </c>
    </row>
    <row r="152" spans="1:13">
      <c r="A152" s="7">
        <v>148</v>
      </c>
      <c r="B152" s="187"/>
      <c r="C152" s="188"/>
      <c r="D152" s="115"/>
      <c r="E152" s="191"/>
      <c r="F152" s="193"/>
      <c r="G152" s="21">
        <f t="shared" si="11"/>
        <v>0</v>
      </c>
      <c r="H152" s="5">
        <f t="shared" si="12"/>
        <v>0</v>
      </c>
      <c r="I152" s="182">
        <f t="shared" si="13"/>
        <v>0</v>
      </c>
      <c r="J152" s="100">
        <f t="shared" si="14"/>
        <v>0</v>
      </c>
      <c r="K152" s="19"/>
      <c r="L152" s="5"/>
      <c r="M152" s="95">
        <f t="shared" si="15"/>
        <v>0</v>
      </c>
    </row>
    <row r="153" spans="1:13">
      <c r="A153" s="7">
        <v>149</v>
      </c>
      <c r="B153" s="187"/>
      <c r="C153" s="188"/>
      <c r="D153" s="115"/>
      <c r="E153" s="191"/>
      <c r="F153" s="193"/>
      <c r="G153" s="21">
        <f t="shared" si="11"/>
        <v>0</v>
      </c>
      <c r="H153" s="5">
        <f t="shared" si="12"/>
        <v>0</v>
      </c>
      <c r="I153" s="182">
        <f t="shared" si="13"/>
        <v>0</v>
      </c>
      <c r="J153" s="100">
        <f t="shared" si="14"/>
        <v>0</v>
      </c>
      <c r="K153" s="19"/>
      <c r="L153" s="5"/>
      <c r="M153" s="95">
        <f t="shared" si="15"/>
        <v>0</v>
      </c>
    </row>
    <row r="154" spans="1:13">
      <c r="A154" s="7">
        <v>150</v>
      </c>
      <c r="B154" s="187"/>
      <c r="C154" s="188"/>
      <c r="D154" s="115"/>
      <c r="E154" s="191"/>
      <c r="F154" s="193"/>
      <c r="G154" s="21">
        <f t="shared" si="11"/>
        <v>0</v>
      </c>
      <c r="H154" s="5">
        <f t="shared" si="12"/>
        <v>0</v>
      </c>
      <c r="I154" s="182">
        <f t="shared" si="13"/>
        <v>0</v>
      </c>
      <c r="J154" s="100">
        <f t="shared" si="14"/>
        <v>0</v>
      </c>
      <c r="K154" s="19"/>
      <c r="L154" s="5"/>
      <c r="M154" s="95">
        <f t="shared" si="15"/>
        <v>0</v>
      </c>
    </row>
    <row r="155" spans="1:13">
      <c r="A155" s="7">
        <v>151</v>
      </c>
      <c r="B155" s="187"/>
      <c r="C155" s="188"/>
      <c r="D155" s="115"/>
      <c r="E155" s="191"/>
      <c r="F155" s="193"/>
      <c r="G155" s="21">
        <f t="shared" si="11"/>
        <v>0</v>
      </c>
      <c r="H155" s="5">
        <f t="shared" si="12"/>
        <v>0</v>
      </c>
      <c r="I155" s="182">
        <f t="shared" si="13"/>
        <v>0</v>
      </c>
      <c r="J155" s="100">
        <f t="shared" si="14"/>
        <v>0</v>
      </c>
      <c r="K155" s="19"/>
      <c r="L155" s="5"/>
      <c r="M155" s="95">
        <f t="shared" si="15"/>
        <v>0</v>
      </c>
    </row>
    <row r="156" spans="1:13">
      <c r="A156" s="7">
        <v>152</v>
      </c>
      <c r="B156" s="187"/>
      <c r="C156" s="188"/>
      <c r="D156" s="115"/>
      <c r="E156" s="191"/>
      <c r="F156" s="193"/>
      <c r="G156" s="21">
        <f t="shared" si="11"/>
        <v>0</v>
      </c>
      <c r="H156" s="5">
        <f t="shared" si="12"/>
        <v>0</v>
      </c>
      <c r="I156" s="182">
        <f t="shared" si="13"/>
        <v>0</v>
      </c>
      <c r="J156" s="100">
        <f t="shared" si="14"/>
        <v>0</v>
      </c>
      <c r="K156" s="19"/>
      <c r="L156" s="5"/>
      <c r="M156" s="95">
        <f t="shared" si="15"/>
        <v>0</v>
      </c>
    </row>
    <row r="157" spans="1:13">
      <c r="A157" s="7">
        <v>153</v>
      </c>
      <c r="B157" s="187"/>
      <c r="C157" s="188"/>
      <c r="D157" s="115"/>
      <c r="E157" s="191"/>
      <c r="F157" s="193"/>
      <c r="G157" s="21">
        <f t="shared" si="11"/>
        <v>0</v>
      </c>
      <c r="H157" s="5">
        <f t="shared" si="12"/>
        <v>0</v>
      </c>
      <c r="I157" s="182">
        <f t="shared" si="13"/>
        <v>0</v>
      </c>
      <c r="J157" s="100">
        <f t="shared" si="14"/>
        <v>0</v>
      </c>
      <c r="K157" s="19"/>
      <c r="L157" s="5"/>
      <c r="M157" s="95">
        <f t="shared" si="15"/>
        <v>0</v>
      </c>
    </row>
    <row r="158" spans="1:13">
      <c r="A158" s="7">
        <v>154</v>
      </c>
      <c r="B158" s="187"/>
      <c r="C158" s="188"/>
      <c r="D158" s="115"/>
      <c r="E158" s="191"/>
      <c r="F158" s="193"/>
      <c r="G158" s="21">
        <f t="shared" si="11"/>
        <v>0</v>
      </c>
      <c r="H158" s="5">
        <f t="shared" si="12"/>
        <v>0</v>
      </c>
      <c r="I158" s="182">
        <f t="shared" si="13"/>
        <v>0</v>
      </c>
      <c r="J158" s="100">
        <f t="shared" si="14"/>
        <v>0</v>
      </c>
      <c r="K158" s="19"/>
      <c r="L158" s="5"/>
      <c r="M158" s="95">
        <f t="shared" si="15"/>
        <v>0</v>
      </c>
    </row>
    <row r="159" spans="1:13">
      <c r="A159" s="7">
        <v>155</v>
      </c>
      <c r="B159" s="187"/>
      <c r="C159" s="188"/>
      <c r="D159" s="115"/>
      <c r="E159" s="191"/>
      <c r="F159" s="193"/>
      <c r="G159" s="21">
        <f t="shared" si="11"/>
        <v>0</v>
      </c>
      <c r="H159" s="5">
        <f t="shared" si="12"/>
        <v>0</v>
      </c>
      <c r="I159" s="182">
        <f t="shared" si="13"/>
        <v>0</v>
      </c>
      <c r="J159" s="100">
        <f t="shared" si="14"/>
        <v>0</v>
      </c>
      <c r="K159" s="19"/>
      <c r="L159" s="5"/>
      <c r="M159" s="95">
        <f t="shared" si="15"/>
        <v>0</v>
      </c>
    </row>
    <row r="160" spans="1:13">
      <c r="A160" s="7">
        <v>156</v>
      </c>
      <c r="B160" s="187"/>
      <c r="C160" s="188"/>
      <c r="D160" s="115"/>
      <c r="E160" s="191"/>
      <c r="F160" s="193"/>
      <c r="G160" s="21">
        <f t="shared" si="11"/>
        <v>0</v>
      </c>
      <c r="H160" s="5">
        <f t="shared" si="12"/>
        <v>0</v>
      </c>
      <c r="I160" s="182">
        <f t="shared" si="13"/>
        <v>0</v>
      </c>
      <c r="J160" s="100">
        <f t="shared" si="14"/>
        <v>0</v>
      </c>
      <c r="K160" s="19"/>
      <c r="L160" s="5"/>
      <c r="M160" s="95">
        <f t="shared" si="15"/>
        <v>0</v>
      </c>
    </row>
    <row r="161" spans="1:13">
      <c r="A161" s="7">
        <v>157</v>
      </c>
      <c r="B161" s="187"/>
      <c r="C161" s="188"/>
      <c r="D161" s="115"/>
      <c r="E161" s="191"/>
      <c r="F161" s="193"/>
      <c r="G161" s="21">
        <f t="shared" si="11"/>
        <v>0</v>
      </c>
      <c r="H161" s="5">
        <f t="shared" si="12"/>
        <v>0</v>
      </c>
      <c r="I161" s="182">
        <f t="shared" si="13"/>
        <v>0</v>
      </c>
      <c r="J161" s="100">
        <f t="shared" si="14"/>
        <v>0</v>
      </c>
      <c r="K161" s="19"/>
      <c r="L161" s="5"/>
      <c r="M161" s="95">
        <f t="shared" si="15"/>
        <v>0</v>
      </c>
    </row>
    <row r="162" spans="1:13">
      <c r="A162" s="7">
        <v>158</v>
      </c>
      <c r="B162" s="187"/>
      <c r="C162" s="188"/>
      <c r="D162" s="115"/>
      <c r="E162" s="191"/>
      <c r="F162" s="193"/>
      <c r="G162" s="21">
        <f t="shared" si="11"/>
        <v>0</v>
      </c>
      <c r="H162" s="5">
        <f t="shared" si="12"/>
        <v>0</v>
      </c>
      <c r="I162" s="182">
        <f t="shared" si="13"/>
        <v>0</v>
      </c>
      <c r="J162" s="100">
        <f t="shared" si="14"/>
        <v>0</v>
      </c>
      <c r="K162" s="19"/>
      <c r="L162" s="5"/>
      <c r="M162" s="95">
        <f t="shared" si="15"/>
        <v>0</v>
      </c>
    </row>
    <row r="163" spans="1:13">
      <c r="A163" s="7">
        <v>159</v>
      </c>
      <c r="B163" s="187"/>
      <c r="C163" s="188"/>
      <c r="D163" s="115"/>
      <c r="E163" s="191"/>
      <c r="F163" s="193"/>
      <c r="G163" s="21">
        <f t="shared" si="11"/>
        <v>0</v>
      </c>
      <c r="H163" s="5">
        <f t="shared" si="12"/>
        <v>0</v>
      </c>
      <c r="I163" s="182">
        <f t="shared" si="13"/>
        <v>0</v>
      </c>
      <c r="J163" s="100">
        <f t="shared" si="14"/>
        <v>0</v>
      </c>
      <c r="K163" s="19"/>
      <c r="L163" s="5"/>
      <c r="M163" s="95">
        <f t="shared" si="15"/>
        <v>0</v>
      </c>
    </row>
    <row r="164" spans="1:13">
      <c r="A164" s="7">
        <v>160</v>
      </c>
      <c r="B164" s="187"/>
      <c r="C164" s="188"/>
      <c r="D164" s="115"/>
      <c r="E164" s="191"/>
      <c r="F164" s="193"/>
      <c r="G164" s="21">
        <f t="shared" si="11"/>
        <v>0</v>
      </c>
      <c r="H164" s="5">
        <f t="shared" si="12"/>
        <v>0</v>
      </c>
      <c r="I164" s="182">
        <f t="shared" si="13"/>
        <v>0</v>
      </c>
      <c r="J164" s="100">
        <f t="shared" si="14"/>
        <v>0</v>
      </c>
      <c r="K164" s="19"/>
      <c r="L164" s="5"/>
      <c r="M164" s="95">
        <f t="shared" si="15"/>
        <v>0</v>
      </c>
    </row>
    <row r="165" spans="1:13">
      <c r="A165" s="7">
        <v>161</v>
      </c>
      <c r="B165" s="187"/>
      <c r="C165" s="188"/>
      <c r="D165" s="115"/>
      <c r="E165" s="191"/>
      <c r="F165" s="193"/>
      <c r="G165" s="21">
        <f t="shared" si="11"/>
        <v>0</v>
      </c>
      <c r="H165" s="5">
        <f t="shared" si="12"/>
        <v>0</v>
      </c>
      <c r="I165" s="182">
        <f t="shared" si="13"/>
        <v>0</v>
      </c>
      <c r="J165" s="100">
        <f t="shared" si="14"/>
        <v>0</v>
      </c>
      <c r="K165" s="19"/>
      <c r="L165" s="5"/>
      <c r="M165" s="95">
        <f t="shared" si="15"/>
        <v>0</v>
      </c>
    </row>
    <row r="166" spans="1:13">
      <c r="A166" s="7">
        <v>162</v>
      </c>
      <c r="B166" s="187"/>
      <c r="C166" s="188"/>
      <c r="D166" s="115"/>
      <c r="E166" s="191"/>
      <c r="F166" s="193"/>
      <c r="G166" s="21">
        <f t="shared" si="11"/>
        <v>0</v>
      </c>
      <c r="H166" s="5">
        <f t="shared" si="12"/>
        <v>0</v>
      </c>
      <c r="I166" s="182">
        <f t="shared" si="13"/>
        <v>0</v>
      </c>
      <c r="J166" s="100">
        <f t="shared" si="14"/>
        <v>0</v>
      </c>
      <c r="K166" s="19"/>
      <c r="L166" s="5"/>
      <c r="M166" s="95">
        <f t="shared" si="15"/>
        <v>0</v>
      </c>
    </row>
    <row r="167" spans="1:13">
      <c r="A167" s="7">
        <v>163</v>
      </c>
      <c r="B167" s="187"/>
      <c r="C167" s="188"/>
      <c r="D167" s="115"/>
      <c r="E167" s="191"/>
      <c r="F167" s="193"/>
      <c r="G167" s="21">
        <f t="shared" si="11"/>
        <v>0</v>
      </c>
      <c r="H167" s="5">
        <f t="shared" si="12"/>
        <v>0</v>
      </c>
      <c r="I167" s="182">
        <f t="shared" si="13"/>
        <v>0</v>
      </c>
      <c r="J167" s="100">
        <f t="shared" si="14"/>
        <v>0</v>
      </c>
      <c r="K167" s="19"/>
      <c r="L167" s="5"/>
      <c r="M167" s="95">
        <f t="shared" si="15"/>
        <v>0</v>
      </c>
    </row>
    <row r="168" spans="1:13">
      <c r="A168" s="7">
        <v>164</v>
      </c>
      <c r="B168" s="187"/>
      <c r="C168" s="188"/>
      <c r="D168" s="115"/>
      <c r="E168" s="191"/>
      <c r="F168" s="193"/>
      <c r="G168" s="21">
        <f t="shared" si="11"/>
        <v>0</v>
      </c>
      <c r="H168" s="5">
        <f t="shared" si="12"/>
        <v>0</v>
      </c>
      <c r="I168" s="182">
        <f t="shared" si="13"/>
        <v>0</v>
      </c>
      <c r="J168" s="100">
        <f t="shared" si="14"/>
        <v>0</v>
      </c>
      <c r="K168" s="19"/>
      <c r="L168" s="5"/>
      <c r="M168" s="95">
        <f t="shared" si="15"/>
        <v>0</v>
      </c>
    </row>
    <row r="169" spans="1:13">
      <c r="A169" s="7">
        <v>165</v>
      </c>
      <c r="B169" s="187"/>
      <c r="C169" s="188"/>
      <c r="D169" s="115"/>
      <c r="E169" s="191"/>
      <c r="F169" s="193"/>
      <c r="G169" s="21">
        <f t="shared" si="11"/>
        <v>0</v>
      </c>
      <c r="H169" s="5">
        <f t="shared" si="12"/>
        <v>0</v>
      </c>
      <c r="I169" s="182">
        <f t="shared" si="13"/>
        <v>0</v>
      </c>
      <c r="J169" s="100">
        <f t="shared" si="14"/>
        <v>0</v>
      </c>
      <c r="K169" s="19"/>
      <c r="L169" s="5"/>
      <c r="M169" s="95">
        <f t="shared" si="15"/>
        <v>0</v>
      </c>
    </row>
    <row r="170" spans="1:13">
      <c r="A170" s="7">
        <v>166</v>
      </c>
      <c r="B170" s="187"/>
      <c r="C170" s="188"/>
      <c r="D170" s="115"/>
      <c r="E170" s="191"/>
      <c r="F170" s="193"/>
      <c r="G170" s="21">
        <f t="shared" si="11"/>
        <v>0</v>
      </c>
      <c r="H170" s="5">
        <f t="shared" si="12"/>
        <v>0</v>
      </c>
      <c r="I170" s="182">
        <f t="shared" si="13"/>
        <v>0</v>
      </c>
      <c r="J170" s="100">
        <f t="shared" si="14"/>
        <v>0</v>
      </c>
      <c r="K170" s="19"/>
      <c r="L170" s="5"/>
      <c r="M170" s="95">
        <f t="shared" si="15"/>
        <v>0</v>
      </c>
    </row>
    <row r="171" spans="1:13">
      <c r="A171" s="7">
        <v>167</v>
      </c>
      <c r="B171" s="187"/>
      <c r="C171" s="188"/>
      <c r="D171" s="115"/>
      <c r="E171" s="191"/>
      <c r="F171" s="193"/>
      <c r="G171" s="21">
        <f t="shared" si="11"/>
        <v>0</v>
      </c>
      <c r="H171" s="5">
        <f t="shared" si="12"/>
        <v>0</v>
      </c>
      <c r="I171" s="182">
        <f t="shared" si="13"/>
        <v>0</v>
      </c>
      <c r="J171" s="100">
        <f t="shared" si="14"/>
        <v>0</v>
      </c>
      <c r="K171" s="19"/>
      <c r="L171" s="5"/>
      <c r="M171" s="95">
        <f t="shared" si="15"/>
        <v>0</v>
      </c>
    </row>
    <row r="172" spans="1:13">
      <c r="A172" s="7">
        <v>168</v>
      </c>
      <c r="B172" s="187"/>
      <c r="C172" s="188"/>
      <c r="D172" s="115"/>
      <c r="E172" s="191"/>
      <c r="F172" s="193"/>
      <c r="G172" s="21">
        <f t="shared" si="11"/>
        <v>0</v>
      </c>
      <c r="H172" s="5">
        <f t="shared" si="12"/>
        <v>0</v>
      </c>
      <c r="I172" s="182">
        <f t="shared" si="13"/>
        <v>0</v>
      </c>
      <c r="J172" s="100">
        <f t="shared" si="14"/>
        <v>0</v>
      </c>
      <c r="K172" s="19"/>
      <c r="L172" s="5"/>
      <c r="M172" s="95">
        <f t="shared" si="15"/>
        <v>0</v>
      </c>
    </row>
    <row r="173" spans="1:13">
      <c r="A173" s="7">
        <v>169</v>
      </c>
      <c r="B173" s="187"/>
      <c r="C173" s="188"/>
      <c r="D173" s="115"/>
      <c r="E173" s="191"/>
      <c r="F173" s="193"/>
      <c r="G173" s="21">
        <f t="shared" si="11"/>
        <v>0</v>
      </c>
      <c r="H173" s="5">
        <f t="shared" si="12"/>
        <v>0</v>
      </c>
      <c r="I173" s="182">
        <f t="shared" si="13"/>
        <v>0</v>
      </c>
      <c r="J173" s="100">
        <f t="shared" si="14"/>
        <v>0</v>
      </c>
      <c r="K173" s="19"/>
      <c r="L173" s="5"/>
      <c r="M173" s="95">
        <f t="shared" si="15"/>
        <v>0</v>
      </c>
    </row>
    <row r="174" spans="1:13">
      <c r="A174" s="7">
        <v>170</v>
      </c>
      <c r="B174" s="187"/>
      <c r="C174" s="188"/>
      <c r="D174" s="115"/>
      <c r="E174" s="191"/>
      <c r="F174" s="193"/>
      <c r="G174" s="21">
        <f t="shared" si="11"/>
        <v>0</v>
      </c>
      <c r="H174" s="5">
        <f t="shared" si="12"/>
        <v>0</v>
      </c>
      <c r="I174" s="182">
        <f t="shared" si="13"/>
        <v>0</v>
      </c>
      <c r="J174" s="100">
        <f t="shared" si="14"/>
        <v>0</v>
      </c>
      <c r="K174" s="19"/>
      <c r="L174" s="5"/>
      <c r="M174" s="95">
        <f t="shared" si="15"/>
        <v>0</v>
      </c>
    </row>
    <row r="175" spans="1:13">
      <c r="A175" s="7">
        <v>171</v>
      </c>
      <c r="B175" s="187"/>
      <c r="C175" s="188"/>
      <c r="D175" s="115"/>
      <c r="E175" s="191"/>
      <c r="F175" s="193"/>
      <c r="G175" s="21">
        <f t="shared" si="11"/>
        <v>0</v>
      </c>
      <c r="H175" s="5">
        <f t="shared" si="12"/>
        <v>0</v>
      </c>
      <c r="I175" s="182">
        <f t="shared" si="13"/>
        <v>0</v>
      </c>
      <c r="J175" s="100">
        <f t="shared" si="14"/>
        <v>0</v>
      </c>
      <c r="K175" s="19"/>
      <c r="L175" s="5"/>
      <c r="M175" s="95">
        <f t="shared" si="15"/>
        <v>0</v>
      </c>
    </row>
    <row r="176" spans="1:13">
      <c r="A176" s="7">
        <v>172</v>
      </c>
      <c r="B176" s="187"/>
      <c r="C176" s="188"/>
      <c r="D176" s="115"/>
      <c r="E176" s="191"/>
      <c r="F176" s="193"/>
      <c r="G176" s="21">
        <f t="shared" si="11"/>
        <v>0</v>
      </c>
      <c r="H176" s="5">
        <f t="shared" si="12"/>
        <v>0</v>
      </c>
      <c r="I176" s="182">
        <f t="shared" si="13"/>
        <v>0</v>
      </c>
      <c r="J176" s="100">
        <f t="shared" si="14"/>
        <v>0</v>
      </c>
      <c r="K176" s="19"/>
      <c r="L176" s="5"/>
      <c r="M176" s="95">
        <f t="shared" si="15"/>
        <v>0</v>
      </c>
    </row>
    <row r="177" spans="1:13">
      <c r="A177" s="7">
        <v>173</v>
      </c>
      <c r="B177" s="187"/>
      <c r="C177" s="188"/>
      <c r="D177" s="115"/>
      <c r="E177" s="191"/>
      <c r="F177" s="193"/>
      <c r="G177" s="21">
        <f t="shared" si="11"/>
        <v>0</v>
      </c>
      <c r="H177" s="5">
        <f t="shared" si="12"/>
        <v>0</v>
      </c>
      <c r="I177" s="182">
        <f t="shared" si="13"/>
        <v>0</v>
      </c>
      <c r="J177" s="100">
        <f t="shared" si="14"/>
        <v>0</v>
      </c>
      <c r="K177" s="19"/>
      <c r="L177" s="5"/>
      <c r="M177" s="95">
        <f t="shared" si="15"/>
        <v>0</v>
      </c>
    </row>
    <row r="178" spans="1:13">
      <c r="A178" s="7">
        <v>174</v>
      </c>
      <c r="B178" s="187"/>
      <c r="C178" s="188"/>
      <c r="D178" s="115"/>
      <c r="E178" s="191"/>
      <c r="F178" s="193"/>
      <c r="G178" s="21">
        <f t="shared" si="11"/>
        <v>0</v>
      </c>
      <c r="H178" s="5">
        <f t="shared" si="12"/>
        <v>0</v>
      </c>
      <c r="I178" s="182">
        <f t="shared" si="13"/>
        <v>0</v>
      </c>
      <c r="J178" s="100">
        <f t="shared" si="14"/>
        <v>0</v>
      </c>
      <c r="K178" s="19"/>
      <c r="L178" s="5"/>
      <c r="M178" s="95">
        <f t="shared" si="15"/>
        <v>0</v>
      </c>
    </row>
    <row r="179" spans="1:13">
      <c r="A179" s="7">
        <v>175</v>
      </c>
      <c r="B179" s="187"/>
      <c r="C179" s="188"/>
      <c r="D179" s="115"/>
      <c r="E179" s="191"/>
      <c r="F179" s="193"/>
      <c r="G179" s="21">
        <f t="shared" si="11"/>
        <v>0</v>
      </c>
      <c r="H179" s="5">
        <f t="shared" si="12"/>
        <v>0</v>
      </c>
      <c r="I179" s="182">
        <f t="shared" si="13"/>
        <v>0</v>
      </c>
      <c r="J179" s="100">
        <f t="shared" si="14"/>
        <v>0</v>
      </c>
      <c r="K179" s="19"/>
      <c r="L179" s="5"/>
      <c r="M179" s="95">
        <f t="shared" si="15"/>
        <v>0</v>
      </c>
    </row>
    <row r="180" spans="1:13">
      <c r="A180" s="7">
        <v>176</v>
      </c>
      <c r="B180" s="187"/>
      <c r="C180" s="188"/>
      <c r="D180" s="115"/>
      <c r="E180" s="191"/>
      <c r="F180" s="193"/>
      <c r="G180" s="21">
        <f t="shared" si="11"/>
        <v>0</v>
      </c>
      <c r="H180" s="5">
        <f t="shared" si="12"/>
        <v>0</v>
      </c>
      <c r="I180" s="182">
        <f t="shared" si="13"/>
        <v>0</v>
      </c>
      <c r="J180" s="100">
        <f t="shared" si="14"/>
        <v>0</v>
      </c>
      <c r="K180" s="19"/>
      <c r="L180" s="5"/>
      <c r="M180" s="95">
        <f t="shared" si="15"/>
        <v>0</v>
      </c>
    </row>
    <row r="181" spans="1:13">
      <c r="A181" s="7">
        <v>177</v>
      </c>
      <c r="B181" s="187"/>
      <c r="C181" s="188"/>
      <c r="D181" s="115"/>
      <c r="E181" s="191"/>
      <c r="F181" s="193"/>
      <c r="G181" s="21">
        <f t="shared" si="11"/>
        <v>0</v>
      </c>
      <c r="H181" s="5">
        <f t="shared" si="12"/>
        <v>0</v>
      </c>
      <c r="I181" s="182">
        <f t="shared" si="13"/>
        <v>0</v>
      </c>
      <c r="J181" s="100">
        <f t="shared" si="14"/>
        <v>0</v>
      </c>
      <c r="K181" s="19"/>
      <c r="L181" s="5"/>
      <c r="M181" s="95">
        <f t="shared" si="15"/>
        <v>0</v>
      </c>
    </row>
    <row r="182" spans="1:13">
      <c r="A182" s="7">
        <v>178</v>
      </c>
      <c r="B182" s="187"/>
      <c r="C182" s="188"/>
      <c r="D182" s="115"/>
      <c r="E182" s="191"/>
      <c r="F182" s="193"/>
      <c r="G182" s="21">
        <f t="shared" si="11"/>
        <v>0</v>
      </c>
      <c r="H182" s="5">
        <f t="shared" si="12"/>
        <v>0</v>
      </c>
      <c r="I182" s="182">
        <f t="shared" si="13"/>
        <v>0</v>
      </c>
      <c r="J182" s="100">
        <f t="shared" si="14"/>
        <v>0</v>
      </c>
      <c r="K182" s="19"/>
      <c r="L182" s="5"/>
      <c r="M182" s="95">
        <f t="shared" si="15"/>
        <v>0</v>
      </c>
    </row>
    <row r="183" spans="1:13">
      <c r="A183" s="7">
        <v>179</v>
      </c>
      <c r="B183" s="187"/>
      <c r="C183" s="188"/>
      <c r="D183" s="115"/>
      <c r="E183" s="191"/>
      <c r="F183" s="193"/>
      <c r="G183" s="21">
        <f t="shared" si="11"/>
        <v>0</v>
      </c>
      <c r="H183" s="5">
        <f t="shared" si="12"/>
        <v>0</v>
      </c>
      <c r="I183" s="182">
        <f t="shared" si="13"/>
        <v>0</v>
      </c>
      <c r="J183" s="100">
        <f t="shared" si="14"/>
        <v>0</v>
      </c>
      <c r="K183" s="19"/>
      <c r="L183" s="5"/>
      <c r="M183" s="95">
        <f t="shared" si="15"/>
        <v>0</v>
      </c>
    </row>
    <row r="184" spans="1:13">
      <c r="A184" s="7">
        <v>180</v>
      </c>
      <c r="B184" s="187"/>
      <c r="C184" s="188"/>
      <c r="D184" s="115"/>
      <c r="E184" s="191"/>
      <c r="F184" s="193"/>
      <c r="G184" s="21">
        <f t="shared" si="11"/>
        <v>0</v>
      </c>
      <c r="H184" s="5">
        <f t="shared" si="12"/>
        <v>0</v>
      </c>
      <c r="I184" s="182">
        <f t="shared" si="13"/>
        <v>0</v>
      </c>
      <c r="J184" s="100">
        <f t="shared" si="14"/>
        <v>0</v>
      </c>
      <c r="K184" s="19"/>
      <c r="L184" s="5"/>
      <c r="M184" s="95">
        <f t="shared" si="15"/>
        <v>0</v>
      </c>
    </row>
    <row r="185" spans="1:13">
      <c r="A185" s="7">
        <v>181</v>
      </c>
      <c r="B185" s="187"/>
      <c r="C185" s="188"/>
      <c r="D185" s="115"/>
      <c r="E185" s="191"/>
      <c r="F185" s="193"/>
      <c r="G185" s="21">
        <f t="shared" si="11"/>
        <v>0</v>
      </c>
      <c r="H185" s="5">
        <f t="shared" si="12"/>
        <v>0</v>
      </c>
      <c r="I185" s="182">
        <f t="shared" si="13"/>
        <v>0</v>
      </c>
      <c r="J185" s="100">
        <f t="shared" si="14"/>
        <v>0</v>
      </c>
      <c r="K185" s="19"/>
      <c r="L185" s="5"/>
      <c r="M185" s="95">
        <f t="shared" si="15"/>
        <v>0</v>
      </c>
    </row>
    <row r="186" spans="1:13">
      <c r="A186" s="7">
        <v>182</v>
      </c>
      <c r="B186" s="187"/>
      <c r="C186" s="188"/>
      <c r="D186" s="115"/>
      <c r="E186" s="191"/>
      <c r="F186" s="193"/>
      <c r="G186" s="21">
        <f t="shared" si="11"/>
        <v>0</v>
      </c>
      <c r="H186" s="5">
        <f t="shared" si="12"/>
        <v>0</v>
      </c>
      <c r="I186" s="182">
        <f t="shared" si="13"/>
        <v>0</v>
      </c>
      <c r="J186" s="100">
        <f t="shared" si="14"/>
        <v>0</v>
      </c>
      <c r="K186" s="19"/>
      <c r="L186" s="5"/>
      <c r="M186" s="95">
        <f t="shared" si="15"/>
        <v>0</v>
      </c>
    </row>
    <row r="187" spans="1:13">
      <c r="A187" s="7">
        <v>183</v>
      </c>
      <c r="B187" s="187"/>
      <c r="C187" s="188"/>
      <c r="D187" s="115"/>
      <c r="E187" s="191"/>
      <c r="F187" s="193"/>
      <c r="G187" s="21">
        <f t="shared" si="11"/>
        <v>0</v>
      </c>
      <c r="H187" s="5">
        <f t="shared" si="12"/>
        <v>0</v>
      </c>
      <c r="I187" s="182">
        <f t="shared" si="13"/>
        <v>0</v>
      </c>
      <c r="J187" s="100">
        <f t="shared" si="14"/>
        <v>0</v>
      </c>
      <c r="K187" s="19"/>
      <c r="L187" s="5"/>
      <c r="M187" s="95">
        <f t="shared" si="15"/>
        <v>0</v>
      </c>
    </row>
    <row r="188" spans="1:13">
      <c r="A188" s="7">
        <v>184</v>
      </c>
      <c r="B188" s="187"/>
      <c r="C188" s="188"/>
      <c r="D188" s="115"/>
      <c r="E188" s="191"/>
      <c r="F188" s="193"/>
      <c r="G188" s="21">
        <f t="shared" si="11"/>
        <v>0</v>
      </c>
      <c r="H188" s="5">
        <f t="shared" si="12"/>
        <v>0</v>
      </c>
      <c r="I188" s="182">
        <f t="shared" si="13"/>
        <v>0</v>
      </c>
      <c r="J188" s="100">
        <f t="shared" si="14"/>
        <v>0</v>
      </c>
      <c r="K188" s="19"/>
      <c r="L188" s="5"/>
      <c r="M188" s="95">
        <f t="shared" si="15"/>
        <v>0</v>
      </c>
    </row>
    <row r="189" spans="1:13">
      <c r="A189" s="7">
        <v>185</v>
      </c>
      <c r="B189" s="187"/>
      <c r="C189" s="188"/>
      <c r="D189" s="115"/>
      <c r="E189" s="191"/>
      <c r="F189" s="193"/>
      <c r="G189" s="21">
        <f t="shared" si="11"/>
        <v>0</v>
      </c>
      <c r="H189" s="5">
        <f t="shared" si="12"/>
        <v>0</v>
      </c>
      <c r="I189" s="182">
        <f t="shared" si="13"/>
        <v>0</v>
      </c>
      <c r="J189" s="100">
        <f t="shared" si="14"/>
        <v>0</v>
      </c>
      <c r="K189" s="19"/>
      <c r="L189" s="5"/>
      <c r="M189" s="95">
        <f t="shared" si="15"/>
        <v>0</v>
      </c>
    </row>
    <row r="190" spans="1:13">
      <c r="A190" s="7">
        <v>186</v>
      </c>
      <c r="B190" s="187"/>
      <c r="C190" s="188"/>
      <c r="D190" s="115"/>
      <c r="E190" s="191"/>
      <c r="F190" s="193"/>
      <c r="G190" s="21">
        <f t="shared" si="11"/>
        <v>0</v>
      </c>
      <c r="H190" s="5">
        <f t="shared" si="12"/>
        <v>0</v>
      </c>
      <c r="I190" s="182">
        <f t="shared" si="13"/>
        <v>0</v>
      </c>
      <c r="J190" s="100">
        <f t="shared" si="14"/>
        <v>0</v>
      </c>
      <c r="K190" s="19"/>
      <c r="L190" s="5"/>
      <c r="M190" s="95">
        <f t="shared" si="15"/>
        <v>0</v>
      </c>
    </row>
    <row r="191" spans="1:13">
      <c r="A191" s="7">
        <v>187</v>
      </c>
      <c r="B191" s="187"/>
      <c r="C191" s="188"/>
      <c r="D191" s="115"/>
      <c r="E191" s="191"/>
      <c r="F191" s="193"/>
      <c r="G191" s="21">
        <f t="shared" si="11"/>
        <v>0</v>
      </c>
      <c r="H191" s="5">
        <f t="shared" si="12"/>
        <v>0</v>
      </c>
      <c r="I191" s="182">
        <f t="shared" si="13"/>
        <v>0</v>
      </c>
      <c r="J191" s="100">
        <f t="shared" si="14"/>
        <v>0</v>
      </c>
      <c r="K191" s="19"/>
      <c r="L191" s="5"/>
      <c r="M191" s="95">
        <f t="shared" si="15"/>
        <v>0</v>
      </c>
    </row>
    <row r="192" spans="1:13">
      <c r="A192" s="7">
        <v>188</v>
      </c>
      <c r="B192" s="187"/>
      <c r="C192" s="188"/>
      <c r="D192" s="115"/>
      <c r="E192" s="191"/>
      <c r="F192" s="193"/>
      <c r="G192" s="21">
        <f t="shared" si="11"/>
        <v>0</v>
      </c>
      <c r="H192" s="5">
        <f t="shared" si="12"/>
        <v>0</v>
      </c>
      <c r="I192" s="182">
        <f t="shared" si="13"/>
        <v>0</v>
      </c>
      <c r="J192" s="100">
        <f t="shared" si="14"/>
        <v>0</v>
      </c>
      <c r="K192" s="19"/>
      <c r="L192" s="5"/>
      <c r="M192" s="95">
        <f t="shared" si="15"/>
        <v>0</v>
      </c>
    </row>
    <row r="193" spans="1:13">
      <c r="A193" s="7">
        <v>189</v>
      </c>
      <c r="B193" s="187"/>
      <c r="C193" s="188"/>
      <c r="D193" s="115"/>
      <c r="E193" s="191"/>
      <c r="F193" s="193"/>
      <c r="G193" s="21">
        <f t="shared" si="11"/>
        <v>0</v>
      </c>
      <c r="H193" s="5">
        <f t="shared" si="12"/>
        <v>0</v>
      </c>
      <c r="I193" s="182">
        <f t="shared" si="13"/>
        <v>0</v>
      </c>
      <c r="J193" s="100">
        <f t="shared" si="14"/>
        <v>0</v>
      </c>
      <c r="K193" s="19"/>
      <c r="L193" s="5"/>
      <c r="M193" s="95">
        <f t="shared" si="15"/>
        <v>0</v>
      </c>
    </row>
    <row r="194" spans="1:13">
      <c r="A194" s="7">
        <v>190</v>
      </c>
      <c r="B194" s="187"/>
      <c r="C194" s="188"/>
      <c r="D194" s="115"/>
      <c r="E194" s="191"/>
      <c r="F194" s="193"/>
      <c r="G194" s="21">
        <f t="shared" si="11"/>
        <v>0</v>
      </c>
      <c r="H194" s="5">
        <f t="shared" si="12"/>
        <v>0</v>
      </c>
      <c r="I194" s="182">
        <f t="shared" si="13"/>
        <v>0</v>
      </c>
      <c r="J194" s="100">
        <f t="shared" si="14"/>
        <v>0</v>
      </c>
      <c r="K194" s="19"/>
      <c r="L194" s="5"/>
      <c r="M194" s="95">
        <f t="shared" si="15"/>
        <v>0</v>
      </c>
    </row>
    <row r="195" spans="1:13">
      <c r="A195" s="7">
        <v>191</v>
      </c>
      <c r="B195" s="187"/>
      <c r="C195" s="188"/>
      <c r="D195" s="115"/>
      <c r="E195" s="191"/>
      <c r="F195" s="193"/>
      <c r="G195" s="21">
        <f t="shared" si="11"/>
        <v>0</v>
      </c>
      <c r="H195" s="5">
        <f t="shared" si="12"/>
        <v>0</v>
      </c>
      <c r="I195" s="182">
        <f t="shared" si="13"/>
        <v>0</v>
      </c>
      <c r="J195" s="100">
        <f t="shared" si="14"/>
        <v>0</v>
      </c>
      <c r="K195" s="19"/>
      <c r="L195" s="5"/>
      <c r="M195" s="95">
        <f t="shared" si="15"/>
        <v>0</v>
      </c>
    </row>
    <row r="196" spans="1:13">
      <c r="A196" s="7">
        <v>192</v>
      </c>
      <c r="B196" s="187"/>
      <c r="C196" s="188"/>
      <c r="D196" s="115"/>
      <c r="E196" s="191"/>
      <c r="F196" s="193"/>
      <c r="G196" s="21">
        <f t="shared" si="11"/>
        <v>0</v>
      </c>
      <c r="H196" s="5">
        <f t="shared" si="12"/>
        <v>0</v>
      </c>
      <c r="I196" s="182">
        <f t="shared" si="13"/>
        <v>0</v>
      </c>
      <c r="J196" s="100">
        <f t="shared" si="14"/>
        <v>0</v>
      </c>
      <c r="K196" s="19"/>
      <c r="L196" s="5"/>
      <c r="M196" s="95">
        <f t="shared" si="15"/>
        <v>0</v>
      </c>
    </row>
    <row r="197" spans="1:13">
      <c r="A197" s="7">
        <v>193</v>
      </c>
      <c r="B197" s="187"/>
      <c r="C197" s="188"/>
      <c r="D197" s="115"/>
      <c r="E197" s="191"/>
      <c r="F197" s="193"/>
      <c r="G197" s="21">
        <f t="shared" si="11"/>
        <v>0</v>
      </c>
      <c r="H197" s="5">
        <f t="shared" si="12"/>
        <v>0</v>
      </c>
      <c r="I197" s="182">
        <f t="shared" si="13"/>
        <v>0</v>
      </c>
      <c r="J197" s="100">
        <f t="shared" si="14"/>
        <v>0</v>
      </c>
      <c r="K197" s="19"/>
      <c r="L197" s="5"/>
      <c r="M197" s="95">
        <f t="shared" si="15"/>
        <v>0</v>
      </c>
    </row>
    <row r="198" spans="1:13">
      <c r="A198" s="7">
        <v>194</v>
      </c>
      <c r="B198" s="187"/>
      <c r="C198" s="188"/>
      <c r="D198" s="115"/>
      <c r="E198" s="191"/>
      <c r="F198" s="193"/>
      <c r="G198" s="21">
        <f t="shared" ref="G198:G261" si="16">B198</f>
        <v>0</v>
      </c>
      <c r="H198" s="5">
        <f t="shared" ref="H198:H261" si="17">C198</f>
        <v>0</v>
      </c>
      <c r="I198" s="182">
        <f t="shared" ref="I198:I261" si="18">D198</f>
        <v>0</v>
      </c>
      <c r="J198" s="100">
        <f t="shared" ref="J198:J261" si="19">E198</f>
        <v>0</v>
      </c>
      <c r="K198" s="19"/>
      <c r="L198" s="5"/>
      <c r="M198" s="95">
        <f t="shared" ref="M198:M261" si="20">E198-J198</f>
        <v>0</v>
      </c>
    </row>
    <row r="199" spans="1:13">
      <c r="A199" s="7">
        <v>195</v>
      </c>
      <c r="B199" s="187"/>
      <c r="C199" s="188"/>
      <c r="D199" s="115"/>
      <c r="E199" s="191"/>
      <c r="F199" s="193"/>
      <c r="G199" s="21">
        <f t="shared" si="16"/>
        <v>0</v>
      </c>
      <c r="H199" s="5">
        <f t="shared" si="17"/>
        <v>0</v>
      </c>
      <c r="I199" s="182">
        <f t="shared" si="18"/>
        <v>0</v>
      </c>
      <c r="J199" s="100">
        <f t="shared" si="19"/>
        <v>0</v>
      </c>
      <c r="K199" s="19"/>
      <c r="L199" s="5"/>
      <c r="M199" s="95">
        <f t="shared" si="20"/>
        <v>0</v>
      </c>
    </row>
    <row r="200" spans="1:13">
      <c r="A200" s="7">
        <v>196</v>
      </c>
      <c r="B200" s="187"/>
      <c r="C200" s="188"/>
      <c r="D200" s="115"/>
      <c r="E200" s="191"/>
      <c r="F200" s="193"/>
      <c r="G200" s="21">
        <f t="shared" si="16"/>
        <v>0</v>
      </c>
      <c r="H200" s="5">
        <f t="shared" si="17"/>
        <v>0</v>
      </c>
      <c r="I200" s="182">
        <f t="shared" si="18"/>
        <v>0</v>
      </c>
      <c r="J200" s="100">
        <f t="shared" si="19"/>
        <v>0</v>
      </c>
      <c r="K200" s="19"/>
      <c r="L200" s="5"/>
      <c r="M200" s="95">
        <f t="shared" si="20"/>
        <v>0</v>
      </c>
    </row>
    <row r="201" spans="1:13" hidden="1">
      <c r="A201" s="7">
        <v>197</v>
      </c>
      <c r="B201" s="5"/>
      <c r="C201" s="2"/>
      <c r="D201" s="2"/>
      <c r="E201" s="99"/>
      <c r="F201" s="27"/>
      <c r="G201" s="21">
        <f t="shared" si="16"/>
        <v>0</v>
      </c>
      <c r="H201" s="5">
        <f t="shared" si="17"/>
        <v>0</v>
      </c>
      <c r="I201" s="182">
        <f t="shared" si="18"/>
        <v>0</v>
      </c>
      <c r="J201" s="100">
        <f t="shared" si="19"/>
        <v>0</v>
      </c>
      <c r="K201" s="19"/>
      <c r="L201" s="5"/>
      <c r="M201" s="95">
        <f t="shared" si="20"/>
        <v>0</v>
      </c>
    </row>
    <row r="202" spans="1:13" hidden="1">
      <c r="A202" s="7">
        <v>198</v>
      </c>
      <c r="B202" s="5"/>
      <c r="C202" s="2"/>
      <c r="D202" s="2"/>
      <c r="E202" s="99"/>
      <c r="F202" s="27"/>
      <c r="G202" s="21">
        <f t="shared" si="16"/>
        <v>0</v>
      </c>
      <c r="H202" s="5">
        <f t="shared" si="17"/>
        <v>0</v>
      </c>
      <c r="I202" s="182">
        <f t="shared" si="18"/>
        <v>0</v>
      </c>
      <c r="J202" s="100">
        <f t="shared" si="19"/>
        <v>0</v>
      </c>
      <c r="K202" s="19"/>
      <c r="L202" s="5"/>
      <c r="M202" s="95">
        <f t="shared" si="20"/>
        <v>0</v>
      </c>
    </row>
    <row r="203" spans="1:13" hidden="1">
      <c r="A203" s="7">
        <v>199</v>
      </c>
      <c r="B203" s="5"/>
      <c r="C203" s="2"/>
      <c r="D203" s="2"/>
      <c r="E203" s="99"/>
      <c r="F203" s="27"/>
      <c r="G203" s="21">
        <f t="shared" si="16"/>
        <v>0</v>
      </c>
      <c r="H203" s="5">
        <f t="shared" si="17"/>
        <v>0</v>
      </c>
      <c r="I203" s="182">
        <f t="shared" si="18"/>
        <v>0</v>
      </c>
      <c r="J203" s="100">
        <f t="shared" si="19"/>
        <v>0</v>
      </c>
      <c r="K203" s="19"/>
      <c r="L203" s="5"/>
      <c r="M203" s="95">
        <f t="shared" si="20"/>
        <v>0</v>
      </c>
    </row>
    <row r="204" spans="1:13" hidden="1">
      <c r="A204" s="7">
        <v>200</v>
      </c>
      <c r="B204" s="5"/>
      <c r="C204" s="2"/>
      <c r="D204" s="2"/>
      <c r="E204" s="99"/>
      <c r="F204" s="27"/>
      <c r="G204" s="21">
        <f t="shared" si="16"/>
        <v>0</v>
      </c>
      <c r="H204" s="5">
        <f t="shared" si="17"/>
        <v>0</v>
      </c>
      <c r="I204" s="182">
        <f t="shared" si="18"/>
        <v>0</v>
      </c>
      <c r="J204" s="100">
        <f t="shared" si="19"/>
        <v>0</v>
      </c>
      <c r="K204" s="19"/>
      <c r="L204" s="5"/>
      <c r="M204" s="95">
        <f t="shared" si="20"/>
        <v>0</v>
      </c>
    </row>
    <row r="205" spans="1:13" hidden="1">
      <c r="A205" s="7">
        <v>201</v>
      </c>
      <c r="B205" s="5"/>
      <c r="C205" s="2"/>
      <c r="D205" s="2"/>
      <c r="E205" s="99"/>
      <c r="F205" s="27"/>
      <c r="G205" s="21">
        <f t="shared" si="16"/>
        <v>0</v>
      </c>
      <c r="H205" s="5">
        <f t="shared" si="17"/>
        <v>0</v>
      </c>
      <c r="I205" s="182">
        <f t="shared" si="18"/>
        <v>0</v>
      </c>
      <c r="J205" s="100">
        <f t="shared" si="19"/>
        <v>0</v>
      </c>
      <c r="K205" s="19"/>
      <c r="L205" s="5"/>
      <c r="M205" s="95">
        <f t="shared" si="20"/>
        <v>0</v>
      </c>
    </row>
    <row r="206" spans="1:13" hidden="1">
      <c r="A206" s="7">
        <v>202</v>
      </c>
      <c r="B206" s="5"/>
      <c r="C206" s="2"/>
      <c r="D206" s="2"/>
      <c r="E206" s="99"/>
      <c r="F206" s="27"/>
      <c r="G206" s="21">
        <f t="shared" si="16"/>
        <v>0</v>
      </c>
      <c r="H206" s="5">
        <f t="shared" si="17"/>
        <v>0</v>
      </c>
      <c r="I206" s="182">
        <f t="shared" si="18"/>
        <v>0</v>
      </c>
      <c r="J206" s="100">
        <f t="shared" si="19"/>
        <v>0</v>
      </c>
      <c r="K206" s="19"/>
      <c r="L206" s="5"/>
      <c r="M206" s="95">
        <f t="shared" si="20"/>
        <v>0</v>
      </c>
    </row>
    <row r="207" spans="1:13" hidden="1">
      <c r="A207" s="7">
        <v>203</v>
      </c>
      <c r="B207" s="5"/>
      <c r="C207" s="2"/>
      <c r="D207" s="2"/>
      <c r="E207" s="99"/>
      <c r="F207" s="27"/>
      <c r="G207" s="21">
        <f t="shared" si="16"/>
        <v>0</v>
      </c>
      <c r="H207" s="5">
        <f t="shared" si="17"/>
        <v>0</v>
      </c>
      <c r="I207" s="182">
        <f t="shared" si="18"/>
        <v>0</v>
      </c>
      <c r="J207" s="100">
        <f t="shared" si="19"/>
        <v>0</v>
      </c>
      <c r="K207" s="19"/>
      <c r="L207" s="5"/>
      <c r="M207" s="95">
        <f t="shared" si="20"/>
        <v>0</v>
      </c>
    </row>
    <row r="208" spans="1:13" hidden="1">
      <c r="A208" s="7">
        <v>204</v>
      </c>
      <c r="B208" s="5"/>
      <c r="C208" s="2"/>
      <c r="D208" s="2"/>
      <c r="E208" s="99"/>
      <c r="F208" s="27"/>
      <c r="G208" s="21">
        <f t="shared" si="16"/>
        <v>0</v>
      </c>
      <c r="H208" s="5">
        <f t="shared" si="17"/>
        <v>0</v>
      </c>
      <c r="I208" s="182">
        <f t="shared" si="18"/>
        <v>0</v>
      </c>
      <c r="J208" s="100">
        <f t="shared" si="19"/>
        <v>0</v>
      </c>
      <c r="K208" s="19"/>
      <c r="L208" s="5"/>
      <c r="M208" s="95">
        <f t="shared" si="20"/>
        <v>0</v>
      </c>
    </row>
    <row r="209" spans="1:13" hidden="1">
      <c r="A209" s="7">
        <v>205</v>
      </c>
      <c r="B209" s="5"/>
      <c r="C209" s="2"/>
      <c r="D209" s="2"/>
      <c r="E209" s="99"/>
      <c r="F209" s="27"/>
      <c r="G209" s="21">
        <f t="shared" si="16"/>
        <v>0</v>
      </c>
      <c r="H209" s="5">
        <f t="shared" si="17"/>
        <v>0</v>
      </c>
      <c r="I209" s="182">
        <f t="shared" si="18"/>
        <v>0</v>
      </c>
      <c r="J209" s="100">
        <f t="shared" si="19"/>
        <v>0</v>
      </c>
      <c r="K209" s="19"/>
      <c r="L209" s="5"/>
      <c r="M209" s="95">
        <f t="shared" si="20"/>
        <v>0</v>
      </c>
    </row>
    <row r="210" spans="1:13" hidden="1">
      <c r="A210" s="7">
        <v>206</v>
      </c>
      <c r="B210" s="5"/>
      <c r="C210" s="2"/>
      <c r="D210" s="2"/>
      <c r="E210" s="99"/>
      <c r="F210" s="27"/>
      <c r="G210" s="21">
        <f t="shared" si="16"/>
        <v>0</v>
      </c>
      <c r="H210" s="5">
        <f t="shared" si="17"/>
        <v>0</v>
      </c>
      <c r="I210" s="182">
        <f t="shared" si="18"/>
        <v>0</v>
      </c>
      <c r="J210" s="100">
        <f t="shared" si="19"/>
        <v>0</v>
      </c>
      <c r="K210" s="19"/>
      <c r="L210" s="5"/>
      <c r="M210" s="95">
        <f t="shared" si="20"/>
        <v>0</v>
      </c>
    </row>
    <row r="211" spans="1:13" hidden="1">
      <c r="A211" s="7">
        <v>207</v>
      </c>
      <c r="B211" s="5"/>
      <c r="C211" s="2"/>
      <c r="D211" s="2"/>
      <c r="E211" s="99"/>
      <c r="F211" s="27"/>
      <c r="G211" s="21">
        <f t="shared" si="16"/>
        <v>0</v>
      </c>
      <c r="H211" s="5">
        <f t="shared" si="17"/>
        <v>0</v>
      </c>
      <c r="I211" s="182">
        <f t="shared" si="18"/>
        <v>0</v>
      </c>
      <c r="J211" s="100">
        <f t="shared" si="19"/>
        <v>0</v>
      </c>
      <c r="K211" s="19"/>
      <c r="L211" s="5"/>
      <c r="M211" s="95">
        <f t="shared" si="20"/>
        <v>0</v>
      </c>
    </row>
    <row r="212" spans="1:13" hidden="1">
      <c r="A212" s="7">
        <v>208</v>
      </c>
      <c r="B212" s="5"/>
      <c r="C212" s="2"/>
      <c r="D212" s="2"/>
      <c r="E212" s="99"/>
      <c r="F212" s="27"/>
      <c r="G212" s="21">
        <f t="shared" si="16"/>
        <v>0</v>
      </c>
      <c r="H212" s="5">
        <f t="shared" si="17"/>
        <v>0</v>
      </c>
      <c r="I212" s="182">
        <f t="shared" si="18"/>
        <v>0</v>
      </c>
      <c r="J212" s="100">
        <f t="shared" si="19"/>
        <v>0</v>
      </c>
      <c r="K212" s="19"/>
      <c r="L212" s="5"/>
      <c r="M212" s="95">
        <f t="shared" si="20"/>
        <v>0</v>
      </c>
    </row>
    <row r="213" spans="1:13" hidden="1">
      <c r="A213" s="7">
        <v>209</v>
      </c>
      <c r="B213" s="5"/>
      <c r="C213" s="2"/>
      <c r="D213" s="2"/>
      <c r="E213" s="99"/>
      <c r="F213" s="27"/>
      <c r="G213" s="21">
        <f t="shared" si="16"/>
        <v>0</v>
      </c>
      <c r="H213" s="5">
        <f t="shared" si="17"/>
        <v>0</v>
      </c>
      <c r="I213" s="182">
        <f t="shared" si="18"/>
        <v>0</v>
      </c>
      <c r="J213" s="100">
        <f t="shared" si="19"/>
        <v>0</v>
      </c>
      <c r="K213" s="19"/>
      <c r="L213" s="5"/>
      <c r="M213" s="95">
        <f t="shared" si="20"/>
        <v>0</v>
      </c>
    </row>
    <row r="214" spans="1:13" hidden="1">
      <c r="A214" s="7">
        <v>210</v>
      </c>
      <c r="B214" s="5"/>
      <c r="C214" s="2"/>
      <c r="D214" s="2"/>
      <c r="E214" s="99"/>
      <c r="F214" s="27"/>
      <c r="G214" s="21">
        <f t="shared" si="16"/>
        <v>0</v>
      </c>
      <c r="H214" s="5">
        <f t="shared" si="17"/>
        <v>0</v>
      </c>
      <c r="I214" s="182">
        <f t="shared" si="18"/>
        <v>0</v>
      </c>
      <c r="J214" s="100">
        <f t="shared" si="19"/>
        <v>0</v>
      </c>
      <c r="K214" s="19"/>
      <c r="L214" s="5"/>
      <c r="M214" s="95">
        <f t="shared" si="20"/>
        <v>0</v>
      </c>
    </row>
    <row r="215" spans="1:13" hidden="1">
      <c r="A215" s="7">
        <v>211</v>
      </c>
      <c r="B215" s="5"/>
      <c r="C215" s="2"/>
      <c r="D215" s="2"/>
      <c r="E215" s="99"/>
      <c r="F215" s="27"/>
      <c r="G215" s="21">
        <f t="shared" si="16"/>
        <v>0</v>
      </c>
      <c r="H215" s="5">
        <f t="shared" si="17"/>
        <v>0</v>
      </c>
      <c r="I215" s="182">
        <f t="shared" si="18"/>
        <v>0</v>
      </c>
      <c r="J215" s="100">
        <f t="shared" si="19"/>
        <v>0</v>
      </c>
      <c r="K215" s="19"/>
      <c r="L215" s="5"/>
      <c r="M215" s="95">
        <f t="shared" si="20"/>
        <v>0</v>
      </c>
    </row>
    <row r="216" spans="1:13" hidden="1">
      <c r="A216" s="7">
        <v>212</v>
      </c>
      <c r="B216" s="5"/>
      <c r="C216" s="2"/>
      <c r="D216" s="2"/>
      <c r="E216" s="99"/>
      <c r="F216" s="27"/>
      <c r="G216" s="21">
        <f t="shared" si="16"/>
        <v>0</v>
      </c>
      <c r="H216" s="5">
        <f t="shared" si="17"/>
        <v>0</v>
      </c>
      <c r="I216" s="182">
        <f t="shared" si="18"/>
        <v>0</v>
      </c>
      <c r="J216" s="100">
        <f t="shared" si="19"/>
        <v>0</v>
      </c>
      <c r="K216" s="19"/>
      <c r="L216" s="5"/>
      <c r="M216" s="95">
        <f t="shared" si="20"/>
        <v>0</v>
      </c>
    </row>
    <row r="217" spans="1:13" hidden="1">
      <c r="A217" s="7">
        <v>213</v>
      </c>
      <c r="B217" s="5"/>
      <c r="C217" s="2"/>
      <c r="D217" s="2"/>
      <c r="E217" s="99"/>
      <c r="F217" s="27"/>
      <c r="G217" s="21">
        <f t="shared" si="16"/>
        <v>0</v>
      </c>
      <c r="H217" s="5">
        <f t="shared" si="17"/>
        <v>0</v>
      </c>
      <c r="I217" s="182">
        <f t="shared" si="18"/>
        <v>0</v>
      </c>
      <c r="J217" s="100">
        <f t="shared" si="19"/>
        <v>0</v>
      </c>
      <c r="K217" s="19"/>
      <c r="L217" s="5"/>
      <c r="M217" s="95">
        <f t="shared" si="20"/>
        <v>0</v>
      </c>
    </row>
    <row r="218" spans="1:13" hidden="1">
      <c r="A218" s="7">
        <v>214</v>
      </c>
      <c r="B218" s="5"/>
      <c r="C218" s="2"/>
      <c r="D218" s="2"/>
      <c r="E218" s="99"/>
      <c r="F218" s="27"/>
      <c r="G218" s="21">
        <f t="shared" si="16"/>
        <v>0</v>
      </c>
      <c r="H218" s="5">
        <f t="shared" si="17"/>
        <v>0</v>
      </c>
      <c r="I218" s="182">
        <f t="shared" si="18"/>
        <v>0</v>
      </c>
      <c r="J218" s="100">
        <f t="shared" si="19"/>
        <v>0</v>
      </c>
      <c r="K218" s="19"/>
      <c r="L218" s="5"/>
      <c r="M218" s="95">
        <f t="shared" si="20"/>
        <v>0</v>
      </c>
    </row>
    <row r="219" spans="1:13" hidden="1">
      <c r="A219" s="7">
        <v>215</v>
      </c>
      <c r="B219" s="5"/>
      <c r="C219" s="2"/>
      <c r="D219" s="2"/>
      <c r="E219" s="99"/>
      <c r="F219" s="27"/>
      <c r="G219" s="21">
        <f t="shared" si="16"/>
        <v>0</v>
      </c>
      <c r="H219" s="5">
        <f t="shared" si="17"/>
        <v>0</v>
      </c>
      <c r="I219" s="182">
        <f t="shared" si="18"/>
        <v>0</v>
      </c>
      <c r="J219" s="100">
        <f t="shared" si="19"/>
        <v>0</v>
      </c>
      <c r="K219" s="19"/>
      <c r="L219" s="5"/>
      <c r="M219" s="95">
        <f t="shared" si="20"/>
        <v>0</v>
      </c>
    </row>
    <row r="220" spans="1:13" hidden="1">
      <c r="A220" s="7">
        <v>216</v>
      </c>
      <c r="B220" s="5"/>
      <c r="C220" s="2"/>
      <c r="D220" s="2"/>
      <c r="E220" s="99"/>
      <c r="F220" s="27"/>
      <c r="G220" s="21">
        <f t="shared" si="16"/>
        <v>0</v>
      </c>
      <c r="H220" s="5">
        <f t="shared" si="17"/>
        <v>0</v>
      </c>
      <c r="I220" s="182">
        <f t="shared" si="18"/>
        <v>0</v>
      </c>
      <c r="J220" s="100">
        <f t="shared" si="19"/>
        <v>0</v>
      </c>
      <c r="K220" s="19"/>
      <c r="L220" s="5"/>
      <c r="M220" s="95">
        <f t="shared" si="20"/>
        <v>0</v>
      </c>
    </row>
    <row r="221" spans="1:13" hidden="1">
      <c r="A221" s="7">
        <v>217</v>
      </c>
      <c r="B221" s="5"/>
      <c r="C221" s="2"/>
      <c r="D221" s="2"/>
      <c r="E221" s="99"/>
      <c r="F221" s="27"/>
      <c r="G221" s="21">
        <f t="shared" si="16"/>
        <v>0</v>
      </c>
      <c r="H221" s="5">
        <f t="shared" si="17"/>
        <v>0</v>
      </c>
      <c r="I221" s="182">
        <f t="shared" si="18"/>
        <v>0</v>
      </c>
      <c r="J221" s="100">
        <f t="shared" si="19"/>
        <v>0</v>
      </c>
      <c r="K221" s="19"/>
      <c r="L221" s="5"/>
      <c r="M221" s="95">
        <f t="shared" si="20"/>
        <v>0</v>
      </c>
    </row>
    <row r="222" spans="1:13" hidden="1">
      <c r="A222" s="7">
        <v>218</v>
      </c>
      <c r="B222" s="5"/>
      <c r="C222" s="2"/>
      <c r="D222" s="2"/>
      <c r="E222" s="99"/>
      <c r="F222" s="27"/>
      <c r="G222" s="21">
        <f t="shared" si="16"/>
        <v>0</v>
      </c>
      <c r="H222" s="5">
        <f t="shared" si="17"/>
        <v>0</v>
      </c>
      <c r="I222" s="182">
        <f t="shared" si="18"/>
        <v>0</v>
      </c>
      <c r="J222" s="100">
        <f t="shared" si="19"/>
        <v>0</v>
      </c>
      <c r="K222" s="19"/>
      <c r="L222" s="5"/>
      <c r="M222" s="95">
        <f t="shared" si="20"/>
        <v>0</v>
      </c>
    </row>
    <row r="223" spans="1:13" hidden="1">
      <c r="A223" s="7">
        <v>219</v>
      </c>
      <c r="B223" s="5"/>
      <c r="C223" s="2"/>
      <c r="D223" s="2"/>
      <c r="E223" s="99"/>
      <c r="F223" s="27"/>
      <c r="G223" s="21">
        <f t="shared" si="16"/>
        <v>0</v>
      </c>
      <c r="H223" s="5">
        <f t="shared" si="17"/>
        <v>0</v>
      </c>
      <c r="I223" s="182">
        <f t="shared" si="18"/>
        <v>0</v>
      </c>
      <c r="J223" s="100">
        <f t="shared" si="19"/>
        <v>0</v>
      </c>
      <c r="K223" s="19"/>
      <c r="L223" s="5"/>
      <c r="M223" s="95">
        <f t="shared" si="20"/>
        <v>0</v>
      </c>
    </row>
    <row r="224" spans="1:13" hidden="1">
      <c r="A224" s="7">
        <v>220</v>
      </c>
      <c r="B224" s="5"/>
      <c r="C224" s="2"/>
      <c r="D224" s="2"/>
      <c r="E224" s="99"/>
      <c r="F224" s="27"/>
      <c r="G224" s="21">
        <f t="shared" si="16"/>
        <v>0</v>
      </c>
      <c r="H224" s="5">
        <f t="shared" si="17"/>
        <v>0</v>
      </c>
      <c r="I224" s="182">
        <f t="shared" si="18"/>
        <v>0</v>
      </c>
      <c r="J224" s="100">
        <f t="shared" si="19"/>
        <v>0</v>
      </c>
      <c r="K224" s="19"/>
      <c r="L224" s="5"/>
      <c r="M224" s="95">
        <f t="shared" si="20"/>
        <v>0</v>
      </c>
    </row>
    <row r="225" spans="1:13" hidden="1">
      <c r="A225" s="7">
        <v>221</v>
      </c>
      <c r="B225" s="5"/>
      <c r="C225" s="2"/>
      <c r="D225" s="2"/>
      <c r="E225" s="99"/>
      <c r="F225" s="27"/>
      <c r="G225" s="21">
        <f t="shared" si="16"/>
        <v>0</v>
      </c>
      <c r="H225" s="5">
        <f t="shared" si="17"/>
        <v>0</v>
      </c>
      <c r="I225" s="182">
        <f t="shared" si="18"/>
        <v>0</v>
      </c>
      <c r="J225" s="100">
        <f t="shared" si="19"/>
        <v>0</v>
      </c>
      <c r="K225" s="19"/>
      <c r="L225" s="5"/>
      <c r="M225" s="95">
        <f t="shared" si="20"/>
        <v>0</v>
      </c>
    </row>
    <row r="226" spans="1:13" hidden="1">
      <c r="A226" s="7">
        <v>222</v>
      </c>
      <c r="B226" s="5"/>
      <c r="C226" s="2"/>
      <c r="D226" s="2"/>
      <c r="E226" s="99"/>
      <c r="F226" s="27"/>
      <c r="G226" s="21">
        <f t="shared" si="16"/>
        <v>0</v>
      </c>
      <c r="H226" s="5">
        <f t="shared" si="17"/>
        <v>0</v>
      </c>
      <c r="I226" s="182">
        <f t="shared" si="18"/>
        <v>0</v>
      </c>
      <c r="J226" s="100">
        <f t="shared" si="19"/>
        <v>0</v>
      </c>
      <c r="K226" s="19"/>
      <c r="L226" s="5"/>
      <c r="M226" s="95">
        <f t="shared" si="20"/>
        <v>0</v>
      </c>
    </row>
    <row r="227" spans="1:13" hidden="1">
      <c r="A227" s="7">
        <v>223</v>
      </c>
      <c r="B227" s="5"/>
      <c r="C227" s="2"/>
      <c r="D227" s="2"/>
      <c r="E227" s="99"/>
      <c r="F227" s="27"/>
      <c r="G227" s="21">
        <f t="shared" si="16"/>
        <v>0</v>
      </c>
      <c r="H227" s="5">
        <f t="shared" si="17"/>
        <v>0</v>
      </c>
      <c r="I227" s="182">
        <f t="shared" si="18"/>
        <v>0</v>
      </c>
      <c r="J227" s="100">
        <f t="shared" si="19"/>
        <v>0</v>
      </c>
      <c r="K227" s="19"/>
      <c r="L227" s="5"/>
      <c r="M227" s="95">
        <f t="shared" si="20"/>
        <v>0</v>
      </c>
    </row>
    <row r="228" spans="1:13" hidden="1">
      <c r="A228" s="7">
        <v>224</v>
      </c>
      <c r="B228" s="5"/>
      <c r="C228" s="2"/>
      <c r="D228" s="2"/>
      <c r="E228" s="99"/>
      <c r="F228" s="27"/>
      <c r="G228" s="21">
        <f t="shared" si="16"/>
        <v>0</v>
      </c>
      <c r="H228" s="5">
        <f t="shared" si="17"/>
        <v>0</v>
      </c>
      <c r="I228" s="182">
        <f t="shared" si="18"/>
        <v>0</v>
      </c>
      <c r="J228" s="100">
        <f t="shared" si="19"/>
        <v>0</v>
      </c>
      <c r="K228" s="19"/>
      <c r="L228" s="5"/>
      <c r="M228" s="95">
        <f t="shared" si="20"/>
        <v>0</v>
      </c>
    </row>
    <row r="229" spans="1:13" hidden="1">
      <c r="A229" s="7">
        <v>225</v>
      </c>
      <c r="B229" s="5"/>
      <c r="C229" s="2"/>
      <c r="D229" s="2"/>
      <c r="E229" s="99"/>
      <c r="F229" s="27"/>
      <c r="G229" s="21">
        <f t="shared" si="16"/>
        <v>0</v>
      </c>
      <c r="H229" s="5">
        <f t="shared" si="17"/>
        <v>0</v>
      </c>
      <c r="I229" s="182">
        <f t="shared" si="18"/>
        <v>0</v>
      </c>
      <c r="J229" s="100">
        <f t="shared" si="19"/>
        <v>0</v>
      </c>
      <c r="K229" s="19"/>
      <c r="L229" s="5"/>
      <c r="M229" s="95">
        <f t="shared" si="20"/>
        <v>0</v>
      </c>
    </row>
    <row r="230" spans="1:13" hidden="1">
      <c r="A230" s="7">
        <v>226</v>
      </c>
      <c r="B230" s="5"/>
      <c r="C230" s="2"/>
      <c r="D230" s="2"/>
      <c r="E230" s="99"/>
      <c r="F230" s="27"/>
      <c r="G230" s="21">
        <f t="shared" si="16"/>
        <v>0</v>
      </c>
      <c r="H230" s="5">
        <f t="shared" si="17"/>
        <v>0</v>
      </c>
      <c r="I230" s="182">
        <f t="shared" si="18"/>
        <v>0</v>
      </c>
      <c r="J230" s="100">
        <f t="shared" si="19"/>
        <v>0</v>
      </c>
      <c r="K230" s="19"/>
      <c r="L230" s="5"/>
      <c r="M230" s="95">
        <f t="shared" si="20"/>
        <v>0</v>
      </c>
    </row>
    <row r="231" spans="1:13" hidden="1">
      <c r="A231" s="7">
        <v>227</v>
      </c>
      <c r="B231" s="5"/>
      <c r="C231" s="2"/>
      <c r="D231" s="2"/>
      <c r="E231" s="99"/>
      <c r="F231" s="27"/>
      <c r="G231" s="21">
        <f t="shared" si="16"/>
        <v>0</v>
      </c>
      <c r="H231" s="5">
        <f t="shared" si="17"/>
        <v>0</v>
      </c>
      <c r="I231" s="182">
        <f t="shared" si="18"/>
        <v>0</v>
      </c>
      <c r="J231" s="100">
        <f t="shared" si="19"/>
        <v>0</v>
      </c>
      <c r="K231" s="19"/>
      <c r="L231" s="5"/>
      <c r="M231" s="95">
        <f t="shared" si="20"/>
        <v>0</v>
      </c>
    </row>
    <row r="232" spans="1:13" hidden="1">
      <c r="A232" s="7">
        <v>228</v>
      </c>
      <c r="B232" s="5"/>
      <c r="C232" s="2"/>
      <c r="D232" s="2"/>
      <c r="E232" s="99"/>
      <c r="F232" s="27"/>
      <c r="G232" s="21">
        <f t="shared" si="16"/>
        <v>0</v>
      </c>
      <c r="H232" s="5">
        <f t="shared" si="17"/>
        <v>0</v>
      </c>
      <c r="I232" s="182">
        <f t="shared" si="18"/>
        <v>0</v>
      </c>
      <c r="J232" s="100">
        <f t="shared" si="19"/>
        <v>0</v>
      </c>
      <c r="K232" s="19"/>
      <c r="L232" s="5"/>
      <c r="M232" s="95">
        <f t="shared" si="20"/>
        <v>0</v>
      </c>
    </row>
    <row r="233" spans="1:13" hidden="1">
      <c r="A233" s="7">
        <v>229</v>
      </c>
      <c r="B233" s="5"/>
      <c r="C233" s="2"/>
      <c r="D233" s="2"/>
      <c r="E233" s="99"/>
      <c r="F233" s="27"/>
      <c r="G233" s="21">
        <f t="shared" si="16"/>
        <v>0</v>
      </c>
      <c r="H233" s="5">
        <f t="shared" si="17"/>
        <v>0</v>
      </c>
      <c r="I233" s="182">
        <f t="shared" si="18"/>
        <v>0</v>
      </c>
      <c r="J233" s="100">
        <f t="shared" si="19"/>
        <v>0</v>
      </c>
      <c r="K233" s="19"/>
      <c r="L233" s="5"/>
      <c r="M233" s="95">
        <f t="shared" si="20"/>
        <v>0</v>
      </c>
    </row>
    <row r="234" spans="1:13" hidden="1">
      <c r="A234" s="7">
        <v>230</v>
      </c>
      <c r="B234" s="5"/>
      <c r="C234" s="2"/>
      <c r="D234" s="2"/>
      <c r="E234" s="99"/>
      <c r="F234" s="27"/>
      <c r="G234" s="21">
        <f t="shared" si="16"/>
        <v>0</v>
      </c>
      <c r="H234" s="5">
        <f t="shared" si="17"/>
        <v>0</v>
      </c>
      <c r="I234" s="182">
        <f t="shared" si="18"/>
        <v>0</v>
      </c>
      <c r="J234" s="100">
        <f t="shared" si="19"/>
        <v>0</v>
      </c>
      <c r="K234" s="19"/>
      <c r="L234" s="5"/>
      <c r="M234" s="95">
        <f t="shared" si="20"/>
        <v>0</v>
      </c>
    </row>
    <row r="235" spans="1:13" hidden="1">
      <c r="A235" s="7">
        <v>231</v>
      </c>
      <c r="B235" s="5"/>
      <c r="C235" s="2"/>
      <c r="D235" s="2"/>
      <c r="E235" s="99"/>
      <c r="F235" s="27"/>
      <c r="G235" s="21">
        <f t="shared" si="16"/>
        <v>0</v>
      </c>
      <c r="H235" s="5">
        <f t="shared" si="17"/>
        <v>0</v>
      </c>
      <c r="I235" s="182">
        <f t="shared" si="18"/>
        <v>0</v>
      </c>
      <c r="J235" s="100">
        <f t="shared" si="19"/>
        <v>0</v>
      </c>
      <c r="K235" s="19"/>
      <c r="L235" s="5"/>
      <c r="M235" s="95">
        <f t="shared" si="20"/>
        <v>0</v>
      </c>
    </row>
    <row r="236" spans="1:13" hidden="1">
      <c r="A236" s="7">
        <v>232</v>
      </c>
      <c r="B236" s="5"/>
      <c r="C236" s="2"/>
      <c r="D236" s="2"/>
      <c r="E236" s="99"/>
      <c r="F236" s="27"/>
      <c r="G236" s="21">
        <f t="shared" si="16"/>
        <v>0</v>
      </c>
      <c r="H236" s="5">
        <f t="shared" si="17"/>
        <v>0</v>
      </c>
      <c r="I236" s="182">
        <f t="shared" si="18"/>
        <v>0</v>
      </c>
      <c r="J236" s="100">
        <f t="shared" si="19"/>
        <v>0</v>
      </c>
      <c r="K236" s="19"/>
      <c r="L236" s="5"/>
      <c r="M236" s="95">
        <f t="shared" si="20"/>
        <v>0</v>
      </c>
    </row>
    <row r="237" spans="1:13" hidden="1">
      <c r="A237" s="7">
        <v>233</v>
      </c>
      <c r="B237" s="5"/>
      <c r="C237" s="2"/>
      <c r="D237" s="2"/>
      <c r="E237" s="99"/>
      <c r="F237" s="27"/>
      <c r="G237" s="21">
        <f t="shared" si="16"/>
        <v>0</v>
      </c>
      <c r="H237" s="5">
        <f t="shared" si="17"/>
        <v>0</v>
      </c>
      <c r="I237" s="182">
        <f t="shared" si="18"/>
        <v>0</v>
      </c>
      <c r="J237" s="100">
        <f t="shared" si="19"/>
        <v>0</v>
      </c>
      <c r="K237" s="19"/>
      <c r="L237" s="5"/>
      <c r="M237" s="95">
        <f t="shared" si="20"/>
        <v>0</v>
      </c>
    </row>
    <row r="238" spans="1:13" hidden="1">
      <c r="A238" s="7">
        <v>234</v>
      </c>
      <c r="B238" s="5"/>
      <c r="C238" s="2"/>
      <c r="D238" s="2"/>
      <c r="E238" s="99"/>
      <c r="F238" s="27"/>
      <c r="G238" s="21">
        <f t="shared" si="16"/>
        <v>0</v>
      </c>
      <c r="H238" s="5">
        <f t="shared" si="17"/>
        <v>0</v>
      </c>
      <c r="I238" s="182">
        <f t="shared" si="18"/>
        <v>0</v>
      </c>
      <c r="J238" s="100">
        <f t="shared" si="19"/>
        <v>0</v>
      </c>
      <c r="K238" s="19"/>
      <c r="L238" s="5"/>
      <c r="M238" s="95">
        <f t="shared" si="20"/>
        <v>0</v>
      </c>
    </row>
    <row r="239" spans="1:13" hidden="1">
      <c r="A239" s="7">
        <v>235</v>
      </c>
      <c r="B239" s="5"/>
      <c r="C239" s="2"/>
      <c r="D239" s="2"/>
      <c r="E239" s="99"/>
      <c r="F239" s="27"/>
      <c r="G239" s="21">
        <f t="shared" si="16"/>
        <v>0</v>
      </c>
      <c r="H239" s="5">
        <f t="shared" si="17"/>
        <v>0</v>
      </c>
      <c r="I239" s="182">
        <f t="shared" si="18"/>
        <v>0</v>
      </c>
      <c r="J239" s="100">
        <f t="shared" si="19"/>
        <v>0</v>
      </c>
      <c r="K239" s="19"/>
      <c r="L239" s="5"/>
      <c r="M239" s="95">
        <f t="shared" si="20"/>
        <v>0</v>
      </c>
    </row>
    <row r="240" spans="1:13" hidden="1">
      <c r="A240" s="7">
        <v>236</v>
      </c>
      <c r="B240" s="5"/>
      <c r="C240" s="2"/>
      <c r="D240" s="2"/>
      <c r="E240" s="99"/>
      <c r="F240" s="27"/>
      <c r="G240" s="21">
        <f t="shared" si="16"/>
        <v>0</v>
      </c>
      <c r="H240" s="5">
        <f t="shared" si="17"/>
        <v>0</v>
      </c>
      <c r="I240" s="182">
        <f t="shared" si="18"/>
        <v>0</v>
      </c>
      <c r="J240" s="100">
        <f t="shared" si="19"/>
        <v>0</v>
      </c>
      <c r="K240" s="19"/>
      <c r="L240" s="5"/>
      <c r="M240" s="95">
        <f t="shared" si="20"/>
        <v>0</v>
      </c>
    </row>
    <row r="241" spans="1:13" hidden="1">
      <c r="A241" s="7">
        <v>237</v>
      </c>
      <c r="B241" s="5"/>
      <c r="C241" s="2"/>
      <c r="D241" s="2"/>
      <c r="E241" s="99"/>
      <c r="F241" s="27"/>
      <c r="G241" s="21">
        <f t="shared" si="16"/>
        <v>0</v>
      </c>
      <c r="H241" s="5">
        <f t="shared" si="17"/>
        <v>0</v>
      </c>
      <c r="I241" s="182">
        <f t="shared" si="18"/>
        <v>0</v>
      </c>
      <c r="J241" s="100">
        <f t="shared" si="19"/>
        <v>0</v>
      </c>
      <c r="K241" s="19"/>
      <c r="L241" s="5"/>
      <c r="M241" s="95">
        <f t="shared" si="20"/>
        <v>0</v>
      </c>
    </row>
    <row r="242" spans="1:13" hidden="1">
      <c r="A242" s="7">
        <v>238</v>
      </c>
      <c r="B242" s="5"/>
      <c r="C242" s="2"/>
      <c r="D242" s="2"/>
      <c r="E242" s="99"/>
      <c r="F242" s="27"/>
      <c r="G242" s="21">
        <f t="shared" si="16"/>
        <v>0</v>
      </c>
      <c r="H242" s="5">
        <f t="shared" si="17"/>
        <v>0</v>
      </c>
      <c r="I242" s="182">
        <f t="shared" si="18"/>
        <v>0</v>
      </c>
      <c r="J242" s="100">
        <f t="shared" si="19"/>
        <v>0</v>
      </c>
      <c r="K242" s="19"/>
      <c r="L242" s="5"/>
      <c r="M242" s="95">
        <f t="shared" si="20"/>
        <v>0</v>
      </c>
    </row>
    <row r="243" spans="1:13" hidden="1">
      <c r="A243" s="7">
        <v>239</v>
      </c>
      <c r="B243" s="5"/>
      <c r="C243" s="2"/>
      <c r="D243" s="2"/>
      <c r="E243" s="99"/>
      <c r="F243" s="27"/>
      <c r="G243" s="21">
        <f t="shared" si="16"/>
        <v>0</v>
      </c>
      <c r="H243" s="5">
        <f t="shared" si="17"/>
        <v>0</v>
      </c>
      <c r="I243" s="182">
        <f t="shared" si="18"/>
        <v>0</v>
      </c>
      <c r="J243" s="100">
        <f t="shared" si="19"/>
        <v>0</v>
      </c>
      <c r="K243" s="19"/>
      <c r="L243" s="5"/>
      <c r="M243" s="95">
        <f t="shared" si="20"/>
        <v>0</v>
      </c>
    </row>
    <row r="244" spans="1:13" hidden="1">
      <c r="A244" s="7">
        <v>240</v>
      </c>
      <c r="B244" s="5"/>
      <c r="C244" s="2"/>
      <c r="D244" s="2"/>
      <c r="E244" s="99"/>
      <c r="F244" s="27"/>
      <c r="G244" s="21">
        <f t="shared" si="16"/>
        <v>0</v>
      </c>
      <c r="H244" s="5">
        <f t="shared" si="17"/>
        <v>0</v>
      </c>
      <c r="I244" s="182">
        <f t="shared" si="18"/>
        <v>0</v>
      </c>
      <c r="J244" s="100">
        <f t="shared" si="19"/>
        <v>0</v>
      </c>
      <c r="K244" s="19"/>
      <c r="L244" s="5"/>
      <c r="M244" s="95">
        <f t="shared" si="20"/>
        <v>0</v>
      </c>
    </row>
    <row r="245" spans="1:13" hidden="1">
      <c r="A245" s="7">
        <v>241</v>
      </c>
      <c r="B245" s="5"/>
      <c r="C245" s="2"/>
      <c r="D245" s="2"/>
      <c r="E245" s="99"/>
      <c r="F245" s="27"/>
      <c r="G245" s="21">
        <f t="shared" si="16"/>
        <v>0</v>
      </c>
      <c r="H245" s="5">
        <f t="shared" si="17"/>
        <v>0</v>
      </c>
      <c r="I245" s="182">
        <f t="shared" si="18"/>
        <v>0</v>
      </c>
      <c r="J245" s="100">
        <f t="shared" si="19"/>
        <v>0</v>
      </c>
      <c r="K245" s="19"/>
      <c r="L245" s="5"/>
      <c r="M245" s="95">
        <f t="shared" si="20"/>
        <v>0</v>
      </c>
    </row>
    <row r="246" spans="1:13" hidden="1">
      <c r="A246" s="7">
        <v>242</v>
      </c>
      <c r="B246" s="5"/>
      <c r="C246" s="2"/>
      <c r="D246" s="2"/>
      <c r="E246" s="99"/>
      <c r="F246" s="27"/>
      <c r="G246" s="21">
        <f t="shared" si="16"/>
        <v>0</v>
      </c>
      <c r="H246" s="5">
        <f t="shared" si="17"/>
        <v>0</v>
      </c>
      <c r="I246" s="182">
        <f t="shared" si="18"/>
        <v>0</v>
      </c>
      <c r="J246" s="100">
        <f t="shared" si="19"/>
        <v>0</v>
      </c>
      <c r="K246" s="19"/>
      <c r="L246" s="5"/>
      <c r="M246" s="95">
        <f t="shared" si="20"/>
        <v>0</v>
      </c>
    </row>
    <row r="247" spans="1:13" hidden="1">
      <c r="A247" s="7">
        <v>243</v>
      </c>
      <c r="B247" s="5"/>
      <c r="C247" s="2"/>
      <c r="D247" s="2"/>
      <c r="E247" s="99"/>
      <c r="F247" s="27"/>
      <c r="G247" s="21">
        <f t="shared" si="16"/>
        <v>0</v>
      </c>
      <c r="H247" s="5">
        <f t="shared" si="17"/>
        <v>0</v>
      </c>
      <c r="I247" s="182">
        <f t="shared" si="18"/>
        <v>0</v>
      </c>
      <c r="J247" s="100">
        <f t="shared" si="19"/>
        <v>0</v>
      </c>
      <c r="K247" s="19"/>
      <c r="L247" s="5"/>
      <c r="M247" s="95">
        <f t="shared" si="20"/>
        <v>0</v>
      </c>
    </row>
    <row r="248" spans="1:13" hidden="1">
      <c r="A248" s="7">
        <v>244</v>
      </c>
      <c r="B248" s="5"/>
      <c r="C248" s="2"/>
      <c r="D248" s="2"/>
      <c r="E248" s="99"/>
      <c r="F248" s="27"/>
      <c r="G248" s="21">
        <f t="shared" si="16"/>
        <v>0</v>
      </c>
      <c r="H248" s="5">
        <f t="shared" si="17"/>
        <v>0</v>
      </c>
      <c r="I248" s="182">
        <f t="shared" si="18"/>
        <v>0</v>
      </c>
      <c r="J248" s="100">
        <f t="shared" si="19"/>
        <v>0</v>
      </c>
      <c r="K248" s="19"/>
      <c r="L248" s="5"/>
      <c r="M248" s="95">
        <f t="shared" si="20"/>
        <v>0</v>
      </c>
    </row>
    <row r="249" spans="1:13" hidden="1">
      <c r="A249" s="7">
        <v>245</v>
      </c>
      <c r="B249" s="5"/>
      <c r="C249" s="2"/>
      <c r="D249" s="2"/>
      <c r="E249" s="99"/>
      <c r="F249" s="27"/>
      <c r="G249" s="21">
        <f t="shared" si="16"/>
        <v>0</v>
      </c>
      <c r="H249" s="5">
        <f t="shared" si="17"/>
        <v>0</v>
      </c>
      <c r="I249" s="182">
        <f t="shared" si="18"/>
        <v>0</v>
      </c>
      <c r="J249" s="100">
        <f t="shared" si="19"/>
        <v>0</v>
      </c>
      <c r="K249" s="19"/>
      <c r="L249" s="5"/>
      <c r="M249" s="95">
        <f t="shared" si="20"/>
        <v>0</v>
      </c>
    </row>
    <row r="250" spans="1:13" hidden="1">
      <c r="A250" s="7">
        <v>246</v>
      </c>
      <c r="B250" s="5"/>
      <c r="C250" s="2"/>
      <c r="D250" s="2"/>
      <c r="E250" s="99"/>
      <c r="F250" s="27"/>
      <c r="G250" s="21">
        <f t="shared" si="16"/>
        <v>0</v>
      </c>
      <c r="H250" s="5">
        <f t="shared" si="17"/>
        <v>0</v>
      </c>
      <c r="I250" s="182">
        <f t="shared" si="18"/>
        <v>0</v>
      </c>
      <c r="J250" s="100">
        <f t="shared" si="19"/>
        <v>0</v>
      </c>
      <c r="K250" s="19"/>
      <c r="L250" s="5"/>
      <c r="M250" s="95">
        <f t="shared" si="20"/>
        <v>0</v>
      </c>
    </row>
    <row r="251" spans="1:13" hidden="1">
      <c r="A251" s="7">
        <v>247</v>
      </c>
      <c r="B251" s="5"/>
      <c r="C251" s="2"/>
      <c r="D251" s="2"/>
      <c r="E251" s="99"/>
      <c r="F251" s="27"/>
      <c r="G251" s="21">
        <f t="shared" si="16"/>
        <v>0</v>
      </c>
      <c r="H251" s="5">
        <f t="shared" si="17"/>
        <v>0</v>
      </c>
      <c r="I251" s="182">
        <f t="shared" si="18"/>
        <v>0</v>
      </c>
      <c r="J251" s="100">
        <f t="shared" si="19"/>
        <v>0</v>
      </c>
      <c r="K251" s="19"/>
      <c r="L251" s="5"/>
      <c r="M251" s="95">
        <f t="shared" si="20"/>
        <v>0</v>
      </c>
    </row>
    <row r="252" spans="1:13" hidden="1">
      <c r="A252" s="7">
        <v>248</v>
      </c>
      <c r="B252" s="5"/>
      <c r="C252" s="2"/>
      <c r="D252" s="2"/>
      <c r="E252" s="99"/>
      <c r="F252" s="27"/>
      <c r="G252" s="21">
        <f t="shared" si="16"/>
        <v>0</v>
      </c>
      <c r="H252" s="5">
        <f t="shared" si="17"/>
        <v>0</v>
      </c>
      <c r="I252" s="182">
        <f t="shared" si="18"/>
        <v>0</v>
      </c>
      <c r="J252" s="100">
        <f t="shared" si="19"/>
        <v>0</v>
      </c>
      <c r="K252" s="19"/>
      <c r="L252" s="5"/>
      <c r="M252" s="95">
        <f t="shared" si="20"/>
        <v>0</v>
      </c>
    </row>
    <row r="253" spans="1:13" hidden="1">
      <c r="A253" s="7">
        <v>249</v>
      </c>
      <c r="B253" s="5"/>
      <c r="C253" s="2"/>
      <c r="D253" s="2"/>
      <c r="E253" s="99"/>
      <c r="F253" s="27"/>
      <c r="G253" s="21">
        <f t="shared" si="16"/>
        <v>0</v>
      </c>
      <c r="H253" s="5">
        <f t="shared" si="17"/>
        <v>0</v>
      </c>
      <c r="I253" s="182">
        <f t="shared" si="18"/>
        <v>0</v>
      </c>
      <c r="J253" s="100">
        <f t="shared" si="19"/>
        <v>0</v>
      </c>
      <c r="K253" s="19"/>
      <c r="L253" s="5"/>
      <c r="M253" s="95">
        <f t="shared" si="20"/>
        <v>0</v>
      </c>
    </row>
    <row r="254" spans="1:13" hidden="1">
      <c r="A254" s="7">
        <v>250</v>
      </c>
      <c r="B254" s="5"/>
      <c r="C254" s="2"/>
      <c r="D254" s="2"/>
      <c r="E254" s="99"/>
      <c r="F254" s="27"/>
      <c r="G254" s="21">
        <f t="shared" si="16"/>
        <v>0</v>
      </c>
      <c r="H254" s="5">
        <f t="shared" si="17"/>
        <v>0</v>
      </c>
      <c r="I254" s="182">
        <f t="shared" si="18"/>
        <v>0</v>
      </c>
      <c r="J254" s="100">
        <f t="shared" si="19"/>
        <v>0</v>
      </c>
      <c r="K254" s="19"/>
      <c r="L254" s="5"/>
      <c r="M254" s="95">
        <f t="shared" si="20"/>
        <v>0</v>
      </c>
    </row>
    <row r="255" spans="1:13" hidden="1">
      <c r="A255" s="7">
        <v>251</v>
      </c>
      <c r="B255" s="5"/>
      <c r="C255" s="2"/>
      <c r="D255" s="2"/>
      <c r="E255" s="99"/>
      <c r="F255" s="27"/>
      <c r="G255" s="21">
        <f t="shared" si="16"/>
        <v>0</v>
      </c>
      <c r="H255" s="5">
        <f t="shared" si="17"/>
        <v>0</v>
      </c>
      <c r="I255" s="182">
        <f t="shared" si="18"/>
        <v>0</v>
      </c>
      <c r="J255" s="100">
        <f t="shared" si="19"/>
        <v>0</v>
      </c>
      <c r="K255" s="19"/>
      <c r="L255" s="5"/>
      <c r="M255" s="95">
        <f t="shared" si="20"/>
        <v>0</v>
      </c>
    </row>
    <row r="256" spans="1:13" hidden="1">
      <c r="A256" s="7">
        <v>252</v>
      </c>
      <c r="B256" s="5"/>
      <c r="C256" s="2"/>
      <c r="D256" s="2"/>
      <c r="E256" s="99"/>
      <c r="F256" s="27"/>
      <c r="G256" s="21">
        <f t="shared" si="16"/>
        <v>0</v>
      </c>
      <c r="H256" s="5">
        <f t="shared" si="17"/>
        <v>0</v>
      </c>
      <c r="I256" s="182">
        <f t="shared" si="18"/>
        <v>0</v>
      </c>
      <c r="J256" s="100">
        <f t="shared" si="19"/>
        <v>0</v>
      </c>
      <c r="K256" s="19"/>
      <c r="L256" s="5"/>
      <c r="M256" s="95">
        <f t="shared" si="20"/>
        <v>0</v>
      </c>
    </row>
    <row r="257" spans="1:13" hidden="1">
      <c r="A257" s="7">
        <v>253</v>
      </c>
      <c r="B257" s="5"/>
      <c r="C257" s="2"/>
      <c r="D257" s="2"/>
      <c r="E257" s="99"/>
      <c r="F257" s="27"/>
      <c r="G257" s="21">
        <f t="shared" si="16"/>
        <v>0</v>
      </c>
      <c r="H257" s="5">
        <f t="shared" si="17"/>
        <v>0</v>
      </c>
      <c r="I257" s="182">
        <f t="shared" si="18"/>
        <v>0</v>
      </c>
      <c r="J257" s="100">
        <f t="shared" si="19"/>
        <v>0</v>
      </c>
      <c r="K257" s="19"/>
      <c r="L257" s="5"/>
      <c r="M257" s="95">
        <f t="shared" si="20"/>
        <v>0</v>
      </c>
    </row>
    <row r="258" spans="1:13" hidden="1">
      <c r="A258" s="7">
        <v>254</v>
      </c>
      <c r="B258" s="5"/>
      <c r="C258" s="2"/>
      <c r="D258" s="2"/>
      <c r="E258" s="99"/>
      <c r="F258" s="27"/>
      <c r="G258" s="21">
        <f t="shared" si="16"/>
        <v>0</v>
      </c>
      <c r="H258" s="5">
        <f t="shared" si="17"/>
        <v>0</v>
      </c>
      <c r="I258" s="182">
        <f t="shared" si="18"/>
        <v>0</v>
      </c>
      <c r="J258" s="100">
        <f t="shared" si="19"/>
        <v>0</v>
      </c>
      <c r="K258" s="19"/>
      <c r="L258" s="5"/>
      <c r="M258" s="95">
        <f t="shared" si="20"/>
        <v>0</v>
      </c>
    </row>
    <row r="259" spans="1:13" hidden="1">
      <c r="A259" s="7">
        <v>255</v>
      </c>
      <c r="B259" s="5"/>
      <c r="C259" s="2"/>
      <c r="D259" s="2"/>
      <c r="E259" s="99"/>
      <c r="F259" s="27"/>
      <c r="G259" s="21">
        <f t="shared" si="16"/>
        <v>0</v>
      </c>
      <c r="H259" s="5">
        <f t="shared" si="17"/>
        <v>0</v>
      </c>
      <c r="I259" s="182">
        <f t="shared" si="18"/>
        <v>0</v>
      </c>
      <c r="J259" s="100">
        <f t="shared" si="19"/>
        <v>0</v>
      </c>
      <c r="K259" s="19"/>
      <c r="L259" s="5"/>
      <c r="M259" s="95">
        <f t="shared" si="20"/>
        <v>0</v>
      </c>
    </row>
    <row r="260" spans="1:13" hidden="1">
      <c r="A260" s="7">
        <v>256</v>
      </c>
      <c r="B260" s="5"/>
      <c r="C260" s="2"/>
      <c r="D260" s="2"/>
      <c r="E260" s="99"/>
      <c r="F260" s="27"/>
      <c r="G260" s="21">
        <f t="shared" si="16"/>
        <v>0</v>
      </c>
      <c r="H260" s="5">
        <f t="shared" si="17"/>
        <v>0</v>
      </c>
      <c r="I260" s="182">
        <f t="shared" si="18"/>
        <v>0</v>
      </c>
      <c r="J260" s="100">
        <f t="shared" si="19"/>
        <v>0</v>
      </c>
      <c r="K260" s="19"/>
      <c r="L260" s="5"/>
      <c r="M260" s="95">
        <f t="shared" si="20"/>
        <v>0</v>
      </c>
    </row>
    <row r="261" spans="1:13" hidden="1">
      <c r="A261" s="7">
        <v>257</v>
      </c>
      <c r="B261" s="5"/>
      <c r="C261" s="2"/>
      <c r="D261" s="2"/>
      <c r="E261" s="99"/>
      <c r="F261" s="27"/>
      <c r="G261" s="21">
        <f t="shared" si="16"/>
        <v>0</v>
      </c>
      <c r="H261" s="5">
        <f t="shared" si="17"/>
        <v>0</v>
      </c>
      <c r="I261" s="182">
        <f t="shared" si="18"/>
        <v>0</v>
      </c>
      <c r="J261" s="100">
        <f t="shared" si="19"/>
        <v>0</v>
      </c>
      <c r="K261" s="19"/>
      <c r="L261" s="5"/>
      <c r="M261" s="95">
        <f t="shared" si="20"/>
        <v>0</v>
      </c>
    </row>
    <row r="262" spans="1:13" hidden="1">
      <c r="A262" s="7">
        <v>258</v>
      </c>
      <c r="B262" s="5"/>
      <c r="C262" s="2"/>
      <c r="D262" s="2"/>
      <c r="E262" s="99"/>
      <c r="F262" s="27"/>
      <c r="G262" s="21">
        <f t="shared" ref="G262:G325" si="21">B262</f>
        <v>0</v>
      </c>
      <c r="H262" s="5">
        <f t="shared" ref="H262:H325" si="22">C262</f>
        <v>0</v>
      </c>
      <c r="I262" s="182">
        <f t="shared" ref="I262:I325" si="23">D262</f>
        <v>0</v>
      </c>
      <c r="J262" s="100">
        <f t="shared" ref="J262:J325" si="24">E262</f>
        <v>0</v>
      </c>
      <c r="K262" s="19"/>
      <c r="L262" s="5"/>
      <c r="M262" s="95">
        <f t="shared" ref="M262:M325" si="25">E262-J262</f>
        <v>0</v>
      </c>
    </row>
    <row r="263" spans="1:13" hidden="1">
      <c r="A263" s="7">
        <v>259</v>
      </c>
      <c r="B263" s="5"/>
      <c r="C263" s="2"/>
      <c r="D263" s="2"/>
      <c r="E263" s="99"/>
      <c r="F263" s="27"/>
      <c r="G263" s="21">
        <f t="shared" si="21"/>
        <v>0</v>
      </c>
      <c r="H263" s="5">
        <f t="shared" si="22"/>
        <v>0</v>
      </c>
      <c r="I263" s="182">
        <f t="shared" si="23"/>
        <v>0</v>
      </c>
      <c r="J263" s="100">
        <f t="shared" si="24"/>
        <v>0</v>
      </c>
      <c r="K263" s="19"/>
      <c r="L263" s="5"/>
      <c r="M263" s="95">
        <f t="shared" si="25"/>
        <v>0</v>
      </c>
    </row>
    <row r="264" spans="1:13" hidden="1">
      <c r="A264" s="7">
        <v>260</v>
      </c>
      <c r="B264" s="5"/>
      <c r="C264" s="2"/>
      <c r="D264" s="2"/>
      <c r="E264" s="99"/>
      <c r="F264" s="27"/>
      <c r="G264" s="21">
        <f t="shared" si="21"/>
        <v>0</v>
      </c>
      <c r="H264" s="5">
        <f t="shared" si="22"/>
        <v>0</v>
      </c>
      <c r="I264" s="182">
        <f t="shared" si="23"/>
        <v>0</v>
      </c>
      <c r="J264" s="100">
        <f t="shared" si="24"/>
        <v>0</v>
      </c>
      <c r="K264" s="19"/>
      <c r="L264" s="5"/>
      <c r="M264" s="95">
        <f t="shared" si="25"/>
        <v>0</v>
      </c>
    </row>
    <row r="265" spans="1:13" hidden="1">
      <c r="A265" s="7">
        <v>261</v>
      </c>
      <c r="B265" s="5"/>
      <c r="C265" s="2"/>
      <c r="D265" s="2"/>
      <c r="E265" s="99"/>
      <c r="F265" s="27"/>
      <c r="G265" s="21">
        <f t="shared" si="21"/>
        <v>0</v>
      </c>
      <c r="H265" s="5">
        <f t="shared" si="22"/>
        <v>0</v>
      </c>
      <c r="I265" s="182">
        <f t="shared" si="23"/>
        <v>0</v>
      </c>
      <c r="J265" s="100">
        <f t="shared" si="24"/>
        <v>0</v>
      </c>
      <c r="K265" s="19"/>
      <c r="L265" s="5"/>
      <c r="M265" s="95">
        <f t="shared" si="25"/>
        <v>0</v>
      </c>
    </row>
    <row r="266" spans="1:13" hidden="1">
      <c r="A266" s="7">
        <v>262</v>
      </c>
      <c r="B266" s="5"/>
      <c r="C266" s="2"/>
      <c r="D266" s="2"/>
      <c r="E266" s="99"/>
      <c r="F266" s="27"/>
      <c r="G266" s="21">
        <f t="shared" si="21"/>
        <v>0</v>
      </c>
      <c r="H266" s="5">
        <f t="shared" si="22"/>
        <v>0</v>
      </c>
      <c r="I266" s="182">
        <f t="shared" si="23"/>
        <v>0</v>
      </c>
      <c r="J266" s="100">
        <f t="shared" si="24"/>
        <v>0</v>
      </c>
      <c r="K266" s="19"/>
      <c r="L266" s="5"/>
      <c r="M266" s="95">
        <f t="shared" si="25"/>
        <v>0</v>
      </c>
    </row>
    <row r="267" spans="1:13" hidden="1">
      <c r="A267" s="7">
        <v>263</v>
      </c>
      <c r="B267" s="5"/>
      <c r="C267" s="2"/>
      <c r="D267" s="2"/>
      <c r="E267" s="99"/>
      <c r="F267" s="27"/>
      <c r="G267" s="21">
        <f t="shared" si="21"/>
        <v>0</v>
      </c>
      <c r="H267" s="5">
        <f t="shared" si="22"/>
        <v>0</v>
      </c>
      <c r="I267" s="182">
        <f t="shared" si="23"/>
        <v>0</v>
      </c>
      <c r="J267" s="100">
        <f t="shared" si="24"/>
        <v>0</v>
      </c>
      <c r="K267" s="19"/>
      <c r="L267" s="5"/>
      <c r="M267" s="95">
        <f t="shared" si="25"/>
        <v>0</v>
      </c>
    </row>
    <row r="268" spans="1:13" hidden="1">
      <c r="A268" s="7">
        <v>264</v>
      </c>
      <c r="B268" s="5"/>
      <c r="C268" s="2"/>
      <c r="D268" s="2"/>
      <c r="E268" s="99"/>
      <c r="F268" s="27"/>
      <c r="G268" s="21">
        <f t="shared" si="21"/>
        <v>0</v>
      </c>
      <c r="H268" s="5">
        <f t="shared" si="22"/>
        <v>0</v>
      </c>
      <c r="I268" s="182">
        <f t="shared" si="23"/>
        <v>0</v>
      </c>
      <c r="J268" s="100">
        <f t="shared" si="24"/>
        <v>0</v>
      </c>
      <c r="K268" s="19"/>
      <c r="L268" s="5"/>
      <c r="M268" s="95">
        <f t="shared" si="25"/>
        <v>0</v>
      </c>
    </row>
    <row r="269" spans="1:13" hidden="1">
      <c r="A269" s="7">
        <v>265</v>
      </c>
      <c r="B269" s="5"/>
      <c r="C269" s="2"/>
      <c r="D269" s="2"/>
      <c r="E269" s="99"/>
      <c r="F269" s="27"/>
      <c r="G269" s="21">
        <f t="shared" si="21"/>
        <v>0</v>
      </c>
      <c r="H269" s="5">
        <f t="shared" si="22"/>
        <v>0</v>
      </c>
      <c r="I269" s="182">
        <f t="shared" si="23"/>
        <v>0</v>
      </c>
      <c r="J269" s="100">
        <f t="shared" si="24"/>
        <v>0</v>
      </c>
      <c r="K269" s="19"/>
      <c r="L269" s="5"/>
      <c r="M269" s="95">
        <f t="shared" si="25"/>
        <v>0</v>
      </c>
    </row>
    <row r="270" spans="1:13" hidden="1">
      <c r="A270" s="7">
        <v>266</v>
      </c>
      <c r="B270" s="5"/>
      <c r="C270" s="2"/>
      <c r="D270" s="2"/>
      <c r="E270" s="99"/>
      <c r="F270" s="27"/>
      <c r="G270" s="21">
        <f t="shared" si="21"/>
        <v>0</v>
      </c>
      <c r="H270" s="5">
        <f t="shared" si="22"/>
        <v>0</v>
      </c>
      <c r="I270" s="182">
        <f t="shared" si="23"/>
        <v>0</v>
      </c>
      <c r="J270" s="100">
        <f t="shared" si="24"/>
        <v>0</v>
      </c>
      <c r="K270" s="19"/>
      <c r="L270" s="5"/>
      <c r="M270" s="95">
        <f t="shared" si="25"/>
        <v>0</v>
      </c>
    </row>
    <row r="271" spans="1:13" hidden="1">
      <c r="A271" s="7">
        <v>267</v>
      </c>
      <c r="B271" s="5"/>
      <c r="C271" s="2"/>
      <c r="D271" s="2"/>
      <c r="E271" s="99"/>
      <c r="F271" s="27"/>
      <c r="G271" s="21">
        <f t="shared" si="21"/>
        <v>0</v>
      </c>
      <c r="H271" s="5">
        <f t="shared" si="22"/>
        <v>0</v>
      </c>
      <c r="I271" s="182">
        <f t="shared" si="23"/>
        <v>0</v>
      </c>
      <c r="J271" s="100">
        <f t="shared" si="24"/>
        <v>0</v>
      </c>
      <c r="K271" s="19"/>
      <c r="L271" s="5"/>
      <c r="M271" s="95">
        <f t="shared" si="25"/>
        <v>0</v>
      </c>
    </row>
    <row r="272" spans="1:13" hidden="1">
      <c r="A272" s="7">
        <v>268</v>
      </c>
      <c r="B272" s="5"/>
      <c r="C272" s="2"/>
      <c r="D272" s="2"/>
      <c r="E272" s="99"/>
      <c r="F272" s="27"/>
      <c r="G272" s="21">
        <f t="shared" si="21"/>
        <v>0</v>
      </c>
      <c r="H272" s="5">
        <f t="shared" si="22"/>
        <v>0</v>
      </c>
      <c r="I272" s="182">
        <f t="shared" si="23"/>
        <v>0</v>
      </c>
      <c r="J272" s="100">
        <f t="shared" si="24"/>
        <v>0</v>
      </c>
      <c r="K272" s="19"/>
      <c r="L272" s="5"/>
      <c r="M272" s="95">
        <f t="shared" si="25"/>
        <v>0</v>
      </c>
    </row>
    <row r="273" spans="1:13" hidden="1">
      <c r="A273" s="7">
        <v>269</v>
      </c>
      <c r="B273" s="5"/>
      <c r="C273" s="2"/>
      <c r="D273" s="2"/>
      <c r="E273" s="99"/>
      <c r="F273" s="27"/>
      <c r="G273" s="21">
        <f t="shared" si="21"/>
        <v>0</v>
      </c>
      <c r="H273" s="5">
        <f t="shared" si="22"/>
        <v>0</v>
      </c>
      <c r="I273" s="182">
        <f t="shared" si="23"/>
        <v>0</v>
      </c>
      <c r="J273" s="100">
        <f t="shared" si="24"/>
        <v>0</v>
      </c>
      <c r="K273" s="19"/>
      <c r="L273" s="5"/>
      <c r="M273" s="95">
        <f t="shared" si="25"/>
        <v>0</v>
      </c>
    </row>
    <row r="274" spans="1:13" hidden="1">
      <c r="A274" s="7">
        <v>270</v>
      </c>
      <c r="B274" s="5"/>
      <c r="C274" s="2"/>
      <c r="D274" s="2"/>
      <c r="E274" s="99"/>
      <c r="F274" s="27"/>
      <c r="G274" s="21">
        <f t="shared" si="21"/>
        <v>0</v>
      </c>
      <c r="H274" s="5">
        <f t="shared" si="22"/>
        <v>0</v>
      </c>
      <c r="I274" s="182">
        <f t="shared" si="23"/>
        <v>0</v>
      </c>
      <c r="J274" s="100">
        <f t="shared" si="24"/>
        <v>0</v>
      </c>
      <c r="K274" s="19"/>
      <c r="L274" s="5"/>
      <c r="M274" s="95">
        <f t="shared" si="25"/>
        <v>0</v>
      </c>
    </row>
    <row r="275" spans="1:13" hidden="1">
      <c r="A275" s="7">
        <v>271</v>
      </c>
      <c r="B275" s="5"/>
      <c r="C275" s="2"/>
      <c r="D275" s="2"/>
      <c r="E275" s="99"/>
      <c r="F275" s="27"/>
      <c r="G275" s="21">
        <f t="shared" si="21"/>
        <v>0</v>
      </c>
      <c r="H275" s="5">
        <f t="shared" si="22"/>
        <v>0</v>
      </c>
      <c r="I275" s="182">
        <f t="shared" si="23"/>
        <v>0</v>
      </c>
      <c r="J275" s="100">
        <f t="shared" si="24"/>
        <v>0</v>
      </c>
      <c r="K275" s="19"/>
      <c r="L275" s="5"/>
      <c r="M275" s="95">
        <f t="shared" si="25"/>
        <v>0</v>
      </c>
    </row>
    <row r="276" spans="1:13" hidden="1">
      <c r="A276" s="7">
        <v>272</v>
      </c>
      <c r="B276" s="5"/>
      <c r="C276" s="2"/>
      <c r="D276" s="2"/>
      <c r="E276" s="99"/>
      <c r="F276" s="27"/>
      <c r="G276" s="21">
        <f t="shared" si="21"/>
        <v>0</v>
      </c>
      <c r="H276" s="5">
        <f t="shared" si="22"/>
        <v>0</v>
      </c>
      <c r="I276" s="182">
        <f t="shared" si="23"/>
        <v>0</v>
      </c>
      <c r="J276" s="100">
        <f t="shared" si="24"/>
        <v>0</v>
      </c>
      <c r="K276" s="19"/>
      <c r="L276" s="5"/>
      <c r="M276" s="95">
        <f t="shared" si="25"/>
        <v>0</v>
      </c>
    </row>
    <row r="277" spans="1:13" hidden="1">
      <c r="A277" s="7">
        <v>273</v>
      </c>
      <c r="B277" s="5"/>
      <c r="C277" s="2"/>
      <c r="D277" s="2"/>
      <c r="E277" s="99"/>
      <c r="F277" s="27"/>
      <c r="G277" s="21">
        <f t="shared" si="21"/>
        <v>0</v>
      </c>
      <c r="H277" s="5">
        <f t="shared" si="22"/>
        <v>0</v>
      </c>
      <c r="I277" s="182">
        <f t="shared" si="23"/>
        <v>0</v>
      </c>
      <c r="J277" s="100">
        <f t="shared" si="24"/>
        <v>0</v>
      </c>
      <c r="K277" s="19"/>
      <c r="L277" s="5"/>
      <c r="M277" s="95">
        <f t="shared" si="25"/>
        <v>0</v>
      </c>
    </row>
    <row r="278" spans="1:13" hidden="1">
      <c r="A278" s="7">
        <v>274</v>
      </c>
      <c r="B278" s="5"/>
      <c r="C278" s="2"/>
      <c r="D278" s="2"/>
      <c r="E278" s="99"/>
      <c r="F278" s="27"/>
      <c r="G278" s="21">
        <f t="shared" si="21"/>
        <v>0</v>
      </c>
      <c r="H278" s="5">
        <f t="shared" si="22"/>
        <v>0</v>
      </c>
      <c r="I278" s="182">
        <f t="shared" si="23"/>
        <v>0</v>
      </c>
      <c r="J278" s="100">
        <f t="shared" si="24"/>
        <v>0</v>
      </c>
      <c r="K278" s="19"/>
      <c r="L278" s="5"/>
      <c r="M278" s="95">
        <f t="shared" si="25"/>
        <v>0</v>
      </c>
    </row>
    <row r="279" spans="1:13" hidden="1">
      <c r="A279" s="7">
        <v>275</v>
      </c>
      <c r="B279" s="5"/>
      <c r="C279" s="2"/>
      <c r="D279" s="2"/>
      <c r="E279" s="99"/>
      <c r="F279" s="27"/>
      <c r="G279" s="21">
        <f t="shared" si="21"/>
        <v>0</v>
      </c>
      <c r="H279" s="5">
        <f t="shared" si="22"/>
        <v>0</v>
      </c>
      <c r="I279" s="182">
        <f t="shared" si="23"/>
        <v>0</v>
      </c>
      <c r="J279" s="100">
        <f t="shared" si="24"/>
        <v>0</v>
      </c>
      <c r="K279" s="19"/>
      <c r="L279" s="5"/>
      <c r="M279" s="95">
        <f t="shared" si="25"/>
        <v>0</v>
      </c>
    </row>
    <row r="280" spans="1:13" hidden="1">
      <c r="A280" s="7">
        <v>276</v>
      </c>
      <c r="B280" s="5"/>
      <c r="C280" s="2"/>
      <c r="D280" s="2"/>
      <c r="E280" s="99"/>
      <c r="F280" s="27"/>
      <c r="G280" s="21">
        <f t="shared" si="21"/>
        <v>0</v>
      </c>
      <c r="H280" s="5">
        <f t="shared" si="22"/>
        <v>0</v>
      </c>
      <c r="I280" s="182">
        <f t="shared" si="23"/>
        <v>0</v>
      </c>
      <c r="J280" s="100">
        <f t="shared" si="24"/>
        <v>0</v>
      </c>
      <c r="K280" s="19"/>
      <c r="L280" s="5"/>
      <c r="M280" s="95">
        <f t="shared" si="25"/>
        <v>0</v>
      </c>
    </row>
    <row r="281" spans="1:13" hidden="1">
      <c r="A281" s="7">
        <v>277</v>
      </c>
      <c r="B281" s="5"/>
      <c r="C281" s="2"/>
      <c r="D281" s="2"/>
      <c r="E281" s="99"/>
      <c r="F281" s="27"/>
      <c r="G281" s="21">
        <f t="shared" si="21"/>
        <v>0</v>
      </c>
      <c r="H281" s="5">
        <f t="shared" si="22"/>
        <v>0</v>
      </c>
      <c r="I281" s="182">
        <f t="shared" si="23"/>
        <v>0</v>
      </c>
      <c r="J281" s="100">
        <f t="shared" si="24"/>
        <v>0</v>
      </c>
      <c r="K281" s="19"/>
      <c r="L281" s="5"/>
      <c r="M281" s="95">
        <f t="shared" si="25"/>
        <v>0</v>
      </c>
    </row>
    <row r="282" spans="1:13" hidden="1">
      <c r="A282" s="7">
        <v>278</v>
      </c>
      <c r="B282" s="5"/>
      <c r="C282" s="2"/>
      <c r="D282" s="2"/>
      <c r="E282" s="99"/>
      <c r="F282" s="27"/>
      <c r="G282" s="21">
        <f t="shared" si="21"/>
        <v>0</v>
      </c>
      <c r="H282" s="5">
        <f t="shared" si="22"/>
        <v>0</v>
      </c>
      <c r="I282" s="182">
        <f t="shared" si="23"/>
        <v>0</v>
      </c>
      <c r="J282" s="100">
        <f t="shared" si="24"/>
        <v>0</v>
      </c>
      <c r="K282" s="19"/>
      <c r="L282" s="5"/>
      <c r="M282" s="95">
        <f t="shared" si="25"/>
        <v>0</v>
      </c>
    </row>
    <row r="283" spans="1:13" hidden="1">
      <c r="A283" s="7">
        <v>279</v>
      </c>
      <c r="B283" s="5"/>
      <c r="C283" s="2"/>
      <c r="D283" s="2"/>
      <c r="E283" s="99"/>
      <c r="F283" s="27"/>
      <c r="G283" s="21">
        <f t="shared" si="21"/>
        <v>0</v>
      </c>
      <c r="H283" s="5">
        <f t="shared" si="22"/>
        <v>0</v>
      </c>
      <c r="I283" s="182">
        <f t="shared" si="23"/>
        <v>0</v>
      </c>
      <c r="J283" s="100">
        <f t="shared" si="24"/>
        <v>0</v>
      </c>
      <c r="K283" s="19"/>
      <c r="L283" s="5"/>
      <c r="M283" s="95">
        <f t="shared" si="25"/>
        <v>0</v>
      </c>
    </row>
    <row r="284" spans="1:13" hidden="1">
      <c r="A284" s="7">
        <v>280</v>
      </c>
      <c r="B284" s="5"/>
      <c r="C284" s="2"/>
      <c r="D284" s="2"/>
      <c r="E284" s="99"/>
      <c r="F284" s="27"/>
      <c r="G284" s="21">
        <f t="shared" si="21"/>
        <v>0</v>
      </c>
      <c r="H284" s="5">
        <f t="shared" si="22"/>
        <v>0</v>
      </c>
      <c r="I284" s="182">
        <f t="shared" si="23"/>
        <v>0</v>
      </c>
      <c r="J284" s="100">
        <f t="shared" si="24"/>
        <v>0</v>
      </c>
      <c r="K284" s="19"/>
      <c r="L284" s="5"/>
      <c r="M284" s="95">
        <f t="shared" si="25"/>
        <v>0</v>
      </c>
    </row>
    <row r="285" spans="1:13" hidden="1">
      <c r="A285" s="7">
        <v>281</v>
      </c>
      <c r="B285" s="5"/>
      <c r="C285" s="2"/>
      <c r="D285" s="2"/>
      <c r="E285" s="99"/>
      <c r="F285" s="27"/>
      <c r="G285" s="21">
        <f t="shared" si="21"/>
        <v>0</v>
      </c>
      <c r="H285" s="5">
        <f t="shared" si="22"/>
        <v>0</v>
      </c>
      <c r="I285" s="182">
        <f t="shared" si="23"/>
        <v>0</v>
      </c>
      <c r="J285" s="100">
        <f t="shared" si="24"/>
        <v>0</v>
      </c>
      <c r="K285" s="19"/>
      <c r="L285" s="5"/>
      <c r="M285" s="95">
        <f t="shared" si="25"/>
        <v>0</v>
      </c>
    </row>
    <row r="286" spans="1:13" hidden="1">
      <c r="A286" s="7">
        <v>282</v>
      </c>
      <c r="B286" s="5"/>
      <c r="C286" s="2"/>
      <c r="D286" s="2"/>
      <c r="E286" s="99"/>
      <c r="F286" s="27"/>
      <c r="G286" s="21">
        <f t="shared" si="21"/>
        <v>0</v>
      </c>
      <c r="H286" s="5">
        <f t="shared" si="22"/>
        <v>0</v>
      </c>
      <c r="I286" s="182">
        <f t="shared" si="23"/>
        <v>0</v>
      </c>
      <c r="J286" s="100">
        <f t="shared" si="24"/>
        <v>0</v>
      </c>
      <c r="K286" s="19"/>
      <c r="L286" s="5"/>
      <c r="M286" s="95">
        <f t="shared" si="25"/>
        <v>0</v>
      </c>
    </row>
    <row r="287" spans="1:13" hidden="1">
      <c r="A287" s="7">
        <v>283</v>
      </c>
      <c r="B287" s="5"/>
      <c r="C287" s="2"/>
      <c r="D287" s="2"/>
      <c r="E287" s="99"/>
      <c r="F287" s="27"/>
      <c r="G287" s="21">
        <f t="shared" si="21"/>
        <v>0</v>
      </c>
      <c r="H287" s="5">
        <f t="shared" si="22"/>
        <v>0</v>
      </c>
      <c r="I287" s="182">
        <f t="shared" si="23"/>
        <v>0</v>
      </c>
      <c r="J287" s="100">
        <f t="shared" si="24"/>
        <v>0</v>
      </c>
      <c r="K287" s="19"/>
      <c r="L287" s="5"/>
      <c r="M287" s="95">
        <f t="shared" si="25"/>
        <v>0</v>
      </c>
    </row>
    <row r="288" spans="1:13" hidden="1">
      <c r="A288" s="7">
        <v>284</v>
      </c>
      <c r="B288" s="5"/>
      <c r="C288" s="2"/>
      <c r="D288" s="2"/>
      <c r="E288" s="99"/>
      <c r="F288" s="27"/>
      <c r="G288" s="21">
        <f t="shared" si="21"/>
        <v>0</v>
      </c>
      <c r="H288" s="5">
        <f t="shared" si="22"/>
        <v>0</v>
      </c>
      <c r="I288" s="182">
        <f t="shared" si="23"/>
        <v>0</v>
      </c>
      <c r="J288" s="100">
        <f t="shared" si="24"/>
        <v>0</v>
      </c>
      <c r="K288" s="19"/>
      <c r="L288" s="5"/>
      <c r="M288" s="95">
        <f t="shared" si="25"/>
        <v>0</v>
      </c>
    </row>
    <row r="289" spans="1:13" hidden="1">
      <c r="A289" s="7">
        <v>285</v>
      </c>
      <c r="B289" s="5"/>
      <c r="C289" s="2"/>
      <c r="D289" s="2"/>
      <c r="E289" s="99"/>
      <c r="F289" s="27"/>
      <c r="G289" s="21">
        <f t="shared" si="21"/>
        <v>0</v>
      </c>
      <c r="H289" s="5">
        <f t="shared" si="22"/>
        <v>0</v>
      </c>
      <c r="I289" s="182">
        <f t="shared" si="23"/>
        <v>0</v>
      </c>
      <c r="J289" s="100">
        <f t="shared" si="24"/>
        <v>0</v>
      </c>
      <c r="K289" s="19"/>
      <c r="L289" s="5"/>
      <c r="M289" s="95">
        <f t="shared" si="25"/>
        <v>0</v>
      </c>
    </row>
    <row r="290" spans="1:13" hidden="1">
      <c r="A290" s="7">
        <v>286</v>
      </c>
      <c r="B290" s="5"/>
      <c r="C290" s="2"/>
      <c r="D290" s="2"/>
      <c r="E290" s="99"/>
      <c r="F290" s="27"/>
      <c r="G290" s="21">
        <f t="shared" si="21"/>
        <v>0</v>
      </c>
      <c r="H290" s="5">
        <f t="shared" si="22"/>
        <v>0</v>
      </c>
      <c r="I290" s="182">
        <f t="shared" si="23"/>
        <v>0</v>
      </c>
      <c r="J290" s="100">
        <f t="shared" si="24"/>
        <v>0</v>
      </c>
      <c r="K290" s="19"/>
      <c r="L290" s="5"/>
      <c r="M290" s="95">
        <f t="shared" si="25"/>
        <v>0</v>
      </c>
    </row>
    <row r="291" spans="1:13" hidden="1">
      <c r="A291" s="7">
        <v>287</v>
      </c>
      <c r="B291" s="5"/>
      <c r="C291" s="2"/>
      <c r="D291" s="2"/>
      <c r="E291" s="99"/>
      <c r="F291" s="27"/>
      <c r="G291" s="21">
        <f t="shared" si="21"/>
        <v>0</v>
      </c>
      <c r="H291" s="5">
        <f t="shared" si="22"/>
        <v>0</v>
      </c>
      <c r="I291" s="182">
        <f t="shared" si="23"/>
        <v>0</v>
      </c>
      <c r="J291" s="100">
        <f t="shared" si="24"/>
        <v>0</v>
      </c>
      <c r="K291" s="19"/>
      <c r="L291" s="5"/>
      <c r="M291" s="95">
        <f t="shared" si="25"/>
        <v>0</v>
      </c>
    </row>
    <row r="292" spans="1:13" hidden="1">
      <c r="A292" s="7">
        <v>288</v>
      </c>
      <c r="B292" s="5"/>
      <c r="C292" s="2"/>
      <c r="D292" s="2"/>
      <c r="E292" s="99"/>
      <c r="F292" s="27"/>
      <c r="G292" s="21">
        <f t="shared" si="21"/>
        <v>0</v>
      </c>
      <c r="H292" s="5">
        <f t="shared" si="22"/>
        <v>0</v>
      </c>
      <c r="I292" s="182">
        <f t="shared" si="23"/>
        <v>0</v>
      </c>
      <c r="J292" s="100">
        <f t="shared" si="24"/>
        <v>0</v>
      </c>
      <c r="K292" s="19"/>
      <c r="L292" s="5"/>
      <c r="M292" s="95">
        <f t="shared" si="25"/>
        <v>0</v>
      </c>
    </row>
    <row r="293" spans="1:13" hidden="1">
      <c r="A293" s="7">
        <v>289</v>
      </c>
      <c r="B293" s="5"/>
      <c r="C293" s="2"/>
      <c r="D293" s="2"/>
      <c r="E293" s="99"/>
      <c r="F293" s="27"/>
      <c r="G293" s="21">
        <f t="shared" si="21"/>
        <v>0</v>
      </c>
      <c r="H293" s="5">
        <f t="shared" si="22"/>
        <v>0</v>
      </c>
      <c r="I293" s="182">
        <f t="shared" si="23"/>
        <v>0</v>
      </c>
      <c r="J293" s="100">
        <f t="shared" si="24"/>
        <v>0</v>
      </c>
      <c r="K293" s="19"/>
      <c r="L293" s="5"/>
      <c r="M293" s="95">
        <f t="shared" si="25"/>
        <v>0</v>
      </c>
    </row>
    <row r="294" spans="1:13" hidden="1">
      <c r="A294" s="7">
        <v>290</v>
      </c>
      <c r="B294" s="5"/>
      <c r="C294" s="2"/>
      <c r="D294" s="2"/>
      <c r="E294" s="99"/>
      <c r="F294" s="27"/>
      <c r="G294" s="21">
        <f t="shared" si="21"/>
        <v>0</v>
      </c>
      <c r="H294" s="5">
        <f t="shared" si="22"/>
        <v>0</v>
      </c>
      <c r="I294" s="182">
        <f t="shared" si="23"/>
        <v>0</v>
      </c>
      <c r="J294" s="100">
        <f t="shared" si="24"/>
        <v>0</v>
      </c>
      <c r="K294" s="19"/>
      <c r="L294" s="5"/>
      <c r="M294" s="95">
        <f t="shared" si="25"/>
        <v>0</v>
      </c>
    </row>
    <row r="295" spans="1:13" hidden="1">
      <c r="A295" s="7">
        <v>291</v>
      </c>
      <c r="B295" s="5"/>
      <c r="C295" s="2"/>
      <c r="D295" s="2"/>
      <c r="E295" s="99"/>
      <c r="F295" s="27"/>
      <c r="G295" s="21">
        <f t="shared" si="21"/>
        <v>0</v>
      </c>
      <c r="H295" s="5">
        <f t="shared" si="22"/>
        <v>0</v>
      </c>
      <c r="I295" s="182">
        <f t="shared" si="23"/>
        <v>0</v>
      </c>
      <c r="J295" s="100">
        <f t="shared" si="24"/>
        <v>0</v>
      </c>
      <c r="K295" s="19"/>
      <c r="L295" s="5"/>
      <c r="M295" s="95">
        <f t="shared" si="25"/>
        <v>0</v>
      </c>
    </row>
    <row r="296" spans="1:13" hidden="1">
      <c r="A296" s="7">
        <v>292</v>
      </c>
      <c r="B296" s="5"/>
      <c r="C296" s="2"/>
      <c r="D296" s="2"/>
      <c r="E296" s="99"/>
      <c r="F296" s="27"/>
      <c r="G296" s="21">
        <f t="shared" si="21"/>
        <v>0</v>
      </c>
      <c r="H296" s="5">
        <f t="shared" si="22"/>
        <v>0</v>
      </c>
      <c r="I296" s="182">
        <f t="shared" si="23"/>
        <v>0</v>
      </c>
      <c r="J296" s="100">
        <f t="shared" si="24"/>
        <v>0</v>
      </c>
      <c r="K296" s="19"/>
      <c r="L296" s="5"/>
      <c r="M296" s="95">
        <f t="shared" si="25"/>
        <v>0</v>
      </c>
    </row>
    <row r="297" spans="1:13" hidden="1">
      <c r="A297" s="7">
        <v>293</v>
      </c>
      <c r="B297" s="5"/>
      <c r="C297" s="2"/>
      <c r="D297" s="2"/>
      <c r="E297" s="99"/>
      <c r="F297" s="27"/>
      <c r="G297" s="21">
        <f t="shared" si="21"/>
        <v>0</v>
      </c>
      <c r="H297" s="5">
        <f t="shared" si="22"/>
        <v>0</v>
      </c>
      <c r="I297" s="182">
        <f t="shared" si="23"/>
        <v>0</v>
      </c>
      <c r="J297" s="100">
        <f t="shared" si="24"/>
        <v>0</v>
      </c>
      <c r="K297" s="19"/>
      <c r="L297" s="5"/>
      <c r="M297" s="95">
        <f t="shared" si="25"/>
        <v>0</v>
      </c>
    </row>
    <row r="298" spans="1:13" hidden="1">
      <c r="A298" s="7">
        <v>294</v>
      </c>
      <c r="B298" s="5"/>
      <c r="C298" s="2"/>
      <c r="D298" s="2"/>
      <c r="E298" s="99"/>
      <c r="F298" s="27"/>
      <c r="G298" s="21">
        <f t="shared" si="21"/>
        <v>0</v>
      </c>
      <c r="H298" s="5">
        <f t="shared" si="22"/>
        <v>0</v>
      </c>
      <c r="I298" s="182">
        <f t="shared" si="23"/>
        <v>0</v>
      </c>
      <c r="J298" s="100">
        <f t="shared" si="24"/>
        <v>0</v>
      </c>
      <c r="K298" s="19"/>
      <c r="L298" s="5"/>
      <c r="M298" s="95">
        <f t="shared" si="25"/>
        <v>0</v>
      </c>
    </row>
    <row r="299" spans="1:13" hidden="1">
      <c r="A299" s="7">
        <v>295</v>
      </c>
      <c r="B299" s="5"/>
      <c r="C299" s="2"/>
      <c r="D299" s="2"/>
      <c r="E299" s="99"/>
      <c r="F299" s="27"/>
      <c r="G299" s="21">
        <f t="shared" si="21"/>
        <v>0</v>
      </c>
      <c r="H299" s="5">
        <f t="shared" si="22"/>
        <v>0</v>
      </c>
      <c r="I299" s="182">
        <f t="shared" si="23"/>
        <v>0</v>
      </c>
      <c r="J299" s="100">
        <f t="shared" si="24"/>
        <v>0</v>
      </c>
      <c r="K299" s="19"/>
      <c r="L299" s="5"/>
      <c r="M299" s="95">
        <f t="shared" si="25"/>
        <v>0</v>
      </c>
    </row>
    <row r="300" spans="1:13" hidden="1">
      <c r="A300" s="7">
        <v>296</v>
      </c>
      <c r="B300" s="5"/>
      <c r="C300" s="2"/>
      <c r="D300" s="2"/>
      <c r="E300" s="99"/>
      <c r="F300" s="27"/>
      <c r="G300" s="21">
        <f t="shared" si="21"/>
        <v>0</v>
      </c>
      <c r="H300" s="5">
        <f t="shared" si="22"/>
        <v>0</v>
      </c>
      <c r="I300" s="182">
        <f t="shared" si="23"/>
        <v>0</v>
      </c>
      <c r="J300" s="100">
        <f t="shared" si="24"/>
        <v>0</v>
      </c>
      <c r="K300" s="19"/>
      <c r="L300" s="5"/>
      <c r="M300" s="95">
        <f t="shared" si="25"/>
        <v>0</v>
      </c>
    </row>
    <row r="301" spans="1:13" hidden="1">
      <c r="A301" s="7">
        <v>297</v>
      </c>
      <c r="B301" s="5"/>
      <c r="C301" s="2"/>
      <c r="D301" s="2"/>
      <c r="E301" s="99"/>
      <c r="F301" s="27"/>
      <c r="G301" s="21">
        <f t="shared" si="21"/>
        <v>0</v>
      </c>
      <c r="H301" s="5">
        <f t="shared" si="22"/>
        <v>0</v>
      </c>
      <c r="I301" s="182">
        <f t="shared" si="23"/>
        <v>0</v>
      </c>
      <c r="J301" s="100">
        <f t="shared" si="24"/>
        <v>0</v>
      </c>
      <c r="K301" s="19"/>
      <c r="L301" s="5"/>
      <c r="M301" s="95">
        <f t="shared" si="25"/>
        <v>0</v>
      </c>
    </row>
    <row r="302" spans="1:13" hidden="1">
      <c r="A302" s="7">
        <v>298</v>
      </c>
      <c r="B302" s="5"/>
      <c r="C302" s="2"/>
      <c r="D302" s="2"/>
      <c r="E302" s="99"/>
      <c r="F302" s="27"/>
      <c r="G302" s="21">
        <f t="shared" si="21"/>
        <v>0</v>
      </c>
      <c r="H302" s="5">
        <f t="shared" si="22"/>
        <v>0</v>
      </c>
      <c r="I302" s="182">
        <f t="shared" si="23"/>
        <v>0</v>
      </c>
      <c r="J302" s="100">
        <f t="shared" si="24"/>
        <v>0</v>
      </c>
      <c r="K302" s="19"/>
      <c r="L302" s="5"/>
      <c r="M302" s="95">
        <f t="shared" si="25"/>
        <v>0</v>
      </c>
    </row>
    <row r="303" spans="1:13" hidden="1">
      <c r="A303" s="7">
        <v>299</v>
      </c>
      <c r="B303" s="5"/>
      <c r="C303" s="2"/>
      <c r="D303" s="2"/>
      <c r="E303" s="99"/>
      <c r="F303" s="27"/>
      <c r="G303" s="21">
        <f t="shared" si="21"/>
        <v>0</v>
      </c>
      <c r="H303" s="5">
        <f t="shared" si="22"/>
        <v>0</v>
      </c>
      <c r="I303" s="182">
        <f t="shared" si="23"/>
        <v>0</v>
      </c>
      <c r="J303" s="100">
        <f t="shared" si="24"/>
        <v>0</v>
      </c>
      <c r="K303" s="19"/>
      <c r="L303" s="5"/>
      <c r="M303" s="95">
        <f t="shared" si="25"/>
        <v>0</v>
      </c>
    </row>
    <row r="304" spans="1:13" hidden="1">
      <c r="A304" s="7">
        <v>300</v>
      </c>
      <c r="B304" s="5"/>
      <c r="C304" s="2"/>
      <c r="D304" s="2"/>
      <c r="E304" s="99"/>
      <c r="F304" s="27"/>
      <c r="G304" s="21">
        <f t="shared" si="21"/>
        <v>0</v>
      </c>
      <c r="H304" s="5">
        <f t="shared" si="22"/>
        <v>0</v>
      </c>
      <c r="I304" s="182">
        <f t="shared" si="23"/>
        <v>0</v>
      </c>
      <c r="J304" s="100">
        <f t="shared" si="24"/>
        <v>0</v>
      </c>
      <c r="K304" s="19"/>
      <c r="L304" s="5"/>
      <c r="M304" s="95">
        <f t="shared" si="25"/>
        <v>0</v>
      </c>
    </row>
    <row r="305" spans="1:13" hidden="1">
      <c r="A305" s="7">
        <v>301</v>
      </c>
      <c r="B305" s="5"/>
      <c r="C305" s="2"/>
      <c r="D305" s="2"/>
      <c r="E305" s="99"/>
      <c r="F305" s="27"/>
      <c r="G305" s="21">
        <f t="shared" si="21"/>
        <v>0</v>
      </c>
      <c r="H305" s="5">
        <f t="shared" si="22"/>
        <v>0</v>
      </c>
      <c r="I305" s="182">
        <f t="shared" si="23"/>
        <v>0</v>
      </c>
      <c r="J305" s="100">
        <f t="shared" si="24"/>
        <v>0</v>
      </c>
      <c r="K305" s="19"/>
      <c r="L305" s="5"/>
      <c r="M305" s="95">
        <f t="shared" si="25"/>
        <v>0</v>
      </c>
    </row>
    <row r="306" spans="1:13" hidden="1">
      <c r="A306" s="7">
        <v>302</v>
      </c>
      <c r="B306" s="5"/>
      <c r="C306" s="2"/>
      <c r="D306" s="2"/>
      <c r="E306" s="99"/>
      <c r="F306" s="27"/>
      <c r="G306" s="21">
        <f t="shared" si="21"/>
        <v>0</v>
      </c>
      <c r="H306" s="5">
        <f t="shared" si="22"/>
        <v>0</v>
      </c>
      <c r="I306" s="182">
        <f t="shared" si="23"/>
        <v>0</v>
      </c>
      <c r="J306" s="100">
        <f t="shared" si="24"/>
        <v>0</v>
      </c>
      <c r="K306" s="19"/>
      <c r="L306" s="5"/>
      <c r="M306" s="95">
        <f t="shared" si="25"/>
        <v>0</v>
      </c>
    </row>
    <row r="307" spans="1:13" hidden="1">
      <c r="A307" s="7">
        <v>303</v>
      </c>
      <c r="B307" s="5"/>
      <c r="C307" s="2"/>
      <c r="D307" s="2"/>
      <c r="E307" s="99"/>
      <c r="F307" s="27"/>
      <c r="G307" s="21">
        <f t="shared" si="21"/>
        <v>0</v>
      </c>
      <c r="H307" s="5">
        <f t="shared" si="22"/>
        <v>0</v>
      </c>
      <c r="I307" s="182">
        <f t="shared" si="23"/>
        <v>0</v>
      </c>
      <c r="J307" s="100">
        <f t="shared" si="24"/>
        <v>0</v>
      </c>
      <c r="K307" s="19"/>
      <c r="L307" s="5"/>
      <c r="M307" s="95">
        <f t="shared" si="25"/>
        <v>0</v>
      </c>
    </row>
    <row r="308" spans="1:13" hidden="1">
      <c r="A308" s="7">
        <v>304</v>
      </c>
      <c r="B308" s="5"/>
      <c r="C308" s="2"/>
      <c r="D308" s="2"/>
      <c r="E308" s="99"/>
      <c r="F308" s="27"/>
      <c r="G308" s="21">
        <f t="shared" si="21"/>
        <v>0</v>
      </c>
      <c r="H308" s="5">
        <f t="shared" si="22"/>
        <v>0</v>
      </c>
      <c r="I308" s="182">
        <f t="shared" si="23"/>
        <v>0</v>
      </c>
      <c r="J308" s="100">
        <f t="shared" si="24"/>
        <v>0</v>
      </c>
      <c r="K308" s="19"/>
      <c r="L308" s="5"/>
      <c r="M308" s="95">
        <f t="shared" si="25"/>
        <v>0</v>
      </c>
    </row>
    <row r="309" spans="1:13" hidden="1">
      <c r="A309" s="7">
        <v>305</v>
      </c>
      <c r="B309" s="5"/>
      <c r="C309" s="2"/>
      <c r="D309" s="2"/>
      <c r="E309" s="99"/>
      <c r="F309" s="27"/>
      <c r="G309" s="21">
        <f t="shared" si="21"/>
        <v>0</v>
      </c>
      <c r="H309" s="5">
        <f t="shared" si="22"/>
        <v>0</v>
      </c>
      <c r="I309" s="182">
        <f t="shared" si="23"/>
        <v>0</v>
      </c>
      <c r="J309" s="100">
        <f t="shared" si="24"/>
        <v>0</v>
      </c>
      <c r="K309" s="19"/>
      <c r="L309" s="5"/>
      <c r="M309" s="95">
        <f t="shared" si="25"/>
        <v>0</v>
      </c>
    </row>
    <row r="310" spans="1:13" hidden="1">
      <c r="A310" s="7">
        <v>306</v>
      </c>
      <c r="B310" s="5"/>
      <c r="C310" s="2"/>
      <c r="D310" s="2"/>
      <c r="E310" s="99"/>
      <c r="F310" s="27"/>
      <c r="G310" s="21">
        <f t="shared" si="21"/>
        <v>0</v>
      </c>
      <c r="H310" s="5">
        <f t="shared" si="22"/>
        <v>0</v>
      </c>
      <c r="I310" s="182">
        <f t="shared" si="23"/>
        <v>0</v>
      </c>
      <c r="J310" s="100">
        <f t="shared" si="24"/>
        <v>0</v>
      </c>
      <c r="K310" s="19"/>
      <c r="L310" s="5"/>
      <c r="M310" s="95">
        <f t="shared" si="25"/>
        <v>0</v>
      </c>
    </row>
    <row r="311" spans="1:13" hidden="1">
      <c r="A311" s="7">
        <v>307</v>
      </c>
      <c r="B311" s="5"/>
      <c r="C311" s="2"/>
      <c r="D311" s="2"/>
      <c r="E311" s="99"/>
      <c r="F311" s="27"/>
      <c r="G311" s="21">
        <f t="shared" si="21"/>
        <v>0</v>
      </c>
      <c r="H311" s="5">
        <f t="shared" si="22"/>
        <v>0</v>
      </c>
      <c r="I311" s="182">
        <f t="shared" si="23"/>
        <v>0</v>
      </c>
      <c r="J311" s="100">
        <f t="shared" si="24"/>
        <v>0</v>
      </c>
      <c r="K311" s="19"/>
      <c r="L311" s="5"/>
      <c r="M311" s="95">
        <f t="shared" si="25"/>
        <v>0</v>
      </c>
    </row>
    <row r="312" spans="1:13" hidden="1">
      <c r="A312" s="7">
        <v>308</v>
      </c>
      <c r="B312" s="5"/>
      <c r="C312" s="2"/>
      <c r="D312" s="2"/>
      <c r="E312" s="99"/>
      <c r="F312" s="27"/>
      <c r="G312" s="21">
        <f t="shared" si="21"/>
        <v>0</v>
      </c>
      <c r="H312" s="5">
        <f t="shared" si="22"/>
        <v>0</v>
      </c>
      <c r="I312" s="182">
        <f t="shared" si="23"/>
        <v>0</v>
      </c>
      <c r="J312" s="100">
        <f t="shared" si="24"/>
        <v>0</v>
      </c>
      <c r="K312" s="19"/>
      <c r="L312" s="5"/>
      <c r="M312" s="95">
        <f t="shared" si="25"/>
        <v>0</v>
      </c>
    </row>
    <row r="313" spans="1:13" hidden="1">
      <c r="A313" s="7">
        <v>309</v>
      </c>
      <c r="B313" s="5"/>
      <c r="C313" s="2"/>
      <c r="D313" s="2"/>
      <c r="E313" s="99"/>
      <c r="F313" s="27"/>
      <c r="G313" s="21">
        <f t="shared" si="21"/>
        <v>0</v>
      </c>
      <c r="H313" s="5">
        <f t="shared" si="22"/>
        <v>0</v>
      </c>
      <c r="I313" s="182">
        <f t="shared" si="23"/>
        <v>0</v>
      </c>
      <c r="J313" s="100">
        <f t="shared" si="24"/>
        <v>0</v>
      </c>
      <c r="K313" s="19"/>
      <c r="L313" s="5"/>
      <c r="M313" s="95">
        <f t="shared" si="25"/>
        <v>0</v>
      </c>
    </row>
    <row r="314" spans="1:13" hidden="1">
      <c r="A314" s="7">
        <v>310</v>
      </c>
      <c r="B314" s="5"/>
      <c r="C314" s="2"/>
      <c r="D314" s="2"/>
      <c r="E314" s="99"/>
      <c r="F314" s="27"/>
      <c r="G314" s="21">
        <f t="shared" si="21"/>
        <v>0</v>
      </c>
      <c r="H314" s="5">
        <f t="shared" si="22"/>
        <v>0</v>
      </c>
      <c r="I314" s="182">
        <f t="shared" si="23"/>
        <v>0</v>
      </c>
      <c r="J314" s="100">
        <f t="shared" si="24"/>
        <v>0</v>
      </c>
      <c r="K314" s="19"/>
      <c r="L314" s="5"/>
      <c r="M314" s="95">
        <f t="shared" si="25"/>
        <v>0</v>
      </c>
    </row>
    <row r="315" spans="1:13" hidden="1">
      <c r="A315" s="7">
        <v>311</v>
      </c>
      <c r="B315" s="5"/>
      <c r="C315" s="2"/>
      <c r="D315" s="2"/>
      <c r="E315" s="99"/>
      <c r="F315" s="27"/>
      <c r="G315" s="21">
        <f t="shared" si="21"/>
        <v>0</v>
      </c>
      <c r="H315" s="5">
        <f t="shared" si="22"/>
        <v>0</v>
      </c>
      <c r="I315" s="182">
        <f t="shared" si="23"/>
        <v>0</v>
      </c>
      <c r="J315" s="100">
        <f t="shared" si="24"/>
        <v>0</v>
      </c>
      <c r="K315" s="19"/>
      <c r="L315" s="5"/>
      <c r="M315" s="95">
        <f t="shared" si="25"/>
        <v>0</v>
      </c>
    </row>
    <row r="316" spans="1:13" hidden="1">
      <c r="A316" s="7">
        <v>312</v>
      </c>
      <c r="B316" s="5"/>
      <c r="C316" s="2"/>
      <c r="D316" s="2"/>
      <c r="E316" s="99"/>
      <c r="F316" s="27"/>
      <c r="G316" s="21">
        <f t="shared" si="21"/>
        <v>0</v>
      </c>
      <c r="H316" s="5">
        <f t="shared" si="22"/>
        <v>0</v>
      </c>
      <c r="I316" s="182">
        <f t="shared" si="23"/>
        <v>0</v>
      </c>
      <c r="J316" s="100">
        <f t="shared" si="24"/>
        <v>0</v>
      </c>
      <c r="K316" s="19"/>
      <c r="L316" s="5"/>
      <c r="M316" s="95">
        <f t="shared" si="25"/>
        <v>0</v>
      </c>
    </row>
    <row r="317" spans="1:13" hidden="1">
      <c r="A317" s="7">
        <v>313</v>
      </c>
      <c r="B317" s="5"/>
      <c r="C317" s="2"/>
      <c r="D317" s="2"/>
      <c r="E317" s="99"/>
      <c r="F317" s="27"/>
      <c r="G317" s="21">
        <f t="shared" si="21"/>
        <v>0</v>
      </c>
      <c r="H317" s="5">
        <f t="shared" si="22"/>
        <v>0</v>
      </c>
      <c r="I317" s="182">
        <f t="shared" si="23"/>
        <v>0</v>
      </c>
      <c r="J317" s="100">
        <f t="shared" si="24"/>
        <v>0</v>
      </c>
      <c r="K317" s="19"/>
      <c r="L317" s="5"/>
      <c r="M317" s="95">
        <f t="shared" si="25"/>
        <v>0</v>
      </c>
    </row>
    <row r="318" spans="1:13" hidden="1">
      <c r="A318" s="7">
        <v>314</v>
      </c>
      <c r="B318" s="5"/>
      <c r="C318" s="2"/>
      <c r="D318" s="2"/>
      <c r="E318" s="99"/>
      <c r="F318" s="27"/>
      <c r="G318" s="21">
        <f t="shared" si="21"/>
        <v>0</v>
      </c>
      <c r="H318" s="5">
        <f t="shared" si="22"/>
        <v>0</v>
      </c>
      <c r="I318" s="182">
        <f t="shared" si="23"/>
        <v>0</v>
      </c>
      <c r="J318" s="100">
        <f t="shared" si="24"/>
        <v>0</v>
      </c>
      <c r="K318" s="19"/>
      <c r="L318" s="5"/>
      <c r="M318" s="95">
        <f t="shared" si="25"/>
        <v>0</v>
      </c>
    </row>
    <row r="319" spans="1:13" hidden="1">
      <c r="A319" s="7">
        <v>315</v>
      </c>
      <c r="B319" s="5"/>
      <c r="C319" s="2"/>
      <c r="D319" s="2"/>
      <c r="E319" s="99"/>
      <c r="F319" s="27"/>
      <c r="G319" s="21">
        <f t="shared" si="21"/>
        <v>0</v>
      </c>
      <c r="H319" s="5">
        <f t="shared" si="22"/>
        <v>0</v>
      </c>
      <c r="I319" s="182">
        <f t="shared" si="23"/>
        <v>0</v>
      </c>
      <c r="J319" s="100">
        <f t="shared" si="24"/>
        <v>0</v>
      </c>
      <c r="K319" s="19"/>
      <c r="L319" s="5"/>
      <c r="M319" s="95">
        <f t="shared" si="25"/>
        <v>0</v>
      </c>
    </row>
    <row r="320" spans="1:13" hidden="1">
      <c r="A320" s="7">
        <v>316</v>
      </c>
      <c r="B320" s="5"/>
      <c r="C320" s="2"/>
      <c r="D320" s="2"/>
      <c r="E320" s="99"/>
      <c r="F320" s="27"/>
      <c r="G320" s="21">
        <f t="shared" si="21"/>
        <v>0</v>
      </c>
      <c r="H320" s="5">
        <f t="shared" si="22"/>
        <v>0</v>
      </c>
      <c r="I320" s="182">
        <f t="shared" si="23"/>
        <v>0</v>
      </c>
      <c r="J320" s="100">
        <f t="shared" si="24"/>
        <v>0</v>
      </c>
      <c r="K320" s="19"/>
      <c r="L320" s="5"/>
      <c r="M320" s="95">
        <f t="shared" si="25"/>
        <v>0</v>
      </c>
    </row>
    <row r="321" spans="1:13" hidden="1">
      <c r="A321" s="7">
        <v>317</v>
      </c>
      <c r="B321" s="5"/>
      <c r="C321" s="2"/>
      <c r="D321" s="2"/>
      <c r="E321" s="99"/>
      <c r="F321" s="27"/>
      <c r="G321" s="21">
        <f t="shared" si="21"/>
        <v>0</v>
      </c>
      <c r="H321" s="5">
        <f t="shared" si="22"/>
        <v>0</v>
      </c>
      <c r="I321" s="182">
        <f t="shared" si="23"/>
        <v>0</v>
      </c>
      <c r="J321" s="100">
        <f t="shared" si="24"/>
        <v>0</v>
      </c>
      <c r="K321" s="19"/>
      <c r="L321" s="5"/>
      <c r="M321" s="95">
        <f t="shared" si="25"/>
        <v>0</v>
      </c>
    </row>
    <row r="322" spans="1:13" hidden="1">
      <c r="A322" s="7">
        <v>318</v>
      </c>
      <c r="B322" s="5"/>
      <c r="C322" s="2"/>
      <c r="D322" s="2"/>
      <c r="E322" s="99"/>
      <c r="F322" s="27"/>
      <c r="G322" s="21">
        <f t="shared" si="21"/>
        <v>0</v>
      </c>
      <c r="H322" s="5">
        <f t="shared" si="22"/>
        <v>0</v>
      </c>
      <c r="I322" s="182">
        <f t="shared" si="23"/>
        <v>0</v>
      </c>
      <c r="J322" s="100">
        <f t="shared" si="24"/>
        <v>0</v>
      </c>
      <c r="K322" s="19"/>
      <c r="L322" s="5"/>
      <c r="M322" s="95">
        <f t="shared" si="25"/>
        <v>0</v>
      </c>
    </row>
    <row r="323" spans="1:13" hidden="1">
      <c r="A323" s="7">
        <v>319</v>
      </c>
      <c r="B323" s="5"/>
      <c r="C323" s="2"/>
      <c r="D323" s="2"/>
      <c r="E323" s="99"/>
      <c r="F323" s="27"/>
      <c r="G323" s="21">
        <f t="shared" si="21"/>
        <v>0</v>
      </c>
      <c r="H323" s="5">
        <f t="shared" si="22"/>
        <v>0</v>
      </c>
      <c r="I323" s="182">
        <f t="shared" si="23"/>
        <v>0</v>
      </c>
      <c r="J323" s="100">
        <f t="shared" si="24"/>
        <v>0</v>
      </c>
      <c r="K323" s="19"/>
      <c r="L323" s="5"/>
      <c r="M323" s="95">
        <f t="shared" si="25"/>
        <v>0</v>
      </c>
    </row>
    <row r="324" spans="1:13" hidden="1">
      <c r="A324" s="7">
        <v>320</v>
      </c>
      <c r="B324" s="5"/>
      <c r="C324" s="2"/>
      <c r="D324" s="2"/>
      <c r="E324" s="99"/>
      <c r="F324" s="27"/>
      <c r="G324" s="21">
        <f t="shared" si="21"/>
        <v>0</v>
      </c>
      <c r="H324" s="5">
        <f t="shared" si="22"/>
        <v>0</v>
      </c>
      <c r="I324" s="182">
        <f t="shared" si="23"/>
        <v>0</v>
      </c>
      <c r="J324" s="100">
        <f t="shared" si="24"/>
        <v>0</v>
      </c>
      <c r="K324" s="19"/>
      <c r="L324" s="5"/>
      <c r="M324" s="95">
        <f t="shared" si="25"/>
        <v>0</v>
      </c>
    </row>
    <row r="325" spans="1:13" hidden="1">
      <c r="A325" s="7">
        <v>321</v>
      </c>
      <c r="B325" s="5"/>
      <c r="C325" s="2"/>
      <c r="D325" s="2"/>
      <c r="E325" s="99"/>
      <c r="F325" s="27"/>
      <c r="G325" s="21">
        <f t="shared" si="21"/>
        <v>0</v>
      </c>
      <c r="H325" s="5">
        <f t="shared" si="22"/>
        <v>0</v>
      </c>
      <c r="I325" s="182">
        <f t="shared" si="23"/>
        <v>0</v>
      </c>
      <c r="J325" s="100">
        <f t="shared" si="24"/>
        <v>0</v>
      </c>
      <c r="K325" s="19"/>
      <c r="L325" s="5"/>
      <c r="M325" s="95">
        <f t="shared" si="25"/>
        <v>0</v>
      </c>
    </row>
    <row r="326" spans="1:13" hidden="1">
      <c r="A326" s="7">
        <v>322</v>
      </c>
      <c r="B326" s="5"/>
      <c r="C326" s="2"/>
      <c r="D326" s="2"/>
      <c r="E326" s="99"/>
      <c r="F326" s="27"/>
      <c r="G326" s="21">
        <f t="shared" ref="G326:G389" si="26">B326</f>
        <v>0</v>
      </c>
      <c r="H326" s="5">
        <f t="shared" ref="H326:H389" si="27">C326</f>
        <v>0</v>
      </c>
      <c r="I326" s="182">
        <f t="shared" ref="I326:I389" si="28">D326</f>
        <v>0</v>
      </c>
      <c r="J326" s="100">
        <f t="shared" ref="J326:J389" si="29">E326</f>
        <v>0</v>
      </c>
      <c r="K326" s="19"/>
      <c r="L326" s="5"/>
      <c r="M326" s="95">
        <f t="shared" ref="M326:M389" si="30">E326-J326</f>
        <v>0</v>
      </c>
    </row>
    <row r="327" spans="1:13" hidden="1">
      <c r="A327" s="7">
        <v>323</v>
      </c>
      <c r="B327" s="5"/>
      <c r="C327" s="2"/>
      <c r="D327" s="2"/>
      <c r="E327" s="99"/>
      <c r="F327" s="27"/>
      <c r="G327" s="21">
        <f t="shared" si="26"/>
        <v>0</v>
      </c>
      <c r="H327" s="5">
        <f t="shared" si="27"/>
        <v>0</v>
      </c>
      <c r="I327" s="182">
        <f t="shared" si="28"/>
        <v>0</v>
      </c>
      <c r="J327" s="100">
        <f t="shared" si="29"/>
        <v>0</v>
      </c>
      <c r="K327" s="19"/>
      <c r="L327" s="5"/>
      <c r="M327" s="95">
        <f t="shared" si="30"/>
        <v>0</v>
      </c>
    </row>
    <row r="328" spans="1:13" hidden="1">
      <c r="A328" s="7">
        <v>324</v>
      </c>
      <c r="B328" s="5"/>
      <c r="C328" s="2"/>
      <c r="D328" s="2"/>
      <c r="E328" s="99"/>
      <c r="F328" s="27"/>
      <c r="G328" s="21">
        <f t="shared" si="26"/>
        <v>0</v>
      </c>
      <c r="H328" s="5">
        <f t="shared" si="27"/>
        <v>0</v>
      </c>
      <c r="I328" s="182">
        <f t="shared" si="28"/>
        <v>0</v>
      </c>
      <c r="J328" s="100">
        <f t="shared" si="29"/>
        <v>0</v>
      </c>
      <c r="K328" s="19"/>
      <c r="L328" s="5"/>
      <c r="M328" s="95">
        <f t="shared" si="30"/>
        <v>0</v>
      </c>
    </row>
    <row r="329" spans="1:13" hidden="1">
      <c r="A329" s="7">
        <v>325</v>
      </c>
      <c r="B329" s="5"/>
      <c r="C329" s="2"/>
      <c r="D329" s="2"/>
      <c r="E329" s="99"/>
      <c r="F329" s="27"/>
      <c r="G329" s="21">
        <f t="shared" si="26"/>
        <v>0</v>
      </c>
      <c r="H329" s="5">
        <f t="shared" si="27"/>
        <v>0</v>
      </c>
      <c r="I329" s="182">
        <f t="shared" si="28"/>
        <v>0</v>
      </c>
      <c r="J329" s="100">
        <f t="shared" si="29"/>
        <v>0</v>
      </c>
      <c r="K329" s="19"/>
      <c r="L329" s="5"/>
      <c r="M329" s="95">
        <f t="shared" si="30"/>
        <v>0</v>
      </c>
    </row>
    <row r="330" spans="1:13" hidden="1">
      <c r="A330" s="7">
        <v>326</v>
      </c>
      <c r="B330" s="5"/>
      <c r="C330" s="2"/>
      <c r="D330" s="2"/>
      <c r="E330" s="99"/>
      <c r="F330" s="27"/>
      <c r="G330" s="21">
        <f t="shared" si="26"/>
        <v>0</v>
      </c>
      <c r="H330" s="5">
        <f t="shared" si="27"/>
        <v>0</v>
      </c>
      <c r="I330" s="182">
        <f t="shared" si="28"/>
        <v>0</v>
      </c>
      <c r="J330" s="100">
        <f t="shared" si="29"/>
        <v>0</v>
      </c>
      <c r="K330" s="19"/>
      <c r="L330" s="5"/>
      <c r="M330" s="95">
        <f t="shared" si="30"/>
        <v>0</v>
      </c>
    </row>
    <row r="331" spans="1:13" hidden="1">
      <c r="A331" s="7">
        <v>327</v>
      </c>
      <c r="B331" s="5"/>
      <c r="C331" s="2"/>
      <c r="D331" s="2"/>
      <c r="E331" s="99"/>
      <c r="F331" s="27"/>
      <c r="G331" s="21">
        <f t="shared" si="26"/>
        <v>0</v>
      </c>
      <c r="H331" s="5">
        <f t="shared" si="27"/>
        <v>0</v>
      </c>
      <c r="I331" s="182">
        <f t="shared" si="28"/>
        <v>0</v>
      </c>
      <c r="J331" s="100">
        <f t="shared" si="29"/>
        <v>0</v>
      </c>
      <c r="K331" s="19"/>
      <c r="L331" s="5"/>
      <c r="M331" s="95">
        <f t="shared" si="30"/>
        <v>0</v>
      </c>
    </row>
    <row r="332" spans="1:13" hidden="1">
      <c r="A332" s="7">
        <v>328</v>
      </c>
      <c r="B332" s="5"/>
      <c r="C332" s="2"/>
      <c r="D332" s="2"/>
      <c r="E332" s="99"/>
      <c r="F332" s="27"/>
      <c r="G332" s="21">
        <f t="shared" si="26"/>
        <v>0</v>
      </c>
      <c r="H332" s="5">
        <f t="shared" si="27"/>
        <v>0</v>
      </c>
      <c r="I332" s="182">
        <f t="shared" si="28"/>
        <v>0</v>
      </c>
      <c r="J332" s="100">
        <f t="shared" si="29"/>
        <v>0</v>
      </c>
      <c r="K332" s="19"/>
      <c r="L332" s="5"/>
      <c r="M332" s="95">
        <f t="shared" si="30"/>
        <v>0</v>
      </c>
    </row>
    <row r="333" spans="1:13" hidden="1">
      <c r="A333" s="7">
        <v>329</v>
      </c>
      <c r="B333" s="5"/>
      <c r="C333" s="2"/>
      <c r="D333" s="2"/>
      <c r="E333" s="99"/>
      <c r="F333" s="27"/>
      <c r="G333" s="21">
        <f t="shared" si="26"/>
        <v>0</v>
      </c>
      <c r="H333" s="5">
        <f t="shared" si="27"/>
        <v>0</v>
      </c>
      <c r="I333" s="182">
        <f t="shared" si="28"/>
        <v>0</v>
      </c>
      <c r="J333" s="100">
        <f t="shared" si="29"/>
        <v>0</v>
      </c>
      <c r="K333" s="19"/>
      <c r="L333" s="5"/>
      <c r="M333" s="95">
        <f t="shared" si="30"/>
        <v>0</v>
      </c>
    </row>
    <row r="334" spans="1:13" hidden="1">
      <c r="A334" s="7">
        <v>330</v>
      </c>
      <c r="B334" s="5"/>
      <c r="C334" s="2"/>
      <c r="D334" s="2"/>
      <c r="E334" s="99"/>
      <c r="F334" s="27"/>
      <c r="G334" s="21">
        <f t="shared" si="26"/>
        <v>0</v>
      </c>
      <c r="H334" s="5">
        <f t="shared" si="27"/>
        <v>0</v>
      </c>
      <c r="I334" s="182">
        <f t="shared" si="28"/>
        <v>0</v>
      </c>
      <c r="J334" s="100">
        <f t="shared" si="29"/>
        <v>0</v>
      </c>
      <c r="K334" s="19"/>
      <c r="L334" s="5"/>
      <c r="M334" s="95">
        <f t="shared" si="30"/>
        <v>0</v>
      </c>
    </row>
    <row r="335" spans="1:13" hidden="1">
      <c r="A335" s="7">
        <v>331</v>
      </c>
      <c r="B335" s="5"/>
      <c r="C335" s="2"/>
      <c r="D335" s="2"/>
      <c r="E335" s="99"/>
      <c r="F335" s="27"/>
      <c r="G335" s="21">
        <f t="shared" si="26"/>
        <v>0</v>
      </c>
      <c r="H335" s="5">
        <f t="shared" si="27"/>
        <v>0</v>
      </c>
      <c r="I335" s="182">
        <f t="shared" si="28"/>
        <v>0</v>
      </c>
      <c r="J335" s="100">
        <f t="shared" si="29"/>
        <v>0</v>
      </c>
      <c r="K335" s="19"/>
      <c r="L335" s="5"/>
      <c r="M335" s="95">
        <f t="shared" si="30"/>
        <v>0</v>
      </c>
    </row>
    <row r="336" spans="1:13" hidden="1">
      <c r="A336" s="7">
        <v>332</v>
      </c>
      <c r="B336" s="5"/>
      <c r="C336" s="2"/>
      <c r="D336" s="2"/>
      <c r="E336" s="99"/>
      <c r="F336" s="27"/>
      <c r="G336" s="21">
        <f t="shared" si="26"/>
        <v>0</v>
      </c>
      <c r="H336" s="5">
        <f t="shared" si="27"/>
        <v>0</v>
      </c>
      <c r="I336" s="182">
        <f t="shared" si="28"/>
        <v>0</v>
      </c>
      <c r="J336" s="100">
        <f t="shared" si="29"/>
        <v>0</v>
      </c>
      <c r="K336" s="19"/>
      <c r="L336" s="5"/>
      <c r="M336" s="95">
        <f t="shared" si="30"/>
        <v>0</v>
      </c>
    </row>
    <row r="337" spans="1:13" hidden="1">
      <c r="A337" s="7">
        <v>333</v>
      </c>
      <c r="B337" s="5"/>
      <c r="C337" s="2"/>
      <c r="D337" s="2"/>
      <c r="E337" s="99"/>
      <c r="F337" s="27"/>
      <c r="G337" s="21">
        <f t="shared" si="26"/>
        <v>0</v>
      </c>
      <c r="H337" s="5">
        <f t="shared" si="27"/>
        <v>0</v>
      </c>
      <c r="I337" s="182">
        <f t="shared" si="28"/>
        <v>0</v>
      </c>
      <c r="J337" s="100">
        <f t="shared" si="29"/>
        <v>0</v>
      </c>
      <c r="K337" s="19"/>
      <c r="L337" s="5"/>
      <c r="M337" s="95">
        <f t="shared" si="30"/>
        <v>0</v>
      </c>
    </row>
    <row r="338" spans="1:13" hidden="1">
      <c r="A338" s="7">
        <v>334</v>
      </c>
      <c r="B338" s="5"/>
      <c r="C338" s="2"/>
      <c r="D338" s="2"/>
      <c r="E338" s="99"/>
      <c r="F338" s="27"/>
      <c r="G338" s="21">
        <f t="shared" si="26"/>
        <v>0</v>
      </c>
      <c r="H338" s="5">
        <f t="shared" si="27"/>
        <v>0</v>
      </c>
      <c r="I338" s="182">
        <f t="shared" si="28"/>
        <v>0</v>
      </c>
      <c r="J338" s="100">
        <f t="shared" si="29"/>
        <v>0</v>
      </c>
      <c r="K338" s="19"/>
      <c r="L338" s="5"/>
      <c r="M338" s="95">
        <f t="shared" si="30"/>
        <v>0</v>
      </c>
    </row>
    <row r="339" spans="1:13" hidden="1">
      <c r="A339" s="7">
        <v>335</v>
      </c>
      <c r="B339" s="5"/>
      <c r="C339" s="2"/>
      <c r="D339" s="2"/>
      <c r="E339" s="99"/>
      <c r="F339" s="27"/>
      <c r="G339" s="21">
        <f t="shared" si="26"/>
        <v>0</v>
      </c>
      <c r="H339" s="5">
        <f t="shared" si="27"/>
        <v>0</v>
      </c>
      <c r="I339" s="182">
        <f t="shared" si="28"/>
        <v>0</v>
      </c>
      <c r="J339" s="100">
        <f t="shared" si="29"/>
        <v>0</v>
      </c>
      <c r="K339" s="19"/>
      <c r="L339" s="5"/>
      <c r="M339" s="95">
        <f t="shared" si="30"/>
        <v>0</v>
      </c>
    </row>
    <row r="340" spans="1:13" hidden="1">
      <c r="A340" s="7">
        <v>336</v>
      </c>
      <c r="B340" s="5"/>
      <c r="C340" s="2"/>
      <c r="D340" s="2"/>
      <c r="E340" s="99"/>
      <c r="F340" s="27"/>
      <c r="G340" s="21">
        <f t="shared" si="26"/>
        <v>0</v>
      </c>
      <c r="H340" s="5">
        <f t="shared" si="27"/>
        <v>0</v>
      </c>
      <c r="I340" s="182">
        <f t="shared" si="28"/>
        <v>0</v>
      </c>
      <c r="J340" s="100">
        <f t="shared" si="29"/>
        <v>0</v>
      </c>
      <c r="K340" s="19"/>
      <c r="L340" s="5"/>
      <c r="M340" s="95">
        <f t="shared" si="30"/>
        <v>0</v>
      </c>
    </row>
    <row r="341" spans="1:13" hidden="1">
      <c r="A341" s="7">
        <v>337</v>
      </c>
      <c r="B341" s="5"/>
      <c r="C341" s="2"/>
      <c r="D341" s="2"/>
      <c r="E341" s="99"/>
      <c r="F341" s="27"/>
      <c r="G341" s="21">
        <f t="shared" si="26"/>
        <v>0</v>
      </c>
      <c r="H341" s="5">
        <f t="shared" si="27"/>
        <v>0</v>
      </c>
      <c r="I341" s="182">
        <f t="shared" si="28"/>
        <v>0</v>
      </c>
      <c r="J341" s="100">
        <f t="shared" si="29"/>
        <v>0</v>
      </c>
      <c r="K341" s="19"/>
      <c r="L341" s="5"/>
      <c r="M341" s="95">
        <f t="shared" si="30"/>
        <v>0</v>
      </c>
    </row>
    <row r="342" spans="1:13" hidden="1">
      <c r="A342" s="7">
        <v>338</v>
      </c>
      <c r="B342" s="5"/>
      <c r="C342" s="2"/>
      <c r="D342" s="2"/>
      <c r="E342" s="99"/>
      <c r="F342" s="27"/>
      <c r="G342" s="21">
        <f t="shared" si="26"/>
        <v>0</v>
      </c>
      <c r="H342" s="5">
        <f t="shared" si="27"/>
        <v>0</v>
      </c>
      <c r="I342" s="182">
        <f t="shared" si="28"/>
        <v>0</v>
      </c>
      <c r="J342" s="100">
        <f t="shared" si="29"/>
        <v>0</v>
      </c>
      <c r="K342" s="19"/>
      <c r="L342" s="5"/>
      <c r="M342" s="95">
        <f t="shared" si="30"/>
        <v>0</v>
      </c>
    </row>
    <row r="343" spans="1:13" hidden="1">
      <c r="A343" s="7">
        <v>339</v>
      </c>
      <c r="B343" s="5"/>
      <c r="C343" s="2"/>
      <c r="D343" s="2"/>
      <c r="E343" s="99"/>
      <c r="F343" s="27"/>
      <c r="G343" s="21">
        <f t="shared" si="26"/>
        <v>0</v>
      </c>
      <c r="H343" s="5">
        <f t="shared" si="27"/>
        <v>0</v>
      </c>
      <c r="I343" s="182">
        <f t="shared" si="28"/>
        <v>0</v>
      </c>
      <c r="J343" s="100">
        <f t="shared" si="29"/>
        <v>0</v>
      </c>
      <c r="K343" s="19"/>
      <c r="L343" s="5"/>
      <c r="M343" s="95">
        <f t="shared" si="30"/>
        <v>0</v>
      </c>
    </row>
    <row r="344" spans="1:13" hidden="1">
      <c r="A344" s="7">
        <v>340</v>
      </c>
      <c r="B344" s="5"/>
      <c r="C344" s="2"/>
      <c r="D344" s="2"/>
      <c r="E344" s="99"/>
      <c r="F344" s="27"/>
      <c r="G344" s="21">
        <f t="shared" si="26"/>
        <v>0</v>
      </c>
      <c r="H344" s="5">
        <f t="shared" si="27"/>
        <v>0</v>
      </c>
      <c r="I344" s="182">
        <f t="shared" si="28"/>
        <v>0</v>
      </c>
      <c r="J344" s="100">
        <f t="shared" si="29"/>
        <v>0</v>
      </c>
      <c r="K344" s="19"/>
      <c r="L344" s="5"/>
      <c r="M344" s="95">
        <f t="shared" si="30"/>
        <v>0</v>
      </c>
    </row>
    <row r="345" spans="1:13" hidden="1">
      <c r="A345" s="7">
        <v>341</v>
      </c>
      <c r="B345" s="5"/>
      <c r="C345" s="2"/>
      <c r="D345" s="2"/>
      <c r="E345" s="99"/>
      <c r="F345" s="27"/>
      <c r="G345" s="21">
        <f t="shared" si="26"/>
        <v>0</v>
      </c>
      <c r="H345" s="5">
        <f t="shared" si="27"/>
        <v>0</v>
      </c>
      <c r="I345" s="182">
        <f t="shared" si="28"/>
        <v>0</v>
      </c>
      <c r="J345" s="100">
        <f t="shared" si="29"/>
        <v>0</v>
      </c>
      <c r="K345" s="19"/>
      <c r="L345" s="5"/>
      <c r="M345" s="95">
        <f t="shared" si="30"/>
        <v>0</v>
      </c>
    </row>
    <row r="346" spans="1:13" hidden="1">
      <c r="A346" s="7">
        <v>342</v>
      </c>
      <c r="B346" s="5"/>
      <c r="C346" s="2"/>
      <c r="D346" s="2"/>
      <c r="E346" s="99"/>
      <c r="F346" s="27"/>
      <c r="G346" s="21">
        <f t="shared" si="26"/>
        <v>0</v>
      </c>
      <c r="H346" s="5">
        <f t="shared" si="27"/>
        <v>0</v>
      </c>
      <c r="I346" s="182">
        <f t="shared" si="28"/>
        <v>0</v>
      </c>
      <c r="J346" s="100">
        <f t="shared" si="29"/>
        <v>0</v>
      </c>
      <c r="K346" s="19"/>
      <c r="L346" s="5"/>
      <c r="M346" s="95">
        <f t="shared" si="30"/>
        <v>0</v>
      </c>
    </row>
    <row r="347" spans="1:13" hidden="1">
      <c r="A347" s="7">
        <v>343</v>
      </c>
      <c r="B347" s="5"/>
      <c r="C347" s="2"/>
      <c r="D347" s="2"/>
      <c r="E347" s="99"/>
      <c r="F347" s="27"/>
      <c r="G347" s="21">
        <f t="shared" si="26"/>
        <v>0</v>
      </c>
      <c r="H347" s="5">
        <f t="shared" si="27"/>
        <v>0</v>
      </c>
      <c r="I347" s="182">
        <f t="shared" si="28"/>
        <v>0</v>
      </c>
      <c r="J347" s="100">
        <f t="shared" si="29"/>
        <v>0</v>
      </c>
      <c r="K347" s="19"/>
      <c r="L347" s="5"/>
      <c r="M347" s="95">
        <f t="shared" si="30"/>
        <v>0</v>
      </c>
    </row>
    <row r="348" spans="1:13" hidden="1">
      <c r="A348" s="7">
        <v>344</v>
      </c>
      <c r="B348" s="5"/>
      <c r="C348" s="2"/>
      <c r="D348" s="2"/>
      <c r="E348" s="99"/>
      <c r="F348" s="27"/>
      <c r="G348" s="21">
        <f t="shared" si="26"/>
        <v>0</v>
      </c>
      <c r="H348" s="5">
        <f t="shared" si="27"/>
        <v>0</v>
      </c>
      <c r="I348" s="182">
        <f t="shared" si="28"/>
        <v>0</v>
      </c>
      <c r="J348" s="100">
        <f t="shared" si="29"/>
        <v>0</v>
      </c>
      <c r="K348" s="19"/>
      <c r="L348" s="5"/>
      <c r="M348" s="95">
        <f t="shared" si="30"/>
        <v>0</v>
      </c>
    </row>
    <row r="349" spans="1:13" hidden="1">
      <c r="A349" s="7">
        <v>345</v>
      </c>
      <c r="B349" s="5"/>
      <c r="C349" s="2"/>
      <c r="D349" s="2"/>
      <c r="E349" s="99"/>
      <c r="F349" s="27"/>
      <c r="G349" s="21">
        <f t="shared" si="26"/>
        <v>0</v>
      </c>
      <c r="H349" s="5">
        <f t="shared" si="27"/>
        <v>0</v>
      </c>
      <c r="I349" s="182">
        <f t="shared" si="28"/>
        <v>0</v>
      </c>
      <c r="J349" s="100">
        <f t="shared" si="29"/>
        <v>0</v>
      </c>
      <c r="K349" s="19"/>
      <c r="L349" s="5"/>
      <c r="M349" s="95">
        <f t="shared" si="30"/>
        <v>0</v>
      </c>
    </row>
    <row r="350" spans="1:13" hidden="1">
      <c r="A350" s="7">
        <v>346</v>
      </c>
      <c r="B350" s="5"/>
      <c r="C350" s="2"/>
      <c r="D350" s="2"/>
      <c r="E350" s="99"/>
      <c r="F350" s="27"/>
      <c r="G350" s="21">
        <f t="shared" si="26"/>
        <v>0</v>
      </c>
      <c r="H350" s="5">
        <f t="shared" si="27"/>
        <v>0</v>
      </c>
      <c r="I350" s="182">
        <f t="shared" si="28"/>
        <v>0</v>
      </c>
      <c r="J350" s="100">
        <f t="shared" si="29"/>
        <v>0</v>
      </c>
      <c r="K350" s="19"/>
      <c r="L350" s="5"/>
      <c r="M350" s="95">
        <f t="shared" si="30"/>
        <v>0</v>
      </c>
    </row>
    <row r="351" spans="1:13" hidden="1">
      <c r="A351" s="7">
        <v>347</v>
      </c>
      <c r="B351" s="5"/>
      <c r="C351" s="2"/>
      <c r="D351" s="2"/>
      <c r="E351" s="99"/>
      <c r="F351" s="27"/>
      <c r="G351" s="21">
        <f t="shared" si="26"/>
        <v>0</v>
      </c>
      <c r="H351" s="5">
        <f t="shared" si="27"/>
        <v>0</v>
      </c>
      <c r="I351" s="182">
        <f t="shared" si="28"/>
        <v>0</v>
      </c>
      <c r="J351" s="100">
        <f t="shared" si="29"/>
        <v>0</v>
      </c>
      <c r="K351" s="19"/>
      <c r="L351" s="5"/>
      <c r="M351" s="95">
        <f t="shared" si="30"/>
        <v>0</v>
      </c>
    </row>
    <row r="352" spans="1:13" hidden="1">
      <c r="A352" s="7">
        <v>348</v>
      </c>
      <c r="B352" s="5"/>
      <c r="C352" s="2"/>
      <c r="D352" s="2"/>
      <c r="E352" s="99"/>
      <c r="F352" s="27"/>
      <c r="G352" s="21">
        <f t="shared" si="26"/>
        <v>0</v>
      </c>
      <c r="H352" s="5">
        <f t="shared" si="27"/>
        <v>0</v>
      </c>
      <c r="I352" s="182">
        <f t="shared" si="28"/>
        <v>0</v>
      </c>
      <c r="J352" s="100">
        <f t="shared" si="29"/>
        <v>0</v>
      </c>
      <c r="K352" s="19"/>
      <c r="L352" s="5"/>
      <c r="M352" s="95">
        <f t="shared" si="30"/>
        <v>0</v>
      </c>
    </row>
    <row r="353" spans="1:13" hidden="1">
      <c r="A353" s="7">
        <v>349</v>
      </c>
      <c r="B353" s="5"/>
      <c r="C353" s="2"/>
      <c r="D353" s="2"/>
      <c r="E353" s="99"/>
      <c r="F353" s="27"/>
      <c r="G353" s="21">
        <f t="shared" si="26"/>
        <v>0</v>
      </c>
      <c r="H353" s="5">
        <f t="shared" si="27"/>
        <v>0</v>
      </c>
      <c r="I353" s="182">
        <f t="shared" si="28"/>
        <v>0</v>
      </c>
      <c r="J353" s="100">
        <f t="shared" si="29"/>
        <v>0</v>
      </c>
      <c r="K353" s="19"/>
      <c r="L353" s="5"/>
      <c r="M353" s="95">
        <f t="shared" si="30"/>
        <v>0</v>
      </c>
    </row>
    <row r="354" spans="1:13" hidden="1">
      <c r="A354" s="7">
        <v>350</v>
      </c>
      <c r="B354" s="5"/>
      <c r="C354" s="2"/>
      <c r="D354" s="2"/>
      <c r="E354" s="99"/>
      <c r="F354" s="27"/>
      <c r="G354" s="21">
        <f t="shared" si="26"/>
        <v>0</v>
      </c>
      <c r="H354" s="5">
        <f t="shared" si="27"/>
        <v>0</v>
      </c>
      <c r="I354" s="182">
        <f t="shared" si="28"/>
        <v>0</v>
      </c>
      <c r="J354" s="100">
        <f t="shared" si="29"/>
        <v>0</v>
      </c>
      <c r="K354" s="19"/>
      <c r="L354" s="5"/>
      <c r="M354" s="95">
        <f t="shared" si="30"/>
        <v>0</v>
      </c>
    </row>
    <row r="355" spans="1:13" hidden="1">
      <c r="A355" s="7">
        <v>351</v>
      </c>
      <c r="B355" s="5"/>
      <c r="C355" s="2"/>
      <c r="D355" s="2"/>
      <c r="E355" s="99"/>
      <c r="F355" s="27"/>
      <c r="G355" s="21">
        <f t="shared" si="26"/>
        <v>0</v>
      </c>
      <c r="H355" s="5">
        <f t="shared" si="27"/>
        <v>0</v>
      </c>
      <c r="I355" s="182">
        <f t="shared" si="28"/>
        <v>0</v>
      </c>
      <c r="J355" s="100">
        <f t="shared" si="29"/>
        <v>0</v>
      </c>
      <c r="K355" s="19"/>
      <c r="L355" s="5"/>
      <c r="M355" s="95">
        <f t="shared" si="30"/>
        <v>0</v>
      </c>
    </row>
    <row r="356" spans="1:13" hidden="1">
      <c r="A356" s="7">
        <v>352</v>
      </c>
      <c r="B356" s="5"/>
      <c r="C356" s="2"/>
      <c r="D356" s="2"/>
      <c r="E356" s="99"/>
      <c r="F356" s="27"/>
      <c r="G356" s="21">
        <f t="shared" si="26"/>
        <v>0</v>
      </c>
      <c r="H356" s="5">
        <f t="shared" si="27"/>
        <v>0</v>
      </c>
      <c r="I356" s="182">
        <f t="shared" si="28"/>
        <v>0</v>
      </c>
      <c r="J356" s="100">
        <f t="shared" si="29"/>
        <v>0</v>
      </c>
      <c r="K356" s="19"/>
      <c r="L356" s="5"/>
      <c r="M356" s="95">
        <f t="shared" si="30"/>
        <v>0</v>
      </c>
    </row>
    <row r="357" spans="1:13" hidden="1">
      <c r="A357" s="7">
        <v>353</v>
      </c>
      <c r="B357" s="5"/>
      <c r="C357" s="2"/>
      <c r="D357" s="2"/>
      <c r="E357" s="99"/>
      <c r="F357" s="27"/>
      <c r="G357" s="21">
        <f t="shared" si="26"/>
        <v>0</v>
      </c>
      <c r="H357" s="5">
        <f t="shared" si="27"/>
        <v>0</v>
      </c>
      <c r="I357" s="182">
        <f t="shared" si="28"/>
        <v>0</v>
      </c>
      <c r="J357" s="100">
        <f t="shared" si="29"/>
        <v>0</v>
      </c>
      <c r="K357" s="19"/>
      <c r="L357" s="5"/>
      <c r="M357" s="95">
        <f t="shared" si="30"/>
        <v>0</v>
      </c>
    </row>
    <row r="358" spans="1:13" hidden="1">
      <c r="A358" s="7">
        <v>354</v>
      </c>
      <c r="B358" s="5"/>
      <c r="C358" s="2"/>
      <c r="D358" s="2"/>
      <c r="E358" s="99"/>
      <c r="F358" s="27"/>
      <c r="G358" s="21">
        <f t="shared" si="26"/>
        <v>0</v>
      </c>
      <c r="H358" s="5">
        <f t="shared" si="27"/>
        <v>0</v>
      </c>
      <c r="I358" s="182">
        <f t="shared" si="28"/>
        <v>0</v>
      </c>
      <c r="J358" s="100">
        <f t="shared" si="29"/>
        <v>0</v>
      </c>
      <c r="K358" s="19"/>
      <c r="L358" s="5"/>
      <c r="M358" s="95">
        <f t="shared" si="30"/>
        <v>0</v>
      </c>
    </row>
    <row r="359" spans="1:13" hidden="1">
      <c r="A359" s="7">
        <v>355</v>
      </c>
      <c r="B359" s="5"/>
      <c r="C359" s="2"/>
      <c r="D359" s="2"/>
      <c r="E359" s="99"/>
      <c r="F359" s="27"/>
      <c r="G359" s="21">
        <f t="shared" si="26"/>
        <v>0</v>
      </c>
      <c r="H359" s="5">
        <f t="shared" si="27"/>
        <v>0</v>
      </c>
      <c r="I359" s="182">
        <f t="shared" si="28"/>
        <v>0</v>
      </c>
      <c r="J359" s="100">
        <f t="shared" si="29"/>
        <v>0</v>
      </c>
      <c r="K359" s="19"/>
      <c r="L359" s="5"/>
      <c r="M359" s="95">
        <f t="shared" si="30"/>
        <v>0</v>
      </c>
    </row>
    <row r="360" spans="1:13" hidden="1">
      <c r="A360" s="7">
        <v>356</v>
      </c>
      <c r="B360" s="5"/>
      <c r="C360" s="2"/>
      <c r="D360" s="2"/>
      <c r="E360" s="99"/>
      <c r="F360" s="27"/>
      <c r="G360" s="21">
        <f t="shared" si="26"/>
        <v>0</v>
      </c>
      <c r="H360" s="5">
        <f t="shared" si="27"/>
        <v>0</v>
      </c>
      <c r="I360" s="182">
        <f t="shared" si="28"/>
        <v>0</v>
      </c>
      <c r="J360" s="100">
        <f t="shared" si="29"/>
        <v>0</v>
      </c>
      <c r="K360" s="19"/>
      <c r="L360" s="5"/>
      <c r="M360" s="95">
        <f t="shared" si="30"/>
        <v>0</v>
      </c>
    </row>
    <row r="361" spans="1:13" hidden="1">
      <c r="A361" s="7">
        <v>357</v>
      </c>
      <c r="B361" s="5"/>
      <c r="C361" s="2"/>
      <c r="D361" s="2"/>
      <c r="E361" s="99"/>
      <c r="F361" s="27"/>
      <c r="G361" s="21">
        <f t="shared" si="26"/>
        <v>0</v>
      </c>
      <c r="H361" s="5">
        <f t="shared" si="27"/>
        <v>0</v>
      </c>
      <c r="I361" s="182">
        <f t="shared" si="28"/>
        <v>0</v>
      </c>
      <c r="J361" s="100">
        <f t="shared" si="29"/>
        <v>0</v>
      </c>
      <c r="K361" s="19"/>
      <c r="L361" s="5"/>
      <c r="M361" s="95">
        <f t="shared" si="30"/>
        <v>0</v>
      </c>
    </row>
    <row r="362" spans="1:13" hidden="1">
      <c r="A362" s="7">
        <v>358</v>
      </c>
      <c r="B362" s="5"/>
      <c r="C362" s="2"/>
      <c r="D362" s="2"/>
      <c r="E362" s="99"/>
      <c r="F362" s="27"/>
      <c r="G362" s="21">
        <f t="shared" si="26"/>
        <v>0</v>
      </c>
      <c r="H362" s="5">
        <f t="shared" si="27"/>
        <v>0</v>
      </c>
      <c r="I362" s="182">
        <f t="shared" si="28"/>
        <v>0</v>
      </c>
      <c r="J362" s="100">
        <f t="shared" si="29"/>
        <v>0</v>
      </c>
      <c r="K362" s="19"/>
      <c r="L362" s="5"/>
      <c r="M362" s="95">
        <f t="shared" si="30"/>
        <v>0</v>
      </c>
    </row>
    <row r="363" spans="1:13" hidden="1">
      <c r="A363" s="7">
        <v>359</v>
      </c>
      <c r="B363" s="5"/>
      <c r="C363" s="2"/>
      <c r="D363" s="2"/>
      <c r="E363" s="99"/>
      <c r="F363" s="27"/>
      <c r="G363" s="21">
        <f t="shared" si="26"/>
        <v>0</v>
      </c>
      <c r="H363" s="5">
        <f t="shared" si="27"/>
        <v>0</v>
      </c>
      <c r="I363" s="182">
        <f t="shared" si="28"/>
        <v>0</v>
      </c>
      <c r="J363" s="100">
        <f t="shared" si="29"/>
        <v>0</v>
      </c>
      <c r="K363" s="19"/>
      <c r="L363" s="5"/>
      <c r="M363" s="95">
        <f t="shared" si="30"/>
        <v>0</v>
      </c>
    </row>
    <row r="364" spans="1:13" hidden="1">
      <c r="A364" s="7">
        <v>360</v>
      </c>
      <c r="B364" s="5"/>
      <c r="C364" s="2"/>
      <c r="D364" s="2"/>
      <c r="E364" s="99"/>
      <c r="F364" s="27"/>
      <c r="G364" s="21">
        <f t="shared" si="26"/>
        <v>0</v>
      </c>
      <c r="H364" s="5">
        <f t="shared" si="27"/>
        <v>0</v>
      </c>
      <c r="I364" s="182">
        <f t="shared" si="28"/>
        <v>0</v>
      </c>
      <c r="J364" s="100">
        <f t="shared" si="29"/>
        <v>0</v>
      </c>
      <c r="K364" s="19"/>
      <c r="L364" s="5"/>
      <c r="M364" s="95">
        <f t="shared" si="30"/>
        <v>0</v>
      </c>
    </row>
    <row r="365" spans="1:13" hidden="1">
      <c r="A365" s="7">
        <v>361</v>
      </c>
      <c r="B365" s="5"/>
      <c r="C365" s="2"/>
      <c r="D365" s="2"/>
      <c r="E365" s="99"/>
      <c r="F365" s="27"/>
      <c r="G365" s="21">
        <f t="shared" si="26"/>
        <v>0</v>
      </c>
      <c r="H365" s="5">
        <f t="shared" si="27"/>
        <v>0</v>
      </c>
      <c r="I365" s="182">
        <f t="shared" si="28"/>
        <v>0</v>
      </c>
      <c r="J365" s="100">
        <f t="shared" si="29"/>
        <v>0</v>
      </c>
      <c r="K365" s="19"/>
      <c r="L365" s="5"/>
      <c r="M365" s="95">
        <f t="shared" si="30"/>
        <v>0</v>
      </c>
    </row>
    <row r="366" spans="1:13" hidden="1">
      <c r="A366" s="7">
        <v>362</v>
      </c>
      <c r="B366" s="5"/>
      <c r="C366" s="2"/>
      <c r="D366" s="2"/>
      <c r="E366" s="99"/>
      <c r="F366" s="27"/>
      <c r="G366" s="21">
        <f t="shared" si="26"/>
        <v>0</v>
      </c>
      <c r="H366" s="5">
        <f t="shared" si="27"/>
        <v>0</v>
      </c>
      <c r="I366" s="182">
        <f t="shared" si="28"/>
        <v>0</v>
      </c>
      <c r="J366" s="100">
        <f t="shared" si="29"/>
        <v>0</v>
      </c>
      <c r="K366" s="19"/>
      <c r="L366" s="5"/>
      <c r="M366" s="95">
        <f t="shared" si="30"/>
        <v>0</v>
      </c>
    </row>
    <row r="367" spans="1:13" hidden="1">
      <c r="A367" s="7">
        <v>363</v>
      </c>
      <c r="B367" s="5"/>
      <c r="C367" s="2"/>
      <c r="D367" s="2"/>
      <c r="E367" s="99"/>
      <c r="F367" s="27"/>
      <c r="G367" s="21">
        <f t="shared" si="26"/>
        <v>0</v>
      </c>
      <c r="H367" s="5">
        <f t="shared" si="27"/>
        <v>0</v>
      </c>
      <c r="I367" s="182">
        <f t="shared" si="28"/>
        <v>0</v>
      </c>
      <c r="J367" s="100">
        <f t="shared" si="29"/>
        <v>0</v>
      </c>
      <c r="K367" s="19"/>
      <c r="L367" s="5"/>
      <c r="M367" s="95">
        <f t="shared" si="30"/>
        <v>0</v>
      </c>
    </row>
    <row r="368" spans="1:13" hidden="1">
      <c r="A368" s="7">
        <v>364</v>
      </c>
      <c r="B368" s="5"/>
      <c r="C368" s="2"/>
      <c r="D368" s="2"/>
      <c r="E368" s="99"/>
      <c r="F368" s="27"/>
      <c r="G368" s="21">
        <f t="shared" si="26"/>
        <v>0</v>
      </c>
      <c r="H368" s="5">
        <f t="shared" si="27"/>
        <v>0</v>
      </c>
      <c r="I368" s="182">
        <f t="shared" si="28"/>
        <v>0</v>
      </c>
      <c r="J368" s="100">
        <f t="shared" si="29"/>
        <v>0</v>
      </c>
      <c r="K368" s="19"/>
      <c r="L368" s="5"/>
      <c r="M368" s="95">
        <f t="shared" si="30"/>
        <v>0</v>
      </c>
    </row>
    <row r="369" spans="1:13" hidden="1">
      <c r="A369" s="7">
        <v>365</v>
      </c>
      <c r="B369" s="5"/>
      <c r="C369" s="2"/>
      <c r="D369" s="2"/>
      <c r="E369" s="99"/>
      <c r="F369" s="27"/>
      <c r="G369" s="21">
        <f t="shared" si="26"/>
        <v>0</v>
      </c>
      <c r="H369" s="5">
        <f t="shared" si="27"/>
        <v>0</v>
      </c>
      <c r="I369" s="182">
        <f t="shared" si="28"/>
        <v>0</v>
      </c>
      <c r="J369" s="100">
        <f t="shared" si="29"/>
        <v>0</v>
      </c>
      <c r="K369" s="19"/>
      <c r="L369" s="5"/>
      <c r="M369" s="95">
        <f t="shared" si="30"/>
        <v>0</v>
      </c>
    </row>
    <row r="370" spans="1:13" hidden="1">
      <c r="A370" s="7">
        <v>366</v>
      </c>
      <c r="B370" s="5"/>
      <c r="C370" s="2"/>
      <c r="D370" s="2"/>
      <c r="E370" s="99"/>
      <c r="F370" s="27"/>
      <c r="G370" s="21">
        <f t="shared" si="26"/>
        <v>0</v>
      </c>
      <c r="H370" s="5">
        <f t="shared" si="27"/>
        <v>0</v>
      </c>
      <c r="I370" s="182">
        <f t="shared" si="28"/>
        <v>0</v>
      </c>
      <c r="J370" s="100">
        <f t="shared" si="29"/>
        <v>0</v>
      </c>
      <c r="K370" s="19"/>
      <c r="L370" s="5"/>
      <c r="M370" s="95">
        <f t="shared" si="30"/>
        <v>0</v>
      </c>
    </row>
    <row r="371" spans="1:13" hidden="1">
      <c r="A371" s="7">
        <v>367</v>
      </c>
      <c r="B371" s="5"/>
      <c r="C371" s="2"/>
      <c r="D371" s="2"/>
      <c r="E371" s="99"/>
      <c r="F371" s="27"/>
      <c r="G371" s="21">
        <f t="shared" si="26"/>
        <v>0</v>
      </c>
      <c r="H371" s="5">
        <f t="shared" si="27"/>
        <v>0</v>
      </c>
      <c r="I371" s="182">
        <f t="shared" si="28"/>
        <v>0</v>
      </c>
      <c r="J371" s="100">
        <f t="shared" si="29"/>
        <v>0</v>
      </c>
      <c r="K371" s="19"/>
      <c r="L371" s="5"/>
      <c r="M371" s="95">
        <f t="shared" si="30"/>
        <v>0</v>
      </c>
    </row>
    <row r="372" spans="1:13" hidden="1">
      <c r="A372" s="7">
        <v>368</v>
      </c>
      <c r="B372" s="5"/>
      <c r="C372" s="2"/>
      <c r="D372" s="2"/>
      <c r="E372" s="99"/>
      <c r="F372" s="27"/>
      <c r="G372" s="21">
        <f t="shared" si="26"/>
        <v>0</v>
      </c>
      <c r="H372" s="5">
        <f t="shared" si="27"/>
        <v>0</v>
      </c>
      <c r="I372" s="182">
        <f t="shared" si="28"/>
        <v>0</v>
      </c>
      <c r="J372" s="100">
        <f t="shared" si="29"/>
        <v>0</v>
      </c>
      <c r="K372" s="19"/>
      <c r="L372" s="5"/>
      <c r="M372" s="95">
        <f t="shared" si="30"/>
        <v>0</v>
      </c>
    </row>
    <row r="373" spans="1:13" hidden="1">
      <c r="A373" s="7">
        <v>369</v>
      </c>
      <c r="B373" s="5"/>
      <c r="C373" s="2"/>
      <c r="D373" s="2"/>
      <c r="E373" s="99"/>
      <c r="F373" s="27"/>
      <c r="G373" s="21">
        <f t="shared" si="26"/>
        <v>0</v>
      </c>
      <c r="H373" s="5">
        <f t="shared" si="27"/>
        <v>0</v>
      </c>
      <c r="I373" s="182">
        <f t="shared" si="28"/>
        <v>0</v>
      </c>
      <c r="J373" s="100">
        <f t="shared" si="29"/>
        <v>0</v>
      </c>
      <c r="K373" s="19"/>
      <c r="L373" s="5"/>
      <c r="M373" s="95">
        <f t="shared" si="30"/>
        <v>0</v>
      </c>
    </row>
    <row r="374" spans="1:13" hidden="1">
      <c r="A374" s="7">
        <v>370</v>
      </c>
      <c r="B374" s="5"/>
      <c r="C374" s="2"/>
      <c r="D374" s="2"/>
      <c r="E374" s="99"/>
      <c r="F374" s="27"/>
      <c r="G374" s="21">
        <f t="shared" si="26"/>
        <v>0</v>
      </c>
      <c r="H374" s="5">
        <f t="shared" si="27"/>
        <v>0</v>
      </c>
      <c r="I374" s="182">
        <f t="shared" si="28"/>
        <v>0</v>
      </c>
      <c r="J374" s="100">
        <f t="shared" si="29"/>
        <v>0</v>
      </c>
      <c r="K374" s="19"/>
      <c r="L374" s="5"/>
      <c r="M374" s="95">
        <f t="shared" si="30"/>
        <v>0</v>
      </c>
    </row>
    <row r="375" spans="1:13" hidden="1">
      <c r="A375" s="7">
        <v>371</v>
      </c>
      <c r="B375" s="5"/>
      <c r="C375" s="2"/>
      <c r="D375" s="2"/>
      <c r="E375" s="99"/>
      <c r="F375" s="27"/>
      <c r="G375" s="21">
        <f t="shared" si="26"/>
        <v>0</v>
      </c>
      <c r="H375" s="5">
        <f t="shared" si="27"/>
        <v>0</v>
      </c>
      <c r="I375" s="182">
        <f t="shared" si="28"/>
        <v>0</v>
      </c>
      <c r="J375" s="100">
        <f t="shared" si="29"/>
        <v>0</v>
      </c>
      <c r="K375" s="19"/>
      <c r="L375" s="5"/>
      <c r="M375" s="95">
        <f t="shared" si="30"/>
        <v>0</v>
      </c>
    </row>
    <row r="376" spans="1:13" hidden="1">
      <c r="A376" s="7">
        <v>372</v>
      </c>
      <c r="B376" s="5"/>
      <c r="C376" s="2"/>
      <c r="D376" s="2"/>
      <c r="E376" s="99"/>
      <c r="F376" s="27"/>
      <c r="G376" s="21">
        <f t="shared" si="26"/>
        <v>0</v>
      </c>
      <c r="H376" s="5">
        <f t="shared" si="27"/>
        <v>0</v>
      </c>
      <c r="I376" s="182">
        <f t="shared" si="28"/>
        <v>0</v>
      </c>
      <c r="J376" s="100">
        <f t="shared" si="29"/>
        <v>0</v>
      </c>
      <c r="K376" s="19"/>
      <c r="L376" s="5"/>
      <c r="M376" s="95">
        <f t="shared" si="30"/>
        <v>0</v>
      </c>
    </row>
    <row r="377" spans="1:13" hidden="1">
      <c r="A377" s="7">
        <v>373</v>
      </c>
      <c r="B377" s="5"/>
      <c r="C377" s="2"/>
      <c r="D377" s="2"/>
      <c r="E377" s="99"/>
      <c r="F377" s="27"/>
      <c r="G377" s="21">
        <f t="shared" si="26"/>
        <v>0</v>
      </c>
      <c r="H377" s="5">
        <f t="shared" si="27"/>
        <v>0</v>
      </c>
      <c r="I377" s="182">
        <f t="shared" si="28"/>
        <v>0</v>
      </c>
      <c r="J377" s="100">
        <f t="shared" si="29"/>
        <v>0</v>
      </c>
      <c r="K377" s="19"/>
      <c r="L377" s="5"/>
      <c r="M377" s="95">
        <f t="shared" si="30"/>
        <v>0</v>
      </c>
    </row>
    <row r="378" spans="1:13" hidden="1">
      <c r="A378" s="7">
        <v>374</v>
      </c>
      <c r="B378" s="5"/>
      <c r="C378" s="2"/>
      <c r="D378" s="2"/>
      <c r="E378" s="99"/>
      <c r="F378" s="27"/>
      <c r="G378" s="21">
        <f t="shared" si="26"/>
        <v>0</v>
      </c>
      <c r="H378" s="5">
        <f t="shared" si="27"/>
        <v>0</v>
      </c>
      <c r="I378" s="182">
        <f t="shared" si="28"/>
        <v>0</v>
      </c>
      <c r="J378" s="100">
        <f t="shared" si="29"/>
        <v>0</v>
      </c>
      <c r="K378" s="19"/>
      <c r="L378" s="5"/>
      <c r="M378" s="95">
        <f t="shared" si="30"/>
        <v>0</v>
      </c>
    </row>
    <row r="379" spans="1:13" hidden="1">
      <c r="A379" s="7">
        <v>375</v>
      </c>
      <c r="B379" s="5"/>
      <c r="C379" s="2"/>
      <c r="D379" s="2"/>
      <c r="E379" s="99"/>
      <c r="F379" s="27"/>
      <c r="G379" s="21">
        <f t="shared" si="26"/>
        <v>0</v>
      </c>
      <c r="H379" s="5">
        <f t="shared" si="27"/>
        <v>0</v>
      </c>
      <c r="I379" s="182">
        <f t="shared" si="28"/>
        <v>0</v>
      </c>
      <c r="J379" s="100">
        <f t="shared" si="29"/>
        <v>0</v>
      </c>
      <c r="K379" s="19"/>
      <c r="L379" s="5"/>
      <c r="M379" s="95">
        <f t="shared" si="30"/>
        <v>0</v>
      </c>
    </row>
    <row r="380" spans="1:13" hidden="1">
      <c r="A380" s="7">
        <v>376</v>
      </c>
      <c r="B380" s="5"/>
      <c r="C380" s="2"/>
      <c r="D380" s="2"/>
      <c r="E380" s="99"/>
      <c r="F380" s="27"/>
      <c r="G380" s="21">
        <f t="shared" si="26"/>
        <v>0</v>
      </c>
      <c r="H380" s="5">
        <f t="shared" si="27"/>
        <v>0</v>
      </c>
      <c r="I380" s="182">
        <f t="shared" si="28"/>
        <v>0</v>
      </c>
      <c r="J380" s="100">
        <f t="shared" si="29"/>
        <v>0</v>
      </c>
      <c r="K380" s="19"/>
      <c r="L380" s="5"/>
      <c r="M380" s="95">
        <f t="shared" si="30"/>
        <v>0</v>
      </c>
    </row>
    <row r="381" spans="1:13" hidden="1">
      <c r="A381" s="7">
        <v>377</v>
      </c>
      <c r="B381" s="5"/>
      <c r="C381" s="2"/>
      <c r="D381" s="2"/>
      <c r="E381" s="99"/>
      <c r="F381" s="27"/>
      <c r="G381" s="21">
        <f t="shared" si="26"/>
        <v>0</v>
      </c>
      <c r="H381" s="5">
        <f t="shared" si="27"/>
        <v>0</v>
      </c>
      <c r="I381" s="182">
        <f t="shared" si="28"/>
        <v>0</v>
      </c>
      <c r="J381" s="100">
        <f t="shared" si="29"/>
        <v>0</v>
      </c>
      <c r="K381" s="19"/>
      <c r="L381" s="5"/>
      <c r="M381" s="95">
        <f t="shared" si="30"/>
        <v>0</v>
      </c>
    </row>
    <row r="382" spans="1:13" hidden="1">
      <c r="A382" s="7">
        <v>378</v>
      </c>
      <c r="B382" s="5"/>
      <c r="C382" s="2"/>
      <c r="D382" s="2"/>
      <c r="E382" s="99"/>
      <c r="F382" s="27"/>
      <c r="G382" s="21">
        <f t="shared" si="26"/>
        <v>0</v>
      </c>
      <c r="H382" s="5">
        <f t="shared" si="27"/>
        <v>0</v>
      </c>
      <c r="I382" s="182">
        <f t="shared" si="28"/>
        <v>0</v>
      </c>
      <c r="J382" s="100">
        <f t="shared" si="29"/>
        <v>0</v>
      </c>
      <c r="K382" s="19"/>
      <c r="L382" s="5"/>
      <c r="M382" s="95">
        <f t="shared" si="30"/>
        <v>0</v>
      </c>
    </row>
    <row r="383" spans="1:13" hidden="1">
      <c r="A383" s="7">
        <v>379</v>
      </c>
      <c r="B383" s="5"/>
      <c r="C383" s="2"/>
      <c r="D383" s="2"/>
      <c r="E383" s="99"/>
      <c r="F383" s="27"/>
      <c r="G383" s="21">
        <f t="shared" si="26"/>
        <v>0</v>
      </c>
      <c r="H383" s="5">
        <f t="shared" si="27"/>
        <v>0</v>
      </c>
      <c r="I383" s="182">
        <f t="shared" si="28"/>
        <v>0</v>
      </c>
      <c r="J383" s="100">
        <f t="shared" si="29"/>
        <v>0</v>
      </c>
      <c r="K383" s="19"/>
      <c r="L383" s="5"/>
      <c r="M383" s="95">
        <f t="shared" si="30"/>
        <v>0</v>
      </c>
    </row>
    <row r="384" spans="1:13" hidden="1">
      <c r="A384" s="7">
        <v>380</v>
      </c>
      <c r="B384" s="5"/>
      <c r="C384" s="2"/>
      <c r="D384" s="2"/>
      <c r="E384" s="99"/>
      <c r="F384" s="27"/>
      <c r="G384" s="21">
        <f t="shared" si="26"/>
        <v>0</v>
      </c>
      <c r="H384" s="5">
        <f t="shared" si="27"/>
        <v>0</v>
      </c>
      <c r="I384" s="182">
        <f t="shared" si="28"/>
        <v>0</v>
      </c>
      <c r="J384" s="100">
        <f t="shared" si="29"/>
        <v>0</v>
      </c>
      <c r="K384" s="19"/>
      <c r="L384" s="5"/>
      <c r="M384" s="95">
        <f t="shared" si="30"/>
        <v>0</v>
      </c>
    </row>
    <row r="385" spans="1:13" hidden="1">
      <c r="A385" s="7">
        <v>381</v>
      </c>
      <c r="B385" s="5"/>
      <c r="C385" s="2"/>
      <c r="D385" s="2"/>
      <c r="E385" s="99"/>
      <c r="F385" s="27"/>
      <c r="G385" s="21">
        <f t="shared" si="26"/>
        <v>0</v>
      </c>
      <c r="H385" s="5">
        <f t="shared" si="27"/>
        <v>0</v>
      </c>
      <c r="I385" s="182">
        <f t="shared" si="28"/>
        <v>0</v>
      </c>
      <c r="J385" s="100">
        <f t="shared" si="29"/>
        <v>0</v>
      </c>
      <c r="K385" s="19"/>
      <c r="L385" s="5"/>
      <c r="M385" s="95">
        <f t="shared" si="30"/>
        <v>0</v>
      </c>
    </row>
    <row r="386" spans="1:13" hidden="1">
      <c r="A386" s="7">
        <v>382</v>
      </c>
      <c r="B386" s="5"/>
      <c r="C386" s="2"/>
      <c r="D386" s="2"/>
      <c r="E386" s="99"/>
      <c r="F386" s="27"/>
      <c r="G386" s="21">
        <f t="shared" si="26"/>
        <v>0</v>
      </c>
      <c r="H386" s="5">
        <f t="shared" si="27"/>
        <v>0</v>
      </c>
      <c r="I386" s="182">
        <f t="shared" si="28"/>
        <v>0</v>
      </c>
      <c r="J386" s="100">
        <f t="shared" si="29"/>
        <v>0</v>
      </c>
      <c r="K386" s="19"/>
      <c r="L386" s="5"/>
      <c r="M386" s="95">
        <f t="shared" si="30"/>
        <v>0</v>
      </c>
    </row>
    <row r="387" spans="1:13" hidden="1">
      <c r="A387" s="7">
        <v>383</v>
      </c>
      <c r="B387" s="5"/>
      <c r="C387" s="2"/>
      <c r="D387" s="2"/>
      <c r="E387" s="99"/>
      <c r="F387" s="27"/>
      <c r="G387" s="21">
        <f t="shared" si="26"/>
        <v>0</v>
      </c>
      <c r="H387" s="5">
        <f t="shared" si="27"/>
        <v>0</v>
      </c>
      <c r="I387" s="182">
        <f t="shared" si="28"/>
        <v>0</v>
      </c>
      <c r="J387" s="100">
        <f t="shared" si="29"/>
        <v>0</v>
      </c>
      <c r="K387" s="19"/>
      <c r="L387" s="5"/>
      <c r="M387" s="95">
        <f t="shared" si="30"/>
        <v>0</v>
      </c>
    </row>
    <row r="388" spans="1:13" hidden="1">
      <c r="A388" s="7">
        <v>384</v>
      </c>
      <c r="B388" s="5"/>
      <c r="C388" s="2"/>
      <c r="D388" s="2"/>
      <c r="E388" s="99"/>
      <c r="F388" s="27"/>
      <c r="G388" s="21">
        <f t="shared" si="26"/>
        <v>0</v>
      </c>
      <c r="H388" s="5">
        <f t="shared" si="27"/>
        <v>0</v>
      </c>
      <c r="I388" s="182">
        <f t="shared" si="28"/>
        <v>0</v>
      </c>
      <c r="J388" s="100">
        <f t="shared" si="29"/>
        <v>0</v>
      </c>
      <c r="K388" s="19"/>
      <c r="L388" s="5"/>
      <c r="M388" s="95">
        <f t="shared" si="30"/>
        <v>0</v>
      </c>
    </row>
    <row r="389" spans="1:13" hidden="1">
      <c r="A389" s="7">
        <v>385</v>
      </c>
      <c r="B389" s="5"/>
      <c r="C389" s="2"/>
      <c r="D389" s="2"/>
      <c r="E389" s="99"/>
      <c r="F389" s="27"/>
      <c r="G389" s="21">
        <f t="shared" si="26"/>
        <v>0</v>
      </c>
      <c r="H389" s="5">
        <f t="shared" si="27"/>
        <v>0</v>
      </c>
      <c r="I389" s="182">
        <f t="shared" si="28"/>
        <v>0</v>
      </c>
      <c r="J389" s="100">
        <f t="shared" si="29"/>
        <v>0</v>
      </c>
      <c r="K389" s="19"/>
      <c r="L389" s="5"/>
      <c r="M389" s="95">
        <f t="shared" si="30"/>
        <v>0</v>
      </c>
    </row>
    <row r="390" spans="1:13" hidden="1">
      <c r="A390" s="7">
        <v>386</v>
      </c>
      <c r="B390" s="5"/>
      <c r="C390" s="2"/>
      <c r="D390" s="2"/>
      <c r="E390" s="99"/>
      <c r="F390" s="27"/>
      <c r="G390" s="21">
        <f t="shared" ref="G390:G453" si="31">B390</f>
        <v>0</v>
      </c>
      <c r="H390" s="5">
        <f t="shared" ref="H390:H453" si="32">C390</f>
        <v>0</v>
      </c>
      <c r="I390" s="182">
        <f t="shared" ref="I390:I453" si="33">D390</f>
        <v>0</v>
      </c>
      <c r="J390" s="100">
        <f t="shared" ref="J390:J453" si="34">E390</f>
        <v>0</v>
      </c>
      <c r="K390" s="19"/>
      <c r="L390" s="5"/>
      <c r="M390" s="95">
        <f t="shared" ref="M390:M453" si="35">E390-J390</f>
        <v>0</v>
      </c>
    </row>
    <row r="391" spans="1:13" hidden="1">
      <c r="A391" s="7">
        <v>387</v>
      </c>
      <c r="B391" s="5"/>
      <c r="C391" s="2"/>
      <c r="D391" s="2"/>
      <c r="E391" s="99"/>
      <c r="F391" s="27"/>
      <c r="G391" s="21">
        <f t="shared" si="31"/>
        <v>0</v>
      </c>
      <c r="H391" s="5">
        <f t="shared" si="32"/>
        <v>0</v>
      </c>
      <c r="I391" s="182">
        <f t="shared" si="33"/>
        <v>0</v>
      </c>
      <c r="J391" s="100">
        <f t="shared" si="34"/>
        <v>0</v>
      </c>
      <c r="K391" s="19"/>
      <c r="L391" s="5"/>
      <c r="M391" s="95">
        <f t="shared" si="35"/>
        <v>0</v>
      </c>
    </row>
    <row r="392" spans="1:13" hidden="1">
      <c r="A392" s="7">
        <v>388</v>
      </c>
      <c r="B392" s="5"/>
      <c r="C392" s="2"/>
      <c r="D392" s="2"/>
      <c r="E392" s="99"/>
      <c r="F392" s="27"/>
      <c r="G392" s="21">
        <f t="shared" si="31"/>
        <v>0</v>
      </c>
      <c r="H392" s="5">
        <f t="shared" si="32"/>
        <v>0</v>
      </c>
      <c r="I392" s="182">
        <f t="shared" si="33"/>
        <v>0</v>
      </c>
      <c r="J392" s="100">
        <f t="shared" si="34"/>
        <v>0</v>
      </c>
      <c r="K392" s="19"/>
      <c r="L392" s="5"/>
      <c r="M392" s="95">
        <f t="shared" si="35"/>
        <v>0</v>
      </c>
    </row>
    <row r="393" spans="1:13" hidden="1">
      <c r="A393" s="7">
        <v>389</v>
      </c>
      <c r="B393" s="5"/>
      <c r="C393" s="2"/>
      <c r="D393" s="2"/>
      <c r="E393" s="99"/>
      <c r="F393" s="27"/>
      <c r="G393" s="21">
        <f t="shared" si="31"/>
        <v>0</v>
      </c>
      <c r="H393" s="5">
        <f t="shared" si="32"/>
        <v>0</v>
      </c>
      <c r="I393" s="182">
        <f t="shared" si="33"/>
        <v>0</v>
      </c>
      <c r="J393" s="100">
        <f t="shared" si="34"/>
        <v>0</v>
      </c>
      <c r="K393" s="19"/>
      <c r="L393" s="5"/>
      <c r="M393" s="95">
        <f t="shared" si="35"/>
        <v>0</v>
      </c>
    </row>
    <row r="394" spans="1:13" hidden="1">
      <c r="A394" s="7">
        <v>390</v>
      </c>
      <c r="B394" s="5"/>
      <c r="C394" s="2"/>
      <c r="D394" s="2"/>
      <c r="E394" s="99"/>
      <c r="F394" s="27"/>
      <c r="G394" s="21">
        <f t="shared" si="31"/>
        <v>0</v>
      </c>
      <c r="H394" s="5">
        <f t="shared" si="32"/>
        <v>0</v>
      </c>
      <c r="I394" s="182">
        <f t="shared" si="33"/>
        <v>0</v>
      </c>
      <c r="J394" s="100">
        <f t="shared" si="34"/>
        <v>0</v>
      </c>
      <c r="K394" s="19"/>
      <c r="L394" s="5"/>
      <c r="M394" s="95">
        <f t="shared" si="35"/>
        <v>0</v>
      </c>
    </row>
    <row r="395" spans="1:13" hidden="1">
      <c r="A395" s="7">
        <v>391</v>
      </c>
      <c r="B395" s="5"/>
      <c r="C395" s="2"/>
      <c r="D395" s="2"/>
      <c r="E395" s="99"/>
      <c r="F395" s="27"/>
      <c r="G395" s="21">
        <f t="shared" si="31"/>
        <v>0</v>
      </c>
      <c r="H395" s="5">
        <f t="shared" si="32"/>
        <v>0</v>
      </c>
      <c r="I395" s="182">
        <f t="shared" si="33"/>
        <v>0</v>
      </c>
      <c r="J395" s="100">
        <f t="shared" si="34"/>
        <v>0</v>
      </c>
      <c r="K395" s="19"/>
      <c r="L395" s="5"/>
      <c r="M395" s="95">
        <f t="shared" si="35"/>
        <v>0</v>
      </c>
    </row>
    <row r="396" spans="1:13" hidden="1">
      <c r="A396" s="7">
        <v>392</v>
      </c>
      <c r="B396" s="5"/>
      <c r="C396" s="2"/>
      <c r="D396" s="2"/>
      <c r="E396" s="99"/>
      <c r="F396" s="27"/>
      <c r="G396" s="21">
        <f t="shared" si="31"/>
        <v>0</v>
      </c>
      <c r="H396" s="5">
        <f t="shared" si="32"/>
        <v>0</v>
      </c>
      <c r="I396" s="182">
        <f t="shared" si="33"/>
        <v>0</v>
      </c>
      <c r="J396" s="100">
        <f t="shared" si="34"/>
        <v>0</v>
      </c>
      <c r="K396" s="19"/>
      <c r="L396" s="5"/>
      <c r="M396" s="95">
        <f t="shared" si="35"/>
        <v>0</v>
      </c>
    </row>
    <row r="397" spans="1:13" hidden="1">
      <c r="A397" s="7">
        <v>393</v>
      </c>
      <c r="B397" s="5"/>
      <c r="C397" s="2"/>
      <c r="D397" s="2"/>
      <c r="E397" s="99"/>
      <c r="F397" s="27"/>
      <c r="G397" s="21">
        <f t="shared" si="31"/>
        <v>0</v>
      </c>
      <c r="H397" s="5">
        <f t="shared" si="32"/>
        <v>0</v>
      </c>
      <c r="I397" s="182">
        <f t="shared" si="33"/>
        <v>0</v>
      </c>
      <c r="J397" s="100">
        <f t="shared" si="34"/>
        <v>0</v>
      </c>
      <c r="K397" s="19"/>
      <c r="L397" s="5"/>
      <c r="M397" s="95">
        <f t="shared" si="35"/>
        <v>0</v>
      </c>
    </row>
    <row r="398" spans="1:13" hidden="1">
      <c r="A398" s="7">
        <v>394</v>
      </c>
      <c r="B398" s="5"/>
      <c r="C398" s="2"/>
      <c r="D398" s="2"/>
      <c r="E398" s="99"/>
      <c r="F398" s="27"/>
      <c r="G398" s="21">
        <f t="shared" si="31"/>
        <v>0</v>
      </c>
      <c r="H398" s="5">
        <f t="shared" si="32"/>
        <v>0</v>
      </c>
      <c r="I398" s="182">
        <f t="shared" si="33"/>
        <v>0</v>
      </c>
      <c r="J398" s="100">
        <f t="shared" si="34"/>
        <v>0</v>
      </c>
      <c r="K398" s="19"/>
      <c r="L398" s="5"/>
      <c r="M398" s="95">
        <f t="shared" si="35"/>
        <v>0</v>
      </c>
    </row>
    <row r="399" spans="1:13" hidden="1">
      <c r="A399" s="7">
        <v>395</v>
      </c>
      <c r="B399" s="5"/>
      <c r="C399" s="2"/>
      <c r="D399" s="2"/>
      <c r="E399" s="99"/>
      <c r="F399" s="27"/>
      <c r="G399" s="21">
        <f t="shared" si="31"/>
        <v>0</v>
      </c>
      <c r="H399" s="5">
        <f t="shared" si="32"/>
        <v>0</v>
      </c>
      <c r="I399" s="182">
        <f t="shared" si="33"/>
        <v>0</v>
      </c>
      <c r="J399" s="100">
        <f t="shared" si="34"/>
        <v>0</v>
      </c>
      <c r="K399" s="19"/>
      <c r="L399" s="5"/>
      <c r="M399" s="95">
        <f t="shared" si="35"/>
        <v>0</v>
      </c>
    </row>
    <row r="400" spans="1:13" hidden="1">
      <c r="A400" s="7">
        <v>396</v>
      </c>
      <c r="B400" s="5"/>
      <c r="C400" s="2"/>
      <c r="D400" s="2"/>
      <c r="E400" s="99"/>
      <c r="F400" s="27"/>
      <c r="G400" s="21">
        <f t="shared" si="31"/>
        <v>0</v>
      </c>
      <c r="H400" s="5">
        <f t="shared" si="32"/>
        <v>0</v>
      </c>
      <c r="I400" s="182">
        <f t="shared" si="33"/>
        <v>0</v>
      </c>
      <c r="J400" s="100">
        <f t="shared" si="34"/>
        <v>0</v>
      </c>
      <c r="K400" s="19"/>
      <c r="L400" s="5"/>
      <c r="M400" s="95">
        <f t="shared" si="35"/>
        <v>0</v>
      </c>
    </row>
    <row r="401" spans="1:13" hidden="1">
      <c r="A401" s="7">
        <v>397</v>
      </c>
      <c r="B401" s="5"/>
      <c r="C401" s="2"/>
      <c r="D401" s="2"/>
      <c r="E401" s="99"/>
      <c r="F401" s="27"/>
      <c r="G401" s="21">
        <f t="shared" si="31"/>
        <v>0</v>
      </c>
      <c r="H401" s="5">
        <f t="shared" si="32"/>
        <v>0</v>
      </c>
      <c r="I401" s="182">
        <f t="shared" si="33"/>
        <v>0</v>
      </c>
      <c r="J401" s="100">
        <f t="shared" si="34"/>
        <v>0</v>
      </c>
      <c r="K401" s="19"/>
      <c r="L401" s="5"/>
      <c r="M401" s="95">
        <f t="shared" si="35"/>
        <v>0</v>
      </c>
    </row>
    <row r="402" spans="1:13" hidden="1">
      <c r="A402" s="7">
        <v>398</v>
      </c>
      <c r="B402" s="5"/>
      <c r="C402" s="2"/>
      <c r="D402" s="2"/>
      <c r="E402" s="99"/>
      <c r="F402" s="27"/>
      <c r="G402" s="21">
        <f t="shared" si="31"/>
        <v>0</v>
      </c>
      <c r="H402" s="5">
        <f t="shared" si="32"/>
        <v>0</v>
      </c>
      <c r="I402" s="182">
        <f t="shared" si="33"/>
        <v>0</v>
      </c>
      <c r="J402" s="100">
        <f t="shared" si="34"/>
        <v>0</v>
      </c>
      <c r="K402" s="19"/>
      <c r="L402" s="5"/>
      <c r="M402" s="95">
        <f t="shared" si="35"/>
        <v>0</v>
      </c>
    </row>
    <row r="403" spans="1:13" hidden="1">
      <c r="A403" s="7">
        <v>399</v>
      </c>
      <c r="B403" s="5"/>
      <c r="C403" s="2"/>
      <c r="D403" s="2"/>
      <c r="E403" s="99"/>
      <c r="F403" s="27"/>
      <c r="G403" s="21">
        <f t="shared" si="31"/>
        <v>0</v>
      </c>
      <c r="H403" s="5">
        <f t="shared" si="32"/>
        <v>0</v>
      </c>
      <c r="I403" s="182">
        <f t="shared" si="33"/>
        <v>0</v>
      </c>
      <c r="J403" s="100">
        <f t="shared" si="34"/>
        <v>0</v>
      </c>
      <c r="K403" s="19"/>
      <c r="L403" s="5"/>
      <c r="M403" s="95">
        <f t="shared" si="35"/>
        <v>0</v>
      </c>
    </row>
    <row r="404" spans="1:13" hidden="1">
      <c r="A404" s="7">
        <v>400</v>
      </c>
      <c r="B404" s="5"/>
      <c r="C404" s="2"/>
      <c r="D404" s="2"/>
      <c r="E404" s="99"/>
      <c r="F404" s="27"/>
      <c r="G404" s="21">
        <f t="shared" si="31"/>
        <v>0</v>
      </c>
      <c r="H404" s="5">
        <f t="shared" si="32"/>
        <v>0</v>
      </c>
      <c r="I404" s="182">
        <f t="shared" si="33"/>
        <v>0</v>
      </c>
      <c r="J404" s="100">
        <f t="shared" si="34"/>
        <v>0</v>
      </c>
      <c r="K404" s="19"/>
      <c r="L404" s="5"/>
      <c r="M404" s="95">
        <f t="shared" si="35"/>
        <v>0</v>
      </c>
    </row>
    <row r="405" spans="1:13" hidden="1">
      <c r="A405" s="7">
        <v>401</v>
      </c>
      <c r="B405" s="5"/>
      <c r="C405" s="2"/>
      <c r="D405" s="2"/>
      <c r="E405" s="99"/>
      <c r="F405" s="27"/>
      <c r="G405" s="21">
        <f t="shared" si="31"/>
        <v>0</v>
      </c>
      <c r="H405" s="5">
        <f t="shared" si="32"/>
        <v>0</v>
      </c>
      <c r="I405" s="182">
        <f t="shared" si="33"/>
        <v>0</v>
      </c>
      <c r="J405" s="100">
        <f t="shared" si="34"/>
        <v>0</v>
      </c>
      <c r="K405" s="19"/>
      <c r="L405" s="5"/>
      <c r="M405" s="95">
        <f t="shared" si="35"/>
        <v>0</v>
      </c>
    </row>
    <row r="406" spans="1:13" hidden="1">
      <c r="A406" s="7">
        <v>402</v>
      </c>
      <c r="B406" s="5"/>
      <c r="C406" s="2"/>
      <c r="D406" s="2"/>
      <c r="E406" s="99"/>
      <c r="F406" s="27"/>
      <c r="G406" s="21">
        <f t="shared" si="31"/>
        <v>0</v>
      </c>
      <c r="H406" s="5">
        <f t="shared" si="32"/>
        <v>0</v>
      </c>
      <c r="I406" s="182">
        <f t="shared" si="33"/>
        <v>0</v>
      </c>
      <c r="J406" s="100">
        <f t="shared" si="34"/>
        <v>0</v>
      </c>
      <c r="K406" s="19"/>
      <c r="L406" s="5"/>
      <c r="M406" s="95">
        <f t="shared" si="35"/>
        <v>0</v>
      </c>
    </row>
    <row r="407" spans="1:13" hidden="1">
      <c r="A407" s="7">
        <v>403</v>
      </c>
      <c r="B407" s="5"/>
      <c r="C407" s="2"/>
      <c r="D407" s="2"/>
      <c r="E407" s="99"/>
      <c r="F407" s="27"/>
      <c r="G407" s="21">
        <f t="shared" si="31"/>
        <v>0</v>
      </c>
      <c r="H407" s="5">
        <f t="shared" si="32"/>
        <v>0</v>
      </c>
      <c r="I407" s="182">
        <f t="shared" si="33"/>
        <v>0</v>
      </c>
      <c r="J407" s="100">
        <f t="shared" si="34"/>
        <v>0</v>
      </c>
      <c r="K407" s="19"/>
      <c r="L407" s="5"/>
      <c r="M407" s="95">
        <f t="shared" si="35"/>
        <v>0</v>
      </c>
    </row>
    <row r="408" spans="1:13" hidden="1">
      <c r="A408" s="7">
        <v>404</v>
      </c>
      <c r="B408" s="5"/>
      <c r="C408" s="2"/>
      <c r="D408" s="2"/>
      <c r="E408" s="99"/>
      <c r="F408" s="27"/>
      <c r="G408" s="21">
        <f t="shared" si="31"/>
        <v>0</v>
      </c>
      <c r="H408" s="5">
        <f t="shared" si="32"/>
        <v>0</v>
      </c>
      <c r="I408" s="182">
        <f t="shared" si="33"/>
        <v>0</v>
      </c>
      <c r="J408" s="100">
        <f t="shared" si="34"/>
        <v>0</v>
      </c>
      <c r="K408" s="19"/>
      <c r="L408" s="5"/>
      <c r="M408" s="95">
        <f t="shared" si="35"/>
        <v>0</v>
      </c>
    </row>
    <row r="409" spans="1:13" hidden="1">
      <c r="A409" s="7">
        <v>405</v>
      </c>
      <c r="B409" s="5"/>
      <c r="C409" s="2"/>
      <c r="D409" s="2"/>
      <c r="E409" s="99"/>
      <c r="F409" s="27"/>
      <c r="G409" s="21">
        <f t="shared" si="31"/>
        <v>0</v>
      </c>
      <c r="H409" s="5">
        <f t="shared" si="32"/>
        <v>0</v>
      </c>
      <c r="I409" s="182">
        <f t="shared" si="33"/>
        <v>0</v>
      </c>
      <c r="J409" s="100">
        <f t="shared" si="34"/>
        <v>0</v>
      </c>
      <c r="K409" s="19"/>
      <c r="L409" s="5"/>
      <c r="M409" s="95">
        <f t="shared" si="35"/>
        <v>0</v>
      </c>
    </row>
    <row r="410" spans="1:13" hidden="1">
      <c r="A410" s="7">
        <v>406</v>
      </c>
      <c r="B410" s="5"/>
      <c r="C410" s="2"/>
      <c r="D410" s="2"/>
      <c r="E410" s="99"/>
      <c r="F410" s="27"/>
      <c r="G410" s="21">
        <f t="shared" si="31"/>
        <v>0</v>
      </c>
      <c r="H410" s="5">
        <f t="shared" si="32"/>
        <v>0</v>
      </c>
      <c r="I410" s="182">
        <f t="shared" si="33"/>
        <v>0</v>
      </c>
      <c r="J410" s="100">
        <f t="shared" si="34"/>
        <v>0</v>
      </c>
      <c r="K410" s="19"/>
      <c r="L410" s="5"/>
      <c r="M410" s="95">
        <f t="shared" si="35"/>
        <v>0</v>
      </c>
    </row>
    <row r="411" spans="1:13" hidden="1">
      <c r="A411" s="7">
        <v>407</v>
      </c>
      <c r="B411" s="5"/>
      <c r="C411" s="2"/>
      <c r="D411" s="2"/>
      <c r="E411" s="99"/>
      <c r="F411" s="27"/>
      <c r="G411" s="21">
        <f t="shared" si="31"/>
        <v>0</v>
      </c>
      <c r="H411" s="5">
        <f t="shared" si="32"/>
        <v>0</v>
      </c>
      <c r="I411" s="182">
        <f t="shared" si="33"/>
        <v>0</v>
      </c>
      <c r="J411" s="100">
        <f t="shared" si="34"/>
        <v>0</v>
      </c>
      <c r="K411" s="19"/>
      <c r="L411" s="5"/>
      <c r="M411" s="95">
        <f t="shared" si="35"/>
        <v>0</v>
      </c>
    </row>
    <row r="412" spans="1:13" hidden="1">
      <c r="A412" s="7">
        <v>408</v>
      </c>
      <c r="B412" s="5"/>
      <c r="C412" s="2"/>
      <c r="D412" s="2"/>
      <c r="E412" s="99"/>
      <c r="F412" s="27"/>
      <c r="G412" s="21">
        <f t="shared" si="31"/>
        <v>0</v>
      </c>
      <c r="H412" s="5">
        <f t="shared" si="32"/>
        <v>0</v>
      </c>
      <c r="I412" s="182">
        <f t="shared" si="33"/>
        <v>0</v>
      </c>
      <c r="J412" s="100">
        <f t="shared" si="34"/>
        <v>0</v>
      </c>
      <c r="K412" s="19"/>
      <c r="L412" s="5"/>
      <c r="M412" s="95">
        <f t="shared" si="35"/>
        <v>0</v>
      </c>
    </row>
    <row r="413" spans="1:13" hidden="1">
      <c r="A413" s="7">
        <v>409</v>
      </c>
      <c r="B413" s="5"/>
      <c r="C413" s="2"/>
      <c r="D413" s="2"/>
      <c r="E413" s="99"/>
      <c r="F413" s="27"/>
      <c r="G413" s="21">
        <f t="shared" si="31"/>
        <v>0</v>
      </c>
      <c r="H413" s="5">
        <f t="shared" si="32"/>
        <v>0</v>
      </c>
      <c r="I413" s="182">
        <f t="shared" si="33"/>
        <v>0</v>
      </c>
      <c r="J413" s="100">
        <f t="shared" si="34"/>
        <v>0</v>
      </c>
      <c r="K413" s="19"/>
      <c r="L413" s="5"/>
      <c r="M413" s="95">
        <f t="shared" si="35"/>
        <v>0</v>
      </c>
    </row>
    <row r="414" spans="1:13" hidden="1">
      <c r="A414" s="7">
        <v>410</v>
      </c>
      <c r="B414" s="5"/>
      <c r="C414" s="2"/>
      <c r="D414" s="2"/>
      <c r="E414" s="99"/>
      <c r="F414" s="27"/>
      <c r="G414" s="21">
        <f t="shared" si="31"/>
        <v>0</v>
      </c>
      <c r="H414" s="5">
        <f t="shared" si="32"/>
        <v>0</v>
      </c>
      <c r="I414" s="182">
        <f t="shared" si="33"/>
        <v>0</v>
      </c>
      <c r="J414" s="100">
        <f t="shared" si="34"/>
        <v>0</v>
      </c>
      <c r="K414" s="19"/>
      <c r="L414" s="5"/>
      <c r="M414" s="95">
        <f t="shared" si="35"/>
        <v>0</v>
      </c>
    </row>
    <row r="415" spans="1:13" hidden="1">
      <c r="A415" s="7">
        <v>411</v>
      </c>
      <c r="B415" s="5"/>
      <c r="C415" s="2"/>
      <c r="D415" s="2"/>
      <c r="E415" s="99"/>
      <c r="F415" s="27"/>
      <c r="G415" s="21">
        <f t="shared" si="31"/>
        <v>0</v>
      </c>
      <c r="H415" s="5">
        <f t="shared" si="32"/>
        <v>0</v>
      </c>
      <c r="I415" s="182">
        <f t="shared" si="33"/>
        <v>0</v>
      </c>
      <c r="J415" s="100">
        <f t="shared" si="34"/>
        <v>0</v>
      </c>
      <c r="K415" s="19"/>
      <c r="L415" s="5"/>
      <c r="M415" s="95">
        <f t="shared" si="35"/>
        <v>0</v>
      </c>
    </row>
    <row r="416" spans="1:13" hidden="1">
      <c r="A416" s="7">
        <v>412</v>
      </c>
      <c r="B416" s="5"/>
      <c r="C416" s="2"/>
      <c r="D416" s="2"/>
      <c r="E416" s="99"/>
      <c r="F416" s="27"/>
      <c r="G416" s="21">
        <f t="shared" si="31"/>
        <v>0</v>
      </c>
      <c r="H416" s="5">
        <f t="shared" si="32"/>
        <v>0</v>
      </c>
      <c r="I416" s="182">
        <f t="shared" si="33"/>
        <v>0</v>
      </c>
      <c r="J416" s="100">
        <f t="shared" si="34"/>
        <v>0</v>
      </c>
      <c r="K416" s="19"/>
      <c r="L416" s="5"/>
      <c r="M416" s="95">
        <f t="shared" si="35"/>
        <v>0</v>
      </c>
    </row>
    <row r="417" spans="1:13" hidden="1">
      <c r="A417" s="7">
        <v>413</v>
      </c>
      <c r="B417" s="5"/>
      <c r="C417" s="2"/>
      <c r="D417" s="2"/>
      <c r="E417" s="99"/>
      <c r="F417" s="27"/>
      <c r="G417" s="21">
        <f t="shared" si="31"/>
        <v>0</v>
      </c>
      <c r="H417" s="5">
        <f t="shared" si="32"/>
        <v>0</v>
      </c>
      <c r="I417" s="182">
        <f t="shared" si="33"/>
        <v>0</v>
      </c>
      <c r="J417" s="100">
        <f t="shared" si="34"/>
        <v>0</v>
      </c>
      <c r="K417" s="19"/>
      <c r="L417" s="5"/>
      <c r="M417" s="95">
        <f t="shared" si="35"/>
        <v>0</v>
      </c>
    </row>
    <row r="418" spans="1:13" hidden="1">
      <c r="A418" s="7">
        <v>414</v>
      </c>
      <c r="B418" s="5"/>
      <c r="C418" s="2"/>
      <c r="D418" s="2"/>
      <c r="E418" s="99"/>
      <c r="F418" s="27"/>
      <c r="G418" s="21">
        <f t="shared" si="31"/>
        <v>0</v>
      </c>
      <c r="H418" s="5">
        <f t="shared" si="32"/>
        <v>0</v>
      </c>
      <c r="I418" s="182">
        <f t="shared" si="33"/>
        <v>0</v>
      </c>
      <c r="J418" s="100">
        <f t="shared" si="34"/>
        <v>0</v>
      </c>
      <c r="K418" s="19"/>
      <c r="L418" s="5"/>
      <c r="M418" s="95">
        <f t="shared" si="35"/>
        <v>0</v>
      </c>
    </row>
    <row r="419" spans="1:13" hidden="1">
      <c r="A419" s="7">
        <v>415</v>
      </c>
      <c r="B419" s="5"/>
      <c r="C419" s="2"/>
      <c r="D419" s="2"/>
      <c r="E419" s="99"/>
      <c r="F419" s="27"/>
      <c r="G419" s="21">
        <f t="shared" si="31"/>
        <v>0</v>
      </c>
      <c r="H419" s="5">
        <f t="shared" si="32"/>
        <v>0</v>
      </c>
      <c r="I419" s="182">
        <f t="shared" si="33"/>
        <v>0</v>
      </c>
      <c r="J419" s="100">
        <f t="shared" si="34"/>
        <v>0</v>
      </c>
      <c r="K419" s="19"/>
      <c r="L419" s="5"/>
      <c r="M419" s="95">
        <f t="shared" si="35"/>
        <v>0</v>
      </c>
    </row>
    <row r="420" spans="1:13" hidden="1">
      <c r="A420" s="7">
        <v>416</v>
      </c>
      <c r="B420" s="5"/>
      <c r="C420" s="2"/>
      <c r="D420" s="2"/>
      <c r="E420" s="99"/>
      <c r="F420" s="27"/>
      <c r="G420" s="21">
        <f t="shared" si="31"/>
        <v>0</v>
      </c>
      <c r="H420" s="5">
        <f t="shared" si="32"/>
        <v>0</v>
      </c>
      <c r="I420" s="182">
        <f t="shared" si="33"/>
        <v>0</v>
      </c>
      <c r="J420" s="100">
        <f t="shared" si="34"/>
        <v>0</v>
      </c>
      <c r="K420" s="19"/>
      <c r="L420" s="5"/>
      <c r="M420" s="95">
        <f t="shared" si="35"/>
        <v>0</v>
      </c>
    </row>
    <row r="421" spans="1:13" hidden="1">
      <c r="A421" s="7">
        <v>417</v>
      </c>
      <c r="B421" s="5"/>
      <c r="C421" s="2"/>
      <c r="D421" s="2"/>
      <c r="E421" s="99"/>
      <c r="F421" s="27"/>
      <c r="G421" s="21">
        <f t="shared" si="31"/>
        <v>0</v>
      </c>
      <c r="H421" s="5">
        <f t="shared" si="32"/>
        <v>0</v>
      </c>
      <c r="I421" s="182">
        <f t="shared" si="33"/>
        <v>0</v>
      </c>
      <c r="J421" s="100">
        <f t="shared" si="34"/>
        <v>0</v>
      </c>
      <c r="K421" s="19"/>
      <c r="L421" s="5"/>
      <c r="M421" s="95">
        <f t="shared" si="35"/>
        <v>0</v>
      </c>
    </row>
    <row r="422" spans="1:13" hidden="1">
      <c r="A422" s="7">
        <v>418</v>
      </c>
      <c r="B422" s="5"/>
      <c r="C422" s="2"/>
      <c r="D422" s="2"/>
      <c r="E422" s="99"/>
      <c r="F422" s="27"/>
      <c r="G422" s="21">
        <f t="shared" si="31"/>
        <v>0</v>
      </c>
      <c r="H422" s="5">
        <f t="shared" si="32"/>
        <v>0</v>
      </c>
      <c r="I422" s="182">
        <f t="shared" si="33"/>
        <v>0</v>
      </c>
      <c r="J422" s="100">
        <f t="shared" si="34"/>
        <v>0</v>
      </c>
      <c r="K422" s="19"/>
      <c r="L422" s="5"/>
      <c r="M422" s="95">
        <f t="shared" si="35"/>
        <v>0</v>
      </c>
    </row>
    <row r="423" spans="1:13" hidden="1">
      <c r="A423" s="7">
        <v>419</v>
      </c>
      <c r="B423" s="5"/>
      <c r="C423" s="2"/>
      <c r="D423" s="2"/>
      <c r="E423" s="99"/>
      <c r="F423" s="27"/>
      <c r="G423" s="21">
        <f t="shared" si="31"/>
        <v>0</v>
      </c>
      <c r="H423" s="5">
        <f t="shared" si="32"/>
        <v>0</v>
      </c>
      <c r="I423" s="182">
        <f t="shared" si="33"/>
        <v>0</v>
      </c>
      <c r="J423" s="100">
        <f t="shared" si="34"/>
        <v>0</v>
      </c>
      <c r="K423" s="19"/>
      <c r="L423" s="5"/>
      <c r="M423" s="95">
        <f t="shared" si="35"/>
        <v>0</v>
      </c>
    </row>
    <row r="424" spans="1:13" hidden="1">
      <c r="A424" s="7">
        <v>420</v>
      </c>
      <c r="B424" s="5"/>
      <c r="C424" s="2"/>
      <c r="D424" s="2"/>
      <c r="E424" s="99"/>
      <c r="F424" s="27"/>
      <c r="G424" s="21">
        <f t="shared" si="31"/>
        <v>0</v>
      </c>
      <c r="H424" s="5">
        <f t="shared" si="32"/>
        <v>0</v>
      </c>
      <c r="I424" s="182">
        <f t="shared" si="33"/>
        <v>0</v>
      </c>
      <c r="J424" s="100">
        <f t="shared" si="34"/>
        <v>0</v>
      </c>
      <c r="K424" s="19"/>
      <c r="L424" s="5"/>
      <c r="M424" s="95">
        <f t="shared" si="35"/>
        <v>0</v>
      </c>
    </row>
    <row r="425" spans="1:13" hidden="1">
      <c r="A425" s="7">
        <v>421</v>
      </c>
      <c r="B425" s="5"/>
      <c r="C425" s="2"/>
      <c r="D425" s="2"/>
      <c r="E425" s="99"/>
      <c r="F425" s="27"/>
      <c r="G425" s="21">
        <f t="shared" si="31"/>
        <v>0</v>
      </c>
      <c r="H425" s="5">
        <f t="shared" si="32"/>
        <v>0</v>
      </c>
      <c r="I425" s="182">
        <f t="shared" si="33"/>
        <v>0</v>
      </c>
      <c r="J425" s="100">
        <f t="shared" si="34"/>
        <v>0</v>
      </c>
      <c r="K425" s="19"/>
      <c r="L425" s="5"/>
      <c r="M425" s="95">
        <f t="shared" si="35"/>
        <v>0</v>
      </c>
    </row>
    <row r="426" spans="1:13" hidden="1">
      <c r="A426" s="7">
        <v>422</v>
      </c>
      <c r="B426" s="5"/>
      <c r="C426" s="2"/>
      <c r="D426" s="2"/>
      <c r="E426" s="99"/>
      <c r="F426" s="27"/>
      <c r="G426" s="21">
        <f t="shared" si="31"/>
        <v>0</v>
      </c>
      <c r="H426" s="5">
        <f t="shared" si="32"/>
        <v>0</v>
      </c>
      <c r="I426" s="182">
        <f t="shared" si="33"/>
        <v>0</v>
      </c>
      <c r="J426" s="100">
        <f t="shared" si="34"/>
        <v>0</v>
      </c>
      <c r="K426" s="19"/>
      <c r="L426" s="5"/>
      <c r="M426" s="95">
        <f t="shared" si="35"/>
        <v>0</v>
      </c>
    </row>
    <row r="427" spans="1:13" hidden="1">
      <c r="A427" s="7">
        <v>423</v>
      </c>
      <c r="B427" s="5"/>
      <c r="C427" s="2"/>
      <c r="D427" s="2"/>
      <c r="E427" s="99"/>
      <c r="F427" s="27"/>
      <c r="G427" s="21">
        <f t="shared" si="31"/>
        <v>0</v>
      </c>
      <c r="H427" s="5">
        <f t="shared" si="32"/>
        <v>0</v>
      </c>
      <c r="I427" s="182">
        <f t="shared" si="33"/>
        <v>0</v>
      </c>
      <c r="J427" s="100">
        <f t="shared" si="34"/>
        <v>0</v>
      </c>
      <c r="K427" s="19"/>
      <c r="L427" s="5"/>
      <c r="M427" s="95">
        <f t="shared" si="35"/>
        <v>0</v>
      </c>
    </row>
    <row r="428" spans="1:13" hidden="1">
      <c r="A428" s="7">
        <v>424</v>
      </c>
      <c r="B428" s="5"/>
      <c r="C428" s="2"/>
      <c r="D428" s="2"/>
      <c r="E428" s="99"/>
      <c r="F428" s="27"/>
      <c r="G428" s="21">
        <f t="shared" si="31"/>
        <v>0</v>
      </c>
      <c r="H428" s="5">
        <f t="shared" si="32"/>
        <v>0</v>
      </c>
      <c r="I428" s="182">
        <f t="shared" si="33"/>
        <v>0</v>
      </c>
      <c r="J428" s="100">
        <f t="shared" si="34"/>
        <v>0</v>
      </c>
      <c r="K428" s="19"/>
      <c r="L428" s="5"/>
      <c r="M428" s="95">
        <f t="shared" si="35"/>
        <v>0</v>
      </c>
    </row>
    <row r="429" spans="1:13" hidden="1">
      <c r="A429" s="7">
        <v>425</v>
      </c>
      <c r="B429" s="5"/>
      <c r="C429" s="2"/>
      <c r="D429" s="2"/>
      <c r="E429" s="99"/>
      <c r="F429" s="27"/>
      <c r="G429" s="21">
        <f t="shared" si="31"/>
        <v>0</v>
      </c>
      <c r="H429" s="5">
        <f t="shared" si="32"/>
        <v>0</v>
      </c>
      <c r="I429" s="182">
        <f t="shared" si="33"/>
        <v>0</v>
      </c>
      <c r="J429" s="100">
        <f t="shared" si="34"/>
        <v>0</v>
      </c>
      <c r="K429" s="19"/>
      <c r="L429" s="5"/>
      <c r="M429" s="95">
        <f t="shared" si="35"/>
        <v>0</v>
      </c>
    </row>
    <row r="430" spans="1:13" hidden="1">
      <c r="A430" s="7">
        <v>426</v>
      </c>
      <c r="B430" s="5"/>
      <c r="C430" s="2"/>
      <c r="D430" s="2"/>
      <c r="E430" s="99"/>
      <c r="F430" s="27"/>
      <c r="G430" s="21">
        <f t="shared" si="31"/>
        <v>0</v>
      </c>
      <c r="H430" s="5">
        <f t="shared" si="32"/>
        <v>0</v>
      </c>
      <c r="I430" s="182">
        <f t="shared" si="33"/>
        <v>0</v>
      </c>
      <c r="J430" s="100">
        <f t="shared" si="34"/>
        <v>0</v>
      </c>
      <c r="K430" s="19"/>
      <c r="L430" s="5"/>
      <c r="M430" s="95">
        <f t="shared" si="35"/>
        <v>0</v>
      </c>
    </row>
    <row r="431" spans="1:13" hidden="1">
      <c r="A431" s="7">
        <v>427</v>
      </c>
      <c r="B431" s="5"/>
      <c r="C431" s="2"/>
      <c r="D431" s="2"/>
      <c r="E431" s="99"/>
      <c r="F431" s="27"/>
      <c r="G431" s="21">
        <f t="shared" si="31"/>
        <v>0</v>
      </c>
      <c r="H431" s="5">
        <f t="shared" si="32"/>
        <v>0</v>
      </c>
      <c r="I431" s="182">
        <f t="shared" si="33"/>
        <v>0</v>
      </c>
      <c r="J431" s="100">
        <f t="shared" si="34"/>
        <v>0</v>
      </c>
      <c r="K431" s="19"/>
      <c r="L431" s="5"/>
      <c r="M431" s="95">
        <f t="shared" si="35"/>
        <v>0</v>
      </c>
    </row>
    <row r="432" spans="1:13" hidden="1">
      <c r="A432" s="7">
        <v>428</v>
      </c>
      <c r="B432" s="5"/>
      <c r="C432" s="2"/>
      <c r="D432" s="2"/>
      <c r="E432" s="99"/>
      <c r="F432" s="27"/>
      <c r="G432" s="21">
        <f t="shared" si="31"/>
        <v>0</v>
      </c>
      <c r="H432" s="5">
        <f t="shared" si="32"/>
        <v>0</v>
      </c>
      <c r="I432" s="182">
        <f t="shared" si="33"/>
        <v>0</v>
      </c>
      <c r="J432" s="100">
        <f t="shared" si="34"/>
        <v>0</v>
      </c>
      <c r="K432" s="19"/>
      <c r="L432" s="5"/>
      <c r="M432" s="95">
        <f t="shared" si="35"/>
        <v>0</v>
      </c>
    </row>
    <row r="433" spans="1:13" hidden="1">
      <c r="A433" s="7">
        <v>429</v>
      </c>
      <c r="B433" s="5"/>
      <c r="C433" s="2"/>
      <c r="D433" s="2"/>
      <c r="E433" s="99"/>
      <c r="F433" s="27"/>
      <c r="G433" s="21">
        <f t="shared" si="31"/>
        <v>0</v>
      </c>
      <c r="H433" s="5">
        <f t="shared" si="32"/>
        <v>0</v>
      </c>
      <c r="I433" s="182">
        <f t="shared" si="33"/>
        <v>0</v>
      </c>
      <c r="J433" s="100">
        <f t="shared" si="34"/>
        <v>0</v>
      </c>
      <c r="K433" s="19"/>
      <c r="L433" s="5"/>
      <c r="M433" s="95">
        <f t="shared" si="35"/>
        <v>0</v>
      </c>
    </row>
    <row r="434" spans="1:13" hidden="1">
      <c r="A434" s="7">
        <v>430</v>
      </c>
      <c r="B434" s="5"/>
      <c r="C434" s="2"/>
      <c r="D434" s="2"/>
      <c r="E434" s="99"/>
      <c r="F434" s="27"/>
      <c r="G434" s="21">
        <f t="shared" si="31"/>
        <v>0</v>
      </c>
      <c r="H434" s="5">
        <f t="shared" si="32"/>
        <v>0</v>
      </c>
      <c r="I434" s="182">
        <f t="shared" si="33"/>
        <v>0</v>
      </c>
      <c r="J434" s="100">
        <f t="shared" si="34"/>
        <v>0</v>
      </c>
      <c r="K434" s="19"/>
      <c r="L434" s="5"/>
      <c r="M434" s="95">
        <f t="shared" si="35"/>
        <v>0</v>
      </c>
    </row>
    <row r="435" spans="1:13" hidden="1">
      <c r="A435" s="7">
        <v>431</v>
      </c>
      <c r="B435" s="5"/>
      <c r="C435" s="2"/>
      <c r="D435" s="2"/>
      <c r="E435" s="99"/>
      <c r="F435" s="27"/>
      <c r="G435" s="21">
        <f t="shared" si="31"/>
        <v>0</v>
      </c>
      <c r="H435" s="5">
        <f t="shared" si="32"/>
        <v>0</v>
      </c>
      <c r="I435" s="182">
        <f t="shared" si="33"/>
        <v>0</v>
      </c>
      <c r="J435" s="100">
        <f t="shared" si="34"/>
        <v>0</v>
      </c>
      <c r="K435" s="19"/>
      <c r="L435" s="5"/>
      <c r="M435" s="95">
        <f t="shared" si="35"/>
        <v>0</v>
      </c>
    </row>
    <row r="436" spans="1:13" hidden="1">
      <c r="A436" s="7">
        <v>432</v>
      </c>
      <c r="B436" s="5"/>
      <c r="C436" s="2"/>
      <c r="D436" s="2"/>
      <c r="E436" s="99"/>
      <c r="F436" s="27"/>
      <c r="G436" s="21">
        <f t="shared" si="31"/>
        <v>0</v>
      </c>
      <c r="H436" s="5">
        <f t="shared" si="32"/>
        <v>0</v>
      </c>
      <c r="I436" s="182">
        <f t="shared" si="33"/>
        <v>0</v>
      </c>
      <c r="J436" s="100">
        <f t="shared" si="34"/>
        <v>0</v>
      </c>
      <c r="K436" s="19"/>
      <c r="L436" s="5"/>
      <c r="M436" s="95">
        <f t="shared" si="35"/>
        <v>0</v>
      </c>
    </row>
    <row r="437" spans="1:13" hidden="1">
      <c r="A437" s="7">
        <v>433</v>
      </c>
      <c r="B437" s="5"/>
      <c r="C437" s="2"/>
      <c r="D437" s="2"/>
      <c r="E437" s="99"/>
      <c r="F437" s="27"/>
      <c r="G437" s="21">
        <f t="shared" si="31"/>
        <v>0</v>
      </c>
      <c r="H437" s="5">
        <f t="shared" si="32"/>
        <v>0</v>
      </c>
      <c r="I437" s="182">
        <f t="shared" si="33"/>
        <v>0</v>
      </c>
      <c r="J437" s="100">
        <f t="shared" si="34"/>
        <v>0</v>
      </c>
      <c r="K437" s="19"/>
      <c r="L437" s="5"/>
      <c r="M437" s="95">
        <f t="shared" si="35"/>
        <v>0</v>
      </c>
    </row>
    <row r="438" spans="1:13" hidden="1">
      <c r="A438" s="7">
        <v>434</v>
      </c>
      <c r="B438" s="5"/>
      <c r="C438" s="2"/>
      <c r="D438" s="2"/>
      <c r="E438" s="99"/>
      <c r="F438" s="27"/>
      <c r="G438" s="21">
        <f t="shared" si="31"/>
        <v>0</v>
      </c>
      <c r="H438" s="5">
        <f t="shared" si="32"/>
        <v>0</v>
      </c>
      <c r="I438" s="182">
        <f t="shared" si="33"/>
        <v>0</v>
      </c>
      <c r="J438" s="100">
        <f t="shared" si="34"/>
        <v>0</v>
      </c>
      <c r="K438" s="19"/>
      <c r="L438" s="5"/>
      <c r="M438" s="95">
        <f t="shared" si="35"/>
        <v>0</v>
      </c>
    </row>
    <row r="439" spans="1:13" hidden="1">
      <c r="A439" s="7">
        <v>435</v>
      </c>
      <c r="B439" s="5"/>
      <c r="C439" s="2"/>
      <c r="D439" s="2"/>
      <c r="E439" s="99"/>
      <c r="F439" s="27"/>
      <c r="G439" s="21">
        <f t="shared" si="31"/>
        <v>0</v>
      </c>
      <c r="H439" s="5">
        <f t="shared" si="32"/>
        <v>0</v>
      </c>
      <c r="I439" s="182">
        <f t="shared" si="33"/>
        <v>0</v>
      </c>
      <c r="J439" s="100">
        <f t="shared" si="34"/>
        <v>0</v>
      </c>
      <c r="K439" s="19"/>
      <c r="L439" s="5"/>
      <c r="M439" s="95">
        <f t="shared" si="35"/>
        <v>0</v>
      </c>
    </row>
    <row r="440" spans="1:13" hidden="1">
      <c r="A440" s="7">
        <v>436</v>
      </c>
      <c r="B440" s="5"/>
      <c r="C440" s="2"/>
      <c r="D440" s="2"/>
      <c r="E440" s="99"/>
      <c r="F440" s="27"/>
      <c r="G440" s="21">
        <f t="shared" si="31"/>
        <v>0</v>
      </c>
      <c r="H440" s="5">
        <f t="shared" si="32"/>
        <v>0</v>
      </c>
      <c r="I440" s="182">
        <f t="shared" si="33"/>
        <v>0</v>
      </c>
      <c r="J440" s="100">
        <f t="shared" si="34"/>
        <v>0</v>
      </c>
      <c r="K440" s="19"/>
      <c r="L440" s="5"/>
      <c r="M440" s="95">
        <f t="shared" si="35"/>
        <v>0</v>
      </c>
    </row>
    <row r="441" spans="1:13" hidden="1">
      <c r="A441" s="7">
        <v>437</v>
      </c>
      <c r="B441" s="5"/>
      <c r="C441" s="2"/>
      <c r="D441" s="2"/>
      <c r="E441" s="99"/>
      <c r="F441" s="27"/>
      <c r="G441" s="21">
        <f t="shared" si="31"/>
        <v>0</v>
      </c>
      <c r="H441" s="5">
        <f t="shared" si="32"/>
        <v>0</v>
      </c>
      <c r="I441" s="182">
        <f t="shared" si="33"/>
        <v>0</v>
      </c>
      <c r="J441" s="100">
        <f t="shared" si="34"/>
        <v>0</v>
      </c>
      <c r="K441" s="19"/>
      <c r="L441" s="5"/>
      <c r="M441" s="95">
        <f t="shared" si="35"/>
        <v>0</v>
      </c>
    </row>
    <row r="442" spans="1:13" hidden="1">
      <c r="A442" s="7">
        <v>438</v>
      </c>
      <c r="B442" s="5"/>
      <c r="C442" s="2"/>
      <c r="D442" s="2"/>
      <c r="E442" s="99"/>
      <c r="F442" s="27"/>
      <c r="G442" s="21">
        <f t="shared" si="31"/>
        <v>0</v>
      </c>
      <c r="H442" s="5">
        <f t="shared" si="32"/>
        <v>0</v>
      </c>
      <c r="I442" s="182">
        <f t="shared" si="33"/>
        <v>0</v>
      </c>
      <c r="J442" s="100">
        <f t="shared" si="34"/>
        <v>0</v>
      </c>
      <c r="K442" s="19"/>
      <c r="L442" s="5"/>
      <c r="M442" s="95">
        <f t="shared" si="35"/>
        <v>0</v>
      </c>
    </row>
    <row r="443" spans="1:13" hidden="1">
      <c r="A443" s="7">
        <v>439</v>
      </c>
      <c r="B443" s="5"/>
      <c r="C443" s="2"/>
      <c r="D443" s="2"/>
      <c r="E443" s="99"/>
      <c r="F443" s="27"/>
      <c r="G443" s="21">
        <f t="shared" si="31"/>
        <v>0</v>
      </c>
      <c r="H443" s="5">
        <f t="shared" si="32"/>
        <v>0</v>
      </c>
      <c r="I443" s="182">
        <f t="shared" si="33"/>
        <v>0</v>
      </c>
      <c r="J443" s="100">
        <f t="shared" si="34"/>
        <v>0</v>
      </c>
      <c r="K443" s="19"/>
      <c r="L443" s="5"/>
      <c r="M443" s="95">
        <f t="shared" si="35"/>
        <v>0</v>
      </c>
    </row>
    <row r="444" spans="1:13" hidden="1">
      <c r="A444" s="7">
        <v>440</v>
      </c>
      <c r="B444" s="5"/>
      <c r="C444" s="2"/>
      <c r="D444" s="2"/>
      <c r="E444" s="99"/>
      <c r="F444" s="27"/>
      <c r="G444" s="21">
        <f t="shared" si="31"/>
        <v>0</v>
      </c>
      <c r="H444" s="5">
        <f t="shared" si="32"/>
        <v>0</v>
      </c>
      <c r="I444" s="182">
        <f t="shared" si="33"/>
        <v>0</v>
      </c>
      <c r="J444" s="100">
        <f t="shared" si="34"/>
        <v>0</v>
      </c>
      <c r="K444" s="19"/>
      <c r="L444" s="5"/>
      <c r="M444" s="95">
        <f t="shared" si="35"/>
        <v>0</v>
      </c>
    </row>
    <row r="445" spans="1:13" hidden="1">
      <c r="A445" s="7">
        <v>441</v>
      </c>
      <c r="B445" s="5"/>
      <c r="C445" s="2"/>
      <c r="D445" s="2"/>
      <c r="E445" s="99"/>
      <c r="F445" s="27"/>
      <c r="G445" s="21">
        <f t="shared" si="31"/>
        <v>0</v>
      </c>
      <c r="H445" s="5">
        <f t="shared" si="32"/>
        <v>0</v>
      </c>
      <c r="I445" s="182">
        <f t="shared" si="33"/>
        <v>0</v>
      </c>
      <c r="J445" s="100">
        <f t="shared" si="34"/>
        <v>0</v>
      </c>
      <c r="K445" s="19"/>
      <c r="L445" s="5"/>
      <c r="M445" s="95">
        <f t="shared" si="35"/>
        <v>0</v>
      </c>
    </row>
    <row r="446" spans="1:13" hidden="1">
      <c r="A446" s="7">
        <v>442</v>
      </c>
      <c r="B446" s="5"/>
      <c r="C446" s="2"/>
      <c r="D446" s="2"/>
      <c r="E446" s="99"/>
      <c r="F446" s="27"/>
      <c r="G446" s="21">
        <f t="shared" si="31"/>
        <v>0</v>
      </c>
      <c r="H446" s="5">
        <f t="shared" si="32"/>
        <v>0</v>
      </c>
      <c r="I446" s="182">
        <f t="shared" si="33"/>
        <v>0</v>
      </c>
      <c r="J446" s="100">
        <f t="shared" si="34"/>
        <v>0</v>
      </c>
      <c r="K446" s="19"/>
      <c r="L446" s="5"/>
      <c r="M446" s="95">
        <f t="shared" si="35"/>
        <v>0</v>
      </c>
    </row>
    <row r="447" spans="1:13" hidden="1">
      <c r="A447" s="7">
        <v>443</v>
      </c>
      <c r="B447" s="5"/>
      <c r="C447" s="2"/>
      <c r="D447" s="2"/>
      <c r="E447" s="99"/>
      <c r="F447" s="27"/>
      <c r="G447" s="21">
        <f t="shared" si="31"/>
        <v>0</v>
      </c>
      <c r="H447" s="5">
        <f t="shared" si="32"/>
        <v>0</v>
      </c>
      <c r="I447" s="182">
        <f t="shared" si="33"/>
        <v>0</v>
      </c>
      <c r="J447" s="100">
        <f t="shared" si="34"/>
        <v>0</v>
      </c>
      <c r="K447" s="19"/>
      <c r="L447" s="5"/>
      <c r="M447" s="95">
        <f t="shared" si="35"/>
        <v>0</v>
      </c>
    </row>
    <row r="448" spans="1:13" hidden="1">
      <c r="A448" s="7">
        <v>444</v>
      </c>
      <c r="B448" s="5"/>
      <c r="C448" s="2"/>
      <c r="D448" s="2"/>
      <c r="E448" s="99"/>
      <c r="F448" s="27"/>
      <c r="G448" s="21">
        <f t="shared" si="31"/>
        <v>0</v>
      </c>
      <c r="H448" s="5">
        <f t="shared" si="32"/>
        <v>0</v>
      </c>
      <c r="I448" s="182">
        <f t="shared" si="33"/>
        <v>0</v>
      </c>
      <c r="J448" s="100">
        <f t="shared" si="34"/>
        <v>0</v>
      </c>
      <c r="K448" s="19"/>
      <c r="L448" s="5"/>
      <c r="M448" s="95">
        <f t="shared" si="35"/>
        <v>0</v>
      </c>
    </row>
    <row r="449" spans="1:13" hidden="1">
      <c r="A449" s="7">
        <v>445</v>
      </c>
      <c r="B449" s="5"/>
      <c r="C449" s="2"/>
      <c r="D449" s="2"/>
      <c r="E449" s="99"/>
      <c r="F449" s="27"/>
      <c r="G449" s="21">
        <f t="shared" si="31"/>
        <v>0</v>
      </c>
      <c r="H449" s="5">
        <f t="shared" si="32"/>
        <v>0</v>
      </c>
      <c r="I449" s="182">
        <f t="shared" si="33"/>
        <v>0</v>
      </c>
      <c r="J449" s="100">
        <f t="shared" si="34"/>
        <v>0</v>
      </c>
      <c r="K449" s="19"/>
      <c r="L449" s="5"/>
      <c r="M449" s="95">
        <f t="shared" si="35"/>
        <v>0</v>
      </c>
    </row>
    <row r="450" spans="1:13" hidden="1">
      <c r="A450" s="7">
        <v>446</v>
      </c>
      <c r="B450" s="5"/>
      <c r="C450" s="2"/>
      <c r="D450" s="2"/>
      <c r="E450" s="99"/>
      <c r="F450" s="27"/>
      <c r="G450" s="21">
        <f t="shared" si="31"/>
        <v>0</v>
      </c>
      <c r="H450" s="5">
        <f t="shared" si="32"/>
        <v>0</v>
      </c>
      <c r="I450" s="182">
        <f t="shared" si="33"/>
        <v>0</v>
      </c>
      <c r="J450" s="100">
        <f t="shared" si="34"/>
        <v>0</v>
      </c>
      <c r="K450" s="19"/>
      <c r="L450" s="5"/>
      <c r="M450" s="95">
        <f t="shared" si="35"/>
        <v>0</v>
      </c>
    </row>
    <row r="451" spans="1:13" hidden="1">
      <c r="A451" s="7">
        <v>447</v>
      </c>
      <c r="B451" s="5"/>
      <c r="C451" s="2"/>
      <c r="D451" s="2"/>
      <c r="E451" s="99"/>
      <c r="F451" s="27"/>
      <c r="G451" s="21">
        <f t="shared" si="31"/>
        <v>0</v>
      </c>
      <c r="H451" s="5">
        <f t="shared" si="32"/>
        <v>0</v>
      </c>
      <c r="I451" s="182">
        <f t="shared" si="33"/>
        <v>0</v>
      </c>
      <c r="J451" s="100">
        <f t="shared" si="34"/>
        <v>0</v>
      </c>
      <c r="K451" s="19"/>
      <c r="L451" s="5"/>
      <c r="M451" s="95">
        <f t="shared" si="35"/>
        <v>0</v>
      </c>
    </row>
    <row r="452" spans="1:13" hidden="1">
      <c r="A452" s="7">
        <v>448</v>
      </c>
      <c r="B452" s="5"/>
      <c r="C452" s="2"/>
      <c r="D452" s="2"/>
      <c r="E452" s="99"/>
      <c r="F452" s="27"/>
      <c r="G452" s="21">
        <f t="shared" si="31"/>
        <v>0</v>
      </c>
      <c r="H452" s="5">
        <f t="shared" si="32"/>
        <v>0</v>
      </c>
      <c r="I452" s="182">
        <f t="shared" si="33"/>
        <v>0</v>
      </c>
      <c r="J452" s="100">
        <f t="shared" si="34"/>
        <v>0</v>
      </c>
      <c r="K452" s="19"/>
      <c r="L452" s="5"/>
      <c r="M452" s="95">
        <f t="shared" si="35"/>
        <v>0</v>
      </c>
    </row>
    <row r="453" spans="1:13" hidden="1">
      <c r="A453" s="7">
        <v>449</v>
      </c>
      <c r="B453" s="5"/>
      <c r="C453" s="2"/>
      <c r="D453" s="2"/>
      <c r="E453" s="99"/>
      <c r="F453" s="27"/>
      <c r="G453" s="21">
        <f t="shared" si="31"/>
        <v>0</v>
      </c>
      <c r="H453" s="5">
        <f t="shared" si="32"/>
        <v>0</v>
      </c>
      <c r="I453" s="182">
        <f t="shared" si="33"/>
        <v>0</v>
      </c>
      <c r="J453" s="100">
        <f t="shared" si="34"/>
        <v>0</v>
      </c>
      <c r="K453" s="19"/>
      <c r="L453" s="5"/>
      <c r="M453" s="95">
        <f t="shared" si="35"/>
        <v>0</v>
      </c>
    </row>
    <row r="454" spans="1:13" hidden="1">
      <c r="A454" s="7">
        <v>450</v>
      </c>
      <c r="B454" s="5"/>
      <c r="C454" s="2"/>
      <c r="D454" s="2"/>
      <c r="E454" s="99"/>
      <c r="F454" s="27"/>
      <c r="G454" s="21">
        <f t="shared" ref="G454:G517" si="36">B454</f>
        <v>0</v>
      </c>
      <c r="H454" s="5">
        <f t="shared" ref="H454:H517" si="37">C454</f>
        <v>0</v>
      </c>
      <c r="I454" s="182">
        <f t="shared" ref="I454:I517" si="38">D454</f>
        <v>0</v>
      </c>
      <c r="J454" s="100">
        <f t="shared" ref="J454:J517" si="39">E454</f>
        <v>0</v>
      </c>
      <c r="K454" s="19"/>
      <c r="L454" s="5"/>
      <c r="M454" s="95">
        <f t="shared" ref="M454:M517" si="40">E454-J454</f>
        <v>0</v>
      </c>
    </row>
    <row r="455" spans="1:13" hidden="1">
      <c r="A455" s="7">
        <v>451</v>
      </c>
      <c r="B455" s="5"/>
      <c r="C455" s="2"/>
      <c r="D455" s="2"/>
      <c r="E455" s="99"/>
      <c r="F455" s="27"/>
      <c r="G455" s="21">
        <f t="shared" si="36"/>
        <v>0</v>
      </c>
      <c r="H455" s="5">
        <f t="shared" si="37"/>
        <v>0</v>
      </c>
      <c r="I455" s="182">
        <f t="shared" si="38"/>
        <v>0</v>
      </c>
      <c r="J455" s="100">
        <f t="shared" si="39"/>
        <v>0</v>
      </c>
      <c r="K455" s="19"/>
      <c r="L455" s="5"/>
      <c r="M455" s="95">
        <f t="shared" si="40"/>
        <v>0</v>
      </c>
    </row>
    <row r="456" spans="1:13" hidden="1">
      <c r="A456" s="7">
        <v>452</v>
      </c>
      <c r="B456" s="5"/>
      <c r="C456" s="2"/>
      <c r="D456" s="2"/>
      <c r="E456" s="99"/>
      <c r="F456" s="27"/>
      <c r="G456" s="21">
        <f t="shared" si="36"/>
        <v>0</v>
      </c>
      <c r="H456" s="5">
        <f t="shared" si="37"/>
        <v>0</v>
      </c>
      <c r="I456" s="182">
        <f t="shared" si="38"/>
        <v>0</v>
      </c>
      <c r="J456" s="100">
        <f t="shared" si="39"/>
        <v>0</v>
      </c>
      <c r="K456" s="19"/>
      <c r="L456" s="5"/>
      <c r="M456" s="95">
        <f t="shared" si="40"/>
        <v>0</v>
      </c>
    </row>
    <row r="457" spans="1:13" hidden="1">
      <c r="A457" s="7">
        <v>453</v>
      </c>
      <c r="B457" s="5"/>
      <c r="C457" s="2"/>
      <c r="D457" s="2"/>
      <c r="E457" s="99"/>
      <c r="F457" s="27"/>
      <c r="G457" s="21">
        <f t="shared" si="36"/>
        <v>0</v>
      </c>
      <c r="H457" s="5">
        <f t="shared" si="37"/>
        <v>0</v>
      </c>
      <c r="I457" s="182">
        <f t="shared" si="38"/>
        <v>0</v>
      </c>
      <c r="J457" s="100">
        <f t="shared" si="39"/>
        <v>0</v>
      </c>
      <c r="K457" s="19"/>
      <c r="L457" s="5"/>
      <c r="M457" s="95">
        <f t="shared" si="40"/>
        <v>0</v>
      </c>
    </row>
    <row r="458" spans="1:13" hidden="1">
      <c r="A458" s="7">
        <v>454</v>
      </c>
      <c r="B458" s="5"/>
      <c r="C458" s="2"/>
      <c r="D458" s="2"/>
      <c r="E458" s="99"/>
      <c r="F458" s="27"/>
      <c r="G458" s="21">
        <f t="shared" si="36"/>
        <v>0</v>
      </c>
      <c r="H458" s="5">
        <f t="shared" si="37"/>
        <v>0</v>
      </c>
      <c r="I458" s="182">
        <f t="shared" si="38"/>
        <v>0</v>
      </c>
      <c r="J458" s="100">
        <f t="shared" si="39"/>
        <v>0</v>
      </c>
      <c r="K458" s="19"/>
      <c r="L458" s="5"/>
      <c r="M458" s="95">
        <f t="shared" si="40"/>
        <v>0</v>
      </c>
    </row>
    <row r="459" spans="1:13" hidden="1">
      <c r="A459" s="7">
        <v>455</v>
      </c>
      <c r="B459" s="5"/>
      <c r="C459" s="2"/>
      <c r="D459" s="2"/>
      <c r="E459" s="99"/>
      <c r="F459" s="27"/>
      <c r="G459" s="21">
        <f t="shared" si="36"/>
        <v>0</v>
      </c>
      <c r="H459" s="5">
        <f t="shared" si="37"/>
        <v>0</v>
      </c>
      <c r="I459" s="182">
        <f t="shared" si="38"/>
        <v>0</v>
      </c>
      <c r="J459" s="100">
        <f t="shared" si="39"/>
        <v>0</v>
      </c>
      <c r="K459" s="19"/>
      <c r="L459" s="5"/>
      <c r="M459" s="95">
        <f t="shared" si="40"/>
        <v>0</v>
      </c>
    </row>
    <row r="460" spans="1:13" hidden="1">
      <c r="A460" s="7">
        <v>456</v>
      </c>
      <c r="B460" s="5"/>
      <c r="C460" s="2"/>
      <c r="D460" s="2"/>
      <c r="E460" s="99"/>
      <c r="F460" s="27"/>
      <c r="G460" s="21">
        <f t="shared" si="36"/>
        <v>0</v>
      </c>
      <c r="H460" s="5">
        <f t="shared" si="37"/>
        <v>0</v>
      </c>
      <c r="I460" s="182">
        <f t="shared" si="38"/>
        <v>0</v>
      </c>
      <c r="J460" s="100">
        <f t="shared" si="39"/>
        <v>0</v>
      </c>
      <c r="K460" s="19"/>
      <c r="L460" s="5"/>
      <c r="M460" s="95">
        <f t="shared" si="40"/>
        <v>0</v>
      </c>
    </row>
    <row r="461" spans="1:13" hidden="1">
      <c r="A461" s="7">
        <v>457</v>
      </c>
      <c r="B461" s="5"/>
      <c r="C461" s="2"/>
      <c r="D461" s="2"/>
      <c r="E461" s="99"/>
      <c r="F461" s="27"/>
      <c r="G461" s="21">
        <f t="shared" si="36"/>
        <v>0</v>
      </c>
      <c r="H461" s="5">
        <f t="shared" si="37"/>
        <v>0</v>
      </c>
      <c r="I461" s="182">
        <f t="shared" si="38"/>
        <v>0</v>
      </c>
      <c r="J461" s="100">
        <f t="shared" si="39"/>
        <v>0</v>
      </c>
      <c r="K461" s="19"/>
      <c r="L461" s="5"/>
      <c r="M461" s="95">
        <f t="shared" si="40"/>
        <v>0</v>
      </c>
    </row>
    <row r="462" spans="1:13" hidden="1">
      <c r="A462" s="7">
        <v>458</v>
      </c>
      <c r="B462" s="5"/>
      <c r="C462" s="2"/>
      <c r="D462" s="2"/>
      <c r="E462" s="99"/>
      <c r="F462" s="27"/>
      <c r="G462" s="21">
        <f t="shared" si="36"/>
        <v>0</v>
      </c>
      <c r="H462" s="5">
        <f t="shared" si="37"/>
        <v>0</v>
      </c>
      <c r="I462" s="182">
        <f t="shared" si="38"/>
        <v>0</v>
      </c>
      <c r="J462" s="100">
        <f t="shared" si="39"/>
        <v>0</v>
      </c>
      <c r="K462" s="19"/>
      <c r="L462" s="5"/>
      <c r="M462" s="95">
        <f t="shared" si="40"/>
        <v>0</v>
      </c>
    </row>
    <row r="463" spans="1:13" hidden="1">
      <c r="A463" s="7">
        <v>459</v>
      </c>
      <c r="B463" s="5"/>
      <c r="C463" s="2"/>
      <c r="D463" s="2"/>
      <c r="E463" s="99"/>
      <c r="F463" s="27"/>
      <c r="G463" s="21">
        <f t="shared" si="36"/>
        <v>0</v>
      </c>
      <c r="H463" s="5">
        <f t="shared" si="37"/>
        <v>0</v>
      </c>
      <c r="I463" s="182">
        <f t="shared" si="38"/>
        <v>0</v>
      </c>
      <c r="J463" s="100">
        <f t="shared" si="39"/>
        <v>0</v>
      </c>
      <c r="K463" s="19"/>
      <c r="L463" s="5"/>
      <c r="M463" s="95">
        <f t="shared" si="40"/>
        <v>0</v>
      </c>
    </row>
    <row r="464" spans="1:13" hidden="1">
      <c r="A464" s="7">
        <v>460</v>
      </c>
      <c r="B464" s="5"/>
      <c r="C464" s="2"/>
      <c r="D464" s="2"/>
      <c r="E464" s="99"/>
      <c r="F464" s="27"/>
      <c r="G464" s="21">
        <f t="shared" si="36"/>
        <v>0</v>
      </c>
      <c r="H464" s="5">
        <f t="shared" si="37"/>
        <v>0</v>
      </c>
      <c r="I464" s="182">
        <f t="shared" si="38"/>
        <v>0</v>
      </c>
      <c r="J464" s="100">
        <f t="shared" si="39"/>
        <v>0</v>
      </c>
      <c r="K464" s="19"/>
      <c r="L464" s="5"/>
      <c r="M464" s="95">
        <f t="shared" si="40"/>
        <v>0</v>
      </c>
    </row>
    <row r="465" spans="1:13" hidden="1">
      <c r="A465" s="7">
        <v>461</v>
      </c>
      <c r="B465" s="5"/>
      <c r="C465" s="2"/>
      <c r="D465" s="2"/>
      <c r="E465" s="99"/>
      <c r="F465" s="27"/>
      <c r="G465" s="21">
        <f t="shared" si="36"/>
        <v>0</v>
      </c>
      <c r="H465" s="5">
        <f t="shared" si="37"/>
        <v>0</v>
      </c>
      <c r="I465" s="182">
        <f t="shared" si="38"/>
        <v>0</v>
      </c>
      <c r="J465" s="100">
        <f t="shared" si="39"/>
        <v>0</v>
      </c>
      <c r="K465" s="19"/>
      <c r="L465" s="5"/>
      <c r="M465" s="95">
        <f t="shared" si="40"/>
        <v>0</v>
      </c>
    </row>
    <row r="466" spans="1:13" hidden="1">
      <c r="A466" s="7">
        <v>462</v>
      </c>
      <c r="B466" s="5"/>
      <c r="C466" s="2"/>
      <c r="D466" s="2"/>
      <c r="E466" s="99"/>
      <c r="F466" s="27"/>
      <c r="G466" s="21">
        <f t="shared" si="36"/>
        <v>0</v>
      </c>
      <c r="H466" s="5">
        <f t="shared" si="37"/>
        <v>0</v>
      </c>
      <c r="I466" s="182">
        <f t="shared" si="38"/>
        <v>0</v>
      </c>
      <c r="J466" s="100">
        <f t="shared" si="39"/>
        <v>0</v>
      </c>
      <c r="K466" s="19"/>
      <c r="L466" s="5"/>
      <c r="M466" s="95">
        <f t="shared" si="40"/>
        <v>0</v>
      </c>
    </row>
    <row r="467" spans="1:13" hidden="1">
      <c r="A467" s="7">
        <v>463</v>
      </c>
      <c r="B467" s="5"/>
      <c r="C467" s="2"/>
      <c r="D467" s="2"/>
      <c r="E467" s="99"/>
      <c r="F467" s="27"/>
      <c r="G467" s="21">
        <f t="shared" si="36"/>
        <v>0</v>
      </c>
      <c r="H467" s="5">
        <f t="shared" si="37"/>
        <v>0</v>
      </c>
      <c r="I467" s="182">
        <f t="shared" si="38"/>
        <v>0</v>
      </c>
      <c r="J467" s="100">
        <f t="shared" si="39"/>
        <v>0</v>
      </c>
      <c r="K467" s="19"/>
      <c r="L467" s="5"/>
      <c r="M467" s="95">
        <f t="shared" si="40"/>
        <v>0</v>
      </c>
    </row>
    <row r="468" spans="1:13" hidden="1">
      <c r="A468" s="7">
        <v>464</v>
      </c>
      <c r="B468" s="5"/>
      <c r="C468" s="2"/>
      <c r="D468" s="2"/>
      <c r="E468" s="99"/>
      <c r="F468" s="27"/>
      <c r="G468" s="21">
        <f t="shared" si="36"/>
        <v>0</v>
      </c>
      <c r="H468" s="5">
        <f t="shared" si="37"/>
        <v>0</v>
      </c>
      <c r="I468" s="182">
        <f t="shared" si="38"/>
        <v>0</v>
      </c>
      <c r="J468" s="100">
        <f t="shared" si="39"/>
        <v>0</v>
      </c>
      <c r="K468" s="19"/>
      <c r="L468" s="5"/>
      <c r="M468" s="95">
        <f t="shared" si="40"/>
        <v>0</v>
      </c>
    </row>
    <row r="469" spans="1:13" hidden="1">
      <c r="A469" s="7">
        <v>465</v>
      </c>
      <c r="B469" s="5"/>
      <c r="C469" s="2"/>
      <c r="D469" s="2"/>
      <c r="E469" s="99"/>
      <c r="F469" s="27"/>
      <c r="G469" s="21">
        <f t="shared" si="36"/>
        <v>0</v>
      </c>
      <c r="H469" s="5">
        <f t="shared" si="37"/>
        <v>0</v>
      </c>
      <c r="I469" s="182">
        <f t="shared" si="38"/>
        <v>0</v>
      </c>
      <c r="J469" s="100">
        <f t="shared" si="39"/>
        <v>0</v>
      </c>
      <c r="K469" s="19"/>
      <c r="L469" s="5"/>
      <c r="M469" s="95">
        <f t="shared" si="40"/>
        <v>0</v>
      </c>
    </row>
    <row r="470" spans="1:13" hidden="1">
      <c r="A470" s="7">
        <v>466</v>
      </c>
      <c r="B470" s="5"/>
      <c r="C470" s="2"/>
      <c r="D470" s="2"/>
      <c r="E470" s="99"/>
      <c r="F470" s="27"/>
      <c r="G470" s="21">
        <f t="shared" si="36"/>
        <v>0</v>
      </c>
      <c r="H470" s="5">
        <f t="shared" si="37"/>
        <v>0</v>
      </c>
      <c r="I470" s="182">
        <f t="shared" si="38"/>
        <v>0</v>
      </c>
      <c r="J470" s="100">
        <f t="shared" si="39"/>
        <v>0</v>
      </c>
      <c r="K470" s="19"/>
      <c r="L470" s="5"/>
      <c r="M470" s="95">
        <f t="shared" si="40"/>
        <v>0</v>
      </c>
    </row>
    <row r="471" spans="1:13" hidden="1">
      <c r="A471" s="7">
        <v>467</v>
      </c>
      <c r="B471" s="5"/>
      <c r="C471" s="2"/>
      <c r="D471" s="2"/>
      <c r="E471" s="99"/>
      <c r="F471" s="27"/>
      <c r="G471" s="21">
        <f t="shared" si="36"/>
        <v>0</v>
      </c>
      <c r="H471" s="5">
        <f t="shared" si="37"/>
        <v>0</v>
      </c>
      <c r="I471" s="182">
        <f t="shared" si="38"/>
        <v>0</v>
      </c>
      <c r="J471" s="100">
        <f t="shared" si="39"/>
        <v>0</v>
      </c>
      <c r="K471" s="19"/>
      <c r="L471" s="5"/>
      <c r="M471" s="95">
        <f t="shared" si="40"/>
        <v>0</v>
      </c>
    </row>
    <row r="472" spans="1:13" hidden="1">
      <c r="A472" s="7">
        <v>468</v>
      </c>
      <c r="B472" s="5"/>
      <c r="C472" s="2"/>
      <c r="D472" s="2"/>
      <c r="E472" s="99"/>
      <c r="F472" s="27"/>
      <c r="G472" s="21">
        <f t="shared" si="36"/>
        <v>0</v>
      </c>
      <c r="H472" s="5">
        <f t="shared" si="37"/>
        <v>0</v>
      </c>
      <c r="I472" s="182">
        <f t="shared" si="38"/>
        <v>0</v>
      </c>
      <c r="J472" s="100">
        <f t="shared" si="39"/>
        <v>0</v>
      </c>
      <c r="K472" s="19"/>
      <c r="L472" s="5"/>
      <c r="M472" s="95">
        <f t="shared" si="40"/>
        <v>0</v>
      </c>
    </row>
    <row r="473" spans="1:13" hidden="1">
      <c r="A473" s="7">
        <v>469</v>
      </c>
      <c r="B473" s="5"/>
      <c r="C473" s="2"/>
      <c r="D473" s="2"/>
      <c r="E473" s="99"/>
      <c r="F473" s="27"/>
      <c r="G473" s="21">
        <f t="shared" si="36"/>
        <v>0</v>
      </c>
      <c r="H473" s="5">
        <f t="shared" si="37"/>
        <v>0</v>
      </c>
      <c r="I473" s="182">
        <f t="shared" si="38"/>
        <v>0</v>
      </c>
      <c r="J473" s="100">
        <f t="shared" si="39"/>
        <v>0</v>
      </c>
      <c r="K473" s="19"/>
      <c r="L473" s="5"/>
      <c r="M473" s="95">
        <f t="shared" si="40"/>
        <v>0</v>
      </c>
    </row>
    <row r="474" spans="1:13" hidden="1">
      <c r="A474" s="7">
        <v>470</v>
      </c>
      <c r="B474" s="5"/>
      <c r="C474" s="2"/>
      <c r="D474" s="2"/>
      <c r="E474" s="99"/>
      <c r="F474" s="27"/>
      <c r="G474" s="21">
        <f t="shared" si="36"/>
        <v>0</v>
      </c>
      <c r="H474" s="5">
        <f t="shared" si="37"/>
        <v>0</v>
      </c>
      <c r="I474" s="182">
        <f t="shared" si="38"/>
        <v>0</v>
      </c>
      <c r="J474" s="100">
        <f t="shared" si="39"/>
        <v>0</v>
      </c>
      <c r="K474" s="19"/>
      <c r="L474" s="5"/>
      <c r="M474" s="95">
        <f t="shared" si="40"/>
        <v>0</v>
      </c>
    </row>
    <row r="475" spans="1:13" hidden="1">
      <c r="A475" s="7">
        <v>471</v>
      </c>
      <c r="B475" s="5"/>
      <c r="C475" s="2"/>
      <c r="D475" s="2"/>
      <c r="E475" s="99"/>
      <c r="F475" s="27"/>
      <c r="G475" s="21">
        <f t="shared" si="36"/>
        <v>0</v>
      </c>
      <c r="H475" s="5">
        <f t="shared" si="37"/>
        <v>0</v>
      </c>
      <c r="I475" s="182">
        <f t="shared" si="38"/>
        <v>0</v>
      </c>
      <c r="J475" s="100">
        <f t="shared" si="39"/>
        <v>0</v>
      </c>
      <c r="K475" s="19"/>
      <c r="L475" s="5"/>
      <c r="M475" s="95">
        <f t="shared" si="40"/>
        <v>0</v>
      </c>
    </row>
    <row r="476" spans="1:13" hidden="1">
      <c r="A476" s="7">
        <v>472</v>
      </c>
      <c r="B476" s="5"/>
      <c r="C476" s="2"/>
      <c r="D476" s="2"/>
      <c r="E476" s="99"/>
      <c r="F476" s="27"/>
      <c r="G476" s="21">
        <f t="shared" si="36"/>
        <v>0</v>
      </c>
      <c r="H476" s="5">
        <f t="shared" si="37"/>
        <v>0</v>
      </c>
      <c r="I476" s="182">
        <f t="shared" si="38"/>
        <v>0</v>
      </c>
      <c r="J476" s="100">
        <f t="shared" si="39"/>
        <v>0</v>
      </c>
      <c r="K476" s="19"/>
      <c r="L476" s="5"/>
      <c r="M476" s="95">
        <f t="shared" si="40"/>
        <v>0</v>
      </c>
    </row>
    <row r="477" spans="1:13" hidden="1">
      <c r="A477" s="7">
        <v>473</v>
      </c>
      <c r="B477" s="5"/>
      <c r="C477" s="2"/>
      <c r="D477" s="2"/>
      <c r="E477" s="99"/>
      <c r="F477" s="27"/>
      <c r="G477" s="21">
        <f t="shared" si="36"/>
        <v>0</v>
      </c>
      <c r="H477" s="5">
        <f t="shared" si="37"/>
        <v>0</v>
      </c>
      <c r="I477" s="182">
        <f t="shared" si="38"/>
        <v>0</v>
      </c>
      <c r="J477" s="100">
        <f t="shared" si="39"/>
        <v>0</v>
      </c>
      <c r="K477" s="19"/>
      <c r="L477" s="5"/>
      <c r="M477" s="95">
        <f t="shared" si="40"/>
        <v>0</v>
      </c>
    </row>
    <row r="478" spans="1:13" hidden="1">
      <c r="A478" s="7">
        <v>474</v>
      </c>
      <c r="B478" s="5"/>
      <c r="C478" s="2"/>
      <c r="D478" s="2"/>
      <c r="E478" s="99"/>
      <c r="F478" s="27"/>
      <c r="G478" s="21">
        <f t="shared" si="36"/>
        <v>0</v>
      </c>
      <c r="H478" s="5">
        <f t="shared" si="37"/>
        <v>0</v>
      </c>
      <c r="I478" s="182">
        <f t="shared" si="38"/>
        <v>0</v>
      </c>
      <c r="J478" s="100">
        <f t="shared" si="39"/>
        <v>0</v>
      </c>
      <c r="K478" s="19"/>
      <c r="L478" s="5"/>
      <c r="M478" s="95">
        <f t="shared" si="40"/>
        <v>0</v>
      </c>
    </row>
    <row r="479" spans="1:13" hidden="1">
      <c r="A479" s="7">
        <v>475</v>
      </c>
      <c r="B479" s="5"/>
      <c r="C479" s="2"/>
      <c r="D479" s="2"/>
      <c r="E479" s="99"/>
      <c r="F479" s="27"/>
      <c r="G479" s="21">
        <f t="shared" si="36"/>
        <v>0</v>
      </c>
      <c r="H479" s="5">
        <f t="shared" si="37"/>
        <v>0</v>
      </c>
      <c r="I479" s="182">
        <f t="shared" si="38"/>
        <v>0</v>
      </c>
      <c r="J479" s="100">
        <f t="shared" si="39"/>
        <v>0</v>
      </c>
      <c r="K479" s="19"/>
      <c r="L479" s="5"/>
      <c r="M479" s="95">
        <f t="shared" si="40"/>
        <v>0</v>
      </c>
    </row>
    <row r="480" spans="1:13" hidden="1">
      <c r="A480" s="7">
        <v>476</v>
      </c>
      <c r="B480" s="5"/>
      <c r="C480" s="2"/>
      <c r="D480" s="2"/>
      <c r="E480" s="99"/>
      <c r="F480" s="27"/>
      <c r="G480" s="21">
        <f t="shared" si="36"/>
        <v>0</v>
      </c>
      <c r="H480" s="5">
        <f t="shared" si="37"/>
        <v>0</v>
      </c>
      <c r="I480" s="182">
        <f t="shared" si="38"/>
        <v>0</v>
      </c>
      <c r="J480" s="100">
        <f t="shared" si="39"/>
        <v>0</v>
      </c>
      <c r="K480" s="19"/>
      <c r="L480" s="5"/>
      <c r="M480" s="95">
        <f t="shared" si="40"/>
        <v>0</v>
      </c>
    </row>
    <row r="481" spans="1:13" hidden="1">
      <c r="A481" s="7">
        <v>477</v>
      </c>
      <c r="B481" s="5"/>
      <c r="C481" s="2"/>
      <c r="D481" s="2"/>
      <c r="E481" s="99"/>
      <c r="F481" s="27"/>
      <c r="G481" s="21">
        <f t="shared" si="36"/>
        <v>0</v>
      </c>
      <c r="H481" s="5">
        <f t="shared" si="37"/>
        <v>0</v>
      </c>
      <c r="I481" s="182">
        <f t="shared" si="38"/>
        <v>0</v>
      </c>
      <c r="J481" s="100">
        <f t="shared" si="39"/>
        <v>0</v>
      </c>
      <c r="K481" s="19"/>
      <c r="L481" s="5"/>
      <c r="M481" s="95">
        <f t="shared" si="40"/>
        <v>0</v>
      </c>
    </row>
    <row r="482" spans="1:13" hidden="1">
      <c r="A482" s="7">
        <v>478</v>
      </c>
      <c r="B482" s="5"/>
      <c r="C482" s="2"/>
      <c r="D482" s="2"/>
      <c r="E482" s="99"/>
      <c r="F482" s="27"/>
      <c r="G482" s="21">
        <f t="shared" si="36"/>
        <v>0</v>
      </c>
      <c r="H482" s="5">
        <f t="shared" si="37"/>
        <v>0</v>
      </c>
      <c r="I482" s="182">
        <f t="shared" si="38"/>
        <v>0</v>
      </c>
      <c r="J482" s="100">
        <f t="shared" si="39"/>
        <v>0</v>
      </c>
      <c r="K482" s="19"/>
      <c r="L482" s="5"/>
      <c r="M482" s="95">
        <f t="shared" si="40"/>
        <v>0</v>
      </c>
    </row>
    <row r="483" spans="1:13" hidden="1">
      <c r="A483" s="7">
        <v>479</v>
      </c>
      <c r="B483" s="5"/>
      <c r="C483" s="2"/>
      <c r="D483" s="2"/>
      <c r="E483" s="99"/>
      <c r="F483" s="27"/>
      <c r="G483" s="21">
        <f t="shared" si="36"/>
        <v>0</v>
      </c>
      <c r="H483" s="5">
        <f t="shared" si="37"/>
        <v>0</v>
      </c>
      <c r="I483" s="182">
        <f t="shared" si="38"/>
        <v>0</v>
      </c>
      <c r="J483" s="100">
        <f t="shared" si="39"/>
        <v>0</v>
      </c>
      <c r="K483" s="19"/>
      <c r="L483" s="5"/>
      <c r="M483" s="95">
        <f t="shared" si="40"/>
        <v>0</v>
      </c>
    </row>
    <row r="484" spans="1:13" hidden="1">
      <c r="A484" s="7">
        <v>480</v>
      </c>
      <c r="B484" s="5"/>
      <c r="C484" s="2"/>
      <c r="D484" s="2"/>
      <c r="E484" s="99"/>
      <c r="F484" s="27"/>
      <c r="G484" s="21">
        <f t="shared" si="36"/>
        <v>0</v>
      </c>
      <c r="H484" s="5">
        <f t="shared" si="37"/>
        <v>0</v>
      </c>
      <c r="I484" s="182">
        <f t="shared" si="38"/>
        <v>0</v>
      </c>
      <c r="J484" s="100">
        <f t="shared" si="39"/>
        <v>0</v>
      </c>
      <c r="K484" s="19"/>
      <c r="L484" s="5"/>
      <c r="M484" s="95">
        <f t="shared" si="40"/>
        <v>0</v>
      </c>
    </row>
    <row r="485" spans="1:13" hidden="1">
      <c r="A485" s="7">
        <v>481</v>
      </c>
      <c r="B485" s="5"/>
      <c r="C485" s="2"/>
      <c r="D485" s="2"/>
      <c r="E485" s="99"/>
      <c r="F485" s="27"/>
      <c r="G485" s="21">
        <f t="shared" si="36"/>
        <v>0</v>
      </c>
      <c r="H485" s="5">
        <f t="shared" si="37"/>
        <v>0</v>
      </c>
      <c r="I485" s="182">
        <f t="shared" si="38"/>
        <v>0</v>
      </c>
      <c r="J485" s="100">
        <f t="shared" si="39"/>
        <v>0</v>
      </c>
      <c r="K485" s="19"/>
      <c r="L485" s="5"/>
      <c r="M485" s="95">
        <f t="shared" si="40"/>
        <v>0</v>
      </c>
    </row>
    <row r="486" spans="1:13" hidden="1">
      <c r="A486" s="7">
        <v>482</v>
      </c>
      <c r="B486" s="5"/>
      <c r="C486" s="2"/>
      <c r="D486" s="2"/>
      <c r="E486" s="99"/>
      <c r="F486" s="27"/>
      <c r="G486" s="21">
        <f t="shared" si="36"/>
        <v>0</v>
      </c>
      <c r="H486" s="5">
        <f t="shared" si="37"/>
        <v>0</v>
      </c>
      <c r="I486" s="182">
        <f t="shared" si="38"/>
        <v>0</v>
      </c>
      <c r="J486" s="100">
        <f t="shared" si="39"/>
        <v>0</v>
      </c>
      <c r="K486" s="19"/>
      <c r="L486" s="5"/>
      <c r="M486" s="95">
        <f t="shared" si="40"/>
        <v>0</v>
      </c>
    </row>
    <row r="487" spans="1:13" hidden="1">
      <c r="A487" s="7">
        <v>483</v>
      </c>
      <c r="B487" s="5"/>
      <c r="C487" s="2"/>
      <c r="D487" s="2"/>
      <c r="E487" s="99"/>
      <c r="F487" s="27"/>
      <c r="G487" s="21">
        <f t="shared" si="36"/>
        <v>0</v>
      </c>
      <c r="H487" s="5">
        <f t="shared" si="37"/>
        <v>0</v>
      </c>
      <c r="I487" s="182">
        <f t="shared" si="38"/>
        <v>0</v>
      </c>
      <c r="J487" s="100">
        <f t="shared" si="39"/>
        <v>0</v>
      </c>
      <c r="K487" s="19"/>
      <c r="L487" s="5"/>
      <c r="M487" s="95">
        <f t="shared" si="40"/>
        <v>0</v>
      </c>
    </row>
    <row r="488" spans="1:13" hidden="1">
      <c r="A488" s="7">
        <v>484</v>
      </c>
      <c r="B488" s="5"/>
      <c r="C488" s="2"/>
      <c r="D488" s="2"/>
      <c r="E488" s="99"/>
      <c r="F488" s="27"/>
      <c r="G488" s="21">
        <f t="shared" si="36"/>
        <v>0</v>
      </c>
      <c r="H488" s="5">
        <f t="shared" si="37"/>
        <v>0</v>
      </c>
      <c r="I488" s="182">
        <f t="shared" si="38"/>
        <v>0</v>
      </c>
      <c r="J488" s="100">
        <f t="shared" si="39"/>
        <v>0</v>
      </c>
      <c r="K488" s="19"/>
      <c r="L488" s="5"/>
      <c r="M488" s="95">
        <f t="shared" si="40"/>
        <v>0</v>
      </c>
    </row>
    <row r="489" spans="1:13" hidden="1">
      <c r="A489" s="7">
        <v>485</v>
      </c>
      <c r="B489" s="5"/>
      <c r="C489" s="2"/>
      <c r="D489" s="2"/>
      <c r="E489" s="99"/>
      <c r="F489" s="27"/>
      <c r="G489" s="21">
        <f t="shared" si="36"/>
        <v>0</v>
      </c>
      <c r="H489" s="5">
        <f t="shared" si="37"/>
        <v>0</v>
      </c>
      <c r="I489" s="182">
        <f t="shared" si="38"/>
        <v>0</v>
      </c>
      <c r="J489" s="100">
        <f t="shared" si="39"/>
        <v>0</v>
      </c>
      <c r="K489" s="19"/>
      <c r="L489" s="5"/>
      <c r="M489" s="95">
        <f t="shared" si="40"/>
        <v>0</v>
      </c>
    </row>
    <row r="490" spans="1:13" hidden="1">
      <c r="A490" s="7">
        <v>486</v>
      </c>
      <c r="B490" s="5"/>
      <c r="C490" s="2"/>
      <c r="D490" s="2"/>
      <c r="E490" s="99"/>
      <c r="F490" s="27"/>
      <c r="G490" s="21">
        <f t="shared" si="36"/>
        <v>0</v>
      </c>
      <c r="H490" s="5">
        <f t="shared" si="37"/>
        <v>0</v>
      </c>
      <c r="I490" s="182">
        <f t="shared" si="38"/>
        <v>0</v>
      </c>
      <c r="J490" s="100">
        <f t="shared" si="39"/>
        <v>0</v>
      </c>
      <c r="K490" s="19"/>
      <c r="L490" s="5"/>
      <c r="M490" s="95">
        <f t="shared" si="40"/>
        <v>0</v>
      </c>
    </row>
    <row r="491" spans="1:13" hidden="1">
      <c r="A491" s="7">
        <v>487</v>
      </c>
      <c r="B491" s="5"/>
      <c r="C491" s="2"/>
      <c r="D491" s="2"/>
      <c r="E491" s="99"/>
      <c r="F491" s="27"/>
      <c r="G491" s="21">
        <f t="shared" si="36"/>
        <v>0</v>
      </c>
      <c r="H491" s="5">
        <f t="shared" si="37"/>
        <v>0</v>
      </c>
      <c r="I491" s="182">
        <f t="shared" si="38"/>
        <v>0</v>
      </c>
      <c r="J491" s="100">
        <f t="shared" si="39"/>
        <v>0</v>
      </c>
      <c r="K491" s="19"/>
      <c r="L491" s="5"/>
      <c r="M491" s="95">
        <f t="shared" si="40"/>
        <v>0</v>
      </c>
    </row>
    <row r="492" spans="1:13" hidden="1">
      <c r="A492" s="7">
        <v>488</v>
      </c>
      <c r="B492" s="5"/>
      <c r="C492" s="2"/>
      <c r="D492" s="2"/>
      <c r="E492" s="99"/>
      <c r="F492" s="27"/>
      <c r="G492" s="21">
        <f t="shared" si="36"/>
        <v>0</v>
      </c>
      <c r="H492" s="5">
        <f t="shared" si="37"/>
        <v>0</v>
      </c>
      <c r="I492" s="182">
        <f t="shared" si="38"/>
        <v>0</v>
      </c>
      <c r="J492" s="100">
        <f t="shared" si="39"/>
        <v>0</v>
      </c>
      <c r="K492" s="19"/>
      <c r="L492" s="5"/>
      <c r="M492" s="95">
        <f t="shared" si="40"/>
        <v>0</v>
      </c>
    </row>
    <row r="493" spans="1:13" hidden="1">
      <c r="A493" s="7">
        <v>489</v>
      </c>
      <c r="B493" s="5"/>
      <c r="C493" s="2"/>
      <c r="D493" s="2"/>
      <c r="E493" s="99"/>
      <c r="F493" s="27"/>
      <c r="G493" s="21">
        <f t="shared" si="36"/>
        <v>0</v>
      </c>
      <c r="H493" s="5">
        <f t="shared" si="37"/>
        <v>0</v>
      </c>
      <c r="I493" s="182">
        <f t="shared" si="38"/>
        <v>0</v>
      </c>
      <c r="J493" s="100">
        <f t="shared" si="39"/>
        <v>0</v>
      </c>
      <c r="K493" s="19"/>
      <c r="L493" s="5"/>
      <c r="M493" s="95">
        <f t="shared" si="40"/>
        <v>0</v>
      </c>
    </row>
    <row r="494" spans="1:13" hidden="1">
      <c r="A494" s="7">
        <v>490</v>
      </c>
      <c r="B494" s="5"/>
      <c r="C494" s="2"/>
      <c r="D494" s="2"/>
      <c r="E494" s="99"/>
      <c r="F494" s="27"/>
      <c r="G494" s="21">
        <f t="shared" si="36"/>
        <v>0</v>
      </c>
      <c r="H494" s="5">
        <f t="shared" si="37"/>
        <v>0</v>
      </c>
      <c r="I494" s="182">
        <f t="shared" si="38"/>
        <v>0</v>
      </c>
      <c r="J494" s="100">
        <f t="shared" si="39"/>
        <v>0</v>
      </c>
      <c r="K494" s="19"/>
      <c r="L494" s="5"/>
      <c r="M494" s="95">
        <f t="shared" si="40"/>
        <v>0</v>
      </c>
    </row>
    <row r="495" spans="1:13" hidden="1">
      <c r="A495" s="7">
        <v>491</v>
      </c>
      <c r="B495" s="5"/>
      <c r="C495" s="2"/>
      <c r="D495" s="2"/>
      <c r="E495" s="99"/>
      <c r="F495" s="27"/>
      <c r="G495" s="21">
        <f t="shared" si="36"/>
        <v>0</v>
      </c>
      <c r="H495" s="5">
        <f t="shared" si="37"/>
        <v>0</v>
      </c>
      <c r="I495" s="182">
        <f t="shared" si="38"/>
        <v>0</v>
      </c>
      <c r="J495" s="100">
        <f t="shared" si="39"/>
        <v>0</v>
      </c>
      <c r="K495" s="19"/>
      <c r="L495" s="5"/>
      <c r="M495" s="95">
        <f t="shared" si="40"/>
        <v>0</v>
      </c>
    </row>
    <row r="496" spans="1:13" hidden="1">
      <c r="A496" s="7">
        <v>492</v>
      </c>
      <c r="B496" s="5"/>
      <c r="C496" s="2"/>
      <c r="D496" s="2"/>
      <c r="E496" s="99"/>
      <c r="F496" s="27"/>
      <c r="G496" s="21">
        <f t="shared" si="36"/>
        <v>0</v>
      </c>
      <c r="H496" s="5">
        <f t="shared" si="37"/>
        <v>0</v>
      </c>
      <c r="I496" s="182">
        <f t="shared" si="38"/>
        <v>0</v>
      </c>
      <c r="J496" s="100">
        <f t="shared" si="39"/>
        <v>0</v>
      </c>
      <c r="K496" s="19"/>
      <c r="L496" s="5"/>
      <c r="M496" s="95">
        <f t="shared" si="40"/>
        <v>0</v>
      </c>
    </row>
    <row r="497" spans="1:13" hidden="1">
      <c r="A497" s="7">
        <v>493</v>
      </c>
      <c r="B497" s="5"/>
      <c r="C497" s="2"/>
      <c r="D497" s="2"/>
      <c r="E497" s="99"/>
      <c r="F497" s="27"/>
      <c r="G497" s="21">
        <f t="shared" si="36"/>
        <v>0</v>
      </c>
      <c r="H497" s="5">
        <f t="shared" si="37"/>
        <v>0</v>
      </c>
      <c r="I497" s="182">
        <f t="shared" si="38"/>
        <v>0</v>
      </c>
      <c r="J497" s="100">
        <f t="shared" si="39"/>
        <v>0</v>
      </c>
      <c r="K497" s="19"/>
      <c r="L497" s="5"/>
      <c r="M497" s="95">
        <f t="shared" si="40"/>
        <v>0</v>
      </c>
    </row>
    <row r="498" spans="1:13" hidden="1">
      <c r="A498" s="7">
        <v>494</v>
      </c>
      <c r="B498" s="5"/>
      <c r="C498" s="2"/>
      <c r="D498" s="2"/>
      <c r="E498" s="99"/>
      <c r="F498" s="27"/>
      <c r="G498" s="21">
        <f t="shared" si="36"/>
        <v>0</v>
      </c>
      <c r="H498" s="5">
        <f t="shared" si="37"/>
        <v>0</v>
      </c>
      <c r="I498" s="182">
        <f t="shared" si="38"/>
        <v>0</v>
      </c>
      <c r="J498" s="100">
        <f t="shared" si="39"/>
        <v>0</v>
      </c>
      <c r="K498" s="19"/>
      <c r="L498" s="5"/>
      <c r="M498" s="95">
        <f t="shared" si="40"/>
        <v>0</v>
      </c>
    </row>
    <row r="499" spans="1:13" hidden="1">
      <c r="A499" s="7">
        <v>495</v>
      </c>
      <c r="B499" s="5"/>
      <c r="C499" s="2"/>
      <c r="D499" s="2"/>
      <c r="E499" s="99"/>
      <c r="F499" s="27"/>
      <c r="G499" s="21">
        <f t="shared" si="36"/>
        <v>0</v>
      </c>
      <c r="H499" s="5">
        <f t="shared" si="37"/>
        <v>0</v>
      </c>
      <c r="I499" s="182">
        <f t="shared" si="38"/>
        <v>0</v>
      </c>
      <c r="J499" s="100">
        <f t="shared" si="39"/>
        <v>0</v>
      </c>
      <c r="K499" s="19"/>
      <c r="L499" s="5"/>
      <c r="M499" s="95">
        <f t="shared" si="40"/>
        <v>0</v>
      </c>
    </row>
    <row r="500" spans="1:13" hidden="1">
      <c r="A500" s="7">
        <v>496</v>
      </c>
      <c r="B500" s="5"/>
      <c r="C500" s="2"/>
      <c r="D500" s="2"/>
      <c r="E500" s="99"/>
      <c r="F500" s="27"/>
      <c r="G500" s="21">
        <f t="shared" si="36"/>
        <v>0</v>
      </c>
      <c r="H500" s="5">
        <f t="shared" si="37"/>
        <v>0</v>
      </c>
      <c r="I500" s="182">
        <f t="shared" si="38"/>
        <v>0</v>
      </c>
      <c r="J500" s="100">
        <f t="shared" si="39"/>
        <v>0</v>
      </c>
      <c r="K500" s="19"/>
      <c r="L500" s="5"/>
      <c r="M500" s="95">
        <f t="shared" si="40"/>
        <v>0</v>
      </c>
    </row>
    <row r="501" spans="1:13" hidden="1">
      <c r="A501" s="7">
        <v>497</v>
      </c>
      <c r="B501" s="5"/>
      <c r="C501" s="2"/>
      <c r="D501" s="2"/>
      <c r="E501" s="99"/>
      <c r="F501" s="27"/>
      <c r="G501" s="21">
        <f t="shared" si="36"/>
        <v>0</v>
      </c>
      <c r="H501" s="5">
        <f t="shared" si="37"/>
        <v>0</v>
      </c>
      <c r="I501" s="182">
        <f t="shared" si="38"/>
        <v>0</v>
      </c>
      <c r="J501" s="100">
        <f t="shared" si="39"/>
        <v>0</v>
      </c>
      <c r="K501" s="19"/>
      <c r="L501" s="5"/>
      <c r="M501" s="95">
        <f t="shared" si="40"/>
        <v>0</v>
      </c>
    </row>
    <row r="502" spans="1:13" hidden="1">
      <c r="A502" s="7">
        <v>498</v>
      </c>
      <c r="B502" s="5"/>
      <c r="C502" s="2"/>
      <c r="D502" s="2"/>
      <c r="E502" s="99"/>
      <c r="F502" s="27"/>
      <c r="G502" s="21">
        <f t="shared" si="36"/>
        <v>0</v>
      </c>
      <c r="H502" s="5">
        <f t="shared" si="37"/>
        <v>0</v>
      </c>
      <c r="I502" s="182">
        <f t="shared" si="38"/>
        <v>0</v>
      </c>
      <c r="J502" s="100">
        <f t="shared" si="39"/>
        <v>0</v>
      </c>
      <c r="K502" s="19"/>
      <c r="L502" s="5"/>
      <c r="M502" s="95">
        <f t="shared" si="40"/>
        <v>0</v>
      </c>
    </row>
    <row r="503" spans="1:13" hidden="1">
      <c r="A503" s="7">
        <v>499</v>
      </c>
      <c r="B503" s="5"/>
      <c r="C503" s="2"/>
      <c r="D503" s="2"/>
      <c r="E503" s="99"/>
      <c r="F503" s="27"/>
      <c r="G503" s="21">
        <f t="shared" si="36"/>
        <v>0</v>
      </c>
      <c r="H503" s="5">
        <f t="shared" si="37"/>
        <v>0</v>
      </c>
      <c r="I503" s="182">
        <f t="shared" si="38"/>
        <v>0</v>
      </c>
      <c r="J503" s="100">
        <f t="shared" si="39"/>
        <v>0</v>
      </c>
      <c r="K503" s="19"/>
      <c r="L503" s="5"/>
      <c r="M503" s="95">
        <f t="shared" si="40"/>
        <v>0</v>
      </c>
    </row>
    <row r="504" spans="1:13" hidden="1">
      <c r="A504" s="7">
        <v>500</v>
      </c>
      <c r="B504" s="5"/>
      <c r="C504" s="2"/>
      <c r="D504" s="2"/>
      <c r="E504" s="99"/>
      <c r="F504" s="27"/>
      <c r="G504" s="21">
        <f t="shared" si="36"/>
        <v>0</v>
      </c>
      <c r="H504" s="5">
        <f t="shared" si="37"/>
        <v>0</v>
      </c>
      <c r="I504" s="182">
        <f t="shared" si="38"/>
        <v>0</v>
      </c>
      <c r="J504" s="100">
        <f t="shared" si="39"/>
        <v>0</v>
      </c>
      <c r="K504" s="19"/>
      <c r="L504" s="5"/>
      <c r="M504" s="95">
        <f t="shared" si="40"/>
        <v>0</v>
      </c>
    </row>
    <row r="505" spans="1:13" hidden="1">
      <c r="A505" s="7">
        <v>501</v>
      </c>
      <c r="B505" s="5"/>
      <c r="C505" s="2"/>
      <c r="D505" s="2"/>
      <c r="E505" s="99"/>
      <c r="F505" s="27"/>
      <c r="G505" s="21">
        <f t="shared" si="36"/>
        <v>0</v>
      </c>
      <c r="H505" s="5">
        <f t="shared" si="37"/>
        <v>0</v>
      </c>
      <c r="I505" s="182">
        <f t="shared" si="38"/>
        <v>0</v>
      </c>
      <c r="J505" s="100">
        <f t="shared" si="39"/>
        <v>0</v>
      </c>
      <c r="K505" s="19"/>
      <c r="L505" s="5"/>
      <c r="M505" s="95">
        <f t="shared" si="40"/>
        <v>0</v>
      </c>
    </row>
    <row r="506" spans="1:13" hidden="1">
      <c r="A506" s="7">
        <v>502</v>
      </c>
      <c r="B506" s="5"/>
      <c r="C506" s="2"/>
      <c r="D506" s="2"/>
      <c r="E506" s="99"/>
      <c r="F506" s="27"/>
      <c r="G506" s="21">
        <f t="shared" si="36"/>
        <v>0</v>
      </c>
      <c r="H506" s="5">
        <f t="shared" si="37"/>
        <v>0</v>
      </c>
      <c r="I506" s="182">
        <f t="shared" si="38"/>
        <v>0</v>
      </c>
      <c r="J506" s="100">
        <f t="shared" si="39"/>
        <v>0</v>
      </c>
      <c r="K506" s="19"/>
      <c r="L506" s="5"/>
      <c r="M506" s="95">
        <f t="shared" si="40"/>
        <v>0</v>
      </c>
    </row>
    <row r="507" spans="1:13" hidden="1">
      <c r="A507" s="7">
        <v>503</v>
      </c>
      <c r="B507" s="5"/>
      <c r="C507" s="2"/>
      <c r="D507" s="2"/>
      <c r="E507" s="99"/>
      <c r="F507" s="27"/>
      <c r="G507" s="21">
        <f t="shared" si="36"/>
        <v>0</v>
      </c>
      <c r="H507" s="5">
        <f t="shared" si="37"/>
        <v>0</v>
      </c>
      <c r="I507" s="182">
        <f t="shared" si="38"/>
        <v>0</v>
      </c>
      <c r="J507" s="100">
        <f t="shared" si="39"/>
        <v>0</v>
      </c>
      <c r="K507" s="19"/>
      <c r="L507" s="5"/>
      <c r="M507" s="95">
        <f t="shared" si="40"/>
        <v>0</v>
      </c>
    </row>
    <row r="508" spans="1:13" hidden="1">
      <c r="A508" s="7">
        <v>504</v>
      </c>
      <c r="B508" s="5"/>
      <c r="C508" s="2"/>
      <c r="D508" s="2"/>
      <c r="E508" s="99"/>
      <c r="F508" s="27"/>
      <c r="G508" s="21">
        <f t="shared" si="36"/>
        <v>0</v>
      </c>
      <c r="H508" s="5">
        <f t="shared" si="37"/>
        <v>0</v>
      </c>
      <c r="I508" s="182">
        <f t="shared" si="38"/>
        <v>0</v>
      </c>
      <c r="J508" s="100">
        <f t="shared" si="39"/>
        <v>0</v>
      </c>
      <c r="K508" s="19"/>
      <c r="L508" s="5"/>
      <c r="M508" s="95">
        <f t="shared" si="40"/>
        <v>0</v>
      </c>
    </row>
    <row r="509" spans="1:13" hidden="1">
      <c r="A509" s="7">
        <v>505</v>
      </c>
      <c r="B509" s="5"/>
      <c r="C509" s="2"/>
      <c r="D509" s="2"/>
      <c r="E509" s="99"/>
      <c r="F509" s="27"/>
      <c r="G509" s="21">
        <f t="shared" si="36"/>
        <v>0</v>
      </c>
      <c r="H509" s="5">
        <f t="shared" si="37"/>
        <v>0</v>
      </c>
      <c r="I509" s="182">
        <f t="shared" si="38"/>
        <v>0</v>
      </c>
      <c r="J509" s="100">
        <f t="shared" si="39"/>
        <v>0</v>
      </c>
      <c r="K509" s="19"/>
      <c r="L509" s="5"/>
      <c r="M509" s="95">
        <f t="shared" si="40"/>
        <v>0</v>
      </c>
    </row>
    <row r="510" spans="1:13" hidden="1">
      <c r="A510" s="7">
        <v>506</v>
      </c>
      <c r="B510" s="5"/>
      <c r="C510" s="2"/>
      <c r="D510" s="2"/>
      <c r="E510" s="99"/>
      <c r="F510" s="27"/>
      <c r="G510" s="21">
        <f t="shared" si="36"/>
        <v>0</v>
      </c>
      <c r="H510" s="5">
        <f t="shared" si="37"/>
        <v>0</v>
      </c>
      <c r="I510" s="182">
        <f t="shared" si="38"/>
        <v>0</v>
      </c>
      <c r="J510" s="100">
        <f t="shared" si="39"/>
        <v>0</v>
      </c>
      <c r="K510" s="19"/>
      <c r="L510" s="5"/>
      <c r="M510" s="95">
        <f t="shared" si="40"/>
        <v>0</v>
      </c>
    </row>
    <row r="511" spans="1:13" hidden="1">
      <c r="A511" s="7">
        <v>507</v>
      </c>
      <c r="B511" s="5"/>
      <c r="C511" s="2"/>
      <c r="D511" s="2"/>
      <c r="E511" s="99"/>
      <c r="F511" s="27"/>
      <c r="G511" s="21">
        <f t="shared" si="36"/>
        <v>0</v>
      </c>
      <c r="H511" s="5">
        <f t="shared" si="37"/>
        <v>0</v>
      </c>
      <c r="I511" s="182">
        <f t="shared" si="38"/>
        <v>0</v>
      </c>
      <c r="J511" s="100">
        <f t="shared" si="39"/>
        <v>0</v>
      </c>
      <c r="K511" s="19"/>
      <c r="L511" s="5"/>
      <c r="M511" s="95">
        <f t="shared" si="40"/>
        <v>0</v>
      </c>
    </row>
    <row r="512" spans="1:13" hidden="1">
      <c r="A512" s="7">
        <v>508</v>
      </c>
      <c r="B512" s="5"/>
      <c r="C512" s="2"/>
      <c r="D512" s="2"/>
      <c r="E512" s="99"/>
      <c r="F512" s="27"/>
      <c r="G512" s="21">
        <f t="shared" si="36"/>
        <v>0</v>
      </c>
      <c r="H512" s="5">
        <f t="shared" si="37"/>
        <v>0</v>
      </c>
      <c r="I512" s="182">
        <f t="shared" si="38"/>
        <v>0</v>
      </c>
      <c r="J512" s="100">
        <f t="shared" si="39"/>
        <v>0</v>
      </c>
      <c r="K512" s="19"/>
      <c r="L512" s="5"/>
      <c r="M512" s="95">
        <f t="shared" si="40"/>
        <v>0</v>
      </c>
    </row>
    <row r="513" spans="1:13" hidden="1">
      <c r="A513" s="7">
        <v>509</v>
      </c>
      <c r="B513" s="5"/>
      <c r="C513" s="2"/>
      <c r="D513" s="2"/>
      <c r="E513" s="99"/>
      <c r="F513" s="27"/>
      <c r="G513" s="21">
        <f t="shared" si="36"/>
        <v>0</v>
      </c>
      <c r="H513" s="5">
        <f t="shared" si="37"/>
        <v>0</v>
      </c>
      <c r="I513" s="182">
        <f t="shared" si="38"/>
        <v>0</v>
      </c>
      <c r="J513" s="100">
        <f t="shared" si="39"/>
        <v>0</v>
      </c>
      <c r="K513" s="19"/>
      <c r="L513" s="5"/>
      <c r="M513" s="95">
        <f t="shared" si="40"/>
        <v>0</v>
      </c>
    </row>
    <row r="514" spans="1:13" hidden="1">
      <c r="A514" s="7">
        <v>510</v>
      </c>
      <c r="B514" s="5"/>
      <c r="C514" s="2"/>
      <c r="D514" s="2"/>
      <c r="E514" s="99"/>
      <c r="F514" s="27"/>
      <c r="G514" s="21">
        <f t="shared" si="36"/>
        <v>0</v>
      </c>
      <c r="H514" s="5">
        <f t="shared" si="37"/>
        <v>0</v>
      </c>
      <c r="I514" s="182">
        <f t="shared" si="38"/>
        <v>0</v>
      </c>
      <c r="J514" s="100">
        <f t="shared" si="39"/>
        <v>0</v>
      </c>
      <c r="K514" s="19"/>
      <c r="L514" s="5"/>
      <c r="M514" s="95">
        <f t="shared" si="40"/>
        <v>0</v>
      </c>
    </row>
    <row r="515" spans="1:13" hidden="1">
      <c r="A515" s="7">
        <v>511</v>
      </c>
      <c r="B515" s="5"/>
      <c r="C515" s="2"/>
      <c r="D515" s="2"/>
      <c r="E515" s="99"/>
      <c r="F515" s="27"/>
      <c r="G515" s="21">
        <f t="shared" si="36"/>
        <v>0</v>
      </c>
      <c r="H515" s="5">
        <f t="shared" si="37"/>
        <v>0</v>
      </c>
      <c r="I515" s="182">
        <f t="shared" si="38"/>
        <v>0</v>
      </c>
      <c r="J515" s="100">
        <f t="shared" si="39"/>
        <v>0</v>
      </c>
      <c r="K515" s="19"/>
      <c r="L515" s="5"/>
      <c r="M515" s="95">
        <f t="shared" si="40"/>
        <v>0</v>
      </c>
    </row>
    <row r="516" spans="1:13" hidden="1">
      <c r="A516" s="7">
        <v>512</v>
      </c>
      <c r="B516" s="5"/>
      <c r="C516" s="2"/>
      <c r="D516" s="2"/>
      <c r="E516" s="99"/>
      <c r="F516" s="27"/>
      <c r="G516" s="21">
        <f t="shared" si="36"/>
        <v>0</v>
      </c>
      <c r="H516" s="5">
        <f t="shared" si="37"/>
        <v>0</v>
      </c>
      <c r="I516" s="182">
        <f t="shared" si="38"/>
        <v>0</v>
      </c>
      <c r="J516" s="100">
        <f t="shared" si="39"/>
        <v>0</v>
      </c>
      <c r="K516" s="19"/>
      <c r="L516" s="5"/>
      <c r="M516" s="95">
        <f t="shared" si="40"/>
        <v>0</v>
      </c>
    </row>
    <row r="517" spans="1:13" hidden="1">
      <c r="A517" s="7">
        <v>513</v>
      </c>
      <c r="B517" s="5"/>
      <c r="C517" s="2"/>
      <c r="D517" s="2"/>
      <c r="E517" s="99"/>
      <c r="F517" s="27"/>
      <c r="G517" s="21">
        <f t="shared" si="36"/>
        <v>0</v>
      </c>
      <c r="H517" s="5">
        <f t="shared" si="37"/>
        <v>0</v>
      </c>
      <c r="I517" s="182">
        <f t="shared" si="38"/>
        <v>0</v>
      </c>
      <c r="J517" s="100">
        <f t="shared" si="39"/>
        <v>0</v>
      </c>
      <c r="K517" s="19"/>
      <c r="L517" s="5"/>
      <c r="M517" s="95">
        <f t="shared" si="40"/>
        <v>0</v>
      </c>
    </row>
    <row r="518" spans="1:13" hidden="1">
      <c r="A518" s="7">
        <v>514</v>
      </c>
      <c r="B518" s="5"/>
      <c r="C518" s="2"/>
      <c r="D518" s="2"/>
      <c r="E518" s="99"/>
      <c r="F518" s="27"/>
      <c r="G518" s="21">
        <f t="shared" ref="G518:G581" si="41">B518</f>
        <v>0</v>
      </c>
      <c r="H518" s="5">
        <f t="shared" ref="H518:H581" si="42">C518</f>
        <v>0</v>
      </c>
      <c r="I518" s="182">
        <f t="shared" ref="I518:I581" si="43">D518</f>
        <v>0</v>
      </c>
      <c r="J518" s="100">
        <f t="shared" ref="J518:J581" si="44">E518</f>
        <v>0</v>
      </c>
      <c r="K518" s="19"/>
      <c r="L518" s="5"/>
      <c r="M518" s="95">
        <f t="shared" ref="M518:M581" si="45">E518-J518</f>
        <v>0</v>
      </c>
    </row>
    <row r="519" spans="1:13" hidden="1">
      <c r="A519" s="7">
        <v>515</v>
      </c>
      <c r="B519" s="5"/>
      <c r="C519" s="2"/>
      <c r="D519" s="2"/>
      <c r="E519" s="99"/>
      <c r="F519" s="27"/>
      <c r="G519" s="21">
        <f t="shared" si="41"/>
        <v>0</v>
      </c>
      <c r="H519" s="5">
        <f t="shared" si="42"/>
        <v>0</v>
      </c>
      <c r="I519" s="182">
        <f t="shared" si="43"/>
        <v>0</v>
      </c>
      <c r="J519" s="100">
        <f t="shared" si="44"/>
        <v>0</v>
      </c>
      <c r="K519" s="19"/>
      <c r="L519" s="5"/>
      <c r="M519" s="95">
        <f t="shared" si="45"/>
        <v>0</v>
      </c>
    </row>
    <row r="520" spans="1:13" hidden="1">
      <c r="A520" s="7">
        <v>516</v>
      </c>
      <c r="B520" s="5"/>
      <c r="C520" s="2"/>
      <c r="D520" s="2"/>
      <c r="E520" s="99"/>
      <c r="F520" s="27"/>
      <c r="G520" s="21">
        <f t="shared" si="41"/>
        <v>0</v>
      </c>
      <c r="H520" s="5">
        <f t="shared" si="42"/>
        <v>0</v>
      </c>
      <c r="I520" s="182">
        <f t="shared" si="43"/>
        <v>0</v>
      </c>
      <c r="J520" s="100">
        <f t="shared" si="44"/>
        <v>0</v>
      </c>
      <c r="K520" s="19"/>
      <c r="L520" s="5"/>
      <c r="M520" s="95">
        <f t="shared" si="45"/>
        <v>0</v>
      </c>
    </row>
    <row r="521" spans="1:13" hidden="1">
      <c r="A521" s="7">
        <v>517</v>
      </c>
      <c r="B521" s="5"/>
      <c r="C521" s="2"/>
      <c r="D521" s="2"/>
      <c r="E521" s="99"/>
      <c r="F521" s="27"/>
      <c r="G521" s="21">
        <f t="shared" si="41"/>
        <v>0</v>
      </c>
      <c r="H521" s="5">
        <f t="shared" si="42"/>
        <v>0</v>
      </c>
      <c r="I521" s="182">
        <f t="shared" si="43"/>
        <v>0</v>
      </c>
      <c r="J521" s="100">
        <f t="shared" si="44"/>
        <v>0</v>
      </c>
      <c r="K521" s="19"/>
      <c r="L521" s="5"/>
      <c r="M521" s="95">
        <f t="shared" si="45"/>
        <v>0</v>
      </c>
    </row>
    <row r="522" spans="1:13" hidden="1">
      <c r="A522" s="7">
        <v>518</v>
      </c>
      <c r="B522" s="5"/>
      <c r="C522" s="2"/>
      <c r="D522" s="2"/>
      <c r="E522" s="99"/>
      <c r="F522" s="27"/>
      <c r="G522" s="21">
        <f t="shared" si="41"/>
        <v>0</v>
      </c>
      <c r="H522" s="5">
        <f t="shared" si="42"/>
        <v>0</v>
      </c>
      <c r="I522" s="182">
        <f t="shared" si="43"/>
        <v>0</v>
      </c>
      <c r="J522" s="100">
        <f t="shared" si="44"/>
        <v>0</v>
      </c>
      <c r="K522" s="19"/>
      <c r="L522" s="5"/>
      <c r="M522" s="95">
        <f t="shared" si="45"/>
        <v>0</v>
      </c>
    </row>
    <row r="523" spans="1:13" hidden="1">
      <c r="A523" s="7">
        <v>519</v>
      </c>
      <c r="B523" s="5"/>
      <c r="C523" s="2"/>
      <c r="D523" s="2"/>
      <c r="E523" s="99"/>
      <c r="F523" s="27"/>
      <c r="G523" s="21">
        <f t="shared" si="41"/>
        <v>0</v>
      </c>
      <c r="H523" s="5">
        <f t="shared" si="42"/>
        <v>0</v>
      </c>
      <c r="I523" s="182">
        <f t="shared" si="43"/>
        <v>0</v>
      </c>
      <c r="J523" s="100">
        <f t="shared" si="44"/>
        <v>0</v>
      </c>
      <c r="K523" s="19"/>
      <c r="L523" s="5"/>
      <c r="M523" s="95">
        <f t="shared" si="45"/>
        <v>0</v>
      </c>
    </row>
    <row r="524" spans="1:13" hidden="1">
      <c r="A524" s="7">
        <v>520</v>
      </c>
      <c r="B524" s="5"/>
      <c r="C524" s="2"/>
      <c r="D524" s="2"/>
      <c r="E524" s="99"/>
      <c r="F524" s="27"/>
      <c r="G524" s="21">
        <f t="shared" si="41"/>
        <v>0</v>
      </c>
      <c r="H524" s="5">
        <f t="shared" si="42"/>
        <v>0</v>
      </c>
      <c r="I524" s="182">
        <f t="shared" si="43"/>
        <v>0</v>
      </c>
      <c r="J524" s="100">
        <f t="shared" si="44"/>
        <v>0</v>
      </c>
      <c r="K524" s="19"/>
      <c r="L524" s="5"/>
      <c r="M524" s="95">
        <f t="shared" si="45"/>
        <v>0</v>
      </c>
    </row>
    <row r="525" spans="1:13" hidden="1">
      <c r="A525" s="7">
        <v>521</v>
      </c>
      <c r="B525" s="5"/>
      <c r="C525" s="2"/>
      <c r="D525" s="2"/>
      <c r="E525" s="99"/>
      <c r="F525" s="27"/>
      <c r="G525" s="21">
        <f t="shared" si="41"/>
        <v>0</v>
      </c>
      <c r="H525" s="5">
        <f t="shared" si="42"/>
        <v>0</v>
      </c>
      <c r="I525" s="182">
        <f t="shared" si="43"/>
        <v>0</v>
      </c>
      <c r="J525" s="100">
        <f t="shared" si="44"/>
        <v>0</v>
      </c>
      <c r="K525" s="19"/>
      <c r="L525" s="5"/>
      <c r="M525" s="95">
        <f t="shared" si="45"/>
        <v>0</v>
      </c>
    </row>
    <row r="526" spans="1:13" hidden="1">
      <c r="A526" s="7">
        <v>522</v>
      </c>
      <c r="B526" s="5"/>
      <c r="C526" s="2"/>
      <c r="D526" s="2"/>
      <c r="E526" s="99"/>
      <c r="F526" s="27"/>
      <c r="G526" s="21">
        <f t="shared" si="41"/>
        <v>0</v>
      </c>
      <c r="H526" s="5">
        <f t="shared" si="42"/>
        <v>0</v>
      </c>
      <c r="I526" s="182">
        <f t="shared" si="43"/>
        <v>0</v>
      </c>
      <c r="J526" s="100">
        <f t="shared" si="44"/>
        <v>0</v>
      </c>
      <c r="K526" s="19"/>
      <c r="L526" s="5"/>
      <c r="M526" s="95">
        <f t="shared" si="45"/>
        <v>0</v>
      </c>
    </row>
    <row r="527" spans="1:13" hidden="1">
      <c r="A527" s="7">
        <v>523</v>
      </c>
      <c r="B527" s="5"/>
      <c r="C527" s="2"/>
      <c r="D527" s="2"/>
      <c r="E527" s="99"/>
      <c r="F527" s="27"/>
      <c r="G527" s="21">
        <f t="shared" si="41"/>
        <v>0</v>
      </c>
      <c r="H527" s="5">
        <f t="shared" si="42"/>
        <v>0</v>
      </c>
      <c r="I527" s="182">
        <f t="shared" si="43"/>
        <v>0</v>
      </c>
      <c r="J527" s="100">
        <f t="shared" si="44"/>
        <v>0</v>
      </c>
      <c r="K527" s="19"/>
      <c r="L527" s="5"/>
      <c r="M527" s="95">
        <f t="shared" si="45"/>
        <v>0</v>
      </c>
    </row>
    <row r="528" spans="1:13" hidden="1">
      <c r="A528" s="7">
        <v>524</v>
      </c>
      <c r="B528" s="5"/>
      <c r="C528" s="2"/>
      <c r="D528" s="2"/>
      <c r="E528" s="99"/>
      <c r="F528" s="27"/>
      <c r="G528" s="21">
        <f t="shared" si="41"/>
        <v>0</v>
      </c>
      <c r="H528" s="5">
        <f t="shared" si="42"/>
        <v>0</v>
      </c>
      <c r="I528" s="182">
        <f t="shared" si="43"/>
        <v>0</v>
      </c>
      <c r="J528" s="100">
        <f t="shared" si="44"/>
        <v>0</v>
      </c>
      <c r="K528" s="19"/>
      <c r="L528" s="5"/>
      <c r="M528" s="95">
        <f t="shared" si="45"/>
        <v>0</v>
      </c>
    </row>
    <row r="529" spans="1:13" hidden="1">
      <c r="A529" s="7">
        <v>525</v>
      </c>
      <c r="B529" s="5"/>
      <c r="C529" s="2"/>
      <c r="D529" s="2"/>
      <c r="E529" s="99"/>
      <c r="F529" s="27"/>
      <c r="G529" s="21">
        <f t="shared" si="41"/>
        <v>0</v>
      </c>
      <c r="H529" s="5">
        <f t="shared" si="42"/>
        <v>0</v>
      </c>
      <c r="I529" s="182">
        <f t="shared" si="43"/>
        <v>0</v>
      </c>
      <c r="J529" s="100">
        <f t="shared" si="44"/>
        <v>0</v>
      </c>
      <c r="K529" s="19"/>
      <c r="L529" s="5"/>
      <c r="M529" s="95">
        <f t="shared" si="45"/>
        <v>0</v>
      </c>
    </row>
    <row r="530" spans="1:13" hidden="1">
      <c r="A530" s="7">
        <v>526</v>
      </c>
      <c r="B530" s="5"/>
      <c r="C530" s="2"/>
      <c r="D530" s="2"/>
      <c r="E530" s="99"/>
      <c r="F530" s="27"/>
      <c r="G530" s="21">
        <f t="shared" si="41"/>
        <v>0</v>
      </c>
      <c r="H530" s="5">
        <f t="shared" si="42"/>
        <v>0</v>
      </c>
      <c r="I530" s="182">
        <f t="shared" si="43"/>
        <v>0</v>
      </c>
      <c r="J530" s="100">
        <f t="shared" si="44"/>
        <v>0</v>
      </c>
      <c r="K530" s="19"/>
      <c r="L530" s="5"/>
      <c r="M530" s="95">
        <f t="shared" si="45"/>
        <v>0</v>
      </c>
    </row>
    <row r="531" spans="1:13" hidden="1">
      <c r="A531" s="7">
        <v>527</v>
      </c>
      <c r="B531" s="5"/>
      <c r="C531" s="2"/>
      <c r="D531" s="2"/>
      <c r="E531" s="99"/>
      <c r="F531" s="27"/>
      <c r="G531" s="21">
        <f t="shared" si="41"/>
        <v>0</v>
      </c>
      <c r="H531" s="5">
        <f t="shared" si="42"/>
        <v>0</v>
      </c>
      <c r="I531" s="182">
        <f t="shared" si="43"/>
        <v>0</v>
      </c>
      <c r="J531" s="100">
        <f t="shared" si="44"/>
        <v>0</v>
      </c>
      <c r="K531" s="19"/>
      <c r="L531" s="5"/>
      <c r="M531" s="95">
        <f t="shared" si="45"/>
        <v>0</v>
      </c>
    </row>
    <row r="532" spans="1:13" hidden="1">
      <c r="A532" s="7">
        <v>528</v>
      </c>
      <c r="B532" s="5"/>
      <c r="C532" s="2"/>
      <c r="D532" s="2"/>
      <c r="E532" s="99"/>
      <c r="F532" s="27"/>
      <c r="G532" s="21">
        <f t="shared" si="41"/>
        <v>0</v>
      </c>
      <c r="H532" s="5">
        <f t="shared" si="42"/>
        <v>0</v>
      </c>
      <c r="I532" s="182">
        <f t="shared" si="43"/>
        <v>0</v>
      </c>
      <c r="J532" s="100">
        <f t="shared" si="44"/>
        <v>0</v>
      </c>
      <c r="K532" s="19"/>
      <c r="L532" s="5"/>
      <c r="M532" s="95">
        <f t="shared" si="45"/>
        <v>0</v>
      </c>
    </row>
    <row r="533" spans="1:13" hidden="1">
      <c r="A533" s="7">
        <v>529</v>
      </c>
      <c r="B533" s="5"/>
      <c r="C533" s="2"/>
      <c r="D533" s="2"/>
      <c r="E533" s="99"/>
      <c r="F533" s="27"/>
      <c r="G533" s="21">
        <f t="shared" si="41"/>
        <v>0</v>
      </c>
      <c r="H533" s="5">
        <f t="shared" si="42"/>
        <v>0</v>
      </c>
      <c r="I533" s="182">
        <f t="shared" si="43"/>
        <v>0</v>
      </c>
      <c r="J533" s="100">
        <f t="shared" si="44"/>
        <v>0</v>
      </c>
      <c r="K533" s="19"/>
      <c r="L533" s="5"/>
      <c r="M533" s="95">
        <f t="shared" si="45"/>
        <v>0</v>
      </c>
    </row>
    <row r="534" spans="1:13" hidden="1">
      <c r="A534" s="7">
        <v>530</v>
      </c>
      <c r="B534" s="5"/>
      <c r="C534" s="2"/>
      <c r="D534" s="2"/>
      <c r="E534" s="99"/>
      <c r="F534" s="27"/>
      <c r="G534" s="21">
        <f t="shared" si="41"/>
        <v>0</v>
      </c>
      <c r="H534" s="5">
        <f t="shared" si="42"/>
        <v>0</v>
      </c>
      <c r="I534" s="182">
        <f t="shared" si="43"/>
        <v>0</v>
      </c>
      <c r="J534" s="100">
        <f t="shared" si="44"/>
        <v>0</v>
      </c>
      <c r="K534" s="19"/>
      <c r="L534" s="5"/>
      <c r="M534" s="95">
        <f t="shared" si="45"/>
        <v>0</v>
      </c>
    </row>
    <row r="535" spans="1:13" hidden="1">
      <c r="A535" s="7">
        <v>531</v>
      </c>
      <c r="B535" s="5"/>
      <c r="C535" s="2"/>
      <c r="D535" s="2"/>
      <c r="E535" s="99"/>
      <c r="F535" s="27"/>
      <c r="G535" s="21">
        <f t="shared" si="41"/>
        <v>0</v>
      </c>
      <c r="H535" s="5">
        <f t="shared" si="42"/>
        <v>0</v>
      </c>
      <c r="I535" s="182">
        <f t="shared" si="43"/>
        <v>0</v>
      </c>
      <c r="J535" s="100">
        <f t="shared" si="44"/>
        <v>0</v>
      </c>
      <c r="K535" s="19"/>
      <c r="L535" s="5"/>
      <c r="M535" s="95">
        <f t="shared" si="45"/>
        <v>0</v>
      </c>
    </row>
    <row r="536" spans="1:13" hidden="1">
      <c r="A536" s="7">
        <v>532</v>
      </c>
      <c r="B536" s="5"/>
      <c r="C536" s="2"/>
      <c r="D536" s="2"/>
      <c r="E536" s="99"/>
      <c r="F536" s="27"/>
      <c r="G536" s="21">
        <f t="shared" si="41"/>
        <v>0</v>
      </c>
      <c r="H536" s="5">
        <f t="shared" si="42"/>
        <v>0</v>
      </c>
      <c r="I536" s="182">
        <f t="shared" si="43"/>
        <v>0</v>
      </c>
      <c r="J536" s="100">
        <f t="shared" si="44"/>
        <v>0</v>
      </c>
      <c r="K536" s="19"/>
      <c r="L536" s="5"/>
      <c r="M536" s="95">
        <f t="shared" si="45"/>
        <v>0</v>
      </c>
    </row>
    <row r="537" spans="1:13" hidden="1">
      <c r="A537" s="7">
        <v>533</v>
      </c>
      <c r="B537" s="5"/>
      <c r="C537" s="2"/>
      <c r="D537" s="2"/>
      <c r="E537" s="99"/>
      <c r="F537" s="27"/>
      <c r="G537" s="21">
        <f t="shared" si="41"/>
        <v>0</v>
      </c>
      <c r="H537" s="5">
        <f t="shared" si="42"/>
        <v>0</v>
      </c>
      <c r="I537" s="182">
        <f t="shared" si="43"/>
        <v>0</v>
      </c>
      <c r="J537" s="100">
        <f t="shared" si="44"/>
        <v>0</v>
      </c>
      <c r="K537" s="19"/>
      <c r="L537" s="5"/>
      <c r="M537" s="95">
        <f t="shared" si="45"/>
        <v>0</v>
      </c>
    </row>
    <row r="538" spans="1:13" hidden="1">
      <c r="A538" s="7">
        <v>534</v>
      </c>
      <c r="B538" s="5"/>
      <c r="C538" s="2"/>
      <c r="D538" s="2"/>
      <c r="E538" s="99"/>
      <c r="F538" s="27"/>
      <c r="G538" s="21">
        <f t="shared" si="41"/>
        <v>0</v>
      </c>
      <c r="H538" s="5">
        <f t="shared" si="42"/>
        <v>0</v>
      </c>
      <c r="I538" s="182">
        <f t="shared" si="43"/>
        <v>0</v>
      </c>
      <c r="J538" s="100">
        <f t="shared" si="44"/>
        <v>0</v>
      </c>
      <c r="K538" s="19"/>
      <c r="L538" s="5"/>
      <c r="M538" s="95">
        <f t="shared" si="45"/>
        <v>0</v>
      </c>
    </row>
    <row r="539" spans="1:13" hidden="1">
      <c r="A539" s="7">
        <v>535</v>
      </c>
      <c r="B539" s="5"/>
      <c r="C539" s="2"/>
      <c r="D539" s="2"/>
      <c r="E539" s="99"/>
      <c r="F539" s="27"/>
      <c r="G539" s="21">
        <f t="shared" si="41"/>
        <v>0</v>
      </c>
      <c r="H539" s="5">
        <f t="shared" si="42"/>
        <v>0</v>
      </c>
      <c r="I539" s="182">
        <f t="shared" si="43"/>
        <v>0</v>
      </c>
      <c r="J539" s="100">
        <f t="shared" si="44"/>
        <v>0</v>
      </c>
      <c r="K539" s="19"/>
      <c r="L539" s="5"/>
      <c r="M539" s="95">
        <f t="shared" si="45"/>
        <v>0</v>
      </c>
    </row>
    <row r="540" spans="1:13" hidden="1">
      <c r="A540" s="7">
        <v>536</v>
      </c>
      <c r="B540" s="5"/>
      <c r="C540" s="2"/>
      <c r="D540" s="2"/>
      <c r="E540" s="99"/>
      <c r="F540" s="27"/>
      <c r="G540" s="21">
        <f t="shared" si="41"/>
        <v>0</v>
      </c>
      <c r="H540" s="5">
        <f t="shared" si="42"/>
        <v>0</v>
      </c>
      <c r="I540" s="182">
        <f t="shared" si="43"/>
        <v>0</v>
      </c>
      <c r="J540" s="100">
        <f t="shared" si="44"/>
        <v>0</v>
      </c>
      <c r="K540" s="19"/>
      <c r="L540" s="5"/>
      <c r="M540" s="95">
        <f t="shared" si="45"/>
        <v>0</v>
      </c>
    </row>
    <row r="541" spans="1:13" hidden="1">
      <c r="A541" s="7">
        <v>537</v>
      </c>
      <c r="B541" s="5"/>
      <c r="C541" s="2"/>
      <c r="D541" s="2"/>
      <c r="E541" s="99"/>
      <c r="F541" s="27"/>
      <c r="G541" s="21">
        <f t="shared" si="41"/>
        <v>0</v>
      </c>
      <c r="H541" s="5">
        <f t="shared" si="42"/>
        <v>0</v>
      </c>
      <c r="I541" s="182">
        <f t="shared" si="43"/>
        <v>0</v>
      </c>
      <c r="J541" s="100">
        <f t="shared" si="44"/>
        <v>0</v>
      </c>
      <c r="K541" s="19"/>
      <c r="L541" s="5"/>
      <c r="M541" s="95">
        <f t="shared" si="45"/>
        <v>0</v>
      </c>
    </row>
    <row r="542" spans="1:13" hidden="1">
      <c r="A542" s="7">
        <v>538</v>
      </c>
      <c r="B542" s="5"/>
      <c r="C542" s="2"/>
      <c r="D542" s="2"/>
      <c r="E542" s="99"/>
      <c r="F542" s="27"/>
      <c r="G542" s="21">
        <f t="shared" si="41"/>
        <v>0</v>
      </c>
      <c r="H542" s="5">
        <f t="shared" si="42"/>
        <v>0</v>
      </c>
      <c r="I542" s="182">
        <f t="shared" si="43"/>
        <v>0</v>
      </c>
      <c r="J542" s="100">
        <f t="shared" si="44"/>
        <v>0</v>
      </c>
      <c r="K542" s="19"/>
      <c r="L542" s="5"/>
      <c r="M542" s="95">
        <f t="shared" si="45"/>
        <v>0</v>
      </c>
    </row>
    <row r="543" spans="1:13" hidden="1">
      <c r="A543" s="7">
        <v>539</v>
      </c>
      <c r="B543" s="5"/>
      <c r="C543" s="2"/>
      <c r="D543" s="2"/>
      <c r="E543" s="99"/>
      <c r="F543" s="27"/>
      <c r="G543" s="21">
        <f t="shared" si="41"/>
        <v>0</v>
      </c>
      <c r="H543" s="5">
        <f t="shared" si="42"/>
        <v>0</v>
      </c>
      <c r="I543" s="182">
        <f t="shared" si="43"/>
        <v>0</v>
      </c>
      <c r="J543" s="100">
        <f t="shared" si="44"/>
        <v>0</v>
      </c>
      <c r="K543" s="19"/>
      <c r="L543" s="5"/>
      <c r="M543" s="95">
        <f t="shared" si="45"/>
        <v>0</v>
      </c>
    </row>
    <row r="544" spans="1:13" hidden="1">
      <c r="A544" s="7">
        <v>540</v>
      </c>
      <c r="B544" s="5"/>
      <c r="C544" s="2"/>
      <c r="D544" s="2"/>
      <c r="E544" s="99"/>
      <c r="F544" s="27"/>
      <c r="G544" s="21">
        <f t="shared" si="41"/>
        <v>0</v>
      </c>
      <c r="H544" s="5">
        <f t="shared" si="42"/>
        <v>0</v>
      </c>
      <c r="I544" s="182">
        <f t="shared" si="43"/>
        <v>0</v>
      </c>
      <c r="J544" s="100">
        <f t="shared" si="44"/>
        <v>0</v>
      </c>
      <c r="K544" s="19"/>
      <c r="L544" s="5"/>
      <c r="M544" s="95">
        <f t="shared" si="45"/>
        <v>0</v>
      </c>
    </row>
    <row r="545" spans="1:13" hidden="1">
      <c r="A545" s="7">
        <v>541</v>
      </c>
      <c r="B545" s="5"/>
      <c r="C545" s="2"/>
      <c r="D545" s="2"/>
      <c r="E545" s="99"/>
      <c r="F545" s="27"/>
      <c r="G545" s="21">
        <f t="shared" si="41"/>
        <v>0</v>
      </c>
      <c r="H545" s="5">
        <f t="shared" si="42"/>
        <v>0</v>
      </c>
      <c r="I545" s="182">
        <f t="shared" si="43"/>
        <v>0</v>
      </c>
      <c r="J545" s="100">
        <f t="shared" si="44"/>
        <v>0</v>
      </c>
      <c r="K545" s="19"/>
      <c r="L545" s="5"/>
      <c r="M545" s="95">
        <f t="shared" si="45"/>
        <v>0</v>
      </c>
    </row>
    <row r="546" spans="1:13" hidden="1">
      <c r="A546" s="7">
        <v>542</v>
      </c>
      <c r="B546" s="5"/>
      <c r="C546" s="2"/>
      <c r="D546" s="2"/>
      <c r="E546" s="99"/>
      <c r="F546" s="27"/>
      <c r="G546" s="21">
        <f t="shared" si="41"/>
        <v>0</v>
      </c>
      <c r="H546" s="5">
        <f t="shared" si="42"/>
        <v>0</v>
      </c>
      <c r="I546" s="182">
        <f t="shared" si="43"/>
        <v>0</v>
      </c>
      <c r="J546" s="100">
        <f t="shared" si="44"/>
        <v>0</v>
      </c>
      <c r="K546" s="19"/>
      <c r="L546" s="5"/>
      <c r="M546" s="95">
        <f t="shared" si="45"/>
        <v>0</v>
      </c>
    </row>
    <row r="547" spans="1:13" hidden="1">
      <c r="A547" s="7">
        <v>543</v>
      </c>
      <c r="B547" s="5"/>
      <c r="C547" s="2"/>
      <c r="D547" s="2"/>
      <c r="E547" s="99"/>
      <c r="F547" s="27"/>
      <c r="G547" s="21">
        <f t="shared" si="41"/>
        <v>0</v>
      </c>
      <c r="H547" s="5">
        <f t="shared" si="42"/>
        <v>0</v>
      </c>
      <c r="I547" s="182">
        <f t="shared" si="43"/>
        <v>0</v>
      </c>
      <c r="J547" s="100">
        <f t="shared" si="44"/>
        <v>0</v>
      </c>
      <c r="K547" s="19"/>
      <c r="L547" s="5"/>
      <c r="M547" s="95">
        <f t="shared" si="45"/>
        <v>0</v>
      </c>
    </row>
    <row r="548" spans="1:13" hidden="1">
      <c r="A548" s="7">
        <v>544</v>
      </c>
      <c r="B548" s="5"/>
      <c r="C548" s="2"/>
      <c r="D548" s="2"/>
      <c r="E548" s="99"/>
      <c r="F548" s="27"/>
      <c r="G548" s="21">
        <f t="shared" si="41"/>
        <v>0</v>
      </c>
      <c r="H548" s="5">
        <f t="shared" si="42"/>
        <v>0</v>
      </c>
      <c r="I548" s="182">
        <f t="shared" si="43"/>
        <v>0</v>
      </c>
      <c r="J548" s="100">
        <f t="shared" si="44"/>
        <v>0</v>
      </c>
      <c r="K548" s="19"/>
      <c r="L548" s="5"/>
      <c r="M548" s="95">
        <f t="shared" si="45"/>
        <v>0</v>
      </c>
    </row>
    <row r="549" spans="1:13" hidden="1">
      <c r="A549" s="7">
        <v>545</v>
      </c>
      <c r="B549" s="5"/>
      <c r="C549" s="2"/>
      <c r="D549" s="2"/>
      <c r="E549" s="99"/>
      <c r="F549" s="27"/>
      <c r="G549" s="21">
        <f t="shared" si="41"/>
        <v>0</v>
      </c>
      <c r="H549" s="5">
        <f t="shared" si="42"/>
        <v>0</v>
      </c>
      <c r="I549" s="182">
        <f t="shared" si="43"/>
        <v>0</v>
      </c>
      <c r="J549" s="100">
        <f t="shared" si="44"/>
        <v>0</v>
      </c>
      <c r="K549" s="19"/>
      <c r="L549" s="5"/>
      <c r="M549" s="95">
        <f t="shared" si="45"/>
        <v>0</v>
      </c>
    </row>
    <row r="550" spans="1:13" hidden="1">
      <c r="A550" s="7">
        <v>546</v>
      </c>
      <c r="B550" s="5"/>
      <c r="C550" s="2"/>
      <c r="D550" s="2"/>
      <c r="E550" s="99"/>
      <c r="F550" s="27"/>
      <c r="G550" s="21">
        <f t="shared" si="41"/>
        <v>0</v>
      </c>
      <c r="H550" s="5">
        <f t="shared" si="42"/>
        <v>0</v>
      </c>
      <c r="I550" s="182">
        <f t="shared" si="43"/>
        <v>0</v>
      </c>
      <c r="J550" s="100">
        <f t="shared" si="44"/>
        <v>0</v>
      </c>
      <c r="K550" s="19"/>
      <c r="L550" s="5"/>
      <c r="M550" s="95">
        <f t="shared" si="45"/>
        <v>0</v>
      </c>
    </row>
    <row r="551" spans="1:13" hidden="1">
      <c r="A551" s="7">
        <v>547</v>
      </c>
      <c r="B551" s="5"/>
      <c r="C551" s="2"/>
      <c r="D551" s="2"/>
      <c r="E551" s="99"/>
      <c r="F551" s="27"/>
      <c r="G551" s="21">
        <f t="shared" si="41"/>
        <v>0</v>
      </c>
      <c r="H551" s="5">
        <f t="shared" si="42"/>
        <v>0</v>
      </c>
      <c r="I551" s="182">
        <f t="shared" si="43"/>
        <v>0</v>
      </c>
      <c r="J551" s="100">
        <f t="shared" si="44"/>
        <v>0</v>
      </c>
      <c r="K551" s="19"/>
      <c r="L551" s="5"/>
      <c r="M551" s="95">
        <f t="shared" si="45"/>
        <v>0</v>
      </c>
    </row>
    <row r="552" spans="1:13" hidden="1">
      <c r="A552" s="7">
        <v>548</v>
      </c>
      <c r="B552" s="5"/>
      <c r="C552" s="2"/>
      <c r="D552" s="2"/>
      <c r="E552" s="99"/>
      <c r="F552" s="27"/>
      <c r="G552" s="21">
        <f t="shared" si="41"/>
        <v>0</v>
      </c>
      <c r="H552" s="5">
        <f t="shared" si="42"/>
        <v>0</v>
      </c>
      <c r="I552" s="182">
        <f t="shared" si="43"/>
        <v>0</v>
      </c>
      <c r="J552" s="100">
        <f t="shared" si="44"/>
        <v>0</v>
      </c>
      <c r="K552" s="19"/>
      <c r="L552" s="5"/>
      <c r="M552" s="95">
        <f t="shared" si="45"/>
        <v>0</v>
      </c>
    </row>
    <row r="553" spans="1:13" hidden="1">
      <c r="A553" s="7">
        <v>549</v>
      </c>
      <c r="B553" s="5"/>
      <c r="C553" s="2"/>
      <c r="D553" s="2"/>
      <c r="E553" s="99"/>
      <c r="F553" s="27"/>
      <c r="G553" s="21">
        <f t="shared" si="41"/>
        <v>0</v>
      </c>
      <c r="H553" s="5">
        <f t="shared" si="42"/>
        <v>0</v>
      </c>
      <c r="I553" s="182">
        <f t="shared" si="43"/>
        <v>0</v>
      </c>
      <c r="J553" s="100">
        <f t="shared" si="44"/>
        <v>0</v>
      </c>
      <c r="K553" s="19"/>
      <c r="L553" s="5"/>
      <c r="M553" s="95">
        <f t="shared" si="45"/>
        <v>0</v>
      </c>
    </row>
    <row r="554" spans="1:13" hidden="1">
      <c r="A554" s="7">
        <v>550</v>
      </c>
      <c r="B554" s="5"/>
      <c r="C554" s="2"/>
      <c r="D554" s="2"/>
      <c r="E554" s="99"/>
      <c r="F554" s="27"/>
      <c r="G554" s="21">
        <f t="shared" si="41"/>
        <v>0</v>
      </c>
      <c r="H554" s="5">
        <f t="shared" si="42"/>
        <v>0</v>
      </c>
      <c r="I554" s="182">
        <f t="shared" si="43"/>
        <v>0</v>
      </c>
      <c r="J554" s="100">
        <f t="shared" si="44"/>
        <v>0</v>
      </c>
      <c r="K554" s="19"/>
      <c r="L554" s="5"/>
      <c r="M554" s="95">
        <f t="shared" si="45"/>
        <v>0</v>
      </c>
    </row>
    <row r="555" spans="1:13" hidden="1">
      <c r="A555" s="7">
        <v>551</v>
      </c>
      <c r="B555" s="5"/>
      <c r="C555" s="2"/>
      <c r="D555" s="2"/>
      <c r="E555" s="99"/>
      <c r="F555" s="27"/>
      <c r="G555" s="21">
        <f t="shared" si="41"/>
        <v>0</v>
      </c>
      <c r="H555" s="5">
        <f t="shared" si="42"/>
        <v>0</v>
      </c>
      <c r="I555" s="182">
        <f t="shared" si="43"/>
        <v>0</v>
      </c>
      <c r="J555" s="100">
        <f t="shared" si="44"/>
        <v>0</v>
      </c>
      <c r="K555" s="19"/>
      <c r="L555" s="5"/>
      <c r="M555" s="95">
        <f t="shared" si="45"/>
        <v>0</v>
      </c>
    </row>
    <row r="556" spans="1:13" hidden="1">
      <c r="A556" s="7">
        <v>552</v>
      </c>
      <c r="B556" s="5"/>
      <c r="C556" s="2"/>
      <c r="D556" s="2"/>
      <c r="E556" s="99"/>
      <c r="F556" s="27"/>
      <c r="G556" s="21">
        <f t="shared" si="41"/>
        <v>0</v>
      </c>
      <c r="H556" s="5">
        <f t="shared" si="42"/>
        <v>0</v>
      </c>
      <c r="I556" s="182">
        <f t="shared" si="43"/>
        <v>0</v>
      </c>
      <c r="J556" s="100">
        <f t="shared" si="44"/>
        <v>0</v>
      </c>
      <c r="K556" s="19"/>
      <c r="L556" s="5"/>
      <c r="M556" s="95">
        <f t="shared" si="45"/>
        <v>0</v>
      </c>
    </row>
    <row r="557" spans="1:13" hidden="1">
      <c r="A557" s="7">
        <v>553</v>
      </c>
      <c r="B557" s="5"/>
      <c r="C557" s="2"/>
      <c r="D557" s="2"/>
      <c r="E557" s="99"/>
      <c r="F557" s="27"/>
      <c r="G557" s="21">
        <f t="shared" si="41"/>
        <v>0</v>
      </c>
      <c r="H557" s="5">
        <f t="shared" si="42"/>
        <v>0</v>
      </c>
      <c r="I557" s="182">
        <f t="shared" si="43"/>
        <v>0</v>
      </c>
      <c r="J557" s="100">
        <f t="shared" si="44"/>
        <v>0</v>
      </c>
      <c r="K557" s="19"/>
      <c r="L557" s="5"/>
      <c r="M557" s="95">
        <f t="shared" si="45"/>
        <v>0</v>
      </c>
    </row>
    <row r="558" spans="1:13" hidden="1">
      <c r="A558" s="7">
        <v>554</v>
      </c>
      <c r="B558" s="5"/>
      <c r="C558" s="2"/>
      <c r="D558" s="2"/>
      <c r="E558" s="99"/>
      <c r="F558" s="27"/>
      <c r="G558" s="21">
        <f t="shared" si="41"/>
        <v>0</v>
      </c>
      <c r="H558" s="5">
        <f t="shared" si="42"/>
        <v>0</v>
      </c>
      <c r="I558" s="182">
        <f t="shared" si="43"/>
        <v>0</v>
      </c>
      <c r="J558" s="100">
        <f t="shared" si="44"/>
        <v>0</v>
      </c>
      <c r="K558" s="19"/>
      <c r="L558" s="5"/>
      <c r="M558" s="95">
        <f t="shared" si="45"/>
        <v>0</v>
      </c>
    </row>
    <row r="559" spans="1:13" hidden="1">
      <c r="A559" s="7">
        <v>555</v>
      </c>
      <c r="B559" s="5"/>
      <c r="C559" s="2"/>
      <c r="D559" s="2"/>
      <c r="E559" s="99"/>
      <c r="F559" s="27"/>
      <c r="G559" s="21">
        <f t="shared" si="41"/>
        <v>0</v>
      </c>
      <c r="H559" s="5">
        <f t="shared" si="42"/>
        <v>0</v>
      </c>
      <c r="I559" s="182">
        <f t="shared" si="43"/>
        <v>0</v>
      </c>
      <c r="J559" s="100">
        <f t="shared" si="44"/>
        <v>0</v>
      </c>
      <c r="K559" s="19"/>
      <c r="L559" s="5"/>
      <c r="M559" s="95">
        <f t="shared" si="45"/>
        <v>0</v>
      </c>
    </row>
    <row r="560" spans="1:13" hidden="1">
      <c r="A560" s="7">
        <v>556</v>
      </c>
      <c r="B560" s="5"/>
      <c r="C560" s="2"/>
      <c r="D560" s="2"/>
      <c r="E560" s="99"/>
      <c r="F560" s="27"/>
      <c r="G560" s="21">
        <f t="shared" si="41"/>
        <v>0</v>
      </c>
      <c r="H560" s="5">
        <f t="shared" si="42"/>
        <v>0</v>
      </c>
      <c r="I560" s="182">
        <f t="shared" si="43"/>
        <v>0</v>
      </c>
      <c r="J560" s="100">
        <f t="shared" si="44"/>
        <v>0</v>
      </c>
      <c r="K560" s="19"/>
      <c r="L560" s="5"/>
      <c r="M560" s="95">
        <f t="shared" si="45"/>
        <v>0</v>
      </c>
    </row>
    <row r="561" spans="1:13" hidden="1">
      <c r="A561" s="7">
        <v>557</v>
      </c>
      <c r="B561" s="5"/>
      <c r="C561" s="2"/>
      <c r="D561" s="2"/>
      <c r="E561" s="99"/>
      <c r="F561" s="27"/>
      <c r="G561" s="21">
        <f t="shared" si="41"/>
        <v>0</v>
      </c>
      <c r="H561" s="5">
        <f t="shared" si="42"/>
        <v>0</v>
      </c>
      <c r="I561" s="182">
        <f t="shared" si="43"/>
        <v>0</v>
      </c>
      <c r="J561" s="100">
        <f t="shared" si="44"/>
        <v>0</v>
      </c>
      <c r="K561" s="19"/>
      <c r="L561" s="5"/>
      <c r="M561" s="95">
        <f t="shared" si="45"/>
        <v>0</v>
      </c>
    </row>
    <row r="562" spans="1:13" hidden="1">
      <c r="A562" s="7">
        <v>558</v>
      </c>
      <c r="B562" s="5"/>
      <c r="C562" s="2"/>
      <c r="D562" s="2"/>
      <c r="E562" s="99"/>
      <c r="F562" s="27"/>
      <c r="G562" s="21">
        <f t="shared" si="41"/>
        <v>0</v>
      </c>
      <c r="H562" s="5">
        <f t="shared" si="42"/>
        <v>0</v>
      </c>
      <c r="I562" s="182">
        <f t="shared" si="43"/>
        <v>0</v>
      </c>
      <c r="J562" s="100">
        <f t="shared" si="44"/>
        <v>0</v>
      </c>
      <c r="K562" s="19"/>
      <c r="L562" s="5"/>
      <c r="M562" s="95">
        <f t="shared" si="45"/>
        <v>0</v>
      </c>
    </row>
    <row r="563" spans="1:13" hidden="1">
      <c r="A563" s="7">
        <v>559</v>
      </c>
      <c r="B563" s="5"/>
      <c r="C563" s="2"/>
      <c r="D563" s="2"/>
      <c r="E563" s="99"/>
      <c r="F563" s="27"/>
      <c r="G563" s="21">
        <f t="shared" si="41"/>
        <v>0</v>
      </c>
      <c r="H563" s="5">
        <f t="shared" si="42"/>
        <v>0</v>
      </c>
      <c r="I563" s="182">
        <f t="shared" si="43"/>
        <v>0</v>
      </c>
      <c r="J563" s="100">
        <f t="shared" si="44"/>
        <v>0</v>
      </c>
      <c r="K563" s="19"/>
      <c r="L563" s="5"/>
      <c r="M563" s="95">
        <f t="shared" si="45"/>
        <v>0</v>
      </c>
    </row>
    <row r="564" spans="1:13" hidden="1">
      <c r="A564" s="7">
        <v>560</v>
      </c>
      <c r="B564" s="5"/>
      <c r="C564" s="2"/>
      <c r="D564" s="2"/>
      <c r="E564" s="99"/>
      <c r="F564" s="27"/>
      <c r="G564" s="21">
        <f t="shared" si="41"/>
        <v>0</v>
      </c>
      <c r="H564" s="5">
        <f t="shared" si="42"/>
        <v>0</v>
      </c>
      <c r="I564" s="182">
        <f t="shared" si="43"/>
        <v>0</v>
      </c>
      <c r="J564" s="100">
        <f t="shared" si="44"/>
        <v>0</v>
      </c>
      <c r="K564" s="19"/>
      <c r="L564" s="5"/>
      <c r="M564" s="95">
        <f t="shared" si="45"/>
        <v>0</v>
      </c>
    </row>
    <row r="565" spans="1:13" hidden="1">
      <c r="A565" s="7">
        <v>561</v>
      </c>
      <c r="B565" s="5"/>
      <c r="C565" s="2"/>
      <c r="D565" s="2"/>
      <c r="E565" s="99"/>
      <c r="F565" s="27"/>
      <c r="G565" s="21">
        <f t="shared" si="41"/>
        <v>0</v>
      </c>
      <c r="H565" s="5">
        <f t="shared" si="42"/>
        <v>0</v>
      </c>
      <c r="I565" s="182">
        <f t="shared" si="43"/>
        <v>0</v>
      </c>
      <c r="J565" s="100">
        <f t="shared" si="44"/>
        <v>0</v>
      </c>
      <c r="K565" s="19"/>
      <c r="L565" s="5"/>
      <c r="M565" s="95">
        <f t="shared" si="45"/>
        <v>0</v>
      </c>
    </row>
    <row r="566" spans="1:13" hidden="1">
      <c r="A566" s="7">
        <v>562</v>
      </c>
      <c r="B566" s="5"/>
      <c r="C566" s="2"/>
      <c r="D566" s="2"/>
      <c r="E566" s="99"/>
      <c r="F566" s="27"/>
      <c r="G566" s="21">
        <f t="shared" si="41"/>
        <v>0</v>
      </c>
      <c r="H566" s="5">
        <f t="shared" si="42"/>
        <v>0</v>
      </c>
      <c r="I566" s="182">
        <f t="shared" si="43"/>
        <v>0</v>
      </c>
      <c r="J566" s="100">
        <f t="shared" si="44"/>
        <v>0</v>
      </c>
      <c r="K566" s="19"/>
      <c r="L566" s="5"/>
      <c r="M566" s="95">
        <f t="shared" si="45"/>
        <v>0</v>
      </c>
    </row>
    <row r="567" spans="1:13" hidden="1">
      <c r="A567" s="7">
        <v>563</v>
      </c>
      <c r="B567" s="5"/>
      <c r="C567" s="2"/>
      <c r="D567" s="2"/>
      <c r="E567" s="99"/>
      <c r="F567" s="27"/>
      <c r="G567" s="21">
        <f t="shared" si="41"/>
        <v>0</v>
      </c>
      <c r="H567" s="5">
        <f t="shared" si="42"/>
        <v>0</v>
      </c>
      <c r="I567" s="182">
        <f t="shared" si="43"/>
        <v>0</v>
      </c>
      <c r="J567" s="100">
        <f t="shared" si="44"/>
        <v>0</v>
      </c>
      <c r="K567" s="19"/>
      <c r="L567" s="5"/>
      <c r="M567" s="95">
        <f t="shared" si="45"/>
        <v>0</v>
      </c>
    </row>
    <row r="568" spans="1:13" hidden="1">
      <c r="A568" s="7">
        <v>564</v>
      </c>
      <c r="B568" s="5"/>
      <c r="C568" s="2"/>
      <c r="D568" s="2"/>
      <c r="E568" s="99"/>
      <c r="F568" s="27"/>
      <c r="G568" s="21">
        <f t="shared" si="41"/>
        <v>0</v>
      </c>
      <c r="H568" s="5">
        <f t="shared" si="42"/>
        <v>0</v>
      </c>
      <c r="I568" s="182">
        <f t="shared" si="43"/>
        <v>0</v>
      </c>
      <c r="J568" s="100">
        <f t="shared" si="44"/>
        <v>0</v>
      </c>
      <c r="K568" s="19"/>
      <c r="L568" s="5"/>
      <c r="M568" s="95">
        <f t="shared" si="45"/>
        <v>0</v>
      </c>
    </row>
    <row r="569" spans="1:13" hidden="1">
      <c r="A569" s="7">
        <v>565</v>
      </c>
      <c r="B569" s="5"/>
      <c r="C569" s="2"/>
      <c r="D569" s="2"/>
      <c r="E569" s="99"/>
      <c r="F569" s="27"/>
      <c r="G569" s="21">
        <f t="shared" si="41"/>
        <v>0</v>
      </c>
      <c r="H569" s="5">
        <f t="shared" si="42"/>
        <v>0</v>
      </c>
      <c r="I569" s="182">
        <f t="shared" si="43"/>
        <v>0</v>
      </c>
      <c r="J569" s="100">
        <f t="shared" si="44"/>
        <v>0</v>
      </c>
      <c r="K569" s="19"/>
      <c r="L569" s="5"/>
      <c r="M569" s="95">
        <f t="shared" si="45"/>
        <v>0</v>
      </c>
    </row>
    <row r="570" spans="1:13" hidden="1">
      <c r="A570" s="7">
        <v>566</v>
      </c>
      <c r="B570" s="5"/>
      <c r="C570" s="2"/>
      <c r="D570" s="2"/>
      <c r="E570" s="99"/>
      <c r="F570" s="27"/>
      <c r="G570" s="21">
        <f t="shared" si="41"/>
        <v>0</v>
      </c>
      <c r="H570" s="5">
        <f t="shared" si="42"/>
        <v>0</v>
      </c>
      <c r="I570" s="182">
        <f t="shared" si="43"/>
        <v>0</v>
      </c>
      <c r="J570" s="100">
        <f t="shared" si="44"/>
        <v>0</v>
      </c>
      <c r="K570" s="19"/>
      <c r="L570" s="5"/>
      <c r="M570" s="95">
        <f t="shared" si="45"/>
        <v>0</v>
      </c>
    </row>
    <row r="571" spans="1:13" hidden="1">
      <c r="A571" s="7">
        <v>567</v>
      </c>
      <c r="B571" s="5"/>
      <c r="C571" s="2"/>
      <c r="D571" s="2"/>
      <c r="E571" s="99"/>
      <c r="F571" s="27"/>
      <c r="G571" s="21">
        <f t="shared" si="41"/>
        <v>0</v>
      </c>
      <c r="H571" s="5">
        <f t="shared" si="42"/>
        <v>0</v>
      </c>
      <c r="I571" s="182">
        <f t="shared" si="43"/>
        <v>0</v>
      </c>
      <c r="J571" s="100">
        <f t="shared" si="44"/>
        <v>0</v>
      </c>
      <c r="K571" s="19"/>
      <c r="L571" s="5"/>
      <c r="M571" s="95">
        <f t="shared" si="45"/>
        <v>0</v>
      </c>
    </row>
    <row r="572" spans="1:13" hidden="1">
      <c r="A572" s="7">
        <v>568</v>
      </c>
      <c r="B572" s="5"/>
      <c r="C572" s="2"/>
      <c r="D572" s="2"/>
      <c r="E572" s="99"/>
      <c r="F572" s="27"/>
      <c r="G572" s="21">
        <f t="shared" si="41"/>
        <v>0</v>
      </c>
      <c r="H572" s="5">
        <f t="shared" si="42"/>
        <v>0</v>
      </c>
      <c r="I572" s="182">
        <f t="shared" si="43"/>
        <v>0</v>
      </c>
      <c r="J572" s="100">
        <f t="shared" si="44"/>
        <v>0</v>
      </c>
      <c r="K572" s="19"/>
      <c r="L572" s="5"/>
      <c r="M572" s="95">
        <f t="shared" si="45"/>
        <v>0</v>
      </c>
    </row>
    <row r="573" spans="1:13" hidden="1">
      <c r="A573" s="7">
        <v>569</v>
      </c>
      <c r="B573" s="5"/>
      <c r="C573" s="2"/>
      <c r="D573" s="2"/>
      <c r="E573" s="99"/>
      <c r="F573" s="27"/>
      <c r="G573" s="21">
        <f t="shared" si="41"/>
        <v>0</v>
      </c>
      <c r="H573" s="5">
        <f t="shared" si="42"/>
        <v>0</v>
      </c>
      <c r="I573" s="182">
        <f t="shared" si="43"/>
        <v>0</v>
      </c>
      <c r="J573" s="100">
        <f t="shared" si="44"/>
        <v>0</v>
      </c>
      <c r="K573" s="19"/>
      <c r="L573" s="5"/>
      <c r="M573" s="95">
        <f t="shared" si="45"/>
        <v>0</v>
      </c>
    </row>
    <row r="574" spans="1:13" hidden="1">
      <c r="A574" s="7">
        <v>570</v>
      </c>
      <c r="B574" s="5"/>
      <c r="C574" s="2"/>
      <c r="D574" s="2"/>
      <c r="E574" s="99"/>
      <c r="F574" s="27"/>
      <c r="G574" s="21">
        <f t="shared" si="41"/>
        <v>0</v>
      </c>
      <c r="H574" s="5">
        <f t="shared" si="42"/>
        <v>0</v>
      </c>
      <c r="I574" s="182">
        <f t="shared" si="43"/>
        <v>0</v>
      </c>
      <c r="J574" s="100">
        <f t="shared" si="44"/>
        <v>0</v>
      </c>
      <c r="K574" s="19"/>
      <c r="L574" s="5"/>
      <c r="M574" s="95">
        <f t="shared" si="45"/>
        <v>0</v>
      </c>
    </row>
    <row r="575" spans="1:13" hidden="1">
      <c r="A575" s="7">
        <v>571</v>
      </c>
      <c r="B575" s="5"/>
      <c r="C575" s="2"/>
      <c r="D575" s="2"/>
      <c r="E575" s="99"/>
      <c r="F575" s="27"/>
      <c r="G575" s="21">
        <f t="shared" si="41"/>
        <v>0</v>
      </c>
      <c r="H575" s="5">
        <f t="shared" si="42"/>
        <v>0</v>
      </c>
      <c r="I575" s="182">
        <f t="shared" si="43"/>
        <v>0</v>
      </c>
      <c r="J575" s="100">
        <f t="shared" si="44"/>
        <v>0</v>
      </c>
      <c r="K575" s="19"/>
      <c r="L575" s="5"/>
      <c r="M575" s="95">
        <f t="shared" si="45"/>
        <v>0</v>
      </c>
    </row>
    <row r="576" spans="1:13" hidden="1">
      <c r="A576" s="7">
        <v>572</v>
      </c>
      <c r="B576" s="5"/>
      <c r="C576" s="2"/>
      <c r="D576" s="2"/>
      <c r="E576" s="99"/>
      <c r="F576" s="27"/>
      <c r="G576" s="21">
        <f t="shared" si="41"/>
        <v>0</v>
      </c>
      <c r="H576" s="5">
        <f t="shared" si="42"/>
        <v>0</v>
      </c>
      <c r="I576" s="182">
        <f t="shared" si="43"/>
        <v>0</v>
      </c>
      <c r="J576" s="100">
        <f t="shared" si="44"/>
        <v>0</v>
      </c>
      <c r="K576" s="19"/>
      <c r="L576" s="5"/>
      <c r="M576" s="95">
        <f t="shared" si="45"/>
        <v>0</v>
      </c>
    </row>
    <row r="577" spans="1:13" hidden="1">
      <c r="A577" s="7">
        <v>573</v>
      </c>
      <c r="B577" s="5"/>
      <c r="C577" s="2"/>
      <c r="D577" s="2"/>
      <c r="E577" s="99"/>
      <c r="F577" s="27"/>
      <c r="G577" s="21">
        <f t="shared" si="41"/>
        <v>0</v>
      </c>
      <c r="H577" s="5">
        <f t="shared" si="42"/>
        <v>0</v>
      </c>
      <c r="I577" s="182">
        <f t="shared" si="43"/>
        <v>0</v>
      </c>
      <c r="J577" s="100">
        <f t="shared" si="44"/>
        <v>0</v>
      </c>
      <c r="K577" s="19"/>
      <c r="L577" s="5"/>
      <c r="M577" s="95">
        <f t="shared" si="45"/>
        <v>0</v>
      </c>
    </row>
    <row r="578" spans="1:13" hidden="1">
      <c r="A578" s="7">
        <v>574</v>
      </c>
      <c r="B578" s="5"/>
      <c r="C578" s="2"/>
      <c r="D578" s="2"/>
      <c r="E578" s="99"/>
      <c r="F578" s="27"/>
      <c r="G578" s="21">
        <f t="shared" si="41"/>
        <v>0</v>
      </c>
      <c r="H578" s="5">
        <f t="shared" si="42"/>
        <v>0</v>
      </c>
      <c r="I578" s="182">
        <f t="shared" si="43"/>
        <v>0</v>
      </c>
      <c r="J578" s="100">
        <f t="shared" si="44"/>
        <v>0</v>
      </c>
      <c r="K578" s="19"/>
      <c r="L578" s="5"/>
      <c r="M578" s="95">
        <f t="shared" si="45"/>
        <v>0</v>
      </c>
    </row>
    <row r="579" spans="1:13" hidden="1">
      <c r="A579" s="7">
        <v>575</v>
      </c>
      <c r="B579" s="5"/>
      <c r="C579" s="2"/>
      <c r="D579" s="2"/>
      <c r="E579" s="99"/>
      <c r="F579" s="27"/>
      <c r="G579" s="21">
        <f t="shared" si="41"/>
        <v>0</v>
      </c>
      <c r="H579" s="5">
        <f t="shared" si="42"/>
        <v>0</v>
      </c>
      <c r="I579" s="182">
        <f t="shared" si="43"/>
        <v>0</v>
      </c>
      <c r="J579" s="100">
        <f t="shared" si="44"/>
        <v>0</v>
      </c>
      <c r="K579" s="19"/>
      <c r="L579" s="5"/>
      <c r="M579" s="95">
        <f t="shared" si="45"/>
        <v>0</v>
      </c>
    </row>
    <row r="580" spans="1:13" hidden="1">
      <c r="A580" s="7">
        <v>576</v>
      </c>
      <c r="B580" s="5"/>
      <c r="C580" s="2"/>
      <c r="D580" s="2"/>
      <c r="E580" s="99"/>
      <c r="F580" s="27"/>
      <c r="G580" s="21">
        <f t="shared" si="41"/>
        <v>0</v>
      </c>
      <c r="H580" s="5">
        <f t="shared" si="42"/>
        <v>0</v>
      </c>
      <c r="I580" s="182">
        <f t="shared" si="43"/>
        <v>0</v>
      </c>
      <c r="J580" s="100">
        <f t="shared" si="44"/>
        <v>0</v>
      </c>
      <c r="K580" s="19"/>
      <c r="L580" s="5"/>
      <c r="M580" s="95">
        <f t="shared" si="45"/>
        <v>0</v>
      </c>
    </row>
    <row r="581" spans="1:13" hidden="1">
      <c r="A581" s="7">
        <v>577</v>
      </c>
      <c r="B581" s="5"/>
      <c r="C581" s="2"/>
      <c r="D581" s="2"/>
      <c r="E581" s="99"/>
      <c r="F581" s="27"/>
      <c r="G581" s="21">
        <f t="shared" si="41"/>
        <v>0</v>
      </c>
      <c r="H581" s="5">
        <f t="shared" si="42"/>
        <v>0</v>
      </c>
      <c r="I581" s="182">
        <f t="shared" si="43"/>
        <v>0</v>
      </c>
      <c r="J581" s="100">
        <f t="shared" si="44"/>
        <v>0</v>
      </c>
      <c r="K581" s="19"/>
      <c r="L581" s="5"/>
      <c r="M581" s="95">
        <f t="shared" si="45"/>
        <v>0</v>
      </c>
    </row>
    <row r="582" spans="1:13" hidden="1">
      <c r="A582" s="7">
        <v>578</v>
      </c>
      <c r="B582" s="5"/>
      <c r="C582" s="2"/>
      <c r="D582" s="2"/>
      <c r="E582" s="99"/>
      <c r="F582" s="27"/>
      <c r="G582" s="21">
        <f t="shared" ref="G582:G604" si="46">B582</f>
        <v>0</v>
      </c>
      <c r="H582" s="5">
        <f t="shared" ref="H582:H604" si="47">C582</f>
        <v>0</v>
      </c>
      <c r="I582" s="182">
        <f t="shared" ref="I582:I604" si="48">D582</f>
        <v>0</v>
      </c>
      <c r="J582" s="100">
        <f t="shared" ref="J582:J604" si="49">E582</f>
        <v>0</v>
      </c>
      <c r="K582" s="19"/>
      <c r="L582" s="5"/>
      <c r="M582" s="95">
        <f t="shared" ref="M582:M604" si="50">E582-J582</f>
        <v>0</v>
      </c>
    </row>
    <row r="583" spans="1:13" hidden="1">
      <c r="A583" s="7">
        <v>579</v>
      </c>
      <c r="B583" s="5"/>
      <c r="C583" s="2"/>
      <c r="D583" s="2"/>
      <c r="E583" s="99"/>
      <c r="F583" s="27"/>
      <c r="G583" s="21">
        <f t="shared" si="46"/>
        <v>0</v>
      </c>
      <c r="H583" s="5">
        <f t="shared" si="47"/>
        <v>0</v>
      </c>
      <c r="I583" s="182">
        <f t="shared" si="48"/>
        <v>0</v>
      </c>
      <c r="J583" s="100">
        <f t="shared" si="49"/>
        <v>0</v>
      </c>
      <c r="K583" s="19"/>
      <c r="L583" s="5"/>
      <c r="M583" s="95">
        <f t="shared" si="50"/>
        <v>0</v>
      </c>
    </row>
    <row r="584" spans="1:13" hidden="1">
      <c r="A584" s="7">
        <v>580</v>
      </c>
      <c r="B584" s="5"/>
      <c r="C584" s="2"/>
      <c r="D584" s="2"/>
      <c r="E584" s="99"/>
      <c r="F584" s="27"/>
      <c r="G584" s="21">
        <f t="shared" si="46"/>
        <v>0</v>
      </c>
      <c r="H584" s="5">
        <f t="shared" si="47"/>
        <v>0</v>
      </c>
      <c r="I584" s="182">
        <f t="shared" si="48"/>
        <v>0</v>
      </c>
      <c r="J584" s="100">
        <f t="shared" si="49"/>
        <v>0</v>
      </c>
      <c r="K584" s="19"/>
      <c r="L584" s="5"/>
      <c r="M584" s="95">
        <f t="shared" si="50"/>
        <v>0</v>
      </c>
    </row>
    <row r="585" spans="1:13" hidden="1">
      <c r="A585" s="7">
        <v>581</v>
      </c>
      <c r="B585" s="5"/>
      <c r="C585" s="2"/>
      <c r="D585" s="2"/>
      <c r="E585" s="99"/>
      <c r="F585" s="27"/>
      <c r="G585" s="21">
        <f t="shared" si="46"/>
        <v>0</v>
      </c>
      <c r="H585" s="5">
        <f t="shared" si="47"/>
        <v>0</v>
      </c>
      <c r="I585" s="182">
        <f t="shared" si="48"/>
        <v>0</v>
      </c>
      <c r="J585" s="100">
        <f t="shared" si="49"/>
        <v>0</v>
      </c>
      <c r="K585" s="19"/>
      <c r="L585" s="5"/>
      <c r="M585" s="95">
        <f t="shared" si="50"/>
        <v>0</v>
      </c>
    </row>
    <row r="586" spans="1:13" hidden="1">
      <c r="A586" s="7">
        <v>582</v>
      </c>
      <c r="B586" s="5"/>
      <c r="C586" s="2"/>
      <c r="D586" s="2"/>
      <c r="E586" s="99"/>
      <c r="F586" s="27"/>
      <c r="G586" s="21">
        <f t="shared" si="46"/>
        <v>0</v>
      </c>
      <c r="H586" s="5">
        <f t="shared" si="47"/>
        <v>0</v>
      </c>
      <c r="I586" s="182">
        <f t="shared" si="48"/>
        <v>0</v>
      </c>
      <c r="J586" s="100">
        <f t="shared" si="49"/>
        <v>0</v>
      </c>
      <c r="K586" s="19"/>
      <c r="L586" s="5"/>
      <c r="M586" s="95">
        <f t="shared" si="50"/>
        <v>0</v>
      </c>
    </row>
    <row r="587" spans="1:13" hidden="1">
      <c r="A587" s="7">
        <v>583</v>
      </c>
      <c r="B587" s="5"/>
      <c r="C587" s="2"/>
      <c r="D587" s="2"/>
      <c r="E587" s="99"/>
      <c r="F587" s="27"/>
      <c r="G587" s="21">
        <f t="shared" si="46"/>
        <v>0</v>
      </c>
      <c r="H587" s="5">
        <f t="shared" si="47"/>
        <v>0</v>
      </c>
      <c r="I587" s="182">
        <f t="shared" si="48"/>
        <v>0</v>
      </c>
      <c r="J587" s="100">
        <f t="shared" si="49"/>
        <v>0</v>
      </c>
      <c r="K587" s="19"/>
      <c r="L587" s="5"/>
      <c r="M587" s="95">
        <f t="shared" si="50"/>
        <v>0</v>
      </c>
    </row>
    <row r="588" spans="1:13" hidden="1">
      <c r="A588" s="7">
        <v>584</v>
      </c>
      <c r="B588" s="5"/>
      <c r="C588" s="2"/>
      <c r="D588" s="2"/>
      <c r="E588" s="99"/>
      <c r="F588" s="27"/>
      <c r="G588" s="21">
        <f t="shared" si="46"/>
        <v>0</v>
      </c>
      <c r="H588" s="5">
        <f t="shared" si="47"/>
        <v>0</v>
      </c>
      <c r="I588" s="182">
        <f t="shared" si="48"/>
        <v>0</v>
      </c>
      <c r="J588" s="100">
        <f t="shared" si="49"/>
        <v>0</v>
      </c>
      <c r="K588" s="19"/>
      <c r="L588" s="5"/>
      <c r="M588" s="95">
        <f t="shared" si="50"/>
        <v>0</v>
      </c>
    </row>
    <row r="589" spans="1:13" hidden="1">
      <c r="A589" s="7">
        <v>585</v>
      </c>
      <c r="B589" s="5"/>
      <c r="C589" s="2"/>
      <c r="D589" s="2"/>
      <c r="E589" s="99"/>
      <c r="F589" s="27"/>
      <c r="G589" s="21">
        <f t="shared" si="46"/>
        <v>0</v>
      </c>
      <c r="H589" s="5">
        <f t="shared" si="47"/>
        <v>0</v>
      </c>
      <c r="I589" s="182">
        <f t="shared" si="48"/>
        <v>0</v>
      </c>
      <c r="J589" s="100">
        <f t="shared" si="49"/>
        <v>0</v>
      </c>
      <c r="K589" s="19"/>
      <c r="L589" s="5"/>
      <c r="M589" s="95">
        <f t="shared" si="50"/>
        <v>0</v>
      </c>
    </row>
    <row r="590" spans="1:13" hidden="1">
      <c r="A590" s="7">
        <v>586</v>
      </c>
      <c r="B590" s="5"/>
      <c r="C590" s="2"/>
      <c r="D590" s="2"/>
      <c r="E590" s="99"/>
      <c r="F590" s="27"/>
      <c r="G590" s="21">
        <f t="shared" si="46"/>
        <v>0</v>
      </c>
      <c r="H590" s="5">
        <f t="shared" si="47"/>
        <v>0</v>
      </c>
      <c r="I590" s="182">
        <f t="shared" si="48"/>
        <v>0</v>
      </c>
      <c r="J590" s="100">
        <f t="shared" si="49"/>
        <v>0</v>
      </c>
      <c r="K590" s="19"/>
      <c r="L590" s="5"/>
      <c r="M590" s="95">
        <f t="shared" si="50"/>
        <v>0</v>
      </c>
    </row>
    <row r="591" spans="1:13" hidden="1">
      <c r="A591" s="7">
        <v>587</v>
      </c>
      <c r="B591" s="5"/>
      <c r="C591" s="2"/>
      <c r="D591" s="2"/>
      <c r="E591" s="99"/>
      <c r="F591" s="27"/>
      <c r="G591" s="21">
        <f t="shared" si="46"/>
        <v>0</v>
      </c>
      <c r="H591" s="5">
        <f t="shared" si="47"/>
        <v>0</v>
      </c>
      <c r="I591" s="182">
        <f t="shared" si="48"/>
        <v>0</v>
      </c>
      <c r="J591" s="100">
        <f t="shared" si="49"/>
        <v>0</v>
      </c>
      <c r="K591" s="19"/>
      <c r="L591" s="5"/>
      <c r="M591" s="95">
        <f t="shared" si="50"/>
        <v>0</v>
      </c>
    </row>
    <row r="592" spans="1:13" hidden="1">
      <c r="A592" s="7">
        <v>588</v>
      </c>
      <c r="B592" s="5"/>
      <c r="C592" s="2"/>
      <c r="D592" s="2"/>
      <c r="E592" s="99"/>
      <c r="F592" s="27"/>
      <c r="G592" s="21">
        <f t="shared" si="46"/>
        <v>0</v>
      </c>
      <c r="H592" s="5">
        <f t="shared" si="47"/>
        <v>0</v>
      </c>
      <c r="I592" s="182">
        <f t="shared" si="48"/>
        <v>0</v>
      </c>
      <c r="J592" s="100">
        <f t="shared" si="49"/>
        <v>0</v>
      </c>
      <c r="K592" s="19"/>
      <c r="L592" s="5"/>
      <c r="M592" s="95">
        <f t="shared" si="50"/>
        <v>0</v>
      </c>
    </row>
    <row r="593" spans="1:13" hidden="1">
      <c r="A593" s="7">
        <v>589</v>
      </c>
      <c r="B593" s="5"/>
      <c r="C593" s="2"/>
      <c r="D593" s="2"/>
      <c r="E593" s="99"/>
      <c r="F593" s="27"/>
      <c r="G593" s="21">
        <f t="shared" si="46"/>
        <v>0</v>
      </c>
      <c r="H593" s="5">
        <f t="shared" si="47"/>
        <v>0</v>
      </c>
      <c r="I593" s="182">
        <f t="shared" si="48"/>
        <v>0</v>
      </c>
      <c r="J593" s="100">
        <f t="shared" si="49"/>
        <v>0</v>
      </c>
      <c r="K593" s="19"/>
      <c r="L593" s="5"/>
      <c r="M593" s="95">
        <f t="shared" si="50"/>
        <v>0</v>
      </c>
    </row>
    <row r="594" spans="1:13" hidden="1">
      <c r="A594" s="7">
        <v>590</v>
      </c>
      <c r="B594" s="5"/>
      <c r="C594" s="2"/>
      <c r="D594" s="2"/>
      <c r="E594" s="99"/>
      <c r="F594" s="27"/>
      <c r="G594" s="21">
        <f t="shared" si="46"/>
        <v>0</v>
      </c>
      <c r="H594" s="5">
        <f t="shared" si="47"/>
        <v>0</v>
      </c>
      <c r="I594" s="182">
        <f t="shared" si="48"/>
        <v>0</v>
      </c>
      <c r="J594" s="100">
        <f t="shared" si="49"/>
        <v>0</v>
      </c>
      <c r="K594" s="19"/>
      <c r="L594" s="5"/>
      <c r="M594" s="95">
        <f t="shared" si="50"/>
        <v>0</v>
      </c>
    </row>
    <row r="595" spans="1:13" hidden="1">
      <c r="A595" s="7">
        <v>591</v>
      </c>
      <c r="B595" s="5"/>
      <c r="C595" s="2"/>
      <c r="D595" s="2"/>
      <c r="E595" s="99"/>
      <c r="F595" s="27"/>
      <c r="G595" s="21">
        <f t="shared" si="46"/>
        <v>0</v>
      </c>
      <c r="H595" s="5">
        <f t="shared" si="47"/>
        <v>0</v>
      </c>
      <c r="I595" s="182">
        <f t="shared" si="48"/>
        <v>0</v>
      </c>
      <c r="J595" s="100">
        <f t="shared" si="49"/>
        <v>0</v>
      </c>
      <c r="K595" s="19"/>
      <c r="L595" s="5"/>
      <c r="M595" s="95">
        <f t="shared" si="50"/>
        <v>0</v>
      </c>
    </row>
    <row r="596" spans="1:13" hidden="1">
      <c r="A596" s="7">
        <v>592</v>
      </c>
      <c r="B596" s="5"/>
      <c r="C596" s="2"/>
      <c r="D596" s="2"/>
      <c r="E596" s="99"/>
      <c r="F596" s="27"/>
      <c r="G596" s="21">
        <f t="shared" si="46"/>
        <v>0</v>
      </c>
      <c r="H596" s="5">
        <f t="shared" si="47"/>
        <v>0</v>
      </c>
      <c r="I596" s="182">
        <f t="shared" si="48"/>
        <v>0</v>
      </c>
      <c r="J596" s="100">
        <f t="shared" si="49"/>
        <v>0</v>
      </c>
      <c r="K596" s="19"/>
      <c r="L596" s="5"/>
      <c r="M596" s="95">
        <f t="shared" si="50"/>
        <v>0</v>
      </c>
    </row>
    <row r="597" spans="1:13" hidden="1">
      <c r="A597" s="7">
        <v>593</v>
      </c>
      <c r="B597" s="5"/>
      <c r="C597" s="2"/>
      <c r="D597" s="2"/>
      <c r="E597" s="99"/>
      <c r="F597" s="27"/>
      <c r="G597" s="21">
        <f t="shared" si="46"/>
        <v>0</v>
      </c>
      <c r="H597" s="5">
        <f t="shared" si="47"/>
        <v>0</v>
      </c>
      <c r="I597" s="182">
        <f t="shared" si="48"/>
        <v>0</v>
      </c>
      <c r="J597" s="100">
        <f t="shared" si="49"/>
        <v>0</v>
      </c>
      <c r="K597" s="19"/>
      <c r="L597" s="5"/>
      <c r="M597" s="95">
        <f t="shared" si="50"/>
        <v>0</v>
      </c>
    </row>
    <row r="598" spans="1:13" hidden="1">
      <c r="A598" s="7">
        <v>594</v>
      </c>
      <c r="B598" s="5"/>
      <c r="C598" s="2"/>
      <c r="D598" s="2"/>
      <c r="E598" s="99"/>
      <c r="F598" s="27"/>
      <c r="G598" s="21">
        <f t="shared" si="46"/>
        <v>0</v>
      </c>
      <c r="H598" s="5">
        <f t="shared" si="47"/>
        <v>0</v>
      </c>
      <c r="I598" s="182">
        <f t="shared" si="48"/>
        <v>0</v>
      </c>
      <c r="J598" s="100">
        <f t="shared" si="49"/>
        <v>0</v>
      </c>
      <c r="K598" s="19"/>
      <c r="L598" s="5"/>
      <c r="M598" s="95">
        <f t="shared" si="50"/>
        <v>0</v>
      </c>
    </row>
    <row r="599" spans="1:13" hidden="1">
      <c r="A599" s="7">
        <v>595</v>
      </c>
      <c r="B599" s="5"/>
      <c r="C599" s="2"/>
      <c r="D599" s="2"/>
      <c r="E599" s="99"/>
      <c r="F599" s="27"/>
      <c r="G599" s="21">
        <f t="shared" si="46"/>
        <v>0</v>
      </c>
      <c r="H599" s="5">
        <f t="shared" si="47"/>
        <v>0</v>
      </c>
      <c r="I599" s="182">
        <f t="shared" si="48"/>
        <v>0</v>
      </c>
      <c r="J599" s="100">
        <f t="shared" si="49"/>
        <v>0</v>
      </c>
      <c r="K599" s="19"/>
      <c r="L599" s="5"/>
      <c r="M599" s="95">
        <f t="shared" si="50"/>
        <v>0</v>
      </c>
    </row>
    <row r="600" spans="1:13" hidden="1">
      <c r="A600" s="7">
        <v>596</v>
      </c>
      <c r="B600" s="5"/>
      <c r="C600" s="2"/>
      <c r="D600" s="2"/>
      <c r="E600" s="99"/>
      <c r="F600" s="27"/>
      <c r="G600" s="21">
        <f t="shared" si="46"/>
        <v>0</v>
      </c>
      <c r="H600" s="5">
        <f t="shared" si="47"/>
        <v>0</v>
      </c>
      <c r="I600" s="182">
        <f t="shared" si="48"/>
        <v>0</v>
      </c>
      <c r="J600" s="100">
        <f t="shared" si="49"/>
        <v>0</v>
      </c>
      <c r="K600" s="19"/>
      <c r="L600" s="5"/>
      <c r="M600" s="95">
        <f t="shared" si="50"/>
        <v>0</v>
      </c>
    </row>
    <row r="601" spans="1:13" hidden="1">
      <c r="A601" s="7">
        <v>597</v>
      </c>
      <c r="B601" s="5"/>
      <c r="C601" s="2"/>
      <c r="D601" s="2"/>
      <c r="E601" s="99"/>
      <c r="F601" s="27"/>
      <c r="G601" s="21">
        <f t="shared" si="46"/>
        <v>0</v>
      </c>
      <c r="H601" s="5">
        <f t="shared" si="47"/>
        <v>0</v>
      </c>
      <c r="I601" s="182">
        <f t="shared" si="48"/>
        <v>0</v>
      </c>
      <c r="J601" s="100">
        <f t="shared" si="49"/>
        <v>0</v>
      </c>
      <c r="K601" s="19"/>
      <c r="L601" s="5"/>
      <c r="M601" s="95">
        <f t="shared" si="50"/>
        <v>0</v>
      </c>
    </row>
    <row r="602" spans="1:13" hidden="1">
      <c r="A602" s="7">
        <v>598</v>
      </c>
      <c r="B602" s="5"/>
      <c r="C602" s="2"/>
      <c r="D602" s="2"/>
      <c r="E602" s="99"/>
      <c r="F602" s="27"/>
      <c r="G602" s="21">
        <f t="shared" si="46"/>
        <v>0</v>
      </c>
      <c r="H602" s="5">
        <f t="shared" si="47"/>
        <v>0</v>
      </c>
      <c r="I602" s="182">
        <f t="shared" si="48"/>
        <v>0</v>
      </c>
      <c r="J602" s="100">
        <f t="shared" si="49"/>
        <v>0</v>
      </c>
      <c r="K602" s="19"/>
      <c r="L602" s="5"/>
      <c r="M602" s="95">
        <f t="shared" si="50"/>
        <v>0</v>
      </c>
    </row>
    <row r="603" spans="1:13" hidden="1">
      <c r="A603" s="7">
        <v>599</v>
      </c>
      <c r="B603" s="5"/>
      <c r="C603" s="2"/>
      <c r="D603" s="2"/>
      <c r="E603" s="99"/>
      <c r="F603" s="27"/>
      <c r="G603" s="21">
        <f t="shared" si="46"/>
        <v>0</v>
      </c>
      <c r="H603" s="5">
        <f t="shared" si="47"/>
        <v>0</v>
      </c>
      <c r="I603" s="182">
        <f t="shared" si="48"/>
        <v>0</v>
      </c>
      <c r="J603" s="100">
        <f t="shared" si="49"/>
        <v>0</v>
      </c>
      <c r="K603" s="19"/>
      <c r="L603" s="5"/>
      <c r="M603" s="95">
        <f t="shared" si="50"/>
        <v>0</v>
      </c>
    </row>
    <row r="604" spans="1:13" hidden="1">
      <c r="A604" s="7">
        <v>600</v>
      </c>
      <c r="B604" s="5"/>
      <c r="C604" s="2"/>
      <c r="D604" s="2"/>
      <c r="E604" s="99"/>
      <c r="F604" s="27"/>
      <c r="G604" s="21">
        <f t="shared" si="46"/>
        <v>0</v>
      </c>
      <c r="H604" s="5">
        <f t="shared" si="47"/>
        <v>0</v>
      </c>
      <c r="I604" s="182">
        <f t="shared" si="48"/>
        <v>0</v>
      </c>
      <c r="J604" s="100">
        <f t="shared" si="49"/>
        <v>0</v>
      </c>
      <c r="K604" s="19"/>
      <c r="L604" s="5"/>
      <c r="M604" s="95">
        <f t="shared" si="50"/>
        <v>0</v>
      </c>
    </row>
    <row r="605" spans="1:13">
      <c r="A605" s="377" t="s">
        <v>1</v>
      </c>
      <c r="B605" s="377"/>
      <c r="C605" s="377"/>
      <c r="D605" s="180"/>
      <c r="E605" s="24">
        <f>SUM(E5:E604)</f>
        <v>0</v>
      </c>
      <c r="F605" s="28"/>
      <c r="G605" s="376" t="s">
        <v>221</v>
      </c>
      <c r="H605" s="377"/>
      <c r="I605" s="180"/>
      <c r="J605" s="24">
        <f>SUM(J5:J604)</f>
        <v>0</v>
      </c>
      <c r="K605" s="370"/>
      <c r="L605" s="371"/>
      <c r="M605" s="24">
        <f>SUM(M5:M604)</f>
        <v>0</v>
      </c>
    </row>
  </sheetData>
  <sheetProtection algorithmName="SHA-512" hashValue="vVBzJVSYny+KtChZtAKwzYbir12W0biU+oGWFVt9YpqgQXyTWy2gA5C9pWEOqC115/e50+L/4W30kEihKJQjHg==" saltValue="Kmurx7U43BPd1/poUHK3DQ==" spinCount="100000" sheet="1" objects="1" scenarios="1"/>
  <mergeCells count="8">
    <mergeCell ref="A605:C605"/>
    <mergeCell ref="A2:A3"/>
    <mergeCell ref="G605:H605"/>
    <mergeCell ref="A1:F1"/>
    <mergeCell ref="G1:M1"/>
    <mergeCell ref="G3:J3"/>
    <mergeCell ref="G4:M4"/>
    <mergeCell ref="K605:L605"/>
  </mergeCells>
  <conditionalFormatting sqref="K5:K604">
    <cfRule type="cellIs" dxfId="4" priority="1" operator="equal">
      <formula>"NON"</formula>
    </cfRule>
  </conditionalFormatting>
  <conditionalFormatting sqref="G5:I604">
    <cfRule type="cellIs" dxfId="3" priority="180" stopIfTrue="1" operator="notEqual">
      <formula>B5</formula>
    </cfRule>
  </conditionalFormatting>
  <conditionalFormatting sqref="J5:J604">
    <cfRule type="cellIs" dxfId="2" priority="182" stopIfTrue="1" operator="notEqual">
      <formula>D5</formula>
    </cfRule>
  </conditionalFormatting>
  <dataValidations count="1">
    <dataValidation type="list" allowBlank="1" showInputMessage="1" showErrorMessage="1" sqref="K5:K604">
      <formula1>"OUI,NON,SO"</formula1>
    </dataValidation>
  </dataValidation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'Paramétrage V2'!$I$3:$I$27</xm:f>
          </x14:formula1>
          <xm:sqref>D4</xm:sqref>
        </x14:dataValidation>
        <x14:dataValidation type="list" allowBlank="1" showInputMessage="1" showErrorMessage="1">
          <x14:formula1>
            <xm:f>'Paramétrage V2'!$I$3:$I$32</xm:f>
          </x14:formula1>
          <xm:sqref>D5:D200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P111"/>
  <sheetViews>
    <sheetView zoomScale="80" zoomScaleNormal="80" workbookViewId="0">
      <selection activeCell="A17" sqref="A17"/>
    </sheetView>
  </sheetViews>
  <sheetFormatPr baseColWidth="10" defaultColWidth="11.453125" defaultRowHeight="14.5" outlineLevelCol="1"/>
  <cols>
    <col min="1" max="1" width="75.54296875" style="3" customWidth="1"/>
    <col min="2" max="3" width="32.54296875" style="3" customWidth="1"/>
    <col min="4" max="4" width="75.54296875" style="3" hidden="1" customWidth="1" outlineLevel="1"/>
    <col min="5" max="5" width="32" style="3" hidden="1" customWidth="1" outlineLevel="1"/>
    <col min="6" max="6" width="27.54296875" style="3" hidden="1" customWidth="1" outlineLevel="1"/>
    <col min="7" max="7" width="22.1796875" style="3" hidden="1" customWidth="1" outlineLevel="1"/>
    <col min="8" max="8" width="19.54296875" style="3" customWidth="1" collapsed="1"/>
    <col min="9" max="15" width="19.54296875" style="3" customWidth="1"/>
    <col min="16" max="16" width="50.54296875" style="3" customWidth="1"/>
    <col min="17" max="16384" width="11.453125" style="3"/>
  </cols>
  <sheetData>
    <row r="1" spans="1:16" ht="50.25" customHeight="1" thickBot="1">
      <c r="A1" s="341" t="s">
        <v>375</v>
      </c>
      <c r="B1" s="342"/>
      <c r="C1" s="343"/>
      <c r="D1" s="352" t="s">
        <v>334</v>
      </c>
      <c r="E1" s="353"/>
      <c r="F1" s="353"/>
      <c r="G1" s="354"/>
      <c r="J1" s="1"/>
      <c r="K1" s="4"/>
      <c r="M1" s="1"/>
      <c r="O1" s="4"/>
    </row>
    <row r="2" spans="1:16" s="35" customFormat="1" ht="19" thickBot="1">
      <c r="A2" s="346" t="s">
        <v>215</v>
      </c>
      <c r="B2" s="347"/>
      <c r="C2" s="48" t="s">
        <v>244</v>
      </c>
      <c r="D2" s="346" t="s">
        <v>215</v>
      </c>
      <c r="E2" s="347"/>
      <c r="F2" s="51" t="s">
        <v>245</v>
      </c>
      <c r="G2" s="48" t="s">
        <v>246</v>
      </c>
      <c r="H2" s="3"/>
      <c r="I2" s="3"/>
      <c r="J2" s="1"/>
      <c r="K2" s="4"/>
      <c r="L2" s="3"/>
      <c r="M2" s="1"/>
    </row>
    <row r="3" spans="1:16" s="35" customFormat="1" ht="18.5">
      <c r="A3" s="348" t="s">
        <v>11</v>
      </c>
      <c r="B3" s="349"/>
      <c r="C3" s="47">
        <f>'Dépenses sur devis'!T305+'Auto-construction hors majo'!H605+'Frais de personnels CU'!J605+'Dépenses de rémunération FR'!J605+'Dépenses sur frais réels'!F605+'Dépenses proratisées'!L605+'Dépenses barèmes et forfaits'!J605+Bénévolat!I605+'Contributions en nature B&amp;S'!I605+'Charges d''amortissement'!I605+'Dépenses taux forfaitaires'!H605</f>
        <v>0</v>
      </c>
      <c r="D3" s="348" t="s">
        <v>279</v>
      </c>
      <c r="E3" s="349"/>
      <c r="F3" s="49">
        <f>'Dépenses sur devis'!AK305+'Auto-construction hors majo'!P605+'Frais de personnels CU'!U605+'Dépenses de rémunération FR'!T605+'Dépenses sur frais réels'!P605+'Dépenses proratisées'!Z605+'Dépenses barèmes et forfaits'!T605+Bénévolat!R605+'Contributions en nature B&amp;S'!R605+'Charges d''amortissement'!R605+'Dépenses taux forfaitaires'!O605</f>
        <v>0</v>
      </c>
      <c r="G3" s="47">
        <f>C3-F3</f>
        <v>0</v>
      </c>
      <c r="J3" s="53"/>
      <c r="K3" s="54"/>
      <c r="M3" s="1"/>
    </row>
    <row r="4" spans="1:16" s="35" customFormat="1" ht="19" thickBot="1">
      <c r="A4" s="396" t="s">
        <v>10</v>
      </c>
      <c r="B4" s="397"/>
      <c r="C4" s="41" t="e">
        <f>'Dépenses sur devis'!#REF!+'Dépenses sur frais réels'!G605</f>
        <v>#REF!</v>
      </c>
      <c r="D4" s="396" t="s">
        <v>280</v>
      </c>
      <c r="E4" s="397"/>
      <c r="F4" s="36" t="e">
        <f>'Dépenses sur devis'!#REF!+'Dépenses sur frais réels'!O605</f>
        <v>#REF!</v>
      </c>
      <c r="G4" s="41" t="e">
        <f>C4-F4</f>
        <v>#REF!</v>
      </c>
      <c r="J4" s="53"/>
      <c r="K4" s="54"/>
      <c r="M4" s="1"/>
    </row>
    <row r="5" spans="1:16" s="35" customFormat="1" ht="19" thickBot="1">
      <c r="A5" s="350" t="s">
        <v>281</v>
      </c>
      <c r="B5" s="351"/>
      <c r="C5" s="85" t="e">
        <f>SUM(C3:C4)</f>
        <v>#REF!</v>
      </c>
      <c r="D5" s="350" t="s">
        <v>285</v>
      </c>
      <c r="E5" s="351"/>
      <c r="F5" s="86" t="e">
        <f>SUM(F3:F4)</f>
        <v>#REF!</v>
      </c>
      <c r="G5" s="85" t="e">
        <f>SUM(G3:G4)</f>
        <v>#REF!</v>
      </c>
      <c r="J5" s="53"/>
      <c r="K5" s="54"/>
      <c r="M5" s="1"/>
      <c r="N5" s="54"/>
      <c r="O5" s="34"/>
    </row>
    <row r="6" spans="1:16" s="35" customFormat="1" ht="19" thickBot="1">
      <c r="A6" s="398" t="s">
        <v>288</v>
      </c>
      <c r="B6" s="399"/>
      <c r="C6" s="87">
        <f>'Recettes générées'!E605</f>
        <v>0</v>
      </c>
      <c r="D6" s="398" t="s">
        <v>287</v>
      </c>
      <c r="E6" s="399"/>
      <c r="F6" s="88">
        <f>'Recettes générées'!J605</f>
        <v>0</v>
      </c>
      <c r="G6" s="89">
        <f>C6-F6</f>
        <v>0</v>
      </c>
      <c r="M6" s="34"/>
      <c r="N6" s="34"/>
      <c r="O6" s="34"/>
    </row>
    <row r="7" spans="1:16" ht="26.5" thickBot="1">
      <c r="A7" s="344" t="s">
        <v>216</v>
      </c>
      <c r="B7" s="345"/>
      <c r="C7" s="78" t="e">
        <f>C5-C6</f>
        <v>#REF!</v>
      </c>
      <c r="D7" s="344" t="s">
        <v>282</v>
      </c>
      <c r="E7" s="345"/>
      <c r="F7" s="79" t="e">
        <f>F5-F6</f>
        <v>#REF!</v>
      </c>
      <c r="G7" s="50"/>
    </row>
    <row r="8" spans="1:16" ht="5.25" customHeight="1" thickBot="1">
      <c r="A8" s="4"/>
      <c r="B8" s="4"/>
      <c r="C8" s="4"/>
    </row>
    <row r="9" spans="1:16" ht="47.25" customHeight="1" thickBot="1">
      <c r="A9" s="341" t="s">
        <v>375</v>
      </c>
      <c r="B9" s="342"/>
      <c r="C9" s="343"/>
      <c r="D9" s="338" t="s">
        <v>241</v>
      </c>
      <c r="E9" s="339"/>
      <c r="F9" s="339"/>
      <c r="G9" s="340"/>
    </row>
    <row r="10" spans="1:16" s="38" customFormat="1" ht="15" thickBot="1">
      <c r="A10" s="44" t="s">
        <v>0</v>
      </c>
      <c r="B10" s="172" t="s">
        <v>283</v>
      </c>
      <c r="C10" s="45" t="s">
        <v>3</v>
      </c>
      <c r="D10" s="44" t="s">
        <v>0</v>
      </c>
      <c r="E10" s="172" t="s">
        <v>284</v>
      </c>
      <c r="F10" s="84" t="s">
        <v>3</v>
      </c>
      <c r="G10" s="46" t="s">
        <v>286</v>
      </c>
      <c r="I10" s="3"/>
      <c r="J10" s="3"/>
      <c r="K10" s="3"/>
      <c r="L10" s="3"/>
      <c r="M10" s="3"/>
      <c r="N10" s="3"/>
      <c r="O10" s="3"/>
      <c r="P10" s="3"/>
    </row>
    <row r="11" spans="1:16">
      <c r="A11" s="42" t="s">
        <v>349</v>
      </c>
      <c r="B11" s="173" t="e">
        <f t="shared" ref="B11:B40" si="0">(SUMIF(Devispartenaire,A11,Devispresente))+(SUMIF(DepCUpartenaire,A11,DepCUpresente))+(SUMIF(DepproratPartenaire,A11,DepProratpresente))+(SUMIF(Deptauxforfpartenaire,A11,Deptauxforfpresente))</f>
        <v>#REF!</v>
      </c>
      <c r="C11" s="43">
        <f>IFERROR(B11/$B$111,0)</f>
        <v>0</v>
      </c>
      <c r="D11" s="42" t="s">
        <v>349</v>
      </c>
      <c r="E11" s="173">
        <f t="shared" ref="E11:E74" si="1">(SUMIF(Devispartenaire,D11,Deviseligibleraisonnable))+(SUMIF(DepCUpartenaire,D11,DepCUeligible))+(SUMIF(DepproratPartenaire,D11,DepProrateligible))+(SUMIF(Deptauxforfpartenaire,D11,Deptauxforfeligible))</f>
        <v>0</v>
      </c>
      <c r="F11" s="52">
        <f>IFERROR(E11/$E$111,0)</f>
        <v>0</v>
      </c>
      <c r="G11" s="83" t="e">
        <f>B11-E11</f>
        <v>#REF!</v>
      </c>
      <c r="H11" s="58"/>
    </row>
    <row r="12" spans="1:16">
      <c r="A12" s="42" t="s">
        <v>350</v>
      </c>
      <c r="B12" s="173" t="e">
        <f t="shared" si="0"/>
        <v>#REF!</v>
      </c>
      <c r="C12" s="43">
        <f t="shared" ref="C12:C75" si="2">IFERROR(B12/$B$111,0)</f>
        <v>0</v>
      </c>
      <c r="D12" s="42" t="s">
        <v>350</v>
      </c>
      <c r="E12" s="173">
        <f t="shared" si="1"/>
        <v>0</v>
      </c>
      <c r="F12" s="52">
        <f t="shared" ref="F12:F75" si="3">IFERROR(E12/$E$111,0)</f>
        <v>0</v>
      </c>
      <c r="G12" s="80" t="e">
        <f t="shared" ref="G12:G75" si="4">B12-E12</f>
        <v>#REF!</v>
      </c>
      <c r="H12" s="54"/>
    </row>
    <row r="13" spans="1:16">
      <c r="A13" s="42" t="s">
        <v>351</v>
      </c>
      <c r="B13" s="173" t="e">
        <f t="shared" si="0"/>
        <v>#REF!</v>
      </c>
      <c r="C13" s="43">
        <f t="shared" si="2"/>
        <v>0</v>
      </c>
      <c r="D13" s="42" t="s">
        <v>351</v>
      </c>
      <c r="E13" s="173">
        <f t="shared" si="1"/>
        <v>0</v>
      </c>
      <c r="F13" s="52">
        <f t="shared" si="3"/>
        <v>0</v>
      </c>
      <c r="G13" s="80" t="e">
        <f t="shared" si="4"/>
        <v>#REF!</v>
      </c>
      <c r="H13" s="54"/>
    </row>
    <row r="14" spans="1:16">
      <c r="A14" s="42" t="s">
        <v>352</v>
      </c>
      <c r="B14" s="173" t="e">
        <f t="shared" si="0"/>
        <v>#REF!</v>
      </c>
      <c r="C14" s="43">
        <f t="shared" si="2"/>
        <v>0</v>
      </c>
      <c r="D14" s="42" t="s">
        <v>352</v>
      </c>
      <c r="E14" s="173">
        <f t="shared" si="1"/>
        <v>0</v>
      </c>
      <c r="F14" s="52">
        <f t="shared" si="3"/>
        <v>0</v>
      </c>
      <c r="G14" s="80" t="e">
        <f t="shared" si="4"/>
        <v>#REF!</v>
      </c>
      <c r="H14" s="54"/>
    </row>
    <row r="15" spans="1:16">
      <c r="A15" s="42" t="s">
        <v>353</v>
      </c>
      <c r="B15" s="173" t="e">
        <f t="shared" si="0"/>
        <v>#REF!</v>
      </c>
      <c r="C15" s="43">
        <f t="shared" si="2"/>
        <v>0</v>
      </c>
      <c r="D15" s="42" t="s">
        <v>353</v>
      </c>
      <c r="E15" s="173">
        <f t="shared" si="1"/>
        <v>0</v>
      </c>
      <c r="F15" s="52">
        <f t="shared" si="3"/>
        <v>0</v>
      </c>
      <c r="G15" s="80" t="e">
        <f t="shared" si="4"/>
        <v>#REF!</v>
      </c>
      <c r="H15" s="54"/>
    </row>
    <row r="16" spans="1:16">
      <c r="A16" s="42" t="s">
        <v>354</v>
      </c>
      <c r="B16" s="173" t="e">
        <f t="shared" si="0"/>
        <v>#REF!</v>
      </c>
      <c r="C16" s="43">
        <f t="shared" si="2"/>
        <v>0</v>
      </c>
      <c r="D16" s="42" t="s">
        <v>354</v>
      </c>
      <c r="E16" s="173">
        <f t="shared" si="1"/>
        <v>0</v>
      </c>
      <c r="F16" s="52">
        <f>IFERROR(E16/$E$111,0)</f>
        <v>0</v>
      </c>
      <c r="G16" s="80" t="e">
        <f t="shared" si="4"/>
        <v>#REF!</v>
      </c>
      <c r="H16" s="57"/>
    </row>
    <row r="17" spans="1:8">
      <c r="A17" s="42" t="s">
        <v>355</v>
      </c>
      <c r="B17" s="173" t="e">
        <f t="shared" si="0"/>
        <v>#REF!</v>
      </c>
      <c r="C17" s="43">
        <f t="shared" si="2"/>
        <v>0</v>
      </c>
      <c r="D17" s="42" t="s">
        <v>355</v>
      </c>
      <c r="E17" s="173">
        <f t="shared" si="1"/>
        <v>0</v>
      </c>
      <c r="F17" s="52">
        <f t="shared" si="3"/>
        <v>0</v>
      </c>
      <c r="G17" s="80" t="e">
        <f t="shared" si="4"/>
        <v>#REF!</v>
      </c>
    </row>
    <row r="18" spans="1:8">
      <c r="A18" s="42" t="s">
        <v>356</v>
      </c>
      <c r="B18" s="173" t="e">
        <f t="shared" si="0"/>
        <v>#REF!</v>
      </c>
      <c r="C18" s="43">
        <f t="shared" si="2"/>
        <v>0</v>
      </c>
      <c r="D18" s="42" t="s">
        <v>356</v>
      </c>
      <c r="E18" s="173">
        <f t="shared" si="1"/>
        <v>0</v>
      </c>
      <c r="F18" s="52">
        <f t="shared" si="3"/>
        <v>0</v>
      </c>
      <c r="G18" s="80" t="e">
        <f t="shared" si="4"/>
        <v>#REF!</v>
      </c>
      <c r="H18" s="54"/>
    </row>
    <row r="19" spans="1:8">
      <c r="A19" s="42" t="s">
        <v>357</v>
      </c>
      <c r="B19" s="173" t="e">
        <f t="shared" si="0"/>
        <v>#REF!</v>
      </c>
      <c r="C19" s="43">
        <f t="shared" si="2"/>
        <v>0</v>
      </c>
      <c r="D19" s="42" t="s">
        <v>357</v>
      </c>
      <c r="E19" s="173">
        <f t="shared" si="1"/>
        <v>0</v>
      </c>
      <c r="F19" s="52">
        <f t="shared" si="3"/>
        <v>0</v>
      </c>
      <c r="G19" s="80" t="e">
        <f t="shared" si="4"/>
        <v>#REF!</v>
      </c>
    </row>
    <row r="20" spans="1:8">
      <c r="A20" s="42" t="s">
        <v>358</v>
      </c>
      <c r="B20" s="173" t="e">
        <f t="shared" si="0"/>
        <v>#REF!</v>
      </c>
      <c r="C20" s="43">
        <f t="shared" si="2"/>
        <v>0</v>
      </c>
      <c r="D20" s="42" t="s">
        <v>358</v>
      </c>
      <c r="E20" s="173">
        <f t="shared" si="1"/>
        <v>0</v>
      </c>
      <c r="F20" s="52">
        <f t="shared" si="3"/>
        <v>0</v>
      </c>
      <c r="G20" s="80" t="e">
        <f t="shared" si="4"/>
        <v>#REF!</v>
      </c>
      <c r="H20" s="57"/>
    </row>
    <row r="21" spans="1:8">
      <c r="A21" s="42" t="s">
        <v>359</v>
      </c>
      <c r="B21" s="173" t="e">
        <f t="shared" si="0"/>
        <v>#REF!</v>
      </c>
      <c r="C21" s="43">
        <f t="shared" si="2"/>
        <v>0</v>
      </c>
      <c r="D21" s="42" t="s">
        <v>359</v>
      </c>
      <c r="E21" s="173">
        <f t="shared" si="1"/>
        <v>0</v>
      </c>
      <c r="F21" s="52">
        <f t="shared" si="3"/>
        <v>0</v>
      </c>
      <c r="G21" s="80" t="e">
        <f t="shared" si="4"/>
        <v>#REF!</v>
      </c>
      <c r="H21" s="57"/>
    </row>
    <row r="22" spans="1:8">
      <c r="A22" s="42" t="s">
        <v>360</v>
      </c>
      <c r="B22" s="173" t="e">
        <f t="shared" si="0"/>
        <v>#REF!</v>
      </c>
      <c r="C22" s="43">
        <f t="shared" si="2"/>
        <v>0</v>
      </c>
      <c r="D22" s="42" t="s">
        <v>360</v>
      </c>
      <c r="E22" s="173">
        <f t="shared" si="1"/>
        <v>0</v>
      </c>
      <c r="F22" s="52">
        <f t="shared" si="3"/>
        <v>0</v>
      </c>
      <c r="G22" s="80" t="e">
        <f t="shared" si="4"/>
        <v>#REF!</v>
      </c>
      <c r="H22" s="57"/>
    </row>
    <row r="23" spans="1:8">
      <c r="A23" s="42" t="s">
        <v>361</v>
      </c>
      <c r="B23" s="173" t="e">
        <f t="shared" si="0"/>
        <v>#REF!</v>
      </c>
      <c r="C23" s="43">
        <f t="shared" si="2"/>
        <v>0</v>
      </c>
      <c r="D23" s="42" t="s">
        <v>361</v>
      </c>
      <c r="E23" s="173">
        <f t="shared" si="1"/>
        <v>0</v>
      </c>
      <c r="F23" s="52">
        <f t="shared" si="3"/>
        <v>0</v>
      </c>
      <c r="G23" s="80" t="e">
        <f t="shared" si="4"/>
        <v>#REF!</v>
      </c>
      <c r="H23" s="57"/>
    </row>
    <row r="24" spans="1:8">
      <c r="A24" s="42" t="s">
        <v>362</v>
      </c>
      <c r="B24" s="173" t="e">
        <f t="shared" si="0"/>
        <v>#REF!</v>
      </c>
      <c r="C24" s="43">
        <f t="shared" si="2"/>
        <v>0</v>
      </c>
      <c r="D24" s="42" t="s">
        <v>362</v>
      </c>
      <c r="E24" s="173">
        <f t="shared" si="1"/>
        <v>0</v>
      </c>
      <c r="F24" s="52">
        <f t="shared" si="3"/>
        <v>0</v>
      </c>
      <c r="G24" s="80" t="e">
        <f t="shared" si="4"/>
        <v>#REF!</v>
      </c>
    </row>
    <row r="25" spans="1:8">
      <c r="A25" s="42" t="s">
        <v>363</v>
      </c>
      <c r="B25" s="173" t="e">
        <f t="shared" si="0"/>
        <v>#REF!</v>
      </c>
      <c r="C25" s="43">
        <f t="shared" si="2"/>
        <v>0</v>
      </c>
      <c r="D25" s="42" t="s">
        <v>363</v>
      </c>
      <c r="E25" s="173">
        <f t="shared" si="1"/>
        <v>0</v>
      </c>
      <c r="F25" s="52">
        <f t="shared" si="3"/>
        <v>0</v>
      </c>
      <c r="G25" s="80" t="e">
        <f t="shared" si="4"/>
        <v>#REF!</v>
      </c>
      <c r="H25" s="54"/>
    </row>
    <row r="26" spans="1:8">
      <c r="A26" s="42" t="s">
        <v>364</v>
      </c>
      <c r="B26" s="173" t="e">
        <f t="shared" si="0"/>
        <v>#REF!</v>
      </c>
      <c r="C26" s="43">
        <f t="shared" si="2"/>
        <v>0</v>
      </c>
      <c r="D26" s="42" t="s">
        <v>364</v>
      </c>
      <c r="E26" s="173">
        <f t="shared" si="1"/>
        <v>0</v>
      </c>
      <c r="F26" s="52">
        <f t="shared" si="3"/>
        <v>0</v>
      </c>
      <c r="G26" s="80" t="e">
        <f t="shared" si="4"/>
        <v>#REF!</v>
      </c>
    </row>
    <row r="27" spans="1:8">
      <c r="A27" s="42" t="s">
        <v>365</v>
      </c>
      <c r="B27" s="173" t="e">
        <f t="shared" si="0"/>
        <v>#REF!</v>
      </c>
      <c r="C27" s="43">
        <f t="shared" si="2"/>
        <v>0</v>
      </c>
      <c r="D27" s="42" t="s">
        <v>365</v>
      </c>
      <c r="E27" s="173">
        <f t="shared" si="1"/>
        <v>0</v>
      </c>
      <c r="F27" s="52">
        <f t="shared" si="3"/>
        <v>0</v>
      </c>
      <c r="G27" s="80" t="e">
        <f t="shared" si="4"/>
        <v>#REF!</v>
      </c>
    </row>
    <row r="28" spans="1:8">
      <c r="A28" s="42" t="s">
        <v>366</v>
      </c>
      <c r="B28" s="173" t="e">
        <f t="shared" si="0"/>
        <v>#REF!</v>
      </c>
      <c r="C28" s="43">
        <f t="shared" si="2"/>
        <v>0</v>
      </c>
      <c r="D28" s="42" t="s">
        <v>366</v>
      </c>
      <c r="E28" s="173">
        <f t="shared" si="1"/>
        <v>0</v>
      </c>
      <c r="F28" s="52">
        <f t="shared" si="3"/>
        <v>0</v>
      </c>
      <c r="G28" s="80" t="e">
        <f t="shared" si="4"/>
        <v>#REF!</v>
      </c>
    </row>
    <row r="29" spans="1:8">
      <c r="A29" s="42" t="s">
        <v>367</v>
      </c>
      <c r="B29" s="173" t="e">
        <f t="shared" si="0"/>
        <v>#REF!</v>
      </c>
      <c r="C29" s="43">
        <f t="shared" si="2"/>
        <v>0</v>
      </c>
      <c r="D29" s="42" t="s">
        <v>367</v>
      </c>
      <c r="E29" s="173">
        <f t="shared" si="1"/>
        <v>0</v>
      </c>
      <c r="F29" s="52">
        <f t="shared" si="3"/>
        <v>0</v>
      </c>
      <c r="G29" s="80" t="e">
        <f t="shared" si="4"/>
        <v>#REF!</v>
      </c>
    </row>
    <row r="30" spans="1:8">
      <c r="A30" s="42" t="s">
        <v>368</v>
      </c>
      <c r="B30" s="173" t="e">
        <f t="shared" si="0"/>
        <v>#REF!</v>
      </c>
      <c r="C30" s="43">
        <f t="shared" si="2"/>
        <v>0</v>
      </c>
      <c r="D30" s="42" t="s">
        <v>368</v>
      </c>
      <c r="E30" s="173">
        <f t="shared" si="1"/>
        <v>0</v>
      </c>
      <c r="F30" s="52">
        <f t="shared" si="3"/>
        <v>0</v>
      </c>
      <c r="G30" s="80" t="e">
        <f t="shared" si="4"/>
        <v>#REF!</v>
      </c>
    </row>
    <row r="31" spans="1:8">
      <c r="A31" s="42" t="s">
        <v>369</v>
      </c>
      <c r="B31" s="173" t="e">
        <f t="shared" si="0"/>
        <v>#REF!</v>
      </c>
      <c r="C31" s="43">
        <f t="shared" si="2"/>
        <v>0</v>
      </c>
      <c r="D31" s="42" t="s">
        <v>369</v>
      </c>
      <c r="E31" s="173">
        <f t="shared" si="1"/>
        <v>0</v>
      </c>
      <c r="F31" s="52">
        <f t="shared" si="3"/>
        <v>0</v>
      </c>
      <c r="G31" s="80" t="e">
        <f t="shared" si="4"/>
        <v>#REF!</v>
      </c>
    </row>
    <row r="32" spans="1:8">
      <c r="A32" s="42" t="s">
        <v>370</v>
      </c>
      <c r="B32" s="173" t="e">
        <f t="shared" si="0"/>
        <v>#REF!</v>
      </c>
      <c r="C32" s="43">
        <f t="shared" si="2"/>
        <v>0</v>
      </c>
      <c r="D32" s="42" t="s">
        <v>370</v>
      </c>
      <c r="E32" s="173">
        <f t="shared" si="1"/>
        <v>0</v>
      </c>
      <c r="F32" s="52">
        <f t="shared" si="3"/>
        <v>0</v>
      </c>
      <c r="G32" s="80" t="e">
        <f t="shared" si="4"/>
        <v>#REF!</v>
      </c>
    </row>
    <row r="33" spans="1:7">
      <c r="A33" s="42" t="s">
        <v>371</v>
      </c>
      <c r="B33" s="173" t="e">
        <f t="shared" si="0"/>
        <v>#REF!</v>
      </c>
      <c r="C33" s="43">
        <f t="shared" si="2"/>
        <v>0</v>
      </c>
      <c r="D33" s="42" t="s">
        <v>371</v>
      </c>
      <c r="E33" s="173">
        <f t="shared" si="1"/>
        <v>0</v>
      </c>
      <c r="F33" s="52">
        <f t="shared" si="3"/>
        <v>0</v>
      </c>
      <c r="G33" s="80" t="e">
        <f t="shared" si="4"/>
        <v>#REF!</v>
      </c>
    </row>
    <row r="34" spans="1:7">
      <c r="A34" s="42" t="s">
        <v>372</v>
      </c>
      <c r="B34" s="173" t="e">
        <f t="shared" si="0"/>
        <v>#REF!</v>
      </c>
      <c r="C34" s="43">
        <f t="shared" si="2"/>
        <v>0</v>
      </c>
      <c r="D34" s="42" t="s">
        <v>372</v>
      </c>
      <c r="E34" s="173">
        <f t="shared" si="1"/>
        <v>0</v>
      </c>
      <c r="F34" s="52">
        <f t="shared" si="3"/>
        <v>0</v>
      </c>
      <c r="G34" s="80" t="e">
        <f t="shared" si="4"/>
        <v>#REF!</v>
      </c>
    </row>
    <row r="35" spans="1:7">
      <c r="A35" s="42" t="s">
        <v>373</v>
      </c>
      <c r="B35" s="173" t="e">
        <f t="shared" si="0"/>
        <v>#REF!</v>
      </c>
      <c r="C35" s="43">
        <f t="shared" si="2"/>
        <v>0</v>
      </c>
      <c r="D35" s="42" t="s">
        <v>373</v>
      </c>
      <c r="E35" s="173">
        <f t="shared" si="1"/>
        <v>0</v>
      </c>
      <c r="F35" s="52">
        <f t="shared" si="3"/>
        <v>0</v>
      </c>
      <c r="G35" s="80" t="e">
        <f t="shared" si="4"/>
        <v>#REF!</v>
      </c>
    </row>
    <row r="36" spans="1:7">
      <c r="A36" s="42" t="s">
        <v>385</v>
      </c>
      <c r="B36" s="173" t="e">
        <f t="shared" si="0"/>
        <v>#REF!</v>
      </c>
      <c r="C36" s="43">
        <f t="shared" si="2"/>
        <v>0</v>
      </c>
      <c r="D36" s="42" t="s">
        <v>385</v>
      </c>
      <c r="E36" s="173">
        <f t="shared" si="1"/>
        <v>0</v>
      </c>
      <c r="F36" s="52">
        <f t="shared" si="3"/>
        <v>0</v>
      </c>
      <c r="G36" s="80" t="e">
        <f t="shared" si="4"/>
        <v>#REF!</v>
      </c>
    </row>
    <row r="37" spans="1:7">
      <c r="A37" s="42" t="s">
        <v>386</v>
      </c>
      <c r="B37" s="173" t="e">
        <f t="shared" si="0"/>
        <v>#REF!</v>
      </c>
      <c r="C37" s="43">
        <f t="shared" si="2"/>
        <v>0</v>
      </c>
      <c r="D37" s="42" t="s">
        <v>386</v>
      </c>
      <c r="E37" s="173">
        <f t="shared" si="1"/>
        <v>0</v>
      </c>
      <c r="F37" s="52">
        <f t="shared" si="3"/>
        <v>0</v>
      </c>
      <c r="G37" s="80" t="e">
        <f t="shared" si="4"/>
        <v>#REF!</v>
      </c>
    </row>
    <row r="38" spans="1:7">
      <c r="A38" s="42" t="s">
        <v>387</v>
      </c>
      <c r="B38" s="173" t="e">
        <f t="shared" si="0"/>
        <v>#REF!</v>
      </c>
      <c r="C38" s="43">
        <f t="shared" si="2"/>
        <v>0</v>
      </c>
      <c r="D38" s="42" t="s">
        <v>387</v>
      </c>
      <c r="E38" s="173">
        <f t="shared" si="1"/>
        <v>0</v>
      </c>
      <c r="F38" s="52">
        <f t="shared" si="3"/>
        <v>0</v>
      </c>
      <c r="G38" s="80" t="e">
        <f t="shared" si="4"/>
        <v>#REF!</v>
      </c>
    </row>
    <row r="39" spans="1:7">
      <c r="A39" s="42" t="s">
        <v>388</v>
      </c>
      <c r="B39" s="173" t="e">
        <f t="shared" si="0"/>
        <v>#REF!</v>
      </c>
      <c r="C39" s="43">
        <f t="shared" si="2"/>
        <v>0</v>
      </c>
      <c r="D39" s="42" t="s">
        <v>388</v>
      </c>
      <c r="E39" s="173">
        <f t="shared" si="1"/>
        <v>0</v>
      </c>
      <c r="F39" s="52">
        <f t="shared" si="3"/>
        <v>0</v>
      </c>
      <c r="G39" s="80" t="e">
        <f t="shared" si="4"/>
        <v>#REF!</v>
      </c>
    </row>
    <row r="40" spans="1:7">
      <c r="A40" s="42" t="s">
        <v>389</v>
      </c>
      <c r="B40" s="173" t="e">
        <f t="shared" si="0"/>
        <v>#REF!</v>
      </c>
      <c r="C40" s="43">
        <f t="shared" si="2"/>
        <v>0</v>
      </c>
      <c r="D40" s="42" t="s">
        <v>389</v>
      </c>
      <c r="E40" s="173">
        <f t="shared" si="1"/>
        <v>0</v>
      </c>
      <c r="F40" s="52">
        <f t="shared" si="3"/>
        <v>0</v>
      </c>
      <c r="G40" s="80" t="e">
        <f t="shared" si="4"/>
        <v>#REF!</v>
      </c>
    </row>
    <row r="41" spans="1:7" hidden="1">
      <c r="A41" s="39" t="s">
        <v>144</v>
      </c>
      <c r="B41" s="173" t="e">
        <f>(SUMIF(#REF!,A41,#REF!))+(SUMIF('Frais de personnels CU'!E33:E332,A41,'Frais de personnels CU'!$U$5:$U$604))+(SUMIF('Dépenses proratisées'!E33:E332,A41,'Dépenses proratisées'!$AB$5:$AB$604))+(SUMIF('Dépenses taux forfaitaires'!E33:E82,A41,'Dépenses taux forfaitaires'!$O$5:$O$604))</f>
        <v>#REF!</v>
      </c>
      <c r="C41" s="43">
        <f t="shared" si="2"/>
        <v>0</v>
      </c>
      <c r="D41" s="39" t="s">
        <v>144</v>
      </c>
      <c r="E41" s="173">
        <f t="shared" si="1"/>
        <v>0</v>
      </c>
      <c r="F41" s="52">
        <f t="shared" si="3"/>
        <v>0</v>
      </c>
      <c r="G41" s="80" t="e">
        <f t="shared" si="4"/>
        <v>#REF!</v>
      </c>
    </row>
    <row r="42" spans="1:7" hidden="1">
      <c r="A42" s="39" t="s">
        <v>145</v>
      </c>
      <c r="B42" s="173" t="e">
        <f>(SUMIF(#REF!,A42,#REF!))+(SUMIF('Frais de personnels CU'!E34:E333,A42,'Frais de personnels CU'!$U$5:$U$604))+(SUMIF('Dépenses proratisées'!E34:E333,A42,'Dépenses proratisées'!$AB$5:$AB$604))+(SUMIF('Dépenses taux forfaitaires'!E34:E83,A42,'Dépenses taux forfaitaires'!$O$5:$O$604))</f>
        <v>#REF!</v>
      </c>
      <c r="C42" s="43">
        <f t="shared" si="2"/>
        <v>0</v>
      </c>
      <c r="D42" s="39" t="s">
        <v>145</v>
      </c>
      <c r="E42" s="173">
        <f t="shared" si="1"/>
        <v>0</v>
      </c>
      <c r="F42" s="52">
        <f t="shared" si="3"/>
        <v>0</v>
      </c>
      <c r="G42" s="80" t="e">
        <f t="shared" si="4"/>
        <v>#REF!</v>
      </c>
    </row>
    <row r="43" spans="1:7" hidden="1">
      <c r="A43" s="39" t="s">
        <v>146</v>
      </c>
      <c r="B43" s="173" t="e">
        <f>(SUMIF(#REF!,A43,#REF!))+(SUMIF('Frais de personnels CU'!E35:E334,A43,'Frais de personnels CU'!$U$5:$U$604))+(SUMIF('Dépenses proratisées'!E35:E334,A43,'Dépenses proratisées'!$AB$5:$AB$604))+(SUMIF('Dépenses taux forfaitaires'!E35:E84,A43,'Dépenses taux forfaitaires'!$O$5:$O$604))</f>
        <v>#REF!</v>
      </c>
      <c r="C43" s="43">
        <f t="shared" si="2"/>
        <v>0</v>
      </c>
      <c r="D43" s="39" t="s">
        <v>146</v>
      </c>
      <c r="E43" s="173">
        <f t="shared" si="1"/>
        <v>0</v>
      </c>
      <c r="F43" s="52">
        <f t="shared" si="3"/>
        <v>0</v>
      </c>
      <c r="G43" s="80" t="e">
        <f t="shared" si="4"/>
        <v>#REF!</v>
      </c>
    </row>
    <row r="44" spans="1:7" hidden="1">
      <c r="A44" s="39" t="s">
        <v>147</v>
      </c>
      <c r="B44" s="173" t="e">
        <f>(SUMIF(#REF!,A44,#REF!))+(SUMIF('Frais de personnels CU'!E36:E335,A44,'Frais de personnels CU'!$U$5:$U$604))+(SUMIF('Dépenses proratisées'!E36:E335,A44,'Dépenses proratisées'!$AB$5:$AB$604))+(SUMIF('Dépenses taux forfaitaires'!E36:E85,A44,'Dépenses taux forfaitaires'!$O$5:$O$604))</f>
        <v>#REF!</v>
      </c>
      <c r="C44" s="43">
        <f t="shared" si="2"/>
        <v>0</v>
      </c>
      <c r="D44" s="39" t="s">
        <v>147</v>
      </c>
      <c r="E44" s="173">
        <f t="shared" si="1"/>
        <v>0</v>
      </c>
      <c r="F44" s="52">
        <f t="shared" si="3"/>
        <v>0</v>
      </c>
      <c r="G44" s="80" t="e">
        <f t="shared" si="4"/>
        <v>#REF!</v>
      </c>
    </row>
    <row r="45" spans="1:7" hidden="1">
      <c r="A45" s="39" t="s">
        <v>148</v>
      </c>
      <c r="B45" s="173" t="e">
        <f>(SUMIF(#REF!,A45,#REF!))+(SUMIF('Frais de personnels CU'!E37:E336,A45,'Frais de personnels CU'!$U$5:$U$604))+(SUMIF('Dépenses proratisées'!E37:E336,A45,'Dépenses proratisées'!$AB$5:$AB$604))+(SUMIF('Dépenses taux forfaitaires'!E37:E86,A45,'Dépenses taux forfaitaires'!$O$5:$O$604))</f>
        <v>#REF!</v>
      </c>
      <c r="C45" s="43">
        <f t="shared" si="2"/>
        <v>0</v>
      </c>
      <c r="D45" s="39" t="s">
        <v>148</v>
      </c>
      <c r="E45" s="173">
        <f t="shared" si="1"/>
        <v>0</v>
      </c>
      <c r="F45" s="52">
        <f t="shared" si="3"/>
        <v>0</v>
      </c>
      <c r="G45" s="80" t="e">
        <f t="shared" si="4"/>
        <v>#REF!</v>
      </c>
    </row>
    <row r="46" spans="1:7" hidden="1">
      <c r="A46" s="39" t="s">
        <v>149</v>
      </c>
      <c r="B46" s="173" t="e">
        <f>(SUMIF(#REF!,A46,#REF!))+(SUMIF('Frais de personnels CU'!E38:E337,A46,'Frais de personnels CU'!$U$5:$U$604))+(SUMIF('Dépenses proratisées'!E38:E337,A46,'Dépenses proratisées'!$AB$5:$AB$604))+(SUMIF('Dépenses taux forfaitaires'!E38:E87,A46,'Dépenses taux forfaitaires'!$O$5:$O$604))</f>
        <v>#REF!</v>
      </c>
      <c r="C46" s="43">
        <f t="shared" si="2"/>
        <v>0</v>
      </c>
      <c r="D46" s="39" t="s">
        <v>149</v>
      </c>
      <c r="E46" s="173">
        <f t="shared" si="1"/>
        <v>0</v>
      </c>
      <c r="F46" s="52">
        <f t="shared" si="3"/>
        <v>0</v>
      </c>
      <c r="G46" s="80" t="e">
        <f t="shared" si="4"/>
        <v>#REF!</v>
      </c>
    </row>
    <row r="47" spans="1:7" hidden="1">
      <c r="A47" s="39" t="s">
        <v>150</v>
      </c>
      <c r="B47" s="173" t="e">
        <f>(SUMIF(#REF!,A47,#REF!))+(SUMIF('Frais de personnels CU'!E39:E338,A47,'Frais de personnels CU'!$U$5:$U$604))+(SUMIF('Dépenses proratisées'!E39:E338,A47,'Dépenses proratisées'!$AB$5:$AB$604))+(SUMIF('Dépenses taux forfaitaires'!E39:E88,A47,'Dépenses taux forfaitaires'!$O$5:$O$604))</f>
        <v>#REF!</v>
      </c>
      <c r="C47" s="43">
        <f t="shared" si="2"/>
        <v>0</v>
      </c>
      <c r="D47" s="39" t="s">
        <v>150</v>
      </c>
      <c r="E47" s="173">
        <f t="shared" si="1"/>
        <v>0</v>
      </c>
      <c r="F47" s="52">
        <f t="shared" si="3"/>
        <v>0</v>
      </c>
      <c r="G47" s="80" t="e">
        <f t="shared" si="4"/>
        <v>#REF!</v>
      </c>
    </row>
    <row r="48" spans="1:7" hidden="1">
      <c r="A48" s="39" t="s">
        <v>151</v>
      </c>
      <c r="B48" s="173" t="e">
        <f>(SUMIF(#REF!,A48,#REF!))+(SUMIF('Frais de personnels CU'!E40:E339,A48,'Frais de personnels CU'!$U$5:$U$604))+(SUMIF('Dépenses proratisées'!E40:E339,A48,'Dépenses proratisées'!$AB$5:$AB$604))+(SUMIF('Dépenses taux forfaitaires'!E40:E89,A48,'Dépenses taux forfaitaires'!$O$5:$O$604))</f>
        <v>#REF!</v>
      </c>
      <c r="C48" s="43">
        <f t="shared" si="2"/>
        <v>0</v>
      </c>
      <c r="D48" s="39" t="s">
        <v>151</v>
      </c>
      <c r="E48" s="173">
        <f t="shared" si="1"/>
        <v>0</v>
      </c>
      <c r="F48" s="52">
        <f t="shared" si="3"/>
        <v>0</v>
      </c>
      <c r="G48" s="80" t="e">
        <f t="shared" si="4"/>
        <v>#REF!</v>
      </c>
    </row>
    <row r="49" spans="1:7" hidden="1">
      <c r="A49" s="39" t="s">
        <v>152</v>
      </c>
      <c r="B49" s="173" t="e">
        <f>(SUMIF(#REF!,A49,#REF!))+(SUMIF('Frais de personnels CU'!E41:E340,A49,'Frais de personnels CU'!$U$5:$U$604))+(SUMIF('Dépenses proratisées'!E41:E340,A49,'Dépenses proratisées'!$AB$5:$AB$604))+(SUMIF('Dépenses taux forfaitaires'!E41:E90,A49,'Dépenses taux forfaitaires'!$O$5:$O$604))</f>
        <v>#REF!</v>
      </c>
      <c r="C49" s="43">
        <f t="shared" si="2"/>
        <v>0</v>
      </c>
      <c r="D49" s="39" t="s">
        <v>152</v>
      </c>
      <c r="E49" s="173">
        <f t="shared" si="1"/>
        <v>0</v>
      </c>
      <c r="F49" s="52">
        <f t="shared" si="3"/>
        <v>0</v>
      </c>
      <c r="G49" s="80" t="e">
        <f t="shared" si="4"/>
        <v>#REF!</v>
      </c>
    </row>
    <row r="50" spans="1:7" hidden="1">
      <c r="A50" s="39" t="s">
        <v>153</v>
      </c>
      <c r="B50" s="173" t="e">
        <f>(SUMIF(#REF!,A50,#REF!))+(SUMIF('Frais de personnels CU'!E42:E341,A50,'Frais de personnels CU'!$U$5:$U$604))+(SUMIF('Dépenses proratisées'!E42:E341,A50,'Dépenses proratisées'!$AB$5:$AB$604))+(SUMIF('Dépenses taux forfaitaires'!E42:E91,A50,'Dépenses taux forfaitaires'!$O$5:$O$604))</f>
        <v>#REF!</v>
      </c>
      <c r="C50" s="43">
        <f t="shared" si="2"/>
        <v>0</v>
      </c>
      <c r="D50" s="39" t="s">
        <v>153</v>
      </c>
      <c r="E50" s="173">
        <f t="shared" si="1"/>
        <v>0</v>
      </c>
      <c r="F50" s="52">
        <f t="shared" si="3"/>
        <v>0</v>
      </c>
      <c r="G50" s="80" t="e">
        <f t="shared" si="4"/>
        <v>#REF!</v>
      </c>
    </row>
    <row r="51" spans="1:7" hidden="1">
      <c r="A51" s="39" t="s">
        <v>154</v>
      </c>
      <c r="B51" s="173" t="e">
        <f>(SUMIF(#REF!,A51,#REF!))+(SUMIF('Frais de personnels CU'!E43:E342,A51,'Frais de personnels CU'!$U$5:$U$604))+(SUMIF('Dépenses proratisées'!E43:E342,A51,'Dépenses proratisées'!$AB$5:$AB$604))+(SUMIF('Dépenses taux forfaitaires'!E43:E92,A51,'Dépenses taux forfaitaires'!$O$5:$O$604))</f>
        <v>#REF!</v>
      </c>
      <c r="C51" s="43">
        <f t="shared" si="2"/>
        <v>0</v>
      </c>
      <c r="D51" s="39" t="s">
        <v>154</v>
      </c>
      <c r="E51" s="173">
        <f t="shared" si="1"/>
        <v>0</v>
      </c>
      <c r="F51" s="52">
        <f t="shared" si="3"/>
        <v>0</v>
      </c>
      <c r="G51" s="80" t="e">
        <f t="shared" si="4"/>
        <v>#REF!</v>
      </c>
    </row>
    <row r="52" spans="1:7" hidden="1">
      <c r="A52" s="39" t="s">
        <v>155</v>
      </c>
      <c r="B52" s="173" t="e">
        <f>(SUMIF(#REF!,A52,#REF!))+(SUMIF('Frais de personnels CU'!E44:E343,A52,'Frais de personnels CU'!$U$5:$U$604))+(SUMIF('Dépenses proratisées'!E44:E343,A52,'Dépenses proratisées'!$AB$5:$AB$604))+(SUMIF('Dépenses taux forfaitaires'!E44:E93,A52,'Dépenses taux forfaitaires'!$O$5:$O$604))</f>
        <v>#REF!</v>
      </c>
      <c r="C52" s="43">
        <f t="shared" si="2"/>
        <v>0</v>
      </c>
      <c r="D52" s="39" t="s">
        <v>155</v>
      </c>
      <c r="E52" s="173">
        <f t="shared" si="1"/>
        <v>0</v>
      </c>
      <c r="F52" s="52">
        <f t="shared" si="3"/>
        <v>0</v>
      </c>
      <c r="G52" s="80" t="e">
        <f t="shared" si="4"/>
        <v>#REF!</v>
      </c>
    </row>
    <row r="53" spans="1:7" hidden="1">
      <c r="A53" s="39" t="s">
        <v>156</v>
      </c>
      <c r="B53" s="173" t="e">
        <f>(SUMIF(#REF!,A53,#REF!))+(SUMIF('Frais de personnels CU'!E45:E344,A53,'Frais de personnels CU'!$U$5:$U$604))+(SUMIF('Dépenses proratisées'!E45:E344,A53,'Dépenses proratisées'!$AB$5:$AB$604))+(SUMIF('Dépenses taux forfaitaires'!E45:E94,A53,'Dépenses taux forfaitaires'!$O$5:$O$604))</f>
        <v>#REF!</v>
      </c>
      <c r="C53" s="43">
        <f t="shared" si="2"/>
        <v>0</v>
      </c>
      <c r="D53" s="39" t="s">
        <v>156</v>
      </c>
      <c r="E53" s="173">
        <f t="shared" si="1"/>
        <v>0</v>
      </c>
      <c r="F53" s="52">
        <f t="shared" si="3"/>
        <v>0</v>
      </c>
      <c r="G53" s="80" t="e">
        <f t="shared" si="4"/>
        <v>#REF!</v>
      </c>
    </row>
    <row r="54" spans="1:7" hidden="1">
      <c r="A54" s="39" t="s">
        <v>157</v>
      </c>
      <c r="B54" s="173" t="e">
        <f>(SUMIF(#REF!,A54,#REF!))+(SUMIF('Frais de personnels CU'!E46:E345,A54,'Frais de personnels CU'!$U$5:$U$604))+(SUMIF('Dépenses proratisées'!E46:E345,A54,'Dépenses proratisées'!$AB$5:$AB$604))+(SUMIF('Dépenses taux forfaitaires'!E46:E95,A54,'Dépenses taux forfaitaires'!$O$5:$O$604))</f>
        <v>#REF!</v>
      </c>
      <c r="C54" s="43">
        <f t="shared" si="2"/>
        <v>0</v>
      </c>
      <c r="D54" s="39" t="s">
        <v>157</v>
      </c>
      <c r="E54" s="173">
        <f t="shared" si="1"/>
        <v>0</v>
      </c>
      <c r="F54" s="52">
        <f t="shared" si="3"/>
        <v>0</v>
      </c>
      <c r="G54" s="80" t="e">
        <f t="shared" si="4"/>
        <v>#REF!</v>
      </c>
    </row>
    <row r="55" spans="1:7" hidden="1">
      <c r="A55" s="39" t="s">
        <v>158</v>
      </c>
      <c r="B55" s="173" t="e">
        <f>(SUMIF(#REF!,A55,#REF!))+(SUMIF('Frais de personnels CU'!E47:E346,A55,'Frais de personnels CU'!$U$5:$U$604))+(SUMIF('Dépenses proratisées'!E47:E346,A55,'Dépenses proratisées'!$AB$5:$AB$604))+(SUMIF('Dépenses taux forfaitaires'!E47:E96,A55,'Dépenses taux forfaitaires'!$O$5:$O$604))</f>
        <v>#REF!</v>
      </c>
      <c r="C55" s="43">
        <f t="shared" si="2"/>
        <v>0</v>
      </c>
      <c r="D55" s="39" t="s">
        <v>158</v>
      </c>
      <c r="E55" s="173">
        <f t="shared" si="1"/>
        <v>0</v>
      </c>
      <c r="F55" s="52">
        <f t="shared" si="3"/>
        <v>0</v>
      </c>
      <c r="G55" s="80" t="e">
        <f t="shared" si="4"/>
        <v>#REF!</v>
      </c>
    </row>
    <row r="56" spans="1:7" hidden="1">
      <c r="A56" s="39" t="s">
        <v>159</v>
      </c>
      <c r="B56" s="173" t="e">
        <f>(SUMIF(#REF!,A56,#REF!))+(SUMIF('Frais de personnels CU'!E48:E347,A56,'Frais de personnels CU'!$U$5:$U$604))+(SUMIF('Dépenses proratisées'!E48:E347,A56,'Dépenses proratisées'!$AB$5:$AB$604))+(SUMIF('Dépenses taux forfaitaires'!E48:E97,A56,'Dépenses taux forfaitaires'!$O$5:$O$604))</f>
        <v>#REF!</v>
      </c>
      <c r="C56" s="43">
        <f t="shared" si="2"/>
        <v>0</v>
      </c>
      <c r="D56" s="39" t="s">
        <v>159</v>
      </c>
      <c r="E56" s="173">
        <f t="shared" si="1"/>
        <v>0</v>
      </c>
      <c r="F56" s="52">
        <f t="shared" si="3"/>
        <v>0</v>
      </c>
      <c r="G56" s="80" t="e">
        <f t="shared" si="4"/>
        <v>#REF!</v>
      </c>
    </row>
    <row r="57" spans="1:7" hidden="1">
      <c r="A57" s="39" t="s">
        <v>160</v>
      </c>
      <c r="B57" s="173" t="e">
        <f>(SUMIF(#REF!,A57,#REF!))+(SUMIF('Frais de personnels CU'!E49:E348,A57,'Frais de personnels CU'!$U$5:$U$604))+(SUMIF('Dépenses proratisées'!E49:E348,A57,'Dépenses proratisées'!$AB$5:$AB$604))+(SUMIF('Dépenses taux forfaitaires'!E49:E98,A57,'Dépenses taux forfaitaires'!$O$5:$O$604))</f>
        <v>#REF!</v>
      </c>
      <c r="C57" s="43">
        <f t="shared" si="2"/>
        <v>0</v>
      </c>
      <c r="D57" s="39" t="s">
        <v>160</v>
      </c>
      <c r="E57" s="173">
        <f t="shared" si="1"/>
        <v>0</v>
      </c>
      <c r="F57" s="52">
        <f t="shared" si="3"/>
        <v>0</v>
      </c>
      <c r="G57" s="80" t="e">
        <f t="shared" si="4"/>
        <v>#REF!</v>
      </c>
    </row>
    <row r="58" spans="1:7" hidden="1">
      <c r="A58" s="39" t="s">
        <v>161</v>
      </c>
      <c r="B58" s="173" t="e">
        <f>(SUMIF(#REF!,A58,#REF!))+(SUMIF('Frais de personnels CU'!E50:E349,A58,'Frais de personnels CU'!$U$5:$U$604))+(SUMIF('Dépenses proratisées'!E50:E349,A58,'Dépenses proratisées'!$AB$5:$AB$604))+(SUMIF('Dépenses taux forfaitaires'!E50:E99,A58,'Dépenses taux forfaitaires'!$O$5:$O$604))</f>
        <v>#REF!</v>
      </c>
      <c r="C58" s="43">
        <f t="shared" si="2"/>
        <v>0</v>
      </c>
      <c r="D58" s="39" t="s">
        <v>161</v>
      </c>
      <c r="E58" s="173">
        <f t="shared" si="1"/>
        <v>0</v>
      </c>
      <c r="F58" s="52">
        <f t="shared" si="3"/>
        <v>0</v>
      </c>
      <c r="G58" s="80" t="e">
        <f t="shared" si="4"/>
        <v>#REF!</v>
      </c>
    </row>
    <row r="59" spans="1:7" hidden="1">
      <c r="A59" s="39" t="s">
        <v>162</v>
      </c>
      <c r="B59" s="173" t="e">
        <f>(SUMIF(#REF!,A59,#REF!))+(SUMIF('Frais de personnels CU'!E51:E350,A59,'Frais de personnels CU'!$U$5:$U$604))+(SUMIF('Dépenses proratisées'!E51:E350,A59,'Dépenses proratisées'!$AB$5:$AB$604))+(SUMIF('Dépenses taux forfaitaires'!E51:E100,A59,'Dépenses taux forfaitaires'!$O$5:$O$604))</f>
        <v>#REF!</v>
      </c>
      <c r="C59" s="43">
        <f t="shared" si="2"/>
        <v>0</v>
      </c>
      <c r="D59" s="39" t="s">
        <v>162</v>
      </c>
      <c r="E59" s="173">
        <f t="shared" si="1"/>
        <v>0</v>
      </c>
      <c r="F59" s="52">
        <f t="shared" si="3"/>
        <v>0</v>
      </c>
      <c r="G59" s="80" t="e">
        <f t="shared" si="4"/>
        <v>#REF!</v>
      </c>
    </row>
    <row r="60" spans="1:7" hidden="1">
      <c r="A60" s="39" t="s">
        <v>163</v>
      </c>
      <c r="B60" s="173" t="e">
        <f>(SUMIF(#REF!,A60,#REF!))+(SUMIF('Frais de personnels CU'!E52:E351,A60,'Frais de personnels CU'!$U$5:$U$604))+(SUMIF('Dépenses proratisées'!E52:E351,A60,'Dépenses proratisées'!$AB$5:$AB$604))+(SUMIF('Dépenses taux forfaitaires'!E52:E101,A60,'Dépenses taux forfaitaires'!$O$5:$O$604))</f>
        <v>#REF!</v>
      </c>
      <c r="C60" s="43">
        <f t="shared" si="2"/>
        <v>0</v>
      </c>
      <c r="D60" s="39" t="s">
        <v>163</v>
      </c>
      <c r="E60" s="173">
        <f t="shared" si="1"/>
        <v>0</v>
      </c>
      <c r="F60" s="52">
        <f t="shared" si="3"/>
        <v>0</v>
      </c>
      <c r="G60" s="80" t="e">
        <f t="shared" si="4"/>
        <v>#REF!</v>
      </c>
    </row>
    <row r="61" spans="1:7" hidden="1">
      <c r="A61" s="39" t="s">
        <v>164</v>
      </c>
      <c r="B61" s="173" t="e">
        <f>(SUMIF(#REF!,A61,#REF!))+(SUMIF('Frais de personnels CU'!E53:E352,A61,'Frais de personnels CU'!$U$5:$U$604))+(SUMIF('Dépenses proratisées'!E53:E352,A61,'Dépenses proratisées'!$AB$5:$AB$604))+(SUMIF('Dépenses taux forfaitaires'!E53:E102,A61,'Dépenses taux forfaitaires'!$O$5:$O$604))</f>
        <v>#REF!</v>
      </c>
      <c r="C61" s="43">
        <f t="shared" si="2"/>
        <v>0</v>
      </c>
      <c r="D61" s="39" t="s">
        <v>164</v>
      </c>
      <c r="E61" s="173">
        <f t="shared" si="1"/>
        <v>0</v>
      </c>
      <c r="F61" s="52">
        <f t="shared" si="3"/>
        <v>0</v>
      </c>
      <c r="G61" s="80" t="e">
        <f t="shared" si="4"/>
        <v>#REF!</v>
      </c>
    </row>
    <row r="62" spans="1:7" hidden="1">
      <c r="A62" s="39" t="s">
        <v>165</v>
      </c>
      <c r="B62" s="173" t="e">
        <f>(SUMIF(#REF!,A62,#REF!))+(SUMIF('Frais de personnels CU'!E54:E353,A62,'Frais de personnels CU'!$U$5:$U$604))+(SUMIF('Dépenses proratisées'!E54:E353,A62,'Dépenses proratisées'!$AB$5:$AB$604))+(SUMIF('Dépenses taux forfaitaires'!E54:E103,A62,'Dépenses taux forfaitaires'!$O$5:$O$604))</f>
        <v>#REF!</v>
      </c>
      <c r="C62" s="43">
        <f t="shared" si="2"/>
        <v>0</v>
      </c>
      <c r="D62" s="39" t="s">
        <v>165</v>
      </c>
      <c r="E62" s="173">
        <f t="shared" si="1"/>
        <v>0</v>
      </c>
      <c r="F62" s="52">
        <f t="shared" si="3"/>
        <v>0</v>
      </c>
      <c r="G62" s="80" t="e">
        <f t="shared" si="4"/>
        <v>#REF!</v>
      </c>
    </row>
    <row r="63" spans="1:7" hidden="1">
      <c r="A63" s="39" t="s">
        <v>166</v>
      </c>
      <c r="B63" s="173" t="e">
        <f>(SUMIF(#REF!,A63,#REF!))+(SUMIF('Frais de personnels CU'!E55:E354,A63,'Frais de personnels CU'!$U$5:$U$604))+(SUMIF('Dépenses proratisées'!E55:E354,A63,'Dépenses proratisées'!$AB$5:$AB$604))+(SUMIF('Dépenses taux forfaitaires'!E55:E104,A63,'Dépenses taux forfaitaires'!$O$5:$O$604))</f>
        <v>#REF!</v>
      </c>
      <c r="C63" s="43">
        <f t="shared" si="2"/>
        <v>0</v>
      </c>
      <c r="D63" s="39" t="s">
        <v>166</v>
      </c>
      <c r="E63" s="173">
        <f t="shared" si="1"/>
        <v>0</v>
      </c>
      <c r="F63" s="52">
        <f t="shared" si="3"/>
        <v>0</v>
      </c>
      <c r="G63" s="80" t="e">
        <f t="shared" si="4"/>
        <v>#REF!</v>
      </c>
    </row>
    <row r="64" spans="1:7" hidden="1">
      <c r="A64" s="39" t="s">
        <v>167</v>
      </c>
      <c r="B64" s="173" t="e">
        <f>(SUMIF(#REF!,A64,#REF!))+(SUMIF('Frais de personnels CU'!E56:E355,A64,'Frais de personnels CU'!$U$5:$U$604))+(SUMIF('Dépenses proratisées'!E56:E355,A64,'Dépenses proratisées'!$AB$5:$AB$604))+(SUMIF('Dépenses taux forfaitaires'!E56:E105,A64,'Dépenses taux forfaitaires'!$O$5:$O$604))</f>
        <v>#REF!</v>
      </c>
      <c r="C64" s="43">
        <f t="shared" si="2"/>
        <v>0</v>
      </c>
      <c r="D64" s="39" t="s">
        <v>167</v>
      </c>
      <c r="E64" s="173">
        <f t="shared" si="1"/>
        <v>0</v>
      </c>
      <c r="F64" s="52">
        <f t="shared" si="3"/>
        <v>0</v>
      </c>
      <c r="G64" s="80" t="e">
        <f t="shared" si="4"/>
        <v>#REF!</v>
      </c>
    </row>
    <row r="65" spans="1:7" hidden="1">
      <c r="A65" s="39" t="s">
        <v>168</v>
      </c>
      <c r="B65" s="173" t="e">
        <f>(SUMIF(#REF!,A65,#REF!))+(SUMIF('Frais de personnels CU'!E57:E356,A65,'Frais de personnels CU'!$U$5:$U$604))+(SUMIF('Dépenses proratisées'!E57:E356,A65,'Dépenses proratisées'!$AB$5:$AB$604))+(SUMIF('Dépenses taux forfaitaires'!E57:E106,A65,'Dépenses taux forfaitaires'!$O$5:$O$604))</f>
        <v>#REF!</v>
      </c>
      <c r="C65" s="43">
        <f t="shared" si="2"/>
        <v>0</v>
      </c>
      <c r="D65" s="39" t="s">
        <v>168</v>
      </c>
      <c r="E65" s="173">
        <f t="shared" si="1"/>
        <v>0</v>
      </c>
      <c r="F65" s="52">
        <f t="shared" si="3"/>
        <v>0</v>
      </c>
      <c r="G65" s="80" t="e">
        <f t="shared" si="4"/>
        <v>#REF!</v>
      </c>
    </row>
    <row r="66" spans="1:7" hidden="1">
      <c r="A66" s="39" t="s">
        <v>169</v>
      </c>
      <c r="B66" s="173" t="e">
        <f>(SUMIF(#REF!,A66,#REF!))+(SUMIF('Frais de personnels CU'!E58:E357,A66,'Frais de personnels CU'!$U$5:$U$604))+(SUMIF('Dépenses proratisées'!E58:E357,A66,'Dépenses proratisées'!$AB$5:$AB$604))+(SUMIF('Dépenses taux forfaitaires'!E58:E107,A66,'Dépenses taux forfaitaires'!$O$5:$O$604))</f>
        <v>#REF!</v>
      </c>
      <c r="C66" s="43">
        <f t="shared" si="2"/>
        <v>0</v>
      </c>
      <c r="D66" s="39" t="s">
        <v>169</v>
      </c>
      <c r="E66" s="173">
        <f t="shared" si="1"/>
        <v>0</v>
      </c>
      <c r="F66" s="52">
        <f t="shared" si="3"/>
        <v>0</v>
      </c>
      <c r="G66" s="80" t="e">
        <f t="shared" si="4"/>
        <v>#REF!</v>
      </c>
    </row>
    <row r="67" spans="1:7" hidden="1">
      <c r="A67" s="39" t="s">
        <v>170</v>
      </c>
      <c r="B67" s="173" t="e">
        <f>(SUMIF(#REF!,A67,#REF!))+(SUMIF('Frais de personnels CU'!E59:E358,A67,'Frais de personnels CU'!$U$5:$U$604))+(SUMIF('Dépenses proratisées'!E59:E358,A67,'Dépenses proratisées'!$AB$5:$AB$604))+(SUMIF('Dépenses taux forfaitaires'!E59:E108,A67,'Dépenses taux forfaitaires'!$O$5:$O$604))</f>
        <v>#REF!</v>
      </c>
      <c r="C67" s="43">
        <f t="shared" si="2"/>
        <v>0</v>
      </c>
      <c r="D67" s="39" t="s">
        <v>170</v>
      </c>
      <c r="E67" s="173">
        <f t="shared" si="1"/>
        <v>0</v>
      </c>
      <c r="F67" s="52">
        <f t="shared" si="3"/>
        <v>0</v>
      </c>
      <c r="G67" s="80" t="e">
        <f t="shared" si="4"/>
        <v>#REF!</v>
      </c>
    </row>
    <row r="68" spans="1:7" hidden="1">
      <c r="A68" s="39" t="s">
        <v>171</v>
      </c>
      <c r="B68" s="173" t="e">
        <f>(SUMIF(#REF!,A68,#REF!))+(SUMIF('Frais de personnels CU'!E60:E359,A68,'Frais de personnels CU'!$U$5:$U$604))+(SUMIF('Dépenses proratisées'!E60:E359,A68,'Dépenses proratisées'!$AB$5:$AB$604))+(SUMIF('Dépenses taux forfaitaires'!E60:E109,A68,'Dépenses taux forfaitaires'!$O$5:$O$604))</f>
        <v>#REF!</v>
      </c>
      <c r="C68" s="43">
        <f t="shared" si="2"/>
        <v>0</v>
      </c>
      <c r="D68" s="39" t="s">
        <v>171</v>
      </c>
      <c r="E68" s="173">
        <f t="shared" si="1"/>
        <v>0</v>
      </c>
      <c r="F68" s="52">
        <f t="shared" si="3"/>
        <v>0</v>
      </c>
      <c r="G68" s="80" t="e">
        <f t="shared" si="4"/>
        <v>#REF!</v>
      </c>
    </row>
    <row r="69" spans="1:7" hidden="1">
      <c r="A69" s="39" t="s">
        <v>172</v>
      </c>
      <c r="B69" s="173" t="e">
        <f>(SUMIF(#REF!,A69,#REF!))+(SUMIF('Frais de personnels CU'!E61:E360,A69,'Frais de personnels CU'!$U$5:$U$604))+(SUMIF('Dépenses proratisées'!E61:E360,A69,'Dépenses proratisées'!$AB$5:$AB$604))+(SUMIF('Dépenses taux forfaitaires'!E61:E110,A69,'Dépenses taux forfaitaires'!$O$5:$O$604))</f>
        <v>#REF!</v>
      </c>
      <c r="C69" s="43">
        <f t="shared" si="2"/>
        <v>0</v>
      </c>
      <c r="D69" s="39" t="s">
        <v>172</v>
      </c>
      <c r="E69" s="173">
        <f t="shared" si="1"/>
        <v>0</v>
      </c>
      <c r="F69" s="52">
        <f t="shared" si="3"/>
        <v>0</v>
      </c>
      <c r="G69" s="80" t="e">
        <f t="shared" si="4"/>
        <v>#REF!</v>
      </c>
    </row>
    <row r="70" spans="1:7" hidden="1">
      <c r="A70" s="39" t="s">
        <v>173</v>
      </c>
      <c r="B70" s="173" t="e">
        <f>(SUMIF(#REF!,A70,#REF!))+(SUMIF('Frais de personnels CU'!E62:E361,A70,'Frais de personnels CU'!$U$5:$U$604))+(SUMIF('Dépenses proratisées'!E62:E361,A70,'Dépenses proratisées'!$AB$5:$AB$604))+(SUMIF('Dépenses taux forfaitaires'!E62:E111,A70,'Dépenses taux forfaitaires'!$O$5:$O$604))</f>
        <v>#REF!</v>
      </c>
      <c r="C70" s="43">
        <f t="shared" si="2"/>
        <v>0</v>
      </c>
      <c r="D70" s="39" t="s">
        <v>173</v>
      </c>
      <c r="E70" s="173">
        <f t="shared" si="1"/>
        <v>0</v>
      </c>
      <c r="F70" s="52">
        <f t="shared" si="3"/>
        <v>0</v>
      </c>
      <c r="G70" s="80" t="e">
        <f t="shared" si="4"/>
        <v>#REF!</v>
      </c>
    </row>
    <row r="71" spans="1:7" hidden="1">
      <c r="A71" s="39" t="s">
        <v>174</v>
      </c>
      <c r="B71" s="173" t="e">
        <f>(SUMIF(#REF!,A71,#REF!))+(SUMIF('Frais de personnels CU'!E63:E362,A71,'Frais de personnels CU'!$U$5:$U$604))+(SUMIF('Dépenses proratisées'!E63:E362,A71,'Dépenses proratisées'!$AB$5:$AB$604))+(SUMIF('Dépenses taux forfaitaires'!E63:E112,A71,'Dépenses taux forfaitaires'!$O$5:$O$604))</f>
        <v>#REF!</v>
      </c>
      <c r="C71" s="43">
        <f t="shared" si="2"/>
        <v>0</v>
      </c>
      <c r="D71" s="39" t="s">
        <v>174</v>
      </c>
      <c r="E71" s="173">
        <f t="shared" si="1"/>
        <v>0</v>
      </c>
      <c r="F71" s="52">
        <f t="shared" si="3"/>
        <v>0</v>
      </c>
      <c r="G71" s="80" t="e">
        <f t="shared" si="4"/>
        <v>#REF!</v>
      </c>
    </row>
    <row r="72" spans="1:7" hidden="1">
      <c r="A72" s="39" t="s">
        <v>175</v>
      </c>
      <c r="B72" s="173" t="e">
        <f>(SUMIF(#REF!,A72,#REF!))+(SUMIF('Frais de personnels CU'!E64:E363,A72,'Frais de personnels CU'!$U$5:$U$604))+(SUMIF('Dépenses proratisées'!E64:E363,A72,'Dépenses proratisées'!$AB$5:$AB$604))+(SUMIF('Dépenses taux forfaitaires'!E64:E113,A72,'Dépenses taux forfaitaires'!$O$5:$O$604))</f>
        <v>#REF!</v>
      </c>
      <c r="C72" s="43">
        <f t="shared" si="2"/>
        <v>0</v>
      </c>
      <c r="D72" s="39" t="s">
        <v>175</v>
      </c>
      <c r="E72" s="173">
        <f t="shared" si="1"/>
        <v>0</v>
      </c>
      <c r="F72" s="52">
        <f t="shared" si="3"/>
        <v>0</v>
      </c>
      <c r="G72" s="80" t="e">
        <f t="shared" si="4"/>
        <v>#REF!</v>
      </c>
    </row>
    <row r="73" spans="1:7" hidden="1">
      <c r="A73" s="39" t="s">
        <v>176</v>
      </c>
      <c r="B73" s="173" t="e">
        <f>(SUMIF(#REF!,A73,#REF!))+(SUMIF('Frais de personnels CU'!E65:E364,A73,'Frais de personnels CU'!$U$5:$U$604))+(SUMIF('Dépenses proratisées'!E65:E364,A73,'Dépenses proratisées'!$AB$5:$AB$604))+(SUMIF('Dépenses taux forfaitaires'!E65:E114,A73,'Dépenses taux forfaitaires'!$O$5:$O$604))</f>
        <v>#REF!</v>
      </c>
      <c r="C73" s="43">
        <f t="shared" si="2"/>
        <v>0</v>
      </c>
      <c r="D73" s="39" t="s">
        <v>176</v>
      </c>
      <c r="E73" s="173">
        <f t="shared" si="1"/>
        <v>0</v>
      </c>
      <c r="F73" s="52">
        <f t="shared" si="3"/>
        <v>0</v>
      </c>
      <c r="G73" s="80" t="e">
        <f t="shared" si="4"/>
        <v>#REF!</v>
      </c>
    </row>
    <row r="74" spans="1:7" hidden="1">
      <c r="A74" s="39" t="s">
        <v>177</v>
      </c>
      <c r="B74" s="173" t="e">
        <f>(SUMIF(#REF!,A74,#REF!))+(SUMIF('Frais de personnels CU'!E66:E365,A74,'Frais de personnels CU'!$U$5:$U$604))+(SUMIF('Dépenses proratisées'!E66:E365,A74,'Dépenses proratisées'!$AB$5:$AB$604))+(SUMIF('Dépenses taux forfaitaires'!E66:E115,A74,'Dépenses taux forfaitaires'!$O$5:$O$604))</f>
        <v>#REF!</v>
      </c>
      <c r="C74" s="43">
        <f t="shared" si="2"/>
        <v>0</v>
      </c>
      <c r="D74" s="39" t="s">
        <v>177</v>
      </c>
      <c r="E74" s="173">
        <f t="shared" si="1"/>
        <v>0</v>
      </c>
      <c r="F74" s="52">
        <f t="shared" si="3"/>
        <v>0</v>
      </c>
      <c r="G74" s="80" t="e">
        <f t="shared" si="4"/>
        <v>#REF!</v>
      </c>
    </row>
    <row r="75" spans="1:7" hidden="1">
      <c r="A75" s="39" t="s">
        <v>178</v>
      </c>
      <c r="B75" s="173" t="e">
        <f>(SUMIF(#REF!,A75,#REF!))+(SUMIF('Frais de personnels CU'!E67:E366,A75,'Frais de personnels CU'!$U$5:$U$604))+(SUMIF('Dépenses proratisées'!E67:E366,A75,'Dépenses proratisées'!$AB$5:$AB$604))+(SUMIF('Dépenses taux forfaitaires'!E67:E116,A75,'Dépenses taux forfaitaires'!$O$5:$O$604))</f>
        <v>#REF!</v>
      </c>
      <c r="C75" s="43">
        <f t="shared" si="2"/>
        <v>0</v>
      </c>
      <c r="D75" s="39" t="s">
        <v>178</v>
      </c>
      <c r="E75" s="173">
        <f t="shared" ref="E75:E110" si="5">(SUMIF(Devispartenaire,D75,Deviseligibleraisonnable))+(SUMIF(DepCUpartenaire,D75,DepCUeligible))+(SUMIF(DepproratPartenaire,D75,DepProrateligible))+(SUMIF(Deptauxforfpartenaire,D75,Deptauxforfeligible))</f>
        <v>0</v>
      </c>
      <c r="F75" s="52">
        <f t="shared" si="3"/>
        <v>0</v>
      </c>
      <c r="G75" s="80" t="e">
        <f t="shared" si="4"/>
        <v>#REF!</v>
      </c>
    </row>
    <row r="76" spans="1:7" hidden="1">
      <c r="A76" s="39" t="s">
        <v>179</v>
      </c>
      <c r="B76" s="173" t="e">
        <f>(SUMIF(#REF!,A76,#REF!))+(SUMIF('Frais de personnels CU'!E68:E367,A76,'Frais de personnels CU'!$U$5:$U$604))+(SUMIF('Dépenses proratisées'!E68:E367,A76,'Dépenses proratisées'!$AB$5:$AB$604))+(SUMIF('Dépenses taux forfaitaires'!E68:E117,A76,'Dépenses taux forfaitaires'!$O$5:$O$604))</f>
        <v>#REF!</v>
      </c>
      <c r="C76" s="43">
        <f t="shared" ref="C76:C110" si="6">IFERROR(B76/$B$111,0)</f>
        <v>0</v>
      </c>
      <c r="D76" s="39" t="s">
        <v>179</v>
      </c>
      <c r="E76" s="173">
        <f t="shared" si="5"/>
        <v>0</v>
      </c>
      <c r="F76" s="52">
        <f t="shared" ref="F76:F110" si="7">IFERROR(E76/$E$111,0)</f>
        <v>0</v>
      </c>
      <c r="G76" s="80" t="e">
        <f t="shared" ref="G76:G110" si="8">B76-E76</f>
        <v>#REF!</v>
      </c>
    </row>
    <row r="77" spans="1:7" hidden="1">
      <c r="A77" s="39" t="s">
        <v>180</v>
      </c>
      <c r="B77" s="173" t="e">
        <f>(SUMIF(#REF!,A77,#REF!))+(SUMIF('Frais de personnels CU'!E69:E368,A77,'Frais de personnels CU'!$U$5:$U$604))+(SUMIF('Dépenses proratisées'!E69:E368,A77,'Dépenses proratisées'!$AB$5:$AB$604))+(SUMIF('Dépenses taux forfaitaires'!E69:E118,A77,'Dépenses taux forfaitaires'!$O$5:$O$604))</f>
        <v>#REF!</v>
      </c>
      <c r="C77" s="43">
        <f t="shared" si="6"/>
        <v>0</v>
      </c>
      <c r="D77" s="39" t="s">
        <v>180</v>
      </c>
      <c r="E77" s="173">
        <f t="shared" si="5"/>
        <v>0</v>
      </c>
      <c r="F77" s="52">
        <f t="shared" si="7"/>
        <v>0</v>
      </c>
      <c r="G77" s="80" t="e">
        <f t="shared" si="8"/>
        <v>#REF!</v>
      </c>
    </row>
    <row r="78" spans="1:7" hidden="1">
      <c r="A78" s="39" t="s">
        <v>181</v>
      </c>
      <c r="B78" s="173" t="e">
        <f>(SUMIF(#REF!,A78,#REF!))+(SUMIF('Frais de personnels CU'!E70:E369,A78,'Frais de personnels CU'!$U$5:$U$604))+(SUMIF('Dépenses proratisées'!E70:E369,A78,'Dépenses proratisées'!$AB$5:$AB$604))+(SUMIF('Dépenses taux forfaitaires'!E70:E119,A78,'Dépenses taux forfaitaires'!$O$5:$O$604))</f>
        <v>#REF!</v>
      </c>
      <c r="C78" s="43">
        <f t="shared" si="6"/>
        <v>0</v>
      </c>
      <c r="D78" s="39" t="s">
        <v>181</v>
      </c>
      <c r="E78" s="173">
        <f t="shared" si="5"/>
        <v>0</v>
      </c>
      <c r="F78" s="52">
        <f t="shared" si="7"/>
        <v>0</v>
      </c>
      <c r="G78" s="80" t="e">
        <f t="shared" si="8"/>
        <v>#REF!</v>
      </c>
    </row>
    <row r="79" spans="1:7" hidden="1">
      <c r="A79" s="39" t="s">
        <v>182</v>
      </c>
      <c r="B79" s="173" t="e">
        <f>(SUMIF(#REF!,A79,#REF!))+(SUMIF('Frais de personnels CU'!E71:E370,A79,'Frais de personnels CU'!$U$5:$U$604))+(SUMIF('Dépenses proratisées'!E71:E370,A79,'Dépenses proratisées'!$AB$5:$AB$604))+(SUMIF('Dépenses taux forfaitaires'!E71:E120,A79,'Dépenses taux forfaitaires'!$O$5:$O$604))</f>
        <v>#REF!</v>
      </c>
      <c r="C79" s="43">
        <f t="shared" si="6"/>
        <v>0</v>
      </c>
      <c r="D79" s="39" t="s">
        <v>182</v>
      </c>
      <c r="E79" s="173">
        <f t="shared" si="5"/>
        <v>0</v>
      </c>
      <c r="F79" s="52">
        <f t="shared" si="7"/>
        <v>0</v>
      </c>
      <c r="G79" s="80" t="e">
        <f t="shared" si="8"/>
        <v>#REF!</v>
      </c>
    </row>
    <row r="80" spans="1:7" hidden="1">
      <c r="A80" s="39" t="s">
        <v>183</v>
      </c>
      <c r="B80" s="173" t="e">
        <f>(SUMIF(#REF!,A80,#REF!))+(SUMIF('Frais de personnels CU'!E72:E371,A80,'Frais de personnels CU'!$U$5:$U$604))+(SUMIF('Dépenses proratisées'!E72:E371,A80,'Dépenses proratisées'!$AB$5:$AB$604))+(SUMIF('Dépenses taux forfaitaires'!E72:E121,A80,'Dépenses taux forfaitaires'!$O$5:$O$604))</f>
        <v>#REF!</v>
      </c>
      <c r="C80" s="43">
        <f t="shared" si="6"/>
        <v>0</v>
      </c>
      <c r="D80" s="39" t="s">
        <v>183</v>
      </c>
      <c r="E80" s="173">
        <f t="shared" si="5"/>
        <v>0</v>
      </c>
      <c r="F80" s="52">
        <f t="shared" si="7"/>
        <v>0</v>
      </c>
      <c r="G80" s="80" t="e">
        <f t="shared" si="8"/>
        <v>#REF!</v>
      </c>
    </row>
    <row r="81" spans="1:7" hidden="1">
      <c r="A81" s="39" t="s">
        <v>184</v>
      </c>
      <c r="B81" s="173" t="e">
        <f>(SUMIF(#REF!,A81,#REF!))+(SUMIF('Frais de personnels CU'!E73:E372,A81,'Frais de personnels CU'!$U$5:$U$604))+(SUMIF('Dépenses proratisées'!E73:E372,A81,'Dépenses proratisées'!$AB$5:$AB$604))+(SUMIF('Dépenses taux forfaitaires'!E73:E122,A81,'Dépenses taux forfaitaires'!$O$5:$O$604))</f>
        <v>#REF!</v>
      </c>
      <c r="C81" s="43">
        <f t="shared" si="6"/>
        <v>0</v>
      </c>
      <c r="D81" s="39" t="s">
        <v>184</v>
      </c>
      <c r="E81" s="173">
        <f t="shared" si="5"/>
        <v>0</v>
      </c>
      <c r="F81" s="52">
        <f t="shared" si="7"/>
        <v>0</v>
      </c>
      <c r="G81" s="80" t="e">
        <f t="shared" si="8"/>
        <v>#REF!</v>
      </c>
    </row>
    <row r="82" spans="1:7" hidden="1">
      <c r="A82" s="39" t="s">
        <v>185</v>
      </c>
      <c r="B82" s="173" t="e">
        <f>(SUMIF(#REF!,A82,#REF!))+(SUMIF('Frais de personnels CU'!E74:E373,A82,'Frais de personnels CU'!$U$5:$U$604))+(SUMIF('Dépenses proratisées'!E74:E373,A82,'Dépenses proratisées'!$AB$5:$AB$604))+(SUMIF('Dépenses taux forfaitaires'!E74:E123,A82,'Dépenses taux forfaitaires'!$O$5:$O$604))</f>
        <v>#REF!</v>
      </c>
      <c r="C82" s="43">
        <f t="shared" si="6"/>
        <v>0</v>
      </c>
      <c r="D82" s="39" t="s">
        <v>185</v>
      </c>
      <c r="E82" s="173">
        <f t="shared" si="5"/>
        <v>0</v>
      </c>
      <c r="F82" s="52">
        <f t="shared" si="7"/>
        <v>0</v>
      </c>
      <c r="G82" s="80" t="e">
        <f t="shared" si="8"/>
        <v>#REF!</v>
      </c>
    </row>
    <row r="83" spans="1:7" hidden="1">
      <c r="A83" s="39" t="s">
        <v>186</v>
      </c>
      <c r="B83" s="173" t="e">
        <f>(SUMIF(#REF!,A83,#REF!))+(SUMIF('Frais de personnels CU'!E75:E374,A83,'Frais de personnels CU'!$U$5:$U$604))+(SUMIF('Dépenses proratisées'!E75:E374,A83,'Dépenses proratisées'!$AB$5:$AB$604))+(SUMIF('Dépenses taux forfaitaires'!E75:E124,A83,'Dépenses taux forfaitaires'!$O$5:$O$604))</f>
        <v>#REF!</v>
      </c>
      <c r="C83" s="43">
        <f t="shared" si="6"/>
        <v>0</v>
      </c>
      <c r="D83" s="39" t="s">
        <v>186</v>
      </c>
      <c r="E83" s="173">
        <f t="shared" si="5"/>
        <v>0</v>
      </c>
      <c r="F83" s="52">
        <f t="shared" si="7"/>
        <v>0</v>
      </c>
      <c r="G83" s="80" t="e">
        <f t="shared" si="8"/>
        <v>#REF!</v>
      </c>
    </row>
    <row r="84" spans="1:7" hidden="1">
      <c r="A84" s="39" t="s">
        <v>187</v>
      </c>
      <c r="B84" s="173" t="e">
        <f>(SUMIF(#REF!,A84,#REF!))+(SUMIF('Frais de personnels CU'!E76:E375,A84,'Frais de personnels CU'!$U$5:$U$604))+(SUMIF('Dépenses proratisées'!E76:E375,A84,'Dépenses proratisées'!$AB$5:$AB$604))+(SUMIF('Dépenses taux forfaitaires'!E76:E125,A84,'Dépenses taux forfaitaires'!$O$5:$O$604))</f>
        <v>#REF!</v>
      </c>
      <c r="C84" s="43">
        <f t="shared" si="6"/>
        <v>0</v>
      </c>
      <c r="D84" s="39" t="s">
        <v>187</v>
      </c>
      <c r="E84" s="173">
        <f t="shared" si="5"/>
        <v>0</v>
      </c>
      <c r="F84" s="52">
        <f t="shared" si="7"/>
        <v>0</v>
      </c>
      <c r="G84" s="80" t="e">
        <f t="shared" si="8"/>
        <v>#REF!</v>
      </c>
    </row>
    <row r="85" spans="1:7" hidden="1">
      <c r="A85" s="39" t="s">
        <v>188</v>
      </c>
      <c r="B85" s="173" t="e">
        <f>(SUMIF(#REF!,A85,#REF!))+(SUMIF('Frais de personnels CU'!E77:E376,A85,'Frais de personnels CU'!$U$5:$U$604))+(SUMIF('Dépenses proratisées'!E77:E376,A85,'Dépenses proratisées'!$AB$5:$AB$604))+(SUMIF('Dépenses taux forfaitaires'!E77:E126,A85,'Dépenses taux forfaitaires'!$O$5:$O$604))</f>
        <v>#REF!</v>
      </c>
      <c r="C85" s="43">
        <f t="shared" si="6"/>
        <v>0</v>
      </c>
      <c r="D85" s="39" t="s">
        <v>188</v>
      </c>
      <c r="E85" s="173">
        <f t="shared" si="5"/>
        <v>0</v>
      </c>
      <c r="F85" s="52">
        <f t="shared" si="7"/>
        <v>0</v>
      </c>
      <c r="G85" s="80" t="e">
        <f t="shared" si="8"/>
        <v>#REF!</v>
      </c>
    </row>
    <row r="86" spans="1:7" hidden="1">
      <c r="A86" s="39" t="s">
        <v>189</v>
      </c>
      <c r="B86" s="173" t="e">
        <f>(SUMIF(#REF!,A86,#REF!))+(SUMIF('Frais de personnels CU'!E78:E377,A86,'Frais de personnels CU'!$U$5:$U$604))+(SUMIF('Dépenses proratisées'!E78:E377,A86,'Dépenses proratisées'!$AB$5:$AB$604))+(SUMIF('Dépenses taux forfaitaires'!E78:E127,A86,'Dépenses taux forfaitaires'!$O$5:$O$604))</f>
        <v>#REF!</v>
      </c>
      <c r="C86" s="43">
        <f t="shared" si="6"/>
        <v>0</v>
      </c>
      <c r="D86" s="39" t="s">
        <v>189</v>
      </c>
      <c r="E86" s="173">
        <f t="shared" si="5"/>
        <v>0</v>
      </c>
      <c r="F86" s="52">
        <f t="shared" si="7"/>
        <v>0</v>
      </c>
      <c r="G86" s="80" t="e">
        <f t="shared" si="8"/>
        <v>#REF!</v>
      </c>
    </row>
    <row r="87" spans="1:7" hidden="1">
      <c r="A87" s="39" t="s">
        <v>190</v>
      </c>
      <c r="B87" s="173" t="e">
        <f>(SUMIF(#REF!,A87,#REF!))+(SUMIF('Frais de personnels CU'!E79:E378,A87,'Frais de personnels CU'!$U$5:$U$604))+(SUMIF('Dépenses proratisées'!E79:E378,A87,'Dépenses proratisées'!$AB$5:$AB$604))+(SUMIF('Dépenses taux forfaitaires'!E79:E128,A87,'Dépenses taux forfaitaires'!$O$5:$O$604))</f>
        <v>#REF!</v>
      </c>
      <c r="C87" s="43">
        <f t="shared" si="6"/>
        <v>0</v>
      </c>
      <c r="D87" s="39" t="s">
        <v>190</v>
      </c>
      <c r="E87" s="173">
        <f t="shared" si="5"/>
        <v>0</v>
      </c>
      <c r="F87" s="52">
        <f t="shared" si="7"/>
        <v>0</v>
      </c>
      <c r="G87" s="80" t="e">
        <f t="shared" si="8"/>
        <v>#REF!</v>
      </c>
    </row>
    <row r="88" spans="1:7" hidden="1">
      <c r="A88" s="39" t="s">
        <v>191</v>
      </c>
      <c r="B88" s="173" t="e">
        <f>(SUMIF(#REF!,A88,#REF!))+(SUMIF('Frais de personnels CU'!E80:E379,A88,'Frais de personnels CU'!$U$5:$U$604))+(SUMIF('Dépenses proratisées'!E80:E379,A88,'Dépenses proratisées'!$AB$5:$AB$604))+(SUMIF('Dépenses taux forfaitaires'!E80:E129,A88,'Dépenses taux forfaitaires'!$O$5:$O$604))</f>
        <v>#REF!</v>
      </c>
      <c r="C88" s="43">
        <f t="shared" si="6"/>
        <v>0</v>
      </c>
      <c r="D88" s="39" t="s">
        <v>191</v>
      </c>
      <c r="E88" s="173">
        <f t="shared" si="5"/>
        <v>0</v>
      </c>
      <c r="F88" s="52">
        <f t="shared" si="7"/>
        <v>0</v>
      </c>
      <c r="G88" s="80" t="e">
        <f t="shared" si="8"/>
        <v>#REF!</v>
      </c>
    </row>
    <row r="89" spans="1:7" hidden="1">
      <c r="A89" s="39" t="s">
        <v>192</v>
      </c>
      <c r="B89" s="173" t="e">
        <f>(SUMIF(#REF!,A89,#REF!))+(SUMIF('Frais de personnels CU'!E81:E380,A89,'Frais de personnels CU'!$U$5:$U$604))+(SUMIF('Dépenses proratisées'!E81:E380,A89,'Dépenses proratisées'!$AB$5:$AB$604))+(SUMIF('Dépenses taux forfaitaires'!E81:E130,A89,'Dépenses taux forfaitaires'!$O$5:$O$604))</f>
        <v>#REF!</v>
      </c>
      <c r="C89" s="43">
        <f t="shared" si="6"/>
        <v>0</v>
      </c>
      <c r="D89" s="39" t="s">
        <v>192</v>
      </c>
      <c r="E89" s="173">
        <f t="shared" si="5"/>
        <v>0</v>
      </c>
      <c r="F89" s="52">
        <f t="shared" si="7"/>
        <v>0</v>
      </c>
      <c r="G89" s="80" t="e">
        <f t="shared" si="8"/>
        <v>#REF!</v>
      </c>
    </row>
    <row r="90" spans="1:7" hidden="1">
      <c r="A90" s="39" t="s">
        <v>193</v>
      </c>
      <c r="B90" s="173" t="e">
        <f>(SUMIF(#REF!,A90,#REF!))+(SUMIF('Frais de personnels CU'!E82:E381,A90,'Frais de personnels CU'!$U$5:$U$604))+(SUMIF('Dépenses proratisées'!E82:E381,A90,'Dépenses proratisées'!$AB$5:$AB$604))+(SUMIF('Dépenses taux forfaitaires'!E82:E131,A90,'Dépenses taux forfaitaires'!$O$5:$O$604))</f>
        <v>#REF!</v>
      </c>
      <c r="C90" s="43">
        <f t="shared" si="6"/>
        <v>0</v>
      </c>
      <c r="D90" s="39" t="s">
        <v>193</v>
      </c>
      <c r="E90" s="173">
        <f t="shared" si="5"/>
        <v>0</v>
      </c>
      <c r="F90" s="52">
        <f t="shared" si="7"/>
        <v>0</v>
      </c>
      <c r="G90" s="80" t="e">
        <f t="shared" si="8"/>
        <v>#REF!</v>
      </c>
    </row>
    <row r="91" spans="1:7" hidden="1">
      <c r="A91" s="39" t="s">
        <v>194</v>
      </c>
      <c r="B91" s="173" t="e">
        <f>(SUMIF(#REF!,A91,#REF!))+(SUMIF('Frais de personnels CU'!E83:E382,A91,'Frais de personnels CU'!$U$5:$U$604))+(SUMIF('Dépenses proratisées'!E83:E382,A91,'Dépenses proratisées'!$AB$5:$AB$604))+(SUMIF('Dépenses taux forfaitaires'!E83:E132,A91,'Dépenses taux forfaitaires'!$O$5:$O$604))</f>
        <v>#REF!</v>
      </c>
      <c r="C91" s="43">
        <f t="shared" si="6"/>
        <v>0</v>
      </c>
      <c r="D91" s="39" t="s">
        <v>194</v>
      </c>
      <c r="E91" s="173">
        <f t="shared" si="5"/>
        <v>0</v>
      </c>
      <c r="F91" s="52">
        <f t="shared" si="7"/>
        <v>0</v>
      </c>
      <c r="G91" s="80" t="e">
        <f t="shared" si="8"/>
        <v>#REF!</v>
      </c>
    </row>
    <row r="92" spans="1:7" hidden="1">
      <c r="A92" s="39" t="s">
        <v>195</v>
      </c>
      <c r="B92" s="173" t="e">
        <f>(SUMIF(#REF!,A92,#REF!))+(SUMIF('Frais de personnels CU'!E84:E383,A92,'Frais de personnels CU'!$U$5:$U$604))+(SUMIF('Dépenses proratisées'!E84:E383,A92,'Dépenses proratisées'!$AB$5:$AB$604))+(SUMIF('Dépenses taux forfaitaires'!E84:E133,A92,'Dépenses taux forfaitaires'!$O$5:$O$604))</f>
        <v>#REF!</v>
      </c>
      <c r="C92" s="43">
        <f t="shared" si="6"/>
        <v>0</v>
      </c>
      <c r="D92" s="39" t="s">
        <v>195</v>
      </c>
      <c r="E92" s="173">
        <f t="shared" si="5"/>
        <v>0</v>
      </c>
      <c r="F92" s="52">
        <f t="shared" si="7"/>
        <v>0</v>
      </c>
      <c r="G92" s="80" t="e">
        <f t="shared" si="8"/>
        <v>#REF!</v>
      </c>
    </row>
    <row r="93" spans="1:7" hidden="1">
      <c r="A93" s="39" t="s">
        <v>196</v>
      </c>
      <c r="B93" s="173" t="e">
        <f>(SUMIF(#REF!,A93,#REF!))+(SUMIF('Frais de personnels CU'!E85:E384,A93,'Frais de personnels CU'!$U$5:$U$604))+(SUMIF('Dépenses proratisées'!E85:E384,A93,'Dépenses proratisées'!$AB$5:$AB$604))+(SUMIF('Dépenses taux forfaitaires'!E85:E134,A93,'Dépenses taux forfaitaires'!$O$5:$O$604))</f>
        <v>#REF!</v>
      </c>
      <c r="C93" s="43">
        <f t="shared" si="6"/>
        <v>0</v>
      </c>
      <c r="D93" s="39" t="s">
        <v>196</v>
      </c>
      <c r="E93" s="173">
        <f t="shared" si="5"/>
        <v>0</v>
      </c>
      <c r="F93" s="52">
        <f t="shared" si="7"/>
        <v>0</v>
      </c>
      <c r="G93" s="80" t="e">
        <f t="shared" si="8"/>
        <v>#REF!</v>
      </c>
    </row>
    <row r="94" spans="1:7" hidden="1">
      <c r="A94" s="39" t="s">
        <v>197</v>
      </c>
      <c r="B94" s="173" t="e">
        <f>(SUMIF(#REF!,A94,#REF!))+(SUMIF('Frais de personnels CU'!E86:E385,A94,'Frais de personnels CU'!$U$5:$U$604))+(SUMIF('Dépenses proratisées'!E86:E385,A94,'Dépenses proratisées'!$AB$5:$AB$604))+(SUMIF('Dépenses taux forfaitaires'!E86:E135,A94,'Dépenses taux forfaitaires'!$O$5:$O$604))</f>
        <v>#REF!</v>
      </c>
      <c r="C94" s="43">
        <f t="shared" si="6"/>
        <v>0</v>
      </c>
      <c r="D94" s="39" t="s">
        <v>197</v>
      </c>
      <c r="E94" s="173">
        <f t="shared" si="5"/>
        <v>0</v>
      </c>
      <c r="F94" s="52">
        <f t="shared" si="7"/>
        <v>0</v>
      </c>
      <c r="G94" s="80" t="e">
        <f t="shared" si="8"/>
        <v>#REF!</v>
      </c>
    </row>
    <row r="95" spans="1:7" hidden="1">
      <c r="A95" s="39" t="s">
        <v>198</v>
      </c>
      <c r="B95" s="173" t="e">
        <f>(SUMIF(#REF!,A95,#REF!))+(SUMIF('Frais de personnels CU'!E87:E386,A95,'Frais de personnels CU'!$U$5:$U$604))+(SUMIF('Dépenses proratisées'!E87:E386,A95,'Dépenses proratisées'!$AB$5:$AB$604))+(SUMIF('Dépenses taux forfaitaires'!E87:E136,A95,'Dépenses taux forfaitaires'!$O$5:$O$604))</f>
        <v>#REF!</v>
      </c>
      <c r="C95" s="43">
        <f t="shared" si="6"/>
        <v>0</v>
      </c>
      <c r="D95" s="39" t="s">
        <v>198</v>
      </c>
      <c r="E95" s="173">
        <f t="shared" si="5"/>
        <v>0</v>
      </c>
      <c r="F95" s="52">
        <f t="shared" si="7"/>
        <v>0</v>
      </c>
      <c r="G95" s="80" t="e">
        <f t="shared" si="8"/>
        <v>#REF!</v>
      </c>
    </row>
    <row r="96" spans="1:7" hidden="1">
      <c r="A96" s="39" t="s">
        <v>199</v>
      </c>
      <c r="B96" s="173" t="e">
        <f>(SUMIF(#REF!,A96,#REF!))+(SUMIF('Frais de personnels CU'!E88:E387,A96,'Frais de personnels CU'!$U$5:$U$604))+(SUMIF('Dépenses proratisées'!E88:E387,A96,'Dépenses proratisées'!$AB$5:$AB$604))+(SUMIF('Dépenses taux forfaitaires'!E88:E137,A96,'Dépenses taux forfaitaires'!$O$5:$O$604))</f>
        <v>#REF!</v>
      </c>
      <c r="C96" s="43">
        <f t="shared" si="6"/>
        <v>0</v>
      </c>
      <c r="D96" s="39" t="s">
        <v>199</v>
      </c>
      <c r="E96" s="173">
        <f t="shared" si="5"/>
        <v>0</v>
      </c>
      <c r="F96" s="52">
        <f t="shared" si="7"/>
        <v>0</v>
      </c>
      <c r="G96" s="80" t="e">
        <f t="shared" si="8"/>
        <v>#REF!</v>
      </c>
    </row>
    <row r="97" spans="1:7" hidden="1">
      <c r="A97" s="39" t="s">
        <v>200</v>
      </c>
      <c r="B97" s="173" t="e">
        <f>(SUMIF(#REF!,A97,#REF!))+(SUMIF('Frais de personnels CU'!E89:E388,A97,'Frais de personnels CU'!$U$5:$U$604))+(SUMIF('Dépenses proratisées'!E89:E388,A97,'Dépenses proratisées'!$AB$5:$AB$604))+(SUMIF('Dépenses taux forfaitaires'!E89:E138,A97,'Dépenses taux forfaitaires'!$O$5:$O$604))</f>
        <v>#REF!</v>
      </c>
      <c r="C97" s="43">
        <f t="shared" si="6"/>
        <v>0</v>
      </c>
      <c r="D97" s="39" t="s">
        <v>200</v>
      </c>
      <c r="E97" s="173">
        <f t="shared" si="5"/>
        <v>0</v>
      </c>
      <c r="F97" s="52">
        <f t="shared" si="7"/>
        <v>0</v>
      </c>
      <c r="G97" s="80" t="e">
        <f t="shared" si="8"/>
        <v>#REF!</v>
      </c>
    </row>
    <row r="98" spans="1:7" hidden="1">
      <c r="A98" s="39" t="s">
        <v>201</v>
      </c>
      <c r="B98" s="173" t="e">
        <f>(SUMIF(#REF!,A98,#REF!))+(SUMIF('Frais de personnels CU'!E90:E389,A98,'Frais de personnels CU'!$U$5:$U$604))+(SUMIF('Dépenses proratisées'!E90:E389,A98,'Dépenses proratisées'!$AB$5:$AB$604))+(SUMIF('Dépenses taux forfaitaires'!E90:E139,A98,'Dépenses taux forfaitaires'!$O$5:$O$604))</f>
        <v>#REF!</v>
      </c>
      <c r="C98" s="43">
        <f t="shared" si="6"/>
        <v>0</v>
      </c>
      <c r="D98" s="39" t="s">
        <v>201</v>
      </c>
      <c r="E98" s="173">
        <f t="shared" si="5"/>
        <v>0</v>
      </c>
      <c r="F98" s="52">
        <f t="shared" si="7"/>
        <v>0</v>
      </c>
      <c r="G98" s="80" t="e">
        <f t="shared" si="8"/>
        <v>#REF!</v>
      </c>
    </row>
    <row r="99" spans="1:7" hidden="1">
      <c r="A99" s="39" t="s">
        <v>202</v>
      </c>
      <c r="B99" s="173" t="e">
        <f>(SUMIF(#REF!,A99,#REF!))+(SUMIF('Frais de personnels CU'!E91:E390,A99,'Frais de personnels CU'!$U$5:$U$604))+(SUMIF('Dépenses proratisées'!E91:E390,A99,'Dépenses proratisées'!$AB$5:$AB$604))+(SUMIF('Dépenses taux forfaitaires'!E91:E140,A99,'Dépenses taux forfaitaires'!$O$5:$O$604))</f>
        <v>#REF!</v>
      </c>
      <c r="C99" s="43">
        <f t="shared" si="6"/>
        <v>0</v>
      </c>
      <c r="D99" s="39" t="s">
        <v>202</v>
      </c>
      <c r="E99" s="173">
        <f t="shared" si="5"/>
        <v>0</v>
      </c>
      <c r="F99" s="52">
        <f t="shared" si="7"/>
        <v>0</v>
      </c>
      <c r="G99" s="80" t="e">
        <f t="shared" si="8"/>
        <v>#REF!</v>
      </c>
    </row>
    <row r="100" spans="1:7" hidden="1">
      <c r="A100" s="39" t="s">
        <v>203</v>
      </c>
      <c r="B100" s="173" t="e">
        <f>(SUMIF(#REF!,A100,#REF!))+(SUMIF('Frais de personnels CU'!E92:E391,A100,'Frais de personnels CU'!$U$5:$U$604))+(SUMIF('Dépenses proratisées'!E92:E391,A100,'Dépenses proratisées'!$AB$5:$AB$604))+(SUMIF('Dépenses taux forfaitaires'!E92:E141,A100,'Dépenses taux forfaitaires'!$O$5:$O$604))</f>
        <v>#REF!</v>
      </c>
      <c r="C100" s="43">
        <f t="shared" si="6"/>
        <v>0</v>
      </c>
      <c r="D100" s="39" t="s">
        <v>203</v>
      </c>
      <c r="E100" s="173">
        <f t="shared" si="5"/>
        <v>0</v>
      </c>
      <c r="F100" s="52">
        <f t="shared" si="7"/>
        <v>0</v>
      </c>
      <c r="G100" s="80" t="e">
        <f t="shared" si="8"/>
        <v>#REF!</v>
      </c>
    </row>
    <row r="101" spans="1:7" hidden="1">
      <c r="A101" s="39" t="s">
        <v>204</v>
      </c>
      <c r="B101" s="173" t="e">
        <f>(SUMIF(#REF!,A101,#REF!))+(SUMIF('Frais de personnels CU'!E93:E392,A101,'Frais de personnels CU'!$U$5:$U$604))+(SUMIF('Dépenses proratisées'!E93:E392,A101,'Dépenses proratisées'!$AB$5:$AB$604))+(SUMIF('Dépenses taux forfaitaires'!E93:E142,A101,'Dépenses taux forfaitaires'!$O$5:$O$604))</f>
        <v>#REF!</v>
      </c>
      <c r="C101" s="43">
        <f t="shared" si="6"/>
        <v>0</v>
      </c>
      <c r="D101" s="39" t="s">
        <v>204</v>
      </c>
      <c r="E101" s="173">
        <f t="shared" si="5"/>
        <v>0</v>
      </c>
      <c r="F101" s="52">
        <f t="shared" si="7"/>
        <v>0</v>
      </c>
      <c r="G101" s="80" t="e">
        <f t="shared" si="8"/>
        <v>#REF!</v>
      </c>
    </row>
    <row r="102" spans="1:7" hidden="1">
      <c r="A102" s="39" t="s">
        <v>205</v>
      </c>
      <c r="B102" s="173" t="e">
        <f>(SUMIF(#REF!,A102,#REF!))+(SUMIF('Frais de personnels CU'!E94:E393,A102,'Frais de personnels CU'!$U$5:$U$604))+(SUMIF('Dépenses proratisées'!E94:E393,A102,'Dépenses proratisées'!$AB$5:$AB$604))+(SUMIF('Dépenses taux forfaitaires'!E94:E143,A102,'Dépenses taux forfaitaires'!$O$5:$O$604))</f>
        <v>#REF!</v>
      </c>
      <c r="C102" s="43">
        <f t="shared" si="6"/>
        <v>0</v>
      </c>
      <c r="D102" s="39" t="s">
        <v>205</v>
      </c>
      <c r="E102" s="173">
        <f t="shared" si="5"/>
        <v>0</v>
      </c>
      <c r="F102" s="52">
        <f t="shared" si="7"/>
        <v>0</v>
      </c>
      <c r="G102" s="80" t="e">
        <f t="shared" si="8"/>
        <v>#REF!</v>
      </c>
    </row>
    <row r="103" spans="1:7" hidden="1">
      <c r="A103" s="39" t="s">
        <v>206</v>
      </c>
      <c r="B103" s="173" t="e">
        <f>(SUMIF(#REF!,A103,#REF!))+(SUMIF('Frais de personnels CU'!E95:E394,A103,'Frais de personnels CU'!$U$5:$U$604))+(SUMIF('Dépenses proratisées'!E95:E394,A103,'Dépenses proratisées'!$AB$5:$AB$604))+(SUMIF('Dépenses taux forfaitaires'!E95:E144,A103,'Dépenses taux forfaitaires'!$O$5:$O$604))</f>
        <v>#REF!</v>
      </c>
      <c r="C103" s="43">
        <f t="shared" si="6"/>
        <v>0</v>
      </c>
      <c r="D103" s="39" t="s">
        <v>206</v>
      </c>
      <c r="E103" s="173">
        <f t="shared" si="5"/>
        <v>0</v>
      </c>
      <c r="F103" s="52">
        <f t="shared" si="7"/>
        <v>0</v>
      </c>
      <c r="G103" s="80" t="e">
        <f t="shared" si="8"/>
        <v>#REF!</v>
      </c>
    </row>
    <row r="104" spans="1:7" hidden="1">
      <c r="A104" s="39" t="s">
        <v>207</v>
      </c>
      <c r="B104" s="173" t="e">
        <f>(SUMIF(#REF!,A104,#REF!))+(SUMIF('Frais de personnels CU'!E96:E395,A104,'Frais de personnels CU'!$U$5:$U$604))+(SUMIF('Dépenses proratisées'!E96:E395,A104,'Dépenses proratisées'!$AB$5:$AB$604))+(SUMIF('Dépenses taux forfaitaires'!E96:E145,A104,'Dépenses taux forfaitaires'!$O$5:$O$604))</f>
        <v>#REF!</v>
      </c>
      <c r="C104" s="43">
        <f t="shared" si="6"/>
        <v>0</v>
      </c>
      <c r="D104" s="39" t="s">
        <v>207</v>
      </c>
      <c r="E104" s="173">
        <f t="shared" si="5"/>
        <v>0</v>
      </c>
      <c r="F104" s="52">
        <f t="shared" si="7"/>
        <v>0</v>
      </c>
      <c r="G104" s="80" t="e">
        <f t="shared" si="8"/>
        <v>#REF!</v>
      </c>
    </row>
    <row r="105" spans="1:7" hidden="1">
      <c r="A105" s="39" t="s">
        <v>208</v>
      </c>
      <c r="B105" s="173" t="e">
        <f>(SUMIF(#REF!,A105,#REF!))+(SUMIF('Frais de personnels CU'!E97:E396,A105,'Frais de personnels CU'!$U$5:$U$604))+(SUMIF('Dépenses proratisées'!E97:E396,A105,'Dépenses proratisées'!$AB$5:$AB$604))+(SUMIF('Dépenses taux forfaitaires'!E97:E146,A105,'Dépenses taux forfaitaires'!$O$5:$O$604))</f>
        <v>#REF!</v>
      </c>
      <c r="C105" s="43">
        <f t="shared" si="6"/>
        <v>0</v>
      </c>
      <c r="D105" s="39" t="s">
        <v>208</v>
      </c>
      <c r="E105" s="173">
        <f t="shared" si="5"/>
        <v>0</v>
      </c>
      <c r="F105" s="52">
        <f t="shared" si="7"/>
        <v>0</v>
      </c>
      <c r="G105" s="80" t="e">
        <f t="shared" si="8"/>
        <v>#REF!</v>
      </c>
    </row>
    <row r="106" spans="1:7" hidden="1">
      <c r="A106" s="39" t="s">
        <v>209</v>
      </c>
      <c r="B106" s="173" t="e">
        <f>(SUMIF(#REF!,A106,#REF!))+(SUMIF('Frais de personnels CU'!E98:E397,A106,'Frais de personnels CU'!$U$5:$U$604))+(SUMIF('Dépenses proratisées'!E98:E397,A106,'Dépenses proratisées'!$AB$5:$AB$604))+(SUMIF('Dépenses taux forfaitaires'!E98:E147,A106,'Dépenses taux forfaitaires'!$O$5:$O$604))</f>
        <v>#REF!</v>
      </c>
      <c r="C106" s="43">
        <f t="shared" si="6"/>
        <v>0</v>
      </c>
      <c r="D106" s="39" t="s">
        <v>209</v>
      </c>
      <c r="E106" s="173">
        <f t="shared" si="5"/>
        <v>0</v>
      </c>
      <c r="F106" s="52">
        <f t="shared" si="7"/>
        <v>0</v>
      </c>
      <c r="G106" s="80" t="e">
        <f t="shared" si="8"/>
        <v>#REF!</v>
      </c>
    </row>
    <row r="107" spans="1:7" hidden="1">
      <c r="A107" s="39" t="s">
        <v>210</v>
      </c>
      <c r="B107" s="173" t="e">
        <f>(SUMIF(#REF!,A107,#REF!))+(SUMIF('Frais de personnels CU'!E99:E398,A107,'Frais de personnels CU'!$U$5:$U$604))+(SUMIF('Dépenses proratisées'!E99:E398,A107,'Dépenses proratisées'!$AB$5:$AB$604))+(SUMIF('Dépenses taux forfaitaires'!E99:E148,A107,'Dépenses taux forfaitaires'!$O$5:$O$604))</f>
        <v>#REF!</v>
      </c>
      <c r="C107" s="43">
        <f t="shared" si="6"/>
        <v>0</v>
      </c>
      <c r="D107" s="39" t="s">
        <v>210</v>
      </c>
      <c r="E107" s="173">
        <f t="shared" si="5"/>
        <v>0</v>
      </c>
      <c r="F107" s="52">
        <f t="shared" si="7"/>
        <v>0</v>
      </c>
      <c r="G107" s="80" t="e">
        <f t="shared" si="8"/>
        <v>#REF!</v>
      </c>
    </row>
    <row r="108" spans="1:7" hidden="1">
      <c r="A108" s="39" t="s">
        <v>211</v>
      </c>
      <c r="B108" s="173" t="e">
        <f>(SUMIF(#REF!,A108,#REF!))+(SUMIF('Frais de personnels CU'!E100:E399,A108,'Frais de personnels CU'!$U$5:$U$604))+(SUMIF('Dépenses proratisées'!E100:E399,A108,'Dépenses proratisées'!$AB$5:$AB$604))+(SUMIF('Dépenses taux forfaitaires'!E100:E149,A108,'Dépenses taux forfaitaires'!$O$5:$O$604))</f>
        <v>#REF!</v>
      </c>
      <c r="C108" s="43">
        <f t="shared" si="6"/>
        <v>0</v>
      </c>
      <c r="D108" s="39" t="s">
        <v>211</v>
      </c>
      <c r="E108" s="173">
        <f t="shared" si="5"/>
        <v>0</v>
      </c>
      <c r="F108" s="52">
        <f t="shared" si="7"/>
        <v>0</v>
      </c>
      <c r="G108" s="80" t="e">
        <f t="shared" si="8"/>
        <v>#REF!</v>
      </c>
    </row>
    <row r="109" spans="1:7" hidden="1">
      <c r="A109" s="39" t="s">
        <v>212</v>
      </c>
      <c r="B109" s="173" t="e">
        <f>(SUMIF(#REF!,A109,#REF!))+(SUMIF('Frais de personnels CU'!E101:E400,A109,'Frais de personnels CU'!$U$5:$U$604))+(SUMIF('Dépenses proratisées'!E101:E400,A109,'Dépenses proratisées'!$AB$5:$AB$604))+(SUMIF('Dépenses taux forfaitaires'!E101:E150,A109,'Dépenses taux forfaitaires'!$O$5:$O$604))</f>
        <v>#REF!</v>
      </c>
      <c r="C109" s="43">
        <f t="shared" si="6"/>
        <v>0</v>
      </c>
      <c r="D109" s="39" t="s">
        <v>212</v>
      </c>
      <c r="E109" s="173">
        <f t="shared" si="5"/>
        <v>0</v>
      </c>
      <c r="F109" s="52">
        <f t="shared" si="7"/>
        <v>0</v>
      </c>
      <c r="G109" s="80" t="e">
        <f t="shared" si="8"/>
        <v>#REF!</v>
      </c>
    </row>
    <row r="110" spans="1:7" hidden="1">
      <c r="A110" s="39" t="s">
        <v>213</v>
      </c>
      <c r="B110" s="173" t="e">
        <f>(SUMIF(#REF!,A110,#REF!))+(SUMIF('Frais de personnels CU'!E102:E401,A110,'Frais de personnels CU'!$U$5:$U$604))+(SUMIF('Dépenses proratisées'!E102:E401,A110,'Dépenses proratisées'!$AB$5:$AB$604))+(SUMIF('Dépenses taux forfaitaires'!E102:E151,A110,'Dépenses taux forfaitaires'!$O$5:$O$604))</f>
        <v>#REF!</v>
      </c>
      <c r="C110" s="43">
        <f t="shared" si="6"/>
        <v>0</v>
      </c>
      <c r="D110" s="39" t="s">
        <v>213</v>
      </c>
      <c r="E110" s="173">
        <f t="shared" si="5"/>
        <v>0</v>
      </c>
      <c r="F110" s="52">
        <f t="shared" si="7"/>
        <v>0</v>
      </c>
      <c r="G110" s="80" t="e">
        <f t="shared" si="8"/>
        <v>#REF!</v>
      </c>
    </row>
    <row r="111" spans="1:7" ht="15" thickBot="1">
      <c r="A111" s="40" t="s">
        <v>281</v>
      </c>
      <c r="B111" s="175" t="e">
        <f>SUM(B11:B40)</f>
        <v>#REF!</v>
      </c>
      <c r="C111" s="176">
        <f>SUM(C11:C40)</f>
        <v>0</v>
      </c>
      <c r="D111" s="40" t="s">
        <v>285</v>
      </c>
      <c r="E111" s="174">
        <f>SUM(E11:E40)</f>
        <v>0</v>
      </c>
      <c r="F111" s="81">
        <f>SUM(F11:F40)</f>
        <v>0</v>
      </c>
      <c r="G111" s="82" t="e">
        <f>SUM(G11:G40)</f>
        <v>#REF!</v>
      </c>
    </row>
  </sheetData>
  <sheetProtection algorithmName="SHA-512" hashValue="gR4GJofz8qx+RYT+/Q3+suMVChQRaD2vu7QsK/MNvGenznIzYLoPj6j3/Cxj5UF5V0uTVKmtKjoh5EHIATgjSw==" saltValue="vOX48vy8/4bCkD76xxi0Rg==" spinCount="100000" sheet="1" objects="1" scenarios="1"/>
  <mergeCells count="16">
    <mergeCell ref="A7:B7"/>
    <mergeCell ref="D7:E7"/>
    <mergeCell ref="A9:C9"/>
    <mergeCell ref="D9:G9"/>
    <mergeCell ref="A4:B4"/>
    <mergeCell ref="D4:E4"/>
    <mergeCell ref="A5:B5"/>
    <mergeCell ref="D5:E5"/>
    <mergeCell ref="A6:B6"/>
    <mergeCell ref="D6:E6"/>
    <mergeCell ref="A1:C1"/>
    <mergeCell ref="D1:G1"/>
    <mergeCell ref="A2:B2"/>
    <mergeCell ref="D2:E2"/>
    <mergeCell ref="A3:B3"/>
    <mergeCell ref="D3:E3"/>
  </mergeCells>
  <conditionalFormatting sqref="F11:F110">
    <cfRule type="cellIs" dxfId="1" priority="2" operator="notEqual">
      <formula>C11</formula>
    </cfRule>
  </conditionalFormatting>
  <conditionalFormatting sqref="D11:D110 F11:F110">
    <cfRule type="cellIs" dxfId="0" priority="1" operator="notEqual">
      <formula>A11</formula>
    </cfRule>
  </conditionalFormatting>
  <pageMargins left="0.7" right="0.7" top="0.75" bottom="0.75" header="0.3" footer="0.3"/>
  <pageSetup paperSize="9" scale="27" orientation="portrait" r:id="rId1"/>
  <ignoredErrors>
    <ignoredError sqref="G5" 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'Paramétrage V2'!$A$3:$A$102</xm:f>
          </x14:formula1>
          <xm:sqref>A41:A110 D41:D110</xm:sqref>
        </x14:dataValidation>
        <x14:dataValidation type="list" allowBlank="1" showInputMessage="1" showErrorMessage="1">
          <x14:formula1>
            <xm:f>'Paramétrage V2'!$I$3:$I$32</xm:f>
          </x14:formula1>
          <xm:sqref>A11:A40 D11:D40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K102"/>
  <sheetViews>
    <sheetView zoomScale="80" zoomScaleNormal="80" workbookViewId="0">
      <selection activeCell="I5" sqref="I5"/>
    </sheetView>
  </sheetViews>
  <sheetFormatPr baseColWidth="10" defaultColWidth="11.453125" defaultRowHeight="14.5"/>
  <cols>
    <col min="1" max="2" width="32.453125" style="1" customWidth="1"/>
    <col min="3" max="7" width="32.453125" style="1" hidden="1" customWidth="1"/>
    <col min="8" max="9" width="32.453125" style="1" customWidth="1"/>
    <col min="10" max="11" width="53.54296875" style="4" customWidth="1"/>
    <col min="12" max="16384" width="11.453125" style="4"/>
  </cols>
  <sheetData>
    <row r="1" spans="1:11" ht="26.25" customHeight="1">
      <c r="A1" s="400" t="s">
        <v>278</v>
      </c>
      <c r="B1" s="394"/>
      <c r="C1" s="394"/>
      <c r="D1" s="394"/>
      <c r="E1" s="394"/>
      <c r="F1" s="394"/>
      <c r="G1" s="394"/>
      <c r="H1" s="394"/>
      <c r="I1" s="394"/>
      <c r="J1" s="394"/>
      <c r="K1" s="394"/>
    </row>
    <row r="2" spans="1:11" s="1" customFormat="1" ht="29">
      <c r="A2" s="8" t="s">
        <v>78</v>
      </c>
      <c r="B2" s="56" t="s">
        <v>107</v>
      </c>
      <c r="C2" s="56" t="s">
        <v>89</v>
      </c>
      <c r="D2" s="56" t="s">
        <v>297</v>
      </c>
      <c r="E2" s="56" t="s">
        <v>95</v>
      </c>
      <c r="F2" s="56" t="s">
        <v>98</v>
      </c>
      <c r="G2" s="56" t="s">
        <v>106</v>
      </c>
      <c r="H2" s="59" t="s">
        <v>254</v>
      </c>
      <c r="I2" s="8" t="s">
        <v>348</v>
      </c>
      <c r="J2" s="8" t="s">
        <v>289</v>
      </c>
      <c r="K2" s="8" t="s">
        <v>390</v>
      </c>
    </row>
    <row r="3" spans="1:11">
      <c r="A3" s="15" t="s">
        <v>380</v>
      </c>
      <c r="B3" s="14" t="s">
        <v>6</v>
      </c>
      <c r="C3" s="14"/>
      <c r="D3" s="14"/>
      <c r="E3" s="14"/>
      <c r="F3" s="14"/>
      <c r="G3" s="14"/>
      <c r="H3" s="60">
        <v>0.15</v>
      </c>
      <c r="I3" s="60" t="s">
        <v>432</v>
      </c>
      <c r="J3" s="223" t="s">
        <v>43</v>
      </c>
      <c r="K3" s="90" t="s">
        <v>392</v>
      </c>
    </row>
    <row r="4" spans="1:11">
      <c r="A4" s="15" t="s">
        <v>379</v>
      </c>
      <c r="B4" s="15"/>
      <c r="C4" s="15"/>
      <c r="D4" s="15"/>
      <c r="E4" s="15"/>
      <c r="F4" s="15"/>
      <c r="G4" s="15"/>
      <c r="H4" s="183">
        <v>0.05</v>
      </c>
      <c r="I4" s="183" t="s">
        <v>433</v>
      </c>
      <c r="J4" s="224" t="s">
        <v>293</v>
      </c>
      <c r="K4" s="91" t="s">
        <v>413</v>
      </c>
    </row>
    <row r="5" spans="1:11">
      <c r="A5" s="15"/>
      <c r="B5" s="15"/>
      <c r="C5" s="15"/>
      <c r="D5" s="15"/>
      <c r="E5" s="15"/>
      <c r="F5" s="15"/>
      <c r="G5" s="15"/>
      <c r="H5" s="61"/>
      <c r="I5" s="61"/>
      <c r="J5" s="224" t="s">
        <v>290</v>
      </c>
      <c r="K5" s="91" t="s">
        <v>414</v>
      </c>
    </row>
    <row r="6" spans="1:11">
      <c r="A6" s="15"/>
      <c r="B6" s="15"/>
      <c r="C6" s="15"/>
      <c r="D6" s="15"/>
      <c r="E6" s="15"/>
      <c r="F6" s="15"/>
      <c r="G6" s="15"/>
      <c r="H6" s="61"/>
      <c r="I6" s="61"/>
      <c r="J6" s="224" t="s">
        <v>291</v>
      </c>
      <c r="K6" s="91" t="s">
        <v>415</v>
      </c>
    </row>
    <row r="7" spans="1:11">
      <c r="A7" s="15"/>
      <c r="B7" s="15"/>
      <c r="C7" s="15"/>
      <c r="D7" s="15"/>
      <c r="E7" s="15"/>
      <c r="F7" s="15"/>
      <c r="G7" s="15"/>
      <c r="H7" s="61"/>
      <c r="I7" s="61"/>
      <c r="J7" s="222" t="s">
        <v>292</v>
      </c>
      <c r="K7" s="91" t="s">
        <v>416</v>
      </c>
    </row>
    <row r="8" spans="1:11">
      <c r="A8" s="15"/>
      <c r="B8" s="15"/>
      <c r="C8" s="15"/>
      <c r="D8" s="15"/>
      <c r="E8" s="15"/>
      <c r="F8" s="15"/>
      <c r="G8" s="15"/>
      <c r="H8" s="61"/>
      <c r="I8" s="61"/>
      <c r="K8" s="91" t="s">
        <v>417</v>
      </c>
    </row>
    <row r="9" spans="1:11">
      <c r="A9" s="15"/>
      <c r="B9" s="15"/>
      <c r="C9" s="15"/>
      <c r="D9" s="15"/>
      <c r="E9" s="15"/>
      <c r="F9" s="15"/>
      <c r="G9" s="15"/>
      <c r="H9" s="61"/>
      <c r="I9" s="61"/>
      <c r="K9" s="91" t="s">
        <v>418</v>
      </c>
    </row>
    <row r="10" spans="1:11">
      <c r="A10" s="15"/>
      <c r="B10" s="15"/>
      <c r="C10" s="15"/>
      <c r="D10" s="15"/>
      <c r="E10" s="15"/>
      <c r="F10" s="15"/>
      <c r="G10" s="15"/>
      <c r="H10" s="61"/>
      <c r="I10" s="61"/>
      <c r="K10" s="92" t="s">
        <v>419</v>
      </c>
    </row>
    <row r="11" spans="1:11">
      <c r="A11" s="15"/>
      <c r="B11" s="15"/>
      <c r="C11" s="15"/>
      <c r="D11" s="15"/>
      <c r="E11" s="15"/>
      <c r="F11" s="15"/>
      <c r="G11" s="15"/>
      <c r="H11" s="61"/>
      <c r="I11" s="61"/>
    </row>
    <row r="12" spans="1:11">
      <c r="A12" s="15"/>
      <c r="B12" s="15"/>
      <c r="C12" s="15"/>
      <c r="D12" s="15"/>
      <c r="E12" s="15"/>
      <c r="F12" s="15"/>
      <c r="G12" s="15"/>
      <c r="H12" s="61"/>
      <c r="I12" s="61"/>
    </row>
    <row r="13" spans="1:11">
      <c r="A13" s="15"/>
      <c r="B13" s="15"/>
      <c r="C13" s="15"/>
      <c r="D13" s="15"/>
      <c r="E13" s="15"/>
      <c r="F13" s="15"/>
      <c r="G13" s="15"/>
      <c r="H13" s="61"/>
      <c r="I13" s="61"/>
    </row>
    <row r="14" spans="1:11">
      <c r="A14" s="15"/>
      <c r="B14" s="15"/>
      <c r="C14" s="15"/>
      <c r="D14" s="15"/>
      <c r="E14" s="15"/>
      <c r="F14" s="15"/>
      <c r="G14" s="15"/>
      <c r="H14" s="61"/>
      <c r="I14" s="61"/>
    </row>
    <row r="15" spans="1:11">
      <c r="A15" s="15"/>
      <c r="B15" s="15"/>
      <c r="C15" s="15"/>
      <c r="D15" s="15"/>
      <c r="E15" s="15"/>
      <c r="F15" s="15"/>
      <c r="G15" s="15"/>
      <c r="H15" s="61"/>
      <c r="I15" s="61"/>
    </row>
    <row r="16" spans="1:11">
      <c r="A16" s="15"/>
      <c r="B16" s="15"/>
      <c r="C16" s="15"/>
      <c r="D16" s="15"/>
      <c r="E16" s="15"/>
      <c r="F16" s="15"/>
      <c r="G16" s="15"/>
      <c r="H16" s="61"/>
      <c r="I16" s="61"/>
    </row>
    <row r="17" spans="1:9">
      <c r="A17" s="15"/>
      <c r="B17" s="15"/>
      <c r="C17" s="15"/>
      <c r="D17" s="15"/>
      <c r="E17" s="15"/>
      <c r="F17" s="15"/>
      <c r="G17" s="15"/>
      <c r="H17" s="61"/>
      <c r="I17" s="61"/>
    </row>
    <row r="18" spans="1:9">
      <c r="A18" s="15"/>
      <c r="B18" s="15"/>
      <c r="C18" s="15"/>
      <c r="D18" s="15"/>
      <c r="E18" s="15"/>
      <c r="F18" s="15"/>
      <c r="G18" s="15"/>
      <c r="H18" s="61"/>
      <c r="I18" s="61"/>
    </row>
    <row r="19" spans="1:9">
      <c r="A19" s="15"/>
      <c r="B19" s="15"/>
      <c r="C19" s="15"/>
      <c r="D19" s="15"/>
      <c r="E19" s="15"/>
      <c r="F19" s="15"/>
      <c r="G19" s="15"/>
      <c r="H19" s="61"/>
      <c r="I19" s="61"/>
    </row>
    <row r="20" spans="1:9">
      <c r="A20" s="15"/>
      <c r="B20" s="15"/>
      <c r="C20" s="15"/>
      <c r="D20" s="15"/>
      <c r="E20" s="15"/>
      <c r="F20" s="15"/>
      <c r="G20" s="15"/>
      <c r="H20" s="61"/>
      <c r="I20" s="61"/>
    </row>
    <row r="21" spans="1:9">
      <c r="A21" s="15"/>
      <c r="B21" s="15"/>
      <c r="C21" s="15"/>
      <c r="D21" s="15"/>
      <c r="E21" s="15"/>
      <c r="F21" s="15"/>
      <c r="G21" s="15"/>
      <c r="H21" s="61"/>
      <c r="I21" s="61"/>
    </row>
    <row r="22" spans="1:9">
      <c r="A22" s="15"/>
      <c r="B22" s="15"/>
      <c r="C22" s="15"/>
      <c r="D22" s="15"/>
      <c r="E22" s="15"/>
      <c r="F22" s="15"/>
      <c r="G22" s="15"/>
      <c r="H22" s="61"/>
      <c r="I22" s="61"/>
    </row>
    <row r="23" spans="1:9">
      <c r="A23" s="15"/>
      <c r="B23" s="15"/>
      <c r="C23" s="15"/>
      <c r="D23" s="15"/>
      <c r="E23" s="15"/>
      <c r="F23" s="15"/>
      <c r="G23" s="15"/>
      <c r="H23" s="61"/>
      <c r="I23" s="61"/>
    </row>
    <row r="24" spans="1:9">
      <c r="A24" s="15"/>
      <c r="B24" s="15"/>
      <c r="C24" s="15"/>
      <c r="D24" s="15"/>
      <c r="E24" s="15"/>
      <c r="F24" s="15"/>
      <c r="G24" s="15"/>
      <c r="H24" s="61"/>
      <c r="I24" s="61"/>
    </row>
    <row r="25" spans="1:9">
      <c r="A25" s="15"/>
      <c r="B25" s="15"/>
      <c r="C25" s="15"/>
      <c r="D25" s="15"/>
      <c r="E25" s="15"/>
      <c r="F25" s="15"/>
      <c r="G25" s="15"/>
      <c r="H25" s="61"/>
      <c r="I25" s="61"/>
    </row>
    <row r="26" spans="1:9">
      <c r="A26" s="15"/>
      <c r="B26" s="15"/>
      <c r="C26" s="15"/>
      <c r="D26" s="15"/>
      <c r="E26" s="15"/>
      <c r="F26" s="15"/>
      <c r="G26" s="15"/>
      <c r="H26" s="61"/>
      <c r="I26" s="61"/>
    </row>
    <row r="27" spans="1:9">
      <c r="A27" s="15"/>
      <c r="B27" s="15"/>
      <c r="C27" s="15"/>
      <c r="D27" s="15"/>
      <c r="E27" s="15"/>
      <c r="F27" s="15"/>
      <c r="G27" s="15"/>
      <c r="H27" s="61"/>
      <c r="I27" s="61"/>
    </row>
    <row r="28" spans="1:9">
      <c r="A28" s="15"/>
      <c r="B28" s="15"/>
      <c r="C28" s="15"/>
      <c r="D28" s="15"/>
      <c r="E28" s="15"/>
      <c r="F28" s="15"/>
      <c r="G28" s="15"/>
      <c r="H28" s="61"/>
      <c r="I28" s="61"/>
    </row>
    <row r="29" spans="1:9">
      <c r="A29" s="15"/>
      <c r="B29" s="15"/>
      <c r="C29" s="15"/>
      <c r="D29" s="15"/>
      <c r="E29" s="15"/>
      <c r="F29" s="15"/>
      <c r="G29" s="15"/>
      <c r="H29" s="61"/>
      <c r="I29" s="61"/>
    </row>
    <row r="30" spans="1:9">
      <c r="A30" s="15"/>
      <c r="B30" s="15"/>
      <c r="C30" s="15"/>
      <c r="D30" s="15"/>
      <c r="E30" s="15"/>
      <c r="F30" s="15"/>
      <c r="G30" s="15"/>
      <c r="H30" s="61"/>
      <c r="I30" s="61"/>
    </row>
    <row r="31" spans="1:9">
      <c r="A31" s="15"/>
      <c r="B31" s="15"/>
      <c r="C31" s="15"/>
      <c r="D31" s="15"/>
      <c r="E31" s="15"/>
      <c r="F31" s="15"/>
      <c r="G31" s="15"/>
      <c r="H31" s="61"/>
      <c r="I31" s="61"/>
    </row>
    <row r="32" spans="1:9">
      <c r="A32" s="15"/>
      <c r="B32" s="15"/>
      <c r="C32" s="15"/>
      <c r="D32" s="15"/>
      <c r="E32" s="15"/>
      <c r="F32" s="15"/>
      <c r="G32" s="15"/>
      <c r="H32" s="61"/>
      <c r="I32" s="61"/>
    </row>
    <row r="33" spans="1:9">
      <c r="A33" s="15"/>
      <c r="B33" s="15"/>
      <c r="C33" s="15"/>
      <c r="D33" s="15"/>
      <c r="E33" s="15"/>
      <c r="F33" s="15"/>
      <c r="G33" s="15"/>
      <c r="H33" s="61"/>
      <c r="I33" s="61"/>
    </row>
    <row r="34" spans="1:9">
      <c r="A34" s="15"/>
      <c r="B34" s="15"/>
      <c r="C34" s="15"/>
      <c r="D34" s="15"/>
      <c r="E34" s="15"/>
      <c r="F34" s="15"/>
      <c r="G34" s="15"/>
      <c r="H34" s="61"/>
      <c r="I34" s="61"/>
    </row>
    <row r="35" spans="1:9">
      <c r="A35" s="15"/>
      <c r="B35" s="15"/>
      <c r="C35" s="15"/>
      <c r="D35" s="15"/>
      <c r="E35" s="15"/>
      <c r="F35" s="15"/>
      <c r="G35" s="15"/>
      <c r="H35" s="61"/>
      <c r="I35" s="61"/>
    </row>
    <row r="36" spans="1:9">
      <c r="A36" s="15"/>
      <c r="B36" s="15"/>
      <c r="C36" s="15"/>
      <c r="D36" s="15"/>
      <c r="E36" s="15"/>
      <c r="F36" s="15"/>
      <c r="G36" s="15"/>
      <c r="H36" s="61"/>
      <c r="I36" s="61"/>
    </row>
    <row r="37" spans="1:9">
      <c r="A37" s="15"/>
      <c r="B37" s="15"/>
      <c r="C37" s="15"/>
      <c r="D37" s="15"/>
      <c r="E37" s="15"/>
      <c r="F37" s="15"/>
      <c r="G37" s="15"/>
      <c r="H37" s="61"/>
      <c r="I37" s="61"/>
    </row>
    <row r="38" spans="1:9">
      <c r="A38" s="15"/>
      <c r="B38" s="15"/>
      <c r="C38" s="15"/>
      <c r="D38" s="15"/>
      <c r="E38" s="15"/>
      <c r="F38" s="15"/>
      <c r="G38" s="15"/>
      <c r="H38" s="61"/>
      <c r="I38" s="61"/>
    </row>
    <row r="39" spans="1:9">
      <c r="A39" s="15"/>
      <c r="B39" s="15"/>
      <c r="C39" s="15"/>
      <c r="D39" s="15"/>
      <c r="E39" s="15"/>
      <c r="F39" s="15"/>
      <c r="G39" s="15"/>
      <c r="H39" s="61"/>
      <c r="I39" s="61"/>
    </row>
    <row r="40" spans="1:9">
      <c r="A40" s="15"/>
      <c r="B40" s="15"/>
      <c r="C40" s="15"/>
      <c r="D40" s="15"/>
      <c r="E40" s="15"/>
      <c r="F40" s="15"/>
      <c r="G40" s="15"/>
      <c r="H40" s="61"/>
      <c r="I40" s="61"/>
    </row>
    <row r="41" spans="1:9">
      <c r="A41" s="15"/>
      <c r="B41" s="15"/>
      <c r="C41" s="15"/>
      <c r="D41" s="15"/>
      <c r="E41" s="15"/>
      <c r="F41" s="15"/>
      <c r="G41" s="15"/>
      <c r="H41" s="61"/>
      <c r="I41" s="61"/>
    </row>
    <row r="42" spans="1:9">
      <c r="A42" s="15"/>
      <c r="B42" s="15"/>
      <c r="C42" s="15"/>
      <c r="D42" s="15"/>
      <c r="E42" s="15"/>
      <c r="F42" s="15"/>
      <c r="G42" s="15"/>
      <c r="H42" s="61"/>
      <c r="I42" s="61"/>
    </row>
    <row r="43" spans="1:9">
      <c r="A43" s="15"/>
      <c r="B43" s="15"/>
      <c r="C43" s="15"/>
      <c r="D43" s="15"/>
      <c r="E43" s="15"/>
      <c r="F43" s="15"/>
      <c r="G43" s="15"/>
      <c r="H43" s="61"/>
      <c r="I43" s="61"/>
    </row>
    <row r="44" spans="1:9">
      <c r="A44" s="15"/>
      <c r="B44" s="15"/>
      <c r="C44" s="15"/>
      <c r="D44" s="15"/>
      <c r="E44" s="15"/>
      <c r="F44" s="15"/>
      <c r="G44" s="15"/>
      <c r="H44" s="61"/>
      <c r="I44" s="61"/>
    </row>
    <row r="45" spans="1:9">
      <c r="A45" s="15"/>
      <c r="B45" s="15"/>
      <c r="C45" s="15"/>
      <c r="D45" s="15"/>
      <c r="E45" s="15"/>
      <c r="F45" s="15"/>
      <c r="G45" s="15"/>
      <c r="H45" s="61"/>
      <c r="I45" s="61"/>
    </row>
    <row r="46" spans="1:9">
      <c r="A46" s="15"/>
      <c r="B46" s="15"/>
      <c r="C46" s="15"/>
      <c r="D46" s="15"/>
      <c r="E46" s="15"/>
      <c r="F46" s="15"/>
      <c r="G46" s="15"/>
      <c r="H46" s="61"/>
      <c r="I46" s="61"/>
    </row>
    <row r="47" spans="1:9">
      <c r="A47" s="15"/>
      <c r="B47" s="15"/>
      <c r="C47" s="15"/>
      <c r="D47" s="15"/>
      <c r="E47" s="15"/>
      <c r="F47" s="15"/>
      <c r="G47" s="15"/>
      <c r="H47" s="61"/>
      <c r="I47" s="61"/>
    </row>
    <row r="48" spans="1:9">
      <c r="A48" s="15"/>
      <c r="B48" s="15"/>
      <c r="C48" s="15"/>
      <c r="D48" s="15"/>
      <c r="E48" s="15"/>
      <c r="F48" s="15"/>
      <c r="G48" s="15"/>
      <c r="H48" s="61"/>
      <c r="I48" s="61"/>
    </row>
    <row r="49" spans="1:9">
      <c r="A49" s="15"/>
      <c r="B49" s="15"/>
      <c r="C49" s="15"/>
      <c r="D49" s="15"/>
      <c r="E49" s="15"/>
      <c r="F49" s="15"/>
      <c r="G49" s="15"/>
      <c r="H49" s="61"/>
      <c r="I49" s="61"/>
    </row>
    <row r="50" spans="1:9">
      <c r="A50" s="15"/>
      <c r="B50" s="15"/>
      <c r="C50" s="15"/>
      <c r="D50" s="15"/>
      <c r="E50" s="15"/>
      <c r="F50" s="15"/>
      <c r="G50" s="15"/>
      <c r="H50" s="61"/>
      <c r="I50" s="61"/>
    </row>
    <row r="51" spans="1:9">
      <c r="A51" s="15"/>
      <c r="B51" s="15"/>
      <c r="C51" s="15"/>
      <c r="D51" s="15"/>
      <c r="E51" s="15"/>
      <c r="F51" s="15"/>
      <c r="G51" s="15"/>
      <c r="H51" s="61"/>
      <c r="I51" s="61"/>
    </row>
    <row r="52" spans="1:9">
      <c r="A52" s="15"/>
      <c r="B52" s="15"/>
      <c r="C52" s="15"/>
      <c r="D52" s="15"/>
      <c r="E52" s="15"/>
      <c r="F52" s="15"/>
      <c r="G52" s="15"/>
      <c r="H52" s="61"/>
      <c r="I52" s="61"/>
    </row>
    <row r="53" spans="1:9">
      <c r="A53" s="15"/>
      <c r="B53" s="15"/>
      <c r="C53" s="15"/>
      <c r="D53" s="15"/>
      <c r="E53" s="15"/>
      <c r="F53" s="15"/>
      <c r="G53" s="15"/>
      <c r="H53" s="61"/>
      <c r="I53" s="61"/>
    </row>
    <row r="54" spans="1:9">
      <c r="A54" s="15"/>
      <c r="B54" s="15"/>
      <c r="C54" s="15"/>
      <c r="D54" s="15"/>
      <c r="E54" s="15"/>
      <c r="F54" s="15"/>
      <c r="G54" s="15"/>
      <c r="H54" s="61"/>
      <c r="I54" s="61"/>
    </row>
    <row r="55" spans="1:9">
      <c r="A55" s="15"/>
      <c r="B55" s="15"/>
      <c r="C55" s="15"/>
      <c r="D55" s="15"/>
      <c r="E55" s="15"/>
      <c r="F55" s="15"/>
      <c r="G55" s="15"/>
      <c r="H55" s="61"/>
      <c r="I55" s="61"/>
    </row>
    <row r="56" spans="1:9">
      <c r="A56" s="15"/>
      <c r="B56" s="15"/>
      <c r="C56" s="15"/>
      <c r="D56" s="15"/>
      <c r="E56" s="15"/>
      <c r="F56" s="15"/>
      <c r="G56" s="15"/>
      <c r="H56" s="61"/>
      <c r="I56" s="61"/>
    </row>
    <row r="57" spans="1:9">
      <c r="A57" s="15"/>
      <c r="B57" s="15"/>
      <c r="C57" s="15"/>
      <c r="D57" s="15"/>
      <c r="E57" s="15"/>
      <c r="F57" s="15"/>
      <c r="G57" s="15"/>
      <c r="H57" s="61"/>
      <c r="I57" s="61"/>
    </row>
    <row r="58" spans="1:9">
      <c r="A58" s="15"/>
      <c r="B58" s="15"/>
      <c r="C58" s="15"/>
      <c r="D58" s="15"/>
      <c r="E58" s="15"/>
      <c r="F58" s="15"/>
      <c r="G58" s="15"/>
      <c r="H58" s="61"/>
      <c r="I58" s="61"/>
    </row>
    <row r="59" spans="1:9">
      <c r="A59" s="15"/>
      <c r="B59" s="15"/>
      <c r="C59" s="15"/>
      <c r="D59" s="15"/>
      <c r="E59" s="15"/>
      <c r="F59" s="15"/>
      <c r="G59" s="15"/>
      <c r="H59" s="61"/>
      <c r="I59" s="61"/>
    </row>
    <row r="60" spans="1:9">
      <c r="A60" s="15"/>
      <c r="B60" s="15"/>
      <c r="C60" s="15"/>
      <c r="D60" s="15"/>
      <c r="E60" s="15"/>
      <c r="F60" s="15"/>
      <c r="G60" s="15"/>
      <c r="H60" s="61"/>
      <c r="I60" s="61"/>
    </row>
    <row r="61" spans="1:9">
      <c r="A61" s="15"/>
      <c r="B61" s="15"/>
      <c r="C61" s="15"/>
      <c r="D61" s="15"/>
      <c r="E61" s="15"/>
      <c r="F61" s="15"/>
      <c r="G61" s="15"/>
      <c r="H61" s="61"/>
      <c r="I61" s="61"/>
    </row>
    <row r="62" spans="1:9">
      <c r="A62" s="15"/>
      <c r="B62" s="15"/>
      <c r="C62" s="15"/>
      <c r="D62" s="15"/>
      <c r="E62" s="15"/>
      <c r="F62" s="15"/>
      <c r="G62" s="15"/>
      <c r="H62" s="61"/>
      <c r="I62" s="61"/>
    </row>
    <row r="63" spans="1:9">
      <c r="A63" s="15"/>
      <c r="B63" s="15"/>
      <c r="C63" s="15"/>
      <c r="D63" s="15"/>
      <c r="E63" s="15"/>
      <c r="F63" s="15"/>
      <c r="G63" s="15"/>
      <c r="H63" s="61"/>
      <c r="I63" s="61"/>
    </row>
    <row r="64" spans="1:9">
      <c r="A64" s="15"/>
      <c r="B64" s="15"/>
      <c r="C64" s="15"/>
      <c r="D64" s="15"/>
      <c r="E64" s="15"/>
      <c r="F64" s="15"/>
      <c r="G64" s="15"/>
      <c r="H64" s="61"/>
      <c r="I64" s="61"/>
    </row>
    <row r="65" spans="1:9">
      <c r="A65" s="15"/>
      <c r="B65" s="15"/>
      <c r="C65" s="15"/>
      <c r="D65" s="15"/>
      <c r="E65" s="15"/>
      <c r="F65" s="15"/>
      <c r="G65" s="15"/>
      <c r="H65" s="61"/>
      <c r="I65" s="61"/>
    </row>
    <row r="66" spans="1:9">
      <c r="A66" s="15"/>
      <c r="B66" s="15"/>
      <c r="C66" s="15"/>
      <c r="D66" s="15"/>
      <c r="E66" s="15"/>
      <c r="F66" s="15"/>
      <c r="G66" s="15"/>
      <c r="H66" s="61"/>
      <c r="I66" s="61"/>
    </row>
    <row r="67" spans="1:9">
      <c r="A67" s="15"/>
      <c r="B67" s="15"/>
      <c r="C67" s="15"/>
      <c r="D67" s="15"/>
      <c r="E67" s="15"/>
      <c r="F67" s="15"/>
      <c r="G67" s="15"/>
      <c r="H67" s="61"/>
      <c r="I67" s="61"/>
    </row>
    <row r="68" spans="1:9">
      <c r="A68" s="15"/>
      <c r="B68" s="15"/>
      <c r="C68" s="15"/>
      <c r="D68" s="15"/>
      <c r="E68" s="15"/>
      <c r="F68" s="15"/>
      <c r="G68" s="15"/>
      <c r="H68" s="61"/>
      <c r="I68" s="61"/>
    </row>
    <row r="69" spans="1:9">
      <c r="A69" s="15"/>
      <c r="B69" s="15"/>
      <c r="C69" s="15"/>
      <c r="D69" s="15"/>
      <c r="E69" s="15"/>
      <c r="F69" s="15"/>
      <c r="G69" s="15"/>
      <c r="H69" s="61"/>
      <c r="I69" s="61"/>
    </row>
    <row r="70" spans="1:9">
      <c r="A70" s="15"/>
      <c r="B70" s="15"/>
      <c r="C70" s="15"/>
      <c r="D70" s="15"/>
      <c r="E70" s="15"/>
      <c r="F70" s="15"/>
      <c r="G70" s="15"/>
      <c r="H70" s="61"/>
      <c r="I70" s="61"/>
    </row>
    <row r="71" spans="1:9">
      <c r="A71" s="15"/>
      <c r="B71" s="15"/>
      <c r="C71" s="15"/>
      <c r="D71" s="15"/>
      <c r="E71" s="15"/>
      <c r="F71" s="15"/>
      <c r="G71" s="15"/>
      <c r="H71" s="61"/>
      <c r="I71" s="61"/>
    </row>
    <row r="72" spans="1:9">
      <c r="A72" s="15"/>
      <c r="B72" s="15"/>
      <c r="C72" s="15"/>
      <c r="D72" s="15"/>
      <c r="E72" s="15"/>
      <c r="F72" s="15"/>
      <c r="G72" s="15"/>
      <c r="H72" s="61"/>
      <c r="I72" s="61"/>
    </row>
    <row r="73" spans="1:9">
      <c r="A73" s="15"/>
      <c r="B73" s="15"/>
      <c r="C73" s="15"/>
      <c r="D73" s="15"/>
      <c r="E73" s="15"/>
      <c r="F73" s="15"/>
      <c r="G73" s="15"/>
      <c r="H73" s="61"/>
      <c r="I73" s="61"/>
    </row>
    <row r="74" spans="1:9">
      <c r="A74" s="15"/>
      <c r="B74" s="15"/>
      <c r="C74" s="15"/>
      <c r="D74" s="15"/>
      <c r="E74" s="15"/>
      <c r="F74" s="15"/>
      <c r="G74" s="15"/>
      <c r="H74" s="61"/>
      <c r="I74" s="61"/>
    </row>
    <row r="75" spans="1:9">
      <c r="A75" s="15"/>
      <c r="B75" s="15"/>
      <c r="C75" s="15"/>
      <c r="D75" s="15"/>
      <c r="E75" s="15"/>
      <c r="F75" s="15"/>
      <c r="G75" s="15"/>
      <c r="H75" s="61"/>
      <c r="I75" s="61"/>
    </row>
    <row r="76" spans="1:9">
      <c r="A76" s="15"/>
      <c r="B76" s="15"/>
      <c r="C76" s="15"/>
      <c r="D76" s="15"/>
      <c r="E76" s="15"/>
      <c r="F76" s="15"/>
      <c r="G76" s="15"/>
      <c r="H76" s="61"/>
      <c r="I76" s="61"/>
    </row>
    <row r="77" spans="1:9">
      <c r="A77" s="15"/>
      <c r="B77" s="15"/>
      <c r="C77" s="15"/>
      <c r="D77" s="15"/>
      <c r="E77" s="15"/>
      <c r="F77" s="15"/>
      <c r="G77" s="15"/>
      <c r="H77" s="61"/>
      <c r="I77" s="61"/>
    </row>
    <row r="78" spans="1:9">
      <c r="A78" s="15"/>
      <c r="B78" s="15"/>
      <c r="C78" s="15"/>
      <c r="D78" s="15"/>
      <c r="E78" s="15"/>
      <c r="F78" s="15"/>
      <c r="G78" s="15"/>
      <c r="H78" s="61"/>
      <c r="I78" s="61"/>
    </row>
    <row r="79" spans="1:9">
      <c r="A79" s="15"/>
      <c r="B79" s="15"/>
      <c r="C79" s="15"/>
      <c r="D79" s="15"/>
      <c r="E79" s="15"/>
      <c r="F79" s="15"/>
      <c r="G79" s="15"/>
      <c r="H79" s="61"/>
      <c r="I79" s="61"/>
    </row>
    <row r="80" spans="1:9">
      <c r="A80" s="15"/>
      <c r="B80" s="15"/>
      <c r="C80" s="15"/>
      <c r="D80" s="15"/>
      <c r="E80" s="15"/>
      <c r="F80" s="15"/>
      <c r="G80" s="15"/>
      <c r="H80" s="61"/>
      <c r="I80" s="61"/>
    </row>
    <row r="81" spans="1:9">
      <c r="A81" s="15"/>
      <c r="B81" s="15"/>
      <c r="C81" s="15"/>
      <c r="D81" s="15"/>
      <c r="E81" s="15"/>
      <c r="F81" s="15"/>
      <c r="G81" s="15"/>
      <c r="H81" s="61"/>
      <c r="I81" s="61"/>
    </row>
    <row r="82" spans="1:9">
      <c r="A82" s="15"/>
      <c r="B82" s="15"/>
      <c r="C82" s="15"/>
      <c r="D82" s="15"/>
      <c r="E82" s="15"/>
      <c r="F82" s="15"/>
      <c r="G82" s="15"/>
      <c r="H82" s="61"/>
      <c r="I82" s="61"/>
    </row>
    <row r="83" spans="1:9">
      <c r="A83" s="15"/>
      <c r="B83" s="15"/>
      <c r="C83" s="15"/>
      <c r="D83" s="15"/>
      <c r="E83" s="15"/>
      <c r="F83" s="15"/>
      <c r="G83" s="15"/>
      <c r="H83" s="61"/>
      <c r="I83" s="61"/>
    </row>
    <row r="84" spans="1:9">
      <c r="A84" s="15"/>
      <c r="B84" s="15"/>
      <c r="C84" s="15"/>
      <c r="D84" s="15"/>
      <c r="E84" s="15"/>
      <c r="F84" s="15"/>
      <c r="G84" s="15"/>
      <c r="H84" s="61"/>
      <c r="I84" s="61"/>
    </row>
    <row r="85" spans="1:9">
      <c r="A85" s="15"/>
      <c r="B85" s="15"/>
      <c r="C85" s="15"/>
      <c r="D85" s="15"/>
      <c r="E85" s="15"/>
      <c r="F85" s="15"/>
      <c r="G85" s="15"/>
      <c r="H85" s="61"/>
      <c r="I85" s="61"/>
    </row>
    <row r="86" spans="1:9">
      <c r="A86" s="15"/>
      <c r="B86" s="15"/>
      <c r="C86" s="15"/>
      <c r="D86" s="15"/>
      <c r="E86" s="15"/>
      <c r="F86" s="15"/>
      <c r="G86" s="15"/>
      <c r="H86" s="61"/>
      <c r="I86" s="61"/>
    </row>
    <row r="87" spans="1:9">
      <c r="A87" s="15"/>
      <c r="B87" s="15"/>
      <c r="C87" s="15"/>
      <c r="D87" s="15"/>
      <c r="E87" s="15"/>
      <c r="F87" s="15"/>
      <c r="G87" s="15"/>
      <c r="H87" s="61"/>
      <c r="I87" s="61"/>
    </row>
    <row r="88" spans="1:9">
      <c r="A88" s="15"/>
      <c r="B88" s="15"/>
      <c r="C88" s="15"/>
      <c r="D88" s="15"/>
      <c r="E88" s="15"/>
      <c r="F88" s="15"/>
      <c r="G88" s="15"/>
      <c r="H88" s="61"/>
      <c r="I88" s="61"/>
    </row>
    <row r="89" spans="1:9">
      <c r="A89" s="15"/>
      <c r="B89" s="15"/>
      <c r="C89" s="15"/>
      <c r="D89" s="15"/>
      <c r="E89" s="15"/>
      <c r="F89" s="15"/>
      <c r="G89" s="15"/>
      <c r="H89" s="61"/>
      <c r="I89" s="61"/>
    </row>
    <row r="90" spans="1:9">
      <c r="A90" s="15"/>
      <c r="B90" s="15"/>
      <c r="C90" s="15"/>
      <c r="D90" s="15"/>
      <c r="E90" s="15"/>
      <c r="F90" s="15"/>
      <c r="G90" s="15"/>
      <c r="H90" s="61"/>
      <c r="I90" s="61"/>
    </row>
    <row r="91" spans="1:9">
      <c r="A91" s="15"/>
      <c r="B91" s="15"/>
      <c r="C91" s="15"/>
      <c r="D91" s="15"/>
      <c r="E91" s="15"/>
      <c r="F91" s="15"/>
      <c r="G91" s="15"/>
      <c r="H91" s="61"/>
      <c r="I91" s="61"/>
    </row>
    <row r="92" spans="1:9">
      <c r="A92" s="15"/>
      <c r="B92" s="15"/>
      <c r="C92" s="15"/>
      <c r="D92" s="15"/>
      <c r="E92" s="15"/>
      <c r="F92" s="15"/>
      <c r="G92" s="15"/>
      <c r="H92" s="61"/>
      <c r="I92" s="61"/>
    </row>
    <row r="93" spans="1:9">
      <c r="A93" s="15"/>
      <c r="B93" s="15"/>
      <c r="C93" s="15"/>
      <c r="D93" s="15"/>
      <c r="E93" s="15"/>
      <c r="F93" s="15"/>
      <c r="G93" s="15"/>
      <c r="H93" s="61"/>
      <c r="I93" s="61"/>
    </row>
    <row r="94" spans="1:9">
      <c r="A94" s="15"/>
      <c r="B94" s="15"/>
      <c r="C94" s="15"/>
      <c r="D94" s="15"/>
      <c r="E94" s="15"/>
      <c r="F94" s="15"/>
      <c r="G94" s="15"/>
      <c r="H94" s="61"/>
      <c r="I94" s="61"/>
    </row>
    <row r="95" spans="1:9">
      <c r="A95" s="15"/>
      <c r="B95" s="15"/>
      <c r="C95" s="15"/>
      <c r="D95" s="15"/>
      <c r="E95" s="15"/>
      <c r="F95" s="15"/>
      <c r="G95" s="15"/>
      <c r="H95" s="61"/>
      <c r="I95" s="61"/>
    </row>
    <row r="96" spans="1:9">
      <c r="A96" s="15"/>
      <c r="B96" s="15"/>
      <c r="C96" s="15"/>
      <c r="D96" s="15"/>
      <c r="E96" s="15"/>
      <c r="F96" s="15"/>
      <c r="G96" s="15"/>
      <c r="H96" s="61"/>
      <c r="I96" s="61"/>
    </row>
    <row r="97" spans="1:9">
      <c r="A97" s="15"/>
      <c r="B97" s="15"/>
      <c r="C97" s="15"/>
      <c r="D97" s="15"/>
      <c r="E97" s="15"/>
      <c r="F97" s="15"/>
      <c r="G97" s="15"/>
      <c r="H97" s="61"/>
      <c r="I97" s="61"/>
    </row>
    <row r="98" spans="1:9">
      <c r="A98" s="15"/>
      <c r="B98" s="15"/>
      <c r="C98" s="15"/>
      <c r="D98" s="15"/>
      <c r="E98" s="15"/>
      <c r="F98" s="15"/>
      <c r="G98" s="15"/>
      <c r="H98" s="61"/>
      <c r="I98" s="61"/>
    </row>
    <row r="99" spans="1:9">
      <c r="A99" s="15"/>
      <c r="B99" s="15"/>
      <c r="C99" s="15"/>
      <c r="D99" s="15"/>
      <c r="E99" s="15"/>
      <c r="F99" s="15"/>
      <c r="G99" s="15"/>
      <c r="H99" s="61"/>
      <c r="I99" s="61"/>
    </row>
    <row r="100" spans="1:9">
      <c r="A100" s="15"/>
      <c r="B100" s="15"/>
      <c r="C100" s="15"/>
      <c r="D100" s="15"/>
      <c r="E100" s="15"/>
      <c r="F100" s="15"/>
      <c r="G100" s="15"/>
      <c r="H100" s="61"/>
      <c r="I100" s="61"/>
    </row>
    <row r="101" spans="1:9">
      <c r="A101" s="15"/>
      <c r="B101" s="15"/>
      <c r="C101" s="15"/>
      <c r="D101" s="15"/>
      <c r="E101" s="15"/>
      <c r="F101" s="15"/>
      <c r="G101" s="15"/>
      <c r="H101" s="61"/>
      <c r="I101" s="61"/>
    </row>
    <row r="102" spans="1:9">
      <c r="A102" s="16"/>
      <c r="B102" s="16"/>
      <c r="C102" s="16"/>
      <c r="D102" s="16"/>
      <c r="E102" s="16"/>
      <c r="F102" s="16"/>
      <c r="G102" s="16"/>
      <c r="H102" s="62"/>
      <c r="I102" s="62"/>
    </row>
  </sheetData>
  <mergeCells count="1">
    <mergeCell ref="A1:K1"/>
  </mergeCells>
  <phoneticPr fontId="1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G26"/>
  <sheetViews>
    <sheetView zoomScale="80" zoomScaleNormal="80" workbookViewId="0">
      <selection activeCell="C13" sqref="C13"/>
    </sheetView>
  </sheetViews>
  <sheetFormatPr baseColWidth="10" defaultColWidth="11.453125" defaultRowHeight="14.5"/>
  <cols>
    <col min="1" max="1" width="11.453125" style="121"/>
    <col min="2" max="2" width="60.54296875" style="121" customWidth="1"/>
    <col min="3" max="3" width="50.81640625" style="121" customWidth="1"/>
    <col min="4" max="4" width="25.81640625" style="121" customWidth="1"/>
    <col min="5" max="5" width="50.54296875" style="121" customWidth="1"/>
    <col min="6" max="6" width="60.54296875" style="121" customWidth="1"/>
    <col min="7" max="16384" width="11.453125" style="121"/>
  </cols>
  <sheetData>
    <row r="1" spans="1:7" s="63" customFormat="1">
      <c r="A1" s="64"/>
      <c r="B1" s="65"/>
      <c r="C1" s="65"/>
      <c r="D1" s="65"/>
      <c r="E1" s="65"/>
      <c r="F1" s="65"/>
      <c r="G1" s="66"/>
    </row>
    <row r="2" spans="1:7" s="63" customFormat="1">
      <c r="A2" s="67"/>
      <c r="B2" s="68"/>
      <c r="C2" s="68"/>
      <c r="D2" s="68"/>
      <c r="E2" s="68"/>
      <c r="F2" s="68"/>
      <c r="G2" s="69"/>
    </row>
    <row r="3" spans="1:7" s="63" customFormat="1">
      <c r="A3" s="67"/>
      <c r="B3" s="68"/>
      <c r="C3" s="70"/>
      <c r="D3" s="70"/>
      <c r="E3" s="68"/>
      <c r="F3" s="123"/>
      <c r="G3" s="69"/>
    </row>
    <row r="4" spans="1:7" s="63" customFormat="1">
      <c r="A4" s="67"/>
      <c r="B4" s="68"/>
      <c r="C4" s="68"/>
      <c r="D4" s="68"/>
      <c r="E4" s="68"/>
      <c r="F4" s="68"/>
      <c r="G4" s="69"/>
    </row>
    <row r="5" spans="1:7" s="63" customFormat="1">
      <c r="A5" s="67"/>
      <c r="B5" s="68"/>
      <c r="C5" s="68"/>
      <c r="D5" s="68"/>
      <c r="E5" s="68"/>
      <c r="F5" s="68"/>
      <c r="G5" s="69"/>
    </row>
    <row r="6" spans="1:7" s="63" customFormat="1">
      <c r="A6" s="67"/>
      <c r="B6" s="68"/>
      <c r="C6" s="68"/>
      <c r="D6" s="68"/>
      <c r="E6" s="68"/>
      <c r="F6" s="68"/>
      <c r="G6" s="69"/>
    </row>
    <row r="7" spans="1:7" s="63" customFormat="1">
      <c r="A7" s="67"/>
      <c r="B7" s="68"/>
      <c r="C7" s="68"/>
      <c r="D7" s="68"/>
      <c r="E7" s="68"/>
      <c r="F7" s="68"/>
      <c r="G7" s="69"/>
    </row>
    <row r="8" spans="1:7" s="63" customFormat="1" ht="28.5">
      <c r="A8" s="323" t="s">
        <v>302</v>
      </c>
      <c r="B8" s="324"/>
      <c r="C8" s="324"/>
      <c r="D8" s="324"/>
      <c r="E8" s="324"/>
      <c r="F8" s="324"/>
      <c r="G8" s="325"/>
    </row>
    <row r="9" spans="1:7">
      <c r="A9" s="124"/>
      <c r="B9" s="125"/>
      <c r="C9" s="125"/>
      <c r="D9" s="125"/>
      <c r="E9" s="125"/>
      <c r="F9" s="125"/>
      <c r="G9" s="126"/>
    </row>
    <row r="10" spans="1:7">
      <c r="A10" s="124"/>
      <c r="B10" s="125"/>
      <c r="C10" s="125"/>
      <c r="D10" s="125"/>
      <c r="E10" s="125"/>
      <c r="F10" s="125"/>
      <c r="G10" s="126"/>
    </row>
    <row r="11" spans="1:7" ht="18.5">
      <c r="A11" s="124"/>
      <c r="B11" s="130" t="s">
        <v>303</v>
      </c>
      <c r="C11" s="184"/>
      <c r="D11" s="125"/>
      <c r="E11" s="125"/>
      <c r="F11" s="125"/>
      <c r="G11" s="126"/>
    </row>
    <row r="12" spans="1:7" ht="18.5">
      <c r="A12" s="124"/>
      <c r="B12" s="130" t="s">
        <v>440</v>
      </c>
      <c r="C12" s="215">
        <f>'Notice d''accueil'!H19</f>
        <v>0</v>
      </c>
      <c r="D12" s="125"/>
      <c r="E12" s="125"/>
      <c r="F12" s="125"/>
      <c r="G12" s="126"/>
    </row>
    <row r="13" spans="1:7" ht="41.5" customHeight="1">
      <c r="A13" s="124"/>
      <c r="B13" s="238" t="s">
        <v>305</v>
      </c>
      <c r="C13" s="184"/>
      <c r="D13" s="125"/>
      <c r="E13" s="125"/>
      <c r="F13" s="125"/>
      <c r="G13" s="126"/>
    </row>
    <row r="14" spans="1:7">
      <c r="A14" s="124"/>
      <c r="B14" s="125"/>
      <c r="C14" s="125"/>
      <c r="D14" s="125"/>
      <c r="E14" s="125"/>
      <c r="F14" s="125"/>
      <c r="G14" s="126"/>
    </row>
    <row r="15" spans="1:7" ht="179.25" customHeight="1">
      <c r="A15" s="124"/>
      <c r="B15" s="122" t="s">
        <v>304</v>
      </c>
      <c r="C15" s="326"/>
      <c r="D15" s="327"/>
      <c r="E15" s="327"/>
      <c r="F15" s="328"/>
      <c r="G15" s="126"/>
    </row>
    <row r="16" spans="1:7">
      <c r="A16" s="124"/>
      <c r="B16" s="125"/>
      <c r="C16" s="125"/>
      <c r="D16" s="125"/>
      <c r="E16" s="125"/>
      <c r="F16" s="125"/>
      <c r="G16" s="126"/>
    </row>
    <row r="17" spans="1:7">
      <c r="A17" s="124"/>
      <c r="B17" s="125"/>
      <c r="C17" s="125"/>
      <c r="D17" s="125"/>
      <c r="E17" s="125"/>
      <c r="F17" s="125"/>
      <c r="G17" s="126"/>
    </row>
    <row r="18" spans="1:7">
      <c r="A18" s="124"/>
      <c r="B18" s="125"/>
      <c r="C18" s="125"/>
      <c r="D18" s="125"/>
      <c r="E18" s="125"/>
      <c r="F18" s="125"/>
      <c r="G18" s="126"/>
    </row>
    <row r="19" spans="1:7">
      <c r="A19" s="124"/>
      <c r="B19" s="125"/>
      <c r="C19" s="125"/>
      <c r="D19" s="125"/>
      <c r="E19" s="125"/>
      <c r="F19" s="125"/>
      <c r="G19" s="126"/>
    </row>
    <row r="20" spans="1:7">
      <c r="A20" s="124"/>
      <c r="B20" s="125"/>
      <c r="C20" s="125"/>
      <c r="D20" s="125"/>
      <c r="E20" s="125"/>
      <c r="F20" s="125"/>
      <c r="G20" s="126"/>
    </row>
    <row r="21" spans="1:7">
      <c r="A21" s="124"/>
      <c r="B21" s="125"/>
      <c r="C21" s="125"/>
      <c r="D21" s="125"/>
      <c r="E21" s="125"/>
      <c r="F21" s="125"/>
      <c r="G21" s="126"/>
    </row>
    <row r="22" spans="1:7">
      <c r="A22" s="124"/>
      <c r="B22" s="125"/>
      <c r="C22" s="125"/>
      <c r="D22" s="125"/>
      <c r="E22" s="125"/>
      <c r="F22" s="125"/>
      <c r="G22" s="126"/>
    </row>
    <row r="23" spans="1:7">
      <c r="A23" s="124"/>
      <c r="B23" s="125"/>
      <c r="C23" s="125"/>
      <c r="D23" s="125"/>
      <c r="E23" s="125"/>
      <c r="F23" s="125"/>
      <c r="G23" s="126"/>
    </row>
    <row r="24" spans="1:7">
      <c r="A24" s="124"/>
      <c r="B24" s="125"/>
      <c r="C24" s="125"/>
      <c r="D24" s="125"/>
      <c r="E24" s="125"/>
      <c r="F24" s="125"/>
      <c r="G24" s="126"/>
    </row>
    <row r="25" spans="1:7">
      <c r="A25" s="124"/>
      <c r="B25" s="125"/>
      <c r="C25" s="125"/>
      <c r="D25" s="125"/>
      <c r="E25" s="125"/>
      <c r="F25" s="125"/>
      <c r="G25" s="126"/>
    </row>
    <row r="26" spans="1:7" ht="15" thickBot="1">
      <c r="A26" s="127"/>
      <c r="B26" s="128"/>
      <c r="C26" s="128"/>
      <c r="D26" s="128"/>
      <c r="E26" s="128"/>
      <c r="F26" s="128"/>
      <c r="G26" s="129"/>
    </row>
  </sheetData>
  <sheetProtection algorithmName="SHA-512" hashValue="NFh1y3BD8Vfb66AbfEY5p0v/cOU5Sv7+ogy/QBzbEtu/pPdGXMfnhO5FhIhsjTfIwCRqHbAvW52fFNcXkk+3lw==" saltValue="NJYGaU/etnQLCOYWBQsB3A==" spinCount="100000" sheet="1" objects="1" scenarios="1"/>
  <mergeCells count="2">
    <mergeCell ref="A8:G8"/>
    <mergeCell ref="C15:F1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U305"/>
  <sheetViews>
    <sheetView tabSelected="1" topLeftCell="K1" zoomScaleNormal="100" workbookViewId="0">
      <pane ySplit="1" topLeftCell="A2" activePane="bottomLeft" state="frozen"/>
      <selection pane="bottomLeft" activeCell="G5" sqref="G5"/>
    </sheetView>
  </sheetViews>
  <sheetFormatPr baseColWidth="10" defaultColWidth="9.453125" defaultRowHeight="14.5" outlineLevelCol="1"/>
  <cols>
    <col min="1" max="1" width="10.54296875" style="221" customWidth="1"/>
    <col min="2" max="6" width="27.54296875" style="221" customWidth="1"/>
    <col min="7" max="8" width="36.453125" style="221" customWidth="1"/>
    <col min="9" max="9" width="24.453125" style="221" customWidth="1"/>
    <col min="10" max="13" width="20.54296875" style="221" customWidth="1"/>
    <col min="14" max="14" width="24.81640625" style="221" bestFit="1" customWidth="1"/>
    <col min="15" max="15" width="75.1796875" style="221" bestFit="1" customWidth="1"/>
    <col min="16" max="20" width="27.54296875" style="221" hidden="1" customWidth="1" outlineLevel="1"/>
    <col min="21" max="22" width="19.54296875" style="221" hidden="1" customWidth="1" outlineLevel="1"/>
    <col min="23" max="23" width="32.453125" style="221" hidden="1" customWidth="1" outlineLevel="1"/>
    <col min="24" max="24" width="30.453125" style="221" hidden="1" customWidth="1" outlineLevel="1"/>
    <col min="25" max="25" width="39.81640625" style="221" hidden="1" customWidth="1" outlineLevel="1"/>
    <col min="26" max="32" width="19.54296875" style="221" hidden="1" customWidth="1" outlineLevel="1"/>
    <col min="33" max="33" width="18.54296875" style="221" hidden="1" customWidth="1" outlineLevel="1"/>
    <col min="34" max="34" width="26.54296875" style="221" hidden="1" customWidth="1" outlineLevel="1"/>
    <col min="35" max="37" width="19.453125" style="221" hidden="1" customWidth="1" outlineLevel="1"/>
    <col min="38" max="38" width="19.54296875" style="221" hidden="1" customWidth="1" outlineLevel="1"/>
    <col min="39" max="39" width="36.453125" style="221" hidden="1" customWidth="1" outlineLevel="1"/>
    <col min="40" max="40" width="50.54296875" style="221" hidden="1" customWidth="1" outlineLevel="1"/>
    <col min="41" max="41" width="15" style="221" hidden="1" customWidth="1" outlineLevel="1"/>
    <col min="42" max="42" width="9.453125" style="221" collapsed="1"/>
    <col min="43" max="1009" width="9.453125" style="221"/>
    <col min="1010" max="16384" width="9.453125" style="225"/>
  </cols>
  <sheetData>
    <row r="1" spans="1:43" ht="53.25" customHeight="1">
      <c r="A1" s="332" t="s">
        <v>427</v>
      </c>
      <c r="B1" s="332"/>
      <c r="C1" s="332"/>
      <c r="D1" s="332"/>
      <c r="E1" s="332"/>
      <c r="F1" s="332"/>
      <c r="G1" s="332"/>
      <c r="H1" s="332"/>
      <c r="I1" s="332"/>
      <c r="J1" s="332"/>
      <c r="K1" s="332"/>
      <c r="L1" s="332"/>
      <c r="M1" s="332"/>
      <c r="N1" s="332"/>
      <c r="O1" s="332"/>
      <c r="P1" s="333" t="s">
        <v>426</v>
      </c>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row>
    <row r="2" spans="1:43" s="237" customFormat="1" ht="43.5">
      <c r="A2" s="334" t="s">
        <v>24</v>
      </c>
      <c r="B2" s="240" t="s">
        <v>39</v>
      </c>
      <c r="C2" s="240" t="s">
        <v>31</v>
      </c>
      <c r="D2" s="240" t="s">
        <v>69</v>
      </c>
      <c r="E2" s="241" t="s">
        <v>439</v>
      </c>
      <c r="F2" s="240" t="s">
        <v>2</v>
      </c>
      <c r="G2" s="240" t="s">
        <v>15</v>
      </c>
      <c r="H2" s="240" t="s">
        <v>390</v>
      </c>
      <c r="I2" s="240" t="s">
        <v>393</v>
      </c>
      <c r="J2" s="240" t="s">
        <v>394</v>
      </c>
      <c r="K2" s="240" t="s">
        <v>397</v>
      </c>
      <c r="L2" s="240" t="s">
        <v>398</v>
      </c>
      <c r="M2" s="240" t="s">
        <v>399</v>
      </c>
      <c r="N2" s="240" t="s">
        <v>402</v>
      </c>
      <c r="O2" s="242" t="s">
        <v>34</v>
      </c>
      <c r="P2" s="243" t="s">
        <v>39</v>
      </c>
      <c r="Q2" s="244" t="s">
        <v>31</v>
      </c>
      <c r="R2" s="244" t="s">
        <v>69</v>
      </c>
      <c r="S2" s="244" t="s">
        <v>434</v>
      </c>
      <c r="T2" s="245" t="s">
        <v>2</v>
      </c>
      <c r="U2" s="244" t="s">
        <v>403</v>
      </c>
      <c r="V2" s="244" t="s">
        <v>404</v>
      </c>
      <c r="W2" s="244" t="s">
        <v>217</v>
      </c>
      <c r="X2" s="244" t="s">
        <v>15</v>
      </c>
      <c r="Y2" s="245" t="s">
        <v>390</v>
      </c>
      <c r="Z2" s="245" t="s">
        <v>393</v>
      </c>
      <c r="AA2" s="245" t="s">
        <v>394</v>
      </c>
      <c r="AB2" s="245" t="s">
        <v>397</v>
      </c>
      <c r="AC2" s="245" t="s">
        <v>407</v>
      </c>
      <c r="AD2" s="245" t="s">
        <v>398</v>
      </c>
      <c r="AE2" s="245" t="s">
        <v>399</v>
      </c>
      <c r="AF2" s="245" t="s">
        <v>402</v>
      </c>
      <c r="AG2" s="245" t="s">
        <v>408</v>
      </c>
      <c r="AH2" s="244" t="s">
        <v>425</v>
      </c>
      <c r="AI2" s="335" t="s">
        <v>409</v>
      </c>
      <c r="AJ2" s="335"/>
      <c r="AK2" s="335" t="s">
        <v>424</v>
      </c>
      <c r="AL2" s="335" t="s">
        <v>431</v>
      </c>
      <c r="AM2" s="244" t="s">
        <v>411</v>
      </c>
      <c r="AN2" s="244" t="s">
        <v>217</v>
      </c>
      <c r="AO2" s="244" t="s">
        <v>240</v>
      </c>
    </row>
    <row r="3" spans="1:43" ht="96" customHeight="1">
      <c r="A3" s="334"/>
      <c r="B3" s="246" t="s">
        <v>75</v>
      </c>
      <c r="C3" s="246" t="s">
        <v>423</v>
      </c>
      <c r="D3" s="246" t="s">
        <v>113</v>
      </c>
      <c r="E3" s="247" t="s">
        <v>435</v>
      </c>
      <c r="F3" s="246" t="s">
        <v>58</v>
      </c>
      <c r="G3" s="246" t="s">
        <v>111</v>
      </c>
      <c r="H3" s="246" t="s">
        <v>391</v>
      </c>
      <c r="I3" s="246" t="s">
        <v>395</v>
      </c>
      <c r="J3" s="246" t="s">
        <v>113</v>
      </c>
      <c r="K3" s="246" t="s">
        <v>58</v>
      </c>
      <c r="L3" s="246" t="s">
        <v>400</v>
      </c>
      <c r="M3" s="246" t="s">
        <v>113</v>
      </c>
      <c r="N3" s="246" t="s">
        <v>58</v>
      </c>
      <c r="O3" s="248" t="s">
        <v>29</v>
      </c>
      <c r="P3" s="329" t="s">
        <v>428</v>
      </c>
      <c r="Q3" s="330"/>
      <c r="R3" s="330"/>
      <c r="S3" s="330"/>
      <c r="T3" s="330"/>
      <c r="U3" s="249"/>
      <c r="V3" s="250"/>
      <c r="W3" s="250" t="s">
        <v>405</v>
      </c>
      <c r="X3" s="250" t="s">
        <v>406</v>
      </c>
      <c r="Y3" s="250"/>
      <c r="Z3" s="250"/>
      <c r="AA3" s="250"/>
      <c r="AB3" s="251" t="s">
        <v>218</v>
      </c>
      <c r="AC3" s="252" t="s">
        <v>219</v>
      </c>
      <c r="AD3" s="250"/>
      <c r="AE3" s="250"/>
      <c r="AF3" s="251" t="s">
        <v>218</v>
      </c>
      <c r="AG3" s="252" t="s">
        <v>219</v>
      </c>
      <c r="AH3" s="253" t="s">
        <v>223</v>
      </c>
      <c r="AI3" s="254" t="s">
        <v>410</v>
      </c>
      <c r="AJ3" s="254" t="s">
        <v>422</v>
      </c>
      <c r="AK3" s="335"/>
      <c r="AL3" s="335"/>
      <c r="AM3" s="253" t="s">
        <v>412</v>
      </c>
      <c r="AN3" s="252" t="s">
        <v>220</v>
      </c>
      <c r="AO3" s="252" t="s">
        <v>33</v>
      </c>
    </row>
    <row r="4" spans="1:43" ht="42" customHeight="1">
      <c r="A4" s="255" t="s">
        <v>26</v>
      </c>
      <c r="B4" s="256" t="s">
        <v>430</v>
      </c>
      <c r="C4" s="256" t="s">
        <v>429</v>
      </c>
      <c r="D4" s="256" t="s">
        <v>27</v>
      </c>
      <c r="E4" s="257" t="s">
        <v>432</v>
      </c>
      <c r="F4" s="256">
        <v>70000</v>
      </c>
      <c r="G4" s="256" t="s">
        <v>293</v>
      </c>
      <c r="H4" s="258" t="s">
        <v>416</v>
      </c>
      <c r="I4" s="256" t="s">
        <v>430</v>
      </c>
      <c r="J4" s="256" t="s">
        <v>396</v>
      </c>
      <c r="K4" s="259">
        <v>72000</v>
      </c>
      <c r="L4" s="256" t="s">
        <v>430</v>
      </c>
      <c r="M4" s="256" t="s">
        <v>401</v>
      </c>
      <c r="N4" s="259">
        <v>750000</v>
      </c>
      <c r="O4" s="260" t="s">
        <v>421</v>
      </c>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261"/>
    </row>
    <row r="5" spans="1:43" ht="45.75" customHeight="1">
      <c r="A5" s="262">
        <v>1</v>
      </c>
      <c r="B5" s="218"/>
      <c r="C5" s="218"/>
      <c r="D5" s="218"/>
      <c r="E5" s="115"/>
      <c r="F5" s="234"/>
      <c r="G5" s="218"/>
      <c r="H5" s="218"/>
      <c r="I5" s="235"/>
      <c r="J5" s="235"/>
      <c r="K5" s="234"/>
      <c r="L5" s="235"/>
      <c r="M5" s="235"/>
      <c r="N5" s="234"/>
      <c r="O5" s="233"/>
      <c r="P5" s="268" t="str">
        <f t="shared" ref="P5:P68" si="0">IF(B5="","",B5)</f>
        <v/>
      </c>
      <c r="Q5" s="269" t="str">
        <f t="shared" ref="Q5:Q68" si="1">IF(C5="","",C5)</f>
        <v/>
      </c>
      <c r="R5" s="269" t="str">
        <f t="shared" ref="R5:R68" si="2">IF(D5="","",D5)</f>
        <v/>
      </c>
      <c r="S5" s="269" t="str">
        <f t="shared" ref="S5:S68" si="3">IF(E5="","",E5)</f>
        <v/>
      </c>
      <c r="T5" s="270" t="str">
        <f t="shared" ref="T5:T68" si="4">IF(F5="","",F5)</f>
        <v/>
      </c>
      <c r="U5" s="232" t="str">
        <f>T5</f>
        <v/>
      </c>
      <c r="V5" s="231" t="str">
        <f>U5</f>
        <v/>
      </c>
      <c r="W5" s="271"/>
      <c r="X5" s="230" t="str">
        <f t="shared" ref="X5:X68" si="5">IF(G5="","",G5)</f>
        <v/>
      </c>
      <c r="Y5" s="230" t="str">
        <f t="shared" ref="Y5:Y68" si="6">IF(H5="","",H5)</f>
        <v/>
      </c>
      <c r="Z5" s="229" t="str">
        <f t="shared" ref="Z5:Z68" si="7">IF(I5="","",I5)</f>
        <v/>
      </c>
      <c r="AA5" s="229" t="str">
        <f t="shared" ref="AA5:AA68" si="8">IF(J5="","",J5)</f>
        <v/>
      </c>
      <c r="AB5" s="228" t="str">
        <f t="shared" ref="AB5:AB68" si="9">IF(K5="","",K5)</f>
        <v/>
      </c>
      <c r="AC5" s="228" t="str">
        <f>AB5</f>
        <v/>
      </c>
      <c r="AD5" s="229" t="str">
        <f t="shared" ref="AD5:AD68" si="10">IF(L5="","",L5)</f>
        <v/>
      </c>
      <c r="AE5" s="229" t="str">
        <f t="shared" ref="AE5:AE68" si="11">IF(M5="","",M5)</f>
        <v/>
      </c>
      <c r="AF5" s="228" t="str">
        <f t="shared" ref="AF5:AF68" si="12">IF(N5="","",N5)</f>
        <v/>
      </c>
      <c r="AG5" s="228" t="str">
        <f>AF5</f>
        <v/>
      </c>
      <c r="AH5" s="272"/>
      <c r="AI5" s="272"/>
      <c r="AJ5" s="227" t="str">
        <f t="shared" ref="AJ5:AJ68" si="13">IF(AI5="","",IF(AI5="Oui",MIN(T5,AB5,AF5)*1.15,IF(AI5="SO","",MIN(T5,AB5,AF5))))</f>
        <v/>
      </c>
      <c r="AK5" s="227" t="str">
        <f t="shared" ref="AK5:AK68" si="14">IF(AJ5="",U5,AJ5)</f>
        <v/>
      </c>
      <c r="AL5" s="227" t="str">
        <f>AK5</f>
        <v/>
      </c>
      <c r="AM5" s="220" t="str">
        <f>IF(AL5&gt;F5,"KO : Le montant retenu est supérieur au montant présenté. Merci de revoir la ligne de dépense ou plafonner son montant.",IF(F5=0,"",IF(AL5=F5,"OK",IF(AL5&lt;F5,"Montant instruit inférieur au montant présenté.",""))))</f>
        <v/>
      </c>
      <c r="AN5" s="273"/>
      <c r="AO5" s="274" t="e">
        <f>F5-AL5</f>
        <v>#VALUE!</v>
      </c>
    </row>
    <row r="6" spans="1:43" ht="54.75" customHeight="1">
      <c r="A6" s="262">
        <v>2</v>
      </c>
      <c r="B6" s="218"/>
      <c r="C6" s="218"/>
      <c r="D6" s="218"/>
      <c r="E6" s="115"/>
      <c r="F6" s="234"/>
      <c r="G6" s="218"/>
      <c r="H6" s="219"/>
      <c r="I6" s="235"/>
      <c r="J6" s="235"/>
      <c r="K6" s="234"/>
      <c r="L6" s="235"/>
      <c r="M6" s="235"/>
      <c r="N6" s="234"/>
      <c r="O6" s="233"/>
      <c r="P6" s="268" t="str">
        <f t="shared" si="0"/>
        <v/>
      </c>
      <c r="Q6" s="269" t="str">
        <f t="shared" si="1"/>
        <v/>
      </c>
      <c r="R6" s="269" t="str">
        <f t="shared" si="2"/>
        <v/>
      </c>
      <c r="S6" s="269" t="str">
        <f t="shared" si="3"/>
        <v/>
      </c>
      <c r="T6" s="270" t="str">
        <f t="shared" si="4"/>
        <v/>
      </c>
      <c r="U6" s="232" t="str">
        <f>T6</f>
        <v/>
      </c>
      <c r="V6" s="231" t="str">
        <f>U6</f>
        <v/>
      </c>
      <c r="W6" s="273"/>
      <c r="X6" s="230" t="str">
        <f t="shared" si="5"/>
        <v/>
      </c>
      <c r="Y6" s="230" t="str">
        <f t="shared" si="6"/>
        <v/>
      </c>
      <c r="Z6" s="229" t="str">
        <f t="shared" si="7"/>
        <v/>
      </c>
      <c r="AA6" s="229" t="str">
        <f t="shared" si="8"/>
        <v/>
      </c>
      <c r="AB6" s="228" t="str">
        <f t="shared" si="9"/>
        <v/>
      </c>
      <c r="AC6" s="228" t="str">
        <f>AB6</f>
        <v/>
      </c>
      <c r="AD6" s="229" t="str">
        <f t="shared" si="10"/>
        <v/>
      </c>
      <c r="AE6" s="229" t="str">
        <f t="shared" si="11"/>
        <v/>
      </c>
      <c r="AF6" s="228" t="str">
        <f t="shared" si="12"/>
        <v/>
      </c>
      <c r="AG6" s="228" t="str">
        <f>AF6</f>
        <v/>
      </c>
      <c r="AH6" s="272"/>
      <c r="AI6" s="272"/>
      <c r="AJ6" s="227" t="str">
        <f t="shared" si="13"/>
        <v/>
      </c>
      <c r="AK6" s="227" t="str">
        <f t="shared" si="14"/>
        <v/>
      </c>
      <c r="AL6" s="227" t="str">
        <f>AK6</f>
        <v/>
      </c>
      <c r="AM6" s="220" t="str">
        <f>IF(AL6&gt;F6,"KO : Le montant retenu est supérieur au montant présenté. Merci de revoir la ligne de dépense ou plafonner son montant.",IF(F6=0,"",IF(AL6=F6,"OK",IF(AL6&lt;F6,"Montant instruit inférieur au montant présenté.",""))))</f>
        <v/>
      </c>
      <c r="AN6" s="273"/>
      <c r="AO6" s="274" t="e">
        <f>F6-AL6</f>
        <v>#VALUE!</v>
      </c>
      <c r="AP6" s="236"/>
    </row>
    <row r="7" spans="1:43" hidden="1">
      <c r="A7" s="262">
        <v>3</v>
      </c>
      <c r="B7" s="271"/>
      <c r="C7" s="271"/>
      <c r="D7" s="271"/>
      <c r="E7" s="264"/>
      <c r="F7" s="265"/>
      <c r="G7" s="263"/>
      <c r="H7" s="273"/>
      <c r="I7" s="266"/>
      <c r="J7" s="266"/>
      <c r="K7" s="265"/>
      <c r="L7" s="266"/>
      <c r="M7" s="266"/>
      <c r="N7" s="265"/>
      <c r="O7" s="267"/>
      <c r="P7" s="268" t="str">
        <f t="shared" si="0"/>
        <v/>
      </c>
      <c r="Q7" s="269" t="str">
        <f t="shared" si="1"/>
        <v/>
      </c>
      <c r="R7" s="269" t="str">
        <f t="shared" si="2"/>
        <v/>
      </c>
      <c r="S7" s="269" t="str">
        <f t="shared" si="3"/>
        <v/>
      </c>
      <c r="T7" s="270" t="str">
        <f t="shared" si="4"/>
        <v/>
      </c>
      <c r="U7" s="232" t="str">
        <f t="shared" ref="U7:U70" si="15">T7</f>
        <v/>
      </c>
      <c r="V7" s="231" t="str">
        <f>IFERROR(U7+#REF!,"")</f>
        <v/>
      </c>
      <c r="W7" s="271"/>
      <c r="X7" s="230" t="str">
        <f t="shared" si="5"/>
        <v/>
      </c>
      <c r="Y7" s="230" t="str">
        <f t="shared" si="6"/>
        <v/>
      </c>
      <c r="Z7" s="229" t="str">
        <f t="shared" si="7"/>
        <v/>
      </c>
      <c r="AA7" s="229" t="str">
        <f t="shared" si="8"/>
        <v/>
      </c>
      <c r="AB7" s="228" t="str">
        <f t="shared" si="9"/>
        <v/>
      </c>
      <c r="AC7" s="228" t="str">
        <f>IFERROR(AB7+#REF!,"")</f>
        <v/>
      </c>
      <c r="AD7" s="229" t="str">
        <f t="shared" si="10"/>
        <v/>
      </c>
      <c r="AE7" s="229" t="str">
        <f t="shared" si="11"/>
        <v/>
      </c>
      <c r="AF7" s="228" t="str">
        <f t="shared" si="12"/>
        <v/>
      </c>
      <c r="AG7" s="228" t="str">
        <f>IFERROR(AF7+#REF!,"")</f>
        <v/>
      </c>
      <c r="AH7" s="272"/>
      <c r="AI7" s="272"/>
      <c r="AJ7" s="227" t="str">
        <f t="shared" si="13"/>
        <v/>
      </c>
      <c r="AK7" s="227" t="str">
        <f t="shared" si="14"/>
        <v/>
      </c>
      <c r="AL7" s="227">
        <f>IFERROR(AK7+#REF!,0)</f>
        <v>0</v>
      </c>
      <c r="AM7" s="220" t="e">
        <f>IF(AL7&gt;#REF!,"KO : Le montant retenu est supérieur au montant présenté. Merci de revoir la ligne de dépense ou plafonner son montant.",IF(#REF!=0,"",IF(AL7=#REF!,"OK",IF(AL7&lt;#REF!,"Montant instruit inférieur au montant présenté.",""))))</f>
        <v>#REF!</v>
      </c>
      <c r="AN7" s="271"/>
      <c r="AO7" s="274" t="e">
        <f>#REF!-AL7</f>
        <v>#REF!</v>
      </c>
      <c r="AP7" s="236"/>
    </row>
    <row r="8" spans="1:43" hidden="1">
      <c r="A8" s="262">
        <v>4</v>
      </c>
      <c r="B8" s="273"/>
      <c r="C8" s="273"/>
      <c r="D8" s="273"/>
      <c r="E8" s="264"/>
      <c r="F8" s="265"/>
      <c r="G8" s="263"/>
      <c r="H8" s="273"/>
      <c r="I8" s="266"/>
      <c r="J8" s="266"/>
      <c r="K8" s="265"/>
      <c r="L8" s="266"/>
      <c r="M8" s="266"/>
      <c r="N8" s="265"/>
      <c r="O8" s="267"/>
      <c r="P8" s="268" t="str">
        <f t="shared" si="0"/>
        <v/>
      </c>
      <c r="Q8" s="269" t="str">
        <f t="shared" si="1"/>
        <v/>
      </c>
      <c r="R8" s="269" t="str">
        <f t="shared" si="2"/>
        <v/>
      </c>
      <c r="S8" s="269" t="str">
        <f t="shared" si="3"/>
        <v/>
      </c>
      <c r="T8" s="270" t="str">
        <f t="shared" si="4"/>
        <v/>
      </c>
      <c r="U8" s="232" t="str">
        <f t="shared" si="15"/>
        <v/>
      </c>
      <c r="V8" s="231" t="str">
        <f>IFERROR(U8+#REF!,"")</f>
        <v/>
      </c>
      <c r="W8" s="273"/>
      <c r="X8" s="230" t="str">
        <f t="shared" si="5"/>
        <v/>
      </c>
      <c r="Y8" s="230" t="str">
        <f t="shared" si="6"/>
        <v/>
      </c>
      <c r="Z8" s="229" t="str">
        <f t="shared" si="7"/>
        <v/>
      </c>
      <c r="AA8" s="229" t="str">
        <f t="shared" si="8"/>
        <v/>
      </c>
      <c r="AB8" s="228" t="str">
        <f t="shared" si="9"/>
        <v/>
      </c>
      <c r="AC8" s="228" t="str">
        <f>IFERROR(AB8+#REF!,"")</f>
        <v/>
      </c>
      <c r="AD8" s="229" t="str">
        <f t="shared" si="10"/>
        <v/>
      </c>
      <c r="AE8" s="229" t="str">
        <f t="shared" si="11"/>
        <v/>
      </c>
      <c r="AF8" s="228" t="str">
        <f t="shared" si="12"/>
        <v/>
      </c>
      <c r="AG8" s="228" t="str">
        <f>IFERROR(AF8+#REF!,"")</f>
        <v/>
      </c>
      <c r="AH8" s="272"/>
      <c r="AI8" s="272"/>
      <c r="AJ8" s="227" t="str">
        <f t="shared" si="13"/>
        <v/>
      </c>
      <c r="AK8" s="227" t="str">
        <f t="shared" si="14"/>
        <v/>
      </c>
      <c r="AL8" s="227">
        <f>IFERROR(AK8+#REF!,0)</f>
        <v>0</v>
      </c>
      <c r="AM8" s="220" t="e">
        <f>IF(AL8&gt;#REF!,"KO : Le montant retenu est supérieur au montant présenté. Merci de revoir la ligne de dépense ou plafonner son montant.",IF(#REF!=0,"",IF(AL8=#REF!,"OK",IF(AL8&lt;#REF!,"Montant instruit inférieur au montant présenté.",""))))</f>
        <v>#REF!</v>
      </c>
      <c r="AN8" s="273"/>
      <c r="AO8" s="274" t="e">
        <f>#REF!-AL8</f>
        <v>#REF!</v>
      </c>
      <c r="AP8" s="236"/>
    </row>
    <row r="9" spans="1:43" hidden="1">
      <c r="A9" s="262">
        <v>5</v>
      </c>
      <c r="B9" s="273"/>
      <c r="C9" s="273"/>
      <c r="D9" s="273"/>
      <c r="E9" s="264"/>
      <c r="F9" s="265"/>
      <c r="G9" s="263"/>
      <c r="H9" s="273"/>
      <c r="I9" s="266"/>
      <c r="J9" s="266"/>
      <c r="K9" s="265"/>
      <c r="L9" s="266"/>
      <c r="M9" s="266"/>
      <c r="N9" s="265"/>
      <c r="O9" s="267"/>
      <c r="P9" s="268" t="str">
        <f t="shared" si="0"/>
        <v/>
      </c>
      <c r="Q9" s="269" t="str">
        <f t="shared" si="1"/>
        <v/>
      </c>
      <c r="R9" s="269" t="str">
        <f t="shared" si="2"/>
        <v/>
      </c>
      <c r="S9" s="269" t="str">
        <f t="shared" si="3"/>
        <v/>
      </c>
      <c r="T9" s="270" t="str">
        <f t="shared" si="4"/>
        <v/>
      </c>
      <c r="U9" s="232" t="str">
        <f t="shared" si="15"/>
        <v/>
      </c>
      <c r="V9" s="231" t="str">
        <f>IFERROR(U9+#REF!,"")</f>
        <v/>
      </c>
      <c r="W9" s="273"/>
      <c r="X9" s="230" t="str">
        <f t="shared" si="5"/>
        <v/>
      </c>
      <c r="Y9" s="230" t="str">
        <f t="shared" si="6"/>
        <v/>
      </c>
      <c r="Z9" s="229" t="str">
        <f t="shared" si="7"/>
        <v/>
      </c>
      <c r="AA9" s="229" t="str">
        <f t="shared" si="8"/>
        <v/>
      </c>
      <c r="AB9" s="228" t="str">
        <f t="shared" si="9"/>
        <v/>
      </c>
      <c r="AC9" s="228" t="str">
        <f>IFERROR(AB9+#REF!,"")</f>
        <v/>
      </c>
      <c r="AD9" s="229" t="str">
        <f t="shared" si="10"/>
        <v/>
      </c>
      <c r="AE9" s="229" t="str">
        <f t="shared" si="11"/>
        <v/>
      </c>
      <c r="AF9" s="228" t="str">
        <f t="shared" si="12"/>
        <v/>
      </c>
      <c r="AG9" s="228" t="str">
        <f>IFERROR(AF9+#REF!,"")</f>
        <v/>
      </c>
      <c r="AH9" s="272"/>
      <c r="AI9" s="272"/>
      <c r="AJ9" s="227" t="str">
        <f t="shared" si="13"/>
        <v/>
      </c>
      <c r="AK9" s="227" t="str">
        <f t="shared" si="14"/>
        <v/>
      </c>
      <c r="AL9" s="227">
        <f>IFERROR(AK9+#REF!,0)</f>
        <v>0</v>
      </c>
      <c r="AM9" s="220" t="e">
        <f>IF(AL9&gt;#REF!,"KO : Le montant retenu est supérieur au montant présenté. Merci de revoir la ligne de dépense ou plafonner son montant.",IF(#REF!=0,"",IF(AL9=#REF!,"OK",IF(AL9&lt;#REF!,"Montant instruit inférieur au montant présenté.",""))))</f>
        <v>#REF!</v>
      </c>
      <c r="AN9" s="273"/>
      <c r="AO9" s="274" t="e">
        <f>#REF!-AL9</f>
        <v>#REF!</v>
      </c>
      <c r="AP9" s="236"/>
    </row>
    <row r="10" spans="1:43" hidden="1">
      <c r="A10" s="262">
        <v>6</v>
      </c>
      <c r="B10" s="273"/>
      <c r="C10" s="273"/>
      <c r="D10" s="273"/>
      <c r="E10" s="264"/>
      <c r="F10" s="265"/>
      <c r="G10" s="263"/>
      <c r="H10" s="273"/>
      <c r="I10" s="266"/>
      <c r="J10" s="266"/>
      <c r="K10" s="265"/>
      <c r="L10" s="266"/>
      <c r="M10" s="266"/>
      <c r="N10" s="265"/>
      <c r="O10" s="267"/>
      <c r="P10" s="268" t="str">
        <f t="shared" si="0"/>
        <v/>
      </c>
      <c r="Q10" s="269" t="str">
        <f t="shared" si="1"/>
        <v/>
      </c>
      <c r="R10" s="269" t="str">
        <f t="shared" si="2"/>
        <v/>
      </c>
      <c r="S10" s="269" t="str">
        <f t="shared" si="3"/>
        <v/>
      </c>
      <c r="T10" s="270" t="str">
        <f t="shared" si="4"/>
        <v/>
      </c>
      <c r="U10" s="232" t="str">
        <f t="shared" si="15"/>
        <v/>
      </c>
      <c r="V10" s="231" t="str">
        <f>IFERROR(U10+#REF!,"")</f>
        <v/>
      </c>
      <c r="W10" s="273"/>
      <c r="X10" s="230" t="str">
        <f t="shared" si="5"/>
        <v/>
      </c>
      <c r="Y10" s="230" t="str">
        <f t="shared" si="6"/>
        <v/>
      </c>
      <c r="Z10" s="229" t="str">
        <f t="shared" si="7"/>
        <v/>
      </c>
      <c r="AA10" s="229" t="str">
        <f t="shared" si="8"/>
        <v/>
      </c>
      <c r="AB10" s="228" t="str">
        <f t="shared" si="9"/>
        <v/>
      </c>
      <c r="AC10" s="228" t="str">
        <f>IFERROR(AB10+#REF!,"")</f>
        <v/>
      </c>
      <c r="AD10" s="229" t="str">
        <f t="shared" si="10"/>
        <v/>
      </c>
      <c r="AE10" s="229" t="str">
        <f t="shared" si="11"/>
        <v/>
      </c>
      <c r="AF10" s="228" t="str">
        <f t="shared" si="12"/>
        <v/>
      </c>
      <c r="AG10" s="228" t="str">
        <f>IFERROR(AF10+#REF!,"")</f>
        <v/>
      </c>
      <c r="AH10" s="272"/>
      <c r="AI10" s="272"/>
      <c r="AJ10" s="227" t="str">
        <f t="shared" si="13"/>
        <v/>
      </c>
      <c r="AK10" s="227" t="str">
        <f t="shared" si="14"/>
        <v/>
      </c>
      <c r="AL10" s="227">
        <f>IFERROR(AK10+#REF!,0)</f>
        <v>0</v>
      </c>
      <c r="AM10" s="220" t="e">
        <f>IF(AL10&gt;#REF!,"KO : Le montant retenu est supérieur au montant présenté. Merci de revoir la ligne de dépense ou plafonner son montant.",IF(#REF!=0,"",IF(AL10=#REF!,"OK",IF(AL10&lt;#REF!,"Montant instruit inférieur au montant présenté.",""))))</f>
        <v>#REF!</v>
      </c>
      <c r="AN10" s="273"/>
      <c r="AO10" s="274" t="e">
        <f>#REF!-AL10</f>
        <v>#REF!</v>
      </c>
      <c r="AP10" s="236"/>
    </row>
    <row r="11" spans="1:43" hidden="1">
      <c r="A11" s="262">
        <v>7</v>
      </c>
      <c r="B11" s="273"/>
      <c r="C11" s="273"/>
      <c r="D11" s="273"/>
      <c r="E11" s="264"/>
      <c r="F11" s="265"/>
      <c r="G11" s="263"/>
      <c r="H11" s="273"/>
      <c r="I11" s="266"/>
      <c r="J11" s="266"/>
      <c r="K11" s="265"/>
      <c r="L11" s="266"/>
      <c r="M11" s="266"/>
      <c r="N11" s="265"/>
      <c r="O11" s="267"/>
      <c r="P11" s="268" t="str">
        <f t="shared" si="0"/>
        <v/>
      </c>
      <c r="Q11" s="269" t="str">
        <f t="shared" si="1"/>
        <v/>
      </c>
      <c r="R11" s="269" t="str">
        <f t="shared" si="2"/>
        <v/>
      </c>
      <c r="S11" s="269" t="str">
        <f t="shared" si="3"/>
        <v/>
      </c>
      <c r="T11" s="270" t="str">
        <f t="shared" si="4"/>
        <v/>
      </c>
      <c r="U11" s="232" t="str">
        <f t="shared" si="15"/>
        <v/>
      </c>
      <c r="V11" s="231" t="str">
        <f>IFERROR(U11+#REF!,"")</f>
        <v/>
      </c>
      <c r="W11" s="273"/>
      <c r="X11" s="230" t="str">
        <f t="shared" si="5"/>
        <v/>
      </c>
      <c r="Y11" s="230" t="str">
        <f t="shared" si="6"/>
        <v/>
      </c>
      <c r="Z11" s="229" t="str">
        <f t="shared" si="7"/>
        <v/>
      </c>
      <c r="AA11" s="229" t="str">
        <f t="shared" si="8"/>
        <v/>
      </c>
      <c r="AB11" s="228" t="str">
        <f t="shared" si="9"/>
        <v/>
      </c>
      <c r="AC11" s="228" t="str">
        <f>IFERROR(AB11+#REF!,"")</f>
        <v/>
      </c>
      <c r="AD11" s="229" t="str">
        <f t="shared" si="10"/>
        <v/>
      </c>
      <c r="AE11" s="229" t="str">
        <f t="shared" si="11"/>
        <v/>
      </c>
      <c r="AF11" s="228" t="str">
        <f t="shared" si="12"/>
        <v/>
      </c>
      <c r="AG11" s="228" t="str">
        <f>IFERROR(AF11+#REF!,"")</f>
        <v/>
      </c>
      <c r="AH11" s="272"/>
      <c r="AI11" s="272"/>
      <c r="AJ11" s="227" t="str">
        <f t="shared" si="13"/>
        <v/>
      </c>
      <c r="AK11" s="227" t="str">
        <f t="shared" si="14"/>
        <v/>
      </c>
      <c r="AL11" s="227">
        <f>IFERROR(AK11+#REF!,0)</f>
        <v>0</v>
      </c>
      <c r="AM11" s="220" t="e">
        <f>IF(AL11&gt;#REF!,"KO : Le montant retenu est supérieur au montant présenté. Merci de revoir la ligne de dépense ou plafonner son montant.",IF(#REF!=0,"",IF(AL11=#REF!,"OK",IF(AL11&lt;#REF!,"Montant instruit inférieur au montant présenté.",""))))</f>
        <v>#REF!</v>
      </c>
      <c r="AN11" s="273"/>
      <c r="AO11" s="274" t="e">
        <f>#REF!-AL11</f>
        <v>#REF!</v>
      </c>
      <c r="AP11" s="236"/>
    </row>
    <row r="12" spans="1:43" hidden="1">
      <c r="A12" s="262">
        <v>8</v>
      </c>
      <c r="B12" s="273"/>
      <c r="C12" s="273"/>
      <c r="D12" s="273"/>
      <c r="E12" s="264"/>
      <c r="F12" s="265"/>
      <c r="G12" s="263"/>
      <c r="H12" s="273"/>
      <c r="I12" s="266"/>
      <c r="J12" s="266"/>
      <c r="K12" s="265"/>
      <c r="L12" s="266"/>
      <c r="M12" s="266"/>
      <c r="N12" s="265"/>
      <c r="O12" s="267"/>
      <c r="P12" s="268" t="str">
        <f t="shared" si="0"/>
        <v/>
      </c>
      <c r="Q12" s="269" t="str">
        <f t="shared" si="1"/>
        <v/>
      </c>
      <c r="R12" s="269" t="str">
        <f t="shared" si="2"/>
        <v/>
      </c>
      <c r="S12" s="269" t="str">
        <f t="shared" si="3"/>
        <v/>
      </c>
      <c r="T12" s="270" t="str">
        <f t="shared" si="4"/>
        <v/>
      </c>
      <c r="U12" s="232" t="str">
        <f t="shared" si="15"/>
        <v/>
      </c>
      <c r="V12" s="231" t="str">
        <f>IFERROR(U12+#REF!,"")</f>
        <v/>
      </c>
      <c r="W12" s="273"/>
      <c r="X12" s="230" t="str">
        <f t="shared" si="5"/>
        <v/>
      </c>
      <c r="Y12" s="230" t="str">
        <f t="shared" si="6"/>
        <v/>
      </c>
      <c r="Z12" s="229" t="str">
        <f t="shared" si="7"/>
        <v/>
      </c>
      <c r="AA12" s="229" t="str">
        <f t="shared" si="8"/>
        <v/>
      </c>
      <c r="AB12" s="228" t="str">
        <f t="shared" si="9"/>
        <v/>
      </c>
      <c r="AC12" s="228" t="str">
        <f>IFERROR(AB12+#REF!,"")</f>
        <v/>
      </c>
      <c r="AD12" s="229" t="str">
        <f t="shared" si="10"/>
        <v/>
      </c>
      <c r="AE12" s="229" t="str">
        <f t="shared" si="11"/>
        <v/>
      </c>
      <c r="AF12" s="228" t="str">
        <f t="shared" si="12"/>
        <v/>
      </c>
      <c r="AG12" s="228" t="str">
        <f>IFERROR(AF12+#REF!,"")</f>
        <v/>
      </c>
      <c r="AH12" s="272"/>
      <c r="AI12" s="272"/>
      <c r="AJ12" s="227" t="str">
        <f t="shared" si="13"/>
        <v/>
      </c>
      <c r="AK12" s="227" t="str">
        <f t="shared" si="14"/>
        <v/>
      </c>
      <c r="AL12" s="227">
        <f>IFERROR(AK12+#REF!,0)</f>
        <v>0</v>
      </c>
      <c r="AM12" s="220" t="e">
        <f>IF(AL12&gt;#REF!,"KO : Le montant retenu est supérieur au montant présenté. Merci de revoir la ligne de dépense ou plafonner son montant.",IF(#REF!=0,"",IF(AL12=#REF!,"OK",IF(AL12&lt;#REF!,"Montant instruit inférieur au montant présenté.",""))))</f>
        <v>#REF!</v>
      </c>
      <c r="AN12" s="273"/>
      <c r="AO12" s="274" t="e">
        <f>#REF!-AL12</f>
        <v>#REF!</v>
      </c>
      <c r="AP12" s="236"/>
    </row>
    <row r="13" spans="1:43" hidden="1">
      <c r="A13" s="262">
        <v>9</v>
      </c>
      <c r="B13" s="273"/>
      <c r="C13" s="273"/>
      <c r="D13" s="273"/>
      <c r="E13" s="264"/>
      <c r="F13" s="265"/>
      <c r="G13" s="263"/>
      <c r="H13" s="273"/>
      <c r="I13" s="266"/>
      <c r="J13" s="266"/>
      <c r="K13" s="265"/>
      <c r="L13" s="266"/>
      <c r="M13" s="266"/>
      <c r="N13" s="265"/>
      <c r="O13" s="267"/>
      <c r="P13" s="268" t="str">
        <f t="shared" si="0"/>
        <v/>
      </c>
      <c r="Q13" s="269" t="str">
        <f t="shared" si="1"/>
        <v/>
      </c>
      <c r="R13" s="269" t="str">
        <f t="shared" si="2"/>
        <v/>
      </c>
      <c r="S13" s="269" t="str">
        <f t="shared" si="3"/>
        <v/>
      </c>
      <c r="T13" s="270" t="str">
        <f t="shared" si="4"/>
        <v/>
      </c>
      <c r="U13" s="232" t="str">
        <f t="shared" si="15"/>
        <v/>
      </c>
      <c r="V13" s="231" t="str">
        <f>IFERROR(U13+#REF!,"")</f>
        <v/>
      </c>
      <c r="W13" s="273"/>
      <c r="X13" s="230" t="str">
        <f t="shared" si="5"/>
        <v/>
      </c>
      <c r="Y13" s="230" t="str">
        <f t="shared" si="6"/>
        <v/>
      </c>
      <c r="Z13" s="229" t="str">
        <f t="shared" si="7"/>
        <v/>
      </c>
      <c r="AA13" s="229" t="str">
        <f t="shared" si="8"/>
        <v/>
      </c>
      <c r="AB13" s="228" t="str">
        <f t="shared" si="9"/>
        <v/>
      </c>
      <c r="AC13" s="228" t="str">
        <f>IFERROR(AB13+#REF!,"")</f>
        <v/>
      </c>
      <c r="AD13" s="229" t="str">
        <f t="shared" si="10"/>
        <v/>
      </c>
      <c r="AE13" s="229" t="str">
        <f t="shared" si="11"/>
        <v/>
      </c>
      <c r="AF13" s="228" t="str">
        <f t="shared" si="12"/>
        <v/>
      </c>
      <c r="AG13" s="228" t="str">
        <f>IFERROR(AF13+#REF!,"")</f>
        <v/>
      </c>
      <c r="AH13" s="272"/>
      <c r="AI13" s="272"/>
      <c r="AJ13" s="227" t="str">
        <f t="shared" si="13"/>
        <v/>
      </c>
      <c r="AK13" s="227" t="str">
        <f t="shared" si="14"/>
        <v/>
      </c>
      <c r="AL13" s="227">
        <f>IFERROR(AK13+#REF!,0)</f>
        <v>0</v>
      </c>
      <c r="AM13" s="220" t="e">
        <f>IF(AL13&gt;#REF!,"KO : Le montant retenu est supérieur au montant présenté. Merci de revoir la ligne de dépense ou plafonner son montant.",IF(#REF!=0,"",IF(AL13=#REF!,"OK",IF(AL13&lt;#REF!,"Montant instruit inférieur au montant présenté.",""))))</f>
        <v>#REF!</v>
      </c>
      <c r="AN13" s="273"/>
      <c r="AO13" s="274" t="e">
        <f>#REF!-AL13</f>
        <v>#REF!</v>
      </c>
      <c r="AP13" s="236"/>
    </row>
    <row r="14" spans="1:43" hidden="1">
      <c r="A14" s="262">
        <v>10</v>
      </c>
      <c r="B14" s="273"/>
      <c r="C14" s="273"/>
      <c r="D14" s="273"/>
      <c r="E14" s="264"/>
      <c r="F14" s="265"/>
      <c r="G14" s="263"/>
      <c r="H14" s="273"/>
      <c r="I14" s="266"/>
      <c r="J14" s="266"/>
      <c r="K14" s="265"/>
      <c r="L14" s="266"/>
      <c r="M14" s="266"/>
      <c r="N14" s="265"/>
      <c r="O14" s="267"/>
      <c r="P14" s="268" t="str">
        <f t="shared" si="0"/>
        <v/>
      </c>
      <c r="Q14" s="269" t="str">
        <f t="shared" si="1"/>
        <v/>
      </c>
      <c r="R14" s="269" t="str">
        <f t="shared" si="2"/>
        <v/>
      </c>
      <c r="S14" s="269" t="str">
        <f t="shared" si="3"/>
        <v/>
      </c>
      <c r="T14" s="270" t="str">
        <f t="shared" si="4"/>
        <v/>
      </c>
      <c r="U14" s="232" t="str">
        <f t="shared" si="15"/>
        <v/>
      </c>
      <c r="V14" s="231" t="str">
        <f>IFERROR(U14+#REF!,"")</f>
        <v/>
      </c>
      <c r="W14" s="273"/>
      <c r="X14" s="230" t="str">
        <f t="shared" si="5"/>
        <v/>
      </c>
      <c r="Y14" s="230" t="str">
        <f t="shared" si="6"/>
        <v/>
      </c>
      <c r="Z14" s="229" t="str">
        <f t="shared" si="7"/>
        <v/>
      </c>
      <c r="AA14" s="229" t="str">
        <f t="shared" si="8"/>
        <v/>
      </c>
      <c r="AB14" s="228" t="str">
        <f t="shared" si="9"/>
        <v/>
      </c>
      <c r="AC14" s="228" t="str">
        <f>IFERROR(AB14+#REF!,"")</f>
        <v/>
      </c>
      <c r="AD14" s="229" t="str">
        <f t="shared" si="10"/>
        <v/>
      </c>
      <c r="AE14" s="229" t="str">
        <f t="shared" si="11"/>
        <v/>
      </c>
      <c r="AF14" s="228" t="str">
        <f t="shared" si="12"/>
        <v/>
      </c>
      <c r="AG14" s="228" t="str">
        <f>IFERROR(AF14+#REF!,"")</f>
        <v/>
      </c>
      <c r="AH14" s="272"/>
      <c r="AI14" s="272"/>
      <c r="AJ14" s="227" t="str">
        <f t="shared" si="13"/>
        <v/>
      </c>
      <c r="AK14" s="227" t="str">
        <f t="shared" si="14"/>
        <v/>
      </c>
      <c r="AL14" s="227">
        <f>IFERROR(AK14+#REF!,0)</f>
        <v>0</v>
      </c>
      <c r="AM14" s="220" t="e">
        <f>IF(AL14&gt;#REF!,"KO : Le montant retenu est supérieur au montant présenté. Merci de revoir la ligne de dépense ou plafonner son montant.",IF(#REF!=0,"",IF(AL14=#REF!,"OK",IF(AL14&lt;#REF!,"Montant instruit inférieur au montant présenté.",""))))</f>
        <v>#REF!</v>
      </c>
      <c r="AN14" s="273"/>
      <c r="AO14" s="274" t="e">
        <f>#REF!-AL14</f>
        <v>#REF!</v>
      </c>
      <c r="AP14" s="236"/>
      <c r="AQ14" s="236"/>
    </row>
    <row r="15" spans="1:43" hidden="1">
      <c r="A15" s="262">
        <v>11</v>
      </c>
      <c r="B15" s="273"/>
      <c r="C15" s="273"/>
      <c r="D15" s="273"/>
      <c r="E15" s="264"/>
      <c r="F15" s="265"/>
      <c r="G15" s="263"/>
      <c r="H15" s="273"/>
      <c r="I15" s="266"/>
      <c r="J15" s="266"/>
      <c r="K15" s="265"/>
      <c r="L15" s="266"/>
      <c r="M15" s="266"/>
      <c r="N15" s="265"/>
      <c r="O15" s="267"/>
      <c r="P15" s="268" t="str">
        <f t="shared" si="0"/>
        <v/>
      </c>
      <c r="Q15" s="269" t="str">
        <f t="shared" si="1"/>
        <v/>
      </c>
      <c r="R15" s="269" t="str">
        <f t="shared" si="2"/>
        <v/>
      </c>
      <c r="S15" s="269" t="str">
        <f t="shared" si="3"/>
        <v/>
      </c>
      <c r="T15" s="270" t="str">
        <f t="shared" si="4"/>
        <v/>
      </c>
      <c r="U15" s="232" t="str">
        <f t="shared" si="15"/>
        <v/>
      </c>
      <c r="V15" s="231" t="str">
        <f>IFERROR(U15+#REF!,"")</f>
        <v/>
      </c>
      <c r="W15" s="273"/>
      <c r="X15" s="230" t="str">
        <f t="shared" si="5"/>
        <v/>
      </c>
      <c r="Y15" s="230" t="str">
        <f t="shared" si="6"/>
        <v/>
      </c>
      <c r="Z15" s="229" t="str">
        <f t="shared" si="7"/>
        <v/>
      </c>
      <c r="AA15" s="229" t="str">
        <f t="shared" si="8"/>
        <v/>
      </c>
      <c r="AB15" s="228" t="str">
        <f t="shared" si="9"/>
        <v/>
      </c>
      <c r="AC15" s="228" t="str">
        <f>IFERROR(AB15+#REF!,"")</f>
        <v/>
      </c>
      <c r="AD15" s="229" t="str">
        <f t="shared" si="10"/>
        <v/>
      </c>
      <c r="AE15" s="229" t="str">
        <f t="shared" si="11"/>
        <v/>
      </c>
      <c r="AF15" s="228" t="str">
        <f t="shared" si="12"/>
        <v/>
      </c>
      <c r="AG15" s="228" t="str">
        <f>IFERROR(AF15+#REF!,"")</f>
        <v/>
      </c>
      <c r="AH15" s="272"/>
      <c r="AI15" s="272"/>
      <c r="AJ15" s="227" t="str">
        <f t="shared" si="13"/>
        <v/>
      </c>
      <c r="AK15" s="227" t="str">
        <f t="shared" si="14"/>
        <v/>
      </c>
      <c r="AL15" s="227">
        <f>IFERROR(AK15+#REF!,0)</f>
        <v>0</v>
      </c>
      <c r="AM15" s="220" t="e">
        <f>IF(AL15&gt;#REF!,"KO : Le montant retenu est supérieur au montant présenté. Merci de revoir la ligne de dépense ou plafonner son montant.",IF(#REF!=0,"",IF(AL15=#REF!,"OK",IF(AL15&lt;#REF!,"Montant instruit inférieur au montant présenté.",""))))</f>
        <v>#REF!</v>
      </c>
      <c r="AN15" s="273"/>
      <c r="AO15" s="274" t="e">
        <f>#REF!-AL15</f>
        <v>#REF!</v>
      </c>
      <c r="AP15" s="236"/>
      <c r="AQ15" s="236"/>
    </row>
    <row r="16" spans="1:43" hidden="1">
      <c r="A16" s="262">
        <v>12</v>
      </c>
      <c r="B16" s="273"/>
      <c r="C16" s="273"/>
      <c r="D16" s="273"/>
      <c r="E16" s="264"/>
      <c r="F16" s="265"/>
      <c r="G16" s="263"/>
      <c r="H16" s="273"/>
      <c r="I16" s="266"/>
      <c r="J16" s="266"/>
      <c r="K16" s="265"/>
      <c r="L16" s="266"/>
      <c r="M16" s="266"/>
      <c r="N16" s="265"/>
      <c r="O16" s="267"/>
      <c r="P16" s="268" t="str">
        <f t="shared" si="0"/>
        <v/>
      </c>
      <c r="Q16" s="269" t="str">
        <f t="shared" si="1"/>
        <v/>
      </c>
      <c r="R16" s="269" t="str">
        <f t="shared" si="2"/>
        <v/>
      </c>
      <c r="S16" s="269" t="str">
        <f t="shared" si="3"/>
        <v/>
      </c>
      <c r="T16" s="270" t="str">
        <f t="shared" si="4"/>
        <v/>
      </c>
      <c r="U16" s="232" t="str">
        <f t="shared" si="15"/>
        <v/>
      </c>
      <c r="V16" s="231" t="str">
        <f>IFERROR(U16+#REF!,"")</f>
        <v/>
      </c>
      <c r="W16" s="273"/>
      <c r="X16" s="230" t="str">
        <f t="shared" si="5"/>
        <v/>
      </c>
      <c r="Y16" s="230" t="str">
        <f t="shared" si="6"/>
        <v/>
      </c>
      <c r="Z16" s="229" t="str">
        <f t="shared" si="7"/>
        <v/>
      </c>
      <c r="AA16" s="229" t="str">
        <f t="shared" si="8"/>
        <v/>
      </c>
      <c r="AB16" s="228" t="str">
        <f t="shared" si="9"/>
        <v/>
      </c>
      <c r="AC16" s="228" t="str">
        <f>IFERROR(AB16+#REF!,"")</f>
        <v/>
      </c>
      <c r="AD16" s="229" t="str">
        <f t="shared" si="10"/>
        <v/>
      </c>
      <c r="AE16" s="229" t="str">
        <f t="shared" si="11"/>
        <v/>
      </c>
      <c r="AF16" s="228" t="str">
        <f t="shared" si="12"/>
        <v/>
      </c>
      <c r="AG16" s="228" t="str">
        <f>IFERROR(AF16+#REF!,"")</f>
        <v/>
      </c>
      <c r="AH16" s="272"/>
      <c r="AI16" s="272"/>
      <c r="AJ16" s="227" t="str">
        <f t="shared" si="13"/>
        <v/>
      </c>
      <c r="AK16" s="227" t="str">
        <f t="shared" si="14"/>
        <v/>
      </c>
      <c r="AL16" s="227">
        <f>IFERROR(AK16+#REF!,0)</f>
        <v>0</v>
      </c>
      <c r="AM16" s="220" t="e">
        <f>IF(AL16&gt;#REF!,"KO : Le montant retenu est supérieur au montant présenté. Merci de revoir la ligne de dépense ou plafonner son montant.",IF(#REF!=0,"",IF(AL16=#REF!,"OK",IF(AL16&lt;#REF!,"Montant instruit inférieur au montant présenté.",""))))</f>
        <v>#REF!</v>
      </c>
      <c r="AN16" s="273"/>
      <c r="AO16" s="274" t="e">
        <f>#REF!-AL16</f>
        <v>#REF!</v>
      </c>
      <c r="AP16" s="236"/>
      <c r="AQ16" s="236"/>
    </row>
    <row r="17" spans="1:43" hidden="1">
      <c r="A17" s="262">
        <v>13</v>
      </c>
      <c r="B17" s="273"/>
      <c r="C17" s="273"/>
      <c r="D17" s="273"/>
      <c r="E17" s="264"/>
      <c r="F17" s="265"/>
      <c r="G17" s="263"/>
      <c r="H17" s="273"/>
      <c r="I17" s="266"/>
      <c r="J17" s="266"/>
      <c r="K17" s="265"/>
      <c r="L17" s="266"/>
      <c r="M17" s="266"/>
      <c r="N17" s="265"/>
      <c r="O17" s="267"/>
      <c r="P17" s="268" t="str">
        <f t="shared" si="0"/>
        <v/>
      </c>
      <c r="Q17" s="269" t="str">
        <f t="shared" si="1"/>
        <v/>
      </c>
      <c r="R17" s="269" t="str">
        <f t="shared" si="2"/>
        <v/>
      </c>
      <c r="S17" s="269" t="str">
        <f t="shared" si="3"/>
        <v/>
      </c>
      <c r="T17" s="270" t="str">
        <f t="shared" si="4"/>
        <v/>
      </c>
      <c r="U17" s="232" t="str">
        <f t="shared" si="15"/>
        <v/>
      </c>
      <c r="V17" s="231" t="str">
        <f>IFERROR(U17+#REF!,"")</f>
        <v/>
      </c>
      <c r="W17" s="273"/>
      <c r="X17" s="230" t="str">
        <f t="shared" si="5"/>
        <v/>
      </c>
      <c r="Y17" s="230" t="str">
        <f t="shared" si="6"/>
        <v/>
      </c>
      <c r="Z17" s="229" t="str">
        <f t="shared" si="7"/>
        <v/>
      </c>
      <c r="AA17" s="229" t="str">
        <f t="shared" si="8"/>
        <v/>
      </c>
      <c r="AB17" s="228" t="str">
        <f t="shared" si="9"/>
        <v/>
      </c>
      <c r="AC17" s="228" t="str">
        <f>IFERROR(AB17+#REF!,"")</f>
        <v/>
      </c>
      <c r="AD17" s="229" t="str">
        <f t="shared" si="10"/>
        <v/>
      </c>
      <c r="AE17" s="229" t="str">
        <f t="shared" si="11"/>
        <v/>
      </c>
      <c r="AF17" s="228" t="str">
        <f t="shared" si="12"/>
        <v/>
      </c>
      <c r="AG17" s="228" t="str">
        <f>IFERROR(AF17+#REF!,"")</f>
        <v/>
      </c>
      <c r="AH17" s="272"/>
      <c r="AI17" s="272"/>
      <c r="AJ17" s="227" t="str">
        <f t="shared" si="13"/>
        <v/>
      </c>
      <c r="AK17" s="227" t="str">
        <f t="shared" si="14"/>
        <v/>
      </c>
      <c r="AL17" s="227">
        <f>IFERROR(AK17+#REF!,0)</f>
        <v>0</v>
      </c>
      <c r="AM17" s="220" t="e">
        <f>IF(AL17&gt;#REF!,"KO : Le montant retenu est supérieur au montant présenté. Merci de revoir la ligne de dépense ou plafonner son montant.",IF(#REF!=0,"",IF(AL17=#REF!,"OK",IF(AL17&lt;#REF!,"Montant instruit inférieur au montant présenté.",""))))</f>
        <v>#REF!</v>
      </c>
      <c r="AN17" s="273"/>
      <c r="AO17" s="274" t="e">
        <f>#REF!-AL17</f>
        <v>#REF!</v>
      </c>
      <c r="AP17" s="236"/>
      <c r="AQ17" s="236"/>
    </row>
    <row r="18" spans="1:43" hidden="1">
      <c r="A18" s="262">
        <v>14</v>
      </c>
      <c r="B18" s="273"/>
      <c r="C18" s="273"/>
      <c r="D18" s="273"/>
      <c r="E18" s="264"/>
      <c r="F18" s="265"/>
      <c r="G18" s="263"/>
      <c r="H18" s="273"/>
      <c r="I18" s="266"/>
      <c r="J18" s="266"/>
      <c r="K18" s="265"/>
      <c r="L18" s="266"/>
      <c r="M18" s="266"/>
      <c r="N18" s="265"/>
      <c r="O18" s="267"/>
      <c r="P18" s="268" t="str">
        <f t="shared" si="0"/>
        <v/>
      </c>
      <c r="Q18" s="269" t="str">
        <f t="shared" si="1"/>
        <v/>
      </c>
      <c r="R18" s="269" t="str">
        <f t="shared" si="2"/>
        <v/>
      </c>
      <c r="S18" s="269" t="str">
        <f t="shared" si="3"/>
        <v/>
      </c>
      <c r="T18" s="270" t="str">
        <f t="shared" si="4"/>
        <v/>
      </c>
      <c r="U18" s="232" t="str">
        <f t="shared" si="15"/>
        <v/>
      </c>
      <c r="V18" s="231" t="str">
        <f>IFERROR(U18+#REF!,"")</f>
        <v/>
      </c>
      <c r="W18" s="273"/>
      <c r="X18" s="230" t="str">
        <f t="shared" si="5"/>
        <v/>
      </c>
      <c r="Y18" s="230" t="str">
        <f t="shared" si="6"/>
        <v/>
      </c>
      <c r="Z18" s="229" t="str">
        <f t="shared" si="7"/>
        <v/>
      </c>
      <c r="AA18" s="229" t="str">
        <f t="shared" si="8"/>
        <v/>
      </c>
      <c r="AB18" s="228" t="str">
        <f t="shared" si="9"/>
        <v/>
      </c>
      <c r="AC18" s="228" t="str">
        <f>IFERROR(AB18+#REF!,"")</f>
        <v/>
      </c>
      <c r="AD18" s="229" t="str">
        <f t="shared" si="10"/>
        <v/>
      </c>
      <c r="AE18" s="229" t="str">
        <f t="shared" si="11"/>
        <v/>
      </c>
      <c r="AF18" s="228" t="str">
        <f t="shared" si="12"/>
        <v/>
      </c>
      <c r="AG18" s="228" t="str">
        <f>IFERROR(AF18+#REF!,"")</f>
        <v/>
      </c>
      <c r="AH18" s="272"/>
      <c r="AI18" s="272"/>
      <c r="AJ18" s="227" t="str">
        <f t="shared" si="13"/>
        <v/>
      </c>
      <c r="AK18" s="227" t="str">
        <f t="shared" si="14"/>
        <v/>
      </c>
      <c r="AL18" s="227">
        <f>IFERROR(AK18+#REF!,0)</f>
        <v>0</v>
      </c>
      <c r="AM18" s="220" t="e">
        <f>IF(AL18&gt;#REF!,"KO : Le montant retenu est supérieur au montant présenté. Merci de revoir la ligne de dépense ou plafonner son montant.",IF(#REF!=0,"",IF(AL18=#REF!,"OK",IF(AL18&lt;#REF!,"Montant instruit inférieur au montant présenté.",""))))</f>
        <v>#REF!</v>
      </c>
      <c r="AN18" s="273"/>
      <c r="AO18" s="274" t="e">
        <f>#REF!-AL18</f>
        <v>#REF!</v>
      </c>
    </row>
    <row r="19" spans="1:43" hidden="1">
      <c r="A19" s="262">
        <v>15</v>
      </c>
      <c r="B19" s="273"/>
      <c r="C19" s="273"/>
      <c r="D19" s="273"/>
      <c r="E19" s="264"/>
      <c r="F19" s="265"/>
      <c r="G19" s="263"/>
      <c r="H19" s="273"/>
      <c r="I19" s="266"/>
      <c r="J19" s="266"/>
      <c r="K19" s="265"/>
      <c r="L19" s="266"/>
      <c r="M19" s="266"/>
      <c r="N19" s="265"/>
      <c r="O19" s="267"/>
      <c r="P19" s="268" t="str">
        <f t="shared" si="0"/>
        <v/>
      </c>
      <c r="Q19" s="269" t="str">
        <f t="shared" si="1"/>
        <v/>
      </c>
      <c r="R19" s="269" t="str">
        <f t="shared" si="2"/>
        <v/>
      </c>
      <c r="S19" s="269" t="str">
        <f t="shared" si="3"/>
        <v/>
      </c>
      <c r="T19" s="270" t="str">
        <f t="shared" si="4"/>
        <v/>
      </c>
      <c r="U19" s="232" t="str">
        <f t="shared" si="15"/>
        <v/>
      </c>
      <c r="V19" s="231" t="str">
        <f>IFERROR(U19+#REF!,"")</f>
        <v/>
      </c>
      <c r="W19" s="273"/>
      <c r="X19" s="230" t="str">
        <f t="shared" si="5"/>
        <v/>
      </c>
      <c r="Y19" s="230" t="str">
        <f t="shared" si="6"/>
        <v/>
      </c>
      <c r="Z19" s="229" t="str">
        <f t="shared" si="7"/>
        <v/>
      </c>
      <c r="AA19" s="229" t="str">
        <f t="shared" si="8"/>
        <v/>
      </c>
      <c r="AB19" s="228" t="str">
        <f t="shared" si="9"/>
        <v/>
      </c>
      <c r="AC19" s="228" t="str">
        <f>IFERROR(AB19+#REF!,"")</f>
        <v/>
      </c>
      <c r="AD19" s="229" t="str">
        <f t="shared" si="10"/>
        <v/>
      </c>
      <c r="AE19" s="229" t="str">
        <f t="shared" si="11"/>
        <v/>
      </c>
      <c r="AF19" s="228" t="str">
        <f t="shared" si="12"/>
        <v/>
      </c>
      <c r="AG19" s="228" t="str">
        <f>IFERROR(AF19+#REF!,"")</f>
        <v/>
      </c>
      <c r="AH19" s="272"/>
      <c r="AI19" s="272"/>
      <c r="AJ19" s="227" t="str">
        <f t="shared" si="13"/>
        <v/>
      </c>
      <c r="AK19" s="227" t="str">
        <f t="shared" si="14"/>
        <v/>
      </c>
      <c r="AL19" s="227">
        <f>IFERROR(AK19+#REF!,0)</f>
        <v>0</v>
      </c>
      <c r="AM19" s="220" t="e">
        <f>IF(AL19&gt;#REF!,"KO : Le montant retenu est supérieur au montant présenté. Merci de revoir la ligne de dépense ou plafonner son montant.",IF(#REF!=0,"",IF(AL19=#REF!,"OK",IF(AL19&lt;#REF!,"Montant instruit inférieur au montant présenté.",""))))</f>
        <v>#REF!</v>
      </c>
      <c r="AN19" s="273"/>
      <c r="AO19" s="274" t="e">
        <f>#REF!-AL19</f>
        <v>#REF!</v>
      </c>
      <c r="AP19" s="236"/>
    </row>
    <row r="20" spans="1:43" hidden="1">
      <c r="A20" s="262">
        <v>16</v>
      </c>
      <c r="B20" s="273"/>
      <c r="C20" s="273"/>
      <c r="D20" s="273"/>
      <c r="E20" s="264"/>
      <c r="F20" s="265"/>
      <c r="G20" s="263"/>
      <c r="H20" s="273"/>
      <c r="I20" s="266"/>
      <c r="J20" s="266"/>
      <c r="K20" s="265"/>
      <c r="L20" s="266"/>
      <c r="M20" s="266"/>
      <c r="N20" s="265"/>
      <c r="O20" s="267"/>
      <c r="P20" s="268" t="str">
        <f t="shared" si="0"/>
        <v/>
      </c>
      <c r="Q20" s="269" t="str">
        <f t="shared" si="1"/>
        <v/>
      </c>
      <c r="R20" s="269" t="str">
        <f t="shared" si="2"/>
        <v/>
      </c>
      <c r="S20" s="269" t="str">
        <f t="shared" si="3"/>
        <v/>
      </c>
      <c r="T20" s="270" t="str">
        <f t="shared" si="4"/>
        <v/>
      </c>
      <c r="U20" s="232" t="str">
        <f t="shared" si="15"/>
        <v/>
      </c>
      <c r="V20" s="231" t="str">
        <f>IFERROR(U20+#REF!,"")</f>
        <v/>
      </c>
      <c r="W20" s="273"/>
      <c r="X20" s="230" t="str">
        <f t="shared" si="5"/>
        <v/>
      </c>
      <c r="Y20" s="230" t="str">
        <f t="shared" si="6"/>
        <v/>
      </c>
      <c r="Z20" s="229" t="str">
        <f t="shared" si="7"/>
        <v/>
      </c>
      <c r="AA20" s="229" t="str">
        <f t="shared" si="8"/>
        <v/>
      </c>
      <c r="AB20" s="228" t="str">
        <f t="shared" si="9"/>
        <v/>
      </c>
      <c r="AC20" s="228" t="str">
        <f>IFERROR(AB20+#REF!,"")</f>
        <v/>
      </c>
      <c r="AD20" s="229" t="str">
        <f t="shared" si="10"/>
        <v/>
      </c>
      <c r="AE20" s="229" t="str">
        <f t="shared" si="11"/>
        <v/>
      </c>
      <c r="AF20" s="228" t="str">
        <f t="shared" si="12"/>
        <v/>
      </c>
      <c r="AG20" s="228" t="str">
        <f>IFERROR(AF20+#REF!,"")</f>
        <v/>
      </c>
      <c r="AH20" s="272"/>
      <c r="AI20" s="272"/>
      <c r="AJ20" s="227" t="str">
        <f t="shared" si="13"/>
        <v/>
      </c>
      <c r="AK20" s="227" t="str">
        <f t="shared" si="14"/>
        <v/>
      </c>
      <c r="AL20" s="227">
        <f>IFERROR(AK20+#REF!,0)</f>
        <v>0</v>
      </c>
      <c r="AM20" s="220" t="e">
        <f>IF(AL20&gt;#REF!,"KO : Le montant retenu est supérieur au montant présenté. Merci de revoir la ligne de dépense ou plafonner son montant.",IF(#REF!=0,"",IF(AL20=#REF!,"OK",IF(AL20&lt;#REF!,"Montant instruit inférieur au montant présenté.",""))))</f>
        <v>#REF!</v>
      </c>
      <c r="AN20" s="273"/>
      <c r="AO20" s="274" t="e">
        <f>#REF!-AL20</f>
        <v>#REF!</v>
      </c>
    </row>
    <row r="21" spans="1:43" hidden="1">
      <c r="A21" s="262">
        <v>17</v>
      </c>
      <c r="B21" s="273"/>
      <c r="C21" s="273"/>
      <c r="D21" s="273"/>
      <c r="E21" s="264"/>
      <c r="F21" s="265"/>
      <c r="G21" s="263"/>
      <c r="H21" s="273"/>
      <c r="I21" s="266"/>
      <c r="J21" s="266"/>
      <c r="K21" s="265"/>
      <c r="L21" s="266"/>
      <c r="M21" s="266"/>
      <c r="N21" s="265"/>
      <c r="O21" s="267"/>
      <c r="P21" s="268" t="str">
        <f t="shared" si="0"/>
        <v/>
      </c>
      <c r="Q21" s="269" t="str">
        <f t="shared" si="1"/>
        <v/>
      </c>
      <c r="R21" s="269" t="str">
        <f t="shared" si="2"/>
        <v/>
      </c>
      <c r="S21" s="269" t="str">
        <f t="shared" si="3"/>
        <v/>
      </c>
      <c r="T21" s="270" t="str">
        <f t="shared" si="4"/>
        <v/>
      </c>
      <c r="U21" s="232" t="str">
        <f t="shared" si="15"/>
        <v/>
      </c>
      <c r="V21" s="231" t="str">
        <f>IFERROR(U21+#REF!,"")</f>
        <v/>
      </c>
      <c r="W21" s="273"/>
      <c r="X21" s="230" t="str">
        <f t="shared" si="5"/>
        <v/>
      </c>
      <c r="Y21" s="230" t="str">
        <f t="shared" si="6"/>
        <v/>
      </c>
      <c r="Z21" s="229" t="str">
        <f t="shared" si="7"/>
        <v/>
      </c>
      <c r="AA21" s="229" t="str">
        <f t="shared" si="8"/>
        <v/>
      </c>
      <c r="AB21" s="228" t="str">
        <f t="shared" si="9"/>
        <v/>
      </c>
      <c r="AC21" s="228" t="str">
        <f>IFERROR(AB21+#REF!,"")</f>
        <v/>
      </c>
      <c r="AD21" s="229" t="str">
        <f t="shared" si="10"/>
        <v/>
      </c>
      <c r="AE21" s="229" t="str">
        <f t="shared" si="11"/>
        <v/>
      </c>
      <c r="AF21" s="228" t="str">
        <f t="shared" si="12"/>
        <v/>
      </c>
      <c r="AG21" s="228" t="str">
        <f>IFERROR(AF21+#REF!,"")</f>
        <v/>
      </c>
      <c r="AH21" s="272"/>
      <c r="AI21" s="272"/>
      <c r="AJ21" s="227" t="str">
        <f t="shared" si="13"/>
        <v/>
      </c>
      <c r="AK21" s="227" t="str">
        <f t="shared" si="14"/>
        <v/>
      </c>
      <c r="AL21" s="227">
        <f>IFERROR(AK21+#REF!,0)</f>
        <v>0</v>
      </c>
      <c r="AM21" s="220" t="e">
        <f>IF(AL21&gt;#REF!,"KO : Le montant retenu est supérieur au montant présenté. Merci de revoir la ligne de dépense ou plafonner son montant.",IF(#REF!=0,"",IF(AL21=#REF!,"OK",IF(AL21&lt;#REF!,"Montant instruit inférieur au montant présenté.",""))))</f>
        <v>#REF!</v>
      </c>
      <c r="AN21" s="273"/>
      <c r="AO21" s="274" t="e">
        <f>#REF!-AL21</f>
        <v>#REF!</v>
      </c>
    </row>
    <row r="22" spans="1:43" hidden="1">
      <c r="A22" s="262">
        <v>18</v>
      </c>
      <c r="B22" s="273"/>
      <c r="C22" s="273"/>
      <c r="D22" s="273"/>
      <c r="E22" s="264"/>
      <c r="F22" s="265"/>
      <c r="G22" s="263"/>
      <c r="H22" s="273"/>
      <c r="I22" s="266"/>
      <c r="J22" s="266"/>
      <c r="K22" s="265"/>
      <c r="L22" s="266"/>
      <c r="M22" s="266"/>
      <c r="N22" s="265"/>
      <c r="O22" s="267"/>
      <c r="P22" s="268" t="str">
        <f t="shared" si="0"/>
        <v/>
      </c>
      <c r="Q22" s="269" t="str">
        <f t="shared" si="1"/>
        <v/>
      </c>
      <c r="R22" s="269" t="str">
        <f t="shared" si="2"/>
        <v/>
      </c>
      <c r="S22" s="269" t="str">
        <f t="shared" si="3"/>
        <v/>
      </c>
      <c r="T22" s="270" t="str">
        <f t="shared" si="4"/>
        <v/>
      </c>
      <c r="U22" s="232" t="str">
        <f t="shared" si="15"/>
        <v/>
      </c>
      <c r="V22" s="231" t="str">
        <f>IFERROR(U22+#REF!,"")</f>
        <v/>
      </c>
      <c r="W22" s="273"/>
      <c r="X22" s="230" t="str">
        <f t="shared" si="5"/>
        <v/>
      </c>
      <c r="Y22" s="230" t="str">
        <f t="shared" si="6"/>
        <v/>
      </c>
      <c r="Z22" s="229" t="str">
        <f t="shared" si="7"/>
        <v/>
      </c>
      <c r="AA22" s="229" t="str">
        <f t="shared" si="8"/>
        <v/>
      </c>
      <c r="AB22" s="228" t="str">
        <f t="shared" si="9"/>
        <v/>
      </c>
      <c r="AC22" s="228" t="str">
        <f>IFERROR(AB22+#REF!,"")</f>
        <v/>
      </c>
      <c r="AD22" s="229" t="str">
        <f t="shared" si="10"/>
        <v/>
      </c>
      <c r="AE22" s="229" t="str">
        <f t="shared" si="11"/>
        <v/>
      </c>
      <c r="AF22" s="228" t="str">
        <f t="shared" si="12"/>
        <v/>
      </c>
      <c r="AG22" s="228" t="str">
        <f>IFERROR(AF22+#REF!,"")</f>
        <v/>
      </c>
      <c r="AH22" s="272"/>
      <c r="AI22" s="272"/>
      <c r="AJ22" s="227" t="str">
        <f t="shared" si="13"/>
        <v/>
      </c>
      <c r="AK22" s="227" t="str">
        <f t="shared" si="14"/>
        <v/>
      </c>
      <c r="AL22" s="227">
        <f>IFERROR(AK22+#REF!,0)</f>
        <v>0</v>
      </c>
      <c r="AM22" s="220" t="e">
        <f>IF(AL22&gt;#REF!,"KO : Le montant retenu est supérieur au montant présenté. Merci de revoir la ligne de dépense ou plafonner son montant.",IF(#REF!=0,"",IF(AL22=#REF!,"OK",IF(AL22&lt;#REF!,"Montant instruit inférieur au montant présenté.",""))))</f>
        <v>#REF!</v>
      </c>
      <c r="AN22" s="273"/>
      <c r="AO22" s="274" t="e">
        <f>#REF!-AL22</f>
        <v>#REF!</v>
      </c>
    </row>
    <row r="23" spans="1:43" hidden="1">
      <c r="A23" s="262">
        <v>19</v>
      </c>
      <c r="B23" s="273"/>
      <c r="C23" s="273"/>
      <c r="D23" s="273"/>
      <c r="E23" s="264"/>
      <c r="F23" s="265"/>
      <c r="G23" s="263"/>
      <c r="H23" s="273"/>
      <c r="I23" s="266"/>
      <c r="J23" s="266"/>
      <c r="K23" s="265"/>
      <c r="L23" s="266"/>
      <c r="M23" s="266"/>
      <c r="N23" s="265"/>
      <c r="O23" s="267"/>
      <c r="P23" s="268" t="str">
        <f t="shared" si="0"/>
        <v/>
      </c>
      <c r="Q23" s="269" t="str">
        <f t="shared" si="1"/>
        <v/>
      </c>
      <c r="R23" s="269" t="str">
        <f t="shared" si="2"/>
        <v/>
      </c>
      <c r="S23" s="269" t="str">
        <f t="shared" si="3"/>
        <v/>
      </c>
      <c r="T23" s="270" t="str">
        <f t="shared" si="4"/>
        <v/>
      </c>
      <c r="U23" s="232" t="str">
        <f t="shared" si="15"/>
        <v/>
      </c>
      <c r="V23" s="231" t="str">
        <f>IFERROR(U23+#REF!,"")</f>
        <v/>
      </c>
      <c r="W23" s="273"/>
      <c r="X23" s="230" t="str">
        <f t="shared" si="5"/>
        <v/>
      </c>
      <c r="Y23" s="230" t="str">
        <f t="shared" si="6"/>
        <v/>
      </c>
      <c r="Z23" s="229" t="str">
        <f t="shared" si="7"/>
        <v/>
      </c>
      <c r="AA23" s="229" t="str">
        <f t="shared" si="8"/>
        <v/>
      </c>
      <c r="AB23" s="228" t="str">
        <f t="shared" si="9"/>
        <v/>
      </c>
      <c r="AC23" s="228" t="str">
        <f>IFERROR(AB23+#REF!,"")</f>
        <v/>
      </c>
      <c r="AD23" s="229" t="str">
        <f t="shared" si="10"/>
        <v/>
      </c>
      <c r="AE23" s="229" t="str">
        <f t="shared" si="11"/>
        <v/>
      </c>
      <c r="AF23" s="228" t="str">
        <f t="shared" si="12"/>
        <v/>
      </c>
      <c r="AG23" s="228" t="str">
        <f>IFERROR(AF23+#REF!,"")</f>
        <v/>
      </c>
      <c r="AH23" s="272"/>
      <c r="AI23" s="272"/>
      <c r="AJ23" s="227" t="str">
        <f t="shared" si="13"/>
        <v/>
      </c>
      <c r="AK23" s="227" t="str">
        <f t="shared" si="14"/>
        <v/>
      </c>
      <c r="AL23" s="227">
        <f>IFERROR(AK23+#REF!,0)</f>
        <v>0</v>
      </c>
      <c r="AM23" s="220" t="e">
        <f>IF(AL23&gt;#REF!,"KO : Le montant retenu est supérieur au montant présenté. Merci de revoir la ligne de dépense ou plafonner son montant.",IF(#REF!=0,"",IF(AL23=#REF!,"OK",IF(AL23&lt;#REF!,"Montant instruit inférieur au montant présenté.",""))))</f>
        <v>#REF!</v>
      </c>
      <c r="AN23" s="273"/>
      <c r="AO23" s="274" t="e">
        <f>#REF!-AL23</f>
        <v>#REF!</v>
      </c>
    </row>
    <row r="24" spans="1:43" hidden="1">
      <c r="A24" s="262">
        <v>20</v>
      </c>
      <c r="B24" s="273"/>
      <c r="C24" s="273"/>
      <c r="D24" s="273"/>
      <c r="E24" s="264"/>
      <c r="F24" s="265"/>
      <c r="G24" s="263"/>
      <c r="H24" s="273"/>
      <c r="I24" s="266"/>
      <c r="J24" s="266"/>
      <c r="K24" s="265"/>
      <c r="L24" s="266"/>
      <c r="M24" s="266"/>
      <c r="N24" s="265"/>
      <c r="O24" s="267"/>
      <c r="P24" s="268" t="str">
        <f t="shared" si="0"/>
        <v/>
      </c>
      <c r="Q24" s="269" t="str">
        <f t="shared" si="1"/>
        <v/>
      </c>
      <c r="R24" s="269" t="str">
        <f t="shared" si="2"/>
        <v/>
      </c>
      <c r="S24" s="269" t="str">
        <f t="shared" si="3"/>
        <v/>
      </c>
      <c r="T24" s="270" t="str">
        <f t="shared" si="4"/>
        <v/>
      </c>
      <c r="U24" s="232" t="str">
        <f t="shared" si="15"/>
        <v/>
      </c>
      <c r="V24" s="231" t="str">
        <f>IFERROR(U24+#REF!,"")</f>
        <v/>
      </c>
      <c r="W24" s="273"/>
      <c r="X24" s="230" t="str">
        <f t="shared" si="5"/>
        <v/>
      </c>
      <c r="Y24" s="230" t="str">
        <f t="shared" si="6"/>
        <v/>
      </c>
      <c r="Z24" s="229" t="str">
        <f t="shared" si="7"/>
        <v/>
      </c>
      <c r="AA24" s="229" t="str">
        <f t="shared" si="8"/>
        <v/>
      </c>
      <c r="AB24" s="228" t="str">
        <f t="shared" si="9"/>
        <v/>
      </c>
      <c r="AC24" s="228" t="str">
        <f>IFERROR(AB24+#REF!,"")</f>
        <v/>
      </c>
      <c r="AD24" s="229" t="str">
        <f t="shared" si="10"/>
        <v/>
      </c>
      <c r="AE24" s="229" t="str">
        <f t="shared" si="11"/>
        <v/>
      </c>
      <c r="AF24" s="228" t="str">
        <f t="shared" si="12"/>
        <v/>
      </c>
      <c r="AG24" s="228" t="str">
        <f>IFERROR(AF24+#REF!,"")</f>
        <v/>
      </c>
      <c r="AH24" s="272"/>
      <c r="AI24" s="272"/>
      <c r="AJ24" s="227" t="str">
        <f t="shared" si="13"/>
        <v/>
      </c>
      <c r="AK24" s="227" t="str">
        <f t="shared" si="14"/>
        <v/>
      </c>
      <c r="AL24" s="227">
        <f>IFERROR(AK24+#REF!,0)</f>
        <v>0</v>
      </c>
      <c r="AM24" s="220" t="e">
        <f>IF(AL24&gt;#REF!,"KO : Le montant retenu est supérieur au montant présenté. Merci de revoir la ligne de dépense ou plafonner son montant.",IF(#REF!=0,"",IF(AL24=#REF!,"OK",IF(AL24&lt;#REF!,"Montant instruit inférieur au montant présenté.",""))))</f>
        <v>#REF!</v>
      </c>
      <c r="AN24" s="273"/>
      <c r="AO24" s="274" t="e">
        <f>#REF!-AL24</f>
        <v>#REF!</v>
      </c>
    </row>
    <row r="25" spans="1:43" hidden="1">
      <c r="A25" s="262">
        <v>21</v>
      </c>
      <c r="B25" s="273"/>
      <c r="C25" s="273"/>
      <c r="D25" s="273"/>
      <c r="E25" s="264"/>
      <c r="F25" s="265"/>
      <c r="G25" s="263"/>
      <c r="H25" s="273"/>
      <c r="I25" s="266"/>
      <c r="J25" s="266"/>
      <c r="K25" s="265"/>
      <c r="L25" s="266"/>
      <c r="M25" s="266"/>
      <c r="N25" s="265"/>
      <c r="O25" s="267"/>
      <c r="P25" s="268" t="str">
        <f t="shared" si="0"/>
        <v/>
      </c>
      <c r="Q25" s="269" t="str">
        <f t="shared" si="1"/>
        <v/>
      </c>
      <c r="R25" s="269" t="str">
        <f t="shared" si="2"/>
        <v/>
      </c>
      <c r="S25" s="269" t="str">
        <f t="shared" si="3"/>
        <v/>
      </c>
      <c r="T25" s="270" t="str">
        <f t="shared" si="4"/>
        <v/>
      </c>
      <c r="U25" s="232" t="str">
        <f t="shared" si="15"/>
        <v/>
      </c>
      <c r="V25" s="231" t="str">
        <f>IFERROR(U25+#REF!,"")</f>
        <v/>
      </c>
      <c r="W25" s="273"/>
      <c r="X25" s="230" t="str">
        <f t="shared" si="5"/>
        <v/>
      </c>
      <c r="Y25" s="230" t="str">
        <f t="shared" si="6"/>
        <v/>
      </c>
      <c r="Z25" s="229" t="str">
        <f t="shared" si="7"/>
        <v/>
      </c>
      <c r="AA25" s="229" t="str">
        <f t="shared" si="8"/>
        <v/>
      </c>
      <c r="AB25" s="228" t="str">
        <f t="shared" si="9"/>
        <v/>
      </c>
      <c r="AC25" s="228" t="str">
        <f>IFERROR(AB25+#REF!,"")</f>
        <v/>
      </c>
      <c r="AD25" s="229" t="str">
        <f t="shared" si="10"/>
        <v/>
      </c>
      <c r="AE25" s="229" t="str">
        <f t="shared" si="11"/>
        <v/>
      </c>
      <c r="AF25" s="228" t="str">
        <f t="shared" si="12"/>
        <v/>
      </c>
      <c r="AG25" s="228" t="str">
        <f>IFERROR(AF25+#REF!,"")</f>
        <v/>
      </c>
      <c r="AH25" s="272"/>
      <c r="AI25" s="272"/>
      <c r="AJ25" s="227" t="str">
        <f t="shared" si="13"/>
        <v/>
      </c>
      <c r="AK25" s="227" t="str">
        <f t="shared" si="14"/>
        <v/>
      </c>
      <c r="AL25" s="227">
        <f>IFERROR(AK25+#REF!,0)</f>
        <v>0</v>
      </c>
      <c r="AM25" s="220" t="e">
        <f>IF(AL25&gt;#REF!,"KO : Le montant retenu est supérieur au montant présenté. Merci de revoir la ligne de dépense ou plafonner son montant.",IF(#REF!=0,"",IF(AL25=#REF!,"OK",IF(AL25&lt;#REF!,"Montant instruit inférieur au montant présenté.",""))))</f>
        <v>#REF!</v>
      </c>
      <c r="AN25" s="273"/>
      <c r="AO25" s="274" t="e">
        <f>#REF!-AL25</f>
        <v>#REF!</v>
      </c>
    </row>
    <row r="26" spans="1:43" hidden="1">
      <c r="A26" s="262">
        <v>22</v>
      </c>
      <c r="B26" s="273"/>
      <c r="C26" s="273"/>
      <c r="D26" s="273"/>
      <c r="E26" s="264"/>
      <c r="F26" s="265"/>
      <c r="G26" s="263"/>
      <c r="H26" s="273"/>
      <c r="I26" s="266"/>
      <c r="J26" s="266"/>
      <c r="K26" s="265"/>
      <c r="L26" s="266"/>
      <c r="M26" s="266"/>
      <c r="N26" s="265"/>
      <c r="O26" s="267"/>
      <c r="P26" s="268" t="str">
        <f t="shared" si="0"/>
        <v/>
      </c>
      <c r="Q26" s="269" t="str">
        <f t="shared" si="1"/>
        <v/>
      </c>
      <c r="R26" s="269" t="str">
        <f t="shared" si="2"/>
        <v/>
      </c>
      <c r="S26" s="269" t="str">
        <f t="shared" si="3"/>
        <v/>
      </c>
      <c r="T26" s="270" t="str">
        <f t="shared" si="4"/>
        <v/>
      </c>
      <c r="U26" s="232" t="str">
        <f t="shared" si="15"/>
        <v/>
      </c>
      <c r="V26" s="231" t="str">
        <f>IFERROR(U26+#REF!,"")</f>
        <v/>
      </c>
      <c r="W26" s="273"/>
      <c r="X26" s="230" t="str">
        <f t="shared" si="5"/>
        <v/>
      </c>
      <c r="Y26" s="230" t="str">
        <f t="shared" si="6"/>
        <v/>
      </c>
      <c r="Z26" s="229" t="str">
        <f t="shared" si="7"/>
        <v/>
      </c>
      <c r="AA26" s="229" t="str">
        <f t="shared" si="8"/>
        <v/>
      </c>
      <c r="AB26" s="228" t="str">
        <f t="shared" si="9"/>
        <v/>
      </c>
      <c r="AC26" s="228" t="str">
        <f>IFERROR(AB26+#REF!,"")</f>
        <v/>
      </c>
      <c r="AD26" s="229" t="str">
        <f t="shared" si="10"/>
        <v/>
      </c>
      <c r="AE26" s="229" t="str">
        <f t="shared" si="11"/>
        <v/>
      </c>
      <c r="AF26" s="228" t="str">
        <f t="shared" si="12"/>
        <v/>
      </c>
      <c r="AG26" s="228" t="str">
        <f>IFERROR(AF26+#REF!,"")</f>
        <v/>
      </c>
      <c r="AH26" s="272"/>
      <c r="AI26" s="272"/>
      <c r="AJ26" s="227" t="str">
        <f t="shared" si="13"/>
        <v/>
      </c>
      <c r="AK26" s="227" t="str">
        <f t="shared" si="14"/>
        <v/>
      </c>
      <c r="AL26" s="227">
        <f>IFERROR(AK26+#REF!,0)</f>
        <v>0</v>
      </c>
      <c r="AM26" s="220" t="e">
        <f>IF(AL26&gt;#REF!,"KO : Le montant retenu est supérieur au montant présenté. Merci de revoir la ligne de dépense ou plafonner son montant.",IF(#REF!=0,"",IF(AL26=#REF!,"OK",IF(AL26&lt;#REF!,"Montant instruit inférieur au montant présenté.",""))))</f>
        <v>#REF!</v>
      </c>
      <c r="AN26" s="273"/>
      <c r="AO26" s="274" t="e">
        <f>#REF!-AL26</f>
        <v>#REF!</v>
      </c>
    </row>
    <row r="27" spans="1:43" hidden="1">
      <c r="A27" s="262">
        <v>23</v>
      </c>
      <c r="B27" s="273"/>
      <c r="C27" s="273"/>
      <c r="D27" s="273"/>
      <c r="E27" s="264"/>
      <c r="F27" s="265"/>
      <c r="G27" s="263"/>
      <c r="H27" s="273"/>
      <c r="I27" s="266"/>
      <c r="J27" s="266"/>
      <c r="K27" s="265"/>
      <c r="L27" s="266"/>
      <c r="M27" s="266"/>
      <c r="N27" s="265"/>
      <c r="O27" s="267"/>
      <c r="P27" s="268" t="str">
        <f t="shared" si="0"/>
        <v/>
      </c>
      <c r="Q27" s="269" t="str">
        <f t="shared" si="1"/>
        <v/>
      </c>
      <c r="R27" s="269" t="str">
        <f t="shared" si="2"/>
        <v/>
      </c>
      <c r="S27" s="269" t="str">
        <f t="shared" si="3"/>
        <v/>
      </c>
      <c r="T27" s="270" t="str">
        <f t="shared" si="4"/>
        <v/>
      </c>
      <c r="U27" s="232" t="str">
        <f t="shared" si="15"/>
        <v/>
      </c>
      <c r="V27" s="231" t="str">
        <f>IFERROR(U27+#REF!,"")</f>
        <v/>
      </c>
      <c r="W27" s="273"/>
      <c r="X27" s="230" t="str">
        <f t="shared" si="5"/>
        <v/>
      </c>
      <c r="Y27" s="230" t="str">
        <f t="shared" si="6"/>
        <v/>
      </c>
      <c r="Z27" s="229" t="str">
        <f t="shared" si="7"/>
        <v/>
      </c>
      <c r="AA27" s="229" t="str">
        <f t="shared" si="8"/>
        <v/>
      </c>
      <c r="AB27" s="228" t="str">
        <f t="shared" si="9"/>
        <v/>
      </c>
      <c r="AC27" s="228" t="str">
        <f>IFERROR(AB27+#REF!,"")</f>
        <v/>
      </c>
      <c r="AD27" s="229" t="str">
        <f t="shared" si="10"/>
        <v/>
      </c>
      <c r="AE27" s="229" t="str">
        <f t="shared" si="11"/>
        <v/>
      </c>
      <c r="AF27" s="228" t="str">
        <f t="shared" si="12"/>
        <v/>
      </c>
      <c r="AG27" s="228" t="str">
        <f>IFERROR(AF27+#REF!,"")</f>
        <v/>
      </c>
      <c r="AH27" s="272"/>
      <c r="AI27" s="272"/>
      <c r="AJ27" s="227" t="str">
        <f t="shared" si="13"/>
        <v/>
      </c>
      <c r="AK27" s="227" t="str">
        <f t="shared" si="14"/>
        <v/>
      </c>
      <c r="AL27" s="227">
        <f>IFERROR(AK27+#REF!,0)</f>
        <v>0</v>
      </c>
      <c r="AM27" s="220" t="e">
        <f>IF(AL27&gt;#REF!,"KO : Le montant retenu est supérieur au montant présenté. Merci de revoir la ligne de dépense ou plafonner son montant.",IF(#REF!=0,"",IF(AL27=#REF!,"OK",IF(AL27&lt;#REF!,"Montant instruit inférieur au montant présenté.",""))))</f>
        <v>#REF!</v>
      </c>
      <c r="AN27" s="273"/>
      <c r="AO27" s="274" t="e">
        <f>#REF!-AL27</f>
        <v>#REF!</v>
      </c>
    </row>
    <row r="28" spans="1:43" hidden="1">
      <c r="A28" s="262">
        <v>24</v>
      </c>
      <c r="B28" s="273"/>
      <c r="C28" s="273"/>
      <c r="D28" s="273"/>
      <c r="E28" s="264"/>
      <c r="F28" s="265"/>
      <c r="G28" s="263"/>
      <c r="H28" s="273"/>
      <c r="I28" s="266"/>
      <c r="J28" s="266"/>
      <c r="K28" s="265"/>
      <c r="L28" s="266"/>
      <c r="M28" s="266"/>
      <c r="N28" s="265"/>
      <c r="O28" s="267"/>
      <c r="P28" s="268" t="str">
        <f t="shared" si="0"/>
        <v/>
      </c>
      <c r="Q28" s="269" t="str">
        <f t="shared" si="1"/>
        <v/>
      </c>
      <c r="R28" s="269" t="str">
        <f t="shared" si="2"/>
        <v/>
      </c>
      <c r="S28" s="269" t="str">
        <f t="shared" si="3"/>
        <v/>
      </c>
      <c r="T28" s="270" t="str">
        <f t="shared" si="4"/>
        <v/>
      </c>
      <c r="U28" s="232" t="str">
        <f t="shared" si="15"/>
        <v/>
      </c>
      <c r="V28" s="231" t="str">
        <f>IFERROR(U28+#REF!,"")</f>
        <v/>
      </c>
      <c r="W28" s="273"/>
      <c r="X28" s="230" t="str">
        <f t="shared" si="5"/>
        <v/>
      </c>
      <c r="Y28" s="230" t="str">
        <f t="shared" si="6"/>
        <v/>
      </c>
      <c r="Z28" s="229" t="str">
        <f t="shared" si="7"/>
        <v/>
      </c>
      <c r="AA28" s="229" t="str">
        <f t="shared" si="8"/>
        <v/>
      </c>
      <c r="AB28" s="228" t="str">
        <f t="shared" si="9"/>
        <v/>
      </c>
      <c r="AC28" s="228" t="str">
        <f>IFERROR(AB28+#REF!,"")</f>
        <v/>
      </c>
      <c r="AD28" s="229" t="str">
        <f t="shared" si="10"/>
        <v/>
      </c>
      <c r="AE28" s="229" t="str">
        <f t="shared" si="11"/>
        <v/>
      </c>
      <c r="AF28" s="228" t="str">
        <f t="shared" si="12"/>
        <v/>
      </c>
      <c r="AG28" s="228" t="str">
        <f>IFERROR(AF28+#REF!,"")</f>
        <v/>
      </c>
      <c r="AH28" s="272"/>
      <c r="AI28" s="272"/>
      <c r="AJ28" s="227" t="str">
        <f t="shared" si="13"/>
        <v/>
      </c>
      <c r="AK28" s="227" t="str">
        <f t="shared" si="14"/>
        <v/>
      </c>
      <c r="AL28" s="227">
        <f>IFERROR(AK28+#REF!,0)</f>
        <v>0</v>
      </c>
      <c r="AM28" s="220" t="e">
        <f>IF(AL28&gt;#REF!,"KO : Le montant retenu est supérieur au montant présenté. Merci de revoir la ligne de dépense ou plafonner son montant.",IF(#REF!=0,"",IF(AL28=#REF!,"OK",IF(AL28&lt;#REF!,"Montant instruit inférieur au montant présenté.",""))))</f>
        <v>#REF!</v>
      </c>
      <c r="AN28" s="273"/>
      <c r="AO28" s="274" t="e">
        <f>#REF!-AL28</f>
        <v>#REF!</v>
      </c>
    </row>
    <row r="29" spans="1:43" hidden="1">
      <c r="A29" s="262">
        <v>25</v>
      </c>
      <c r="B29" s="273"/>
      <c r="C29" s="273"/>
      <c r="D29" s="273"/>
      <c r="E29" s="264"/>
      <c r="F29" s="265"/>
      <c r="G29" s="263"/>
      <c r="H29" s="273"/>
      <c r="I29" s="266"/>
      <c r="J29" s="266"/>
      <c r="K29" s="265"/>
      <c r="L29" s="266"/>
      <c r="M29" s="266"/>
      <c r="N29" s="265"/>
      <c r="O29" s="267"/>
      <c r="P29" s="268" t="str">
        <f t="shared" si="0"/>
        <v/>
      </c>
      <c r="Q29" s="269" t="str">
        <f t="shared" si="1"/>
        <v/>
      </c>
      <c r="R29" s="269" t="str">
        <f t="shared" si="2"/>
        <v/>
      </c>
      <c r="S29" s="269" t="str">
        <f t="shared" si="3"/>
        <v/>
      </c>
      <c r="T29" s="270" t="str">
        <f t="shared" si="4"/>
        <v/>
      </c>
      <c r="U29" s="232" t="str">
        <f t="shared" si="15"/>
        <v/>
      </c>
      <c r="V29" s="231" t="str">
        <f>IFERROR(U29+#REF!,"")</f>
        <v/>
      </c>
      <c r="W29" s="273"/>
      <c r="X29" s="230" t="str">
        <f t="shared" si="5"/>
        <v/>
      </c>
      <c r="Y29" s="230" t="str">
        <f t="shared" si="6"/>
        <v/>
      </c>
      <c r="Z29" s="229" t="str">
        <f t="shared" si="7"/>
        <v/>
      </c>
      <c r="AA29" s="229" t="str">
        <f t="shared" si="8"/>
        <v/>
      </c>
      <c r="AB29" s="228" t="str">
        <f t="shared" si="9"/>
        <v/>
      </c>
      <c r="AC29" s="228" t="str">
        <f>IFERROR(AB29+#REF!,"")</f>
        <v/>
      </c>
      <c r="AD29" s="229" t="str">
        <f t="shared" si="10"/>
        <v/>
      </c>
      <c r="AE29" s="229" t="str">
        <f t="shared" si="11"/>
        <v/>
      </c>
      <c r="AF29" s="228" t="str">
        <f t="shared" si="12"/>
        <v/>
      </c>
      <c r="AG29" s="228" t="str">
        <f>IFERROR(AF29+#REF!,"")</f>
        <v/>
      </c>
      <c r="AH29" s="272"/>
      <c r="AI29" s="272"/>
      <c r="AJ29" s="227" t="str">
        <f t="shared" si="13"/>
        <v/>
      </c>
      <c r="AK29" s="227" t="str">
        <f t="shared" si="14"/>
        <v/>
      </c>
      <c r="AL29" s="227">
        <f>IFERROR(AK29+#REF!,0)</f>
        <v>0</v>
      </c>
      <c r="AM29" s="220" t="e">
        <f>IF(AL29&gt;#REF!,"KO : Le montant retenu est supérieur au montant présenté. Merci de revoir la ligne de dépense ou plafonner son montant.",IF(#REF!=0,"",IF(AL29=#REF!,"OK",IF(AL29&lt;#REF!,"Montant instruit inférieur au montant présenté.",""))))</f>
        <v>#REF!</v>
      </c>
      <c r="AN29" s="273"/>
      <c r="AO29" s="274" t="e">
        <f>#REF!-AL29</f>
        <v>#REF!</v>
      </c>
    </row>
    <row r="30" spans="1:43" hidden="1">
      <c r="A30" s="262">
        <v>26</v>
      </c>
      <c r="B30" s="273"/>
      <c r="C30" s="273"/>
      <c r="D30" s="273"/>
      <c r="E30" s="264"/>
      <c r="F30" s="265"/>
      <c r="G30" s="263"/>
      <c r="H30" s="273"/>
      <c r="I30" s="266"/>
      <c r="J30" s="266"/>
      <c r="K30" s="265"/>
      <c r="L30" s="266"/>
      <c r="M30" s="266"/>
      <c r="N30" s="265"/>
      <c r="O30" s="267"/>
      <c r="P30" s="268" t="str">
        <f t="shared" si="0"/>
        <v/>
      </c>
      <c r="Q30" s="269" t="str">
        <f t="shared" si="1"/>
        <v/>
      </c>
      <c r="R30" s="269" t="str">
        <f t="shared" si="2"/>
        <v/>
      </c>
      <c r="S30" s="269" t="str">
        <f t="shared" si="3"/>
        <v/>
      </c>
      <c r="T30" s="270" t="str">
        <f t="shared" si="4"/>
        <v/>
      </c>
      <c r="U30" s="232" t="str">
        <f t="shared" si="15"/>
        <v/>
      </c>
      <c r="V30" s="231" t="str">
        <f>IFERROR(U30+#REF!,"")</f>
        <v/>
      </c>
      <c r="W30" s="273"/>
      <c r="X30" s="230" t="str">
        <f t="shared" si="5"/>
        <v/>
      </c>
      <c r="Y30" s="230" t="str">
        <f t="shared" si="6"/>
        <v/>
      </c>
      <c r="Z30" s="229" t="str">
        <f t="shared" si="7"/>
        <v/>
      </c>
      <c r="AA30" s="229" t="str">
        <f t="shared" si="8"/>
        <v/>
      </c>
      <c r="AB30" s="228" t="str">
        <f t="shared" si="9"/>
        <v/>
      </c>
      <c r="AC30" s="228" t="str">
        <f>IFERROR(AB30+#REF!,"")</f>
        <v/>
      </c>
      <c r="AD30" s="229" t="str">
        <f t="shared" si="10"/>
        <v/>
      </c>
      <c r="AE30" s="229" t="str">
        <f t="shared" si="11"/>
        <v/>
      </c>
      <c r="AF30" s="228" t="str">
        <f t="shared" si="12"/>
        <v/>
      </c>
      <c r="AG30" s="228" t="str">
        <f>IFERROR(AF30+#REF!,"")</f>
        <v/>
      </c>
      <c r="AH30" s="272"/>
      <c r="AI30" s="272"/>
      <c r="AJ30" s="227" t="str">
        <f t="shared" si="13"/>
        <v/>
      </c>
      <c r="AK30" s="227" t="str">
        <f t="shared" si="14"/>
        <v/>
      </c>
      <c r="AL30" s="227">
        <f>IFERROR(AK30+#REF!,0)</f>
        <v>0</v>
      </c>
      <c r="AM30" s="220" t="e">
        <f>IF(AL30&gt;#REF!,"KO : Le montant retenu est supérieur au montant présenté. Merci de revoir la ligne de dépense ou plafonner son montant.",IF(#REF!=0,"",IF(AL30=#REF!,"OK",IF(AL30&lt;#REF!,"Montant instruit inférieur au montant présenté.",""))))</f>
        <v>#REF!</v>
      </c>
      <c r="AN30" s="273"/>
      <c r="AO30" s="274" t="e">
        <f>#REF!-AL30</f>
        <v>#REF!</v>
      </c>
    </row>
    <row r="31" spans="1:43" hidden="1">
      <c r="A31" s="262">
        <v>27</v>
      </c>
      <c r="B31" s="273"/>
      <c r="C31" s="273"/>
      <c r="D31" s="273"/>
      <c r="E31" s="264"/>
      <c r="F31" s="265"/>
      <c r="G31" s="263"/>
      <c r="H31" s="273"/>
      <c r="I31" s="266"/>
      <c r="J31" s="266"/>
      <c r="K31" s="265"/>
      <c r="L31" s="266"/>
      <c r="M31" s="266"/>
      <c r="N31" s="265"/>
      <c r="O31" s="267"/>
      <c r="P31" s="268" t="str">
        <f t="shared" si="0"/>
        <v/>
      </c>
      <c r="Q31" s="269" t="str">
        <f t="shared" si="1"/>
        <v/>
      </c>
      <c r="R31" s="269" t="str">
        <f t="shared" si="2"/>
        <v/>
      </c>
      <c r="S31" s="269" t="str">
        <f t="shared" si="3"/>
        <v/>
      </c>
      <c r="T31" s="270" t="str">
        <f t="shared" si="4"/>
        <v/>
      </c>
      <c r="U31" s="232" t="str">
        <f t="shared" si="15"/>
        <v/>
      </c>
      <c r="V31" s="231" t="str">
        <f>IFERROR(U31+#REF!,"")</f>
        <v/>
      </c>
      <c r="W31" s="273"/>
      <c r="X31" s="230" t="str">
        <f t="shared" si="5"/>
        <v/>
      </c>
      <c r="Y31" s="230" t="str">
        <f t="shared" si="6"/>
        <v/>
      </c>
      <c r="Z31" s="229" t="str">
        <f t="shared" si="7"/>
        <v/>
      </c>
      <c r="AA31" s="229" t="str">
        <f t="shared" si="8"/>
        <v/>
      </c>
      <c r="AB31" s="228" t="str">
        <f t="shared" si="9"/>
        <v/>
      </c>
      <c r="AC31" s="228" t="str">
        <f>IFERROR(AB31+#REF!,"")</f>
        <v/>
      </c>
      <c r="AD31" s="229" t="str">
        <f t="shared" si="10"/>
        <v/>
      </c>
      <c r="AE31" s="229" t="str">
        <f t="shared" si="11"/>
        <v/>
      </c>
      <c r="AF31" s="228" t="str">
        <f t="shared" si="12"/>
        <v/>
      </c>
      <c r="AG31" s="228" t="str">
        <f>IFERROR(AF31+#REF!,"")</f>
        <v/>
      </c>
      <c r="AH31" s="272"/>
      <c r="AI31" s="272"/>
      <c r="AJ31" s="227" t="str">
        <f t="shared" si="13"/>
        <v/>
      </c>
      <c r="AK31" s="227" t="str">
        <f t="shared" si="14"/>
        <v/>
      </c>
      <c r="AL31" s="227">
        <f>IFERROR(AK31+#REF!,0)</f>
        <v>0</v>
      </c>
      <c r="AM31" s="220" t="e">
        <f>IF(AL31&gt;#REF!,"KO : Le montant retenu est supérieur au montant présenté. Merci de revoir la ligne de dépense ou plafonner son montant.",IF(#REF!=0,"",IF(AL31=#REF!,"OK",IF(AL31&lt;#REF!,"Montant instruit inférieur au montant présenté.",""))))</f>
        <v>#REF!</v>
      </c>
      <c r="AN31" s="273"/>
      <c r="AO31" s="274" t="e">
        <f>#REF!-AL31</f>
        <v>#REF!</v>
      </c>
    </row>
    <row r="32" spans="1:43" hidden="1">
      <c r="A32" s="262">
        <v>28</v>
      </c>
      <c r="B32" s="273"/>
      <c r="C32" s="273"/>
      <c r="D32" s="273"/>
      <c r="E32" s="264"/>
      <c r="F32" s="265"/>
      <c r="G32" s="263"/>
      <c r="H32" s="273"/>
      <c r="I32" s="266"/>
      <c r="J32" s="266"/>
      <c r="K32" s="265"/>
      <c r="L32" s="266"/>
      <c r="M32" s="266"/>
      <c r="N32" s="265"/>
      <c r="O32" s="267"/>
      <c r="P32" s="268" t="str">
        <f t="shared" si="0"/>
        <v/>
      </c>
      <c r="Q32" s="269" t="str">
        <f t="shared" si="1"/>
        <v/>
      </c>
      <c r="R32" s="269" t="str">
        <f t="shared" si="2"/>
        <v/>
      </c>
      <c r="S32" s="269" t="str">
        <f t="shared" si="3"/>
        <v/>
      </c>
      <c r="T32" s="270" t="str">
        <f t="shared" si="4"/>
        <v/>
      </c>
      <c r="U32" s="232" t="str">
        <f t="shared" si="15"/>
        <v/>
      </c>
      <c r="V32" s="231" t="str">
        <f>IFERROR(U32+#REF!,"")</f>
        <v/>
      </c>
      <c r="W32" s="273"/>
      <c r="X32" s="230" t="str">
        <f t="shared" si="5"/>
        <v/>
      </c>
      <c r="Y32" s="230" t="str">
        <f t="shared" si="6"/>
        <v/>
      </c>
      <c r="Z32" s="229" t="str">
        <f t="shared" si="7"/>
        <v/>
      </c>
      <c r="AA32" s="229" t="str">
        <f t="shared" si="8"/>
        <v/>
      </c>
      <c r="AB32" s="228" t="str">
        <f t="shared" si="9"/>
        <v/>
      </c>
      <c r="AC32" s="228" t="str">
        <f>IFERROR(AB32+#REF!,"")</f>
        <v/>
      </c>
      <c r="AD32" s="229" t="str">
        <f t="shared" si="10"/>
        <v/>
      </c>
      <c r="AE32" s="229" t="str">
        <f t="shared" si="11"/>
        <v/>
      </c>
      <c r="AF32" s="228" t="str">
        <f t="shared" si="12"/>
        <v/>
      </c>
      <c r="AG32" s="228" t="str">
        <f>IFERROR(AF32+#REF!,"")</f>
        <v/>
      </c>
      <c r="AH32" s="272"/>
      <c r="AI32" s="272"/>
      <c r="AJ32" s="227" t="str">
        <f t="shared" si="13"/>
        <v/>
      </c>
      <c r="AK32" s="227" t="str">
        <f t="shared" si="14"/>
        <v/>
      </c>
      <c r="AL32" s="227">
        <f>IFERROR(AK32+#REF!,0)</f>
        <v>0</v>
      </c>
      <c r="AM32" s="220" t="e">
        <f>IF(AL32&gt;#REF!,"KO : Le montant retenu est supérieur au montant présenté. Merci de revoir la ligne de dépense ou plafonner son montant.",IF(#REF!=0,"",IF(AL32=#REF!,"OK",IF(AL32&lt;#REF!,"Montant instruit inférieur au montant présenté.",""))))</f>
        <v>#REF!</v>
      </c>
      <c r="AN32" s="273"/>
      <c r="AO32" s="274" t="e">
        <f>#REF!-AL32</f>
        <v>#REF!</v>
      </c>
    </row>
    <row r="33" spans="1:41" hidden="1">
      <c r="A33" s="262">
        <v>29</v>
      </c>
      <c r="B33" s="273"/>
      <c r="C33" s="273"/>
      <c r="D33" s="273"/>
      <c r="E33" s="264"/>
      <c r="F33" s="265"/>
      <c r="G33" s="263"/>
      <c r="H33" s="273"/>
      <c r="I33" s="266"/>
      <c r="J33" s="266"/>
      <c r="K33" s="265"/>
      <c r="L33" s="266"/>
      <c r="M33" s="266"/>
      <c r="N33" s="265"/>
      <c r="O33" s="267"/>
      <c r="P33" s="268" t="str">
        <f t="shared" si="0"/>
        <v/>
      </c>
      <c r="Q33" s="269" t="str">
        <f t="shared" si="1"/>
        <v/>
      </c>
      <c r="R33" s="269" t="str">
        <f t="shared" si="2"/>
        <v/>
      </c>
      <c r="S33" s="269" t="str">
        <f t="shared" si="3"/>
        <v/>
      </c>
      <c r="T33" s="270" t="str">
        <f t="shared" si="4"/>
        <v/>
      </c>
      <c r="U33" s="232" t="str">
        <f t="shared" si="15"/>
        <v/>
      </c>
      <c r="V33" s="231" t="str">
        <f>IFERROR(U33+#REF!,"")</f>
        <v/>
      </c>
      <c r="W33" s="273"/>
      <c r="X33" s="230" t="str">
        <f t="shared" si="5"/>
        <v/>
      </c>
      <c r="Y33" s="230" t="str">
        <f t="shared" si="6"/>
        <v/>
      </c>
      <c r="Z33" s="229" t="str">
        <f t="shared" si="7"/>
        <v/>
      </c>
      <c r="AA33" s="229" t="str">
        <f t="shared" si="8"/>
        <v/>
      </c>
      <c r="AB33" s="228" t="str">
        <f t="shared" si="9"/>
        <v/>
      </c>
      <c r="AC33" s="228" t="str">
        <f>IFERROR(AB33+#REF!,"")</f>
        <v/>
      </c>
      <c r="AD33" s="229" t="str">
        <f t="shared" si="10"/>
        <v/>
      </c>
      <c r="AE33" s="229" t="str">
        <f t="shared" si="11"/>
        <v/>
      </c>
      <c r="AF33" s="228" t="str">
        <f t="shared" si="12"/>
        <v/>
      </c>
      <c r="AG33" s="228" t="str">
        <f>IFERROR(AF33+#REF!,"")</f>
        <v/>
      </c>
      <c r="AH33" s="272"/>
      <c r="AI33" s="272"/>
      <c r="AJ33" s="227" t="str">
        <f t="shared" si="13"/>
        <v/>
      </c>
      <c r="AK33" s="227" t="str">
        <f t="shared" si="14"/>
        <v/>
      </c>
      <c r="AL33" s="227">
        <f>IFERROR(AK33+#REF!,0)</f>
        <v>0</v>
      </c>
      <c r="AM33" s="220" t="e">
        <f>IF(AL33&gt;#REF!,"KO : Le montant retenu est supérieur au montant présenté. Merci de revoir la ligne de dépense ou plafonner son montant.",IF(#REF!=0,"",IF(AL33=#REF!,"OK",IF(AL33&lt;#REF!,"Montant instruit inférieur au montant présenté.",""))))</f>
        <v>#REF!</v>
      </c>
      <c r="AN33" s="273"/>
      <c r="AO33" s="274" t="e">
        <f>#REF!-AL33</f>
        <v>#REF!</v>
      </c>
    </row>
    <row r="34" spans="1:41" hidden="1">
      <c r="A34" s="262">
        <v>30</v>
      </c>
      <c r="B34" s="273"/>
      <c r="C34" s="273"/>
      <c r="D34" s="273"/>
      <c r="E34" s="264"/>
      <c r="F34" s="265"/>
      <c r="G34" s="263"/>
      <c r="H34" s="273"/>
      <c r="I34" s="266"/>
      <c r="J34" s="266"/>
      <c r="K34" s="265"/>
      <c r="L34" s="266"/>
      <c r="M34" s="266"/>
      <c r="N34" s="265"/>
      <c r="O34" s="267"/>
      <c r="P34" s="268" t="str">
        <f t="shared" si="0"/>
        <v/>
      </c>
      <c r="Q34" s="269" t="str">
        <f t="shared" si="1"/>
        <v/>
      </c>
      <c r="R34" s="269" t="str">
        <f t="shared" si="2"/>
        <v/>
      </c>
      <c r="S34" s="269" t="str">
        <f t="shared" si="3"/>
        <v/>
      </c>
      <c r="T34" s="270" t="str">
        <f t="shared" si="4"/>
        <v/>
      </c>
      <c r="U34" s="232" t="str">
        <f t="shared" si="15"/>
        <v/>
      </c>
      <c r="V34" s="231" t="str">
        <f>IFERROR(U34+#REF!,"")</f>
        <v/>
      </c>
      <c r="W34" s="273"/>
      <c r="X34" s="230" t="str">
        <f t="shared" si="5"/>
        <v/>
      </c>
      <c r="Y34" s="230" t="str">
        <f t="shared" si="6"/>
        <v/>
      </c>
      <c r="Z34" s="229" t="str">
        <f t="shared" si="7"/>
        <v/>
      </c>
      <c r="AA34" s="229" t="str">
        <f t="shared" si="8"/>
        <v/>
      </c>
      <c r="AB34" s="228" t="str">
        <f t="shared" si="9"/>
        <v/>
      </c>
      <c r="AC34" s="228" t="str">
        <f>IFERROR(AB34+#REF!,"")</f>
        <v/>
      </c>
      <c r="AD34" s="229" t="str">
        <f t="shared" si="10"/>
        <v/>
      </c>
      <c r="AE34" s="229" t="str">
        <f t="shared" si="11"/>
        <v/>
      </c>
      <c r="AF34" s="228" t="str">
        <f t="shared" si="12"/>
        <v/>
      </c>
      <c r="AG34" s="228" t="str">
        <f>IFERROR(AF34+#REF!,"")</f>
        <v/>
      </c>
      <c r="AH34" s="272"/>
      <c r="AI34" s="272"/>
      <c r="AJ34" s="227" t="str">
        <f t="shared" si="13"/>
        <v/>
      </c>
      <c r="AK34" s="227" t="str">
        <f t="shared" si="14"/>
        <v/>
      </c>
      <c r="AL34" s="227">
        <f>IFERROR(AK34+#REF!,0)</f>
        <v>0</v>
      </c>
      <c r="AM34" s="220" t="e">
        <f>IF(AL34&gt;#REF!,"KO : Le montant retenu est supérieur au montant présenté. Merci de revoir la ligne de dépense ou plafonner son montant.",IF(#REF!=0,"",IF(AL34=#REF!,"OK",IF(AL34&lt;#REF!,"Montant instruit inférieur au montant présenté.",""))))</f>
        <v>#REF!</v>
      </c>
      <c r="AN34" s="273"/>
      <c r="AO34" s="274" t="e">
        <f>#REF!-AL34</f>
        <v>#REF!</v>
      </c>
    </row>
    <row r="35" spans="1:41" hidden="1">
      <c r="A35" s="262">
        <v>31</v>
      </c>
      <c r="B35" s="273"/>
      <c r="C35" s="273"/>
      <c r="D35" s="273"/>
      <c r="E35" s="264"/>
      <c r="F35" s="265"/>
      <c r="G35" s="263"/>
      <c r="H35" s="273"/>
      <c r="I35" s="266"/>
      <c r="J35" s="266"/>
      <c r="K35" s="265"/>
      <c r="L35" s="266"/>
      <c r="M35" s="266"/>
      <c r="N35" s="265"/>
      <c r="O35" s="267"/>
      <c r="P35" s="268" t="str">
        <f t="shared" si="0"/>
        <v/>
      </c>
      <c r="Q35" s="269" t="str">
        <f t="shared" si="1"/>
        <v/>
      </c>
      <c r="R35" s="269" t="str">
        <f t="shared" si="2"/>
        <v/>
      </c>
      <c r="S35" s="269" t="str">
        <f t="shared" si="3"/>
        <v/>
      </c>
      <c r="T35" s="270" t="str">
        <f t="shared" si="4"/>
        <v/>
      </c>
      <c r="U35" s="232" t="str">
        <f t="shared" si="15"/>
        <v/>
      </c>
      <c r="V35" s="231" t="str">
        <f>IFERROR(U35+#REF!,"")</f>
        <v/>
      </c>
      <c r="W35" s="273"/>
      <c r="X35" s="230" t="str">
        <f t="shared" si="5"/>
        <v/>
      </c>
      <c r="Y35" s="230" t="str">
        <f t="shared" si="6"/>
        <v/>
      </c>
      <c r="Z35" s="229" t="str">
        <f t="shared" si="7"/>
        <v/>
      </c>
      <c r="AA35" s="229" t="str">
        <f t="shared" si="8"/>
        <v/>
      </c>
      <c r="AB35" s="228" t="str">
        <f t="shared" si="9"/>
        <v/>
      </c>
      <c r="AC35" s="228" t="str">
        <f>IFERROR(AB35+#REF!,"")</f>
        <v/>
      </c>
      <c r="AD35" s="229" t="str">
        <f t="shared" si="10"/>
        <v/>
      </c>
      <c r="AE35" s="229" t="str">
        <f t="shared" si="11"/>
        <v/>
      </c>
      <c r="AF35" s="228" t="str">
        <f t="shared" si="12"/>
        <v/>
      </c>
      <c r="AG35" s="228" t="str">
        <f>IFERROR(AF35+#REF!,"")</f>
        <v/>
      </c>
      <c r="AH35" s="272"/>
      <c r="AI35" s="272"/>
      <c r="AJ35" s="227" t="str">
        <f t="shared" si="13"/>
        <v/>
      </c>
      <c r="AK35" s="227" t="str">
        <f t="shared" si="14"/>
        <v/>
      </c>
      <c r="AL35" s="227">
        <f>IFERROR(AK35+#REF!,0)</f>
        <v>0</v>
      </c>
      <c r="AM35" s="220" t="e">
        <f>IF(AL35&gt;#REF!,"KO : Le montant retenu est supérieur au montant présenté. Merci de revoir la ligne de dépense ou plafonner son montant.",IF(#REF!=0,"",IF(AL35=#REF!,"OK",IF(AL35&lt;#REF!,"Montant instruit inférieur au montant présenté.",""))))</f>
        <v>#REF!</v>
      </c>
      <c r="AN35" s="273"/>
      <c r="AO35" s="274" t="e">
        <f>#REF!-AL35</f>
        <v>#REF!</v>
      </c>
    </row>
    <row r="36" spans="1:41" hidden="1">
      <c r="A36" s="262">
        <v>32</v>
      </c>
      <c r="B36" s="273"/>
      <c r="C36" s="273"/>
      <c r="D36" s="273"/>
      <c r="E36" s="264"/>
      <c r="F36" s="265"/>
      <c r="G36" s="263"/>
      <c r="H36" s="273"/>
      <c r="I36" s="266"/>
      <c r="J36" s="266"/>
      <c r="K36" s="265"/>
      <c r="L36" s="266"/>
      <c r="M36" s="266"/>
      <c r="N36" s="265"/>
      <c r="O36" s="267"/>
      <c r="P36" s="268" t="str">
        <f t="shared" si="0"/>
        <v/>
      </c>
      <c r="Q36" s="269" t="str">
        <f t="shared" si="1"/>
        <v/>
      </c>
      <c r="R36" s="269" t="str">
        <f t="shared" si="2"/>
        <v/>
      </c>
      <c r="S36" s="269" t="str">
        <f t="shared" si="3"/>
        <v/>
      </c>
      <c r="T36" s="270" t="str">
        <f t="shared" si="4"/>
        <v/>
      </c>
      <c r="U36" s="232" t="str">
        <f t="shared" si="15"/>
        <v/>
      </c>
      <c r="V36" s="231" t="str">
        <f>IFERROR(U36+#REF!,"")</f>
        <v/>
      </c>
      <c r="W36" s="273"/>
      <c r="X36" s="230" t="str">
        <f t="shared" si="5"/>
        <v/>
      </c>
      <c r="Y36" s="230" t="str">
        <f t="shared" si="6"/>
        <v/>
      </c>
      <c r="Z36" s="229" t="str">
        <f t="shared" si="7"/>
        <v/>
      </c>
      <c r="AA36" s="229" t="str">
        <f t="shared" si="8"/>
        <v/>
      </c>
      <c r="AB36" s="228" t="str">
        <f t="shared" si="9"/>
        <v/>
      </c>
      <c r="AC36" s="228" t="str">
        <f>IFERROR(AB36+#REF!,"")</f>
        <v/>
      </c>
      <c r="AD36" s="229" t="str">
        <f t="shared" si="10"/>
        <v/>
      </c>
      <c r="AE36" s="229" t="str">
        <f t="shared" si="11"/>
        <v/>
      </c>
      <c r="AF36" s="228" t="str">
        <f t="shared" si="12"/>
        <v/>
      </c>
      <c r="AG36" s="228" t="str">
        <f>IFERROR(AF36+#REF!,"")</f>
        <v/>
      </c>
      <c r="AH36" s="272"/>
      <c r="AI36" s="272"/>
      <c r="AJ36" s="227" t="str">
        <f t="shared" si="13"/>
        <v/>
      </c>
      <c r="AK36" s="227" t="str">
        <f t="shared" si="14"/>
        <v/>
      </c>
      <c r="AL36" s="227">
        <f>IFERROR(AK36+#REF!,0)</f>
        <v>0</v>
      </c>
      <c r="AM36" s="220" t="e">
        <f>IF(AL36&gt;#REF!,"KO : Le montant retenu est supérieur au montant présenté. Merci de revoir la ligne de dépense ou plafonner son montant.",IF(#REF!=0,"",IF(AL36=#REF!,"OK",IF(AL36&lt;#REF!,"Montant instruit inférieur au montant présenté.",""))))</f>
        <v>#REF!</v>
      </c>
      <c r="AN36" s="273"/>
      <c r="AO36" s="274" t="e">
        <f>#REF!-AL36</f>
        <v>#REF!</v>
      </c>
    </row>
    <row r="37" spans="1:41" hidden="1">
      <c r="A37" s="262">
        <v>33</v>
      </c>
      <c r="B37" s="273"/>
      <c r="C37" s="273"/>
      <c r="D37" s="273"/>
      <c r="E37" s="264"/>
      <c r="F37" s="265"/>
      <c r="G37" s="263"/>
      <c r="H37" s="273"/>
      <c r="I37" s="266"/>
      <c r="J37" s="266"/>
      <c r="K37" s="265"/>
      <c r="L37" s="266"/>
      <c r="M37" s="266"/>
      <c r="N37" s="265"/>
      <c r="O37" s="267"/>
      <c r="P37" s="268" t="str">
        <f t="shared" si="0"/>
        <v/>
      </c>
      <c r="Q37" s="269" t="str">
        <f t="shared" si="1"/>
        <v/>
      </c>
      <c r="R37" s="269" t="str">
        <f t="shared" si="2"/>
        <v/>
      </c>
      <c r="S37" s="269" t="str">
        <f t="shared" si="3"/>
        <v/>
      </c>
      <c r="T37" s="270" t="str">
        <f t="shared" si="4"/>
        <v/>
      </c>
      <c r="U37" s="232" t="str">
        <f t="shared" si="15"/>
        <v/>
      </c>
      <c r="V37" s="231" t="str">
        <f>IFERROR(U37+#REF!,"")</f>
        <v/>
      </c>
      <c r="W37" s="273"/>
      <c r="X37" s="230" t="str">
        <f t="shared" si="5"/>
        <v/>
      </c>
      <c r="Y37" s="230" t="str">
        <f t="shared" si="6"/>
        <v/>
      </c>
      <c r="Z37" s="229" t="str">
        <f t="shared" si="7"/>
        <v/>
      </c>
      <c r="AA37" s="229" t="str">
        <f t="shared" si="8"/>
        <v/>
      </c>
      <c r="AB37" s="228" t="str">
        <f t="shared" si="9"/>
        <v/>
      </c>
      <c r="AC37" s="228" t="str">
        <f>IFERROR(AB37+#REF!,"")</f>
        <v/>
      </c>
      <c r="AD37" s="229" t="str">
        <f t="shared" si="10"/>
        <v/>
      </c>
      <c r="AE37" s="229" t="str">
        <f t="shared" si="11"/>
        <v/>
      </c>
      <c r="AF37" s="228" t="str">
        <f t="shared" si="12"/>
        <v/>
      </c>
      <c r="AG37" s="228" t="str">
        <f>IFERROR(AF37+#REF!,"")</f>
        <v/>
      </c>
      <c r="AH37" s="272"/>
      <c r="AI37" s="272"/>
      <c r="AJ37" s="227" t="str">
        <f t="shared" si="13"/>
        <v/>
      </c>
      <c r="AK37" s="227" t="str">
        <f t="shared" si="14"/>
        <v/>
      </c>
      <c r="AL37" s="227">
        <f>IFERROR(AK37+#REF!,0)</f>
        <v>0</v>
      </c>
      <c r="AM37" s="220" t="e">
        <f>IF(AL37&gt;#REF!,"KO : Le montant retenu est supérieur au montant présenté. Merci de revoir la ligne de dépense ou plafonner son montant.",IF(#REF!=0,"",IF(AL37=#REF!,"OK",IF(AL37&lt;#REF!,"Montant instruit inférieur au montant présenté.",""))))</f>
        <v>#REF!</v>
      </c>
      <c r="AN37" s="273"/>
      <c r="AO37" s="274" t="e">
        <f>#REF!-AL37</f>
        <v>#REF!</v>
      </c>
    </row>
    <row r="38" spans="1:41" hidden="1">
      <c r="A38" s="262">
        <v>34</v>
      </c>
      <c r="B38" s="273"/>
      <c r="C38" s="273"/>
      <c r="D38" s="273"/>
      <c r="E38" s="264"/>
      <c r="F38" s="265"/>
      <c r="G38" s="263"/>
      <c r="H38" s="273"/>
      <c r="I38" s="266"/>
      <c r="J38" s="266"/>
      <c r="K38" s="265"/>
      <c r="L38" s="266"/>
      <c r="M38" s="266"/>
      <c r="N38" s="265"/>
      <c r="O38" s="267"/>
      <c r="P38" s="268" t="str">
        <f t="shared" si="0"/>
        <v/>
      </c>
      <c r="Q38" s="269" t="str">
        <f t="shared" si="1"/>
        <v/>
      </c>
      <c r="R38" s="269" t="str">
        <f t="shared" si="2"/>
        <v/>
      </c>
      <c r="S38" s="269" t="str">
        <f t="shared" si="3"/>
        <v/>
      </c>
      <c r="T38" s="270" t="str">
        <f t="shared" si="4"/>
        <v/>
      </c>
      <c r="U38" s="232" t="str">
        <f t="shared" si="15"/>
        <v/>
      </c>
      <c r="V38" s="231" t="str">
        <f>IFERROR(U38+#REF!,"")</f>
        <v/>
      </c>
      <c r="W38" s="273"/>
      <c r="X38" s="230" t="str">
        <f t="shared" si="5"/>
        <v/>
      </c>
      <c r="Y38" s="230" t="str">
        <f t="shared" si="6"/>
        <v/>
      </c>
      <c r="Z38" s="229" t="str">
        <f t="shared" si="7"/>
        <v/>
      </c>
      <c r="AA38" s="229" t="str">
        <f t="shared" si="8"/>
        <v/>
      </c>
      <c r="AB38" s="228" t="str">
        <f t="shared" si="9"/>
        <v/>
      </c>
      <c r="AC38" s="228" t="str">
        <f>IFERROR(AB38+#REF!,"")</f>
        <v/>
      </c>
      <c r="AD38" s="229" t="str">
        <f t="shared" si="10"/>
        <v/>
      </c>
      <c r="AE38" s="229" t="str">
        <f t="shared" si="11"/>
        <v/>
      </c>
      <c r="AF38" s="228" t="str">
        <f t="shared" si="12"/>
        <v/>
      </c>
      <c r="AG38" s="228" t="str">
        <f>IFERROR(AF38+#REF!,"")</f>
        <v/>
      </c>
      <c r="AH38" s="272"/>
      <c r="AI38" s="272"/>
      <c r="AJ38" s="227" t="str">
        <f t="shared" si="13"/>
        <v/>
      </c>
      <c r="AK38" s="227" t="str">
        <f t="shared" si="14"/>
        <v/>
      </c>
      <c r="AL38" s="227">
        <f>IFERROR(AK38+#REF!,0)</f>
        <v>0</v>
      </c>
      <c r="AM38" s="220" t="e">
        <f>IF(AL38&gt;#REF!,"KO : Le montant retenu est supérieur au montant présenté. Merci de revoir la ligne de dépense ou plafonner son montant.",IF(#REF!=0,"",IF(AL38=#REF!,"OK",IF(AL38&lt;#REF!,"Montant instruit inférieur au montant présenté.",""))))</f>
        <v>#REF!</v>
      </c>
      <c r="AN38" s="273"/>
      <c r="AO38" s="274" t="e">
        <f>#REF!-AL38</f>
        <v>#REF!</v>
      </c>
    </row>
    <row r="39" spans="1:41" hidden="1">
      <c r="A39" s="262">
        <v>35</v>
      </c>
      <c r="B39" s="273"/>
      <c r="C39" s="273"/>
      <c r="D39" s="273"/>
      <c r="E39" s="264"/>
      <c r="F39" s="265"/>
      <c r="G39" s="263"/>
      <c r="H39" s="273"/>
      <c r="I39" s="266"/>
      <c r="J39" s="266"/>
      <c r="K39" s="265"/>
      <c r="L39" s="266"/>
      <c r="M39" s="266"/>
      <c r="N39" s="265"/>
      <c r="O39" s="267"/>
      <c r="P39" s="268" t="str">
        <f t="shared" si="0"/>
        <v/>
      </c>
      <c r="Q39" s="269" t="str">
        <f t="shared" si="1"/>
        <v/>
      </c>
      <c r="R39" s="269" t="str">
        <f t="shared" si="2"/>
        <v/>
      </c>
      <c r="S39" s="269" t="str">
        <f t="shared" si="3"/>
        <v/>
      </c>
      <c r="T39" s="270" t="str">
        <f t="shared" si="4"/>
        <v/>
      </c>
      <c r="U39" s="232" t="str">
        <f t="shared" si="15"/>
        <v/>
      </c>
      <c r="V39" s="231" t="str">
        <f>IFERROR(U39+#REF!,"")</f>
        <v/>
      </c>
      <c r="W39" s="273"/>
      <c r="X39" s="230" t="str">
        <f t="shared" si="5"/>
        <v/>
      </c>
      <c r="Y39" s="230" t="str">
        <f t="shared" si="6"/>
        <v/>
      </c>
      <c r="Z39" s="229" t="str">
        <f t="shared" si="7"/>
        <v/>
      </c>
      <c r="AA39" s="229" t="str">
        <f t="shared" si="8"/>
        <v/>
      </c>
      <c r="AB39" s="228" t="str">
        <f t="shared" si="9"/>
        <v/>
      </c>
      <c r="AC39" s="228" t="str">
        <f>IFERROR(AB39+#REF!,"")</f>
        <v/>
      </c>
      <c r="AD39" s="229" t="str">
        <f t="shared" si="10"/>
        <v/>
      </c>
      <c r="AE39" s="229" t="str">
        <f t="shared" si="11"/>
        <v/>
      </c>
      <c r="AF39" s="228" t="str">
        <f t="shared" si="12"/>
        <v/>
      </c>
      <c r="AG39" s="228" t="str">
        <f>IFERROR(AF39+#REF!,"")</f>
        <v/>
      </c>
      <c r="AH39" s="272"/>
      <c r="AI39" s="272"/>
      <c r="AJ39" s="227" t="str">
        <f t="shared" si="13"/>
        <v/>
      </c>
      <c r="AK39" s="227" t="str">
        <f t="shared" si="14"/>
        <v/>
      </c>
      <c r="AL39" s="227">
        <f>IFERROR(AK39+#REF!,0)</f>
        <v>0</v>
      </c>
      <c r="AM39" s="220" t="e">
        <f>IF(AL39&gt;#REF!,"KO : Le montant retenu est supérieur au montant présenté. Merci de revoir la ligne de dépense ou plafonner son montant.",IF(#REF!=0,"",IF(AL39=#REF!,"OK",IF(AL39&lt;#REF!,"Montant instruit inférieur au montant présenté.",""))))</f>
        <v>#REF!</v>
      </c>
      <c r="AN39" s="273"/>
      <c r="AO39" s="274" t="e">
        <f>#REF!-AL39</f>
        <v>#REF!</v>
      </c>
    </row>
    <row r="40" spans="1:41" hidden="1">
      <c r="A40" s="262">
        <v>36</v>
      </c>
      <c r="B40" s="273"/>
      <c r="C40" s="273"/>
      <c r="D40" s="273"/>
      <c r="E40" s="264"/>
      <c r="F40" s="265"/>
      <c r="G40" s="263"/>
      <c r="H40" s="273"/>
      <c r="I40" s="266"/>
      <c r="J40" s="266"/>
      <c r="K40" s="265"/>
      <c r="L40" s="266"/>
      <c r="M40" s="266"/>
      <c r="N40" s="265"/>
      <c r="O40" s="267"/>
      <c r="P40" s="268" t="str">
        <f t="shared" si="0"/>
        <v/>
      </c>
      <c r="Q40" s="269" t="str">
        <f t="shared" si="1"/>
        <v/>
      </c>
      <c r="R40" s="269" t="str">
        <f t="shared" si="2"/>
        <v/>
      </c>
      <c r="S40" s="269" t="str">
        <f t="shared" si="3"/>
        <v/>
      </c>
      <c r="T40" s="270" t="str">
        <f t="shared" si="4"/>
        <v/>
      </c>
      <c r="U40" s="232" t="str">
        <f t="shared" si="15"/>
        <v/>
      </c>
      <c r="V40" s="231" t="str">
        <f>IFERROR(U40+#REF!,"")</f>
        <v/>
      </c>
      <c r="W40" s="273"/>
      <c r="X40" s="230" t="str">
        <f t="shared" si="5"/>
        <v/>
      </c>
      <c r="Y40" s="230" t="str">
        <f t="shared" si="6"/>
        <v/>
      </c>
      <c r="Z40" s="229" t="str">
        <f t="shared" si="7"/>
        <v/>
      </c>
      <c r="AA40" s="229" t="str">
        <f t="shared" si="8"/>
        <v/>
      </c>
      <c r="AB40" s="228" t="str">
        <f t="shared" si="9"/>
        <v/>
      </c>
      <c r="AC40" s="228" t="str">
        <f>IFERROR(AB40+#REF!,"")</f>
        <v/>
      </c>
      <c r="AD40" s="229" t="str">
        <f t="shared" si="10"/>
        <v/>
      </c>
      <c r="AE40" s="229" t="str">
        <f t="shared" si="11"/>
        <v/>
      </c>
      <c r="AF40" s="228" t="str">
        <f t="shared" si="12"/>
        <v/>
      </c>
      <c r="AG40" s="228" t="str">
        <f>IFERROR(AF40+#REF!,"")</f>
        <v/>
      </c>
      <c r="AH40" s="272"/>
      <c r="AI40" s="272"/>
      <c r="AJ40" s="227" t="str">
        <f t="shared" si="13"/>
        <v/>
      </c>
      <c r="AK40" s="227" t="str">
        <f t="shared" si="14"/>
        <v/>
      </c>
      <c r="AL40" s="227">
        <f>IFERROR(AK40+#REF!,0)</f>
        <v>0</v>
      </c>
      <c r="AM40" s="220" t="e">
        <f>IF(AL40&gt;#REF!,"KO : Le montant retenu est supérieur au montant présenté. Merci de revoir la ligne de dépense ou plafonner son montant.",IF(#REF!=0,"",IF(AL40=#REF!,"OK",IF(AL40&lt;#REF!,"Montant instruit inférieur au montant présenté.",""))))</f>
        <v>#REF!</v>
      </c>
      <c r="AN40" s="273"/>
      <c r="AO40" s="274" t="e">
        <f>#REF!-AL40</f>
        <v>#REF!</v>
      </c>
    </row>
    <row r="41" spans="1:41" hidden="1">
      <c r="A41" s="262">
        <v>37</v>
      </c>
      <c r="B41" s="273"/>
      <c r="C41" s="273"/>
      <c r="D41" s="273"/>
      <c r="E41" s="264"/>
      <c r="F41" s="265"/>
      <c r="G41" s="263"/>
      <c r="H41" s="273"/>
      <c r="I41" s="266"/>
      <c r="J41" s="266"/>
      <c r="K41" s="265"/>
      <c r="L41" s="266"/>
      <c r="M41" s="266"/>
      <c r="N41" s="265"/>
      <c r="O41" s="267"/>
      <c r="P41" s="268" t="str">
        <f t="shared" si="0"/>
        <v/>
      </c>
      <c r="Q41" s="269" t="str">
        <f t="shared" si="1"/>
        <v/>
      </c>
      <c r="R41" s="269" t="str">
        <f t="shared" si="2"/>
        <v/>
      </c>
      <c r="S41" s="269" t="str">
        <f t="shared" si="3"/>
        <v/>
      </c>
      <c r="T41" s="270" t="str">
        <f t="shared" si="4"/>
        <v/>
      </c>
      <c r="U41" s="232" t="str">
        <f t="shared" si="15"/>
        <v/>
      </c>
      <c r="V41" s="231" t="str">
        <f>IFERROR(U41+#REF!,"")</f>
        <v/>
      </c>
      <c r="W41" s="273"/>
      <c r="X41" s="230" t="str">
        <f t="shared" si="5"/>
        <v/>
      </c>
      <c r="Y41" s="230" t="str">
        <f t="shared" si="6"/>
        <v/>
      </c>
      <c r="Z41" s="229" t="str">
        <f t="shared" si="7"/>
        <v/>
      </c>
      <c r="AA41" s="229" t="str">
        <f t="shared" si="8"/>
        <v/>
      </c>
      <c r="AB41" s="228" t="str">
        <f t="shared" si="9"/>
        <v/>
      </c>
      <c r="AC41" s="228" t="str">
        <f>IFERROR(AB41+#REF!,"")</f>
        <v/>
      </c>
      <c r="AD41" s="229" t="str">
        <f t="shared" si="10"/>
        <v/>
      </c>
      <c r="AE41" s="229" t="str">
        <f t="shared" si="11"/>
        <v/>
      </c>
      <c r="AF41" s="228" t="str">
        <f t="shared" si="12"/>
        <v/>
      </c>
      <c r="AG41" s="228" t="str">
        <f>IFERROR(AF41+#REF!,"")</f>
        <v/>
      </c>
      <c r="AH41" s="272"/>
      <c r="AI41" s="272"/>
      <c r="AJ41" s="227" t="str">
        <f t="shared" si="13"/>
        <v/>
      </c>
      <c r="AK41" s="227" t="str">
        <f t="shared" si="14"/>
        <v/>
      </c>
      <c r="AL41" s="227">
        <f>IFERROR(AK41+#REF!,0)</f>
        <v>0</v>
      </c>
      <c r="AM41" s="220" t="e">
        <f>IF(AL41&gt;#REF!,"KO : Le montant retenu est supérieur au montant présenté. Merci de revoir la ligne de dépense ou plafonner son montant.",IF(#REF!=0,"",IF(AL41=#REF!,"OK",IF(AL41&lt;#REF!,"Montant instruit inférieur au montant présenté.",""))))</f>
        <v>#REF!</v>
      </c>
      <c r="AN41" s="273"/>
      <c r="AO41" s="274" t="e">
        <f>#REF!-AL41</f>
        <v>#REF!</v>
      </c>
    </row>
    <row r="42" spans="1:41" hidden="1">
      <c r="A42" s="262">
        <v>38</v>
      </c>
      <c r="B42" s="273"/>
      <c r="C42" s="273"/>
      <c r="D42" s="273"/>
      <c r="E42" s="264"/>
      <c r="F42" s="265"/>
      <c r="G42" s="263"/>
      <c r="H42" s="273"/>
      <c r="I42" s="266"/>
      <c r="J42" s="266"/>
      <c r="K42" s="265"/>
      <c r="L42" s="266"/>
      <c r="M42" s="266"/>
      <c r="N42" s="265"/>
      <c r="O42" s="267"/>
      <c r="P42" s="268" t="str">
        <f t="shared" si="0"/>
        <v/>
      </c>
      <c r="Q42" s="269" t="str">
        <f t="shared" si="1"/>
        <v/>
      </c>
      <c r="R42" s="269" t="str">
        <f t="shared" si="2"/>
        <v/>
      </c>
      <c r="S42" s="269" t="str">
        <f t="shared" si="3"/>
        <v/>
      </c>
      <c r="T42" s="270" t="str">
        <f t="shared" si="4"/>
        <v/>
      </c>
      <c r="U42" s="232" t="str">
        <f t="shared" si="15"/>
        <v/>
      </c>
      <c r="V42" s="231" t="str">
        <f>IFERROR(U42+#REF!,"")</f>
        <v/>
      </c>
      <c r="W42" s="273"/>
      <c r="X42" s="230" t="str">
        <f t="shared" si="5"/>
        <v/>
      </c>
      <c r="Y42" s="230" t="str">
        <f t="shared" si="6"/>
        <v/>
      </c>
      <c r="Z42" s="229" t="str">
        <f t="shared" si="7"/>
        <v/>
      </c>
      <c r="AA42" s="229" t="str">
        <f t="shared" si="8"/>
        <v/>
      </c>
      <c r="AB42" s="228" t="str">
        <f t="shared" si="9"/>
        <v/>
      </c>
      <c r="AC42" s="228" t="str">
        <f>IFERROR(AB42+#REF!,"")</f>
        <v/>
      </c>
      <c r="AD42" s="229" t="str">
        <f t="shared" si="10"/>
        <v/>
      </c>
      <c r="AE42" s="229" t="str">
        <f t="shared" si="11"/>
        <v/>
      </c>
      <c r="AF42" s="228" t="str">
        <f t="shared" si="12"/>
        <v/>
      </c>
      <c r="AG42" s="228" t="str">
        <f>IFERROR(AF42+#REF!,"")</f>
        <v/>
      </c>
      <c r="AH42" s="272"/>
      <c r="AI42" s="272"/>
      <c r="AJ42" s="227" t="str">
        <f t="shared" si="13"/>
        <v/>
      </c>
      <c r="AK42" s="227" t="str">
        <f t="shared" si="14"/>
        <v/>
      </c>
      <c r="AL42" s="227">
        <f>IFERROR(AK42+#REF!,0)</f>
        <v>0</v>
      </c>
      <c r="AM42" s="220" t="e">
        <f>IF(AL42&gt;#REF!,"KO : Le montant retenu est supérieur au montant présenté. Merci de revoir la ligne de dépense ou plafonner son montant.",IF(#REF!=0,"",IF(AL42=#REF!,"OK",IF(AL42&lt;#REF!,"Montant instruit inférieur au montant présenté.",""))))</f>
        <v>#REF!</v>
      </c>
      <c r="AN42" s="273"/>
      <c r="AO42" s="274" t="e">
        <f>#REF!-AL42</f>
        <v>#REF!</v>
      </c>
    </row>
    <row r="43" spans="1:41" hidden="1">
      <c r="A43" s="262">
        <v>39</v>
      </c>
      <c r="B43" s="273"/>
      <c r="C43" s="273"/>
      <c r="D43" s="273"/>
      <c r="E43" s="264"/>
      <c r="F43" s="265"/>
      <c r="G43" s="263"/>
      <c r="H43" s="273"/>
      <c r="I43" s="266"/>
      <c r="J43" s="266"/>
      <c r="K43" s="265"/>
      <c r="L43" s="266"/>
      <c r="M43" s="266"/>
      <c r="N43" s="265"/>
      <c r="O43" s="267"/>
      <c r="P43" s="268" t="str">
        <f t="shared" si="0"/>
        <v/>
      </c>
      <c r="Q43" s="269" t="str">
        <f t="shared" si="1"/>
        <v/>
      </c>
      <c r="R43" s="269" t="str">
        <f t="shared" si="2"/>
        <v/>
      </c>
      <c r="S43" s="269" t="str">
        <f t="shared" si="3"/>
        <v/>
      </c>
      <c r="T43" s="270" t="str">
        <f t="shared" si="4"/>
        <v/>
      </c>
      <c r="U43" s="232" t="str">
        <f t="shared" si="15"/>
        <v/>
      </c>
      <c r="V43" s="231" t="str">
        <f>IFERROR(U43+#REF!,"")</f>
        <v/>
      </c>
      <c r="W43" s="273"/>
      <c r="X43" s="230" t="str">
        <f t="shared" si="5"/>
        <v/>
      </c>
      <c r="Y43" s="230" t="str">
        <f t="shared" si="6"/>
        <v/>
      </c>
      <c r="Z43" s="229" t="str">
        <f t="shared" si="7"/>
        <v/>
      </c>
      <c r="AA43" s="229" t="str">
        <f t="shared" si="8"/>
        <v/>
      </c>
      <c r="AB43" s="228" t="str">
        <f t="shared" si="9"/>
        <v/>
      </c>
      <c r="AC43" s="228" t="str">
        <f>IFERROR(AB43+#REF!,"")</f>
        <v/>
      </c>
      <c r="AD43" s="229" t="str">
        <f t="shared" si="10"/>
        <v/>
      </c>
      <c r="AE43" s="229" t="str">
        <f t="shared" si="11"/>
        <v/>
      </c>
      <c r="AF43" s="228" t="str">
        <f t="shared" si="12"/>
        <v/>
      </c>
      <c r="AG43" s="228" t="str">
        <f>IFERROR(AF43+#REF!,"")</f>
        <v/>
      </c>
      <c r="AH43" s="272"/>
      <c r="AI43" s="272"/>
      <c r="AJ43" s="227" t="str">
        <f t="shared" si="13"/>
        <v/>
      </c>
      <c r="AK43" s="227" t="str">
        <f t="shared" si="14"/>
        <v/>
      </c>
      <c r="AL43" s="227">
        <f>IFERROR(AK43+#REF!,0)</f>
        <v>0</v>
      </c>
      <c r="AM43" s="220" t="e">
        <f>IF(AL43&gt;#REF!,"KO : Le montant retenu est supérieur au montant présenté. Merci de revoir la ligne de dépense ou plafonner son montant.",IF(#REF!=0,"",IF(AL43=#REF!,"OK",IF(AL43&lt;#REF!,"Montant instruit inférieur au montant présenté.",""))))</f>
        <v>#REF!</v>
      </c>
      <c r="AN43" s="273"/>
      <c r="AO43" s="274" t="e">
        <f>#REF!-AL43</f>
        <v>#REF!</v>
      </c>
    </row>
    <row r="44" spans="1:41" hidden="1">
      <c r="A44" s="262">
        <v>40</v>
      </c>
      <c r="B44" s="273"/>
      <c r="C44" s="273"/>
      <c r="D44" s="273"/>
      <c r="E44" s="264"/>
      <c r="F44" s="265"/>
      <c r="G44" s="263"/>
      <c r="H44" s="273"/>
      <c r="I44" s="266"/>
      <c r="J44" s="266"/>
      <c r="K44" s="265"/>
      <c r="L44" s="266"/>
      <c r="M44" s="266"/>
      <c r="N44" s="265"/>
      <c r="O44" s="267"/>
      <c r="P44" s="268" t="str">
        <f t="shared" si="0"/>
        <v/>
      </c>
      <c r="Q44" s="269" t="str">
        <f t="shared" si="1"/>
        <v/>
      </c>
      <c r="R44" s="269" t="str">
        <f t="shared" si="2"/>
        <v/>
      </c>
      <c r="S44" s="269" t="str">
        <f t="shared" si="3"/>
        <v/>
      </c>
      <c r="T44" s="270" t="str">
        <f t="shared" si="4"/>
        <v/>
      </c>
      <c r="U44" s="232" t="str">
        <f t="shared" si="15"/>
        <v/>
      </c>
      <c r="V44" s="231" t="str">
        <f>IFERROR(U44+#REF!,"")</f>
        <v/>
      </c>
      <c r="W44" s="273"/>
      <c r="X44" s="230" t="str">
        <f t="shared" si="5"/>
        <v/>
      </c>
      <c r="Y44" s="230" t="str">
        <f t="shared" si="6"/>
        <v/>
      </c>
      <c r="Z44" s="229" t="str">
        <f t="shared" si="7"/>
        <v/>
      </c>
      <c r="AA44" s="229" t="str">
        <f t="shared" si="8"/>
        <v/>
      </c>
      <c r="AB44" s="228" t="str">
        <f t="shared" si="9"/>
        <v/>
      </c>
      <c r="AC44" s="228" t="str">
        <f>IFERROR(AB44+#REF!,"")</f>
        <v/>
      </c>
      <c r="AD44" s="229" t="str">
        <f t="shared" si="10"/>
        <v/>
      </c>
      <c r="AE44" s="229" t="str">
        <f t="shared" si="11"/>
        <v/>
      </c>
      <c r="AF44" s="228" t="str">
        <f t="shared" si="12"/>
        <v/>
      </c>
      <c r="AG44" s="228" t="str">
        <f>IFERROR(AF44+#REF!,"")</f>
        <v/>
      </c>
      <c r="AH44" s="272"/>
      <c r="AI44" s="272"/>
      <c r="AJ44" s="227" t="str">
        <f t="shared" si="13"/>
        <v/>
      </c>
      <c r="AK44" s="227" t="str">
        <f t="shared" si="14"/>
        <v/>
      </c>
      <c r="AL44" s="227">
        <f>IFERROR(AK44+#REF!,0)</f>
        <v>0</v>
      </c>
      <c r="AM44" s="220" t="e">
        <f>IF(AL44&gt;#REF!,"KO : Le montant retenu est supérieur au montant présenté. Merci de revoir la ligne de dépense ou plafonner son montant.",IF(#REF!=0,"",IF(AL44=#REF!,"OK",IF(AL44&lt;#REF!,"Montant instruit inférieur au montant présenté.",""))))</f>
        <v>#REF!</v>
      </c>
      <c r="AN44" s="273"/>
      <c r="AO44" s="274" t="e">
        <f>#REF!-AL44</f>
        <v>#REF!</v>
      </c>
    </row>
    <row r="45" spans="1:41" hidden="1">
      <c r="A45" s="262">
        <v>41</v>
      </c>
      <c r="B45" s="273"/>
      <c r="C45" s="273"/>
      <c r="D45" s="273"/>
      <c r="E45" s="264"/>
      <c r="F45" s="265"/>
      <c r="G45" s="263"/>
      <c r="H45" s="273"/>
      <c r="I45" s="266"/>
      <c r="J45" s="266"/>
      <c r="K45" s="265"/>
      <c r="L45" s="266"/>
      <c r="M45" s="266"/>
      <c r="N45" s="265"/>
      <c r="O45" s="267"/>
      <c r="P45" s="268" t="str">
        <f t="shared" si="0"/>
        <v/>
      </c>
      <c r="Q45" s="269" t="str">
        <f t="shared" si="1"/>
        <v/>
      </c>
      <c r="R45" s="269" t="str">
        <f t="shared" si="2"/>
        <v/>
      </c>
      <c r="S45" s="269" t="str">
        <f t="shared" si="3"/>
        <v/>
      </c>
      <c r="T45" s="270" t="str">
        <f t="shared" si="4"/>
        <v/>
      </c>
      <c r="U45" s="232" t="str">
        <f t="shared" si="15"/>
        <v/>
      </c>
      <c r="V45" s="231" t="str">
        <f>IFERROR(U45+#REF!,"")</f>
        <v/>
      </c>
      <c r="W45" s="273"/>
      <c r="X45" s="230" t="str">
        <f t="shared" si="5"/>
        <v/>
      </c>
      <c r="Y45" s="230" t="str">
        <f t="shared" si="6"/>
        <v/>
      </c>
      <c r="Z45" s="229" t="str">
        <f t="shared" si="7"/>
        <v/>
      </c>
      <c r="AA45" s="229" t="str">
        <f t="shared" si="8"/>
        <v/>
      </c>
      <c r="AB45" s="228" t="str">
        <f t="shared" si="9"/>
        <v/>
      </c>
      <c r="AC45" s="228" t="str">
        <f>IFERROR(AB45+#REF!,"")</f>
        <v/>
      </c>
      <c r="AD45" s="229" t="str">
        <f t="shared" si="10"/>
        <v/>
      </c>
      <c r="AE45" s="229" t="str">
        <f t="shared" si="11"/>
        <v/>
      </c>
      <c r="AF45" s="228" t="str">
        <f t="shared" si="12"/>
        <v/>
      </c>
      <c r="AG45" s="228" t="str">
        <f>IFERROR(AF45+#REF!,"")</f>
        <v/>
      </c>
      <c r="AH45" s="272"/>
      <c r="AI45" s="272"/>
      <c r="AJ45" s="227" t="str">
        <f t="shared" si="13"/>
        <v/>
      </c>
      <c r="AK45" s="227" t="str">
        <f t="shared" si="14"/>
        <v/>
      </c>
      <c r="AL45" s="227">
        <f>IFERROR(AK45+#REF!,0)</f>
        <v>0</v>
      </c>
      <c r="AM45" s="220" t="e">
        <f>IF(AL45&gt;#REF!,"KO : Le montant retenu est supérieur au montant présenté. Merci de revoir la ligne de dépense ou plafonner son montant.",IF(#REF!=0,"",IF(AL45=#REF!,"OK",IF(AL45&lt;#REF!,"Montant instruit inférieur au montant présenté.",""))))</f>
        <v>#REF!</v>
      </c>
      <c r="AN45" s="273"/>
      <c r="AO45" s="274" t="e">
        <f>#REF!-AL45</f>
        <v>#REF!</v>
      </c>
    </row>
    <row r="46" spans="1:41" hidden="1">
      <c r="A46" s="262">
        <v>42</v>
      </c>
      <c r="B46" s="273"/>
      <c r="C46" s="273"/>
      <c r="D46" s="273"/>
      <c r="E46" s="264"/>
      <c r="F46" s="265"/>
      <c r="G46" s="263"/>
      <c r="H46" s="273"/>
      <c r="I46" s="266"/>
      <c r="J46" s="266"/>
      <c r="K46" s="265"/>
      <c r="L46" s="266"/>
      <c r="M46" s="266"/>
      <c r="N46" s="265"/>
      <c r="O46" s="267"/>
      <c r="P46" s="268" t="str">
        <f t="shared" si="0"/>
        <v/>
      </c>
      <c r="Q46" s="269" t="str">
        <f t="shared" si="1"/>
        <v/>
      </c>
      <c r="R46" s="269" t="str">
        <f t="shared" si="2"/>
        <v/>
      </c>
      <c r="S46" s="269" t="str">
        <f t="shared" si="3"/>
        <v/>
      </c>
      <c r="T46" s="270" t="str">
        <f t="shared" si="4"/>
        <v/>
      </c>
      <c r="U46" s="232" t="str">
        <f t="shared" si="15"/>
        <v/>
      </c>
      <c r="V46" s="231" t="str">
        <f>IFERROR(U46+#REF!,"")</f>
        <v/>
      </c>
      <c r="W46" s="273"/>
      <c r="X46" s="230" t="str">
        <f t="shared" si="5"/>
        <v/>
      </c>
      <c r="Y46" s="230" t="str">
        <f t="shared" si="6"/>
        <v/>
      </c>
      <c r="Z46" s="229" t="str">
        <f t="shared" si="7"/>
        <v/>
      </c>
      <c r="AA46" s="229" t="str">
        <f t="shared" si="8"/>
        <v/>
      </c>
      <c r="AB46" s="228" t="str">
        <f t="shared" si="9"/>
        <v/>
      </c>
      <c r="AC46" s="228" t="str">
        <f>IFERROR(AB46+#REF!,"")</f>
        <v/>
      </c>
      <c r="AD46" s="229" t="str">
        <f t="shared" si="10"/>
        <v/>
      </c>
      <c r="AE46" s="229" t="str">
        <f t="shared" si="11"/>
        <v/>
      </c>
      <c r="AF46" s="228" t="str">
        <f t="shared" si="12"/>
        <v/>
      </c>
      <c r="AG46" s="228" t="str">
        <f>IFERROR(AF46+#REF!,"")</f>
        <v/>
      </c>
      <c r="AH46" s="272"/>
      <c r="AI46" s="272"/>
      <c r="AJ46" s="227" t="str">
        <f t="shared" si="13"/>
        <v/>
      </c>
      <c r="AK46" s="227" t="str">
        <f t="shared" si="14"/>
        <v/>
      </c>
      <c r="AL46" s="227">
        <f>IFERROR(AK46+#REF!,0)</f>
        <v>0</v>
      </c>
      <c r="AM46" s="220" t="e">
        <f>IF(AL46&gt;#REF!,"KO : Le montant retenu est supérieur au montant présenté. Merci de revoir la ligne de dépense ou plafonner son montant.",IF(#REF!=0,"",IF(AL46=#REF!,"OK",IF(AL46&lt;#REF!,"Montant instruit inférieur au montant présenté.",""))))</f>
        <v>#REF!</v>
      </c>
      <c r="AN46" s="273"/>
      <c r="AO46" s="274" t="e">
        <f>#REF!-AL46</f>
        <v>#REF!</v>
      </c>
    </row>
    <row r="47" spans="1:41" hidden="1">
      <c r="A47" s="262">
        <v>43</v>
      </c>
      <c r="B47" s="273"/>
      <c r="C47" s="273"/>
      <c r="D47" s="273"/>
      <c r="E47" s="264"/>
      <c r="F47" s="265"/>
      <c r="G47" s="263"/>
      <c r="H47" s="273"/>
      <c r="I47" s="266"/>
      <c r="J47" s="266"/>
      <c r="K47" s="265"/>
      <c r="L47" s="266"/>
      <c r="M47" s="266"/>
      <c r="N47" s="265"/>
      <c r="O47" s="267"/>
      <c r="P47" s="268" t="str">
        <f t="shared" si="0"/>
        <v/>
      </c>
      <c r="Q47" s="269" t="str">
        <f t="shared" si="1"/>
        <v/>
      </c>
      <c r="R47" s="269" t="str">
        <f t="shared" si="2"/>
        <v/>
      </c>
      <c r="S47" s="269" t="str">
        <f t="shared" si="3"/>
        <v/>
      </c>
      <c r="T47" s="270" t="str">
        <f t="shared" si="4"/>
        <v/>
      </c>
      <c r="U47" s="232" t="str">
        <f t="shared" si="15"/>
        <v/>
      </c>
      <c r="V47" s="231" t="str">
        <f>IFERROR(U47+#REF!,"")</f>
        <v/>
      </c>
      <c r="W47" s="273"/>
      <c r="X47" s="230" t="str">
        <f t="shared" si="5"/>
        <v/>
      </c>
      <c r="Y47" s="230" t="str">
        <f t="shared" si="6"/>
        <v/>
      </c>
      <c r="Z47" s="229" t="str">
        <f t="shared" si="7"/>
        <v/>
      </c>
      <c r="AA47" s="229" t="str">
        <f t="shared" si="8"/>
        <v/>
      </c>
      <c r="AB47" s="228" t="str">
        <f t="shared" si="9"/>
        <v/>
      </c>
      <c r="AC47" s="228" t="str">
        <f>IFERROR(AB47+#REF!,"")</f>
        <v/>
      </c>
      <c r="AD47" s="229" t="str">
        <f t="shared" si="10"/>
        <v/>
      </c>
      <c r="AE47" s="229" t="str">
        <f t="shared" si="11"/>
        <v/>
      </c>
      <c r="AF47" s="228" t="str">
        <f t="shared" si="12"/>
        <v/>
      </c>
      <c r="AG47" s="228" t="str">
        <f>IFERROR(AF47+#REF!,"")</f>
        <v/>
      </c>
      <c r="AH47" s="272"/>
      <c r="AI47" s="272"/>
      <c r="AJ47" s="227" t="str">
        <f t="shared" si="13"/>
        <v/>
      </c>
      <c r="AK47" s="227" t="str">
        <f t="shared" si="14"/>
        <v/>
      </c>
      <c r="AL47" s="227">
        <f>IFERROR(AK47+#REF!,0)</f>
        <v>0</v>
      </c>
      <c r="AM47" s="220" t="e">
        <f>IF(AL47&gt;#REF!,"KO : Le montant retenu est supérieur au montant présenté. Merci de revoir la ligne de dépense ou plafonner son montant.",IF(#REF!=0,"",IF(AL47=#REF!,"OK",IF(AL47&lt;#REF!,"Montant instruit inférieur au montant présenté.",""))))</f>
        <v>#REF!</v>
      </c>
      <c r="AN47" s="273"/>
      <c r="AO47" s="274" t="e">
        <f>#REF!-AL47</f>
        <v>#REF!</v>
      </c>
    </row>
    <row r="48" spans="1:41" hidden="1">
      <c r="A48" s="262">
        <v>44</v>
      </c>
      <c r="B48" s="273"/>
      <c r="C48" s="273"/>
      <c r="D48" s="273"/>
      <c r="E48" s="264"/>
      <c r="F48" s="265"/>
      <c r="G48" s="263"/>
      <c r="H48" s="273"/>
      <c r="I48" s="266"/>
      <c r="J48" s="266"/>
      <c r="K48" s="265"/>
      <c r="L48" s="266"/>
      <c r="M48" s="266"/>
      <c r="N48" s="265"/>
      <c r="O48" s="267"/>
      <c r="P48" s="268" t="str">
        <f t="shared" si="0"/>
        <v/>
      </c>
      <c r="Q48" s="269" t="str">
        <f t="shared" si="1"/>
        <v/>
      </c>
      <c r="R48" s="269" t="str">
        <f t="shared" si="2"/>
        <v/>
      </c>
      <c r="S48" s="269" t="str">
        <f t="shared" si="3"/>
        <v/>
      </c>
      <c r="T48" s="270" t="str">
        <f t="shared" si="4"/>
        <v/>
      </c>
      <c r="U48" s="232" t="str">
        <f t="shared" si="15"/>
        <v/>
      </c>
      <c r="V48" s="231" t="str">
        <f>IFERROR(U48+#REF!,"")</f>
        <v/>
      </c>
      <c r="W48" s="273"/>
      <c r="X48" s="230" t="str">
        <f t="shared" si="5"/>
        <v/>
      </c>
      <c r="Y48" s="230" t="str">
        <f t="shared" si="6"/>
        <v/>
      </c>
      <c r="Z48" s="229" t="str">
        <f t="shared" si="7"/>
        <v/>
      </c>
      <c r="AA48" s="229" t="str">
        <f t="shared" si="8"/>
        <v/>
      </c>
      <c r="AB48" s="228" t="str">
        <f t="shared" si="9"/>
        <v/>
      </c>
      <c r="AC48" s="228" t="str">
        <f>IFERROR(AB48+#REF!,"")</f>
        <v/>
      </c>
      <c r="AD48" s="229" t="str">
        <f t="shared" si="10"/>
        <v/>
      </c>
      <c r="AE48" s="229" t="str">
        <f t="shared" si="11"/>
        <v/>
      </c>
      <c r="AF48" s="228" t="str">
        <f t="shared" si="12"/>
        <v/>
      </c>
      <c r="AG48" s="228" t="str">
        <f>IFERROR(AF48+#REF!,"")</f>
        <v/>
      </c>
      <c r="AH48" s="272"/>
      <c r="AI48" s="272"/>
      <c r="AJ48" s="227" t="str">
        <f t="shared" si="13"/>
        <v/>
      </c>
      <c r="AK48" s="227" t="str">
        <f t="shared" si="14"/>
        <v/>
      </c>
      <c r="AL48" s="227">
        <f>IFERROR(AK48+#REF!,0)</f>
        <v>0</v>
      </c>
      <c r="AM48" s="220" t="e">
        <f>IF(AL48&gt;#REF!,"KO : Le montant retenu est supérieur au montant présenté. Merci de revoir la ligne de dépense ou plafonner son montant.",IF(#REF!=0,"",IF(AL48=#REF!,"OK",IF(AL48&lt;#REF!,"Montant instruit inférieur au montant présenté.",""))))</f>
        <v>#REF!</v>
      </c>
      <c r="AN48" s="273"/>
      <c r="AO48" s="274" t="e">
        <f>#REF!-AL48</f>
        <v>#REF!</v>
      </c>
    </row>
    <row r="49" spans="1:41" hidden="1">
      <c r="A49" s="262">
        <v>45</v>
      </c>
      <c r="B49" s="273"/>
      <c r="C49" s="273"/>
      <c r="D49" s="273"/>
      <c r="E49" s="264"/>
      <c r="F49" s="265"/>
      <c r="G49" s="263"/>
      <c r="H49" s="273"/>
      <c r="I49" s="266"/>
      <c r="J49" s="266"/>
      <c r="K49" s="265"/>
      <c r="L49" s="266"/>
      <c r="M49" s="266"/>
      <c r="N49" s="265"/>
      <c r="O49" s="267"/>
      <c r="P49" s="268" t="str">
        <f t="shared" si="0"/>
        <v/>
      </c>
      <c r="Q49" s="269" t="str">
        <f t="shared" si="1"/>
        <v/>
      </c>
      <c r="R49" s="269" t="str">
        <f t="shared" si="2"/>
        <v/>
      </c>
      <c r="S49" s="269" t="str">
        <f t="shared" si="3"/>
        <v/>
      </c>
      <c r="T49" s="270" t="str">
        <f t="shared" si="4"/>
        <v/>
      </c>
      <c r="U49" s="232" t="str">
        <f t="shared" si="15"/>
        <v/>
      </c>
      <c r="V49" s="231" t="str">
        <f>IFERROR(U49+#REF!,"")</f>
        <v/>
      </c>
      <c r="W49" s="273"/>
      <c r="X49" s="230" t="str">
        <f t="shared" si="5"/>
        <v/>
      </c>
      <c r="Y49" s="230" t="str">
        <f t="shared" si="6"/>
        <v/>
      </c>
      <c r="Z49" s="229" t="str">
        <f t="shared" si="7"/>
        <v/>
      </c>
      <c r="AA49" s="229" t="str">
        <f t="shared" si="8"/>
        <v/>
      </c>
      <c r="AB49" s="228" t="str">
        <f t="shared" si="9"/>
        <v/>
      </c>
      <c r="AC49" s="228" t="str">
        <f>IFERROR(AB49+#REF!,"")</f>
        <v/>
      </c>
      <c r="AD49" s="229" t="str">
        <f t="shared" si="10"/>
        <v/>
      </c>
      <c r="AE49" s="229" t="str">
        <f t="shared" si="11"/>
        <v/>
      </c>
      <c r="AF49" s="228" t="str">
        <f t="shared" si="12"/>
        <v/>
      </c>
      <c r="AG49" s="228" t="str">
        <f>IFERROR(AF49+#REF!,"")</f>
        <v/>
      </c>
      <c r="AH49" s="272"/>
      <c r="AI49" s="272"/>
      <c r="AJ49" s="227" t="str">
        <f t="shared" si="13"/>
        <v/>
      </c>
      <c r="AK49" s="227" t="str">
        <f t="shared" si="14"/>
        <v/>
      </c>
      <c r="AL49" s="227">
        <f>IFERROR(AK49+#REF!,0)</f>
        <v>0</v>
      </c>
      <c r="AM49" s="220" t="e">
        <f>IF(AL49&gt;#REF!,"KO : Le montant retenu est supérieur au montant présenté. Merci de revoir la ligne de dépense ou plafonner son montant.",IF(#REF!=0,"",IF(AL49=#REF!,"OK",IF(AL49&lt;#REF!,"Montant instruit inférieur au montant présenté.",""))))</f>
        <v>#REF!</v>
      </c>
      <c r="AN49" s="273"/>
      <c r="AO49" s="274" t="e">
        <f>#REF!-AL49</f>
        <v>#REF!</v>
      </c>
    </row>
    <row r="50" spans="1:41" hidden="1">
      <c r="A50" s="262">
        <v>46</v>
      </c>
      <c r="B50" s="273"/>
      <c r="C50" s="273"/>
      <c r="D50" s="273"/>
      <c r="E50" s="264"/>
      <c r="F50" s="265"/>
      <c r="G50" s="263"/>
      <c r="H50" s="273"/>
      <c r="I50" s="266"/>
      <c r="J50" s="266"/>
      <c r="K50" s="265"/>
      <c r="L50" s="266"/>
      <c r="M50" s="266"/>
      <c r="N50" s="265"/>
      <c r="O50" s="267"/>
      <c r="P50" s="268" t="str">
        <f t="shared" si="0"/>
        <v/>
      </c>
      <c r="Q50" s="269" t="str">
        <f t="shared" si="1"/>
        <v/>
      </c>
      <c r="R50" s="269" t="str">
        <f t="shared" si="2"/>
        <v/>
      </c>
      <c r="S50" s="269" t="str">
        <f t="shared" si="3"/>
        <v/>
      </c>
      <c r="T50" s="270" t="str">
        <f t="shared" si="4"/>
        <v/>
      </c>
      <c r="U50" s="232" t="str">
        <f t="shared" si="15"/>
        <v/>
      </c>
      <c r="V50" s="231" t="str">
        <f>IFERROR(U50+#REF!,"")</f>
        <v/>
      </c>
      <c r="W50" s="273"/>
      <c r="X50" s="230" t="str">
        <f t="shared" si="5"/>
        <v/>
      </c>
      <c r="Y50" s="230" t="str">
        <f t="shared" si="6"/>
        <v/>
      </c>
      <c r="Z50" s="229" t="str">
        <f t="shared" si="7"/>
        <v/>
      </c>
      <c r="AA50" s="229" t="str">
        <f t="shared" si="8"/>
        <v/>
      </c>
      <c r="AB50" s="228" t="str">
        <f t="shared" si="9"/>
        <v/>
      </c>
      <c r="AC50" s="228" t="str">
        <f>IFERROR(AB50+#REF!,"")</f>
        <v/>
      </c>
      <c r="AD50" s="229" t="str">
        <f t="shared" si="10"/>
        <v/>
      </c>
      <c r="AE50" s="229" t="str">
        <f t="shared" si="11"/>
        <v/>
      </c>
      <c r="AF50" s="228" t="str">
        <f t="shared" si="12"/>
        <v/>
      </c>
      <c r="AG50" s="228" t="str">
        <f>IFERROR(AF50+#REF!,"")</f>
        <v/>
      </c>
      <c r="AH50" s="272"/>
      <c r="AI50" s="272"/>
      <c r="AJ50" s="227" t="str">
        <f t="shared" si="13"/>
        <v/>
      </c>
      <c r="AK50" s="227" t="str">
        <f t="shared" si="14"/>
        <v/>
      </c>
      <c r="AL50" s="227">
        <f>IFERROR(AK50+#REF!,0)</f>
        <v>0</v>
      </c>
      <c r="AM50" s="220" t="e">
        <f>IF(AL50&gt;#REF!,"KO : Le montant retenu est supérieur au montant présenté. Merci de revoir la ligne de dépense ou plafonner son montant.",IF(#REF!=0,"",IF(AL50=#REF!,"OK",IF(AL50&lt;#REF!,"Montant instruit inférieur au montant présenté.",""))))</f>
        <v>#REF!</v>
      </c>
      <c r="AN50" s="273"/>
      <c r="AO50" s="274" t="e">
        <f>#REF!-AL50</f>
        <v>#REF!</v>
      </c>
    </row>
    <row r="51" spans="1:41" hidden="1">
      <c r="A51" s="262">
        <v>47</v>
      </c>
      <c r="B51" s="273"/>
      <c r="C51" s="273"/>
      <c r="D51" s="273"/>
      <c r="E51" s="264"/>
      <c r="F51" s="265"/>
      <c r="G51" s="263"/>
      <c r="H51" s="273"/>
      <c r="I51" s="266"/>
      <c r="J51" s="266"/>
      <c r="K51" s="265"/>
      <c r="L51" s="266"/>
      <c r="M51" s="266"/>
      <c r="N51" s="265"/>
      <c r="O51" s="267"/>
      <c r="P51" s="268" t="str">
        <f t="shared" si="0"/>
        <v/>
      </c>
      <c r="Q51" s="269" t="str">
        <f t="shared" si="1"/>
        <v/>
      </c>
      <c r="R51" s="269" t="str">
        <f t="shared" si="2"/>
        <v/>
      </c>
      <c r="S51" s="269" t="str">
        <f t="shared" si="3"/>
        <v/>
      </c>
      <c r="T51" s="270" t="str">
        <f t="shared" si="4"/>
        <v/>
      </c>
      <c r="U51" s="232" t="str">
        <f t="shared" si="15"/>
        <v/>
      </c>
      <c r="V51" s="231" t="str">
        <f>IFERROR(U51+#REF!,"")</f>
        <v/>
      </c>
      <c r="W51" s="273"/>
      <c r="X51" s="230" t="str">
        <f t="shared" si="5"/>
        <v/>
      </c>
      <c r="Y51" s="230" t="str">
        <f t="shared" si="6"/>
        <v/>
      </c>
      <c r="Z51" s="229" t="str">
        <f t="shared" si="7"/>
        <v/>
      </c>
      <c r="AA51" s="229" t="str">
        <f t="shared" si="8"/>
        <v/>
      </c>
      <c r="AB51" s="228" t="str">
        <f t="shared" si="9"/>
        <v/>
      </c>
      <c r="AC51" s="228" t="str">
        <f>IFERROR(AB51+#REF!,"")</f>
        <v/>
      </c>
      <c r="AD51" s="229" t="str">
        <f t="shared" si="10"/>
        <v/>
      </c>
      <c r="AE51" s="229" t="str">
        <f t="shared" si="11"/>
        <v/>
      </c>
      <c r="AF51" s="228" t="str">
        <f t="shared" si="12"/>
        <v/>
      </c>
      <c r="AG51" s="228" t="str">
        <f>IFERROR(AF51+#REF!,"")</f>
        <v/>
      </c>
      <c r="AH51" s="272"/>
      <c r="AI51" s="272"/>
      <c r="AJ51" s="227" t="str">
        <f t="shared" si="13"/>
        <v/>
      </c>
      <c r="AK51" s="227" t="str">
        <f t="shared" si="14"/>
        <v/>
      </c>
      <c r="AL51" s="227">
        <f>IFERROR(AK51+#REF!,0)</f>
        <v>0</v>
      </c>
      <c r="AM51" s="220" t="e">
        <f>IF(AL51&gt;#REF!,"KO : Le montant retenu est supérieur au montant présenté. Merci de revoir la ligne de dépense ou plafonner son montant.",IF(#REF!=0,"",IF(AL51=#REF!,"OK",IF(AL51&lt;#REF!,"Montant instruit inférieur au montant présenté.",""))))</f>
        <v>#REF!</v>
      </c>
      <c r="AN51" s="273"/>
      <c r="AO51" s="274" t="e">
        <f>#REF!-AL51</f>
        <v>#REF!</v>
      </c>
    </row>
    <row r="52" spans="1:41" hidden="1">
      <c r="A52" s="262">
        <v>48</v>
      </c>
      <c r="B52" s="273"/>
      <c r="C52" s="273"/>
      <c r="D52" s="273"/>
      <c r="E52" s="264"/>
      <c r="F52" s="265"/>
      <c r="G52" s="263"/>
      <c r="H52" s="273"/>
      <c r="I52" s="266"/>
      <c r="J52" s="266"/>
      <c r="K52" s="265"/>
      <c r="L52" s="266"/>
      <c r="M52" s="266"/>
      <c r="N52" s="265"/>
      <c r="O52" s="267"/>
      <c r="P52" s="268" t="str">
        <f t="shared" si="0"/>
        <v/>
      </c>
      <c r="Q52" s="269" t="str">
        <f t="shared" si="1"/>
        <v/>
      </c>
      <c r="R52" s="269" t="str">
        <f t="shared" si="2"/>
        <v/>
      </c>
      <c r="S52" s="269" t="str">
        <f t="shared" si="3"/>
        <v/>
      </c>
      <c r="T52" s="270" t="str">
        <f t="shared" si="4"/>
        <v/>
      </c>
      <c r="U52" s="232" t="str">
        <f t="shared" si="15"/>
        <v/>
      </c>
      <c r="V52" s="231" t="str">
        <f>IFERROR(U52+#REF!,"")</f>
        <v/>
      </c>
      <c r="W52" s="273"/>
      <c r="X52" s="230" t="str">
        <f t="shared" si="5"/>
        <v/>
      </c>
      <c r="Y52" s="230" t="str">
        <f t="shared" si="6"/>
        <v/>
      </c>
      <c r="Z52" s="229" t="str">
        <f t="shared" si="7"/>
        <v/>
      </c>
      <c r="AA52" s="229" t="str">
        <f t="shared" si="8"/>
        <v/>
      </c>
      <c r="AB52" s="228" t="str">
        <f t="shared" si="9"/>
        <v/>
      </c>
      <c r="AC52" s="228" t="str">
        <f>IFERROR(AB52+#REF!,"")</f>
        <v/>
      </c>
      <c r="AD52" s="229" t="str">
        <f t="shared" si="10"/>
        <v/>
      </c>
      <c r="AE52" s="229" t="str">
        <f t="shared" si="11"/>
        <v/>
      </c>
      <c r="AF52" s="228" t="str">
        <f t="shared" si="12"/>
        <v/>
      </c>
      <c r="AG52" s="228" t="str">
        <f>IFERROR(AF52+#REF!,"")</f>
        <v/>
      </c>
      <c r="AH52" s="272"/>
      <c r="AI52" s="272"/>
      <c r="AJ52" s="227" t="str">
        <f t="shared" si="13"/>
        <v/>
      </c>
      <c r="AK52" s="227" t="str">
        <f t="shared" si="14"/>
        <v/>
      </c>
      <c r="AL52" s="227">
        <f>IFERROR(AK52+#REF!,0)</f>
        <v>0</v>
      </c>
      <c r="AM52" s="220" t="e">
        <f>IF(AL52&gt;#REF!,"KO : Le montant retenu est supérieur au montant présenté. Merci de revoir la ligne de dépense ou plafonner son montant.",IF(#REF!=0,"",IF(AL52=#REF!,"OK",IF(AL52&lt;#REF!,"Montant instruit inférieur au montant présenté.",""))))</f>
        <v>#REF!</v>
      </c>
      <c r="AN52" s="273"/>
      <c r="AO52" s="274" t="e">
        <f>#REF!-AL52</f>
        <v>#REF!</v>
      </c>
    </row>
    <row r="53" spans="1:41" hidden="1">
      <c r="A53" s="262">
        <v>49</v>
      </c>
      <c r="B53" s="273"/>
      <c r="C53" s="273"/>
      <c r="D53" s="273"/>
      <c r="E53" s="264"/>
      <c r="F53" s="265"/>
      <c r="G53" s="263"/>
      <c r="H53" s="273"/>
      <c r="I53" s="266"/>
      <c r="J53" s="266"/>
      <c r="K53" s="265"/>
      <c r="L53" s="266"/>
      <c r="M53" s="266"/>
      <c r="N53" s="265"/>
      <c r="O53" s="267"/>
      <c r="P53" s="268" t="str">
        <f t="shared" si="0"/>
        <v/>
      </c>
      <c r="Q53" s="269" t="str">
        <f t="shared" si="1"/>
        <v/>
      </c>
      <c r="R53" s="269" t="str">
        <f t="shared" si="2"/>
        <v/>
      </c>
      <c r="S53" s="269" t="str">
        <f t="shared" si="3"/>
        <v/>
      </c>
      <c r="T53" s="270" t="str">
        <f t="shared" si="4"/>
        <v/>
      </c>
      <c r="U53" s="232" t="str">
        <f t="shared" si="15"/>
        <v/>
      </c>
      <c r="V53" s="231" t="str">
        <f>IFERROR(U53+#REF!,"")</f>
        <v/>
      </c>
      <c r="W53" s="273"/>
      <c r="X53" s="230" t="str">
        <f t="shared" si="5"/>
        <v/>
      </c>
      <c r="Y53" s="230" t="str">
        <f t="shared" si="6"/>
        <v/>
      </c>
      <c r="Z53" s="229" t="str">
        <f t="shared" si="7"/>
        <v/>
      </c>
      <c r="AA53" s="229" t="str">
        <f t="shared" si="8"/>
        <v/>
      </c>
      <c r="AB53" s="228" t="str">
        <f t="shared" si="9"/>
        <v/>
      </c>
      <c r="AC53" s="228" t="str">
        <f>IFERROR(AB53+#REF!,"")</f>
        <v/>
      </c>
      <c r="AD53" s="229" t="str">
        <f t="shared" si="10"/>
        <v/>
      </c>
      <c r="AE53" s="229" t="str">
        <f t="shared" si="11"/>
        <v/>
      </c>
      <c r="AF53" s="228" t="str">
        <f t="shared" si="12"/>
        <v/>
      </c>
      <c r="AG53" s="228" t="str">
        <f>IFERROR(AF53+#REF!,"")</f>
        <v/>
      </c>
      <c r="AH53" s="272"/>
      <c r="AI53" s="272"/>
      <c r="AJ53" s="227" t="str">
        <f t="shared" si="13"/>
        <v/>
      </c>
      <c r="AK53" s="227" t="str">
        <f t="shared" si="14"/>
        <v/>
      </c>
      <c r="AL53" s="227">
        <f>IFERROR(AK53+#REF!,0)</f>
        <v>0</v>
      </c>
      <c r="AM53" s="220" t="e">
        <f>IF(AL53&gt;#REF!,"KO : Le montant retenu est supérieur au montant présenté. Merci de revoir la ligne de dépense ou plafonner son montant.",IF(#REF!=0,"",IF(AL53=#REF!,"OK",IF(AL53&lt;#REF!,"Montant instruit inférieur au montant présenté.",""))))</f>
        <v>#REF!</v>
      </c>
      <c r="AN53" s="273"/>
      <c r="AO53" s="274" t="e">
        <f>#REF!-AL53</f>
        <v>#REF!</v>
      </c>
    </row>
    <row r="54" spans="1:41" hidden="1">
      <c r="A54" s="262">
        <v>50</v>
      </c>
      <c r="B54" s="273"/>
      <c r="C54" s="273"/>
      <c r="D54" s="273"/>
      <c r="E54" s="264"/>
      <c r="F54" s="265"/>
      <c r="G54" s="263"/>
      <c r="H54" s="273"/>
      <c r="I54" s="266"/>
      <c r="J54" s="266"/>
      <c r="K54" s="265"/>
      <c r="L54" s="266"/>
      <c r="M54" s="266"/>
      <c r="N54" s="265"/>
      <c r="O54" s="267"/>
      <c r="P54" s="268" t="str">
        <f t="shared" si="0"/>
        <v/>
      </c>
      <c r="Q54" s="269" t="str">
        <f t="shared" si="1"/>
        <v/>
      </c>
      <c r="R54" s="269" t="str">
        <f t="shared" si="2"/>
        <v/>
      </c>
      <c r="S54" s="269" t="str">
        <f t="shared" si="3"/>
        <v/>
      </c>
      <c r="T54" s="270" t="str">
        <f t="shared" si="4"/>
        <v/>
      </c>
      <c r="U54" s="232" t="str">
        <f t="shared" si="15"/>
        <v/>
      </c>
      <c r="V54" s="231" t="str">
        <f>IFERROR(U54+#REF!,"")</f>
        <v/>
      </c>
      <c r="W54" s="273"/>
      <c r="X54" s="230" t="str">
        <f t="shared" si="5"/>
        <v/>
      </c>
      <c r="Y54" s="230" t="str">
        <f t="shared" si="6"/>
        <v/>
      </c>
      <c r="Z54" s="229" t="str">
        <f t="shared" si="7"/>
        <v/>
      </c>
      <c r="AA54" s="229" t="str">
        <f t="shared" si="8"/>
        <v/>
      </c>
      <c r="AB54" s="228" t="str">
        <f t="shared" si="9"/>
        <v/>
      </c>
      <c r="AC54" s="228" t="str">
        <f>IFERROR(AB54+#REF!,"")</f>
        <v/>
      </c>
      <c r="AD54" s="229" t="str">
        <f t="shared" si="10"/>
        <v/>
      </c>
      <c r="AE54" s="229" t="str">
        <f t="shared" si="11"/>
        <v/>
      </c>
      <c r="AF54" s="228" t="str">
        <f t="shared" si="12"/>
        <v/>
      </c>
      <c r="AG54" s="228" t="str">
        <f>IFERROR(AF54+#REF!,"")</f>
        <v/>
      </c>
      <c r="AH54" s="272"/>
      <c r="AI54" s="272"/>
      <c r="AJ54" s="227" t="str">
        <f t="shared" si="13"/>
        <v/>
      </c>
      <c r="AK54" s="227" t="str">
        <f t="shared" si="14"/>
        <v/>
      </c>
      <c r="AL54" s="227">
        <f>IFERROR(AK54+#REF!,0)</f>
        <v>0</v>
      </c>
      <c r="AM54" s="220" t="e">
        <f>IF(AL54&gt;#REF!,"KO : Le montant retenu est supérieur au montant présenté. Merci de revoir la ligne de dépense ou plafonner son montant.",IF(#REF!=0,"",IF(AL54=#REF!,"OK",IF(AL54&lt;#REF!,"Montant instruit inférieur au montant présenté.",""))))</f>
        <v>#REF!</v>
      </c>
      <c r="AN54" s="273"/>
      <c r="AO54" s="274" t="e">
        <f>#REF!-AL54</f>
        <v>#REF!</v>
      </c>
    </row>
    <row r="55" spans="1:41" hidden="1">
      <c r="A55" s="262">
        <v>51</v>
      </c>
      <c r="B55" s="273"/>
      <c r="C55" s="273"/>
      <c r="D55" s="273"/>
      <c r="E55" s="264"/>
      <c r="F55" s="265"/>
      <c r="G55" s="263"/>
      <c r="H55" s="273"/>
      <c r="I55" s="266"/>
      <c r="J55" s="266"/>
      <c r="K55" s="265"/>
      <c r="L55" s="266"/>
      <c r="M55" s="266"/>
      <c r="N55" s="265"/>
      <c r="O55" s="267"/>
      <c r="P55" s="268" t="str">
        <f t="shared" si="0"/>
        <v/>
      </c>
      <c r="Q55" s="269" t="str">
        <f t="shared" si="1"/>
        <v/>
      </c>
      <c r="R55" s="269" t="str">
        <f t="shared" si="2"/>
        <v/>
      </c>
      <c r="S55" s="269" t="str">
        <f t="shared" si="3"/>
        <v/>
      </c>
      <c r="T55" s="270" t="str">
        <f t="shared" si="4"/>
        <v/>
      </c>
      <c r="U55" s="232" t="str">
        <f t="shared" si="15"/>
        <v/>
      </c>
      <c r="V55" s="231" t="str">
        <f>IFERROR(U55+#REF!,"")</f>
        <v/>
      </c>
      <c r="W55" s="273"/>
      <c r="X55" s="230" t="str">
        <f t="shared" si="5"/>
        <v/>
      </c>
      <c r="Y55" s="230" t="str">
        <f t="shared" si="6"/>
        <v/>
      </c>
      <c r="Z55" s="229" t="str">
        <f t="shared" si="7"/>
        <v/>
      </c>
      <c r="AA55" s="229" t="str">
        <f t="shared" si="8"/>
        <v/>
      </c>
      <c r="AB55" s="228" t="str">
        <f t="shared" si="9"/>
        <v/>
      </c>
      <c r="AC55" s="228" t="str">
        <f>IFERROR(AB55+#REF!,"")</f>
        <v/>
      </c>
      <c r="AD55" s="229" t="str">
        <f t="shared" si="10"/>
        <v/>
      </c>
      <c r="AE55" s="229" t="str">
        <f t="shared" si="11"/>
        <v/>
      </c>
      <c r="AF55" s="228" t="str">
        <f t="shared" si="12"/>
        <v/>
      </c>
      <c r="AG55" s="228" t="str">
        <f>IFERROR(AF55+#REF!,"")</f>
        <v/>
      </c>
      <c r="AH55" s="272"/>
      <c r="AI55" s="272"/>
      <c r="AJ55" s="227" t="str">
        <f t="shared" si="13"/>
        <v/>
      </c>
      <c r="AK55" s="227" t="str">
        <f t="shared" si="14"/>
        <v/>
      </c>
      <c r="AL55" s="227">
        <f>IFERROR(AK55+#REF!,0)</f>
        <v>0</v>
      </c>
      <c r="AM55" s="220" t="e">
        <f>IF(AL55&gt;#REF!,"KO : Le montant retenu est supérieur au montant présenté. Merci de revoir la ligne de dépense ou plafonner son montant.",IF(#REF!=0,"",IF(AL55=#REF!,"OK",IF(AL55&lt;#REF!,"Montant instruit inférieur au montant présenté.",""))))</f>
        <v>#REF!</v>
      </c>
      <c r="AN55" s="273"/>
      <c r="AO55" s="274" t="e">
        <f>#REF!-AL55</f>
        <v>#REF!</v>
      </c>
    </row>
    <row r="56" spans="1:41" hidden="1">
      <c r="A56" s="262">
        <v>52</v>
      </c>
      <c r="B56" s="273"/>
      <c r="C56" s="273"/>
      <c r="D56" s="273"/>
      <c r="E56" s="264"/>
      <c r="F56" s="265"/>
      <c r="G56" s="263"/>
      <c r="H56" s="273"/>
      <c r="I56" s="266"/>
      <c r="J56" s="266"/>
      <c r="K56" s="265"/>
      <c r="L56" s="266"/>
      <c r="M56" s="266"/>
      <c r="N56" s="265"/>
      <c r="O56" s="267"/>
      <c r="P56" s="268" t="str">
        <f t="shared" si="0"/>
        <v/>
      </c>
      <c r="Q56" s="269" t="str">
        <f t="shared" si="1"/>
        <v/>
      </c>
      <c r="R56" s="269" t="str">
        <f t="shared" si="2"/>
        <v/>
      </c>
      <c r="S56" s="269" t="str">
        <f t="shared" si="3"/>
        <v/>
      </c>
      <c r="T56" s="270" t="str">
        <f t="shared" si="4"/>
        <v/>
      </c>
      <c r="U56" s="232" t="str">
        <f t="shared" si="15"/>
        <v/>
      </c>
      <c r="V56" s="231" t="str">
        <f>IFERROR(U56+#REF!,"")</f>
        <v/>
      </c>
      <c r="W56" s="273"/>
      <c r="X56" s="230" t="str">
        <f t="shared" si="5"/>
        <v/>
      </c>
      <c r="Y56" s="230" t="str">
        <f t="shared" si="6"/>
        <v/>
      </c>
      <c r="Z56" s="229" t="str">
        <f t="shared" si="7"/>
        <v/>
      </c>
      <c r="AA56" s="229" t="str">
        <f t="shared" si="8"/>
        <v/>
      </c>
      <c r="AB56" s="228" t="str">
        <f t="shared" si="9"/>
        <v/>
      </c>
      <c r="AC56" s="228" t="str">
        <f>IFERROR(AB56+#REF!,"")</f>
        <v/>
      </c>
      <c r="AD56" s="229" t="str">
        <f t="shared" si="10"/>
        <v/>
      </c>
      <c r="AE56" s="229" t="str">
        <f t="shared" si="11"/>
        <v/>
      </c>
      <c r="AF56" s="228" t="str">
        <f t="shared" si="12"/>
        <v/>
      </c>
      <c r="AG56" s="228" t="str">
        <f>IFERROR(AF56+#REF!,"")</f>
        <v/>
      </c>
      <c r="AH56" s="272"/>
      <c r="AI56" s="272"/>
      <c r="AJ56" s="227" t="str">
        <f t="shared" si="13"/>
        <v/>
      </c>
      <c r="AK56" s="227" t="str">
        <f t="shared" si="14"/>
        <v/>
      </c>
      <c r="AL56" s="227">
        <f>IFERROR(AK56+#REF!,0)</f>
        <v>0</v>
      </c>
      <c r="AM56" s="220" t="e">
        <f>IF(AL56&gt;#REF!,"KO : Le montant retenu est supérieur au montant présenté. Merci de revoir la ligne de dépense ou plafonner son montant.",IF(#REF!=0,"",IF(AL56=#REF!,"OK",IF(AL56&lt;#REF!,"Montant instruit inférieur au montant présenté.",""))))</f>
        <v>#REF!</v>
      </c>
      <c r="AN56" s="273"/>
      <c r="AO56" s="274" t="e">
        <f>#REF!-AL56</f>
        <v>#REF!</v>
      </c>
    </row>
    <row r="57" spans="1:41" hidden="1">
      <c r="A57" s="262">
        <v>53</v>
      </c>
      <c r="B57" s="273"/>
      <c r="C57" s="273"/>
      <c r="D57" s="273"/>
      <c r="E57" s="264"/>
      <c r="F57" s="265"/>
      <c r="G57" s="263"/>
      <c r="H57" s="273"/>
      <c r="I57" s="266"/>
      <c r="J57" s="266"/>
      <c r="K57" s="265"/>
      <c r="L57" s="266"/>
      <c r="M57" s="266"/>
      <c r="N57" s="265"/>
      <c r="O57" s="267"/>
      <c r="P57" s="268" t="str">
        <f t="shared" si="0"/>
        <v/>
      </c>
      <c r="Q57" s="269" t="str">
        <f t="shared" si="1"/>
        <v/>
      </c>
      <c r="R57" s="269" t="str">
        <f t="shared" si="2"/>
        <v/>
      </c>
      <c r="S57" s="269" t="str">
        <f t="shared" si="3"/>
        <v/>
      </c>
      <c r="T57" s="270" t="str">
        <f t="shared" si="4"/>
        <v/>
      </c>
      <c r="U57" s="232" t="str">
        <f t="shared" si="15"/>
        <v/>
      </c>
      <c r="V57" s="231" t="str">
        <f>IFERROR(U57+#REF!,"")</f>
        <v/>
      </c>
      <c r="W57" s="273"/>
      <c r="X57" s="230" t="str">
        <f t="shared" si="5"/>
        <v/>
      </c>
      <c r="Y57" s="230" t="str">
        <f t="shared" si="6"/>
        <v/>
      </c>
      <c r="Z57" s="229" t="str">
        <f t="shared" si="7"/>
        <v/>
      </c>
      <c r="AA57" s="229" t="str">
        <f t="shared" si="8"/>
        <v/>
      </c>
      <c r="AB57" s="228" t="str">
        <f t="shared" si="9"/>
        <v/>
      </c>
      <c r="AC57" s="228" t="str">
        <f>IFERROR(AB57+#REF!,"")</f>
        <v/>
      </c>
      <c r="AD57" s="229" t="str">
        <f t="shared" si="10"/>
        <v/>
      </c>
      <c r="AE57" s="229" t="str">
        <f t="shared" si="11"/>
        <v/>
      </c>
      <c r="AF57" s="228" t="str">
        <f t="shared" si="12"/>
        <v/>
      </c>
      <c r="AG57" s="228" t="str">
        <f>IFERROR(AF57+#REF!,"")</f>
        <v/>
      </c>
      <c r="AH57" s="272"/>
      <c r="AI57" s="272"/>
      <c r="AJ57" s="227" t="str">
        <f t="shared" si="13"/>
        <v/>
      </c>
      <c r="AK57" s="227" t="str">
        <f t="shared" si="14"/>
        <v/>
      </c>
      <c r="AL57" s="227">
        <f>IFERROR(AK57+#REF!,0)</f>
        <v>0</v>
      </c>
      <c r="AM57" s="220" t="e">
        <f>IF(AL57&gt;#REF!,"KO : Le montant retenu est supérieur au montant présenté. Merci de revoir la ligne de dépense ou plafonner son montant.",IF(#REF!=0,"",IF(AL57=#REF!,"OK",IF(AL57&lt;#REF!,"Montant instruit inférieur au montant présenté.",""))))</f>
        <v>#REF!</v>
      </c>
      <c r="AN57" s="273"/>
      <c r="AO57" s="274" t="e">
        <f>#REF!-AL57</f>
        <v>#REF!</v>
      </c>
    </row>
    <row r="58" spans="1:41" hidden="1">
      <c r="A58" s="262">
        <v>54</v>
      </c>
      <c r="B58" s="273"/>
      <c r="C58" s="273"/>
      <c r="D58" s="273"/>
      <c r="E58" s="264"/>
      <c r="F58" s="265"/>
      <c r="G58" s="263"/>
      <c r="H58" s="273"/>
      <c r="I58" s="266"/>
      <c r="J58" s="266"/>
      <c r="K58" s="265"/>
      <c r="L58" s="266"/>
      <c r="M58" s="266"/>
      <c r="N58" s="265"/>
      <c r="O58" s="267"/>
      <c r="P58" s="268" t="str">
        <f t="shared" si="0"/>
        <v/>
      </c>
      <c r="Q58" s="269" t="str">
        <f t="shared" si="1"/>
        <v/>
      </c>
      <c r="R58" s="269" t="str">
        <f t="shared" si="2"/>
        <v/>
      </c>
      <c r="S58" s="269" t="str">
        <f t="shared" si="3"/>
        <v/>
      </c>
      <c r="T58" s="270" t="str">
        <f t="shared" si="4"/>
        <v/>
      </c>
      <c r="U58" s="232" t="str">
        <f t="shared" si="15"/>
        <v/>
      </c>
      <c r="V58" s="231" t="str">
        <f>IFERROR(U58+#REF!,"")</f>
        <v/>
      </c>
      <c r="W58" s="273"/>
      <c r="X58" s="230" t="str">
        <f t="shared" si="5"/>
        <v/>
      </c>
      <c r="Y58" s="230" t="str">
        <f t="shared" si="6"/>
        <v/>
      </c>
      <c r="Z58" s="229" t="str">
        <f t="shared" si="7"/>
        <v/>
      </c>
      <c r="AA58" s="229" t="str">
        <f t="shared" si="8"/>
        <v/>
      </c>
      <c r="AB58" s="228" t="str">
        <f t="shared" si="9"/>
        <v/>
      </c>
      <c r="AC58" s="228" t="str">
        <f>IFERROR(AB58+#REF!,"")</f>
        <v/>
      </c>
      <c r="AD58" s="229" t="str">
        <f t="shared" si="10"/>
        <v/>
      </c>
      <c r="AE58" s="229" t="str">
        <f t="shared" si="11"/>
        <v/>
      </c>
      <c r="AF58" s="228" t="str">
        <f t="shared" si="12"/>
        <v/>
      </c>
      <c r="AG58" s="228" t="str">
        <f>IFERROR(AF58+#REF!,"")</f>
        <v/>
      </c>
      <c r="AH58" s="272"/>
      <c r="AI58" s="272"/>
      <c r="AJ58" s="227" t="str">
        <f t="shared" si="13"/>
        <v/>
      </c>
      <c r="AK58" s="227" t="str">
        <f t="shared" si="14"/>
        <v/>
      </c>
      <c r="AL58" s="227">
        <f>IFERROR(AK58+#REF!,0)</f>
        <v>0</v>
      </c>
      <c r="AM58" s="220" t="e">
        <f>IF(AL58&gt;#REF!,"KO : Le montant retenu est supérieur au montant présenté. Merci de revoir la ligne de dépense ou plafonner son montant.",IF(#REF!=0,"",IF(AL58=#REF!,"OK",IF(AL58&lt;#REF!,"Montant instruit inférieur au montant présenté.",""))))</f>
        <v>#REF!</v>
      </c>
      <c r="AN58" s="273"/>
      <c r="AO58" s="274" t="e">
        <f>#REF!-AL58</f>
        <v>#REF!</v>
      </c>
    </row>
    <row r="59" spans="1:41" hidden="1">
      <c r="A59" s="262">
        <v>55</v>
      </c>
      <c r="B59" s="273"/>
      <c r="C59" s="273"/>
      <c r="D59" s="273"/>
      <c r="E59" s="264"/>
      <c r="F59" s="265"/>
      <c r="G59" s="263"/>
      <c r="H59" s="273"/>
      <c r="I59" s="266"/>
      <c r="J59" s="266"/>
      <c r="K59" s="265"/>
      <c r="L59" s="266"/>
      <c r="M59" s="266"/>
      <c r="N59" s="265"/>
      <c r="O59" s="267"/>
      <c r="P59" s="268" t="str">
        <f t="shared" si="0"/>
        <v/>
      </c>
      <c r="Q59" s="269" t="str">
        <f t="shared" si="1"/>
        <v/>
      </c>
      <c r="R59" s="269" t="str">
        <f t="shared" si="2"/>
        <v/>
      </c>
      <c r="S59" s="269" t="str">
        <f t="shared" si="3"/>
        <v/>
      </c>
      <c r="T59" s="270" t="str">
        <f t="shared" si="4"/>
        <v/>
      </c>
      <c r="U59" s="232" t="str">
        <f t="shared" si="15"/>
        <v/>
      </c>
      <c r="V59" s="231" t="str">
        <f>IFERROR(U59+#REF!,"")</f>
        <v/>
      </c>
      <c r="W59" s="273"/>
      <c r="X59" s="230" t="str">
        <f t="shared" si="5"/>
        <v/>
      </c>
      <c r="Y59" s="230" t="str">
        <f t="shared" si="6"/>
        <v/>
      </c>
      <c r="Z59" s="229" t="str">
        <f t="shared" si="7"/>
        <v/>
      </c>
      <c r="AA59" s="229" t="str">
        <f t="shared" si="8"/>
        <v/>
      </c>
      <c r="AB59" s="228" t="str">
        <f t="shared" si="9"/>
        <v/>
      </c>
      <c r="AC59" s="228" t="str">
        <f>IFERROR(AB59+#REF!,"")</f>
        <v/>
      </c>
      <c r="AD59" s="229" t="str">
        <f t="shared" si="10"/>
        <v/>
      </c>
      <c r="AE59" s="229" t="str">
        <f t="shared" si="11"/>
        <v/>
      </c>
      <c r="AF59" s="228" t="str">
        <f t="shared" si="12"/>
        <v/>
      </c>
      <c r="AG59" s="228" t="str">
        <f>IFERROR(AF59+#REF!,"")</f>
        <v/>
      </c>
      <c r="AH59" s="272"/>
      <c r="AI59" s="272"/>
      <c r="AJ59" s="227" t="str">
        <f t="shared" si="13"/>
        <v/>
      </c>
      <c r="AK59" s="227" t="str">
        <f t="shared" si="14"/>
        <v/>
      </c>
      <c r="AL59" s="227">
        <f>IFERROR(AK59+#REF!,0)</f>
        <v>0</v>
      </c>
      <c r="AM59" s="220" t="e">
        <f>IF(AL59&gt;#REF!,"KO : Le montant retenu est supérieur au montant présenté. Merci de revoir la ligne de dépense ou plafonner son montant.",IF(#REF!=0,"",IF(AL59=#REF!,"OK",IF(AL59&lt;#REF!,"Montant instruit inférieur au montant présenté.",""))))</f>
        <v>#REF!</v>
      </c>
      <c r="AN59" s="273"/>
      <c r="AO59" s="274" t="e">
        <f>#REF!-AL59</f>
        <v>#REF!</v>
      </c>
    </row>
    <row r="60" spans="1:41" hidden="1">
      <c r="A60" s="262">
        <v>56</v>
      </c>
      <c r="B60" s="273"/>
      <c r="C60" s="273"/>
      <c r="D60" s="273"/>
      <c r="E60" s="264"/>
      <c r="F60" s="265"/>
      <c r="G60" s="263"/>
      <c r="H60" s="273"/>
      <c r="I60" s="266"/>
      <c r="J60" s="266"/>
      <c r="K60" s="265"/>
      <c r="L60" s="266"/>
      <c r="M60" s="266"/>
      <c r="N60" s="265"/>
      <c r="O60" s="267"/>
      <c r="P60" s="268" t="str">
        <f t="shared" si="0"/>
        <v/>
      </c>
      <c r="Q60" s="269" t="str">
        <f t="shared" si="1"/>
        <v/>
      </c>
      <c r="R60" s="269" t="str">
        <f t="shared" si="2"/>
        <v/>
      </c>
      <c r="S60" s="269" t="str">
        <f t="shared" si="3"/>
        <v/>
      </c>
      <c r="T60" s="270" t="str">
        <f t="shared" si="4"/>
        <v/>
      </c>
      <c r="U60" s="232" t="str">
        <f t="shared" si="15"/>
        <v/>
      </c>
      <c r="V60" s="231" t="str">
        <f>IFERROR(U60+#REF!,"")</f>
        <v/>
      </c>
      <c r="W60" s="273"/>
      <c r="X60" s="230" t="str">
        <f t="shared" si="5"/>
        <v/>
      </c>
      <c r="Y60" s="230" t="str">
        <f t="shared" si="6"/>
        <v/>
      </c>
      <c r="Z60" s="229" t="str">
        <f t="shared" si="7"/>
        <v/>
      </c>
      <c r="AA60" s="229" t="str">
        <f t="shared" si="8"/>
        <v/>
      </c>
      <c r="AB60" s="228" t="str">
        <f t="shared" si="9"/>
        <v/>
      </c>
      <c r="AC60" s="228" t="str">
        <f>IFERROR(AB60+#REF!,"")</f>
        <v/>
      </c>
      <c r="AD60" s="229" t="str">
        <f t="shared" si="10"/>
        <v/>
      </c>
      <c r="AE60" s="229" t="str">
        <f t="shared" si="11"/>
        <v/>
      </c>
      <c r="AF60" s="228" t="str">
        <f t="shared" si="12"/>
        <v/>
      </c>
      <c r="AG60" s="228" t="str">
        <f>IFERROR(AF60+#REF!,"")</f>
        <v/>
      </c>
      <c r="AH60" s="272"/>
      <c r="AI60" s="272"/>
      <c r="AJ60" s="227" t="str">
        <f t="shared" si="13"/>
        <v/>
      </c>
      <c r="AK60" s="227" t="str">
        <f t="shared" si="14"/>
        <v/>
      </c>
      <c r="AL60" s="227">
        <f>IFERROR(AK60+#REF!,0)</f>
        <v>0</v>
      </c>
      <c r="AM60" s="220" t="e">
        <f>IF(AL60&gt;#REF!,"KO : Le montant retenu est supérieur au montant présenté. Merci de revoir la ligne de dépense ou plafonner son montant.",IF(#REF!=0,"",IF(AL60=#REF!,"OK",IF(AL60&lt;#REF!,"Montant instruit inférieur au montant présenté.",""))))</f>
        <v>#REF!</v>
      </c>
      <c r="AN60" s="273"/>
      <c r="AO60" s="274" t="e">
        <f>#REF!-AL60</f>
        <v>#REF!</v>
      </c>
    </row>
    <row r="61" spans="1:41" hidden="1">
      <c r="A61" s="262">
        <v>57</v>
      </c>
      <c r="B61" s="273"/>
      <c r="C61" s="273"/>
      <c r="D61" s="273"/>
      <c r="E61" s="264"/>
      <c r="F61" s="265"/>
      <c r="G61" s="263"/>
      <c r="H61" s="273"/>
      <c r="I61" s="266"/>
      <c r="J61" s="266"/>
      <c r="K61" s="265"/>
      <c r="L61" s="266"/>
      <c r="M61" s="266"/>
      <c r="N61" s="265"/>
      <c r="O61" s="267"/>
      <c r="P61" s="268" t="str">
        <f t="shared" si="0"/>
        <v/>
      </c>
      <c r="Q61" s="269" t="str">
        <f t="shared" si="1"/>
        <v/>
      </c>
      <c r="R61" s="269" t="str">
        <f t="shared" si="2"/>
        <v/>
      </c>
      <c r="S61" s="269" t="str">
        <f t="shared" si="3"/>
        <v/>
      </c>
      <c r="T61" s="270" t="str">
        <f t="shared" si="4"/>
        <v/>
      </c>
      <c r="U61" s="232" t="str">
        <f t="shared" si="15"/>
        <v/>
      </c>
      <c r="V61" s="231" t="str">
        <f>IFERROR(U61+#REF!,"")</f>
        <v/>
      </c>
      <c r="W61" s="273"/>
      <c r="X61" s="230" t="str">
        <f t="shared" si="5"/>
        <v/>
      </c>
      <c r="Y61" s="230" t="str">
        <f t="shared" si="6"/>
        <v/>
      </c>
      <c r="Z61" s="229" t="str">
        <f t="shared" si="7"/>
        <v/>
      </c>
      <c r="AA61" s="229" t="str">
        <f t="shared" si="8"/>
        <v/>
      </c>
      <c r="AB61" s="228" t="str">
        <f t="shared" si="9"/>
        <v/>
      </c>
      <c r="AC61" s="228" t="str">
        <f>IFERROR(AB61+#REF!,"")</f>
        <v/>
      </c>
      <c r="AD61" s="229" t="str">
        <f t="shared" si="10"/>
        <v/>
      </c>
      <c r="AE61" s="229" t="str">
        <f t="shared" si="11"/>
        <v/>
      </c>
      <c r="AF61" s="228" t="str">
        <f t="shared" si="12"/>
        <v/>
      </c>
      <c r="AG61" s="228" t="str">
        <f>IFERROR(AF61+#REF!,"")</f>
        <v/>
      </c>
      <c r="AH61" s="272"/>
      <c r="AI61" s="272"/>
      <c r="AJ61" s="227" t="str">
        <f t="shared" si="13"/>
        <v/>
      </c>
      <c r="AK61" s="227" t="str">
        <f t="shared" si="14"/>
        <v/>
      </c>
      <c r="AL61" s="227">
        <f>IFERROR(AK61+#REF!,0)</f>
        <v>0</v>
      </c>
      <c r="AM61" s="220" t="e">
        <f>IF(AL61&gt;#REF!,"KO : Le montant retenu est supérieur au montant présenté. Merci de revoir la ligne de dépense ou plafonner son montant.",IF(#REF!=0,"",IF(AL61=#REF!,"OK",IF(AL61&lt;#REF!,"Montant instruit inférieur au montant présenté.",""))))</f>
        <v>#REF!</v>
      </c>
      <c r="AN61" s="273"/>
      <c r="AO61" s="274" t="e">
        <f>#REF!-AL61</f>
        <v>#REF!</v>
      </c>
    </row>
    <row r="62" spans="1:41" hidden="1">
      <c r="A62" s="262">
        <v>58</v>
      </c>
      <c r="B62" s="273"/>
      <c r="C62" s="273"/>
      <c r="D62" s="273"/>
      <c r="E62" s="264"/>
      <c r="F62" s="265"/>
      <c r="G62" s="263"/>
      <c r="H62" s="273"/>
      <c r="I62" s="266"/>
      <c r="J62" s="266"/>
      <c r="K62" s="265"/>
      <c r="L62" s="266"/>
      <c r="M62" s="266"/>
      <c r="N62" s="265"/>
      <c r="O62" s="267"/>
      <c r="P62" s="268" t="str">
        <f t="shared" si="0"/>
        <v/>
      </c>
      <c r="Q62" s="269" t="str">
        <f t="shared" si="1"/>
        <v/>
      </c>
      <c r="R62" s="269" t="str">
        <f t="shared" si="2"/>
        <v/>
      </c>
      <c r="S62" s="269" t="str">
        <f t="shared" si="3"/>
        <v/>
      </c>
      <c r="T62" s="270" t="str">
        <f t="shared" si="4"/>
        <v/>
      </c>
      <c r="U62" s="232" t="str">
        <f t="shared" si="15"/>
        <v/>
      </c>
      <c r="V62" s="231" t="str">
        <f>IFERROR(U62+#REF!,"")</f>
        <v/>
      </c>
      <c r="W62" s="273"/>
      <c r="X62" s="230" t="str">
        <f t="shared" si="5"/>
        <v/>
      </c>
      <c r="Y62" s="230" t="str">
        <f t="shared" si="6"/>
        <v/>
      </c>
      <c r="Z62" s="229" t="str">
        <f t="shared" si="7"/>
        <v/>
      </c>
      <c r="AA62" s="229" t="str">
        <f t="shared" si="8"/>
        <v/>
      </c>
      <c r="AB62" s="228" t="str">
        <f t="shared" si="9"/>
        <v/>
      </c>
      <c r="AC62" s="228" t="str">
        <f>IFERROR(AB62+#REF!,"")</f>
        <v/>
      </c>
      <c r="AD62" s="229" t="str">
        <f t="shared" si="10"/>
        <v/>
      </c>
      <c r="AE62" s="229" t="str">
        <f t="shared" si="11"/>
        <v/>
      </c>
      <c r="AF62" s="228" t="str">
        <f t="shared" si="12"/>
        <v/>
      </c>
      <c r="AG62" s="228" t="str">
        <f>IFERROR(AF62+#REF!,"")</f>
        <v/>
      </c>
      <c r="AH62" s="272"/>
      <c r="AI62" s="272"/>
      <c r="AJ62" s="227" t="str">
        <f t="shared" si="13"/>
        <v/>
      </c>
      <c r="AK62" s="227" t="str">
        <f t="shared" si="14"/>
        <v/>
      </c>
      <c r="AL62" s="227">
        <f>IFERROR(AK62+#REF!,0)</f>
        <v>0</v>
      </c>
      <c r="AM62" s="220" t="e">
        <f>IF(AL62&gt;#REF!,"KO : Le montant retenu est supérieur au montant présenté. Merci de revoir la ligne de dépense ou plafonner son montant.",IF(#REF!=0,"",IF(AL62=#REF!,"OK",IF(AL62&lt;#REF!,"Montant instruit inférieur au montant présenté.",""))))</f>
        <v>#REF!</v>
      </c>
      <c r="AN62" s="273"/>
      <c r="AO62" s="274" t="e">
        <f>#REF!-AL62</f>
        <v>#REF!</v>
      </c>
    </row>
    <row r="63" spans="1:41" hidden="1">
      <c r="A63" s="262">
        <v>59</v>
      </c>
      <c r="B63" s="273"/>
      <c r="C63" s="273"/>
      <c r="D63" s="273"/>
      <c r="E63" s="264"/>
      <c r="F63" s="265"/>
      <c r="G63" s="263"/>
      <c r="H63" s="273"/>
      <c r="I63" s="266"/>
      <c r="J63" s="266"/>
      <c r="K63" s="265"/>
      <c r="L63" s="266"/>
      <c r="M63" s="266"/>
      <c r="N63" s="265"/>
      <c r="O63" s="267"/>
      <c r="P63" s="268" t="str">
        <f t="shared" si="0"/>
        <v/>
      </c>
      <c r="Q63" s="269" t="str">
        <f t="shared" si="1"/>
        <v/>
      </c>
      <c r="R63" s="269" t="str">
        <f t="shared" si="2"/>
        <v/>
      </c>
      <c r="S63" s="269" t="str">
        <f t="shared" si="3"/>
        <v/>
      </c>
      <c r="T63" s="270" t="str">
        <f t="shared" si="4"/>
        <v/>
      </c>
      <c r="U63" s="232" t="str">
        <f t="shared" si="15"/>
        <v/>
      </c>
      <c r="V63" s="231" t="str">
        <f>IFERROR(U63+#REF!,"")</f>
        <v/>
      </c>
      <c r="W63" s="273"/>
      <c r="X63" s="230" t="str">
        <f t="shared" si="5"/>
        <v/>
      </c>
      <c r="Y63" s="230" t="str">
        <f t="shared" si="6"/>
        <v/>
      </c>
      <c r="Z63" s="229" t="str">
        <f t="shared" si="7"/>
        <v/>
      </c>
      <c r="AA63" s="229" t="str">
        <f t="shared" si="8"/>
        <v/>
      </c>
      <c r="AB63" s="228" t="str">
        <f t="shared" si="9"/>
        <v/>
      </c>
      <c r="AC63" s="228" t="str">
        <f>IFERROR(AB63+#REF!,"")</f>
        <v/>
      </c>
      <c r="AD63" s="229" t="str">
        <f t="shared" si="10"/>
        <v/>
      </c>
      <c r="AE63" s="229" t="str">
        <f t="shared" si="11"/>
        <v/>
      </c>
      <c r="AF63" s="228" t="str">
        <f t="shared" si="12"/>
        <v/>
      </c>
      <c r="AG63" s="228" t="str">
        <f>IFERROR(AF63+#REF!,"")</f>
        <v/>
      </c>
      <c r="AH63" s="272"/>
      <c r="AI63" s="272"/>
      <c r="AJ63" s="227" t="str">
        <f t="shared" si="13"/>
        <v/>
      </c>
      <c r="AK63" s="227" t="str">
        <f t="shared" si="14"/>
        <v/>
      </c>
      <c r="AL63" s="227">
        <f>IFERROR(AK63+#REF!,0)</f>
        <v>0</v>
      </c>
      <c r="AM63" s="220" t="e">
        <f>IF(AL63&gt;#REF!,"KO : Le montant retenu est supérieur au montant présenté. Merci de revoir la ligne de dépense ou plafonner son montant.",IF(#REF!=0,"",IF(AL63=#REF!,"OK",IF(AL63&lt;#REF!,"Montant instruit inférieur au montant présenté.",""))))</f>
        <v>#REF!</v>
      </c>
      <c r="AN63" s="273"/>
      <c r="AO63" s="274" t="e">
        <f>#REF!-AL63</f>
        <v>#REF!</v>
      </c>
    </row>
    <row r="64" spans="1:41" hidden="1">
      <c r="A64" s="262">
        <v>60</v>
      </c>
      <c r="B64" s="273"/>
      <c r="C64" s="273"/>
      <c r="D64" s="273"/>
      <c r="E64" s="264"/>
      <c r="F64" s="265"/>
      <c r="G64" s="263"/>
      <c r="H64" s="273"/>
      <c r="I64" s="266"/>
      <c r="J64" s="266"/>
      <c r="K64" s="265"/>
      <c r="L64" s="266"/>
      <c r="M64" s="266"/>
      <c r="N64" s="265"/>
      <c r="O64" s="267"/>
      <c r="P64" s="268" t="str">
        <f t="shared" si="0"/>
        <v/>
      </c>
      <c r="Q64" s="269" t="str">
        <f t="shared" si="1"/>
        <v/>
      </c>
      <c r="R64" s="269" t="str">
        <f t="shared" si="2"/>
        <v/>
      </c>
      <c r="S64" s="269" t="str">
        <f t="shared" si="3"/>
        <v/>
      </c>
      <c r="T64" s="270" t="str">
        <f t="shared" si="4"/>
        <v/>
      </c>
      <c r="U64" s="232" t="str">
        <f t="shared" si="15"/>
        <v/>
      </c>
      <c r="V64" s="231" t="str">
        <f>IFERROR(U64+#REF!,"")</f>
        <v/>
      </c>
      <c r="W64" s="273"/>
      <c r="X64" s="230" t="str">
        <f t="shared" si="5"/>
        <v/>
      </c>
      <c r="Y64" s="230" t="str">
        <f t="shared" si="6"/>
        <v/>
      </c>
      <c r="Z64" s="229" t="str">
        <f t="shared" si="7"/>
        <v/>
      </c>
      <c r="AA64" s="229" t="str">
        <f t="shared" si="8"/>
        <v/>
      </c>
      <c r="AB64" s="228" t="str">
        <f t="shared" si="9"/>
        <v/>
      </c>
      <c r="AC64" s="228" t="str">
        <f>IFERROR(AB64+#REF!,"")</f>
        <v/>
      </c>
      <c r="AD64" s="229" t="str">
        <f t="shared" si="10"/>
        <v/>
      </c>
      <c r="AE64" s="229" t="str">
        <f t="shared" si="11"/>
        <v/>
      </c>
      <c r="AF64" s="228" t="str">
        <f t="shared" si="12"/>
        <v/>
      </c>
      <c r="AG64" s="228" t="str">
        <f>IFERROR(AF64+#REF!,"")</f>
        <v/>
      </c>
      <c r="AH64" s="272"/>
      <c r="AI64" s="272"/>
      <c r="AJ64" s="227" t="str">
        <f t="shared" si="13"/>
        <v/>
      </c>
      <c r="AK64" s="227" t="str">
        <f t="shared" si="14"/>
        <v/>
      </c>
      <c r="AL64" s="227">
        <f>IFERROR(AK64+#REF!,0)</f>
        <v>0</v>
      </c>
      <c r="AM64" s="220" t="e">
        <f>IF(AL64&gt;#REF!,"KO : Le montant retenu est supérieur au montant présenté. Merci de revoir la ligne de dépense ou plafonner son montant.",IF(#REF!=0,"",IF(AL64=#REF!,"OK",IF(AL64&lt;#REF!,"Montant instruit inférieur au montant présenté.",""))))</f>
        <v>#REF!</v>
      </c>
      <c r="AN64" s="273"/>
      <c r="AO64" s="274" t="e">
        <f>#REF!-AL64</f>
        <v>#REF!</v>
      </c>
    </row>
    <row r="65" spans="1:41" hidden="1">
      <c r="A65" s="262">
        <v>61</v>
      </c>
      <c r="B65" s="273"/>
      <c r="C65" s="273"/>
      <c r="D65" s="273"/>
      <c r="E65" s="264"/>
      <c r="F65" s="265"/>
      <c r="G65" s="263"/>
      <c r="H65" s="273"/>
      <c r="I65" s="266"/>
      <c r="J65" s="266"/>
      <c r="K65" s="265"/>
      <c r="L65" s="266"/>
      <c r="M65" s="266"/>
      <c r="N65" s="265"/>
      <c r="O65" s="267"/>
      <c r="P65" s="268" t="str">
        <f t="shared" si="0"/>
        <v/>
      </c>
      <c r="Q65" s="269" t="str">
        <f t="shared" si="1"/>
        <v/>
      </c>
      <c r="R65" s="269" t="str">
        <f t="shared" si="2"/>
        <v/>
      </c>
      <c r="S65" s="269" t="str">
        <f t="shared" si="3"/>
        <v/>
      </c>
      <c r="T65" s="270" t="str">
        <f t="shared" si="4"/>
        <v/>
      </c>
      <c r="U65" s="232" t="str">
        <f t="shared" si="15"/>
        <v/>
      </c>
      <c r="V65" s="231" t="str">
        <f>IFERROR(U65+#REF!,"")</f>
        <v/>
      </c>
      <c r="W65" s="273"/>
      <c r="X65" s="230" t="str">
        <f t="shared" si="5"/>
        <v/>
      </c>
      <c r="Y65" s="230" t="str">
        <f t="shared" si="6"/>
        <v/>
      </c>
      <c r="Z65" s="229" t="str">
        <f t="shared" si="7"/>
        <v/>
      </c>
      <c r="AA65" s="229" t="str">
        <f t="shared" si="8"/>
        <v/>
      </c>
      <c r="AB65" s="228" t="str">
        <f t="shared" si="9"/>
        <v/>
      </c>
      <c r="AC65" s="228" t="str">
        <f>IFERROR(AB65+#REF!,"")</f>
        <v/>
      </c>
      <c r="AD65" s="229" t="str">
        <f t="shared" si="10"/>
        <v/>
      </c>
      <c r="AE65" s="229" t="str">
        <f t="shared" si="11"/>
        <v/>
      </c>
      <c r="AF65" s="228" t="str">
        <f t="shared" si="12"/>
        <v/>
      </c>
      <c r="AG65" s="228" t="str">
        <f>IFERROR(AF65+#REF!,"")</f>
        <v/>
      </c>
      <c r="AH65" s="272"/>
      <c r="AI65" s="272"/>
      <c r="AJ65" s="227" t="str">
        <f t="shared" si="13"/>
        <v/>
      </c>
      <c r="AK65" s="227" t="str">
        <f t="shared" si="14"/>
        <v/>
      </c>
      <c r="AL65" s="227">
        <f>IFERROR(AK65+#REF!,0)</f>
        <v>0</v>
      </c>
      <c r="AM65" s="220" t="e">
        <f>IF(AL65&gt;#REF!,"KO : Le montant retenu est supérieur au montant présenté. Merci de revoir la ligne de dépense ou plafonner son montant.",IF(#REF!=0,"",IF(AL65=#REF!,"OK",IF(AL65&lt;#REF!,"Montant instruit inférieur au montant présenté.",""))))</f>
        <v>#REF!</v>
      </c>
      <c r="AN65" s="273"/>
      <c r="AO65" s="274" t="e">
        <f>#REF!-AL65</f>
        <v>#REF!</v>
      </c>
    </row>
    <row r="66" spans="1:41" hidden="1">
      <c r="A66" s="262">
        <v>62</v>
      </c>
      <c r="B66" s="273"/>
      <c r="C66" s="273"/>
      <c r="D66" s="273"/>
      <c r="E66" s="264"/>
      <c r="F66" s="265"/>
      <c r="G66" s="263"/>
      <c r="H66" s="273"/>
      <c r="I66" s="266"/>
      <c r="J66" s="266"/>
      <c r="K66" s="265"/>
      <c r="L66" s="266"/>
      <c r="M66" s="266"/>
      <c r="N66" s="265"/>
      <c r="O66" s="267"/>
      <c r="P66" s="268" t="str">
        <f t="shared" si="0"/>
        <v/>
      </c>
      <c r="Q66" s="269" t="str">
        <f t="shared" si="1"/>
        <v/>
      </c>
      <c r="R66" s="269" t="str">
        <f t="shared" si="2"/>
        <v/>
      </c>
      <c r="S66" s="269" t="str">
        <f t="shared" si="3"/>
        <v/>
      </c>
      <c r="T66" s="270" t="str">
        <f t="shared" si="4"/>
        <v/>
      </c>
      <c r="U66" s="232" t="str">
        <f t="shared" si="15"/>
        <v/>
      </c>
      <c r="V66" s="231" t="str">
        <f>IFERROR(U66+#REF!,"")</f>
        <v/>
      </c>
      <c r="W66" s="273"/>
      <c r="X66" s="230" t="str">
        <f t="shared" si="5"/>
        <v/>
      </c>
      <c r="Y66" s="230" t="str">
        <f t="shared" si="6"/>
        <v/>
      </c>
      <c r="Z66" s="229" t="str">
        <f t="shared" si="7"/>
        <v/>
      </c>
      <c r="AA66" s="229" t="str">
        <f t="shared" si="8"/>
        <v/>
      </c>
      <c r="AB66" s="228" t="str">
        <f t="shared" si="9"/>
        <v/>
      </c>
      <c r="AC66" s="228" t="str">
        <f>IFERROR(AB66+#REF!,"")</f>
        <v/>
      </c>
      <c r="AD66" s="229" t="str">
        <f t="shared" si="10"/>
        <v/>
      </c>
      <c r="AE66" s="229" t="str">
        <f t="shared" si="11"/>
        <v/>
      </c>
      <c r="AF66" s="228" t="str">
        <f t="shared" si="12"/>
        <v/>
      </c>
      <c r="AG66" s="228" t="str">
        <f>IFERROR(AF66+#REF!,"")</f>
        <v/>
      </c>
      <c r="AH66" s="272"/>
      <c r="AI66" s="272"/>
      <c r="AJ66" s="227" t="str">
        <f t="shared" si="13"/>
        <v/>
      </c>
      <c r="AK66" s="227" t="str">
        <f t="shared" si="14"/>
        <v/>
      </c>
      <c r="AL66" s="227">
        <f>IFERROR(AK66+#REF!,0)</f>
        <v>0</v>
      </c>
      <c r="AM66" s="220" t="e">
        <f>IF(AL66&gt;#REF!,"KO : Le montant retenu est supérieur au montant présenté. Merci de revoir la ligne de dépense ou plafonner son montant.",IF(#REF!=0,"",IF(AL66=#REF!,"OK",IF(AL66&lt;#REF!,"Montant instruit inférieur au montant présenté.",""))))</f>
        <v>#REF!</v>
      </c>
      <c r="AN66" s="273"/>
      <c r="AO66" s="274" t="e">
        <f>#REF!-AL66</f>
        <v>#REF!</v>
      </c>
    </row>
    <row r="67" spans="1:41" hidden="1">
      <c r="A67" s="262">
        <v>63</v>
      </c>
      <c r="B67" s="273"/>
      <c r="C67" s="273"/>
      <c r="D67" s="273"/>
      <c r="E67" s="264"/>
      <c r="F67" s="265"/>
      <c r="G67" s="263"/>
      <c r="H67" s="273"/>
      <c r="I67" s="266"/>
      <c r="J67" s="266"/>
      <c r="K67" s="265"/>
      <c r="L67" s="266"/>
      <c r="M67" s="266"/>
      <c r="N67" s="265"/>
      <c r="O67" s="267"/>
      <c r="P67" s="268" t="str">
        <f t="shared" si="0"/>
        <v/>
      </c>
      <c r="Q67" s="269" t="str">
        <f t="shared" si="1"/>
        <v/>
      </c>
      <c r="R67" s="269" t="str">
        <f t="shared" si="2"/>
        <v/>
      </c>
      <c r="S67" s="269" t="str">
        <f t="shared" si="3"/>
        <v/>
      </c>
      <c r="T67" s="270" t="str">
        <f t="shared" si="4"/>
        <v/>
      </c>
      <c r="U67" s="232" t="str">
        <f t="shared" si="15"/>
        <v/>
      </c>
      <c r="V67" s="231" t="str">
        <f>IFERROR(U67+#REF!,"")</f>
        <v/>
      </c>
      <c r="W67" s="273"/>
      <c r="X67" s="230" t="str">
        <f t="shared" si="5"/>
        <v/>
      </c>
      <c r="Y67" s="230" t="str">
        <f t="shared" si="6"/>
        <v/>
      </c>
      <c r="Z67" s="229" t="str">
        <f t="shared" si="7"/>
        <v/>
      </c>
      <c r="AA67" s="229" t="str">
        <f t="shared" si="8"/>
        <v/>
      </c>
      <c r="AB67" s="228" t="str">
        <f t="shared" si="9"/>
        <v/>
      </c>
      <c r="AC67" s="228" t="str">
        <f>IFERROR(AB67+#REF!,"")</f>
        <v/>
      </c>
      <c r="AD67" s="229" t="str">
        <f t="shared" si="10"/>
        <v/>
      </c>
      <c r="AE67" s="229" t="str">
        <f t="shared" si="11"/>
        <v/>
      </c>
      <c r="AF67" s="228" t="str">
        <f t="shared" si="12"/>
        <v/>
      </c>
      <c r="AG67" s="228" t="str">
        <f>IFERROR(AF67+#REF!,"")</f>
        <v/>
      </c>
      <c r="AH67" s="272"/>
      <c r="AI67" s="272"/>
      <c r="AJ67" s="227" t="str">
        <f t="shared" si="13"/>
        <v/>
      </c>
      <c r="AK67" s="227" t="str">
        <f t="shared" si="14"/>
        <v/>
      </c>
      <c r="AL67" s="227">
        <f>IFERROR(AK67+#REF!,0)</f>
        <v>0</v>
      </c>
      <c r="AM67" s="220" t="e">
        <f>IF(AL67&gt;#REF!,"KO : Le montant retenu est supérieur au montant présenté. Merci de revoir la ligne de dépense ou plafonner son montant.",IF(#REF!=0,"",IF(AL67=#REF!,"OK",IF(AL67&lt;#REF!,"Montant instruit inférieur au montant présenté.",""))))</f>
        <v>#REF!</v>
      </c>
      <c r="AN67" s="273"/>
      <c r="AO67" s="274" t="e">
        <f>#REF!-AL67</f>
        <v>#REF!</v>
      </c>
    </row>
    <row r="68" spans="1:41" hidden="1">
      <c r="A68" s="262">
        <v>64</v>
      </c>
      <c r="B68" s="273"/>
      <c r="C68" s="273"/>
      <c r="D68" s="273"/>
      <c r="E68" s="264"/>
      <c r="F68" s="265"/>
      <c r="G68" s="263"/>
      <c r="H68" s="273"/>
      <c r="I68" s="266"/>
      <c r="J68" s="266"/>
      <c r="K68" s="265"/>
      <c r="L68" s="266"/>
      <c r="M68" s="266"/>
      <c r="N68" s="265"/>
      <c r="O68" s="267"/>
      <c r="P68" s="268" t="str">
        <f t="shared" si="0"/>
        <v/>
      </c>
      <c r="Q68" s="269" t="str">
        <f t="shared" si="1"/>
        <v/>
      </c>
      <c r="R68" s="269" t="str">
        <f t="shared" si="2"/>
        <v/>
      </c>
      <c r="S68" s="269" t="str">
        <f t="shared" si="3"/>
        <v/>
      </c>
      <c r="T68" s="270" t="str">
        <f t="shared" si="4"/>
        <v/>
      </c>
      <c r="U68" s="232" t="str">
        <f t="shared" si="15"/>
        <v/>
      </c>
      <c r="V68" s="231" t="str">
        <f>IFERROR(U68+#REF!,"")</f>
        <v/>
      </c>
      <c r="W68" s="273"/>
      <c r="X68" s="230" t="str">
        <f t="shared" si="5"/>
        <v/>
      </c>
      <c r="Y68" s="230" t="str">
        <f t="shared" si="6"/>
        <v/>
      </c>
      <c r="Z68" s="229" t="str">
        <f t="shared" si="7"/>
        <v/>
      </c>
      <c r="AA68" s="229" t="str">
        <f t="shared" si="8"/>
        <v/>
      </c>
      <c r="AB68" s="228" t="str">
        <f t="shared" si="9"/>
        <v/>
      </c>
      <c r="AC68" s="228" t="str">
        <f>IFERROR(AB68+#REF!,"")</f>
        <v/>
      </c>
      <c r="AD68" s="229" t="str">
        <f t="shared" si="10"/>
        <v/>
      </c>
      <c r="AE68" s="229" t="str">
        <f t="shared" si="11"/>
        <v/>
      </c>
      <c r="AF68" s="228" t="str">
        <f t="shared" si="12"/>
        <v/>
      </c>
      <c r="AG68" s="228" t="str">
        <f>IFERROR(AF68+#REF!,"")</f>
        <v/>
      </c>
      <c r="AH68" s="272"/>
      <c r="AI68" s="272"/>
      <c r="AJ68" s="227" t="str">
        <f t="shared" si="13"/>
        <v/>
      </c>
      <c r="AK68" s="227" t="str">
        <f t="shared" si="14"/>
        <v/>
      </c>
      <c r="AL68" s="227">
        <f>IFERROR(AK68+#REF!,0)</f>
        <v>0</v>
      </c>
      <c r="AM68" s="220" t="e">
        <f>IF(AL68&gt;#REF!,"KO : Le montant retenu est supérieur au montant présenté. Merci de revoir la ligne de dépense ou plafonner son montant.",IF(#REF!=0,"",IF(AL68=#REF!,"OK",IF(AL68&lt;#REF!,"Montant instruit inférieur au montant présenté.",""))))</f>
        <v>#REF!</v>
      </c>
      <c r="AN68" s="273"/>
      <c r="AO68" s="274" t="e">
        <f>#REF!-AL68</f>
        <v>#REF!</v>
      </c>
    </row>
    <row r="69" spans="1:41" hidden="1">
      <c r="A69" s="262">
        <v>65</v>
      </c>
      <c r="B69" s="273"/>
      <c r="C69" s="273"/>
      <c r="D69" s="273"/>
      <c r="E69" s="264"/>
      <c r="F69" s="265"/>
      <c r="G69" s="263"/>
      <c r="H69" s="273"/>
      <c r="I69" s="266"/>
      <c r="J69" s="266"/>
      <c r="K69" s="265"/>
      <c r="L69" s="266"/>
      <c r="M69" s="266"/>
      <c r="N69" s="265"/>
      <c r="O69" s="267"/>
      <c r="P69" s="268" t="str">
        <f t="shared" ref="P69:P132" si="16">IF(B69="","",B69)</f>
        <v/>
      </c>
      <c r="Q69" s="269" t="str">
        <f t="shared" ref="Q69:Q132" si="17">IF(C69="","",C69)</f>
        <v/>
      </c>
      <c r="R69" s="269" t="str">
        <f t="shared" ref="R69:R132" si="18">IF(D69="","",D69)</f>
        <v/>
      </c>
      <c r="S69" s="269" t="str">
        <f t="shared" ref="S69:S132" si="19">IF(E69="","",E69)</f>
        <v/>
      </c>
      <c r="T69" s="270" t="str">
        <f t="shared" ref="T69:T132" si="20">IF(F69="","",F69)</f>
        <v/>
      </c>
      <c r="U69" s="232" t="str">
        <f t="shared" si="15"/>
        <v/>
      </c>
      <c r="V69" s="231" t="str">
        <f>IFERROR(U69+#REF!,"")</f>
        <v/>
      </c>
      <c r="W69" s="273"/>
      <c r="X69" s="230" t="str">
        <f t="shared" ref="X69:X132" si="21">IF(G69="","",G69)</f>
        <v/>
      </c>
      <c r="Y69" s="230" t="str">
        <f t="shared" ref="Y69:Y132" si="22">IF(H69="","",H69)</f>
        <v/>
      </c>
      <c r="Z69" s="229" t="str">
        <f t="shared" ref="Z69:Z132" si="23">IF(I69="","",I69)</f>
        <v/>
      </c>
      <c r="AA69" s="229" t="str">
        <f t="shared" ref="AA69:AA132" si="24">IF(J69="","",J69)</f>
        <v/>
      </c>
      <c r="AB69" s="228" t="str">
        <f t="shared" ref="AB69:AB132" si="25">IF(K69="","",K69)</f>
        <v/>
      </c>
      <c r="AC69" s="228" t="str">
        <f>IFERROR(AB69+#REF!,"")</f>
        <v/>
      </c>
      <c r="AD69" s="229" t="str">
        <f t="shared" ref="AD69:AD132" si="26">IF(L69="","",L69)</f>
        <v/>
      </c>
      <c r="AE69" s="229" t="str">
        <f t="shared" ref="AE69:AE132" si="27">IF(M69="","",M69)</f>
        <v/>
      </c>
      <c r="AF69" s="228" t="str">
        <f t="shared" ref="AF69:AF132" si="28">IF(N69="","",N69)</f>
        <v/>
      </c>
      <c r="AG69" s="228" t="str">
        <f>IFERROR(AF69+#REF!,"")</f>
        <v/>
      </c>
      <c r="AH69" s="272"/>
      <c r="AI69" s="272"/>
      <c r="AJ69" s="227" t="str">
        <f t="shared" ref="AJ69:AJ132" si="29">IF(AI69="","",IF(AI69="Oui",MIN(T69,AB69,AF69)*1.15,IF(AI69="SO","",MIN(T69,AB69,AF69))))</f>
        <v/>
      </c>
      <c r="AK69" s="227" t="str">
        <f t="shared" ref="AK69:AK132" si="30">IF(AJ69="",U69,AJ69)</f>
        <v/>
      </c>
      <c r="AL69" s="227">
        <f>IFERROR(AK69+#REF!,0)</f>
        <v>0</v>
      </c>
      <c r="AM69" s="220" t="e">
        <f>IF(AL69&gt;#REF!,"KO : Le montant retenu est supérieur au montant présenté. Merci de revoir la ligne de dépense ou plafonner son montant.",IF(#REF!=0,"",IF(AL69=#REF!,"OK",IF(AL69&lt;#REF!,"Montant instruit inférieur au montant présenté.",""))))</f>
        <v>#REF!</v>
      </c>
      <c r="AN69" s="273"/>
      <c r="AO69" s="274" t="e">
        <f>#REF!-AL69</f>
        <v>#REF!</v>
      </c>
    </row>
    <row r="70" spans="1:41" hidden="1">
      <c r="A70" s="262">
        <v>66</v>
      </c>
      <c r="B70" s="273"/>
      <c r="C70" s="273"/>
      <c r="D70" s="273"/>
      <c r="E70" s="264"/>
      <c r="F70" s="265"/>
      <c r="G70" s="263"/>
      <c r="H70" s="273"/>
      <c r="I70" s="266"/>
      <c r="J70" s="266"/>
      <c r="K70" s="265"/>
      <c r="L70" s="266"/>
      <c r="M70" s="266"/>
      <c r="N70" s="265"/>
      <c r="O70" s="267"/>
      <c r="P70" s="268" t="str">
        <f t="shared" si="16"/>
        <v/>
      </c>
      <c r="Q70" s="269" t="str">
        <f t="shared" si="17"/>
        <v/>
      </c>
      <c r="R70" s="269" t="str">
        <f t="shared" si="18"/>
        <v/>
      </c>
      <c r="S70" s="269" t="str">
        <f t="shared" si="19"/>
        <v/>
      </c>
      <c r="T70" s="270" t="str">
        <f t="shared" si="20"/>
        <v/>
      </c>
      <c r="U70" s="232" t="str">
        <f t="shared" si="15"/>
        <v/>
      </c>
      <c r="V70" s="231" t="str">
        <f>IFERROR(U70+#REF!,"")</f>
        <v/>
      </c>
      <c r="W70" s="273"/>
      <c r="X70" s="230" t="str">
        <f t="shared" si="21"/>
        <v/>
      </c>
      <c r="Y70" s="230" t="str">
        <f t="shared" si="22"/>
        <v/>
      </c>
      <c r="Z70" s="229" t="str">
        <f t="shared" si="23"/>
        <v/>
      </c>
      <c r="AA70" s="229" t="str">
        <f t="shared" si="24"/>
        <v/>
      </c>
      <c r="AB70" s="228" t="str">
        <f t="shared" si="25"/>
        <v/>
      </c>
      <c r="AC70" s="228" t="str">
        <f>IFERROR(AB70+#REF!,"")</f>
        <v/>
      </c>
      <c r="AD70" s="229" t="str">
        <f t="shared" si="26"/>
        <v/>
      </c>
      <c r="AE70" s="229" t="str">
        <f t="shared" si="27"/>
        <v/>
      </c>
      <c r="AF70" s="228" t="str">
        <f t="shared" si="28"/>
        <v/>
      </c>
      <c r="AG70" s="228" t="str">
        <f>IFERROR(AF70+#REF!,"")</f>
        <v/>
      </c>
      <c r="AH70" s="272"/>
      <c r="AI70" s="272"/>
      <c r="AJ70" s="227" t="str">
        <f t="shared" si="29"/>
        <v/>
      </c>
      <c r="AK70" s="227" t="str">
        <f t="shared" si="30"/>
        <v/>
      </c>
      <c r="AL70" s="227">
        <f>IFERROR(AK70+#REF!,0)</f>
        <v>0</v>
      </c>
      <c r="AM70" s="220" t="e">
        <f>IF(AL70&gt;#REF!,"KO : Le montant retenu est supérieur au montant présenté. Merci de revoir la ligne de dépense ou plafonner son montant.",IF(#REF!=0,"",IF(AL70=#REF!,"OK",IF(AL70&lt;#REF!,"Montant instruit inférieur au montant présenté.",""))))</f>
        <v>#REF!</v>
      </c>
      <c r="AN70" s="273"/>
      <c r="AO70" s="274" t="e">
        <f>#REF!-AL70</f>
        <v>#REF!</v>
      </c>
    </row>
    <row r="71" spans="1:41" hidden="1">
      <c r="A71" s="262">
        <v>67</v>
      </c>
      <c r="B71" s="273"/>
      <c r="C71" s="273"/>
      <c r="D71" s="273"/>
      <c r="E71" s="264"/>
      <c r="F71" s="265"/>
      <c r="G71" s="263"/>
      <c r="H71" s="273"/>
      <c r="I71" s="266"/>
      <c r="J71" s="266"/>
      <c r="K71" s="265"/>
      <c r="L71" s="266"/>
      <c r="M71" s="266"/>
      <c r="N71" s="265"/>
      <c r="O71" s="267"/>
      <c r="P71" s="268" t="str">
        <f t="shared" si="16"/>
        <v/>
      </c>
      <c r="Q71" s="269" t="str">
        <f t="shared" si="17"/>
        <v/>
      </c>
      <c r="R71" s="269" t="str">
        <f t="shared" si="18"/>
        <v/>
      </c>
      <c r="S71" s="269" t="str">
        <f t="shared" si="19"/>
        <v/>
      </c>
      <c r="T71" s="270" t="str">
        <f t="shared" si="20"/>
        <v/>
      </c>
      <c r="U71" s="232" t="str">
        <f t="shared" ref="U71:U134" si="31">T71</f>
        <v/>
      </c>
      <c r="V71" s="231" t="str">
        <f>IFERROR(U71+#REF!,"")</f>
        <v/>
      </c>
      <c r="W71" s="273"/>
      <c r="X71" s="230" t="str">
        <f t="shared" si="21"/>
        <v/>
      </c>
      <c r="Y71" s="230" t="str">
        <f t="shared" si="22"/>
        <v/>
      </c>
      <c r="Z71" s="229" t="str">
        <f t="shared" si="23"/>
        <v/>
      </c>
      <c r="AA71" s="229" t="str">
        <f t="shared" si="24"/>
        <v/>
      </c>
      <c r="AB71" s="228" t="str">
        <f t="shared" si="25"/>
        <v/>
      </c>
      <c r="AC71" s="228" t="str">
        <f>IFERROR(AB71+#REF!,"")</f>
        <v/>
      </c>
      <c r="AD71" s="229" t="str">
        <f t="shared" si="26"/>
        <v/>
      </c>
      <c r="AE71" s="229" t="str">
        <f t="shared" si="27"/>
        <v/>
      </c>
      <c r="AF71" s="228" t="str">
        <f t="shared" si="28"/>
        <v/>
      </c>
      <c r="AG71" s="228" t="str">
        <f>IFERROR(AF71+#REF!,"")</f>
        <v/>
      </c>
      <c r="AH71" s="272"/>
      <c r="AI71" s="272"/>
      <c r="AJ71" s="227" t="str">
        <f t="shared" si="29"/>
        <v/>
      </c>
      <c r="AK71" s="227" t="str">
        <f t="shared" si="30"/>
        <v/>
      </c>
      <c r="AL71" s="227">
        <f>IFERROR(AK71+#REF!,0)</f>
        <v>0</v>
      </c>
      <c r="AM71" s="220" t="e">
        <f>IF(AL71&gt;#REF!,"KO : Le montant retenu est supérieur au montant présenté. Merci de revoir la ligne de dépense ou plafonner son montant.",IF(#REF!=0,"",IF(AL71=#REF!,"OK",IF(AL71&lt;#REF!,"Montant instruit inférieur au montant présenté.",""))))</f>
        <v>#REF!</v>
      </c>
      <c r="AN71" s="273"/>
      <c r="AO71" s="274" t="e">
        <f>#REF!-AL71</f>
        <v>#REF!</v>
      </c>
    </row>
    <row r="72" spans="1:41" hidden="1">
      <c r="A72" s="262">
        <v>68</v>
      </c>
      <c r="B72" s="273"/>
      <c r="C72" s="273"/>
      <c r="D72" s="273"/>
      <c r="E72" s="264"/>
      <c r="F72" s="265"/>
      <c r="G72" s="263"/>
      <c r="H72" s="273"/>
      <c r="I72" s="266"/>
      <c r="J72" s="266"/>
      <c r="K72" s="265"/>
      <c r="L72" s="266"/>
      <c r="M72" s="266"/>
      <c r="N72" s="265"/>
      <c r="O72" s="267"/>
      <c r="P72" s="268" t="str">
        <f t="shared" si="16"/>
        <v/>
      </c>
      <c r="Q72" s="269" t="str">
        <f t="shared" si="17"/>
        <v/>
      </c>
      <c r="R72" s="269" t="str">
        <f t="shared" si="18"/>
        <v/>
      </c>
      <c r="S72" s="269" t="str">
        <f t="shared" si="19"/>
        <v/>
      </c>
      <c r="T72" s="270" t="str">
        <f t="shared" si="20"/>
        <v/>
      </c>
      <c r="U72" s="232" t="str">
        <f t="shared" si="31"/>
        <v/>
      </c>
      <c r="V72" s="231" t="str">
        <f>IFERROR(U72+#REF!,"")</f>
        <v/>
      </c>
      <c r="W72" s="273"/>
      <c r="X72" s="230" t="str">
        <f t="shared" si="21"/>
        <v/>
      </c>
      <c r="Y72" s="230" t="str">
        <f t="shared" si="22"/>
        <v/>
      </c>
      <c r="Z72" s="229" t="str">
        <f t="shared" si="23"/>
        <v/>
      </c>
      <c r="AA72" s="229" t="str">
        <f t="shared" si="24"/>
        <v/>
      </c>
      <c r="AB72" s="228" t="str">
        <f t="shared" si="25"/>
        <v/>
      </c>
      <c r="AC72" s="228" t="str">
        <f>IFERROR(AB72+#REF!,"")</f>
        <v/>
      </c>
      <c r="AD72" s="229" t="str">
        <f t="shared" si="26"/>
        <v/>
      </c>
      <c r="AE72" s="229" t="str">
        <f t="shared" si="27"/>
        <v/>
      </c>
      <c r="AF72" s="228" t="str">
        <f t="shared" si="28"/>
        <v/>
      </c>
      <c r="AG72" s="228" t="str">
        <f>IFERROR(AF72+#REF!,"")</f>
        <v/>
      </c>
      <c r="AH72" s="272"/>
      <c r="AI72" s="272"/>
      <c r="AJ72" s="227" t="str">
        <f t="shared" si="29"/>
        <v/>
      </c>
      <c r="AK72" s="227" t="str">
        <f t="shared" si="30"/>
        <v/>
      </c>
      <c r="AL72" s="227">
        <f>IFERROR(AK72+#REF!,0)</f>
        <v>0</v>
      </c>
      <c r="AM72" s="220" t="e">
        <f>IF(AL72&gt;#REF!,"KO : Le montant retenu est supérieur au montant présenté. Merci de revoir la ligne de dépense ou plafonner son montant.",IF(#REF!=0,"",IF(AL72=#REF!,"OK",IF(AL72&lt;#REF!,"Montant instruit inférieur au montant présenté.",""))))</f>
        <v>#REF!</v>
      </c>
      <c r="AN72" s="273"/>
      <c r="AO72" s="274" t="e">
        <f>#REF!-AL72</f>
        <v>#REF!</v>
      </c>
    </row>
    <row r="73" spans="1:41" hidden="1">
      <c r="A73" s="262">
        <v>69</v>
      </c>
      <c r="B73" s="273"/>
      <c r="C73" s="273"/>
      <c r="D73" s="273"/>
      <c r="E73" s="264"/>
      <c r="F73" s="265"/>
      <c r="G73" s="263"/>
      <c r="H73" s="273"/>
      <c r="I73" s="266"/>
      <c r="J73" s="266"/>
      <c r="K73" s="265"/>
      <c r="L73" s="266"/>
      <c r="M73" s="266"/>
      <c r="N73" s="265"/>
      <c r="O73" s="267"/>
      <c r="P73" s="268" t="str">
        <f t="shared" si="16"/>
        <v/>
      </c>
      <c r="Q73" s="269" t="str">
        <f t="shared" si="17"/>
        <v/>
      </c>
      <c r="R73" s="269" t="str">
        <f t="shared" si="18"/>
        <v/>
      </c>
      <c r="S73" s="269" t="str">
        <f t="shared" si="19"/>
        <v/>
      </c>
      <c r="T73" s="270" t="str">
        <f t="shared" si="20"/>
        <v/>
      </c>
      <c r="U73" s="232" t="str">
        <f t="shared" si="31"/>
        <v/>
      </c>
      <c r="V73" s="231" t="str">
        <f>IFERROR(U73+#REF!,"")</f>
        <v/>
      </c>
      <c r="W73" s="273"/>
      <c r="X73" s="230" t="str">
        <f t="shared" si="21"/>
        <v/>
      </c>
      <c r="Y73" s="230" t="str">
        <f t="shared" si="22"/>
        <v/>
      </c>
      <c r="Z73" s="229" t="str">
        <f t="shared" si="23"/>
        <v/>
      </c>
      <c r="AA73" s="229" t="str">
        <f t="shared" si="24"/>
        <v/>
      </c>
      <c r="AB73" s="228" t="str">
        <f t="shared" si="25"/>
        <v/>
      </c>
      <c r="AC73" s="228" t="str">
        <f>IFERROR(AB73+#REF!,"")</f>
        <v/>
      </c>
      <c r="AD73" s="229" t="str">
        <f t="shared" si="26"/>
        <v/>
      </c>
      <c r="AE73" s="229" t="str">
        <f t="shared" si="27"/>
        <v/>
      </c>
      <c r="AF73" s="228" t="str">
        <f t="shared" si="28"/>
        <v/>
      </c>
      <c r="AG73" s="228" t="str">
        <f>IFERROR(AF73+#REF!,"")</f>
        <v/>
      </c>
      <c r="AH73" s="272"/>
      <c r="AI73" s="272"/>
      <c r="AJ73" s="227" t="str">
        <f t="shared" si="29"/>
        <v/>
      </c>
      <c r="AK73" s="227" t="str">
        <f t="shared" si="30"/>
        <v/>
      </c>
      <c r="AL73" s="227">
        <f>IFERROR(AK73+#REF!,0)</f>
        <v>0</v>
      </c>
      <c r="AM73" s="220" t="e">
        <f>IF(AL73&gt;#REF!,"KO : Le montant retenu est supérieur au montant présenté. Merci de revoir la ligne de dépense ou plafonner son montant.",IF(#REF!=0,"",IF(AL73=#REF!,"OK",IF(AL73&lt;#REF!,"Montant instruit inférieur au montant présenté.",""))))</f>
        <v>#REF!</v>
      </c>
      <c r="AN73" s="273"/>
      <c r="AO73" s="274" t="e">
        <f>#REF!-AL73</f>
        <v>#REF!</v>
      </c>
    </row>
    <row r="74" spans="1:41" hidden="1">
      <c r="A74" s="262">
        <v>70</v>
      </c>
      <c r="B74" s="273"/>
      <c r="C74" s="273"/>
      <c r="D74" s="273"/>
      <c r="E74" s="264"/>
      <c r="F74" s="265"/>
      <c r="G74" s="263"/>
      <c r="H74" s="273"/>
      <c r="I74" s="266"/>
      <c r="J74" s="266"/>
      <c r="K74" s="265"/>
      <c r="L74" s="266"/>
      <c r="M74" s="266"/>
      <c r="N74" s="265"/>
      <c r="O74" s="267"/>
      <c r="P74" s="268" t="str">
        <f t="shared" si="16"/>
        <v/>
      </c>
      <c r="Q74" s="269" t="str">
        <f t="shared" si="17"/>
        <v/>
      </c>
      <c r="R74" s="269" t="str">
        <f t="shared" si="18"/>
        <v/>
      </c>
      <c r="S74" s="269" t="str">
        <f t="shared" si="19"/>
        <v/>
      </c>
      <c r="T74" s="270" t="str">
        <f t="shared" si="20"/>
        <v/>
      </c>
      <c r="U74" s="232" t="str">
        <f t="shared" si="31"/>
        <v/>
      </c>
      <c r="V74" s="231" t="str">
        <f>IFERROR(U74+#REF!,"")</f>
        <v/>
      </c>
      <c r="W74" s="273"/>
      <c r="X74" s="230" t="str">
        <f t="shared" si="21"/>
        <v/>
      </c>
      <c r="Y74" s="230" t="str">
        <f t="shared" si="22"/>
        <v/>
      </c>
      <c r="Z74" s="229" t="str">
        <f t="shared" si="23"/>
        <v/>
      </c>
      <c r="AA74" s="229" t="str">
        <f t="shared" si="24"/>
        <v/>
      </c>
      <c r="AB74" s="228" t="str">
        <f t="shared" si="25"/>
        <v/>
      </c>
      <c r="AC74" s="228" t="str">
        <f>IFERROR(AB74+#REF!,"")</f>
        <v/>
      </c>
      <c r="AD74" s="229" t="str">
        <f t="shared" si="26"/>
        <v/>
      </c>
      <c r="AE74" s="229" t="str">
        <f t="shared" si="27"/>
        <v/>
      </c>
      <c r="AF74" s="228" t="str">
        <f t="shared" si="28"/>
        <v/>
      </c>
      <c r="AG74" s="228" t="str">
        <f>IFERROR(AF74+#REF!,"")</f>
        <v/>
      </c>
      <c r="AH74" s="272"/>
      <c r="AI74" s="272"/>
      <c r="AJ74" s="227" t="str">
        <f t="shared" si="29"/>
        <v/>
      </c>
      <c r="AK74" s="227" t="str">
        <f t="shared" si="30"/>
        <v/>
      </c>
      <c r="AL74" s="227">
        <f>IFERROR(AK74+#REF!,0)</f>
        <v>0</v>
      </c>
      <c r="AM74" s="220" t="e">
        <f>IF(AL74&gt;#REF!,"KO : Le montant retenu est supérieur au montant présenté. Merci de revoir la ligne de dépense ou plafonner son montant.",IF(#REF!=0,"",IF(AL74=#REF!,"OK",IF(AL74&lt;#REF!,"Montant instruit inférieur au montant présenté.",""))))</f>
        <v>#REF!</v>
      </c>
      <c r="AN74" s="273"/>
      <c r="AO74" s="274" t="e">
        <f>#REF!-AL74</f>
        <v>#REF!</v>
      </c>
    </row>
    <row r="75" spans="1:41" hidden="1">
      <c r="A75" s="262">
        <v>71</v>
      </c>
      <c r="B75" s="273"/>
      <c r="C75" s="273"/>
      <c r="D75" s="273"/>
      <c r="E75" s="264"/>
      <c r="F75" s="265"/>
      <c r="G75" s="263"/>
      <c r="H75" s="273"/>
      <c r="I75" s="266"/>
      <c r="J75" s="266"/>
      <c r="K75" s="265"/>
      <c r="L75" s="266"/>
      <c r="M75" s="266"/>
      <c r="N75" s="265"/>
      <c r="O75" s="267"/>
      <c r="P75" s="268" t="str">
        <f t="shared" si="16"/>
        <v/>
      </c>
      <c r="Q75" s="269" t="str">
        <f t="shared" si="17"/>
        <v/>
      </c>
      <c r="R75" s="269" t="str">
        <f t="shared" si="18"/>
        <v/>
      </c>
      <c r="S75" s="269" t="str">
        <f t="shared" si="19"/>
        <v/>
      </c>
      <c r="T75" s="270" t="str">
        <f t="shared" si="20"/>
        <v/>
      </c>
      <c r="U75" s="232" t="str">
        <f t="shared" si="31"/>
        <v/>
      </c>
      <c r="V75" s="231" t="str">
        <f>IFERROR(U75+#REF!,"")</f>
        <v/>
      </c>
      <c r="W75" s="273"/>
      <c r="X75" s="230" t="str">
        <f t="shared" si="21"/>
        <v/>
      </c>
      <c r="Y75" s="230" t="str">
        <f t="shared" si="22"/>
        <v/>
      </c>
      <c r="Z75" s="229" t="str">
        <f t="shared" si="23"/>
        <v/>
      </c>
      <c r="AA75" s="229" t="str">
        <f t="shared" si="24"/>
        <v/>
      </c>
      <c r="AB75" s="228" t="str">
        <f t="shared" si="25"/>
        <v/>
      </c>
      <c r="AC75" s="228" t="str">
        <f>IFERROR(AB75+#REF!,"")</f>
        <v/>
      </c>
      <c r="AD75" s="229" t="str">
        <f t="shared" si="26"/>
        <v/>
      </c>
      <c r="AE75" s="229" t="str">
        <f t="shared" si="27"/>
        <v/>
      </c>
      <c r="AF75" s="228" t="str">
        <f t="shared" si="28"/>
        <v/>
      </c>
      <c r="AG75" s="228" t="str">
        <f>IFERROR(AF75+#REF!,"")</f>
        <v/>
      </c>
      <c r="AH75" s="272"/>
      <c r="AI75" s="272"/>
      <c r="AJ75" s="227" t="str">
        <f t="shared" si="29"/>
        <v/>
      </c>
      <c r="AK75" s="227" t="str">
        <f t="shared" si="30"/>
        <v/>
      </c>
      <c r="AL75" s="227">
        <f>IFERROR(AK75+#REF!,0)</f>
        <v>0</v>
      </c>
      <c r="AM75" s="220" t="e">
        <f>IF(AL75&gt;#REF!,"KO : Le montant retenu est supérieur au montant présenté. Merci de revoir la ligne de dépense ou plafonner son montant.",IF(#REF!=0,"",IF(AL75=#REF!,"OK",IF(AL75&lt;#REF!,"Montant instruit inférieur au montant présenté.",""))))</f>
        <v>#REF!</v>
      </c>
      <c r="AN75" s="273"/>
      <c r="AO75" s="274" t="e">
        <f>#REF!-AL75</f>
        <v>#REF!</v>
      </c>
    </row>
    <row r="76" spans="1:41" hidden="1">
      <c r="A76" s="262">
        <v>72</v>
      </c>
      <c r="B76" s="273"/>
      <c r="C76" s="273"/>
      <c r="D76" s="273"/>
      <c r="E76" s="264"/>
      <c r="F76" s="265"/>
      <c r="G76" s="263"/>
      <c r="H76" s="273"/>
      <c r="I76" s="266"/>
      <c r="J76" s="266"/>
      <c r="K76" s="265"/>
      <c r="L76" s="266"/>
      <c r="M76" s="266"/>
      <c r="N76" s="265"/>
      <c r="O76" s="267"/>
      <c r="P76" s="268" t="str">
        <f t="shared" si="16"/>
        <v/>
      </c>
      <c r="Q76" s="269" t="str">
        <f t="shared" si="17"/>
        <v/>
      </c>
      <c r="R76" s="269" t="str">
        <f t="shared" si="18"/>
        <v/>
      </c>
      <c r="S76" s="269" t="str">
        <f t="shared" si="19"/>
        <v/>
      </c>
      <c r="T76" s="270" t="str">
        <f t="shared" si="20"/>
        <v/>
      </c>
      <c r="U76" s="232" t="str">
        <f t="shared" si="31"/>
        <v/>
      </c>
      <c r="V76" s="231" t="str">
        <f>IFERROR(U76+#REF!,"")</f>
        <v/>
      </c>
      <c r="W76" s="273"/>
      <c r="X76" s="230" t="str">
        <f t="shared" si="21"/>
        <v/>
      </c>
      <c r="Y76" s="230" t="str">
        <f t="shared" si="22"/>
        <v/>
      </c>
      <c r="Z76" s="229" t="str">
        <f t="shared" si="23"/>
        <v/>
      </c>
      <c r="AA76" s="229" t="str">
        <f t="shared" si="24"/>
        <v/>
      </c>
      <c r="AB76" s="228" t="str">
        <f t="shared" si="25"/>
        <v/>
      </c>
      <c r="AC76" s="228" t="str">
        <f>IFERROR(AB76+#REF!,"")</f>
        <v/>
      </c>
      <c r="AD76" s="229" t="str">
        <f t="shared" si="26"/>
        <v/>
      </c>
      <c r="AE76" s="229" t="str">
        <f t="shared" si="27"/>
        <v/>
      </c>
      <c r="AF76" s="228" t="str">
        <f t="shared" si="28"/>
        <v/>
      </c>
      <c r="AG76" s="228" t="str">
        <f>IFERROR(AF76+#REF!,"")</f>
        <v/>
      </c>
      <c r="AH76" s="272"/>
      <c r="AI76" s="272"/>
      <c r="AJ76" s="227" t="str">
        <f t="shared" si="29"/>
        <v/>
      </c>
      <c r="AK76" s="227" t="str">
        <f t="shared" si="30"/>
        <v/>
      </c>
      <c r="AL76" s="227">
        <f>IFERROR(AK76+#REF!,0)</f>
        <v>0</v>
      </c>
      <c r="AM76" s="220" t="e">
        <f>IF(AL76&gt;#REF!,"KO : Le montant retenu est supérieur au montant présenté. Merci de revoir la ligne de dépense ou plafonner son montant.",IF(#REF!=0,"",IF(AL76=#REF!,"OK",IF(AL76&lt;#REF!,"Montant instruit inférieur au montant présenté.",""))))</f>
        <v>#REF!</v>
      </c>
      <c r="AN76" s="273"/>
      <c r="AO76" s="274" t="e">
        <f>#REF!-AL76</f>
        <v>#REF!</v>
      </c>
    </row>
    <row r="77" spans="1:41" hidden="1">
      <c r="A77" s="262">
        <v>73</v>
      </c>
      <c r="B77" s="273"/>
      <c r="C77" s="273"/>
      <c r="D77" s="273"/>
      <c r="E77" s="264"/>
      <c r="F77" s="265"/>
      <c r="G77" s="263"/>
      <c r="H77" s="273"/>
      <c r="I77" s="266"/>
      <c r="J77" s="266"/>
      <c r="K77" s="265"/>
      <c r="L77" s="266"/>
      <c r="M77" s="266"/>
      <c r="N77" s="265"/>
      <c r="O77" s="267"/>
      <c r="P77" s="268" t="str">
        <f t="shared" si="16"/>
        <v/>
      </c>
      <c r="Q77" s="269" t="str">
        <f t="shared" si="17"/>
        <v/>
      </c>
      <c r="R77" s="269" t="str">
        <f t="shared" si="18"/>
        <v/>
      </c>
      <c r="S77" s="269" t="str">
        <f t="shared" si="19"/>
        <v/>
      </c>
      <c r="T77" s="270" t="str">
        <f t="shared" si="20"/>
        <v/>
      </c>
      <c r="U77" s="232" t="str">
        <f t="shared" si="31"/>
        <v/>
      </c>
      <c r="V77" s="231" t="str">
        <f>IFERROR(U77+#REF!,"")</f>
        <v/>
      </c>
      <c r="W77" s="273"/>
      <c r="X77" s="230" t="str">
        <f t="shared" si="21"/>
        <v/>
      </c>
      <c r="Y77" s="230" t="str">
        <f t="shared" si="22"/>
        <v/>
      </c>
      <c r="Z77" s="229" t="str">
        <f t="shared" si="23"/>
        <v/>
      </c>
      <c r="AA77" s="229" t="str">
        <f t="shared" si="24"/>
        <v/>
      </c>
      <c r="AB77" s="228" t="str">
        <f t="shared" si="25"/>
        <v/>
      </c>
      <c r="AC77" s="228" t="str">
        <f>IFERROR(AB77+#REF!,"")</f>
        <v/>
      </c>
      <c r="AD77" s="229" t="str">
        <f t="shared" si="26"/>
        <v/>
      </c>
      <c r="AE77" s="229" t="str">
        <f t="shared" si="27"/>
        <v/>
      </c>
      <c r="AF77" s="228" t="str">
        <f t="shared" si="28"/>
        <v/>
      </c>
      <c r="AG77" s="228" t="str">
        <f>IFERROR(AF77+#REF!,"")</f>
        <v/>
      </c>
      <c r="AH77" s="272"/>
      <c r="AI77" s="272"/>
      <c r="AJ77" s="227" t="str">
        <f t="shared" si="29"/>
        <v/>
      </c>
      <c r="AK77" s="227" t="str">
        <f t="shared" si="30"/>
        <v/>
      </c>
      <c r="AL77" s="227">
        <f>IFERROR(AK77+#REF!,0)</f>
        <v>0</v>
      </c>
      <c r="AM77" s="220" t="e">
        <f>IF(AL77&gt;#REF!,"KO : Le montant retenu est supérieur au montant présenté. Merci de revoir la ligne de dépense ou plafonner son montant.",IF(#REF!=0,"",IF(AL77=#REF!,"OK",IF(AL77&lt;#REF!,"Montant instruit inférieur au montant présenté.",""))))</f>
        <v>#REF!</v>
      </c>
      <c r="AN77" s="273"/>
      <c r="AO77" s="274" t="e">
        <f>#REF!-AL77</f>
        <v>#REF!</v>
      </c>
    </row>
    <row r="78" spans="1:41" hidden="1">
      <c r="A78" s="262">
        <v>74</v>
      </c>
      <c r="B78" s="273"/>
      <c r="C78" s="273"/>
      <c r="D78" s="273"/>
      <c r="E78" s="264"/>
      <c r="F78" s="265"/>
      <c r="G78" s="263"/>
      <c r="H78" s="273"/>
      <c r="I78" s="266"/>
      <c r="J78" s="266"/>
      <c r="K78" s="265"/>
      <c r="L78" s="266"/>
      <c r="M78" s="266"/>
      <c r="N78" s="265"/>
      <c r="O78" s="267"/>
      <c r="P78" s="268" t="str">
        <f t="shared" si="16"/>
        <v/>
      </c>
      <c r="Q78" s="269" t="str">
        <f t="shared" si="17"/>
        <v/>
      </c>
      <c r="R78" s="269" t="str">
        <f t="shared" si="18"/>
        <v/>
      </c>
      <c r="S78" s="269" t="str">
        <f t="shared" si="19"/>
        <v/>
      </c>
      <c r="T78" s="270" t="str">
        <f t="shared" si="20"/>
        <v/>
      </c>
      <c r="U78" s="232" t="str">
        <f t="shared" si="31"/>
        <v/>
      </c>
      <c r="V78" s="231" t="str">
        <f>IFERROR(U78+#REF!,"")</f>
        <v/>
      </c>
      <c r="W78" s="273"/>
      <c r="X78" s="230" t="str">
        <f t="shared" si="21"/>
        <v/>
      </c>
      <c r="Y78" s="230" t="str">
        <f t="shared" si="22"/>
        <v/>
      </c>
      <c r="Z78" s="229" t="str">
        <f t="shared" si="23"/>
        <v/>
      </c>
      <c r="AA78" s="229" t="str">
        <f t="shared" si="24"/>
        <v/>
      </c>
      <c r="AB78" s="228" t="str">
        <f t="shared" si="25"/>
        <v/>
      </c>
      <c r="AC78" s="228" t="str">
        <f>IFERROR(AB78+#REF!,"")</f>
        <v/>
      </c>
      <c r="AD78" s="229" t="str">
        <f t="shared" si="26"/>
        <v/>
      </c>
      <c r="AE78" s="229" t="str">
        <f t="shared" si="27"/>
        <v/>
      </c>
      <c r="AF78" s="228" t="str">
        <f t="shared" si="28"/>
        <v/>
      </c>
      <c r="AG78" s="228" t="str">
        <f>IFERROR(AF78+#REF!,"")</f>
        <v/>
      </c>
      <c r="AH78" s="272"/>
      <c r="AI78" s="272"/>
      <c r="AJ78" s="227" t="str">
        <f t="shared" si="29"/>
        <v/>
      </c>
      <c r="AK78" s="227" t="str">
        <f t="shared" si="30"/>
        <v/>
      </c>
      <c r="AL78" s="227">
        <f>IFERROR(AK78+#REF!,0)</f>
        <v>0</v>
      </c>
      <c r="AM78" s="220" t="e">
        <f>IF(AL78&gt;#REF!,"KO : Le montant retenu est supérieur au montant présenté. Merci de revoir la ligne de dépense ou plafonner son montant.",IF(#REF!=0,"",IF(AL78=#REF!,"OK",IF(AL78&lt;#REF!,"Montant instruit inférieur au montant présenté.",""))))</f>
        <v>#REF!</v>
      </c>
      <c r="AN78" s="273"/>
      <c r="AO78" s="274" t="e">
        <f>#REF!-AL78</f>
        <v>#REF!</v>
      </c>
    </row>
    <row r="79" spans="1:41" hidden="1">
      <c r="A79" s="262">
        <v>75</v>
      </c>
      <c r="B79" s="273"/>
      <c r="C79" s="273"/>
      <c r="D79" s="273"/>
      <c r="E79" s="264"/>
      <c r="F79" s="265"/>
      <c r="G79" s="263"/>
      <c r="H79" s="273"/>
      <c r="I79" s="266"/>
      <c r="J79" s="266"/>
      <c r="K79" s="265"/>
      <c r="L79" s="266"/>
      <c r="M79" s="266"/>
      <c r="N79" s="265"/>
      <c r="O79" s="267"/>
      <c r="P79" s="268" t="str">
        <f t="shared" si="16"/>
        <v/>
      </c>
      <c r="Q79" s="269" t="str">
        <f t="shared" si="17"/>
        <v/>
      </c>
      <c r="R79" s="269" t="str">
        <f t="shared" si="18"/>
        <v/>
      </c>
      <c r="S79" s="269" t="str">
        <f t="shared" si="19"/>
        <v/>
      </c>
      <c r="T79" s="270" t="str">
        <f t="shared" si="20"/>
        <v/>
      </c>
      <c r="U79" s="232" t="str">
        <f t="shared" si="31"/>
        <v/>
      </c>
      <c r="V79" s="231" t="str">
        <f>IFERROR(U79+#REF!,"")</f>
        <v/>
      </c>
      <c r="W79" s="273"/>
      <c r="X79" s="230" t="str">
        <f t="shared" si="21"/>
        <v/>
      </c>
      <c r="Y79" s="230" t="str">
        <f t="shared" si="22"/>
        <v/>
      </c>
      <c r="Z79" s="229" t="str">
        <f t="shared" si="23"/>
        <v/>
      </c>
      <c r="AA79" s="229" t="str">
        <f t="shared" si="24"/>
        <v/>
      </c>
      <c r="AB79" s="228" t="str">
        <f t="shared" si="25"/>
        <v/>
      </c>
      <c r="AC79" s="228" t="str">
        <f>IFERROR(AB79+#REF!,"")</f>
        <v/>
      </c>
      <c r="AD79" s="229" t="str">
        <f t="shared" si="26"/>
        <v/>
      </c>
      <c r="AE79" s="229" t="str">
        <f t="shared" si="27"/>
        <v/>
      </c>
      <c r="AF79" s="228" t="str">
        <f t="shared" si="28"/>
        <v/>
      </c>
      <c r="AG79" s="228" t="str">
        <f>IFERROR(AF79+#REF!,"")</f>
        <v/>
      </c>
      <c r="AH79" s="272"/>
      <c r="AI79" s="272"/>
      <c r="AJ79" s="227" t="str">
        <f t="shared" si="29"/>
        <v/>
      </c>
      <c r="AK79" s="227" t="str">
        <f t="shared" si="30"/>
        <v/>
      </c>
      <c r="AL79" s="227">
        <f>IFERROR(AK79+#REF!,0)</f>
        <v>0</v>
      </c>
      <c r="AM79" s="220" t="e">
        <f>IF(AL79&gt;#REF!,"KO : Le montant retenu est supérieur au montant présenté. Merci de revoir la ligne de dépense ou plafonner son montant.",IF(#REF!=0,"",IF(AL79=#REF!,"OK",IF(AL79&lt;#REF!,"Montant instruit inférieur au montant présenté.",""))))</f>
        <v>#REF!</v>
      </c>
      <c r="AN79" s="273"/>
      <c r="AO79" s="274" t="e">
        <f>#REF!-AL79</f>
        <v>#REF!</v>
      </c>
    </row>
    <row r="80" spans="1:41" hidden="1">
      <c r="A80" s="262">
        <v>76</v>
      </c>
      <c r="B80" s="273"/>
      <c r="C80" s="273"/>
      <c r="D80" s="273"/>
      <c r="E80" s="264"/>
      <c r="F80" s="265"/>
      <c r="G80" s="263"/>
      <c r="H80" s="273"/>
      <c r="I80" s="266"/>
      <c r="J80" s="266"/>
      <c r="K80" s="265"/>
      <c r="L80" s="266"/>
      <c r="M80" s="266"/>
      <c r="N80" s="265"/>
      <c r="O80" s="267"/>
      <c r="P80" s="268" t="str">
        <f t="shared" si="16"/>
        <v/>
      </c>
      <c r="Q80" s="269" t="str">
        <f t="shared" si="17"/>
        <v/>
      </c>
      <c r="R80" s="269" t="str">
        <f t="shared" si="18"/>
        <v/>
      </c>
      <c r="S80" s="269" t="str">
        <f t="shared" si="19"/>
        <v/>
      </c>
      <c r="T80" s="270" t="str">
        <f t="shared" si="20"/>
        <v/>
      </c>
      <c r="U80" s="232" t="str">
        <f t="shared" si="31"/>
        <v/>
      </c>
      <c r="V80" s="231" t="str">
        <f>IFERROR(U80+#REF!,"")</f>
        <v/>
      </c>
      <c r="W80" s="273"/>
      <c r="X80" s="230" t="str">
        <f t="shared" si="21"/>
        <v/>
      </c>
      <c r="Y80" s="230" t="str">
        <f t="shared" si="22"/>
        <v/>
      </c>
      <c r="Z80" s="229" t="str">
        <f t="shared" si="23"/>
        <v/>
      </c>
      <c r="AA80" s="229" t="str">
        <f t="shared" si="24"/>
        <v/>
      </c>
      <c r="AB80" s="228" t="str">
        <f t="shared" si="25"/>
        <v/>
      </c>
      <c r="AC80" s="228" t="str">
        <f>IFERROR(AB80+#REF!,"")</f>
        <v/>
      </c>
      <c r="AD80" s="229" t="str">
        <f t="shared" si="26"/>
        <v/>
      </c>
      <c r="AE80" s="229" t="str">
        <f t="shared" si="27"/>
        <v/>
      </c>
      <c r="AF80" s="228" t="str">
        <f t="shared" si="28"/>
        <v/>
      </c>
      <c r="AG80" s="228" t="str">
        <f>IFERROR(AF80+#REF!,"")</f>
        <v/>
      </c>
      <c r="AH80" s="272"/>
      <c r="AI80" s="272"/>
      <c r="AJ80" s="227" t="str">
        <f t="shared" si="29"/>
        <v/>
      </c>
      <c r="AK80" s="227" t="str">
        <f t="shared" si="30"/>
        <v/>
      </c>
      <c r="AL80" s="227">
        <f>IFERROR(AK80+#REF!,0)</f>
        <v>0</v>
      </c>
      <c r="AM80" s="220" t="e">
        <f>IF(AL80&gt;#REF!,"KO : Le montant retenu est supérieur au montant présenté. Merci de revoir la ligne de dépense ou plafonner son montant.",IF(#REF!=0,"",IF(AL80=#REF!,"OK",IF(AL80&lt;#REF!,"Montant instruit inférieur au montant présenté.",""))))</f>
        <v>#REF!</v>
      </c>
      <c r="AN80" s="273"/>
      <c r="AO80" s="274" t="e">
        <f>#REF!-AL80</f>
        <v>#REF!</v>
      </c>
    </row>
    <row r="81" spans="1:41" hidden="1">
      <c r="A81" s="262">
        <v>77</v>
      </c>
      <c r="B81" s="273"/>
      <c r="C81" s="273"/>
      <c r="D81" s="273"/>
      <c r="E81" s="264"/>
      <c r="F81" s="265"/>
      <c r="G81" s="263"/>
      <c r="H81" s="273"/>
      <c r="I81" s="266"/>
      <c r="J81" s="266"/>
      <c r="K81" s="265"/>
      <c r="L81" s="266"/>
      <c r="M81" s="266"/>
      <c r="N81" s="265"/>
      <c r="O81" s="267"/>
      <c r="P81" s="268" t="str">
        <f t="shared" si="16"/>
        <v/>
      </c>
      <c r="Q81" s="269" t="str">
        <f t="shared" si="17"/>
        <v/>
      </c>
      <c r="R81" s="269" t="str">
        <f t="shared" si="18"/>
        <v/>
      </c>
      <c r="S81" s="269" t="str">
        <f t="shared" si="19"/>
        <v/>
      </c>
      <c r="T81" s="270" t="str">
        <f t="shared" si="20"/>
        <v/>
      </c>
      <c r="U81" s="232" t="str">
        <f t="shared" si="31"/>
        <v/>
      </c>
      <c r="V81" s="231" t="str">
        <f>IFERROR(U81+#REF!,"")</f>
        <v/>
      </c>
      <c r="W81" s="273"/>
      <c r="X81" s="230" t="str">
        <f t="shared" si="21"/>
        <v/>
      </c>
      <c r="Y81" s="230" t="str">
        <f t="shared" si="22"/>
        <v/>
      </c>
      <c r="Z81" s="229" t="str">
        <f t="shared" si="23"/>
        <v/>
      </c>
      <c r="AA81" s="229" t="str">
        <f t="shared" si="24"/>
        <v/>
      </c>
      <c r="AB81" s="228" t="str">
        <f t="shared" si="25"/>
        <v/>
      </c>
      <c r="AC81" s="228" t="str">
        <f>IFERROR(AB81+#REF!,"")</f>
        <v/>
      </c>
      <c r="AD81" s="229" t="str">
        <f t="shared" si="26"/>
        <v/>
      </c>
      <c r="AE81" s="229" t="str">
        <f t="shared" si="27"/>
        <v/>
      </c>
      <c r="AF81" s="228" t="str">
        <f t="shared" si="28"/>
        <v/>
      </c>
      <c r="AG81" s="228" t="str">
        <f>IFERROR(AF81+#REF!,"")</f>
        <v/>
      </c>
      <c r="AH81" s="272"/>
      <c r="AI81" s="272"/>
      <c r="AJ81" s="227" t="str">
        <f t="shared" si="29"/>
        <v/>
      </c>
      <c r="AK81" s="227" t="str">
        <f t="shared" si="30"/>
        <v/>
      </c>
      <c r="AL81" s="227">
        <f>IFERROR(AK81+#REF!,0)</f>
        <v>0</v>
      </c>
      <c r="AM81" s="220" t="e">
        <f>IF(AL81&gt;#REF!,"KO : Le montant retenu est supérieur au montant présenté. Merci de revoir la ligne de dépense ou plafonner son montant.",IF(#REF!=0,"",IF(AL81=#REF!,"OK",IF(AL81&lt;#REF!,"Montant instruit inférieur au montant présenté.",""))))</f>
        <v>#REF!</v>
      </c>
      <c r="AN81" s="273"/>
      <c r="AO81" s="274" t="e">
        <f>#REF!-AL81</f>
        <v>#REF!</v>
      </c>
    </row>
    <row r="82" spans="1:41" hidden="1">
      <c r="A82" s="262">
        <v>78</v>
      </c>
      <c r="B82" s="273"/>
      <c r="C82" s="273"/>
      <c r="D82" s="273"/>
      <c r="E82" s="264"/>
      <c r="F82" s="265"/>
      <c r="G82" s="263"/>
      <c r="H82" s="273"/>
      <c r="I82" s="266"/>
      <c r="J82" s="266"/>
      <c r="K82" s="265"/>
      <c r="L82" s="266"/>
      <c r="M82" s="266"/>
      <c r="N82" s="265"/>
      <c r="O82" s="267"/>
      <c r="P82" s="268" t="str">
        <f t="shared" si="16"/>
        <v/>
      </c>
      <c r="Q82" s="269" t="str">
        <f t="shared" si="17"/>
        <v/>
      </c>
      <c r="R82" s="269" t="str">
        <f t="shared" si="18"/>
        <v/>
      </c>
      <c r="S82" s="269" t="str">
        <f t="shared" si="19"/>
        <v/>
      </c>
      <c r="T82" s="270" t="str">
        <f t="shared" si="20"/>
        <v/>
      </c>
      <c r="U82" s="232" t="str">
        <f t="shared" si="31"/>
        <v/>
      </c>
      <c r="V82" s="231" t="str">
        <f>IFERROR(U82+#REF!,"")</f>
        <v/>
      </c>
      <c r="W82" s="273"/>
      <c r="X82" s="230" t="str">
        <f t="shared" si="21"/>
        <v/>
      </c>
      <c r="Y82" s="230" t="str">
        <f t="shared" si="22"/>
        <v/>
      </c>
      <c r="Z82" s="229" t="str">
        <f t="shared" si="23"/>
        <v/>
      </c>
      <c r="AA82" s="229" t="str">
        <f t="shared" si="24"/>
        <v/>
      </c>
      <c r="AB82" s="228" t="str">
        <f t="shared" si="25"/>
        <v/>
      </c>
      <c r="AC82" s="228" t="str">
        <f>IFERROR(AB82+#REF!,"")</f>
        <v/>
      </c>
      <c r="AD82" s="229" t="str">
        <f t="shared" si="26"/>
        <v/>
      </c>
      <c r="AE82" s="229" t="str">
        <f t="shared" si="27"/>
        <v/>
      </c>
      <c r="AF82" s="228" t="str">
        <f t="shared" si="28"/>
        <v/>
      </c>
      <c r="AG82" s="228" t="str">
        <f>IFERROR(AF82+#REF!,"")</f>
        <v/>
      </c>
      <c r="AH82" s="272"/>
      <c r="AI82" s="272"/>
      <c r="AJ82" s="227" t="str">
        <f t="shared" si="29"/>
        <v/>
      </c>
      <c r="AK82" s="227" t="str">
        <f t="shared" si="30"/>
        <v/>
      </c>
      <c r="AL82" s="227">
        <f>IFERROR(AK82+#REF!,0)</f>
        <v>0</v>
      </c>
      <c r="AM82" s="220" t="e">
        <f>IF(AL82&gt;#REF!,"KO : Le montant retenu est supérieur au montant présenté. Merci de revoir la ligne de dépense ou plafonner son montant.",IF(#REF!=0,"",IF(AL82=#REF!,"OK",IF(AL82&lt;#REF!,"Montant instruit inférieur au montant présenté.",""))))</f>
        <v>#REF!</v>
      </c>
      <c r="AN82" s="273"/>
      <c r="AO82" s="274" t="e">
        <f>#REF!-AL82</f>
        <v>#REF!</v>
      </c>
    </row>
    <row r="83" spans="1:41" hidden="1">
      <c r="A83" s="262">
        <v>79</v>
      </c>
      <c r="B83" s="273"/>
      <c r="C83" s="273"/>
      <c r="D83" s="273"/>
      <c r="E83" s="264"/>
      <c r="F83" s="265"/>
      <c r="G83" s="263"/>
      <c r="H83" s="273"/>
      <c r="I83" s="266"/>
      <c r="J83" s="266"/>
      <c r="K83" s="265"/>
      <c r="L83" s="266"/>
      <c r="M83" s="266"/>
      <c r="N83" s="265"/>
      <c r="O83" s="267"/>
      <c r="P83" s="268" t="str">
        <f t="shared" si="16"/>
        <v/>
      </c>
      <c r="Q83" s="269" t="str">
        <f t="shared" si="17"/>
        <v/>
      </c>
      <c r="R83" s="269" t="str">
        <f t="shared" si="18"/>
        <v/>
      </c>
      <c r="S83" s="269" t="str">
        <f t="shared" si="19"/>
        <v/>
      </c>
      <c r="T83" s="270" t="str">
        <f t="shared" si="20"/>
        <v/>
      </c>
      <c r="U83" s="232" t="str">
        <f t="shared" si="31"/>
        <v/>
      </c>
      <c r="V83" s="231" t="str">
        <f>IFERROR(U83+#REF!,"")</f>
        <v/>
      </c>
      <c r="W83" s="273"/>
      <c r="X83" s="230" t="str">
        <f t="shared" si="21"/>
        <v/>
      </c>
      <c r="Y83" s="230" t="str">
        <f t="shared" si="22"/>
        <v/>
      </c>
      <c r="Z83" s="229" t="str">
        <f t="shared" si="23"/>
        <v/>
      </c>
      <c r="AA83" s="229" t="str">
        <f t="shared" si="24"/>
        <v/>
      </c>
      <c r="AB83" s="228" t="str">
        <f t="shared" si="25"/>
        <v/>
      </c>
      <c r="AC83" s="228" t="str">
        <f>IFERROR(AB83+#REF!,"")</f>
        <v/>
      </c>
      <c r="AD83" s="229" t="str">
        <f t="shared" si="26"/>
        <v/>
      </c>
      <c r="AE83" s="229" t="str">
        <f t="shared" si="27"/>
        <v/>
      </c>
      <c r="AF83" s="228" t="str">
        <f t="shared" si="28"/>
        <v/>
      </c>
      <c r="AG83" s="228" t="str">
        <f>IFERROR(AF83+#REF!,"")</f>
        <v/>
      </c>
      <c r="AH83" s="272"/>
      <c r="AI83" s="272"/>
      <c r="AJ83" s="227" t="str">
        <f t="shared" si="29"/>
        <v/>
      </c>
      <c r="AK83" s="227" t="str">
        <f t="shared" si="30"/>
        <v/>
      </c>
      <c r="AL83" s="227">
        <f>IFERROR(AK83+#REF!,0)</f>
        <v>0</v>
      </c>
      <c r="AM83" s="220" t="e">
        <f>IF(AL83&gt;#REF!,"KO : Le montant retenu est supérieur au montant présenté. Merci de revoir la ligne de dépense ou plafonner son montant.",IF(#REF!=0,"",IF(AL83=#REF!,"OK",IF(AL83&lt;#REF!,"Montant instruit inférieur au montant présenté.",""))))</f>
        <v>#REF!</v>
      </c>
      <c r="AN83" s="273"/>
      <c r="AO83" s="274" t="e">
        <f>#REF!-AL83</f>
        <v>#REF!</v>
      </c>
    </row>
    <row r="84" spans="1:41" hidden="1">
      <c r="A84" s="262">
        <v>80</v>
      </c>
      <c r="B84" s="273"/>
      <c r="C84" s="273"/>
      <c r="D84" s="273"/>
      <c r="E84" s="264"/>
      <c r="F84" s="265"/>
      <c r="G84" s="263"/>
      <c r="H84" s="273"/>
      <c r="I84" s="266"/>
      <c r="J84" s="266"/>
      <c r="K84" s="265"/>
      <c r="L84" s="266"/>
      <c r="M84" s="266"/>
      <c r="N84" s="265"/>
      <c r="O84" s="267"/>
      <c r="P84" s="268" t="str">
        <f t="shared" si="16"/>
        <v/>
      </c>
      <c r="Q84" s="269" t="str">
        <f t="shared" si="17"/>
        <v/>
      </c>
      <c r="R84" s="269" t="str">
        <f t="shared" si="18"/>
        <v/>
      </c>
      <c r="S84" s="269" t="str">
        <f t="shared" si="19"/>
        <v/>
      </c>
      <c r="T84" s="270" t="str">
        <f t="shared" si="20"/>
        <v/>
      </c>
      <c r="U84" s="232" t="str">
        <f t="shared" si="31"/>
        <v/>
      </c>
      <c r="V84" s="231" t="str">
        <f>IFERROR(U84+#REF!,"")</f>
        <v/>
      </c>
      <c r="W84" s="273"/>
      <c r="X84" s="230" t="str">
        <f t="shared" si="21"/>
        <v/>
      </c>
      <c r="Y84" s="230" t="str">
        <f t="shared" si="22"/>
        <v/>
      </c>
      <c r="Z84" s="229" t="str">
        <f t="shared" si="23"/>
        <v/>
      </c>
      <c r="AA84" s="229" t="str">
        <f t="shared" si="24"/>
        <v/>
      </c>
      <c r="AB84" s="228" t="str">
        <f t="shared" si="25"/>
        <v/>
      </c>
      <c r="AC84" s="228" t="str">
        <f>IFERROR(AB84+#REF!,"")</f>
        <v/>
      </c>
      <c r="AD84" s="229" t="str">
        <f t="shared" si="26"/>
        <v/>
      </c>
      <c r="AE84" s="229" t="str">
        <f t="shared" si="27"/>
        <v/>
      </c>
      <c r="AF84" s="228" t="str">
        <f t="shared" si="28"/>
        <v/>
      </c>
      <c r="AG84" s="228" t="str">
        <f>IFERROR(AF84+#REF!,"")</f>
        <v/>
      </c>
      <c r="AH84" s="272"/>
      <c r="AI84" s="272"/>
      <c r="AJ84" s="227" t="str">
        <f t="shared" si="29"/>
        <v/>
      </c>
      <c r="AK84" s="227" t="str">
        <f t="shared" si="30"/>
        <v/>
      </c>
      <c r="AL84" s="227">
        <f>IFERROR(AK84+#REF!,0)</f>
        <v>0</v>
      </c>
      <c r="AM84" s="220" t="e">
        <f>IF(AL84&gt;#REF!,"KO : Le montant retenu est supérieur au montant présenté. Merci de revoir la ligne de dépense ou plafonner son montant.",IF(#REF!=0,"",IF(AL84=#REF!,"OK",IF(AL84&lt;#REF!,"Montant instruit inférieur au montant présenté.",""))))</f>
        <v>#REF!</v>
      </c>
      <c r="AN84" s="273"/>
      <c r="AO84" s="274" t="e">
        <f>#REF!-AL84</f>
        <v>#REF!</v>
      </c>
    </row>
    <row r="85" spans="1:41" hidden="1">
      <c r="A85" s="262">
        <v>81</v>
      </c>
      <c r="B85" s="273"/>
      <c r="C85" s="273"/>
      <c r="D85" s="273"/>
      <c r="E85" s="264"/>
      <c r="F85" s="265"/>
      <c r="G85" s="263"/>
      <c r="H85" s="273"/>
      <c r="I85" s="266"/>
      <c r="J85" s="266"/>
      <c r="K85" s="265"/>
      <c r="L85" s="266"/>
      <c r="M85" s="266"/>
      <c r="N85" s="265"/>
      <c r="O85" s="267"/>
      <c r="P85" s="268" t="str">
        <f t="shared" si="16"/>
        <v/>
      </c>
      <c r="Q85" s="269" t="str">
        <f t="shared" si="17"/>
        <v/>
      </c>
      <c r="R85" s="269" t="str">
        <f t="shared" si="18"/>
        <v/>
      </c>
      <c r="S85" s="269" t="str">
        <f t="shared" si="19"/>
        <v/>
      </c>
      <c r="T85" s="270" t="str">
        <f t="shared" si="20"/>
        <v/>
      </c>
      <c r="U85" s="232" t="str">
        <f t="shared" si="31"/>
        <v/>
      </c>
      <c r="V85" s="231" t="str">
        <f>IFERROR(U85+#REF!,"")</f>
        <v/>
      </c>
      <c r="W85" s="273"/>
      <c r="X85" s="230" t="str">
        <f t="shared" si="21"/>
        <v/>
      </c>
      <c r="Y85" s="230" t="str">
        <f t="shared" si="22"/>
        <v/>
      </c>
      <c r="Z85" s="229" t="str">
        <f t="shared" si="23"/>
        <v/>
      </c>
      <c r="AA85" s="229" t="str">
        <f t="shared" si="24"/>
        <v/>
      </c>
      <c r="AB85" s="228" t="str">
        <f t="shared" si="25"/>
        <v/>
      </c>
      <c r="AC85" s="228" t="str">
        <f>IFERROR(AB85+#REF!,"")</f>
        <v/>
      </c>
      <c r="AD85" s="229" t="str">
        <f t="shared" si="26"/>
        <v/>
      </c>
      <c r="AE85" s="229" t="str">
        <f t="shared" si="27"/>
        <v/>
      </c>
      <c r="AF85" s="228" t="str">
        <f t="shared" si="28"/>
        <v/>
      </c>
      <c r="AG85" s="228" t="str">
        <f>IFERROR(AF85+#REF!,"")</f>
        <v/>
      </c>
      <c r="AH85" s="272"/>
      <c r="AI85" s="272"/>
      <c r="AJ85" s="227" t="str">
        <f t="shared" si="29"/>
        <v/>
      </c>
      <c r="AK85" s="227" t="str">
        <f t="shared" si="30"/>
        <v/>
      </c>
      <c r="AL85" s="227">
        <f>IFERROR(AK85+#REF!,0)</f>
        <v>0</v>
      </c>
      <c r="AM85" s="220" t="e">
        <f>IF(AL85&gt;#REF!,"KO : Le montant retenu est supérieur au montant présenté. Merci de revoir la ligne de dépense ou plafonner son montant.",IF(#REF!=0,"",IF(AL85=#REF!,"OK",IF(AL85&lt;#REF!,"Montant instruit inférieur au montant présenté.",""))))</f>
        <v>#REF!</v>
      </c>
      <c r="AN85" s="273"/>
      <c r="AO85" s="274" t="e">
        <f>#REF!-AL85</f>
        <v>#REF!</v>
      </c>
    </row>
    <row r="86" spans="1:41" hidden="1">
      <c r="A86" s="262">
        <v>82</v>
      </c>
      <c r="B86" s="273"/>
      <c r="C86" s="273"/>
      <c r="D86" s="273"/>
      <c r="E86" s="264"/>
      <c r="F86" s="265"/>
      <c r="G86" s="263"/>
      <c r="H86" s="273"/>
      <c r="I86" s="266"/>
      <c r="J86" s="266"/>
      <c r="K86" s="265"/>
      <c r="L86" s="266"/>
      <c r="M86" s="266"/>
      <c r="N86" s="265"/>
      <c r="O86" s="267"/>
      <c r="P86" s="268" t="str">
        <f t="shared" si="16"/>
        <v/>
      </c>
      <c r="Q86" s="269" t="str">
        <f t="shared" si="17"/>
        <v/>
      </c>
      <c r="R86" s="269" t="str">
        <f t="shared" si="18"/>
        <v/>
      </c>
      <c r="S86" s="269" t="str">
        <f t="shared" si="19"/>
        <v/>
      </c>
      <c r="T86" s="270" t="str">
        <f t="shared" si="20"/>
        <v/>
      </c>
      <c r="U86" s="232" t="str">
        <f t="shared" si="31"/>
        <v/>
      </c>
      <c r="V86" s="231" t="str">
        <f>IFERROR(U86+#REF!,"")</f>
        <v/>
      </c>
      <c r="W86" s="273"/>
      <c r="X86" s="230" t="str">
        <f t="shared" si="21"/>
        <v/>
      </c>
      <c r="Y86" s="230" t="str">
        <f t="shared" si="22"/>
        <v/>
      </c>
      <c r="Z86" s="229" t="str">
        <f t="shared" si="23"/>
        <v/>
      </c>
      <c r="AA86" s="229" t="str">
        <f t="shared" si="24"/>
        <v/>
      </c>
      <c r="AB86" s="228" t="str">
        <f t="shared" si="25"/>
        <v/>
      </c>
      <c r="AC86" s="228" t="str">
        <f>IFERROR(AB86+#REF!,"")</f>
        <v/>
      </c>
      <c r="AD86" s="229" t="str">
        <f t="shared" si="26"/>
        <v/>
      </c>
      <c r="AE86" s="229" t="str">
        <f t="shared" si="27"/>
        <v/>
      </c>
      <c r="AF86" s="228" t="str">
        <f t="shared" si="28"/>
        <v/>
      </c>
      <c r="AG86" s="228" t="str">
        <f>IFERROR(AF86+#REF!,"")</f>
        <v/>
      </c>
      <c r="AH86" s="272"/>
      <c r="AI86" s="272"/>
      <c r="AJ86" s="227" t="str">
        <f t="shared" si="29"/>
        <v/>
      </c>
      <c r="AK86" s="227" t="str">
        <f t="shared" si="30"/>
        <v/>
      </c>
      <c r="AL86" s="227">
        <f>IFERROR(AK86+#REF!,0)</f>
        <v>0</v>
      </c>
      <c r="AM86" s="220" t="e">
        <f>IF(AL86&gt;#REF!,"KO : Le montant retenu est supérieur au montant présenté. Merci de revoir la ligne de dépense ou plafonner son montant.",IF(#REF!=0,"",IF(AL86=#REF!,"OK",IF(AL86&lt;#REF!,"Montant instruit inférieur au montant présenté.",""))))</f>
        <v>#REF!</v>
      </c>
      <c r="AN86" s="273"/>
      <c r="AO86" s="274" t="e">
        <f>#REF!-AL86</f>
        <v>#REF!</v>
      </c>
    </row>
    <row r="87" spans="1:41" hidden="1">
      <c r="A87" s="262">
        <v>83</v>
      </c>
      <c r="B87" s="273"/>
      <c r="C87" s="273"/>
      <c r="D87" s="273"/>
      <c r="E87" s="264"/>
      <c r="F87" s="265"/>
      <c r="G87" s="263"/>
      <c r="H87" s="273"/>
      <c r="I87" s="266"/>
      <c r="J87" s="266"/>
      <c r="K87" s="265"/>
      <c r="L87" s="266"/>
      <c r="M87" s="266"/>
      <c r="N87" s="265"/>
      <c r="O87" s="267"/>
      <c r="P87" s="268" t="str">
        <f t="shared" si="16"/>
        <v/>
      </c>
      <c r="Q87" s="269" t="str">
        <f t="shared" si="17"/>
        <v/>
      </c>
      <c r="R87" s="269" t="str">
        <f t="shared" si="18"/>
        <v/>
      </c>
      <c r="S87" s="269" t="str">
        <f t="shared" si="19"/>
        <v/>
      </c>
      <c r="T87" s="270" t="str">
        <f t="shared" si="20"/>
        <v/>
      </c>
      <c r="U87" s="232" t="str">
        <f t="shared" si="31"/>
        <v/>
      </c>
      <c r="V87" s="231" t="str">
        <f>IFERROR(U87+#REF!,"")</f>
        <v/>
      </c>
      <c r="W87" s="273"/>
      <c r="X87" s="230" t="str">
        <f t="shared" si="21"/>
        <v/>
      </c>
      <c r="Y87" s="230" t="str">
        <f t="shared" si="22"/>
        <v/>
      </c>
      <c r="Z87" s="229" t="str">
        <f t="shared" si="23"/>
        <v/>
      </c>
      <c r="AA87" s="229" t="str">
        <f t="shared" si="24"/>
        <v/>
      </c>
      <c r="AB87" s="228" t="str">
        <f t="shared" si="25"/>
        <v/>
      </c>
      <c r="AC87" s="228" t="str">
        <f>IFERROR(AB87+#REF!,"")</f>
        <v/>
      </c>
      <c r="AD87" s="229" t="str">
        <f t="shared" si="26"/>
        <v/>
      </c>
      <c r="AE87" s="229" t="str">
        <f t="shared" si="27"/>
        <v/>
      </c>
      <c r="AF87" s="228" t="str">
        <f t="shared" si="28"/>
        <v/>
      </c>
      <c r="AG87" s="228" t="str">
        <f>IFERROR(AF87+#REF!,"")</f>
        <v/>
      </c>
      <c r="AH87" s="272"/>
      <c r="AI87" s="272"/>
      <c r="AJ87" s="227" t="str">
        <f t="shared" si="29"/>
        <v/>
      </c>
      <c r="AK87" s="227" t="str">
        <f t="shared" si="30"/>
        <v/>
      </c>
      <c r="AL87" s="227">
        <f>IFERROR(AK87+#REF!,0)</f>
        <v>0</v>
      </c>
      <c r="AM87" s="220" t="e">
        <f>IF(AL87&gt;#REF!,"KO : Le montant retenu est supérieur au montant présenté. Merci de revoir la ligne de dépense ou plafonner son montant.",IF(#REF!=0,"",IF(AL87=#REF!,"OK",IF(AL87&lt;#REF!,"Montant instruit inférieur au montant présenté.",""))))</f>
        <v>#REF!</v>
      </c>
      <c r="AN87" s="273"/>
      <c r="AO87" s="274" t="e">
        <f>#REF!-AL87</f>
        <v>#REF!</v>
      </c>
    </row>
    <row r="88" spans="1:41" hidden="1">
      <c r="A88" s="262">
        <v>84</v>
      </c>
      <c r="B88" s="273"/>
      <c r="C88" s="273"/>
      <c r="D88" s="273"/>
      <c r="E88" s="264"/>
      <c r="F88" s="265"/>
      <c r="G88" s="263"/>
      <c r="H88" s="273"/>
      <c r="I88" s="266"/>
      <c r="J88" s="266"/>
      <c r="K88" s="265"/>
      <c r="L88" s="266"/>
      <c r="M88" s="266"/>
      <c r="N88" s="265"/>
      <c r="O88" s="267"/>
      <c r="P88" s="268" t="str">
        <f t="shared" si="16"/>
        <v/>
      </c>
      <c r="Q88" s="269" t="str">
        <f t="shared" si="17"/>
        <v/>
      </c>
      <c r="R88" s="269" t="str">
        <f t="shared" si="18"/>
        <v/>
      </c>
      <c r="S88" s="269" t="str">
        <f t="shared" si="19"/>
        <v/>
      </c>
      <c r="T88" s="270" t="str">
        <f t="shared" si="20"/>
        <v/>
      </c>
      <c r="U88" s="232" t="str">
        <f t="shared" si="31"/>
        <v/>
      </c>
      <c r="V88" s="231" t="str">
        <f>IFERROR(U88+#REF!,"")</f>
        <v/>
      </c>
      <c r="W88" s="273"/>
      <c r="X88" s="230" t="str">
        <f t="shared" si="21"/>
        <v/>
      </c>
      <c r="Y88" s="230" t="str">
        <f t="shared" si="22"/>
        <v/>
      </c>
      <c r="Z88" s="229" t="str">
        <f t="shared" si="23"/>
        <v/>
      </c>
      <c r="AA88" s="229" t="str">
        <f t="shared" si="24"/>
        <v/>
      </c>
      <c r="AB88" s="228" t="str">
        <f t="shared" si="25"/>
        <v/>
      </c>
      <c r="AC88" s="228" t="str">
        <f>IFERROR(AB88+#REF!,"")</f>
        <v/>
      </c>
      <c r="AD88" s="229" t="str">
        <f t="shared" si="26"/>
        <v/>
      </c>
      <c r="AE88" s="229" t="str">
        <f t="shared" si="27"/>
        <v/>
      </c>
      <c r="AF88" s="228" t="str">
        <f t="shared" si="28"/>
        <v/>
      </c>
      <c r="AG88" s="228" t="str">
        <f>IFERROR(AF88+#REF!,"")</f>
        <v/>
      </c>
      <c r="AH88" s="272"/>
      <c r="AI88" s="272"/>
      <c r="AJ88" s="227" t="str">
        <f t="shared" si="29"/>
        <v/>
      </c>
      <c r="AK88" s="227" t="str">
        <f t="shared" si="30"/>
        <v/>
      </c>
      <c r="AL88" s="227">
        <f>IFERROR(AK88+#REF!,0)</f>
        <v>0</v>
      </c>
      <c r="AM88" s="220" t="e">
        <f>IF(AL88&gt;#REF!,"KO : Le montant retenu est supérieur au montant présenté. Merci de revoir la ligne de dépense ou plafonner son montant.",IF(#REF!=0,"",IF(AL88=#REF!,"OK",IF(AL88&lt;#REF!,"Montant instruit inférieur au montant présenté.",""))))</f>
        <v>#REF!</v>
      </c>
      <c r="AN88" s="273"/>
      <c r="AO88" s="274" t="e">
        <f>#REF!-AL88</f>
        <v>#REF!</v>
      </c>
    </row>
    <row r="89" spans="1:41" hidden="1">
      <c r="A89" s="262">
        <v>85</v>
      </c>
      <c r="B89" s="273"/>
      <c r="C89" s="273"/>
      <c r="D89" s="273"/>
      <c r="E89" s="264"/>
      <c r="F89" s="265"/>
      <c r="G89" s="263"/>
      <c r="H89" s="273"/>
      <c r="I89" s="266"/>
      <c r="J89" s="266"/>
      <c r="K89" s="265"/>
      <c r="L89" s="266"/>
      <c r="M89" s="266"/>
      <c r="N89" s="265"/>
      <c r="O89" s="267"/>
      <c r="P89" s="268" t="str">
        <f t="shared" si="16"/>
        <v/>
      </c>
      <c r="Q89" s="269" t="str">
        <f t="shared" si="17"/>
        <v/>
      </c>
      <c r="R89" s="269" t="str">
        <f t="shared" si="18"/>
        <v/>
      </c>
      <c r="S89" s="269" t="str">
        <f t="shared" si="19"/>
        <v/>
      </c>
      <c r="T89" s="270" t="str">
        <f t="shared" si="20"/>
        <v/>
      </c>
      <c r="U89" s="232" t="str">
        <f t="shared" si="31"/>
        <v/>
      </c>
      <c r="V89" s="231" t="str">
        <f>IFERROR(U89+#REF!,"")</f>
        <v/>
      </c>
      <c r="W89" s="273"/>
      <c r="X89" s="230" t="str">
        <f t="shared" si="21"/>
        <v/>
      </c>
      <c r="Y89" s="230" t="str">
        <f t="shared" si="22"/>
        <v/>
      </c>
      <c r="Z89" s="229" t="str">
        <f t="shared" si="23"/>
        <v/>
      </c>
      <c r="AA89" s="229" t="str">
        <f t="shared" si="24"/>
        <v/>
      </c>
      <c r="AB89" s="228" t="str">
        <f t="shared" si="25"/>
        <v/>
      </c>
      <c r="AC89" s="228" t="str">
        <f>IFERROR(AB89+#REF!,"")</f>
        <v/>
      </c>
      <c r="AD89" s="229" t="str">
        <f t="shared" si="26"/>
        <v/>
      </c>
      <c r="AE89" s="229" t="str">
        <f t="shared" si="27"/>
        <v/>
      </c>
      <c r="AF89" s="228" t="str">
        <f t="shared" si="28"/>
        <v/>
      </c>
      <c r="AG89" s="228" t="str">
        <f>IFERROR(AF89+#REF!,"")</f>
        <v/>
      </c>
      <c r="AH89" s="272"/>
      <c r="AI89" s="272"/>
      <c r="AJ89" s="227" t="str">
        <f t="shared" si="29"/>
        <v/>
      </c>
      <c r="AK89" s="227" t="str">
        <f t="shared" si="30"/>
        <v/>
      </c>
      <c r="AL89" s="227">
        <f>IFERROR(AK89+#REF!,0)</f>
        <v>0</v>
      </c>
      <c r="AM89" s="220" t="e">
        <f>IF(AL89&gt;#REF!,"KO : Le montant retenu est supérieur au montant présenté. Merci de revoir la ligne de dépense ou plafonner son montant.",IF(#REF!=0,"",IF(AL89=#REF!,"OK",IF(AL89&lt;#REF!,"Montant instruit inférieur au montant présenté.",""))))</f>
        <v>#REF!</v>
      </c>
      <c r="AN89" s="273"/>
      <c r="AO89" s="274" t="e">
        <f>#REF!-AL89</f>
        <v>#REF!</v>
      </c>
    </row>
    <row r="90" spans="1:41" hidden="1">
      <c r="A90" s="262">
        <v>86</v>
      </c>
      <c r="B90" s="273"/>
      <c r="C90" s="273"/>
      <c r="D90" s="273"/>
      <c r="E90" s="264"/>
      <c r="F90" s="265"/>
      <c r="G90" s="263"/>
      <c r="H90" s="273"/>
      <c r="I90" s="266"/>
      <c r="J90" s="266"/>
      <c r="K90" s="265"/>
      <c r="L90" s="266"/>
      <c r="M90" s="266"/>
      <c r="N90" s="265"/>
      <c r="O90" s="267"/>
      <c r="P90" s="268" t="str">
        <f t="shared" si="16"/>
        <v/>
      </c>
      <c r="Q90" s="269" t="str">
        <f t="shared" si="17"/>
        <v/>
      </c>
      <c r="R90" s="269" t="str">
        <f t="shared" si="18"/>
        <v/>
      </c>
      <c r="S90" s="269" t="str">
        <f t="shared" si="19"/>
        <v/>
      </c>
      <c r="T90" s="270" t="str">
        <f t="shared" si="20"/>
        <v/>
      </c>
      <c r="U90" s="232" t="str">
        <f t="shared" si="31"/>
        <v/>
      </c>
      <c r="V90" s="231" t="str">
        <f>IFERROR(U90+#REF!,"")</f>
        <v/>
      </c>
      <c r="W90" s="273"/>
      <c r="X90" s="230" t="str">
        <f t="shared" si="21"/>
        <v/>
      </c>
      <c r="Y90" s="230" t="str">
        <f t="shared" si="22"/>
        <v/>
      </c>
      <c r="Z90" s="229" t="str">
        <f t="shared" si="23"/>
        <v/>
      </c>
      <c r="AA90" s="229" t="str">
        <f t="shared" si="24"/>
        <v/>
      </c>
      <c r="AB90" s="228" t="str">
        <f t="shared" si="25"/>
        <v/>
      </c>
      <c r="AC90" s="228" t="str">
        <f>IFERROR(AB90+#REF!,"")</f>
        <v/>
      </c>
      <c r="AD90" s="229" t="str">
        <f t="shared" si="26"/>
        <v/>
      </c>
      <c r="AE90" s="229" t="str">
        <f t="shared" si="27"/>
        <v/>
      </c>
      <c r="AF90" s="228" t="str">
        <f t="shared" si="28"/>
        <v/>
      </c>
      <c r="AG90" s="228" t="str">
        <f>IFERROR(AF90+#REF!,"")</f>
        <v/>
      </c>
      <c r="AH90" s="272"/>
      <c r="AI90" s="272"/>
      <c r="AJ90" s="227" t="str">
        <f t="shared" si="29"/>
        <v/>
      </c>
      <c r="AK90" s="227" t="str">
        <f t="shared" si="30"/>
        <v/>
      </c>
      <c r="AL90" s="227">
        <f>IFERROR(AK90+#REF!,0)</f>
        <v>0</v>
      </c>
      <c r="AM90" s="220" t="e">
        <f>IF(AL90&gt;#REF!,"KO : Le montant retenu est supérieur au montant présenté. Merci de revoir la ligne de dépense ou plafonner son montant.",IF(#REF!=0,"",IF(AL90=#REF!,"OK",IF(AL90&lt;#REF!,"Montant instruit inférieur au montant présenté.",""))))</f>
        <v>#REF!</v>
      </c>
      <c r="AN90" s="273"/>
      <c r="AO90" s="274" t="e">
        <f>#REF!-AL90</f>
        <v>#REF!</v>
      </c>
    </row>
    <row r="91" spans="1:41" hidden="1">
      <c r="A91" s="262">
        <v>87</v>
      </c>
      <c r="B91" s="273"/>
      <c r="C91" s="273"/>
      <c r="D91" s="273"/>
      <c r="E91" s="264"/>
      <c r="F91" s="265"/>
      <c r="G91" s="263"/>
      <c r="H91" s="273"/>
      <c r="I91" s="266"/>
      <c r="J91" s="266"/>
      <c r="K91" s="265"/>
      <c r="L91" s="266"/>
      <c r="M91" s="266"/>
      <c r="N91" s="265"/>
      <c r="O91" s="267"/>
      <c r="P91" s="268" t="str">
        <f t="shared" si="16"/>
        <v/>
      </c>
      <c r="Q91" s="269" t="str">
        <f t="shared" si="17"/>
        <v/>
      </c>
      <c r="R91" s="269" t="str">
        <f t="shared" si="18"/>
        <v/>
      </c>
      <c r="S91" s="269" t="str">
        <f t="shared" si="19"/>
        <v/>
      </c>
      <c r="T91" s="270" t="str">
        <f t="shared" si="20"/>
        <v/>
      </c>
      <c r="U91" s="232" t="str">
        <f t="shared" si="31"/>
        <v/>
      </c>
      <c r="V91" s="231" t="str">
        <f>IFERROR(U91+#REF!,"")</f>
        <v/>
      </c>
      <c r="W91" s="273"/>
      <c r="X91" s="230" t="str">
        <f t="shared" si="21"/>
        <v/>
      </c>
      <c r="Y91" s="230" t="str">
        <f t="shared" si="22"/>
        <v/>
      </c>
      <c r="Z91" s="229" t="str">
        <f t="shared" si="23"/>
        <v/>
      </c>
      <c r="AA91" s="229" t="str">
        <f t="shared" si="24"/>
        <v/>
      </c>
      <c r="AB91" s="228" t="str">
        <f t="shared" si="25"/>
        <v/>
      </c>
      <c r="AC91" s="228" t="str">
        <f>IFERROR(AB91+#REF!,"")</f>
        <v/>
      </c>
      <c r="AD91" s="229" t="str">
        <f t="shared" si="26"/>
        <v/>
      </c>
      <c r="AE91" s="229" t="str">
        <f t="shared" si="27"/>
        <v/>
      </c>
      <c r="AF91" s="228" t="str">
        <f t="shared" si="28"/>
        <v/>
      </c>
      <c r="AG91" s="228" t="str">
        <f>IFERROR(AF91+#REF!,"")</f>
        <v/>
      </c>
      <c r="AH91" s="272"/>
      <c r="AI91" s="272"/>
      <c r="AJ91" s="227" t="str">
        <f t="shared" si="29"/>
        <v/>
      </c>
      <c r="AK91" s="227" t="str">
        <f t="shared" si="30"/>
        <v/>
      </c>
      <c r="AL91" s="227">
        <f>IFERROR(AK91+#REF!,0)</f>
        <v>0</v>
      </c>
      <c r="AM91" s="220" t="e">
        <f>IF(AL91&gt;#REF!,"KO : Le montant retenu est supérieur au montant présenté. Merci de revoir la ligne de dépense ou plafonner son montant.",IF(#REF!=0,"",IF(AL91=#REF!,"OK",IF(AL91&lt;#REF!,"Montant instruit inférieur au montant présenté.",""))))</f>
        <v>#REF!</v>
      </c>
      <c r="AN91" s="273"/>
      <c r="AO91" s="274" t="e">
        <f>#REF!-AL91</f>
        <v>#REF!</v>
      </c>
    </row>
    <row r="92" spans="1:41" hidden="1">
      <c r="A92" s="262">
        <v>88</v>
      </c>
      <c r="B92" s="273"/>
      <c r="C92" s="273"/>
      <c r="D92" s="273"/>
      <c r="E92" s="264"/>
      <c r="F92" s="265"/>
      <c r="G92" s="263"/>
      <c r="H92" s="273"/>
      <c r="I92" s="266"/>
      <c r="J92" s="266"/>
      <c r="K92" s="265"/>
      <c r="L92" s="266"/>
      <c r="M92" s="266"/>
      <c r="N92" s="265"/>
      <c r="O92" s="267"/>
      <c r="P92" s="268" t="str">
        <f t="shared" si="16"/>
        <v/>
      </c>
      <c r="Q92" s="269" t="str">
        <f t="shared" si="17"/>
        <v/>
      </c>
      <c r="R92" s="269" t="str">
        <f t="shared" si="18"/>
        <v/>
      </c>
      <c r="S92" s="269" t="str">
        <f t="shared" si="19"/>
        <v/>
      </c>
      <c r="T92" s="270" t="str">
        <f t="shared" si="20"/>
        <v/>
      </c>
      <c r="U92" s="232" t="str">
        <f t="shared" si="31"/>
        <v/>
      </c>
      <c r="V92" s="231" t="str">
        <f>IFERROR(U92+#REF!,"")</f>
        <v/>
      </c>
      <c r="W92" s="273"/>
      <c r="X92" s="230" t="str">
        <f t="shared" si="21"/>
        <v/>
      </c>
      <c r="Y92" s="230" t="str">
        <f t="shared" si="22"/>
        <v/>
      </c>
      <c r="Z92" s="229" t="str">
        <f t="shared" si="23"/>
        <v/>
      </c>
      <c r="AA92" s="229" t="str">
        <f t="shared" si="24"/>
        <v/>
      </c>
      <c r="AB92" s="228" t="str">
        <f t="shared" si="25"/>
        <v/>
      </c>
      <c r="AC92" s="228" t="str">
        <f>IFERROR(AB92+#REF!,"")</f>
        <v/>
      </c>
      <c r="AD92" s="229" t="str">
        <f t="shared" si="26"/>
        <v/>
      </c>
      <c r="AE92" s="229" t="str">
        <f t="shared" si="27"/>
        <v/>
      </c>
      <c r="AF92" s="228" t="str">
        <f t="shared" si="28"/>
        <v/>
      </c>
      <c r="AG92" s="228" t="str">
        <f>IFERROR(AF92+#REF!,"")</f>
        <v/>
      </c>
      <c r="AH92" s="272"/>
      <c r="AI92" s="272"/>
      <c r="AJ92" s="227" t="str">
        <f t="shared" si="29"/>
        <v/>
      </c>
      <c r="AK92" s="227" t="str">
        <f t="shared" si="30"/>
        <v/>
      </c>
      <c r="AL92" s="227">
        <f>IFERROR(AK92+#REF!,0)</f>
        <v>0</v>
      </c>
      <c r="AM92" s="220" t="e">
        <f>IF(AL92&gt;#REF!,"KO : Le montant retenu est supérieur au montant présenté. Merci de revoir la ligne de dépense ou plafonner son montant.",IF(#REF!=0,"",IF(AL92=#REF!,"OK",IF(AL92&lt;#REF!,"Montant instruit inférieur au montant présenté.",""))))</f>
        <v>#REF!</v>
      </c>
      <c r="AN92" s="273"/>
      <c r="AO92" s="274" t="e">
        <f>#REF!-AL92</f>
        <v>#REF!</v>
      </c>
    </row>
    <row r="93" spans="1:41" hidden="1">
      <c r="A93" s="262">
        <v>89</v>
      </c>
      <c r="B93" s="273"/>
      <c r="C93" s="273"/>
      <c r="D93" s="273"/>
      <c r="E93" s="264"/>
      <c r="F93" s="265"/>
      <c r="G93" s="263"/>
      <c r="H93" s="273"/>
      <c r="I93" s="266"/>
      <c r="J93" s="266"/>
      <c r="K93" s="265"/>
      <c r="L93" s="266"/>
      <c r="M93" s="266"/>
      <c r="N93" s="265"/>
      <c r="O93" s="267"/>
      <c r="P93" s="268" t="str">
        <f t="shared" si="16"/>
        <v/>
      </c>
      <c r="Q93" s="269" t="str">
        <f t="shared" si="17"/>
        <v/>
      </c>
      <c r="R93" s="269" t="str">
        <f t="shared" si="18"/>
        <v/>
      </c>
      <c r="S93" s="269" t="str">
        <f t="shared" si="19"/>
        <v/>
      </c>
      <c r="T93" s="270" t="str">
        <f t="shared" si="20"/>
        <v/>
      </c>
      <c r="U93" s="232" t="str">
        <f t="shared" si="31"/>
        <v/>
      </c>
      <c r="V93" s="231" t="str">
        <f>IFERROR(U93+#REF!,"")</f>
        <v/>
      </c>
      <c r="W93" s="273"/>
      <c r="X93" s="230" t="str">
        <f t="shared" si="21"/>
        <v/>
      </c>
      <c r="Y93" s="230" t="str">
        <f t="shared" si="22"/>
        <v/>
      </c>
      <c r="Z93" s="229" t="str">
        <f t="shared" si="23"/>
        <v/>
      </c>
      <c r="AA93" s="229" t="str">
        <f t="shared" si="24"/>
        <v/>
      </c>
      <c r="AB93" s="228" t="str">
        <f t="shared" si="25"/>
        <v/>
      </c>
      <c r="AC93" s="228" t="str">
        <f>IFERROR(AB93+#REF!,"")</f>
        <v/>
      </c>
      <c r="AD93" s="229" t="str">
        <f t="shared" si="26"/>
        <v/>
      </c>
      <c r="AE93" s="229" t="str">
        <f t="shared" si="27"/>
        <v/>
      </c>
      <c r="AF93" s="228" t="str">
        <f t="shared" si="28"/>
        <v/>
      </c>
      <c r="AG93" s="228" t="str">
        <f>IFERROR(AF93+#REF!,"")</f>
        <v/>
      </c>
      <c r="AH93" s="272"/>
      <c r="AI93" s="272"/>
      <c r="AJ93" s="227" t="str">
        <f t="shared" si="29"/>
        <v/>
      </c>
      <c r="AK93" s="227" t="str">
        <f t="shared" si="30"/>
        <v/>
      </c>
      <c r="AL93" s="227">
        <f>IFERROR(AK93+#REF!,0)</f>
        <v>0</v>
      </c>
      <c r="AM93" s="220" t="e">
        <f>IF(AL93&gt;#REF!,"KO : Le montant retenu est supérieur au montant présenté. Merci de revoir la ligne de dépense ou plafonner son montant.",IF(#REF!=0,"",IF(AL93=#REF!,"OK",IF(AL93&lt;#REF!,"Montant instruit inférieur au montant présenté.",""))))</f>
        <v>#REF!</v>
      </c>
      <c r="AN93" s="273"/>
      <c r="AO93" s="274" t="e">
        <f>#REF!-AL93</f>
        <v>#REF!</v>
      </c>
    </row>
    <row r="94" spans="1:41" hidden="1">
      <c r="A94" s="262">
        <v>90</v>
      </c>
      <c r="B94" s="273"/>
      <c r="C94" s="273"/>
      <c r="D94" s="273"/>
      <c r="E94" s="264"/>
      <c r="F94" s="265"/>
      <c r="G94" s="263"/>
      <c r="H94" s="273"/>
      <c r="I94" s="266"/>
      <c r="J94" s="266"/>
      <c r="K94" s="265"/>
      <c r="L94" s="266"/>
      <c r="M94" s="266"/>
      <c r="N94" s="265"/>
      <c r="O94" s="267"/>
      <c r="P94" s="268" t="str">
        <f t="shared" si="16"/>
        <v/>
      </c>
      <c r="Q94" s="269" t="str">
        <f t="shared" si="17"/>
        <v/>
      </c>
      <c r="R94" s="269" t="str">
        <f t="shared" si="18"/>
        <v/>
      </c>
      <c r="S94" s="269" t="str">
        <f t="shared" si="19"/>
        <v/>
      </c>
      <c r="T94" s="270" t="str">
        <f t="shared" si="20"/>
        <v/>
      </c>
      <c r="U94" s="232" t="str">
        <f t="shared" si="31"/>
        <v/>
      </c>
      <c r="V94" s="231" t="str">
        <f>IFERROR(U94+#REF!,"")</f>
        <v/>
      </c>
      <c r="W94" s="273"/>
      <c r="X94" s="230" t="str">
        <f t="shared" si="21"/>
        <v/>
      </c>
      <c r="Y94" s="230" t="str">
        <f t="shared" si="22"/>
        <v/>
      </c>
      <c r="Z94" s="229" t="str">
        <f t="shared" si="23"/>
        <v/>
      </c>
      <c r="AA94" s="229" t="str">
        <f t="shared" si="24"/>
        <v/>
      </c>
      <c r="AB94" s="228" t="str">
        <f t="shared" si="25"/>
        <v/>
      </c>
      <c r="AC94" s="228" t="str">
        <f>IFERROR(AB94+#REF!,"")</f>
        <v/>
      </c>
      <c r="AD94" s="229" t="str">
        <f t="shared" si="26"/>
        <v/>
      </c>
      <c r="AE94" s="229" t="str">
        <f t="shared" si="27"/>
        <v/>
      </c>
      <c r="AF94" s="228" t="str">
        <f t="shared" si="28"/>
        <v/>
      </c>
      <c r="AG94" s="228" t="str">
        <f>IFERROR(AF94+#REF!,"")</f>
        <v/>
      </c>
      <c r="AH94" s="272"/>
      <c r="AI94" s="272"/>
      <c r="AJ94" s="227" t="str">
        <f t="shared" si="29"/>
        <v/>
      </c>
      <c r="AK94" s="227" t="str">
        <f t="shared" si="30"/>
        <v/>
      </c>
      <c r="AL94" s="227">
        <f>IFERROR(AK94+#REF!,0)</f>
        <v>0</v>
      </c>
      <c r="AM94" s="220" t="e">
        <f>IF(AL94&gt;#REF!,"KO : Le montant retenu est supérieur au montant présenté. Merci de revoir la ligne de dépense ou plafonner son montant.",IF(#REF!=0,"",IF(AL94=#REF!,"OK",IF(AL94&lt;#REF!,"Montant instruit inférieur au montant présenté.",""))))</f>
        <v>#REF!</v>
      </c>
      <c r="AN94" s="273"/>
      <c r="AO94" s="274" t="e">
        <f>#REF!-AL94</f>
        <v>#REF!</v>
      </c>
    </row>
    <row r="95" spans="1:41" hidden="1">
      <c r="A95" s="262">
        <v>91</v>
      </c>
      <c r="B95" s="273"/>
      <c r="C95" s="273"/>
      <c r="D95" s="273"/>
      <c r="E95" s="264"/>
      <c r="F95" s="265"/>
      <c r="G95" s="263"/>
      <c r="H95" s="273"/>
      <c r="I95" s="266"/>
      <c r="J95" s="266"/>
      <c r="K95" s="265"/>
      <c r="L95" s="266"/>
      <c r="M95" s="266"/>
      <c r="N95" s="265"/>
      <c r="O95" s="267"/>
      <c r="P95" s="268" t="str">
        <f t="shared" si="16"/>
        <v/>
      </c>
      <c r="Q95" s="269" t="str">
        <f t="shared" si="17"/>
        <v/>
      </c>
      <c r="R95" s="269" t="str">
        <f t="shared" si="18"/>
        <v/>
      </c>
      <c r="S95" s="269" t="str">
        <f t="shared" si="19"/>
        <v/>
      </c>
      <c r="T95" s="270" t="str">
        <f t="shared" si="20"/>
        <v/>
      </c>
      <c r="U95" s="232" t="str">
        <f t="shared" si="31"/>
        <v/>
      </c>
      <c r="V95" s="231" t="str">
        <f>IFERROR(U95+#REF!,"")</f>
        <v/>
      </c>
      <c r="W95" s="273"/>
      <c r="X95" s="230" t="str">
        <f t="shared" si="21"/>
        <v/>
      </c>
      <c r="Y95" s="230" t="str">
        <f t="shared" si="22"/>
        <v/>
      </c>
      <c r="Z95" s="229" t="str">
        <f t="shared" si="23"/>
        <v/>
      </c>
      <c r="AA95" s="229" t="str">
        <f t="shared" si="24"/>
        <v/>
      </c>
      <c r="AB95" s="228" t="str">
        <f t="shared" si="25"/>
        <v/>
      </c>
      <c r="AC95" s="228" t="str">
        <f>IFERROR(AB95+#REF!,"")</f>
        <v/>
      </c>
      <c r="AD95" s="229" t="str">
        <f t="shared" si="26"/>
        <v/>
      </c>
      <c r="AE95" s="229" t="str">
        <f t="shared" si="27"/>
        <v/>
      </c>
      <c r="AF95" s="228" t="str">
        <f t="shared" si="28"/>
        <v/>
      </c>
      <c r="AG95" s="228" t="str">
        <f>IFERROR(AF95+#REF!,"")</f>
        <v/>
      </c>
      <c r="AH95" s="272"/>
      <c r="AI95" s="272"/>
      <c r="AJ95" s="227" t="str">
        <f t="shared" si="29"/>
        <v/>
      </c>
      <c r="AK95" s="227" t="str">
        <f t="shared" si="30"/>
        <v/>
      </c>
      <c r="AL95" s="227">
        <f>IFERROR(AK95+#REF!,0)</f>
        <v>0</v>
      </c>
      <c r="AM95" s="220" t="e">
        <f>IF(AL95&gt;#REF!,"KO : Le montant retenu est supérieur au montant présenté. Merci de revoir la ligne de dépense ou plafonner son montant.",IF(#REF!=0,"",IF(AL95=#REF!,"OK",IF(AL95&lt;#REF!,"Montant instruit inférieur au montant présenté.",""))))</f>
        <v>#REF!</v>
      </c>
      <c r="AN95" s="273"/>
      <c r="AO95" s="274" t="e">
        <f>#REF!-AL95</f>
        <v>#REF!</v>
      </c>
    </row>
    <row r="96" spans="1:41" hidden="1">
      <c r="A96" s="262">
        <v>92</v>
      </c>
      <c r="B96" s="273"/>
      <c r="C96" s="273"/>
      <c r="D96" s="273"/>
      <c r="E96" s="264"/>
      <c r="F96" s="265"/>
      <c r="G96" s="263"/>
      <c r="H96" s="273"/>
      <c r="I96" s="266"/>
      <c r="J96" s="266"/>
      <c r="K96" s="265"/>
      <c r="L96" s="266"/>
      <c r="M96" s="266"/>
      <c r="N96" s="265"/>
      <c r="O96" s="267"/>
      <c r="P96" s="268" t="str">
        <f t="shared" si="16"/>
        <v/>
      </c>
      <c r="Q96" s="269" t="str">
        <f t="shared" si="17"/>
        <v/>
      </c>
      <c r="R96" s="269" t="str">
        <f t="shared" si="18"/>
        <v/>
      </c>
      <c r="S96" s="269" t="str">
        <f t="shared" si="19"/>
        <v/>
      </c>
      <c r="T96" s="270" t="str">
        <f t="shared" si="20"/>
        <v/>
      </c>
      <c r="U96" s="232" t="str">
        <f t="shared" si="31"/>
        <v/>
      </c>
      <c r="V96" s="231" t="str">
        <f>IFERROR(U96+#REF!,"")</f>
        <v/>
      </c>
      <c r="W96" s="273"/>
      <c r="X96" s="230" t="str">
        <f t="shared" si="21"/>
        <v/>
      </c>
      <c r="Y96" s="230" t="str">
        <f t="shared" si="22"/>
        <v/>
      </c>
      <c r="Z96" s="229" t="str">
        <f t="shared" si="23"/>
        <v/>
      </c>
      <c r="AA96" s="229" t="str">
        <f t="shared" si="24"/>
        <v/>
      </c>
      <c r="AB96" s="228" t="str">
        <f t="shared" si="25"/>
        <v/>
      </c>
      <c r="AC96" s="228" t="str">
        <f>IFERROR(AB96+#REF!,"")</f>
        <v/>
      </c>
      <c r="AD96" s="229" t="str">
        <f t="shared" si="26"/>
        <v/>
      </c>
      <c r="AE96" s="229" t="str">
        <f t="shared" si="27"/>
        <v/>
      </c>
      <c r="AF96" s="228" t="str">
        <f t="shared" si="28"/>
        <v/>
      </c>
      <c r="AG96" s="228" t="str">
        <f>IFERROR(AF96+#REF!,"")</f>
        <v/>
      </c>
      <c r="AH96" s="272"/>
      <c r="AI96" s="272"/>
      <c r="AJ96" s="227" t="str">
        <f t="shared" si="29"/>
        <v/>
      </c>
      <c r="AK96" s="227" t="str">
        <f t="shared" si="30"/>
        <v/>
      </c>
      <c r="AL96" s="227">
        <f>IFERROR(AK96+#REF!,0)</f>
        <v>0</v>
      </c>
      <c r="AM96" s="220" t="e">
        <f>IF(AL96&gt;#REF!,"KO : Le montant retenu est supérieur au montant présenté. Merci de revoir la ligne de dépense ou plafonner son montant.",IF(#REF!=0,"",IF(AL96=#REF!,"OK",IF(AL96&lt;#REF!,"Montant instruit inférieur au montant présenté.",""))))</f>
        <v>#REF!</v>
      </c>
      <c r="AN96" s="273"/>
      <c r="AO96" s="274" t="e">
        <f>#REF!-AL96</f>
        <v>#REF!</v>
      </c>
    </row>
    <row r="97" spans="1:41" hidden="1">
      <c r="A97" s="262">
        <v>93</v>
      </c>
      <c r="B97" s="273"/>
      <c r="C97" s="273"/>
      <c r="D97" s="273"/>
      <c r="E97" s="264"/>
      <c r="F97" s="265"/>
      <c r="G97" s="263"/>
      <c r="H97" s="273"/>
      <c r="I97" s="266"/>
      <c r="J97" s="266"/>
      <c r="K97" s="265"/>
      <c r="L97" s="266"/>
      <c r="M97" s="266"/>
      <c r="N97" s="265"/>
      <c r="O97" s="267"/>
      <c r="P97" s="268" t="str">
        <f t="shared" si="16"/>
        <v/>
      </c>
      <c r="Q97" s="269" t="str">
        <f t="shared" si="17"/>
        <v/>
      </c>
      <c r="R97" s="269" t="str">
        <f t="shared" si="18"/>
        <v/>
      </c>
      <c r="S97" s="269" t="str">
        <f t="shared" si="19"/>
        <v/>
      </c>
      <c r="T97" s="270" t="str">
        <f t="shared" si="20"/>
        <v/>
      </c>
      <c r="U97" s="232" t="str">
        <f t="shared" si="31"/>
        <v/>
      </c>
      <c r="V97" s="231" t="str">
        <f>IFERROR(U97+#REF!,"")</f>
        <v/>
      </c>
      <c r="W97" s="273"/>
      <c r="X97" s="230" t="str">
        <f t="shared" si="21"/>
        <v/>
      </c>
      <c r="Y97" s="230" t="str">
        <f t="shared" si="22"/>
        <v/>
      </c>
      <c r="Z97" s="229" t="str">
        <f t="shared" si="23"/>
        <v/>
      </c>
      <c r="AA97" s="229" t="str">
        <f t="shared" si="24"/>
        <v/>
      </c>
      <c r="AB97" s="228" t="str">
        <f t="shared" si="25"/>
        <v/>
      </c>
      <c r="AC97" s="228" t="str">
        <f>IFERROR(AB97+#REF!,"")</f>
        <v/>
      </c>
      <c r="AD97" s="229" t="str">
        <f t="shared" si="26"/>
        <v/>
      </c>
      <c r="AE97" s="229" t="str">
        <f t="shared" si="27"/>
        <v/>
      </c>
      <c r="AF97" s="228" t="str">
        <f t="shared" si="28"/>
        <v/>
      </c>
      <c r="AG97" s="228" t="str">
        <f>IFERROR(AF97+#REF!,"")</f>
        <v/>
      </c>
      <c r="AH97" s="272"/>
      <c r="AI97" s="272"/>
      <c r="AJ97" s="227" t="str">
        <f t="shared" si="29"/>
        <v/>
      </c>
      <c r="AK97" s="227" t="str">
        <f t="shared" si="30"/>
        <v/>
      </c>
      <c r="AL97" s="227">
        <f>IFERROR(AK97+#REF!,0)</f>
        <v>0</v>
      </c>
      <c r="AM97" s="220" t="e">
        <f>IF(AL97&gt;#REF!,"KO : Le montant retenu est supérieur au montant présenté. Merci de revoir la ligne de dépense ou plafonner son montant.",IF(#REF!=0,"",IF(AL97=#REF!,"OK",IF(AL97&lt;#REF!,"Montant instruit inférieur au montant présenté.",""))))</f>
        <v>#REF!</v>
      </c>
      <c r="AN97" s="273"/>
      <c r="AO97" s="274" t="e">
        <f>#REF!-AL97</f>
        <v>#REF!</v>
      </c>
    </row>
    <row r="98" spans="1:41" hidden="1">
      <c r="A98" s="262">
        <v>94</v>
      </c>
      <c r="B98" s="273"/>
      <c r="C98" s="273"/>
      <c r="D98" s="273"/>
      <c r="E98" s="264"/>
      <c r="F98" s="265"/>
      <c r="G98" s="263"/>
      <c r="H98" s="273"/>
      <c r="I98" s="266"/>
      <c r="J98" s="266"/>
      <c r="K98" s="265"/>
      <c r="L98" s="266"/>
      <c r="M98" s="266"/>
      <c r="N98" s="265"/>
      <c r="O98" s="267"/>
      <c r="P98" s="268" t="str">
        <f t="shared" si="16"/>
        <v/>
      </c>
      <c r="Q98" s="269" t="str">
        <f t="shared" si="17"/>
        <v/>
      </c>
      <c r="R98" s="269" t="str">
        <f t="shared" si="18"/>
        <v/>
      </c>
      <c r="S98" s="269" t="str">
        <f t="shared" si="19"/>
        <v/>
      </c>
      <c r="T98" s="270" t="str">
        <f t="shared" si="20"/>
        <v/>
      </c>
      <c r="U98" s="232" t="str">
        <f t="shared" si="31"/>
        <v/>
      </c>
      <c r="V98" s="231" t="str">
        <f>IFERROR(U98+#REF!,"")</f>
        <v/>
      </c>
      <c r="W98" s="273"/>
      <c r="X98" s="230" t="str">
        <f t="shared" si="21"/>
        <v/>
      </c>
      <c r="Y98" s="230" t="str">
        <f t="shared" si="22"/>
        <v/>
      </c>
      <c r="Z98" s="229" t="str">
        <f t="shared" si="23"/>
        <v/>
      </c>
      <c r="AA98" s="229" t="str">
        <f t="shared" si="24"/>
        <v/>
      </c>
      <c r="AB98" s="228" t="str">
        <f t="shared" si="25"/>
        <v/>
      </c>
      <c r="AC98" s="228" t="str">
        <f>IFERROR(AB98+#REF!,"")</f>
        <v/>
      </c>
      <c r="AD98" s="229" t="str">
        <f t="shared" si="26"/>
        <v/>
      </c>
      <c r="AE98" s="229" t="str">
        <f t="shared" si="27"/>
        <v/>
      </c>
      <c r="AF98" s="228" t="str">
        <f t="shared" si="28"/>
        <v/>
      </c>
      <c r="AG98" s="228" t="str">
        <f>IFERROR(AF98+#REF!,"")</f>
        <v/>
      </c>
      <c r="AH98" s="272"/>
      <c r="AI98" s="272"/>
      <c r="AJ98" s="227" t="str">
        <f t="shared" si="29"/>
        <v/>
      </c>
      <c r="AK98" s="227" t="str">
        <f t="shared" si="30"/>
        <v/>
      </c>
      <c r="AL98" s="227">
        <f>IFERROR(AK98+#REF!,0)</f>
        <v>0</v>
      </c>
      <c r="AM98" s="220" t="e">
        <f>IF(AL98&gt;#REF!,"KO : Le montant retenu est supérieur au montant présenté. Merci de revoir la ligne de dépense ou plafonner son montant.",IF(#REF!=0,"",IF(AL98=#REF!,"OK",IF(AL98&lt;#REF!,"Montant instruit inférieur au montant présenté.",""))))</f>
        <v>#REF!</v>
      </c>
      <c r="AN98" s="273"/>
      <c r="AO98" s="274" t="e">
        <f>#REF!-AL98</f>
        <v>#REF!</v>
      </c>
    </row>
    <row r="99" spans="1:41" hidden="1">
      <c r="A99" s="262">
        <v>95</v>
      </c>
      <c r="B99" s="273"/>
      <c r="C99" s="273"/>
      <c r="D99" s="273"/>
      <c r="E99" s="264"/>
      <c r="F99" s="265"/>
      <c r="G99" s="263"/>
      <c r="H99" s="273"/>
      <c r="I99" s="266"/>
      <c r="J99" s="266"/>
      <c r="K99" s="265"/>
      <c r="L99" s="266"/>
      <c r="M99" s="266"/>
      <c r="N99" s="265"/>
      <c r="O99" s="267"/>
      <c r="P99" s="268" t="str">
        <f t="shared" si="16"/>
        <v/>
      </c>
      <c r="Q99" s="269" t="str">
        <f t="shared" si="17"/>
        <v/>
      </c>
      <c r="R99" s="269" t="str">
        <f t="shared" si="18"/>
        <v/>
      </c>
      <c r="S99" s="269" t="str">
        <f t="shared" si="19"/>
        <v/>
      </c>
      <c r="T99" s="270" t="str">
        <f t="shared" si="20"/>
        <v/>
      </c>
      <c r="U99" s="232" t="str">
        <f t="shared" si="31"/>
        <v/>
      </c>
      <c r="V99" s="231" t="str">
        <f>IFERROR(U99+#REF!,"")</f>
        <v/>
      </c>
      <c r="W99" s="273"/>
      <c r="X99" s="230" t="str">
        <f t="shared" si="21"/>
        <v/>
      </c>
      <c r="Y99" s="230" t="str">
        <f t="shared" si="22"/>
        <v/>
      </c>
      <c r="Z99" s="229" t="str">
        <f t="shared" si="23"/>
        <v/>
      </c>
      <c r="AA99" s="229" t="str">
        <f t="shared" si="24"/>
        <v/>
      </c>
      <c r="AB99" s="228" t="str">
        <f t="shared" si="25"/>
        <v/>
      </c>
      <c r="AC99" s="228" t="str">
        <f>IFERROR(AB99+#REF!,"")</f>
        <v/>
      </c>
      <c r="AD99" s="229" t="str">
        <f t="shared" si="26"/>
        <v/>
      </c>
      <c r="AE99" s="229" t="str">
        <f t="shared" si="27"/>
        <v/>
      </c>
      <c r="AF99" s="228" t="str">
        <f t="shared" si="28"/>
        <v/>
      </c>
      <c r="AG99" s="228" t="str">
        <f>IFERROR(AF99+#REF!,"")</f>
        <v/>
      </c>
      <c r="AH99" s="272"/>
      <c r="AI99" s="272"/>
      <c r="AJ99" s="227" t="str">
        <f t="shared" si="29"/>
        <v/>
      </c>
      <c r="AK99" s="227" t="str">
        <f t="shared" si="30"/>
        <v/>
      </c>
      <c r="AL99" s="227">
        <f>IFERROR(AK99+#REF!,0)</f>
        <v>0</v>
      </c>
      <c r="AM99" s="220" t="e">
        <f>IF(AL99&gt;#REF!,"KO : Le montant retenu est supérieur au montant présenté. Merci de revoir la ligne de dépense ou plafonner son montant.",IF(#REF!=0,"",IF(AL99=#REF!,"OK",IF(AL99&lt;#REF!,"Montant instruit inférieur au montant présenté.",""))))</f>
        <v>#REF!</v>
      </c>
      <c r="AN99" s="273"/>
      <c r="AO99" s="274" t="e">
        <f>#REF!-AL99</f>
        <v>#REF!</v>
      </c>
    </row>
    <row r="100" spans="1:41" hidden="1">
      <c r="A100" s="262">
        <v>96</v>
      </c>
      <c r="B100" s="273"/>
      <c r="C100" s="273"/>
      <c r="D100" s="273"/>
      <c r="E100" s="264"/>
      <c r="F100" s="265"/>
      <c r="G100" s="263"/>
      <c r="H100" s="273"/>
      <c r="I100" s="266"/>
      <c r="J100" s="266"/>
      <c r="K100" s="265"/>
      <c r="L100" s="266"/>
      <c r="M100" s="266"/>
      <c r="N100" s="265"/>
      <c r="O100" s="267"/>
      <c r="P100" s="268" t="str">
        <f t="shared" si="16"/>
        <v/>
      </c>
      <c r="Q100" s="269" t="str">
        <f t="shared" si="17"/>
        <v/>
      </c>
      <c r="R100" s="269" t="str">
        <f t="shared" si="18"/>
        <v/>
      </c>
      <c r="S100" s="269" t="str">
        <f t="shared" si="19"/>
        <v/>
      </c>
      <c r="T100" s="270" t="str">
        <f t="shared" si="20"/>
        <v/>
      </c>
      <c r="U100" s="232" t="str">
        <f t="shared" si="31"/>
        <v/>
      </c>
      <c r="V100" s="231" t="str">
        <f>IFERROR(U100+#REF!,"")</f>
        <v/>
      </c>
      <c r="W100" s="273"/>
      <c r="X100" s="230" t="str">
        <f t="shared" si="21"/>
        <v/>
      </c>
      <c r="Y100" s="230" t="str">
        <f t="shared" si="22"/>
        <v/>
      </c>
      <c r="Z100" s="229" t="str">
        <f t="shared" si="23"/>
        <v/>
      </c>
      <c r="AA100" s="229" t="str">
        <f t="shared" si="24"/>
        <v/>
      </c>
      <c r="AB100" s="228" t="str">
        <f t="shared" si="25"/>
        <v/>
      </c>
      <c r="AC100" s="228" t="str">
        <f>IFERROR(AB100+#REF!,"")</f>
        <v/>
      </c>
      <c r="AD100" s="229" t="str">
        <f t="shared" si="26"/>
        <v/>
      </c>
      <c r="AE100" s="229" t="str">
        <f t="shared" si="27"/>
        <v/>
      </c>
      <c r="AF100" s="228" t="str">
        <f t="shared" si="28"/>
        <v/>
      </c>
      <c r="AG100" s="228" t="str">
        <f>IFERROR(AF100+#REF!,"")</f>
        <v/>
      </c>
      <c r="AH100" s="272"/>
      <c r="AI100" s="272"/>
      <c r="AJ100" s="227" t="str">
        <f t="shared" si="29"/>
        <v/>
      </c>
      <c r="AK100" s="227" t="str">
        <f t="shared" si="30"/>
        <v/>
      </c>
      <c r="AL100" s="227">
        <f>IFERROR(AK100+#REF!,0)</f>
        <v>0</v>
      </c>
      <c r="AM100" s="220" t="e">
        <f>IF(AL100&gt;#REF!,"KO : Le montant retenu est supérieur au montant présenté. Merci de revoir la ligne de dépense ou plafonner son montant.",IF(#REF!=0,"",IF(AL100=#REF!,"OK",IF(AL100&lt;#REF!,"Montant instruit inférieur au montant présenté.",""))))</f>
        <v>#REF!</v>
      </c>
      <c r="AN100" s="273"/>
      <c r="AO100" s="274" t="e">
        <f>#REF!-AL100</f>
        <v>#REF!</v>
      </c>
    </row>
    <row r="101" spans="1:41" hidden="1">
      <c r="A101" s="262">
        <v>97</v>
      </c>
      <c r="B101" s="273"/>
      <c r="C101" s="273"/>
      <c r="D101" s="273"/>
      <c r="E101" s="264"/>
      <c r="F101" s="265"/>
      <c r="G101" s="263"/>
      <c r="H101" s="273"/>
      <c r="I101" s="266"/>
      <c r="J101" s="266"/>
      <c r="K101" s="265"/>
      <c r="L101" s="266"/>
      <c r="M101" s="266"/>
      <c r="N101" s="265"/>
      <c r="O101" s="267"/>
      <c r="P101" s="268" t="str">
        <f t="shared" si="16"/>
        <v/>
      </c>
      <c r="Q101" s="269" t="str">
        <f t="shared" si="17"/>
        <v/>
      </c>
      <c r="R101" s="269" t="str">
        <f t="shared" si="18"/>
        <v/>
      </c>
      <c r="S101" s="269" t="str">
        <f t="shared" si="19"/>
        <v/>
      </c>
      <c r="T101" s="270" t="str">
        <f t="shared" si="20"/>
        <v/>
      </c>
      <c r="U101" s="232" t="str">
        <f t="shared" si="31"/>
        <v/>
      </c>
      <c r="V101" s="231" t="str">
        <f>IFERROR(U101+#REF!,"")</f>
        <v/>
      </c>
      <c r="W101" s="273"/>
      <c r="X101" s="230" t="str">
        <f t="shared" si="21"/>
        <v/>
      </c>
      <c r="Y101" s="230" t="str">
        <f t="shared" si="22"/>
        <v/>
      </c>
      <c r="Z101" s="229" t="str">
        <f t="shared" si="23"/>
        <v/>
      </c>
      <c r="AA101" s="229" t="str">
        <f t="shared" si="24"/>
        <v/>
      </c>
      <c r="AB101" s="228" t="str">
        <f t="shared" si="25"/>
        <v/>
      </c>
      <c r="AC101" s="228" t="str">
        <f>IFERROR(AB101+#REF!,"")</f>
        <v/>
      </c>
      <c r="AD101" s="229" t="str">
        <f t="shared" si="26"/>
        <v/>
      </c>
      <c r="AE101" s="229" t="str">
        <f t="shared" si="27"/>
        <v/>
      </c>
      <c r="AF101" s="228" t="str">
        <f t="shared" si="28"/>
        <v/>
      </c>
      <c r="AG101" s="228" t="str">
        <f>IFERROR(AF101+#REF!,"")</f>
        <v/>
      </c>
      <c r="AH101" s="272"/>
      <c r="AI101" s="272"/>
      <c r="AJ101" s="227" t="str">
        <f t="shared" si="29"/>
        <v/>
      </c>
      <c r="AK101" s="227" t="str">
        <f t="shared" si="30"/>
        <v/>
      </c>
      <c r="AL101" s="227">
        <f>IFERROR(AK101+#REF!,0)</f>
        <v>0</v>
      </c>
      <c r="AM101" s="220" t="e">
        <f>IF(AL101&gt;#REF!,"KO : Le montant retenu est supérieur au montant présenté. Merci de revoir la ligne de dépense ou plafonner son montant.",IF(#REF!=0,"",IF(AL101=#REF!,"OK",IF(AL101&lt;#REF!,"Montant instruit inférieur au montant présenté.",""))))</f>
        <v>#REF!</v>
      </c>
      <c r="AN101" s="273"/>
      <c r="AO101" s="274" t="e">
        <f>#REF!-AL101</f>
        <v>#REF!</v>
      </c>
    </row>
    <row r="102" spans="1:41" hidden="1">
      <c r="A102" s="262">
        <v>98</v>
      </c>
      <c r="B102" s="273"/>
      <c r="C102" s="273"/>
      <c r="D102" s="273"/>
      <c r="E102" s="264"/>
      <c r="F102" s="265"/>
      <c r="G102" s="263"/>
      <c r="H102" s="273"/>
      <c r="I102" s="266"/>
      <c r="J102" s="266"/>
      <c r="K102" s="265"/>
      <c r="L102" s="266"/>
      <c r="M102" s="266"/>
      <c r="N102" s="265"/>
      <c r="O102" s="267"/>
      <c r="P102" s="268" t="str">
        <f t="shared" si="16"/>
        <v/>
      </c>
      <c r="Q102" s="269" t="str">
        <f t="shared" si="17"/>
        <v/>
      </c>
      <c r="R102" s="269" t="str">
        <f t="shared" si="18"/>
        <v/>
      </c>
      <c r="S102" s="269" t="str">
        <f t="shared" si="19"/>
        <v/>
      </c>
      <c r="T102" s="270" t="str">
        <f t="shared" si="20"/>
        <v/>
      </c>
      <c r="U102" s="232" t="str">
        <f t="shared" si="31"/>
        <v/>
      </c>
      <c r="V102" s="231" t="str">
        <f>IFERROR(U102+#REF!,"")</f>
        <v/>
      </c>
      <c r="W102" s="273"/>
      <c r="X102" s="230" t="str">
        <f t="shared" si="21"/>
        <v/>
      </c>
      <c r="Y102" s="230" t="str">
        <f t="shared" si="22"/>
        <v/>
      </c>
      <c r="Z102" s="229" t="str">
        <f t="shared" si="23"/>
        <v/>
      </c>
      <c r="AA102" s="229" t="str">
        <f t="shared" si="24"/>
        <v/>
      </c>
      <c r="AB102" s="228" t="str">
        <f t="shared" si="25"/>
        <v/>
      </c>
      <c r="AC102" s="228" t="str">
        <f>IFERROR(AB102+#REF!,"")</f>
        <v/>
      </c>
      <c r="AD102" s="229" t="str">
        <f t="shared" si="26"/>
        <v/>
      </c>
      <c r="AE102" s="229" t="str">
        <f t="shared" si="27"/>
        <v/>
      </c>
      <c r="AF102" s="228" t="str">
        <f t="shared" si="28"/>
        <v/>
      </c>
      <c r="AG102" s="228" t="str">
        <f>IFERROR(AF102+#REF!,"")</f>
        <v/>
      </c>
      <c r="AH102" s="272"/>
      <c r="AI102" s="272"/>
      <c r="AJ102" s="227" t="str">
        <f t="shared" si="29"/>
        <v/>
      </c>
      <c r="AK102" s="227" t="str">
        <f t="shared" si="30"/>
        <v/>
      </c>
      <c r="AL102" s="227">
        <f>IFERROR(AK102+#REF!,0)</f>
        <v>0</v>
      </c>
      <c r="AM102" s="220" t="e">
        <f>IF(AL102&gt;#REF!,"KO : Le montant retenu est supérieur au montant présenté. Merci de revoir la ligne de dépense ou plafonner son montant.",IF(#REF!=0,"",IF(AL102=#REF!,"OK",IF(AL102&lt;#REF!,"Montant instruit inférieur au montant présenté.",""))))</f>
        <v>#REF!</v>
      </c>
      <c r="AN102" s="273"/>
      <c r="AO102" s="274" t="e">
        <f>#REF!-AL102</f>
        <v>#REF!</v>
      </c>
    </row>
    <row r="103" spans="1:41" hidden="1">
      <c r="A103" s="262">
        <v>99</v>
      </c>
      <c r="B103" s="273"/>
      <c r="C103" s="273"/>
      <c r="D103" s="273"/>
      <c r="E103" s="264"/>
      <c r="F103" s="265"/>
      <c r="G103" s="263"/>
      <c r="H103" s="273"/>
      <c r="I103" s="266"/>
      <c r="J103" s="266"/>
      <c r="K103" s="265"/>
      <c r="L103" s="266"/>
      <c r="M103" s="266"/>
      <c r="N103" s="265"/>
      <c r="O103" s="267"/>
      <c r="P103" s="268" t="str">
        <f t="shared" si="16"/>
        <v/>
      </c>
      <c r="Q103" s="269" t="str">
        <f t="shared" si="17"/>
        <v/>
      </c>
      <c r="R103" s="269" t="str">
        <f t="shared" si="18"/>
        <v/>
      </c>
      <c r="S103" s="269" t="str">
        <f t="shared" si="19"/>
        <v/>
      </c>
      <c r="T103" s="270" t="str">
        <f t="shared" si="20"/>
        <v/>
      </c>
      <c r="U103" s="232" t="str">
        <f t="shared" si="31"/>
        <v/>
      </c>
      <c r="V103" s="231" t="str">
        <f>IFERROR(U103+#REF!,"")</f>
        <v/>
      </c>
      <c r="W103" s="273"/>
      <c r="X103" s="230" t="str">
        <f t="shared" si="21"/>
        <v/>
      </c>
      <c r="Y103" s="230" t="str">
        <f t="shared" si="22"/>
        <v/>
      </c>
      <c r="Z103" s="229" t="str">
        <f t="shared" si="23"/>
        <v/>
      </c>
      <c r="AA103" s="229" t="str">
        <f t="shared" si="24"/>
        <v/>
      </c>
      <c r="AB103" s="228" t="str">
        <f t="shared" si="25"/>
        <v/>
      </c>
      <c r="AC103" s="228" t="str">
        <f>IFERROR(AB103+#REF!,"")</f>
        <v/>
      </c>
      <c r="AD103" s="229" t="str">
        <f t="shared" si="26"/>
        <v/>
      </c>
      <c r="AE103" s="229" t="str">
        <f t="shared" si="27"/>
        <v/>
      </c>
      <c r="AF103" s="228" t="str">
        <f t="shared" si="28"/>
        <v/>
      </c>
      <c r="AG103" s="228" t="str">
        <f>IFERROR(AF103+#REF!,"")</f>
        <v/>
      </c>
      <c r="AH103" s="272"/>
      <c r="AI103" s="272"/>
      <c r="AJ103" s="227" t="str">
        <f t="shared" si="29"/>
        <v/>
      </c>
      <c r="AK103" s="227" t="str">
        <f t="shared" si="30"/>
        <v/>
      </c>
      <c r="AL103" s="227">
        <f>IFERROR(AK103+#REF!,0)</f>
        <v>0</v>
      </c>
      <c r="AM103" s="220" t="e">
        <f>IF(AL103&gt;#REF!,"KO : Le montant retenu est supérieur au montant présenté. Merci de revoir la ligne de dépense ou plafonner son montant.",IF(#REF!=0,"",IF(AL103=#REF!,"OK",IF(AL103&lt;#REF!,"Montant instruit inférieur au montant présenté.",""))))</f>
        <v>#REF!</v>
      </c>
      <c r="AN103" s="273"/>
      <c r="AO103" s="274" t="e">
        <f>#REF!-AL103</f>
        <v>#REF!</v>
      </c>
    </row>
    <row r="104" spans="1:41" hidden="1">
      <c r="A104" s="262">
        <v>100</v>
      </c>
      <c r="B104" s="273"/>
      <c r="C104" s="273"/>
      <c r="D104" s="273"/>
      <c r="E104" s="264"/>
      <c r="F104" s="265"/>
      <c r="G104" s="263"/>
      <c r="H104" s="273"/>
      <c r="I104" s="266"/>
      <c r="J104" s="266"/>
      <c r="K104" s="265"/>
      <c r="L104" s="266"/>
      <c r="M104" s="266"/>
      <c r="N104" s="265"/>
      <c r="O104" s="267"/>
      <c r="P104" s="268" t="str">
        <f t="shared" si="16"/>
        <v/>
      </c>
      <c r="Q104" s="269" t="str">
        <f t="shared" si="17"/>
        <v/>
      </c>
      <c r="R104" s="269" t="str">
        <f t="shared" si="18"/>
        <v/>
      </c>
      <c r="S104" s="269" t="str">
        <f t="shared" si="19"/>
        <v/>
      </c>
      <c r="T104" s="270" t="str">
        <f t="shared" si="20"/>
        <v/>
      </c>
      <c r="U104" s="232" t="str">
        <f t="shared" si="31"/>
        <v/>
      </c>
      <c r="V104" s="231" t="str">
        <f>IFERROR(U104+#REF!,"")</f>
        <v/>
      </c>
      <c r="W104" s="273"/>
      <c r="X104" s="230" t="str">
        <f t="shared" si="21"/>
        <v/>
      </c>
      <c r="Y104" s="230" t="str">
        <f t="shared" si="22"/>
        <v/>
      </c>
      <c r="Z104" s="229" t="str">
        <f t="shared" si="23"/>
        <v/>
      </c>
      <c r="AA104" s="229" t="str">
        <f t="shared" si="24"/>
        <v/>
      </c>
      <c r="AB104" s="228" t="str">
        <f t="shared" si="25"/>
        <v/>
      </c>
      <c r="AC104" s="228" t="str">
        <f>IFERROR(AB104+#REF!,"")</f>
        <v/>
      </c>
      <c r="AD104" s="229" t="str">
        <f t="shared" si="26"/>
        <v/>
      </c>
      <c r="AE104" s="229" t="str">
        <f t="shared" si="27"/>
        <v/>
      </c>
      <c r="AF104" s="228" t="str">
        <f t="shared" si="28"/>
        <v/>
      </c>
      <c r="AG104" s="228" t="str">
        <f>IFERROR(AF104+#REF!,"")</f>
        <v/>
      </c>
      <c r="AH104" s="272"/>
      <c r="AI104" s="272"/>
      <c r="AJ104" s="227" t="str">
        <f t="shared" si="29"/>
        <v/>
      </c>
      <c r="AK104" s="227" t="str">
        <f t="shared" si="30"/>
        <v/>
      </c>
      <c r="AL104" s="227">
        <f>IFERROR(AK104+#REF!,0)</f>
        <v>0</v>
      </c>
      <c r="AM104" s="220" t="e">
        <f>IF(AL104&gt;#REF!,"KO : Le montant retenu est supérieur au montant présenté. Merci de revoir la ligne de dépense ou plafonner son montant.",IF(#REF!=0,"",IF(AL104=#REF!,"OK",IF(AL104&lt;#REF!,"Montant instruit inférieur au montant présenté.",""))))</f>
        <v>#REF!</v>
      </c>
      <c r="AN104" s="273"/>
      <c r="AO104" s="274" t="e">
        <f>#REF!-AL104</f>
        <v>#REF!</v>
      </c>
    </row>
    <row r="105" spans="1:41" hidden="1">
      <c r="A105" s="262">
        <v>101</v>
      </c>
      <c r="B105" s="273"/>
      <c r="C105" s="273"/>
      <c r="D105" s="273"/>
      <c r="E105" s="264"/>
      <c r="F105" s="265"/>
      <c r="G105" s="263"/>
      <c r="H105" s="273"/>
      <c r="I105" s="266"/>
      <c r="J105" s="266"/>
      <c r="K105" s="265"/>
      <c r="L105" s="266"/>
      <c r="M105" s="266"/>
      <c r="N105" s="265"/>
      <c r="O105" s="267"/>
      <c r="P105" s="268" t="str">
        <f t="shared" si="16"/>
        <v/>
      </c>
      <c r="Q105" s="269" t="str">
        <f t="shared" si="17"/>
        <v/>
      </c>
      <c r="R105" s="269" t="str">
        <f t="shared" si="18"/>
        <v/>
      </c>
      <c r="S105" s="269" t="str">
        <f t="shared" si="19"/>
        <v/>
      </c>
      <c r="T105" s="270" t="str">
        <f t="shared" si="20"/>
        <v/>
      </c>
      <c r="U105" s="232" t="str">
        <f t="shared" si="31"/>
        <v/>
      </c>
      <c r="V105" s="231" t="str">
        <f>IFERROR(U105+#REF!,"")</f>
        <v/>
      </c>
      <c r="W105" s="273"/>
      <c r="X105" s="230" t="str">
        <f t="shared" si="21"/>
        <v/>
      </c>
      <c r="Y105" s="230" t="str">
        <f t="shared" si="22"/>
        <v/>
      </c>
      <c r="Z105" s="229" t="str">
        <f t="shared" si="23"/>
        <v/>
      </c>
      <c r="AA105" s="229" t="str">
        <f t="shared" si="24"/>
        <v/>
      </c>
      <c r="AB105" s="228" t="str">
        <f t="shared" si="25"/>
        <v/>
      </c>
      <c r="AC105" s="228" t="str">
        <f>IFERROR(AB105+#REF!,"")</f>
        <v/>
      </c>
      <c r="AD105" s="229" t="str">
        <f t="shared" si="26"/>
        <v/>
      </c>
      <c r="AE105" s="229" t="str">
        <f t="shared" si="27"/>
        <v/>
      </c>
      <c r="AF105" s="228" t="str">
        <f t="shared" si="28"/>
        <v/>
      </c>
      <c r="AG105" s="228" t="str">
        <f>IFERROR(AF105+#REF!,"")</f>
        <v/>
      </c>
      <c r="AH105" s="272"/>
      <c r="AI105" s="272"/>
      <c r="AJ105" s="227" t="str">
        <f t="shared" si="29"/>
        <v/>
      </c>
      <c r="AK105" s="227" t="str">
        <f t="shared" si="30"/>
        <v/>
      </c>
      <c r="AL105" s="227">
        <f>IFERROR(AK105+#REF!,0)</f>
        <v>0</v>
      </c>
      <c r="AM105" s="220" t="e">
        <f>IF(AL105&gt;#REF!,"KO : Le montant retenu est supérieur au montant présenté. Merci de revoir la ligne de dépense ou plafonner son montant.",IF(#REF!=0,"",IF(AL105=#REF!,"OK",IF(AL105&lt;#REF!,"Montant instruit inférieur au montant présenté.",""))))</f>
        <v>#REF!</v>
      </c>
      <c r="AN105" s="273"/>
      <c r="AO105" s="274" t="e">
        <f>#REF!-AL105</f>
        <v>#REF!</v>
      </c>
    </row>
    <row r="106" spans="1:41" hidden="1">
      <c r="A106" s="262">
        <v>102</v>
      </c>
      <c r="B106" s="273"/>
      <c r="C106" s="273"/>
      <c r="D106" s="273"/>
      <c r="E106" s="264"/>
      <c r="F106" s="265"/>
      <c r="G106" s="263"/>
      <c r="H106" s="273"/>
      <c r="I106" s="266"/>
      <c r="J106" s="266"/>
      <c r="K106" s="265"/>
      <c r="L106" s="266"/>
      <c r="M106" s="266"/>
      <c r="N106" s="265"/>
      <c r="O106" s="267"/>
      <c r="P106" s="268" t="str">
        <f t="shared" si="16"/>
        <v/>
      </c>
      <c r="Q106" s="269" t="str">
        <f t="shared" si="17"/>
        <v/>
      </c>
      <c r="R106" s="269" t="str">
        <f t="shared" si="18"/>
        <v/>
      </c>
      <c r="S106" s="269" t="str">
        <f t="shared" si="19"/>
        <v/>
      </c>
      <c r="T106" s="270" t="str">
        <f t="shared" si="20"/>
        <v/>
      </c>
      <c r="U106" s="232" t="str">
        <f t="shared" si="31"/>
        <v/>
      </c>
      <c r="V106" s="231" t="str">
        <f>IFERROR(U106+#REF!,"")</f>
        <v/>
      </c>
      <c r="W106" s="273"/>
      <c r="X106" s="230" t="str">
        <f t="shared" si="21"/>
        <v/>
      </c>
      <c r="Y106" s="230" t="str">
        <f t="shared" si="22"/>
        <v/>
      </c>
      <c r="Z106" s="229" t="str">
        <f t="shared" si="23"/>
        <v/>
      </c>
      <c r="AA106" s="229" t="str">
        <f t="shared" si="24"/>
        <v/>
      </c>
      <c r="AB106" s="228" t="str">
        <f t="shared" si="25"/>
        <v/>
      </c>
      <c r="AC106" s="228" t="str">
        <f>IFERROR(AB106+#REF!,"")</f>
        <v/>
      </c>
      <c r="AD106" s="229" t="str">
        <f t="shared" si="26"/>
        <v/>
      </c>
      <c r="AE106" s="229" t="str">
        <f t="shared" si="27"/>
        <v/>
      </c>
      <c r="AF106" s="228" t="str">
        <f t="shared" si="28"/>
        <v/>
      </c>
      <c r="AG106" s="228" t="str">
        <f>IFERROR(AF106+#REF!,"")</f>
        <v/>
      </c>
      <c r="AH106" s="272"/>
      <c r="AI106" s="272"/>
      <c r="AJ106" s="227" t="str">
        <f t="shared" si="29"/>
        <v/>
      </c>
      <c r="AK106" s="227" t="str">
        <f t="shared" si="30"/>
        <v/>
      </c>
      <c r="AL106" s="227">
        <f>IFERROR(AK106+#REF!,0)</f>
        <v>0</v>
      </c>
      <c r="AM106" s="220" t="e">
        <f>IF(AL106&gt;#REF!,"KO : Le montant retenu est supérieur au montant présenté. Merci de revoir la ligne de dépense ou plafonner son montant.",IF(#REF!=0,"",IF(AL106=#REF!,"OK",IF(AL106&lt;#REF!,"Montant instruit inférieur au montant présenté.",""))))</f>
        <v>#REF!</v>
      </c>
      <c r="AN106" s="273"/>
      <c r="AO106" s="274" t="e">
        <f>#REF!-AL106</f>
        <v>#REF!</v>
      </c>
    </row>
    <row r="107" spans="1:41" hidden="1">
      <c r="A107" s="262">
        <v>103</v>
      </c>
      <c r="B107" s="273"/>
      <c r="C107" s="273"/>
      <c r="D107" s="273"/>
      <c r="E107" s="264"/>
      <c r="F107" s="265"/>
      <c r="G107" s="263"/>
      <c r="H107" s="273"/>
      <c r="I107" s="266"/>
      <c r="J107" s="266"/>
      <c r="K107" s="265"/>
      <c r="L107" s="266"/>
      <c r="M107" s="266"/>
      <c r="N107" s="265"/>
      <c r="O107" s="267"/>
      <c r="P107" s="268" t="str">
        <f t="shared" si="16"/>
        <v/>
      </c>
      <c r="Q107" s="269" t="str">
        <f t="shared" si="17"/>
        <v/>
      </c>
      <c r="R107" s="269" t="str">
        <f t="shared" si="18"/>
        <v/>
      </c>
      <c r="S107" s="269" t="str">
        <f t="shared" si="19"/>
        <v/>
      </c>
      <c r="T107" s="270" t="str">
        <f t="shared" si="20"/>
        <v/>
      </c>
      <c r="U107" s="232" t="str">
        <f t="shared" si="31"/>
        <v/>
      </c>
      <c r="V107" s="231" t="str">
        <f>IFERROR(U107+#REF!,"")</f>
        <v/>
      </c>
      <c r="W107" s="273"/>
      <c r="X107" s="230" t="str">
        <f t="shared" si="21"/>
        <v/>
      </c>
      <c r="Y107" s="230" t="str">
        <f t="shared" si="22"/>
        <v/>
      </c>
      <c r="Z107" s="229" t="str">
        <f t="shared" si="23"/>
        <v/>
      </c>
      <c r="AA107" s="229" t="str">
        <f t="shared" si="24"/>
        <v/>
      </c>
      <c r="AB107" s="228" t="str">
        <f t="shared" si="25"/>
        <v/>
      </c>
      <c r="AC107" s="228" t="str">
        <f>IFERROR(AB107+#REF!,"")</f>
        <v/>
      </c>
      <c r="AD107" s="229" t="str">
        <f t="shared" si="26"/>
        <v/>
      </c>
      <c r="AE107" s="229" t="str">
        <f t="shared" si="27"/>
        <v/>
      </c>
      <c r="AF107" s="228" t="str">
        <f t="shared" si="28"/>
        <v/>
      </c>
      <c r="AG107" s="228" t="str">
        <f>IFERROR(AF107+#REF!,"")</f>
        <v/>
      </c>
      <c r="AH107" s="272"/>
      <c r="AI107" s="272"/>
      <c r="AJ107" s="227" t="str">
        <f t="shared" si="29"/>
        <v/>
      </c>
      <c r="AK107" s="227" t="str">
        <f t="shared" si="30"/>
        <v/>
      </c>
      <c r="AL107" s="227">
        <f>IFERROR(AK107+#REF!,0)</f>
        <v>0</v>
      </c>
      <c r="AM107" s="220" t="e">
        <f>IF(AL107&gt;#REF!,"KO : Le montant retenu est supérieur au montant présenté. Merci de revoir la ligne de dépense ou plafonner son montant.",IF(#REF!=0,"",IF(AL107=#REF!,"OK",IF(AL107&lt;#REF!,"Montant instruit inférieur au montant présenté.",""))))</f>
        <v>#REF!</v>
      </c>
      <c r="AN107" s="273"/>
      <c r="AO107" s="274" t="e">
        <f>#REF!-AL107</f>
        <v>#REF!</v>
      </c>
    </row>
    <row r="108" spans="1:41" hidden="1">
      <c r="A108" s="262">
        <v>104</v>
      </c>
      <c r="B108" s="273"/>
      <c r="C108" s="273"/>
      <c r="D108" s="273"/>
      <c r="E108" s="264"/>
      <c r="F108" s="265"/>
      <c r="G108" s="263"/>
      <c r="H108" s="273"/>
      <c r="I108" s="266"/>
      <c r="J108" s="266"/>
      <c r="K108" s="265"/>
      <c r="L108" s="266"/>
      <c r="M108" s="266"/>
      <c r="N108" s="265"/>
      <c r="O108" s="267"/>
      <c r="P108" s="268" t="str">
        <f t="shared" si="16"/>
        <v/>
      </c>
      <c r="Q108" s="269" t="str">
        <f t="shared" si="17"/>
        <v/>
      </c>
      <c r="R108" s="269" t="str">
        <f t="shared" si="18"/>
        <v/>
      </c>
      <c r="S108" s="269" t="str">
        <f t="shared" si="19"/>
        <v/>
      </c>
      <c r="T108" s="270" t="str">
        <f t="shared" si="20"/>
        <v/>
      </c>
      <c r="U108" s="232" t="str">
        <f t="shared" si="31"/>
        <v/>
      </c>
      <c r="V108" s="231" t="str">
        <f>IFERROR(U108+#REF!,"")</f>
        <v/>
      </c>
      <c r="W108" s="273"/>
      <c r="X108" s="230" t="str">
        <f t="shared" si="21"/>
        <v/>
      </c>
      <c r="Y108" s="230" t="str">
        <f t="shared" si="22"/>
        <v/>
      </c>
      <c r="Z108" s="229" t="str">
        <f t="shared" si="23"/>
        <v/>
      </c>
      <c r="AA108" s="229" t="str">
        <f t="shared" si="24"/>
        <v/>
      </c>
      <c r="AB108" s="228" t="str">
        <f t="shared" si="25"/>
        <v/>
      </c>
      <c r="AC108" s="228" t="str">
        <f>IFERROR(AB108+#REF!,"")</f>
        <v/>
      </c>
      <c r="AD108" s="229" t="str">
        <f t="shared" si="26"/>
        <v/>
      </c>
      <c r="AE108" s="229" t="str">
        <f t="shared" si="27"/>
        <v/>
      </c>
      <c r="AF108" s="228" t="str">
        <f t="shared" si="28"/>
        <v/>
      </c>
      <c r="AG108" s="228" t="str">
        <f>IFERROR(AF108+#REF!,"")</f>
        <v/>
      </c>
      <c r="AH108" s="272"/>
      <c r="AI108" s="272"/>
      <c r="AJ108" s="227" t="str">
        <f t="shared" si="29"/>
        <v/>
      </c>
      <c r="AK108" s="227" t="str">
        <f t="shared" si="30"/>
        <v/>
      </c>
      <c r="AL108" s="227">
        <f>IFERROR(AK108+#REF!,0)</f>
        <v>0</v>
      </c>
      <c r="AM108" s="220" t="e">
        <f>IF(AL108&gt;#REF!,"KO : Le montant retenu est supérieur au montant présenté. Merci de revoir la ligne de dépense ou plafonner son montant.",IF(#REF!=0,"",IF(AL108=#REF!,"OK",IF(AL108&lt;#REF!,"Montant instruit inférieur au montant présenté.",""))))</f>
        <v>#REF!</v>
      </c>
      <c r="AN108" s="273"/>
      <c r="AO108" s="274" t="e">
        <f>#REF!-AL108</f>
        <v>#REF!</v>
      </c>
    </row>
    <row r="109" spans="1:41" hidden="1">
      <c r="A109" s="262">
        <v>105</v>
      </c>
      <c r="B109" s="273"/>
      <c r="C109" s="273"/>
      <c r="D109" s="273"/>
      <c r="E109" s="264"/>
      <c r="F109" s="265"/>
      <c r="G109" s="263"/>
      <c r="H109" s="273"/>
      <c r="I109" s="266"/>
      <c r="J109" s="266"/>
      <c r="K109" s="265"/>
      <c r="L109" s="266"/>
      <c r="M109" s="266"/>
      <c r="N109" s="265"/>
      <c r="O109" s="267"/>
      <c r="P109" s="268" t="str">
        <f t="shared" si="16"/>
        <v/>
      </c>
      <c r="Q109" s="269" t="str">
        <f t="shared" si="17"/>
        <v/>
      </c>
      <c r="R109" s="269" t="str">
        <f t="shared" si="18"/>
        <v/>
      </c>
      <c r="S109" s="269" t="str">
        <f t="shared" si="19"/>
        <v/>
      </c>
      <c r="T109" s="270" t="str">
        <f t="shared" si="20"/>
        <v/>
      </c>
      <c r="U109" s="232" t="str">
        <f t="shared" si="31"/>
        <v/>
      </c>
      <c r="V109" s="231" t="str">
        <f>IFERROR(U109+#REF!,"")</f>
        <v/>
      </c>
      <c r="W109" s="273"/>
      <c r="X109" s="230" t="str">
        <f t="shared" si="21"/>
        <v/>
      </c>
      <c r="Y109" s="230" t="str">
        <f t="shared" si="22"/>
        <v/>
      </c>
      <c r="Z109" s="229" t="str">
        <f t="shared" si="23"/>
        <v/>
      </c>
      <c r="AA109" s="229" t="str">
        <f t="shared" si="24"/>
        <v/>
      </c>
      <c r="AB109" s="228" t="str">
        <f t="shared" si="25"/>
        <v/>
      </c>
      <c r="AC109" s="228" t="str">
        <f>IFERROR(AB109+#REF!,"")</f>
        <v/>
      </c>
      <c r="AD109" s="229" t="str">
        <f t="shared" si="26"/>
        <v/>
      </c>
      <c r="AE109" s="229" t="str">
        <f t="shared" si="27"/>
        <v/>
      </c>
      <c r="AF109" s="228" t="str">
        <f t="shared" si="28"/>
        <v/>
      </c>
      <c r="AG109" s="228" t="str">
        <f>IFERROR(AF109+#REF!,"")</f>
        <v/>
      </c>
      <c r="AH109" s="272"/>
      <c r="AI109" s="272"/>
      <c r="AJ109" s="227" t="str">
        <f t="shared" si="29"/>
        <v/>
      </c>
      <c r="AK109" s="227" t="str">
        <f t="shared" si="30"/>
        <v/>
      </c>
      <c r="AL109" s="227">
        <f>IFERROR(AK109+#REF!,0)</f>
        <v>0</v>
      </c>
      <c r="AM109" s="220" t="e">
        <f>IF(AL109&gt;#REF!,"KO : Le montant retenu est supérieur au montant présenté. Merci de revoir la ligne de dépense ou plafonner son montant.",IF(#REF!=0,"",IF(AL109=#REF!,"OK",IF(AL109&lt;#REF!,"Montant instruit inférieur au montant présenté.",""))))</f>
        <v>#REF!</v>
      </c>
      <c r="AN109" s="273"/>
      <c r="AO109" s="274" t="e">
        <f>#REF!-AL109</f>
        <v>#REF!</v>
      </c>
    </row>
    <row r="110" spans="1:41" hidden="1">
      <c r="A110" s="262">
        <v>106</v>
      </c>
      <c r="B110" s="273"/>
      <c r="C110" s="273"/>
      <c r="D110" s="273"/>
      <c r="E110" s="264"/>
      <c r="F110" s="265"/>
      <c r="G110" s="263"/>
      <c r="H110" s="273"/>
      <c r="I110" s="266"/>
      <c r="J110" s="266"/>
      <c r="K110" s="265"/>
      <c r="L110" s="266"/>
      <c r="M110" s="266"/>
      <c r="N110" s="265"/>
      <c r="O110" s="267"/>
      <c r="P110" s="268" t="str">
        <f t="shared" si="16"/>
        <v/>
      </c>
      <c r="Q110" s="269" t="str">
        <f t="shared" si="17"/>
        <v/>
      </c>
      <c r="R110" s="269" t="str">
        <f t="shared" si="18"/>
        <v/>
      </c>
      <c r="S110" s="269" t="str">
        <f t="shared" si="19"/>
        <v/>
      </c>
      <c r="T110" s="270" t="str">
        <f t="shared" si="20"/>
        <v/>
      </c>
      <c r="U110" s="232" t="str">
        <f t="shared" si="31"/>
        <v/>
      </c>
      <c r="V110" s="231" t="str">
        <f>IFERROR(U110+#REF!,"")</f>
        <v/>
      </c>
      <c r="W110" s="273"/>
      <c r="X110" s="230" t="str">
        <f t="shared" si="21"/>
        <v/>
      </c>
      <c r="Y110" s="230" t="str">
        <f t="shared" si="22"/>
        <v/>
      </c>
      <c r="Z110" s="229" t="str">
        <f t="shared" si="23"/>
        <v/>
      </c>
      <c r="AA110" s="229" t="str">
        <f t="shared" si="24"/>
        <v/>
      </c>
      <c r="AB110" s="228" t="str">
        <f t="shared" si="25"/>
        <v/>
      </c>
      <c r="AC110" s="228" t="str">
        <f>IFERROR(AB110+#REF!,"")</f>
        <v/>
      </c>
      <c r="AD110" s="229" t="str">
        <f t="shared" si="26"/>
        <v/>
      </c>
      <c r="AE110" s="229" t="str">
        <f t="shared" si="27"/>
        <v/>
      </c>
      <c r="AF110" s="228" t="str">
        <f t="shared" si="28"/>
        <v/>
      </c>
      <c r="AG110" s="228" t="str">
        <f>IFERROR(AF110+#REF!,"")</f>
        <v/>
      </c>
      <c r="AH110" s="272"/>
      <c r="AI110" s="272"/>
      <c r="AJ110" s="227" t="str">
        <f t="shared" si="29"/>
        <v/>
      </c>
      <c r="AK110" s="227" t="str">
        <f t="shared" si="30"/>
        <v/>
      </c>
      <c r="AL110" s="227">
        <f>IFERROR(AK110+#REF!,0)</f>
        <v>0</v>
      </c>
      <c r="AM110" s="220" t="e">
        <f>IF(AL110&gt;#REF!,"KO : Le montant retenu est supérieur au montant présenté. Merci de revoir la ligne de dépense ou plafonner son montant.",IF(#REF!=0,"",IF(AL110=#REF!,"OK",IF(AL110&lt;#REF!,"Montant instruit inférieur au montant présenté.",""))))</f>
        <v>#REF!</v>
      </c>
      <c r="AN110" s="273"/>
      <c r="AO110" s="274" t="e">
        <f>#REF!-AL110</f>
        <v>#REF!</v>
      </c>
    </row>
    <row r="111" spans="1:41" hidden="1">
      <c r="A111" s="262">
        <v>107</v>
      </c>
      <c r="B111" s="273"/>
      <c r="C111" s="273"/>
      <c r="D111" s="273"/>
      <c r="E111" s="264"/>
      <c r="F111" s="265"/>
      <c r="G111" s="263"/>
      <c r="H111" s="273"/>
      <c r="I111" s="266"/>
      <c r="J111" s="266"/>
      <c r="K111" s="265"/>
      <c r="L111" s="266"/>
      <c r="M111" s="266"/>
      <c r="N111" s="265"/>
      <c r="O111" s="267"/>
      <c r="P111" s="268" t="str">
        <f t="shared" si="16"/>
        <v/>
      </c>
      <c r="Q111" s="269" t="str">
        <f t="shared" si="17"/>
        <v/>
      </c>
      <c r="R111" s="269" t="str">
        <f t="shared" si="18"/>
        <v/>
      </c>
      <c r="S111" s="269" t="str">
        <f t="shared" si="19"/>
        <v/>
      </c>
      <c r="T111" s="270" t="str">
        <f t="shared" si="20"/>
        <v/>
      </c>
      <c r="U111" s="232" t="str">
        <f t="shared" si="31"/>
        <v/>
      </c>
      <c r="V111" s="231" t="str">
        <f>IFERROR(U111+#REF!,"")</f>
        <v/>
      </c>
      <c r="W111" s="273"/>
      <c r="X111" s="230" t="str">
        <f t="shared" si="21"/>
        <v/>
      </c>
      <c r="Y111" s="230" t="str">
        <f t="shared" si="22"/>
        <v/>
      </c>
      <c r="Z111" s="229" t="str">
        <f t="shared" si="23"/>
        <v/>
      </c>
      <c r="AA111" s="229" t="str">
        <f t="shared" si="24"/>
        <v/>
      </c>
      <c r="AB111" s="228" t="str">
        <f t="shared" si="25"/>
        <v/>
      </c>
      <c r="AC111" s="228" t="str">
        <f>IFERROR(AB111+#REF!,"")</f>
        <v/>
      </c>
      <c r="AD111" s="229" t="str">
        <f t="shared" si="26"/>
        <v/>
      </c>
      <c r="AE111" s="229" t="str">
        <f t="shared" si="27"/>
        <v/>
      </c>
      <c r="AF111" s="228" t="str">
        <f t="shared" si="28"/>
        <v/>
      </c>
      <c r="AG111" s="228" t="str">
        <f>IFERROR(AF111+#REF!,"")</f>
        <v/>
      </c>
      <c r="AH111" s="272"/>
      <c r="AI111" s="272"/>
      <c r="AJ111" s="227" t="str">
        <f t="shared" si="29"/>
        <v/>
      </c>
      <c r="AK111" s="227" t="str">
        <f t="shared" si="30"/>
        <v/>
      </c>
      <c r="AL111" s="227">
        <f>IFERROR(AK111+#REF!,0)</f>
        <v>0</v>
      </c>
      <c r="AM111" s="220" t="e">
        <f>IF(AL111&gt;#REF!,"KO : Le montant retenu est supérieur au montant présenté. Merci de revoir la ligne de dépense ou plafonner son montant.",IF(#REF!=0,"",IF(AL111=#REF!,"OK",IF(AL111&lt;#REF!,"Montant instruit inférieur au montant présenté.",""))))</f>
        <v>#REF!</v>
      </c>
      <c r="AN111" s="273"/>
      <c r="AO111" s="274" t="e">
        <f>#REF!-AL111</f>
        <v>#REF!</v>
      </c>
    </row>
    <row r="112" spans="1:41" hidden="1">
      <c r="A112" s="262">
        <v>108</v>
      </c>
      <c r="B112" s="273"/>
      <c r="C112" s="273"/>
      <c r="D112" s="273"/>
      <c r="E112" s="264"/>
      <c r="F112" s="265"/>
      <c r="G112" s="263"/>
      <c r="H112" s="273"/>
      <c r="I112" s="266"/>
      <c r="J112" s="266"/>
      <c r="K112" s="265"/>
      <c r="L112" s="266"/>
      <c r="M112" s="266"/>
      <c r="N112" s="265"/>
      <c r="O112" s="267"/>
      <c r="P112" s="268" t="str">
        <f t="shared" si="16"/>
        <v/>
      </c>
      <c r="Q112" s="269" t="str">
        <f t="shared" si="17"/>
        <v/>
      </c>
      <c r="R112" s="269" t="str">
        <f t="shared" si="18"/>
        <v/>
      </c>
      <c r="S112" s="269" t="str">
        <f t="shared" si="19"/>
        <v/>
      </c>
      <c r="T112" s="270" t="str">
        <f t="shared" si="20"/>
        <v/>
      </c>
      <c r="U112" s="232" t="str">
        <f t="shared" si="31"/>
        <v/>
      </c>
      <c r="V112" s="231" t="str">
        <f>IFERROR(U112+#REF!,"")</f>
        <v/>
      </c>
      <c r="W112" s="273"/>
      <c r="X112" s="230" t="str">
        <f t="shared" si="21"/>
        <v/>
      </c>
      <c r="Y112" s="230" t="str">
        <f t="shared" si="22"/>
        <v/>
      </c>
      <c r="Z112" s="229" t="str">
        <f t="shared" si="23"/>
        <v/>
      </c>
      <c r="AA112" s="229" t="str">
        <f t="shared" si="24"/>
        <v/>
      </c>
      <c r="AB112" s="228" t="str">
        <f t="shared" si="25"/>
        <v/>
      </c>
      <c r="AC112" s="228" t="str">
        <f>IFERROR(AB112+#REF!,"")</f>
        <v/>
      </c>
      <c r="AD112" s="229" t="str">
        <f t="shared" si="26"/>
        <v/>
      </c>
      <c r="AE112" s="229" t="str">
        <f t="shared" si="27"/>
        <v/>
      </c>
      <c r="AF112" s="228" t="str">
        <f t="shared" si="28"/>
        <v/>
      </c>
      <c r="AG112" s="228" t="str">
        <f>IFERROR(AF112+#REF!,"")</f>
        <v/>
      </c>
      <c r="AH112" s="272"/>
      <c r="AI112" s="272"/>
      <c r="AJ112" s="227" t="str">
        <f t="shared" si="29"/>
        <v/>
      </c>
      <c r="AK112" s="227" t="str">
        <f t="shared" si="30"/>
        <v/>
      </c>
      <c r="AL112" s="227">
        <f>IFERROR(AK112+#REF!,0)</f>
        <v>0</v>
      </c>
      <c r="AM112" s="220" t="e">
        <f>IF(AL112&gt;#REF!,"KO : Le montant retenu est supérieur au montant présenté. Merci de revoir la ligne de dépense ou plafonner son montant.",IF(#REF!=0,"",IF(AL112=#REF!,"OK",IF(AL112&lt;#REF!,"Montant instruit inférieur au montant présenté.",""))))</f>
        <v>#REF!</v>
      </c>
      <c r="AN112" s="273"/>
      <c r="AO112" s="274" t="e">
        <f>#REF!-AL112</f>
        <v>#REF!</v>
      </c>
    </row>
    <row r="113" spans="1:41" hidden="1">
      <c r="A113" s="262">
        <v>109</v>
      </c>
      <c r="B113" s="273"/>
      <c r="C113" s="273"/>
      <c r="D113" s="273"/>
      <c r="E113" s="264"/>
      <c r="F113" s="265"/>
      <c r="G113" s="263"/>
      <c r="H113" s="273"/>
      <c r="I113" s="266"/>
      <c r="J113" s="266"/>
      <c r="K113" s="265"/>
      <c r="L113" s="266"/>
      <c r="M113" s="266"/>
      <c r="N113" s="265"/>
      <c r="O113" s="267"/>
      <c r="P113" s="268" t="str">
        <f t="shared" si="16"/>
        <v/>
      </c>
      <c r="Q113" s="269" t="str">
        <f t="shared" si="17"/>
        <v/>
      </c>
      <c r="R113" s="269" t="str">
        <f t="shared" si="18"/>
        <v/>
      </c>
      <c r="S113" s="269" t="str">
        <f t="shared" si="19"/>
        <v/>
      </c>
      <c r="T113" s="270" t="str">
        <f t="shared" si="20"/>
        <v/>
      </c>
      <c r="U113" s="232" t="str">
        <f t="shared" si="31"/>
        <v/>
      </c>
      <c r="V113" s="231" t="str">
        <f>IFERROR(U113+#REF!,"")</f>
        <v/>
      </c>
      <c r="W113" s="273"/>
      <c r="X113" s="230" t="str">
        <f t="shared" si="21"/>
        <v/>
      </c>
      <c r="Y113" s="230" t="str">
        <f t="shared" si="22"/>
        <v/>
      </c>
      <c r="Z113" s="229" t="str">
        <f t="shared" si="23"/>
        <v/>
      </c>
      <c r="AA113" s="229" t="str">
        <f t="shared" si="24"/>
        <v/>
      </c>
      <c r="AB113" s="228" t="str">
        <f t="shared" si="25"/>
        <v/>
      </c>
      <c r="AC113" s="228" t="str">
        <f>IFERROR(AB113+#REF!,"")</f>
        <v/>
      </c>
      <c r="AD113" s="229" t="str">
        <f t="shared" si="26"/>
        <v/>
      </c>
      <c r="AE113" s="229" t="str">
        <f t="shared" si="27"/>
        <v/>
      </c>
      <c r="AF113" s="228" t="str">
        <f t="shared" si="28"/>
        <v/>
      </c>
      <c r="AG113" s="228" t="str">
        <f>IFERROR(AF113+#REF!,"")</f>
        <v/>
      </c>
      <c r="AH113" s="272"/>
      <c r="AI113" s="272"/>
      <c r="AJ113" s="227" t="str">
        <f t="shared" si="29"/>
        <v/>
      </c>
      <c r="AK113" s="227" t="str">
        <f t="shared" si="30"/>
        <v/>
      </c>
      <c r="AL113" s="227">
        <f>IFERROR(AK113+#REF!,0)</f>
        <v>0</v>
      </c>
      <c r="AM113" s="220" t="e">
        <f>IF(AL113&gt;#REF!,"KO : Le montant retenu est supérieur au montant présenté. Merci de revoir la ligne de dépense ou plafonner son montant.",IF(#REF!=0,"",IF(AL113=#REF!,"OK",IF(AL113&lt;#REF!,"Montant instruit inférieur au montant présenté.",""))))</f>
        <v>#REF!</v>
      </c>
      <c r="AN113" s="273"/>
      <c r="AO113" s="274" t="e">
        <f>#REF!-AL113</f>
        <v>#REF!</v>
      </c>
    </row>
    <row r="114" spans="1:41" hidden="1">
      <c r="A114" s="262">
        <v>110</v>
      </c>
      <c r="B114" s="273"/>
      <c r="C114" s="273"/>
      <c r="D114" s="273"/>
      <c r="E114" s="264"/>
      <c r="F114" s="265"/>
      <c r="G114" s="263"/>
      <c r="H114" s="273"/>
      <c r="I114" s="266"/>
      <c r="J114" s="266"/>
      <c r="K114" s="265"/>
      <c r="L114" s="266"/>
      <c r="M114" s="266"/>
      <c r="N114" s="265"/>
      <c r="O114" s="267"/>
      <c r="P114" s="268" t="str">
        <f t="shared" si="16"/>
        <v/>
      </c>
      <c r="Q114" s="269" t="str">
        <f t="shared" si="17"/>
        <v/>
      </c>
      <c r="R114" s="269" t="str">
        <f t="shared" si="18"/>
        <v/>
      </c>
      <c r="S114" s="269" t="str">
        <f t="shared" si="19"/>
        <v/>
      </c>
      <c r="T114" s="270" t="str">
        <f t="shared" si="20"/>
        <v/>
      </c>
      <c r="U114" s="232" t="str">
        <f t="shared" si="31"/>
        <v/>
      </c>
      <c r="V114" s="231" t="str">
        <f>IFERROR(U114+#REF!,"")</f>
        <v/>
      </c>
      <c r="W114" s="273"/>
      <c r="X114" s="230" t="str">
        <f t="shared" si="21"/>
        <v/>
      </c>
      <c r="Y114" s="230" t="str">
        <f t="shared" si="22"/>
        <v/>
      </c>
      <c r="Z114" s="229" t="str">
        <f t="shared" si="23"/>
        <v/>
      </c>
      <c r="AA114" s="229" t="str">
        <f t="shared" si="24"/>
        <v/>
      </c>
      <c r="AB114" s="228" t="str">
        <f t="shared" si="25"/>
        <v/>
      </c>
      <c r="AC114" s="228" t="str">
        <f>IFERROR(AB114+#REF!,"")</f>
        <v/>
      </c>
      <c r="AD114" s="229" t="str">
        <f t="shared" si="26"/>
        <v/>
      </c>
      <c r="AE114" s="229" t="str">
        <f t="shared" si="27"/>
        <v/>
      </c>
      <c r="AF114" s="228" t="str">
        <f t="shared" si="28"/>
        <v/>
      </c>
      <c r="AG114" s="228" t="str">
        <f>IFERROR(AF114+#REF!,"")</f>
        <v/>
      </c>
      <c r="AH114" s="272"/>
      <c r="AI114" s="272"/>
      <c r="AJ114" s="227" t="str">
        <f t="shared" si="29"/>
        <v/>
      </c>
      <c r="AK114" s="227" t="str">
        <f t="shared" si="30"/>
        <v/>
      </c>
      <c r="AL114" s="227">
        <f>IFERROR(AK114+#REF!,0)</f>
        <v>0</v>
      </c>
      <c r="AM114" s="220" t="e">
        <f>IF(AL114&gt;#REF!,"KO : Le montant retenu est supérieur au montant présenté. Merci de revoir la ligne de dépense ou plafonner son montant.",IF(#REF!=0,"",IF(AL114=#REF!,"OK",IF(AL114&lt;#REF!,"Montant instruit inférieur au montant présenté.",""))))</f>
        <v>#REF!</v>
      </c>
      <c r="AN114" s="273"/>
      <c r="AO114" s="274" t="e">
        <f>#REF!-AL114</f>
        <v>#REF!</v>
      </c>
    </row>
    <row r="115" spans="1:41" hidden="1">
      <c r="A115" s="262">
        <v>111</v>
      </c>
      <c r="B115" s="273"/>
      <c r="C115" s="273"/>
      <c r="D115" s="273"/>
      <c r="E115" s="264"/>
      <c r="F115" s="265"/>
      <c r="G115" s="263"/>
      <c r="H115" s="273"/>
      <c r="I115" s="266"/>
      <c r="J115" s="266"/>
      <c r="K115" s="265"/>
      <c r="L115" s="266"/>
      <c r="M115" s="266"/>
      <c r="N115" s="265"/>
      <c r="O115" s="267"/>
      <c r="P115" s="268" t="str">
        <f t="shared" si="16"/>
        <v/>
      </c>
      <c r="Q115" s="269" t="str">
        <f t="shared" si="17"/>
        <v/>
      </c>
      <c r="R115" s="269" t="str">
        <f t="shared" si="18"/>
        <v/>
      </c>
      <c r="S115" s="269" t="str">
        <f t="shared" si="19"/>
        <v/>
      </c>
      <c r="T115" s="270" t="str">
        <f t="shared" si="20"/>
        <v/>
      </c>
      <c r="U115" s="232" t="str">
        <f t="shared" si="31"/>
        <v/>
      </c>
      <c r="V115" s="231" t="str">
        <f>IFERROR(U115+#REF!,"")</f>
        <v/>
      </c>
      <c r="W115" s="273"/>
      <c r="X115" s="230" t="str">
        <f t="shared" si="21"/>
        <v/>
      </c>
      <c r="Y115" s="230" t="str">
        <f t="shared" si="22"/>
        <v/>
      </c>
      <c r="Z115" s="229" t="str">
        <f t="shared" si="23"/>
        <v/>
      </c>
      <c r="AA115" s="229" t="str">
        <f t="shared" si="24"/>
        <v/>
      </c>
      <c r="AB115" s="228" t="str">
        <f t="shared" si="25"/>
        <v/>
      </c>
      <c r="AC115" s="228" t="str">
        <f>IFERROR(AB115+#REF!,"")</f>
        <v/>
      </c>
      <c r="AD115" s="229" t="str">
        <f t="shared" si="26"/>
        <v/>
      </c>
      <c r="AE115" s="229" t="str">
        <f t="shared" si="27"/>
        <v/>
      </c>
      <c r="AF115" s="228" t="str">
        <f t="shared" si="28"/>
        <v/>
      </c>
      <c r="AG115" s="228" t="str">
        <f>IFERROR(AF115+#REF!,"")</f>
        <v/>
      </c>
      <c r="AH115" s="272"/>
      <c r="AI115" s="272"/>
      <c r="AJ115" s="227" t="str">
        <f t="shared" si="29"/>
        <v/>
      </c>
      <c r="AK115" s="227" t="str">
        <f t="shared" si="30"/>
        <v/>
      </c>
      <c r="AL115" s="227">
        <f>IFERROR(AK115+#REF!,0)</f>
        <v>0</v>
      </c>
      <c r="AM115" s="220" t="e">
        <f>IF(AL115&gt;#REF!,"KO : Le montant retenu est supérieur au montant présenté. Merci de revoir la ligne de dépense ou plafonner son montant.",IF(#REF!=0,"",IF(AL115=#REF!,"OK",IF(AL115&lt;#REF!,"Montant instruit inférieur au montant présenté.",""))))</f>
        <v>#REF!</v>
      </c>
      <c r="AN115" s="273"/>
      <c r="AO115" s="274" t="e">
        <f>#REF!-AL115</f>
        <v>#REF!</v>
      </c>
    </row>
    <row r="116" spans="1:41" hidden="1">
      <c r="A116" s="262">
        <v>112</v>
      </c>
      <c r="B116" s="273"/>
      <c r="C116" s="273"/>
      <c r="D116" s="273"/>
      <c r="E116" s="264"/>
      <c r="F116" s="265"/>
      <c r="G116" s="263"/>
      <c r="H116" s="273"/>
      <c r="I116" s="266"/>
      <c r="J116" s="266"/>
      <c r="K116" s="265"/>
      <c r="L116" s="266"/>
      <c r="M116" s="266"/>
      <c r="N116" s="265"/>
      <c r="O116" s="267"/>
      <c r="P116" s="268" t="str">
        <f t="shared" si="16"/>
        <v/>
      </c>
      <c r="Q116" s="269" t="str">
        <f t="shared" si="17"/>
        <v/>
      </c>
      <c r="R116" s="269" t="str">
        <f t="shared" si="18"/>
        <v/>
      </c>
      <c r="S116" s="269" t="str">
        <f t="shared" si="19"/>
        <v/>
      </c>
      <c r="T116" s="270" t="str">
        <f t="shared" si="20"/>
        <v/>
      </c>
      <c r="U116" s="232" t="str">
        <f t="shared" si="31"/>
        <v/>
      </c>
      <c r="V116" s="231" t="str">
        <f>IFERROR(U116+#REF!,"")</f>
        <v/>
      </c>
      <c r="W116" s="273"/>
      <c r="X116" s="230" t="str">
        <f t="shared" si="21"/>
        <v/>
      </c>
      <c r="Y116" s="230" t="str">
        <f t="shared" si="22"/>
        <v/>
      </c>
      <c r="Z116" s="229" t="str">
        <f t="shared" si="23"/>
        <v/>
      </c>
      <c r="AA116" s="229" t="str">
        <f t="shared" si="24"/>
        <v/>
      </c>
      <c r="AB116" s="228" t="str">
        <f t="shared" si="25"/>
        <v/>
      </c>
      <c r="AC116" s="228" t="str">
        <f>IFERROR(AB116+#REF!,"")</f>
        <v/>
      </c>
      <c r="AD116" s="229" t="str">
        <f t="shared" si="26"/>
        <v/>
      </c>
      <c r="AE116" s="229" t="str">
        <f t="shared" si="27"/>
        <v/>
      </c>
      <c r="AF116" s="228" t="str">
        <f t="shared" si="28"/>
        <v/>
      </c>
      <c r="AG116" s="228" t="str">
        <f>IFERROR(AF116+#REF!,"")</f>
        <v/>
      </c>
      <c r="AH116" s="272"/>
      <c r="AI116" s="272"/>
      <c r="AJ116" s="227" t="str">
        <f t="shared" si="29"/>
        <v/>
      </c>
      <c r="AK116" s="227" t="str">
        <f t="shared" si="30"/>
        <v/>
      </c>
      <c r="AL116" s="227">
        <f>IFERROR(AK116+#REF!,0)</f>
        <v>0</v>
      </c>
      <c r="AM116" s="220" t="e">
        <f>IF(AL116&gt;#REF!,"KO : Le montant retenu est supérieur au montant présenté. Merci de revoir la ligne de dépense ou plafonner son montant.",IF(#REF!=0,"",IF(AL116=#REF!,"OK",IF(AL116&lt;#REF!,"Montant instruit inférieur au montant présenté.",""))))</f>
        <v>#REF!</v>
      </c>
      <c r="AN116" s="273"/>
      <c r="AO116" s="274" t="e">
        <f>#REF!-AL116</f>
        <v>#REF!</v>
      </c>
    </row>
    <row r="117" spans="1:41" hidden="1">
      <c r="A117" s="262">
        <v>113</v>
      </c>
      <c r="B117" s="273"/>
      <c r="C117" s="273"/>
      <c r="D117" s="273"/>
      <c r="E117" s="264"/>
      <c r="F117" s="265"/>
      <c r="G117" s="263"/>
      <c r="H117" s="273"/>
      <c r="I117" s="266"/>
      <c r="J117" s="266"/>
      <c r="K117" s="265"/>
      <c r="L117" s="266"/>
      <c r="M117" s="266"/>
      <c r="N117" s="265"/>
      <c r="O117" s="267"/>
      <c r="P117" s="268" t="str">
        <f t="shared" si="16"/>
        <v/>
      </c>
      <c r="Q117" s="269" t="str">
        <f t="shared" si="17"/>
        <v/>
      </c>
      <c r="R117" s="269" t="str">
        <f t="shared" si="18"/>
        <v/>
      </c>
      <c r="S117" s="269" t="str">
        <f t="shared" si="19"/>
        <v/>
      </c>
      <c r="T117" s="270" t="str">
        <f t="shared" si="20"/>
        <v/>
      </c>
      <c r="U117" s="232" t="str">
        <f t="shared" si="31"/>
        <v/>
      </c>
      <c r="V117" s="231" t="str">
        <f>IFERROR(U117+#REF!,"")</f>
        <v/>
      </c>
      <c r="W117" s="273"/>
      <c r="X117" s="230" t="str">
        <f t="shared" si="21"/>
        <v/>
      </c>
      <c r="Y117" s="230" t="str">
        <f t="shared" si="22"/>
        <v/>
      </c>
      <c r="Z117" s="229" t="str">
        <f t="shared" si="23"/>
        <v/>
      </c>
      <c r="AA117" s="229" t="str">
        <f t="shared" si="24"/>
        <v/>
      </c>
      <c r="AB117" s="228" t="str">
        <f t="shared" si="25"/>
        <v/>
      </c>
      <c r="AC117" s="228" t="str">
        <f>IFERROR(AB117+#REF!,"")</f>
        <v/>
      </c>
      <c r="AD117" s="229" t="str">
        <f t="shared" si="26"/>
        <v/>
      </c>
      <c r="AE117" s="229" t="str">
        <f t="shared" si="27"/>
        <v/>
      </c>
      <c r="AF117" s="228" t="str">
        <f t="shared" si="28"/>
        <v/>
      </c>
      <c r="AG117" s="228" t="str">
        <f>IFERROR(AF117+#REF!,"")</f>
        <v/>
      </c>
      <c r="AH117" s="272"/>
      <c r="AI117" s="272"/>
      <c r="AJ117" s="227" t="str">
        <f t="shared" si="29"/>
        <v/>
      </c>
      <c r="AK117" s="227" t="str">
        <f t="shared" si="30"/>
        <v/>
      </c>
      <c r="AL117" s="227">
        <f>IFERROR(AK117+#REF!,0)</f>
        <v>0</v>
      </c>
      <c r="AM117" s="220" t="e">
        <f>IF(AL117&gt;#REF!,"KO : Le montant retenu est supérieur au montant présenté. Merci de revoir la ligne de dépense ou plafonner son montant.",IF(#REF!=0,"",IF(AL117=#REF!,"OK",IF(AL117&lt;#REF!,"Montant instruit inférieur au montant présenté.",""))))</f>
        <v>#REF!</v>
      </c>
      <c r="AN117" s="273"/>
      <c r="AO117" s="274" t="e">
        <f>#REF!-AL117</f>
        <v>#REF!</v>
      </c>
    </row>
    <row r="118" spans="1:41" hidden="1">
      <c r="A118" s="262">
        <v>114</v>
      </c>
      <c r="B118" s="273"/>
      <c r="C118" s="273"/>
      <c r="D118" s="273"/>
      <c r="E118" s="264"/>
      <c r="F118" s="265"/>
      <c r="G118" s="263"/>
      <c r="H118" s="273"/>
      <c r="I118" s="266"/>
      <c r="J118" s="266"/>
      <c r="K118" s="265"/>
      <c r="L118" s="266"/>
      <c r="M118" s="266"/>
      <c r="N118" s="265"/>
      <c r="O118" s="267"/>
      <c r="P118" s="268" t="str">
        <f t="shared" si="16"/>
        <v/>
      </c>
      <c r="Q118" s="269" t="str">
        <f t="shared" si="17"/>
        <v/>
      </c>
      <c r="R118" s="269" t="str">
        <f t="shared" si="18"/>
        <v/>
      </c>
      <c r="S118" s="269" t="str">
        <f t="shared" si="19"/>
        <v/>
      </c>
      <c r="T118" s="270" t="str">
        <f t="shared" si="20"/>
        <v/>
      </c>
      <c r="U118" s="232" t="str">
        <f t="shared" si="31"/>
        <v/>
      </c>
      <c r="V118" s="231" t="str">
        <f>IFERROR(U118+#REF!,"")</f>
        <v/>
      </c>
      <c r="W118" s="273"/>
      <c r="X118" s="230" t="str">
        <f t="shared" si="21"/>
        <v/>
      </c>
      <c r="Y118" s="230" t="str">
        <f t="shared" si="22"/>
        <v/>
      </c>
      <c r="Z118" s="229" t="str">
        <f t="shared" si="23"/>
        <v/>
      </c>
      <c r="AA118" s="229" t="str">
        <f t="shared" si="24"/>
        <v/>
      </c>
      <c r="AB118" s="228" t="str">
        <f t="shared" si="25"/>
        <v/>
      </c>
      <c r="AC118" s="228" t="str">
        <f>IFERROR(AB118+#REF!,"")</f>
        <v/>
      </c>
      <c r="AD118" s="229" t="str">
        <f t="shared" si="26"/>
        <v/>
      </c>
      <c r="AE118" s="229" t="str">
        <f t="shared" si="27"/>
        <v/>
      </c>
      <c r="AF118" s="228" t="str">
        <f t="shared" si="28"/>
        <v/>
      </c>
      <c r="AG118" s="228" t="str">
        <f>IFERROR(AF118+#REF!,"")</f>
        <v/>
      </c>
      <c r="AH118" s="272"/>
      <c r="AI118" s="272"/>
      <c r="AJ118" s="227" t="str">
        <f t="shared" si="29"/>
        <v/>
      </c>
      <c r="AK118" s="227" t="str">
        <f t="shared" si="30"/>
        <v/>
      </c>
      <c r="AL118" s="227">
        <f>IFERROR(AK118+#REF!,0)</f>
        <v>0</v>
      </c>
      <c r="AM118" s="220" t="e">
        <f>IF(AL118&gt;#REF!,"KO : Le montant retenu est supérieur au montant présenté. Merci de revoir la ligne de dépense ou plafonner son montant.",IF(#REF!=0,"",IF(AL118=#REF!,"OK",IF(AL118&lt;#REF!,"Montant instruit inférieur au montant présenté.",""))))</f>
        <v>#REF!</v>
      </c>
      <c r="AN118" s="273"/>
      <c r="AO118" s="274" t="e">
        <f>#REF!-AL118</f>
        <v>#REF!</v>
      </c>
    </row>
    <row r="119" spans="1:41" hidden="1">
      <c r="A119" s="262">
        <v>115</v>
      </c>
      <c r="B119" s="273"/>
      <c r="C119" s="273"/>
      <c r="D119" s="273"/>
      <c r="E119" s="264"/>
      <c r="F119" s="265"/>
      <c r="G119" s="263"/>
      <c r="H119" s="273"/>
      <c r="I119" s="266"/>
      <c r="J119" s="266"/>
      <c r="K119" s="265"/>
      <c r="L119" s="266"/>
      <c r="M119" s="266"/>
      <c r="N119" s="265"/>
      <c r="O119" s="267"/>
      <c r="P119" s="268" t="str">
        <f t="shared" si="16"/>
        <v/>
      </c>
      <c r="Q119" s="269" t="str">
        <f t="shared" si="17"/>
        <v/>
      </c>
      <c r="R119" s="269" t="str">
        <f t="shared" si="18"/>
        <v/>
      </c>
      <c r="S119" s="269" t="str">
        <f t="shared" si="19"/>
        <v/>
      </c>
      <c r="T119" s="270" t="str">
        <f t="shared" si="20"/>
        <v/>
      </c>
      <c r="U119" s="232" t="str">
        <f t="shared" si="31"/>
        <v/>
      </c>
      <c r="V119" s="231" t="str">
        <f>IFERROR(U119+#REF!,"")</f>
        <v/>
      </c>
      <c r="W119" s="273"/>
      <c r="X119" s="230" t="str">
        <f t="shared" si="21"/>
        <v/>
      </c>
      <c r="Y119" s="230" t="str">
        <f t="shared" si="22"/>
        <v/>
      </c>
      <c r="Z119" s="229" t="str">
        <f t="shared" si="23"/>
        <v/>
      </c>
      <c r="AA119" s="229" t="str">
        <f t="shared" si="24"/>
        <v/>
      </c>
      <c r="AB119" s="228" t="str">
        <f t="shared" si="25"/>
        <v/>
      </c>
      <c r="AC119" s="228" t="str">
        <f>IFERROR(AB119+#REF!,"")</f>
        <v/>
      </c>
      <c r="AD119" s="229" t="str">
        <f t="shared" si="26"/>
        <v/>
      </c>
      <c r="AE119" s="229" t="str">
        <f t="shared" si="27"/>
        <v/>
      </c>
      <c r="AF119" s="228" t="str">
        <f t="shared" si="28"/>
        <v/>
      </c>
      <c r="AG119" s="228" t="str">
        <f>IFERROR(AF119+#REF!,"")</f>
        <v/>
      </c>
      <c r="AH119" s="272"/>
      <c r="AI119" s="272"/>
      <c r="AJ119" s="227" t="str">
        <f t="shared" si="29"/>
        <v/>
      </c>
      <c r="AK119" s="227" t="str">
        <f t="shared" si="30"/>
        <v/>
      </c>
      <c r="AL119" s="227">
        <f>IFERROR(AK119+#REF!,0)</f>
        <v>0</v>
      </c>
      <c r="AM119" s="220" t="e">
        <f>IF(AL119&gt;#REF!,"KO : Le montant retenu est supérieur au montant présenté. Merci de revoir la ligne de dépense ou plafonner son montant.",IF(#REF!=0,"",IF(AL119=#REF!,"OK",IF(AL119&lt;#REF!,"Montant instruit inférieur au montant présenté.",""))))</f>
        <v>#REF!</v>
      </c>
      <c r="AN119" s="273"/>
      <c r="AO119" s="274" t="e">
        <f>#REF!-AL119</f>
        <v>#REF!</v>
      </c>
    </row>
    <row r="120" spans="1:41" hidden="1">
      <c r="A120" s="262">
        <v>116</v>
      </c>
      <c r="B120" s="273"/>
      <c r="C120" s="273"/>
      <c r="D120" s="273"/>
      <c r="E120" s="264"/>
      <c r="F120" s="265"/>
      <c r="G120" s="263"/>
      <c r="H120" s="273"/>
      <c r="I120" s="266"/>
      <c r="J120" s="266"/>
      <c r="K120" s="265"/>
      <c r="L120" s="266"/>
      <c r="M120" s="266"/>
      <c r="N120" s="265"/>
      <c r="O120" s="267"/>
      <c r="P120" s="268" t="str">
        <f t="shared" si="16"/>
        <v/>
      </c>
      <c r="Q120" s="269" t="str">
        <f t="shared" si="17"/>
        <v/>
      </c>
      <c r="R120" s="269" t="str">
        <f t="shared" si="18"/>
        <v/>
      </c>
      <c r="S120" s="269" t="str">
        <f t="shared" si="19"/>
        <v/>
      </c>
      <c r="T120" s="270" t="str">
        <f t="shared" si="20"/>
        <v/>
      </c>
      <c r="U120" s="232" t="str">
        <f t="shared" si="31"/>
        <v/>
      </c>
      <c r="V120" s="231" t="str">
        <f>IFERROR(U120+#REF!,"")</f>
        <v/>
      </c>
      <c r="W120" s="273"/>
      <c r="X120" s="230" t="str">
        <f t="shared" si="21"/>
        <v/>
      </c>
      <c r="Y120" s="230" t="str">
        <f t="shared" si="22"/>
        <v/>
      </c>
      <c r="Z120" s="229" t="str">
        <f t="shared" si="23"/>
        <v/>
      </c>
      <c r="AA120" s="229" t="str">
        <f t="shared" si="24"/>
        <v/>
      </c>
      <c r="AB120" s="228" t="str">
        <f t="shared" si="25"/>
        <v/>
      </c>
      <c r="AC120" s="228" t="str">
        <f>IFERROR(AB120+#REF!,"")</f>
        <v/>
      </c>
      <c r="AD120" s="229" t="str">
        <f t="shared" si="26"/>
        <v/>
      </c>
      <c r="AE120" s="229" t="str">
        <f t="shared" si="27"/>
        <v/>
      </c>
      <c r="AF120" s="228" t="str">
        <f t="shared" si="28"/>
        <v/>
      </c>
      <c r="AG120" s="228" t="str">
        <f>IFERROR(AF120+#REF!,"")</f>
        <v/>
      </c>
      <c r="AH120" s="272"/>
      <c r="AI120" s="272"/>
      <c r="AJ120" s="227" t="str">
        <f t="shared" si="29"/>
        <v/>
      </c>
      <c r="AK120" s="227" t="str">
        <f t="shared" si="30"/>
        <v/>
      </c>
      <c r="AL120" s="227">
        <f>IFERROR(AK120+#REF!,0)</f>
        <v>0</v>
      </c>
      <c r="AM120" s="220" t="e">
        <f>IF(AL120&gt;#REF!,"KO : Le montant retenu est supérieur au montant présenté. Merci de revoir la ligne de dépense ou plafonner son montant.",IF(#REF!=0,"",IF(AL120=#REF!,"OK",IF(AL120&lt;#REF!,"Montant instruit inférieur au montant présenté.",""))))</f>
        <v>#REF!</v>
      </c>
      <c r="AN120" s="273"/>
      <c r="AO120" s="274" t="e">
        <f>#REF!-AL120</f>
        <v>#REF!</v>
      </c>
    </row>
    <row r="121" spans="1:41" hidden="1">
      <c r="A121" s="262">
        <v>117</v>
      </c>
      <c r="B121" s="273"/>
      <c r="C121" s="273"/>
      <c r="D121" s="273"/>
      <c r="E121" s="264"/>
      <c r="F121" s="265"/>
      <c r="G121" s="263"/>
      <c r="H121" s="273"/>
      <c r="I121" s="266"/>
      <c r="J121" s="266"/>
      <c r="K121" s="265"/>
      <c r="L121" s="266"/>
      <c r="M121" s="266"/>
      <c r="N121" s="265"/>
      <c r="O121" s="267"/>
      <c r="P121" s="268" t="str">
        <f t="shared" si="16"/>
        <v/>
      </c>
      <c r="Q121" s="269" t="str">
        <f t="shared" si="17"/>
        <v/>
      </c>
      <c r="R121" s="269" t="str">
        <f t="shared" si="18"/>
        <v/>
      </c>
      <c r="S121" s="269" t="str">
        <f t="shared" si="19"/>
        <v/>
      </c>
      <c r="T121" s="270" t="str">
        <f t="shared" si="20"/>
        <v/>
      </c>
      <c r="U121" s="232" t="str">
        <f t="shared" si="31"/>
        <v/>
      </c>
      <c r="V121" s="231" t="str">
        <f>IFERROR(U121+#REF!,"")</f>
        <v/>
      </c>
      <c r="W121" s="273"/>
      <c r="X121" s="230" t="str">
        <f t="shared" si="21"/>
        <v/>
      </c>
      <c r="Y121" s="230" t="str">
        <f t="shared" si="22"/>
        <v/>
      </c>
      <c r="Z121" s="229" t="str">
        <f t="shared" si="23"/>
        <v/>
      </c>
      <c r="AA121" s="229" t="str">
        <f t="shared" si="24"/>
        <v/>
      </c>
      <c r="AB121" s="228" t="str">
        <f t="shared" si="25"/>
        <v/>
      </c>
      <c r="AC121" s="228" t="str">
        <f>IFERROR(AB121+#REF!,"")</f>
        <v/>
      </c>
      <c r="AD121" s="229" t="str">
        <f t="shared" si="26"/>
        <v/>
      </c>
      <c r="AE121" s="229" t="str">
        <f t="shared" si="27"/>
        <v/>
      </c>
      <c r="AF121" s="228" t="str">
        <f t="shared" si="28"/>
        <v/>
      </c>
      <c r="AG121" s="228" t="str">
        <f>IFERROR(AF121+#REF!,"")</f>
        <v/>
      </c>
      <c r="AH121" s="272"/>
      <c r="AI121" s="272"/>
      <c r="AJ121" s="227" t="str">
        <f t="shared" si="29"/>
        <v/>
      </c>
      <c r="AK121" s="227" t="str">
        <f t="shared" si="30"/>
        <v/>
      </c>
      <c r="AL121" s="227">
        <f>IFERROR(AK121+#REF!,0)</f>
        <v>0</v>
      </c>
      <c r="AM121" s="220" t="e">
        <f>IF(AL121&gt;#REF!,"KO : Le montant retenu est supérieur au montant présenté. Merci de revoir la ligne de dépense ou plafonner son montant.",IF(#REF!=0,"",IF(AL121=#REF!,"OK",IF(AL121&lt;#REF!,"Montant instruit inférieur au montant présenté.",""))))</f>
        <v>#REF!</v>
      </c>
      <c r="AN121" s="273"/>
      <c r="AO121" s="274" t="e">
        <f>#REF!-AL121</f>
        <v>#REF!</v>
      </c>
    </row>
    <row r="122" spans="1:41" hidden="1">
      <c r="A122" s="262">
        <v>118</v>
      </c>
      <c r="B122" s="273"/>
      <c r="C122" s="273"/>
      <c r="D122" s="273"/>
      <c r="E122" s="264"/>
      <c r="F122" s="265"/>
      <c r="G122" s="263"/>
      <c r="H122" s="273"/>
      <c r="I122" s="266"/>
      <c r="J122" s="266"/>
      <c r="K122" s="265"/>
      <c r="L122" s="266"/>
      <c r="M122" s="266"/>
      <c r="N122" s="265"/>
      <c r="O122" s="267"/>
      <c r="P122" s="268" t="str">
        <f t="shared" si="16"/>
        <v/>
      </c>
      <c r="Q122" s="269" t="str">
        <f t="shared" si="17"/>
        <v/>
      </c>
      <c r="R122" s="269" t="str">
        <f t="shared" si="18"/>
        <v/>
      </c>
      <c r="S122" s="269" t="str">
        <f t="shared" si="19"/>
        <v/>
      </c>
      <c r="T122" s="270" t="str">
        <f t="shared" si="20"/>
        <v/>
      </c>
      <c r="U122" s="232" t="str">
        <f t="shared" si="31"/>
        <v/>
      </c>
      <c r="V122" s="231" t="str">
        <f>IFERROR(U122+#REF!,"")</f>
        <v/>
      </c>
      <c r="W122" s="273"/>
      <c r="X122" s="230" t="str">
        <f t="shared" si="21"/>
        <v/>
      </c>
      <c r="Y122" s="230" t="str">
        <f t="shared" si="22"/>
        <v/>
      </c>
      <c r="Z122" s="229" t="str">
        <f t="shared" si="23"/>
        <v/>
      </c>
      <c r="AA122" s="229" t="str">
        <f t="shared" si="24"/>
        <v/>
      </c>
      <c r="AB122" s="228" t="str">
        <f t="shared" si="25"/>
        <v/>
      </c>
      <c r="AC122" s="228" t="str">
        <f>IFERROR(AB122+#REF!,"")</f>
        <v/>
      </c>
      <c r="AD122" s="229" t="str">
        <f t="shared" si="26"/>
        <v/>
      </c>
      <c r="AE122" s="229" t="str">
        <f t="shared" si="27"/>
        <v/>
      </c>
      <c r="AF122" s="228" t="str">
        <f t="shared" si="28"/>
        <v/>
      </c>
      <c r="AG122" s="228" t="str">
        <f>IFERROR(AF122+#REF!,"")</f>
        <v/>
      </c>
      <c r="AH122" s="272"/>
      <c r="AI122" s="272"/>
      <c r="AJ122" s="227" t="str">
        <f t="shared" si="29"/>
        <v/>
      </c>
      <c r="AK122" s="227" t="str">
        <f t="shared" si="30"/>
        <v/>
      </c>
      <c r="AL122" s="227">
        <f>IFERROR(AK122+#REF!,0)</f>
        <v>0</v>
      </c>
      <c r="AM122" s="220" t="e">
        <f>IF(AL122&gt;#REF!,"KO : Le montant retenu est supérieur au montant présenté. Merci de revoir la ligne de dépense ou plafonner son montant.",IF(#REF!=0,"",IF(AL122=#REF!,"OK",IF(AL122&lt;#REF!,"Montant instruit inférieur au montant présenté.",""))))</f>
        <v>#REF!</v>
      </c>
      <c r="AN122" s="273"/>
      <c r="AO122" s="274" t="e">
        <f>#REF!-AL122</f>
        <v>#REF!</v>
      </c>
    </row>
    <row r="123" spans="1:41" hidden="1">
      <c r="A123" s="262">
        <v>119</v>
      </c>
      <c r="B123" s="273"/>
      <c r="C123" s="273"/>
      <c r="D123" s="273"/>
      <c r="E123" s="264"/>
      <c r="F123" s="265"/>
      <c r="G123" s="263"/>
      <c r="H123" s="273"/>
      <c r="I123" s="266"/>
      <c r="J123" s="266"/>
      <c r="K123" s="265"/>
      <c r="L123" s="266"/>
      <c r="M123" s="266"/>
      <c r="N123" s="265"/>
      <c r="O123" s="267"/>
      <c r="P123" s="268" t="str">
        <f t="shared" si="16"/>
        <v/>
      </c>
      <c r="Q123" s="269" t="str">
        <f t="shared" si="17"/>
        <v/>
      </c>
      <c r="R123" s="269" t="str">
        <f t="shared" si="18"/>
        <v/>
      </c>
      <c r="S123" s="269" t="str">
        <f t="shared" si="19"/>
        <v/>
      </c>
      <c r="T123" s="270" t="str">
        <f t="shared" si="20"/>
        <v/>
      </c>
      <c r="U123" s="232" t="str">
        <f t="shared" si="31"/>
        <v/>
      </c>
      <c r="V123" s="231" t="str">
        <f>IFERROR(U123+#REF!,"")</f>
        <v/>
      </c>
      <c r="W123" s="273"/>
      <c r="X123" s="230" t="str">
        <f t="shared" si="21"/>
        <v/>
      </c>
      <c r="Y123" s="230" t="str">
        <f t="shared" si="22"/>
        <v/>
      </c>
      <c r="Z123" s="229" t="str">
        <f t="shared" si="23"/>
        <v/>
      </c>
      <c r="AA123" s="229" t="str">
        <f t="shared" si="24"/>
        <v/>
      </c>
      <c r="AB123" s="228" t="str">
        <f t="shared" si="25"/>
        <v/>
      </c>
      <c r="AC123" s="228" t="str">
        <f>IFERROR(AB123+#REF!,"")</f>
        <v/>
      </c>
      <c r="AD123" s="229" t="str">
        <f t="shared" si="26"/>
        <v/>
      </c>
      <c r="AE123" s="229" t="str">
        <f t="shared" si="27"/>
        <v/>
      </c>
      <c r="AF123" s="228" t="str">
        <f t="shared" si="28"/>
        <v/>
      </c>
      <c r="AG123" s="228" t="str">
        <f>IFERROR(AF123+#REF!,"")</f>
        <v/>
      </c>
      <c r="AH123" s="272"/>
      <c r="AI123" s="272"/>
      <c r="AJ123" s="227" t="str">
        <f t="shared" si="29"/>
        <v/>
      </c>
      <c r="AK123" s="227" t="str">
        <f t="shared" si="30"/>
        <v/>
      </c>
      <c r="AL123" s="227">
        <f>IFERROR(AK123+#REF!,0)</f>
        <v>0</v>
      </c>
      <c r="AM123" s="220" t="e">
        <f>IF(AL123&gt;#REF!,"KO : Le montant retenu est supérieur au montant présenté. Merci de revoir la ligne de dépense ou plafonner son montant.",IF(#REF!=0,"",IF(AL123=#REF!,"OK",IF(AL123&lt;#REF!,"Montant instruit inférieur au montant présenté.",""))))</f>
        <v>#REF!</v>
      </c>
      <c r="AN123" s="273"/>
      <c r="AO123" s="274" t="e">
        <f>#REF!-AL123</f>
        <v>#REF!</v>
      </c>
    </row>
    <row r="124" spans="1:41" hidden="1">
      <c r="A124" s="262">
        <v>120</v>
      </c>
      <c r="B124" s="273"/>
      <c r="C124" s="273"/>
      <c r="D124" s="273"/>
      <c r="E124" s="264"/>
      <c r="F124" s="265"/>
      <c r="G124" s="263"/>
      <c r="H124" s="273"/>
      <c r="I124" s="266"/>
      <c r="J124" s="266"/>
      <c r="K124" s="265"/>
      <c r="L124" s="266"/>
      <c r="M124" s="266"/>
      <c r="N124" s="265"/>
      <c r="O124" s="267"/>
      <c r="P124" s="268" t="str">
        <f t="shared" si="16"/>
        <v/>
      </c>
      <c r="Q124" s="269" t="str">
        <f t="shared" si="17"/>
        <v/>
      </c>
      <c r="R124" s="269" t="str">
        <f t="shared" si="18"/>
        <v/>
      </c>
      <c r="S124" s="269" t="str">
        <f t="shared" si="19"/>
        <v/>
      </c>
      <c r="T124" s="270" t="str">
        <f t="shared" si="20"/>
        <v/>
      </c>
      <c r="U124" s="232" t="str">
        <f t="shared" si="31"/>
        <v/>
      </c>
      <c r="V124" s="231" t="str">
        <f>IFERROR(U124+#REF!,"")</f>
        <v/>
      </c>
      <c r="W124" s="273"/>
      <c r="X124" s="230" t="str">
        <f t="shared" si="21"/>
        <v/>
      </c>
      <c r="Y124" s="230" t="str">
        <f t="shared" si="22"/>
        <v/>
      </c>
      <c r="Z124" s="229" t="str">
        <f t="shared" si="23"/>
        <v/>
      </c>
      <c r="AA124" s="229" t="str">
        <f t="shared" si="24"/>
        <v/>
      </c>
      <c r="AB124" s="228" t="str">
        <f t="shared" si="25"/>
        <v/>
      </c>
      <c r="AC124" s="228" t="str">
        <f>IFERROR(AB124+#REF!,"")</f>
        <v/>
      </c>
      <c r="AD124" s="229" t="str">
        <f t="shared" si="26"/>
        <v/>
      </c>
      <c r="AE124" s="229" t="str">
        <f t="shared" si="27"/>
        <v/>
      </c>
      <c r="AF124" s="228" t="str">
        <f t="shared" si="28"/>
        <v/>
      </c>
      <c r="AG124" s="228" t="str">
        <f>IFERROR(AF124+#REF!,"")</f>
        <v/>
      </c>
      <c r="AH124" s="272"/>
      <c r="AI124" s="272"/>
      <c r="AJ124" s="227" t="str">
        <f t="shared" si="29"/>
        <v/>
      </c>
      <c r="AK124" s="227" t="str">
        <f t="shared" si="30"/>
        <v/>
      </c>
      <c r="AL124" s="227">
        <f>IFERROR(AK124+#REF!,0)</f>
        <v>0</v>
      </c>
      <c r="AM124" s="220" t="e">
        <f>IF(AL124&gt;#REF!,"KO : Le montant retenu est supérieur au montant présenté. Merci de revoir la ligne de dépense ou plafonner son montant.",IF(#REF!=0,"",IF(AL124=#REF!,"OK",IF(AL124&lt;#REF!,"Montant instruit inférieur au montant présenté.",""))))</f>
        <v>#REF!</v>
      </c>
      <c r="AN124" s="273"/>
      <c r="AO124" s="274" t="e">
        <f>#REF!-AL124</f>
        <v>#REF!</v>
      </c>
    </row>
    <row r="125" spans="1:41" hidden="1">
      <c r="A125" s="262">
        <v>121</v>
      </c>
      <c r="B125" s="273"/>
      <c r="C125" s="273"/>
      <c r="D125" s="273"/>
      <c r="E125" s="264"/>
      <c r="F125" s="265"/>
      <c r="G125" s="263"/>
      <c r="H125" s="273"/>
      <c r="I125" s="266"/>
      <c r="J125" s="266"/>
      <c r="K125" s="265"/>
      <c r="L125" s="266"/>
      <c r="M125" s="266"/>
      <c r="N125" s="265"/>
      <c r="O125" s="267"/>
      <c r="P125" s="268" t="str">
        <f t="shared" si="16"/>
        <v/>
      </c>
      <c r="Q125" s="269" t="str">
        <f t="shared" si="17"/>
        <v/>
      </c>
      <c r="R125" s="269" t="str">
        <f t="shared" si="18"/>
        <v/>
      </c>
      <c r="S125" s="269" t="str">
        <f t="shared" si="19"/>
        <v/>
      </c>
      <c r="T125" s="270" t="str">
        <f t="shared" si="20"/>
        <v/>
      </c>
      <c r="U125" s="232" t="str">
        <f t="shared" si="31"/>
        <v/>
      </c>
      <c r="V125" s="231" t="str">
        <f>IFERROR(U125+#REF!,"")</f>
        <v/>
      </c>
      <c r="W125" s="273"/>
      <c r="X125" s="230" t="str">
        <f t="shared" si="21"/>
        <v/>
      </c>
      <c r="Y125" s="230" t="str">
        <f t="shared" si="22"/>
        <v/>
      </c>
      <c r="Z125" s="229" t="str">
        <f t="shared" si="23"/>
        <v/>
      </c>
      <c r="AA125" s="229" t="str">
        <f t="shared" si="24"/>
        <v/>
      </c>
      <c r="AB125" s="228" t="str">
        <f t="shared" si="25"/>
        <v/>
      </c>
      <c r="AC125" s="228" t="str">
        <f>IFERROR(AB125+#REF!,"")</f>
        <v/>
      </c>
      <c r="AD125" s="229" t="str">
        <f t="shared" si="26"/>
        <v/>
      </c>
      <c r="AE125" s="229" t="str">
        <f t="shared" si="27"/>
        <v/>
      </c>
      <c r="AF125" s="228" t="str">
        <f t="shared" si="28"/>
        <v/>
      </c>
      <c r="AG125" s="228" t="str">
        <f>IFERROR(AF125+#REF!,"")</f>
        <v/>
      </c>
      <c r="AH125" s="272"/>
      <c r="AI125" s="272"/>
      <c r="AJ125" s="227" t="str">
        <f t="shared" si="29"/>
        <v/>
      </c>
      <c r="AK125" s="227" t="str">
        <f t="shared" si="30"/>
        <v/>
      </c>
      <c r="AL125" s="227">
        <f>IFERROR(AK125+#REF!,0)</f>
        <v>0</v>
      </c>
      <c r="AM125" s="220" t="e">
        <f>IF(AL125&gt;#REF!,"KO : Le montant retenu est supérieur au montant présenté. Merci de revoir la ligne de dépense ou plafonner son montant.",IF(#REF!=0,"",IF(AL125=#REF!,"OK",IF(AL125&lt;#REF!,"Montant instruit inférieur au montant présenté.",""))))</f>
        <v>#REF!</v>
      </c>
      <c r="AN125" s="273"/>
      <c r="AO125" s="274" t="e">
        <f>#REF!-AL125</f>
        <v>#REF!</v>
      </c>
    </row>
    <row r="126" spans="1:41" hidden="1">
      <c r="A126" s="262">
        <v>122</v>
      </c>
      <c r="B126" s="273"/>
      <c r="C126" s="273"/>
      <c r="D126" s="273"/>
      <c r="E126" s="264"/>
      <c r="F126" s="265"/>
      <c r="G126" s="263"/>
      <c r="H126" s="273"/>
      <c r="I126" s="266"/>
      <c r="J126" s="266"/>
      <c r="K126" s="265"/>
      <c r="L126" s="266"/>
      <c r="M126" s="266"/>
      <c r="N126" s="265"/>
      <c r="O126" s="267"/>
      <c r="P126" s="268" t="str">
        <f t="shared" si="16"/>
        <v/>
      </c>
      <c r="Q126" s="269" t="str">
        <f t="shared" si="17"/>
        <v/>
      </c>
      <c r="R126" s="269" t="str">
        <f t="shared" si="18"/>
        <v/>
      </c>
      <c r="S126" s="269" t="str">
        <f t="shared" si="19"/>
        <v/>
      </c>
      <c r="T126" s="270" t="str">
        <f t="shared" si="20"/>
        <v/>
      </c>
      <c r="U126" s="232" t="str">
        <f t="shared" si="31"/>
        <v/>
      </c>
      <c r="V126" s="231" t="str">
        <f>IFERROR(U126+#REF!,"")</f>
        <v/>
      </c>
      <c r="W126" s="273"/>
      <c r="X126" s="230" t="str">
        <f t="shared" si="21"/>
        <v/>
      </c>
      <c r="Y126" s="230" t="str">
        <f t="shared" si="22"/>
        <v/>
      </c>
      <c r="Z126" s="229" t="str">
        <f t="shared" si="23"/>
        <v/>
      </c>
      <c r="AA126" s="229" t="str">
        <f t="shared" si="24"/>
        <v/>
      </c>
      <c r="AB126" s="228" t="str">
        <f t="shared" si="25"/>
        <v/>
      </c>
      <c r="AC126" s="228" t="str">
        <f>IFERROR(AB126+#REF!,"")</f>
        <v/>
      </c>
      <c r="AD126" s="229" t="str">
        <f t="shared" si="26"/>
        <v/>
      </c>
      <c r="AE126" s="229" t="str">
        <f t="shared" si="27"/>
        <v/>
      </c>
      <c r="AF126" s="228" t="str">
        <f t="shared" si="28"/>
        <v/>
      </c>
      <c r="AG126" s="228" t="str">
        <f>IFERROR(AF126+#REF!,"")</f>
        <v/>
      </c>
      <c r="AH126" s="272"/>
      <c r="AI126" s="272"/>
      <c r="AJ126" s="227" t="str">
        <f t="shared" si="29"/>
        <v/>
      </c>
      <c r="AK126" s="227" t="str">
        <f t="shared" si="30"/>
        <v/>
      </c>
      <c r="AL126" s="227">
        <f>IFERROR(AK126+#REF!,0)</f>
        <v>0</v>
      </c>
      <c r="AM126" s="220" t="e">
        <f>IF(AL126&gt;#REF!,"KO : Le montant retenu est supérieur au montant présenté. Merci de revoir la ligne de dépense ou plafonner son montant.",IF(#REF!=0,"",IF(AL126=#REF!,"OK",IF(AL126&lt;#REF!,"Montant instruit inférieur au montant présenté.",""))))</f>
        <v>#REF!</v>
      </c>
      <c r="AN126" s="273"/>
      <c r="AO126" s="274" t="e">
        <f>#REF!-AL126</f>
        <v>#REF!</v>
      </c>
    </row>
    <row r="127" spans="1:41" hidden="1">
      <c r="A127" s="262">
        <v>123</v>
      </c>
      <c r="B127" s="273"/>
      <c r="C127" s="273"/>
      <c r="D127" s="273"/>
      <c r="E127" s="264"/>
      <c r="F127" s="265"/>
      <c r="G127" s="263"/>
      <c r="H127" s="273"/>
      <c r="I127" s="266"/>
      <c r="J127" s="266"/>
      <c r="K127" s="265"/>
      <c r="L127" s="266"/>
      <c r="M127" s="266"/>
      <c r="N127" s="265"/>
      <c r="O127" s="267"/>
      <c r="P127" s="268" t="str">
        <f t="shared" si="16"/>
        <v/>
      </c>
      <c r="Q127" s="269" t="str">
        <f t="shared" si="17"/>
        <v/>
      </c>
      <c r="R127" s="269" t="str">
        <f t="shared" si="18"/>
        <v/>
      </c>
      <c r="S127" s="269" t="str">
        <f t="shared" si="19"/>
        <v/>
      </c>
      <c r="T127" s="270" t="str">
        <f t="shared" si="20"/>
        <v/>
      </c>
      <c r="U127" s="232" t="str">
        <f t="shared" si="31"/>
        <v/>
      </c>
      <c r="V127" s="231" t="str">
        <f>IFERROR(U127+#REF!,"")</f>
        <v/>
      </c>
      <c r="W127" s="273"/>
      <c r="X127" s="230" t="str">
        <f t="shared" si="21"/>
        <v/>
      </c>
      <c r="Y127" s="230" t="str">
        <f t="shared" si="22"/>
        <v/>
      </c>
      <c r="Z127" s="229" t="str">
        <f t="shared" si="23"/>
        <v/>
      </c>
      <c r="AA127" s="229" t="str">
        <f t="shared" si="24"/>
        <v/>
      </c>
      <c r="AB127" s="228" t="str">
        <f t="shared" si="25"/>
        <v/>
      </c>
      <c r="AC127" s="228" t="str">
        <f>IFERROR(AB127+#REF!,"")</f>
        <v/>
      </c>
      <c r="AD127" s="229" t="str">
        <f t="shared" si="26"/>
        <v/>
      </c>
      <c r="AE127" s="229" t="str">
        <f t="shared" si="27"/>
        <v/>
      </c>
      <c r="AF127" s="228" t="str">
        <f t="shared" si="28"/>
        <v/>
      </c>
      <c r="AG127" s="228" t="str">
        <f>IFERROR(AF127+#REF!,"")</f>
        <v/>
      </c>
      <c r="AH127" s="272"/>
      <c r="AI127" s="272"/>
      <c r="AJ127" s="227" t="str">
        <f t="shared" si="29"/>
        <v/>
      </c>
      <c r="AK127" s="227" t="str">
        <f t="shared" si="30"/>
        <v/>
      </c>
      <c r="AL127" s="227">
        <f>IFERROR(AK127+#REF!,0)</f>
        <v>0</v>
      </c>
      <c r="AM127" s="220" t="e">
        <f>IF(AL127&gt;#REF!,"KO : Le montant retenu est supérieur au montant présenté. Merci de revoir la ligne de dépense ou plafonner son montant.",IF(#REF!=0,"",IF(AL127=#REF!,"OK",IF(AL127&lt;#REF!,"Montant instruit inférieur au montant présenté.",""))))</f>
        <v>#REF!</v>
      </c>
      <c r="AN127" s="273"/>
      <c r="AO127" s="274" t="e">
        <f>#REF!-AL127</f>
        <v>#REF!</v>
      </c>
    </row>
    <row r="128" spans="1:41" hidden="1">
      <c r="A128" s="262">
        <v>124</v>
      </c>
      <c r="B128" s="273"/>
      <c r="C128" s="273"/>
      <c r="D128" s="273"/>
      <c r="E128" s="264"/>
      <c r="F128" s="265"/>
      <c r="G128" s="263"/>
      <c r="H128" s="273"/>
      <c r="I128" s="266"/>
      <c r="J128" s="266"/>
      <c r="K128" s="265"/>
      <c r="L128" s="266"/>
      <c r="M128" s="266"/>
      <c r="N128" s="265"/>
      <c r="O128" s="267"/>
      <c r="P128" s="268" t="str">
        <f t="shared" si="16"/>
        <v/>
      </c>
      <c r="Q128" s="269" t="str">
        <f t="shared" si="17"/>
        <v/>
      </c>
      <c r="R128" s="269" t="str">
        <f t="shared" si="18"/>
        <v/>
      </c>
      <c r="S128" s="269" t="str">
        <f t="shared" si="19"/>
        <v/>
      </c>
      <c r="T128" s="270" t="str">
        <f t="shared" si="20"/>
        <v/>
      </c>
      <c r="U128" s="232" t="str">
        <f t="shared" si="31"/>
        <v/>
      </c>
      <c r="V128" s="231" t="str">
        <f>IFERROR(U128+#REF!,"")</f>
        <v/>
      </c>
      <c r="W128" s="273"/>
      <c r="X128" s="230" t="str">
        <f t="shared" si="21"/>
        <v/>
      </c>
      <c r="Y128" s="230" t="str">
        <f t="shared" si="22"/>
        <v/>
      </c>
      <c r="Z128" s="229" t="str">
        <f t="shared" si="23"/>
        <v/>
      </c>
      <c r="AA128" s="229" t="str">
        <f t="shared" si="24"/>
        <v/>
      </c>
      <c r="AB128" s="228" t="str">
        <f t="shared" si="25"/>
        <v/>
      </c>
      <c r="AC128" s="228" t="str">
        <f>IFERROR(AB128+#REF!,"")</f>
        <v/>
      </c>
      <c r="AD128" s="229" t="str">
        <f t="shared" si="26"/>
        <v/>
      </c>
      <c r="AE128" s="229" t="str">
        <f t="shared" si="27"/>
        <v/>
      </c>
      <c r="AF128" s="228" t="str">
        <f t="shared" si="28"/>
        <v/>
      </c>
      <c r="AG128" s="228" t="str">
        <f>IFERROR(AF128+#REF!,"")</f>
        <v/>
      </c>
      <c r="AH128" s="272"/>
      <c r="AI128" s="272"/>
      <c r="AJ128" s="227" t="str">
        <f t="shared" si="29"/>
        <v/>
      </c>
      <c r="AK128" s="227" t="str">
        <f t="shared" si="30"/>
        <v/>
      </c>
      <c r="AL128" s="227">
        <f>IFERROR(AK128+#REF!,0)</f>
        <v>0</v>
      </c>
      <c r="AM128" s="220" t="e">
        <f>IF(AL128&gt;#REF!,"KO : Le montant retenu est supérieur au montant présenté. Merci de revoir la ligne de dépense ou plafonner son montant.",IF(#REF!=0,"",IF(AL128=#REF!,"OK",IF(AL128&lt;#REF!,"Montant instruit inférieur au montant présenté.",""))))</f>
        <v>#REF!</v>
      </c>
      <c r="AN128" s="273"/>
      <c r="AO128" s="274" t="e">
        <f>#REF!-AL128</f>
        <v>#REF!</v>
      </c>
    </row>
    <row r="129" spans="1:41" hidden="1">
      <c r="A129" s="262">
        <v>125</v>
      </c>
      <c r="B129" s="273"/>
      <c r="C129" s="273"/>
      <c r="D129" s="273"/>
      <c r="E129" s="264"/>
      <c r="F129" s="265"/>
      <c r="G129" s="263"/>
      <c r="H129" s="273"/>
      <c r="I129" s="266"/>
      <c r="J129" s="266"/>
      <c r="K129" s="265"/>
      <c r="L129" s="266"/>
      <c r="M129" s="266"/>
      <c r="N129" s="265"/>
      <c r="O129" s="267"/>
      <c r="P129" s="268" t="str">
        <f t="shared" si="16"/>
        <v/>
      </c>
      <c r="Q129" s="269" t="str">
        <f t="shared" si="17"/>
        <v/>
      </c>
      <c r="R129" s="269" t="str">
        <f t="shared" si="18"/>
        <v/>
      </c>
      <c r="S129" s="269" t="str">
        <f t="shared" si="19"/>
        <v/>
      </c>
      <c r="T129" s="270" t="str">
        <f t="shared" si="20"/>
        <v/>
      </c>
      <c r="U129" s="232" t="str">
        <f t="shared" si="31"/>
        <v/>
      </c>
      <c r="V129" s="231" t="str">
        <f>IFERROR(U129+#REF!,"")</f>
        <v/>
      </c>
      <c r="W129" s="273"/>
      <c r="X129" s="230" t="str">
        <f t="shared" si="21"/>
        <v/>
      </c>
      <c r="Y129" s="230" t="str">
        <f t="shared" si="22"/>
        <v/>
      </c>
      <c r="Z129" s="229" t="str">
        <f t="shared" si="23"/>
        <v/>
      </c>
      <c r="AA129" s="229" t="str">
        <f t="shared" si="24"/>
        <v/>
      </c>
      <c r="AB129" s="228" t="str">
        <f t="shared" si="25"/>
        <v/>
      </c>
      <c r="AC129" s="228" t="str">
        <f>IFERROR(AB129+#REF!,"")</f>
        <v/>
      </c>
      <c r="AD129" s="229" t="str">
        <f t="shared" si="26"/>
        <v/>
      </c>
      <c r="AE129" s="229" t="str">
        <f t="shared" si="27"/>
        <v/>
      </c>
      <c r="AF129" s="228" t="str">
        <f t="shared" si="28"/>
        <v/>
      </c>
      <c r="AG129" s="228" t="str">
        <f>IFERROR(AF129+#REF!,"")</f>
        <v/>
      </c>
      <c r="AH129" s="272"/>
      <c r="AI129" s="272"/>
      <c r="AJ129" s="227" t="str">
        <f t="shared" si="29"/>
        <v/>
      </c>
      <c r="AK129" s="227" t="str">
        <f t="shared" si="30"/>
        <v/>
      </c>
      <c r="AL129" s="227">
        <f>IFERROR(AK129+#REF!,0)</f>
        <v>0</v>
      </c>
      <c r="AM129" s="220" t="e">
        <f>IF(AL129&gt;#REF!,"KO : Le montant retenu est supérieur au montant présenté. Merci de revoir la ligne de dépense ou plafonner son montant.",IF(#REF!=0,"",IF(AL129=#REF!,"OK",IF(AL129&lt;#REF!,"Montant instruit inférieur au montant présenté.",""))))</f>
        <v>#REF!</v>
      </c>
      <c r="AN129" s="273"/>
      <c r="AO129" s="274" t="e">
        <f>#REF!-AL129</f>
        <v>#REF!</v>
      </c>
    </row>
    <row r="130" spans="1:41" hidden="1">
      <c r="A130" s="262">
        <v>126</v>
      </c>
      <c r="B130" s="273"/>
      <c r="C130" s="273"/>
      <c r="D130" s="273"/>
      <c r="E130" s="264"/>
      <c r="F130" s="265"/>
      <c r="G130" s="263"/>
      <c r="H130" s="273"/>
      <c r="I130" s="266"/>
      <c r="J130" s="266"/>
      <c r="K130" s="265"/>
      <c r="L130" s="266"/>
      <c r="M130" s="266"/>
      <c r="N130" s="265"/>
      <c r="O130" s="267"/>
      <c r="P130" s="268" t="str">
        <f t="shared" si="16"/>
        <v/>
      </c>
      <c r="Q130" s="269" t="str">
        <f t="shared" si="17"/>
        <v/>
      </c>
      <c r="R130" s="269" t="str">
        <f t="shared" si="18"/>
        <v/>
      </c>
      <c r="S130" s="269" t="str">
        <f t="shared" si="19"/>
        <v/>
      </c>
      <c r="T130" s="270" t="str">
        <f t="shared" si="20"/>
        <v/>
      </c>
      <c r="U130" s="232" t="str">
        <f t="shared" si="31"/>
        <v/>
      </c>
      <c r="V130" s="231" t="str">
        <f>IFERROR(U130+#REF!,"")</f>
        <v/>
      </c>
      <c r="W130" s="273"/>
      <c r="X130" s="230" t="str">
        <f t="shared" si="21"/>
        <v/>
      </c>
      <c r="Y130" s="230" t="str">
        <f t="shared" si="22"/>
        <v/>
      </c>
      <c r="Z130" s="229" t="str">
        <f t="shared" si="23"/>
        <v/>
      </c>
      <c r="AA130" s="229" t="str">
        <f t="shared" si="24"/>
        <v/>
      </c>
      <c r="AB130" s="228" t="str">
        <f t="shared" si="25"/>
        <v/>
      </c>
      <c r="AC130" s="228" t="str">
        <f>IFERROR(AB130+#REF!,"")</f>
        <v/>
      </c>
      <c r="AD130" s="229" t="str">
        <f t="shared" si="26"/>
        <v/>
      </c>
      <c r="AE130" s="229" t="str">
        <f t="shared" si="27"/>
        <v/>
      </c>
      <c r="AF130" s="228" t="str">
        <f t="shared" si="28"/>
        <v/>
      </c>
      <c r="AG130" s="228" t="str">
        <f>IFERROR(AF130+#REF!,"")</f>
        <v/>
      </c>
      <c r="AH130" s="272"/>
      <c r="AI130" s="272"/>
      <c r="AJ130" s="227" t="str">
        <f t="shared" si="29"/>
        <v/>
      </c>
      <c r="AK130" s="227" t="str">
        <f t="shared" si="30"/>
        <v/>
      </c>
      <c r="AL130" s="227">
        <f>IFERROR(AK130+#REF!,0)</f>
        <v>0</v>
      </c>
      <c r="AM130" s="220" t="e">
        <f>IF(AL130&gt;#REF!,"KO : Le montant retenu est supérieur au montant présenté. Merci de revoir la ligne de dépense ou plafonner son montant.",IF(#REF!=0,"",IF(AL130=#REF!,"OK",IF(AL130&lt;#REF!,"Montant instruit inférieur au montant présenté.",""))))</f>
        <v>#REF!</v>
      </c>
      <c r="AN130" s="273"/>
      <c r="AO130" s="274" t="e">
        <f>#REF!-AL130</f>
        <v>#REF!</v>
      </c>
    </row>
    <row r="131" spans="1:41" hidden="1">
      <c r="A131" s="262">
        <v>127</v>
      </c>
      <c r="B131" s="273"/>
      <c r="C131" s="273"/>
      <c r="D131" s="273"/>
      <c r="E131" s="264"/>
      <c r="F131" s="265"/>
      <c r="G131" s="263"/>
      <c r="H131" s="273"/>
      <c r="I131" s="266"/>
      <c r="J131" s="266"/>
      <c r="K131" s="265"/>
      <c r="L131" s="266"/>
      <c r="M131" s="266"/>
      <c r="N131" s="265"/>
      <c r="O131" s="267"/>
      <c r="P131" s="268" t="str">
        <f t="shared" si="16"/>
        <v/>
      </c>
      <c r="Q131" s="269" t="str">
        <f t="shared" si="17"/>
        <v/>
      </c>
      <c r="R131" s="269" t="str">
        <f t="shared" si="18"/>
        <v/>
      </c>
      <c r="S131" s="269" t="str">
        <f t="shared" si="19"/>
        <v/>
      </c>
      <c r="T131" s="270" t="str">
        <f t="shared" si="20"/>
        <v/>
      </c>
      <c r="U131" s="232" t="str">
        <f t="shared" si="31"/>
        <v/>
      </c>
      <c r="V131" s="231" t="str">
        <f>IFERROR(U131+#REF!,"")</f>
        <v/>
      </c>
      <c r="W131" s="273"/>
      <c r="X131" s="230" t="str">
        <f t="shared" si="21"/>
        <v/>
      </c>
      <c r="Y131" s="230" t="str">
        <f t="shared" si="22"/>
        <v/>
      </c>
      <c r="Z131" s="229" t="str">
        <f t="shared" si="23"/>
        <v/>
      </c>
      <c r="AA131" s="229" t="str">
        <f t="shared" si="24"/>
        <v/>
      </c>
      <c r="AB131" s="228" t="str">
        <f t="shared" si="25"/>
        <v/>
      </c>
      <c r="AC131" s="228" t="str">
        <f>IFERROR(AB131+#REF!,"")</f>
        <v/>
      </c>
      <c r="AD131" s="229" t="str">
        <f t="shared" si="26"/>
        <v/>
      </c>
      <c r="AE131" s="229" t="str">
        <f t="shared" si="27"/>
        <v/>
      </c>
      <c r="AF131" s="228" t="str">
        <f t="shared" si="28"/>
        <v/>
      </c>
      <c r="AG131" s="228" t="str">
        <f>IFERROR(AF131+#REF!,"")</f>
        <v/>
      </c>
      <c r="AH131" s="272"/>
      <c r="AI131" s="272"/>
      <c r="AJ131" s="227" t="str">
        <f t="shared" si="29"/>
        <v/>
      </c>
      <c r="AK131" s="227" t="str">
        <f t="shared" si="30"/>
        <v/>
      </c>
      <c r="AL131" s="227">
        <f>IFERROR(AK131+#REF!,0)</f>
        <v>0</v>
      </c>
      <c r="AM131" s="220" t="e">
        <f>IF(AL131&gt;#REF!,"KO : Le montant retenu est supérieur au montant présenté. Merci de revoir la ligne de dépense ou plafonner son montant.",IF(#REF!=0,"",IF(AL131=#REF!,"OK",IF(AL131&lt;#REF!,"Montant instruit inférieur au montant présenté.",""))))</f>
        <v>#REF!</v>
      </c>
      <c r="AN131" s="273"/>
      <c r="AO131" s="274" t="e">
        <f>#REF!-AL131</f>
        <v>#REF!</v>
      </c>
    </row>
    <row r="132" spans="1:41" hidden="1">
      <c r="A132" s="262">
        <v>128</v>
      </c>
      <c r="B132" s="273"/>
      <c r="C132" s="273"/>
      <c r="D132" s="273"/>
      <c r="E132" s="264"/>
      <c r="F132" s="265"/>
      <c r="G132" s="263"/>
      <c r="H132" s="273"/>
      <c r="I132" s="266"/>
      <c r="J132" s="266"/>
      <c r="K132" s="265"/>
      <c r="L132" s="266"/>
      <c r="M132" s="266"/>
      <c r="N132" s="265"/>
      <c r="O132" s="267"/>
      <c r="P132" s="268" t="str">
        <f t="shared" si="16"/>
        <v/>
      </c>
      <c r="Q132" s="269" t="str">
        <f t="shared" si="17"/>
        <v/>
      </c>
      <c r="R132" s="269" t="str">
        <f t="shared" si="18"/>
        <v/>
      </c>
      <c r="S132" s="269" t="str">
        <f t="shared" si="19"/>
        <v/>
      </c>
      <c r="T132" s="270" t="str">
        <f t="shared" si="20"/>
        <v/>
      </c>
      <c r="U132" s="232" t="str">
        <f t="shared" si="31"/>
        <v/>
      </c>
      <c r="V132" s="231" t="str">
        <f>IFERROR(U132+#REF!,"")</f>
        <v/>
      </c>
      <c r="W132" s="273"/>
      <c r="X132" s="230" t="str">
        <f t="shared" si="21"/>
        <v/>
      </c>
      <c r="Y132" s="230" t="str">
        <f t="shared" si="22"/>
        <v/>
      </c>
      <c r="Z132" s="229" t="str">
        <f t="shared" si="23"/>
        <v/>
      </c>
      <c r="AA132" s="229" t="str">
        <f t="shared" si="24"/>
        <v/>
      </c>
      <c r="AB132" s="228" t="str">
        <f t="shared" si="25"/>
        <v/>
      </c>
      <c r="AC132" s="228" t="str">
        <f>IFERROR(AB132+#REF!,"")</f>
        <v/>
      </c>
      <c r="AD132" s="229" t="str">
        <f t="shared" si="26"/>
        <v/>
      </c>
      <c r="AE132" s="229" t="str">
        <f t="shared" si="27"/>
        <v/>
      </c>
      <c r="AF132" s="228" t="str">
        <f t="shared" si="28"/>
        <v/>
      </c>
      <c r="AG132" s="228" t="str">
        <f>IFERROR(AF132+#REF!,"")</f>
        <v/>
      </c>
      <c r="AH132" s="272"/>
      <c r="AI132" s="272"/>
      <c r="AJ132" s="227" t="str">
        <f t="shared" si="29"/>
        <v/>
      </c>
      <c r="AK132" s="227" t="str">
        <f t="shared" si="30"/>
        <v/>
      </c>
      <c r="AL132" s="227">
        <f>IFERROR(AK132+#REF!,0)</f>
        <v>0</v>
      </c>
      <c r="AM132" s="220" t="e">
        <f>IF(AL132&gt;#REF!,"KO : Le montant retenu est supérieur au montant présenté. Merci de revoir la ligne de dépense ou plafonner son montant.",IF(#REF!=0,"",IF(AL132=#REF!,"OK",IF(AL132&lt;#REF!,"Montant instruit inférieur au montant présenté.",""))))</f>
        <v>#REF!</v>
      </c>
      <c r="AN132" s="273"/>
      <c r="AO132" s="274" t="e">
        <f>#REF!-AL132</f>
        <v>#REF!</v>
      </c>
    </row>
    <row r="133" spans="1:41" hidden="1">
      <c r="A133" s="262">
        <v>129</v>
      </c>
      <c r="B133" s="273"/>
      <c r="C133" s="273"/>
      <c r="D133" s="273"/>
      <c r="E133" s="264"/>
      <c r="F133" s="265"/>
      <c r="G133" s="263"/>
      <c r="H133" s="273"/>
      <c r="I133" s="266"/>
      <c r="J133" s="266"/>
      <c r="K133" s="265"/>
      <c r="L133" s="266"/>
      <c r="M133" s="266"/>
      <c r="N133" s="265"/>
      <c r="O133" s="267"/>
      <c r="P133" s="268" t="str">
        <f t="shared" ref="P133:P196" si="32">IF(B133="","",B133)</f>
        <v/>
      </c>
      <c r="Q133" s="269" t="str">
        <f t="shared" ref="Q133:Q196" si="33">IF(C133="","",C133)</f>
        <v/>
      </c>
      <c r="R133" s="269" t="str">
        <f t="shared" ref="R133:R196" si="34">IF(D133="","",D133)</f>
        <v/>
      </c>
      <c r="S133" s="269" t="str">
        <f t="shared" ref="S133:S196" si="35">IF(E133="","",E133)</f>
        <v/>
      </c>
      <c r="T133" s="270" t="str">
        <f t="shared" ref="T133:T196" si="36">IF(F133="","",F133)</f>
        <v/>
      </c>
      <c r="U133" s="232" t="str">
        <f t="shared" si="31"/>
        <v/>
      </c>
      <c r="V133" s="231" t="str">
        <f>IFERROR(U133+#REF!,"")</f>
        <v/>
      </c>
      <c r="W133" s="273"/>
      <c r="X133" s="230" t="str">
        <f t="shared" ref="X133:X196" si="37">IF(G133="","",G133)</f>
        <v/>
      </c>
      <c r="Y133" s="230" t="str">
        <f t="shared" ref="Y133:Y196" si="38">IF(H133="","",H133)</f>
        <v/>
      </c>
      <c r="Z133" s="229" t="str">
        <f t="shared" ref="Z133:Z196" si="39">IF(I133="","",I133)</f>
        <v/>
      </c>
      <c r="AA133" s="229" t="str">
        <f t="shared" ref="AA133:AA196" si="40">IF(J133="","",J133)</f>
        <v/>
      </c>
      <c r="AB133" s="228" t="str">
        <f t="shared" ref="AB133:AB196" si="41">IF(K133="","",K133)</f>
        <v/>
      </c>
      <c r="AC133" s="228" t="str">
        <f>IFERROR(AB133+#REF!,"")</f>
        <v/>
      </c>
      <c r="AD133" s="229" t="str">
        <f t="shared" ref="AD133:AD196" si="42">IF(L133="","",L133)</f>
        <v/>
      </c>
      <c r="AE133" s="229" t="str">
        <f t="shared" ref="AE133:AE196" si="43">IF(M133="","",M133)</f>
        <v/>
      </c>
      <c r="AF133" s="228" t="str">
        <f t="shared" ref="AF133:AF196" si="44">IF(N133="","",N133)</f>
        <v/>
      </c>
      <c r="AG133" s="228" t="str">
        <f>IFERROR(AF133+#REF!,"")</f>
        <v/>
      </c>
      <c r="AH133" s="272"/>
      <c r="AI133" s="272"/>
      <c r="AJ133" s="227" t="str">
        <f t="shared" ref="AJ133:AJ196" si="45">IF(AI133="","",IF(AI133="Oui",MIN(T133,AB133,AF133)*1.15,IF(AI133="SO","",MIN(T133,AB133,AF133))))</f>
        <v/>
      </c>
      <c r="AK133" s="227" t="str">
        <f t="shared" ref="AK133:AK196" si="46">IF(AJ133="",U133,AJ133)</f>
        <v/>
      </c>
      <c r="AL133" s="227">
        <f>IFERROR(AK133+#REF!,0)</f>
        <v>0</v>
      </c>
      <c r="AM133" s="220" t="e">
        <f>IF(AL133&gt;#REF!,"KO : Le montant retenu est supérieur au montant présenté. Merci de revoir la ligne de dépense ou plafonner son montant.",IF(#REF!=0,"",IF(AL133=#REF!,"OK",IF(AL133&lt;#REF!,"Montant instruit inférieur au montant présenté.",""))))</f>
        <v>#REF!</v>
      </c>
      <c r="AN133" s="273"/>
      <c r="AO133" s="274" t="e">
        <f>#REF!-AL133</f>
        <v>#REF!</v>
      </c>
    </row>
    <row r="134" spans="1:41" hidden="1">
      <c r="A134" s="262">
        <v>130</v>
      </c>
      <c r="B134" s="273"/>
      <c r="C134" s="273"/>
      <c r="D134" s="273"/>
      <c r="E134" s="264"/>
      <c r="F134" s="265"/>
      <c r="G134" s="263"/>
      <c r="H134" s="273"/>
      <c r="I134" s="266"/>
      <c r="J134" s="266"/>
      <c r="K134" s="265"/>
      <c r="L134" s="266"/>
      <c r="M134" s="266"/>
      <c r="N134" s="265"/>
      <c r="O134" s="267"/>
      <c r="P134" s="268" t="str">
        <f t="shared" si="32"/>
        <v/>
      </c>
      <c r="Q134" s="269" t="str">
        <f t="shared" si="33"/>
        <v/>
      </c>
      <c r="R134" s="269" t="str">
        <f t="shared" si="34"/>
        <v/>
      </c>
      <c r="S134" s="269" t="str">
        <f t="shared" si="35"/>
        <v/>
      </c>
      <c r="T134" s="270" t="str">
        <f t="shared" si="36"/>
        <v/>
      </c>
      <c r="U134" s="232" t="str">
        <f t="shared" si="31"/>
        <v/>
      </c>
      <c r="V134" s="231" t="str">
        <f>IFERROR(U134+#REF!,"")</f>
        <v/>
      </c>
      <c r="W134" s="273"/>
      <c r="X134" s="230" t="str">
        <f t="shared" si="37"/>
        <v/>
      </c>
      <c r="Y134" s="230" t="str">
        <f t="shared" si="38"/>
        <v/>
      </c>
      <c r="Z134" s="229" t="str">
        <f t="shared" si="39"/>
        <v/>
      </c>
      <c r="AA134" s="229" t="str">
        <f t="shared" si="40"/>
        <v/>
      </c>
      <c r="AB134" s="228" t="str">
        <f t="shared" si="41"/>
        <v/>
      </c>
      <c r="AC134" s="228" t="str">
        <f>IFERROR(AB134+#REF!,"")</f>
        <v/>
      </c>
      <c r="AD134" s="229" t="str">
        <f t="shared" si="42"/>
        <v/>
      </c>
      <c r="AE134" s="229" t="str">
        <f t="shared" si="43"/>
        <v/>
      </c>
      <c r="AF134" s="228" t="str">
        <f t="shared" si="44"/>
        <v/>
      </c>
      <c r="AG134" s="228" t="str">
        <f>IFERROR(AF134+#REF!,"")</f>
        <v/>
      </c>
      <c r="AH134" s="272"/>
      <c r="AI134" s="272"/>
      <c r="AJ134" s="227" t="str">
        <f t="shared" si="45"/>
        <v/>
      </c>
      <c r="AK134" s="227" t="str">
        <f t="shared" si="46"/>
        <v/>
      </c>
      <c r="AL134" s="227">
        <f>IFERROR(AK134+#REF!,0)</f>
        <v>0</v>
      </c>
      <c r="AM134" s="220" t="e">
        <f>IF(AL134&gt;#REF!,"KO : Le montant retenu est supérieur au montant présenté. Merci de revoir la ligne de dépense ou plafonner son montant.",IF(#REF!=0,"",IF(AL134=#REF!,"OK",IF(AL134&lt;#REF!,"Montant instruit inférieur au montant présenté.",""))))</f>
        <v>#REF!</v>
      </c>
      <c r="AN134" s="273"/>
      <c r="AO134" s="274" t="e">
        <f>#REF!-AL134</f>
        <v>#REF!</v>
      </c>
    </row>
    <row r="135" spans="1:41" hidden="1">
      <c r="A135" s="262">
        <v>131</v>
      </c>
      <c r="B135" s="273"/>
      <c r="C135" s="273"/>
      <c r="D135" s="273"/>
      <c r="E135" s="264"/>
      <c r="F135" s="265"/>
      <c r="G135" s="263"/>
      <c r="H135" s="273"/>
      <c r="I135" s="266"/>
      <c r="J135" s="266"/>
      <c r="K135" s="265"/>
      <c r="L135" s="266"/>
      <c r="M135" s="266"/>
      <c r="N135" s="265"/>
      <c r="O135" s="267"/>
      <c r="P135" s="268" t="str">
        <f t="shared" si="32"/>
        <v/>
      </c>
      <c r="Q135" s="269" t="str">
        <f t="shared" si="33"/>
        <v/>
      </c>
      <c r="R135" s="269" t="str">
        <f t="shared" si="34"/>
        <v/>
      </c>
      <c r="S135" s="269" t="str">
        <f t="shared" si="35"/>
        <v/>
      </c>
      <c r="T135" s="270" t="str">
        <f t="shared" si="36"/>
        <v/>
      </c>
      <c r="U135" s="232" t="str">
        <f t="shared" ref="U135:U198" si="47">T135</f>
        <v/>
      </c>
      <c r="V135" s="231" t="str">
        <f>IFERROR(U135+#REF!,"")</f>
        <v/>
      </c>
      <c r="W135" s="273"/>
      <c r="X135" s="230" t="str">
        <f t="shared" si="37"/>
        <v/>
      </c>
      <c r="Y135" s="230" t="str">
        <f t="shared" si="38"/>
        <v/>
      </c>
      <c r="Z135" s="229" t="str">
        <f t="shared" si="39"/>
        <v/>
      </c>
      <c r="AA135" s="229" t="str">
        <f t="shared" si="40"/>
        <v/>
      </c>
      <c r="AB135" s="228" t="str">
        <f t="shared" si="41"/>
        <v/>
      </c>
      <c r="AC135" s="228" t="str">
        <f>IFERROR(AB135+#REF!,"")</f>
        <v/>
      </c>
      <c r="AD135" s="229" t="str">
        <f t="shared" si="42"/>
        <v/>
      </c>
      <c r="AE135" s="229" t="str">
        <f t="shared" si="43"/>
        <v/>
      </c>
      <c r="AF135" s="228" t="str">
        <f t="shared" si="44"/>
        <v/>
      </c>
      <c r="AG135" s="228" t="str">
        <f>IFERROR(AF135+#REF!,"")</f>
        <v/>
      </c>
      <c r="AH135" s="272"/>
      <c r="AI135" s="272"/>
      <c r="AJ135" s="227" t="str">
        <f t="shared" si="45"/>
        <v/>
      </c>
      <c r="AK135" s="227" t="str">
        <f t="shared" si="46"/>
        <v/>
      </c>
      <c r="AL135" s="227">
        <f>IFERROR(AK135+#REF!,0)</f>
        <v>0</v>
      </c>
      <c r="AM135" s="220" t="e">
        <f>IF(AL135&gt;#REF!,"KO : Le montant retenu est supérieur au montant présenté. Merci de revoir la ligne de dépense ou plafonner son montant.",IF(#REF!=0,"",IF(AL135=#REF!,"OK",IF(AL135&lt;#REF!,"Montant instruit inférieur au montant présenté.",""))))</f>
        <v>#REF!</v>
      </c>
      <c r="AN135" s="273"/>
      <c r="AO135" s="274" t="e">
        <f>#REF!-AL135</f>
        <v>#REF!</v>
      </c>
    </row>
    <row r="136" spans="1:41" hidden="1">
      <c r="A136" s="262">
        <v>132</v>
      </c>
      <c r="B136" s="273"/>
      <c r="C136" s="273"/>
      <c r="D136" s="273"/>
      <c r="E136" s="264"/>
      <c r="F136" s="265"/>
      <c r="G136" s="263"/>
      <c r="H136" s="273"/>
      <c r="I136" s="266"/>
      <c r="J136" s="266"/>
      <c r="K136" s="265"/>
      <c r="L136" s="266"/>
      <c r="M136" s="266"/>
      <c r="N136" s="265"/>
      <c r="O136" s="267"/>
      <c r="P136" s="268" t="str">
        <f t="shared" si="32"/>
        <v/>
      </c>
      <c r="Q136" s="269" t="str">
        <f t="shared" si="33"/>
        <v/>
      </c>
      <c r="R136" s="269" t="str">
        <f t="shared" si="34"/>
        <v/>
      </c>
      <c r="S136" s="269" t="str">
        <f t="shared" si="35"/>
        <v/>
      </c>
      <c r="T136" s="270" t="str">
        <f t="shared" si="36"/>
        <v/>
      </c>
      <c r="U136" s="232" t="str">
        <f t="shared" si="47"/>
        <v/>
      </c>
      <c r="V136" s="231" t="str">
        <f>IFERROR(U136+#REF!,"")</f>
        <v/>
      </c>
      <c r="W136" s="273"/>
      <c r="X136" s="230" t="str">
        <f t="shared" si="37"/>
        <v/>
      </c>
      <c r="Y136" s="230" t="str">
        <f t="shared" si="38"/>
        <v/>
      </c>
      <c r="Z136" s="229" t="str">
        <f t="shared" si="39"/>
        <v/>
      </c>
      <c r="AA136" s="229" t="str">
        <f t="shared" si="40"/>
        <v/>
      </c>
      <c r="AB136" s="228" t="str">
        <f t="shared" si="41"/>
        <v/>
      </c>
      <c r="AC136" s="228" t="str">
        <f>IFERROR(AB136+#REF!,"")</f>
        <v/>
      </c>
      <c r="AD136" s="229" t="str">
        <f t="shared" si="42"/>
        <v/>
      </c>
      <c r="AE136" s="229" t="str">
        <f t="shared" si="43"/>
        <v/>
      </c>
      <c r="AF136" s="228" t="str">
        <f t="shared" si="44"/>
        <v/>
      </c>
      <c r="AG136" s="228" t="str">
        <f>IFERROR(AF136+#REF!,"")</f>
        <v/>
      </c>
      <c r="AH136" s="272"/>
      <c r="AI136" s="272"/>
      <c r="AJ136" s="227" t="str">
        <f t="shared" si="45"/>
        <v/>
      </c>
      <c r="AK136" s="227" t="str">
        <f t="shared" si="46"/>
        <v/>
      </c>
      <c r="AL136" s="227">
        <f>IFERROR(AK136+#REF!,0)</f>
        <v>0</v>
      </c>
      <c r="AM136" s="220" t="e">
        <f>IF(AL136&gt;#REF!,"KO : Le montant retenu est supérieur au montant présenté. Merci de revoir la ligne de dépense ou plafonner son montant.",IF(#REF!=0,"",IF(AL136=#REF!,"OK",IF(AL136&lt;#REF!,"Montant instruit inférieur au montant présenté.",""))))</f>
        <v>#REF!</v>
      </c>
      <c r="AN136" s="273"/>
      <c r="AO136" s="274" t="e">
        <f>#REF!-AL136</f>
        <v>#REF!</v>
      </c>
    </row>
    <row r="137" spans="1:41" hidden="1">
      <c r="A137" s="262">
        <v>133</v>
      </c>
      <c r="B137" s="273"/>
      <c r="C137" s="273"/>
      <c r="D137" s="273"/>
      <c r="E137" s="264"/>
      <c r="F137" s="265"/>
      <c r="G137" s="263"/>
      <c r="H137" s="273"/>
      <c r="I137" s="266"/>
      <c r="J137" s="266"/>
      <c r="K137" s="265"/>
      <c r="L137" s="266"/>
      <c r="M137" s="266"/>
      <c r="N137" s="265"/>
      <c r="O137" s="267"/>
      <c r="P137" s="268" t="str">
        <f t="shared" si="32"/>
        <v/>
      </c>
      <c r="Q137" s="269" t="str">
        <f t="shared" si="33"/>
        <v/>
      </c>
      <c r="R137" s="269" t="str">
        <f t="shared" si="34"/>
        <v/>
      </c>
      <c r="S137" s="269" t="str">
        <f t="shared" si="35"/>
        <v/>
      </c>
      <c r="T137" s="270" t="str">
        <f t="shared" si="36"/>
        <v/>
      </c>
      <c r="U137" s="232" t="str">
        <f t="shared" si="47"/>
        <v/>
      </c>
      <c r="V137" s="231" t="str">
        <f>IFERROR(U137+#REF!,"")</f>
        <v/>
      </c>
      <c r="W137" s="273"/>
      <c r="X137" s="230" t="str">
        <f t="shared" si="37"/>
        <v/>
      </c>
      <c r="Y137" s="230" t="str">
        <f t="shared" si="38"/>
        <v/>
      </c>
      <c r="Z137" s="229" t="str">
        <f t="shared" si="39"/>
        <v/>
      </c>
      <c r="AA137" s="229" t="str">
        <f t="shared" si="40"/>
        <v/>
      </c>
      <c r="AB137" s="228" t="str">
        <f t="shared" si="41"/>
        <v/>
      </c>
      <c r="AC137" s="228" t="str">
        <f>IFERROR(AB137+#REF!,"")</f>
        <v/>
      </c>
      <c r="AD137" s="229" t="str">
        <f t="shared" si="42"/>
        <v/>
      </c>
      <c r="AE137" s="229" t="str">
        <f t="shared" si="43"/>
        <v/>
      </c>
      <c r="AF137" s="228" t="str">
        <f t="shared" si="44"/>
        <v/>
      </c>
      <c r="AG137" s="228" t="str">
        <f>IFERROR(AF137+#REF!,"")</f>
        <v/>
      </c>
      <c r="AH137" s="272"/>
      <c r="AI137" s="272"/>
      <c r="AJ137" s="227" t="str">
        <f t="shared" si="45"/>
        <v/>
      </c>
      <c r="AK137" s="227" t="str">
        <f t="shared" si="46"/>
        <v/>
      </c>
      <c r="AL137" s="227">
        <f>IFERROR(AK137+#REF!,0)</f>
        <v>0</v>
      </c>
      <c r="AM137" s="220" t="e">
        <f>IF(AL137&gt;#REF!,"KO : Le montant retenu est supérieur au montant présenté. Merci de revoir la ligne de dépense ou plafonner son montant.",IF(#REF!=0,"",IF(AL137=#REF!,"OK",IF(AL137&lt;#REF!,"Montant instruit inférieur au montant présenté.",""))))</f>
        <v>#REF!</v>
      </c>
      <c r="AN137" s="273"/>
      <c r="AO137" s="274" t="e">
        <f>#REF!-AL137</f>
        <v>#REF!</v>
      </c>
    </row>
    <row r="138" spans="1:41" hidden="1">
      <c r="A138" s="262">
        <v>134</v>
      </c>
      <c r="B138" s="273"/>
      <c r="C138" s="273"/>
      <c r="D138" s="273"/>
      <c r="E138" s="264"/>
      <c r="F138" s="265"/>
      <c r="G138" s="263"/>
      <c r="H138" s="273"/>
      <c r="I138" s="266"/>
      <c r="J138" s="266"/>
      <c r="K138" s="265"/>
      <c r="L138" s="266"/>
      <c r="M138" s="266"/>
      <c r="N138" s="265"/>
      <c r="O138" s="267"/>
      <c r="P138" s="268" t="str">
        <f t="shared" si="32"/>
        <v/>
      </c>
      <c r="Q138" s="269" t="str">
        <f t="shared" si="33"/>
        <v/>
      </c>
      <c r="R138" s="269" t="str">
        <f t="shared" si="34"/>
        <v/>
      </c>
      <c r="S138" s="269" t="str">
        <f t="shared" si="35"/>
        <v/>
      </c>
      <c r="T138" s="270" t="str">
        <f t="shared" si="36"/>
        <v/>
      </c>
      <c r="U138" s="232" t="str">
        <f t="shared" si="47"/>
        <v/>
      </c>
      <c r="V138" s="231" t="str">
        <f>IFERROR(U138+#REF!,"")</f>
        <v/>
      </c>
      <c r="W138" s="273"/>
      <c r="X138" s="230" t="str">
        <f t="shared" si="37"/>
        <v/>
      </c>
      <c r="Y138" s="230" t="str">
        <f t="shared" si="38"/>
        <v/>
      </c>
      <c r="Z138" s="229" t="str">
        <f t="shared" si="39"/>
        <v/>
      </c>
      <c r="AA138" s="229" t="str">
        <f t="shared" si="40"/>
        <v/>
      </c>
      <c r="AB138" s="228" t="str">
        <f t="shared" si="41"/>
        <v/>
      </c>
      <c r="AC138" s="228" t="str">
        <f>IFERROR(AB138+#REF!,"")</f>
        <v/>
      </c>
      <c r="AD138" s="229" t="str">
        <f t="shared" si="42"/>
        <v/>
      </c>
      <c r="AE138" s="229" t="str">
        <f t="shared" si="43"/>
        <v/>
      </c>
      <c r="AF138" s="228" t="str">
        <f t="shared" si="44"/>
        <v/>
      </c>
      <c r="AG138" s="228" t="str">
        <f>IFERROR(AF138+#REF!,"")</f>
        <v/>
      </c>
      <c r="AH138" s="272"/>
      <c r="AI138" s="272"/>
      <c r="AJ138" s="227" t="str">
        <f t="shared" si="45"/>
        <v/>
      </c>
      <c r="AK138" s="227" t="str">
        <f t="shared" si="46"/>
        <v/>
      </c>
      <c r="AL138" s="227">
        <f>IFERROR(AK138+#REF!,0)</f>
        <v>0</v>
      </c>
      <c r="AM138" s="220" t="e">
        <f>IF(AL138&gt;#REF!,"KO : Le montant retenu est supérieur au montant présenté. Merci de revoir la ligne de dépense ou plafonner son montant.",IF(#REF!=0,"",IF(AL138=#REF!,"OK",IF(AL138&lt;#REF!,"Montant instruit inférieur au montant présenté.",""))))</f>
        <v>#REF!</v>
      </c>
      <c r="AN138" s="273"/>
      <c r="AO138" s="274" t="e">
        <f>#REF!-AL138</f>
        <v>#REF!</v>
      </c>
    </row>
    <row r="139" spans="1:41" hidden="1">
      <c r="A139" s="262">
        <v>135</v>
      </c>
      <c r="B139" s="273"/>
      <c r="C139" s="273"/>
      <c r="D139" s="273"/>
      <c r="E139" s="264"/>
      <c r="F139" s="265"/>
      <c r="G139" s="263"/>
      <c r="H139" s="273"/>
      <c r="I139" s="266"/>
      <c r="J139" s="266"/>
      <c r="K139" s="265"/>
      <c r="L139" s="266"/>
      <c r="M139" s="266"/>
      <c r="N139" s="265"/>
      <c r="O139" s="267"/>
      <c r="P139" s="268" t="str">
        <f t="shared" si="32"/>
        <v/>
      </c>
      <c r="Q139" s="269" t="str">
        <f t="shared" si="33"/>
        <v/>
      </c>
      <c r="R139" s="269" t="str">
        <f t="shared" si="34"/>
        <v/>
      </c>
      <c r="S139" s="269" t="str">
        <f t="shared" si="35"/>
        <v/>
      </c>
      <c r="T139" s="270" t="str">
        <f t="shared" si="36"/>
        <v/>
      </c>
      <c r="U139" s="232" t="str">
        <f t="shared" si="47"/>
        <v/>
      </c>
      <c r="V139" s="231" t="str">
        <f>IFERROR(U139+#REF!,"")</f>
        <v/>
      </c>
      <c r="W139" s="273"/>
      <c r="X139" s="230" t="str">
        <f t="shared" si="37"/>
        <v/>
      </c>
      <c r="Y139" s="230" t="str">
        <f t="shared" si="38"/>
        <v/>
      </c>
      <c r="Z139" s="229" t="str">
        <f t="shared" si="39"/>
        <v/>
      </c>
      <c r="AA139" s="229" t="str">
        <f t="shared" si="40"/>
        <v/>
      </c>
      <c r="AB139" s="228" t="str">
        <f t="shared" si="41"/>
        <v/>
      </c>
      <c r="AC139" s="228" t="str">
        <f>IFERROR(AB139+#REF!,"")</f>
        <v/>
      </c>
      <c r="AD139" s="229" t="str">
        <f t="shared" si="42"/>
        <v/>
      </c>
      <c r="AE139" s="229" t="str">
        <f t="shared" si="43"/>
        <v/>
      </c>
      <c r="AF139" s="228" t="str">
        <f t="shared" si="44"/>
        <v/>
      </c>
      <c r="AG139" s="228" t="str">
        <f>IFERROR(AF139+#REF!,"")</f>
        <v/>
      </c>
      <c r="AH139" s="272"/>
      <c r="AI139" s="272"/>
      <c r="AJ139" s="227" t="str">
        <f t="shared" si="45"/>
        <v/>
      </c>
      <c r="AK139" s="227" t="str">
        <f t="shared" si="46"/>
        <v/>
      </c>
      <c r="AL139" s="227">
        <f>IFERROR(AK139+#REF!,0)</f>
        <v>0</v>
      </c>
      <c r="AM139" s="220" t="e">
        <f>IF(AL139&gt;#REF!,"KO : Le montant retenu est supérieur au montant présenté. Merci de revoir la ligne de dépense ou plafonner son montant.",IF(#REF!=0,"",IF(AL139=#REF!,"OK",IF(AL139&lt;#REF!,"Montant instruit inférieur au montant présenté.",""))))</f>
        <v>#REF!</v>
      </c>
      <c r="AN139" s="273"/>
      <c r="AO139" s="274" t="e">
        <f>#REF!-AL139</f>
        <v>#REF!</v>
      </c>
    </row>
    <row r="140" spans="1:41" hidden="1">
      <c r="A140" s="262">
        <v>136</v>
      </c>
      <c r="B140" s="273"/>
      <c r="C140" s="273"/>
      <c r="D140" s="273"/>
      <c r="E140" s="264"/>
      <c r="F140" s="265"/>
      <c r="G140" s="263"/>
      <c r="H140" s="273"/>
      <c r="I140" s="266"/>
      <c r="J140" s="266"/>
      <c r="K140" s="265"/>
      <c r="L140" s="266"/>
      <c r="M140" s="266"/>
      <c r="N140" s="265"/>
      <c r="O140" s="267"/>
      <c r="P140" s="268" t="str">
        <f t="shared" si="32"/>
        <v/>
      </c>
      <c r="Q140" s="269" t="str">
        <f t="shared" si="33"/>
        <v/>
      </c>
      <c r="R140" s="269" t="str">
        <f t="shared" si="34"/>
        <v/>
      </c>
      <c r="S140" s="269" t="str">
        <f t="shared" si="35"/>
        <v/>
      </c>
      <c r="T140" s="270" t="str">
        <f t="shared" si="36"/>
        <v/>
      </c>
      <c r="U140" s="232" t="str">
        <f t="shared" si="47"/>
        <v/>
      </c>
      <c r="V140" s="231" t="str">
        <f>IFERROR(U140+#REF!,"")</f>
        <v/>
      </c>
      <c r="W140" s="273"/>
      <c r="X140" s="230" t="str">
        <f t="shared" si="37"/>
        <v/>
      </c>
      <c r="Y140" s="230" t="str">
        <f t="shared" si="38"/>
        <v/>
      </c>
      <c r="Z140" s="229" t="str">
        <f t="shared" si="39"/>
        <v/>
      </c>
      <c r="AA140" s="229" t="str">
        <f t="shared" si="40"/>
        <v/>
      </c>
      <c r="AB140" s="228" t="str">
        <f t="shared" si="41"/>
        <v/>
      </c>
      <c r="AC140" s="228" t="str">
        <f>IFERROR(AB140+#REF!,"")</f>
        <v/>
      </c>
      <c r="AD140" s="229" t="str">
        <f t="shared" si="42"/>
        <v/>
      </c>
      <c r="AE140" s="229" t="str">
        <f t="shared" si="43"/>
        <v/>
      </c>
      <c r="AF140" s="228" t="str">
        <f t="shared" si="44"/>
        <v/>
      </c>
      <c r="AG140" s="228" t="str">
        <f>IFERROR(AF140+#REF!,"")</f>
        <v/>
      </c>
      <c r="AH140" s="272"/>
      <c r="AI140" s="272"/>
      <c r="AJ140" s="227" t="str">
        <f t="shared" si="45"/>
        <v/>
      </c>
      <c r="AK140" s="227" t="str">
        <f t="shared" si="46"/>
        <v/>
      </c>
      <c r="AL140" s="227">
        <f>IFERROR(AK140+#REF!,0)</f>
        <v>0</v>
      </c>
      <c r="AM140" s="220" t="e">
        <f>IF(AL140&gt;#REF!,"KO : Le montant retenu est supérieur au montant présenté. Merci de revoir la ligne de dépense ou plafonner son montant.",IF(#REF!=0,"",IF(AL140=#REF!,"OK",IF(AL140&lt;#REF!,"Montant instruit inférieur au montant présenté.",""))))</f>
        <v>#REF!</v>
      </c>
      <c r="AN140" s="273"/>
      <c r="AO140" s="274" t="e">
        <f>#REF!-AL140</f>
        <v>#REF!</v>
      </c>
    </row>
    <row r="141" spans="1:41" hidden="1">
      <c r="A141" s="262">
        <v>137</v>
      </c>
      <c r="B141" s="273"/>
      <c r="C141" s="273"/>
      <c r="D141" s="273"/>
      <c r="E141" s="264"/>
      <c r="F141" s="265"/>
      <c r="G141" s="263"/>
      <c r="H141" s="273"/>
      <c r="I141" s="266"/>
      <c r="J141" s="266"/>
      <c r="K141" s="265"/>
      <c r="L141" s="266"/>
      <c r="M141" s="266"/>
      <c r="N141" s="265"/>
      <c r="O141" s="267"/>
      <c r="P141" s="268" t="str">
        <f t="shared" si="32"/>
        <v/>
      </c>
      <c r="Q141" s="269" t="str">
        <f t="shared" si="33"/>
        <v/>
      </c>
      <c r="R141" s="269" t="str">
        <f t="shared" si="34"/>
        <v/>
      </c>
      <c r="S141" s="269" t="str">
        <f t="shared" si="35"/>
        <v/>
      </c>
      <c r="T141" s="270" t="str">
        <f t="shared" si="36"/>
        <v/>
      </c>
      <c r="U141" s="232" t="str">
        <f t="shared" si="47"/>
        <v/>
      </c>
      <c r="V141" s="231" t="str">
        <f>IFERROR(U141+#REF!,"")</f>
        <v/>
      </c>
      <c r="W141" s="273"/>
      <c r="X141" s="230" t="str">
        <f t="shared" si="37"/>
        <v/>
      </c>
      <c r="Y141" s="230" t="str">
        <f t="shared" si="38"/>
        <v/>
      </c>
      <c r="Z141" s="229" t="str">
        <f t="shared" si="39"/>
        <v/>
      </c>
      <c r="AA141" s="229" t="str">
        <f t="shared" si="40"/>
        <v/>
      </c>
      <c r="AB141" s="228" t="str">
        <f t="shared" si="41"/>
        <v/>
      </c>
      <c r="AC141" s="228" t="str">
        <f>IFERROR(AB141+#REF!,"")</f>
        <v/>
      </c>
      <c r="AD141" s="229" t="str">
        <f t="shared" si="42"/>
        <v/>
      </c>
      <c r="AE141" s="229" t="str">
        <f t="shared" si="43"/>
        <v/>
      </c>
      <c r="AF141" s="228" t="str">
        <f t="shared" si="44"/>
        <v/>
      </c>
      <c r="AG141" s="228" t="str">
        <f>IFERROR(AF141+#REF!,"")</f>
        <v/>
      </c>
      <c r="AH141" s="272"/>
      <c r="AI141" s="272"/>
      <c r="AJ141" s="227" t="str">
        <f t="shared" si="45"/>
        <v/>
      </c>
      <c r="AK141" s="227" t="str">
        <f t="shared" si="46"/>
        <v/>
      </c>
      <c r="AL141" s="227">
        <f>IFERROR(AK141+#REF!,0)</f>
        <v>0</v>
      </c>
      <c r="AM141" s="220" t="e">
        <f>IF(AL141&gt;#REF!,"KO : Le montant retenu est supérieur au montant présenté. Merci de revoir la ligne de dépense ou plafonner son montant.",IF(#REF!=0,"",IF(AL141=#REF!,"OK",IF(AL141&lt;#REF!,"Montant instruit inférieur au montant présenté.",""))))</f>
        <v>#REF!</v>
      </c>
      <c r="AN141" s="273"/>
      <c r="AO141" s="274" t="e">
        <f>#REF!-AL141</f>
        <v>#REF!</v>
      </c>
    </row>
    <row r="142" spans="1:41" hidden="1">
      <c r="A142" s="262">
        <v>138</v>
      </c>
      <c r="B142" s="273"/>
      <c r="C142" s="273"/>
      <c r="D142" s="273"/>
      <c r="E142" s="264"/>
      <c r="F142" s="265"/>
      <c r="G142" s="263"/>
      <c r="H142" s="273"/>
      <c r="I142" s="266"/>
      <c r="J142" s="266"/>
      <c r="K142" s="265"/>
      <c r="L142" s="266"/>
      <c r="M142" s="266"/>
      <c r="N142" s="265"/>
      <c r="O142" s="267"/>
      <c r="P142" s="268" t="str">
        <f t="shared" si="32"/>
        <v/>
      </c>
      <c r="Q142" s="269" t="str">
        <f t="shared" si="33"/>
        <v/>
      </c>
      <c r="R142" s="269" t="str">
        <f t="shared" si="34"/>
        <v/>
      </c>
      <c r="S142" s="269" t="str">
        <f t="shared" si="35"/>
        <v/>
      </c>
      <c r="T142" s="270" t="str">
        <f t="shared" si="36"/>
        <v/>
      </c>
      <c r="U142" s="232" t="str">
        <f t="shared" si="47"/>
        <v/>
      </c>
      <c r="V142" s="231" t="str">
        <f>IFERROR(U142+#REF!,"")</f>
        <v/>
      </c>
      <c r="W142" s="273"/>
      <c r="X142" s="230" t="str">
        <f t="shared" si="37"/>
        <v/>
      </c>
      <c r="Y142" s="230" t="str">
        <f t="shared" si="38"/>
        <v/>
      </c>
      <c r="Z142" s="229" t="str">
        <f t="shared" si="39"/>
        <v/>
      </c>
      <c r="AA142" s="229" t="str">
        <f t="shared" si="40"/>
        <v/>
      </c>
      <c r="AB142" s="228" t="str">
        <f t="shared" si="41"/>
        <v/>
      </c>
      <c r="AC142" s="228" t="str">
        <f>IFERROR(AB142+#REF!,"")</f>
        <v/>
      </c>
      <c r="AD142" s="229" t="str">
        <f t="shared" si="42"/>
        <v/>
      </c>
      <c r="AE142" s="229" t="str">
        <f t="shared" si="43"/>
        <v/>
      </c>
      <c r="AF142" s="228" t="str">
        <f t="shared" si="44"/>
        <v/>
      </c>
      <c r="AG142" s="228" t="str">
        <f>IFERROR(AF142+#REF!,"")</f>
        <v/>
      </c>
      <c r="AH142" s="272"/>
      <c r="AI142" s="272"/>
      <c r="AJ142" s="227" t="str">
        <f t="shared" si="45"/>
        <v/>
      </c>
      <c r="AK142" s="227" t="str">
        <f t="shared" si="46"/>
        <v/>
      </c>
      <c r="AL142" s="227">
        <f>IFERROR(AK142+#REF!,0)</f>
        <v>0</v>
      </c>
      <c r="AM142" s="220" t="e">
        <f>IF(AL142&gt;#REF!,"KO : Le montant retenu est supérieur au montant présenté. Merci de revoir la ligne de dépense ou plafonner son montant.",IF(#REF!=0,"",IF(AL142=#REF!,"OK",IF(AL142&lt;#REF!,"Montant instruit inférieur au montant présenté.",""))))</f>
        <v>#REF!</v>
      </c>
      <c r="AN142" s="273"/>
      <c r="AO142" s="274" t="e">
        <f>#REF!-AL142</f>
        <v>#REF!</v>
      </c>
    </row>
    <row r="143" spans="1:41" hidden="1">
      <c r="A143" s="262">
        <v>139</v>
      </c>
      <c r="B143" s="273"/>
      <c r="C143" s="273"/>
      <c r="D143" s="273"/>
      <c r="E143" s="264"/>
      <c r="F143" s="265"/>
      <c r="G143" s="263"/>
      <c r="H143" s="273"/>
      <c r="I143" s="266"/>
      <c r="J143" s="266"/>
      <c r="K143" s="265"/>
      <c r="L143" s="266"/>
      <c r="M143" s="266"/>
      <c r="N143" s="265"/>
      <c r="O143" s="267"/>
      <c r="P143" s="268" t="str">
        <f t="shared" si="32"/>
        <v/>
      </c>
      <c r="Q143" s="269" t="str">
        <f t="shared" si="33"/>
        <v/>
      </c>
      <c r="R143" s="269" t="str">
        <f t="shared" si="34"/>
        <v/>
      </c>
      <c r="S143" s="269" t="str">
        <f t="shared" si="35"/>
        <v/>
      </c>
      <c r="T143" s="270" t="str">
        <f t="shared" si="36"/>
        <v/>
      </c>
      <c r="U143" s="232" t="str">
        <f t="shared" si="47"/>
        <v/>
      </c>
      <c r="V143" s="231" t="str">
        <f>IFERROR(U143+#REF!,"")</f>
        <v/>
      </c>
      <c r="W143" s="273"/>
      <c r="X143" s="230" t="str">
        <f t="shared" si="37"/>
        <v/>
      </c>
      <c r="Y143" s="230" t="str">
        <f t="shared" si="38"/>
        <v/>
      </c>
      <c r="Z143" s="229" t="str">
        <f t="shared" si="39"/>
        <v/>
      </c>
      <c r="AA143" s="229" t="str">
        <f t="shared" si="40"/>
        <v/>
      </c>
      <c r="AB143" s="228" t="str">
        <f t="shared" si="41"/>
        <v/>
      </c>
      <c r="AC143" s="228" t="str">
        <f>IFERROR(AB143+#REF!,"")</f>
        <v/>
      </c>
      <c r="AD143" s="229" t="str">
        <f t="shared" si="42"/>
        <v/>
      </c>
      <c r="AE143" s="229" t="str">
        <f t="shared" si="43"/>
        <v/>
      </c>
      <c r="AF143" s="228" t="str">
        <f t="shared" si="44"/>
        <v/>
      </c>
      <c r="AG143" s="228" t="str">
        <f>IFERROR(AF143+#REF!,"")</f>
        <v/>
      </c>
      <c r="AH143" s="272"/>
      <c r="AI143" s="272"/>
      <c r="AJ143" s="227" t="str">
        <f t="shared" si="45"/>
        <v/>
      </c>
      <c r="AK143" s="227" t="str">
        <f t="shared" si="46"/>
        <v/>
      </c>
      <c r="AL143" s="227">
        <f>IFERROR(AK143+#REF!,0)</f>
        <v>0</v>
      </c>
      <c r="AM143" s="220" t="e">
        <f>IF(AL143&gt;#REF!,"KO : Le montant retenu est supérieur au montant présenté. Merci de revoir la ligne de dépense ou plafonner son montant.",IF(#REF!=0,"",IF(AL143=#REF!,"OK",IF(AL143&lt;#REF!,"Montant instruit inférieur au montant présenté.",""))))</f>
        <v>#REF!</v>
      </c>
      <c r="AN143" s="273"/>
      <c r="AO143" s="274" t="e">
        <f>#REF!-AL143</f>
        <v>#REF!</v>
      </c>
    </row>
    <row r="144" spans="1:41" hidden="1">
      <c r="A144" s="262">
        <v>140</v>
      </c>
      <c r="B144" s="273"/>
      <c r="C144" s="273"/>
      <c r="D144" s="273"/>
      <c r="E144" s="264"/>
      <c r="F144" s="265"/>
      <c r="G144" s="263"/>
      <c r="H144" s="273"/>
      <c r="I144" s="266"/>
      <c r="J144" s="266"/>
      <c r="K144" s="265"/>
      <c r="L144" s="266"/>
      <c r="M144" s="266"/>
      <c r="N144" s="265"/>
      <c r="O144" s="267"/>
      <c r="P144" s="268" t="str">
        <f t="shared" si="32"/>
        <v/>
      </c>
      <c r="Q144" s="269" t="str">
        <f t="shared" si="33"/>
        <v/>
      </c>
      <c r="R144" s="269" t="str">
        <f t="shared" si="34"/>
        <v/>
      </c>
      <c r="S144" s="269" t="str">
        <f t="shared" si="35"/>
        <v/>
      </c>
      <c r="T144" s="270" t="str">
        <f t="shared" si="36"/>
        <v/>
      </c>
      <c r="U144" s="232" t="str">
        <f t="shared" si="47"/>
        <v/>
      </c>
      <c r="V144" s="231" t="str">
        <f>IFERROR(U144+#REF!,"")</f>
        <v/>
      </c>
      <c r="W144" s="273"/>
      <c r="X144" s="230" t="str">
        <f t="shared" si="37"/>
        <v/>
      </c>
      <c r="Y144" s="230" t="str">
        <f t="shared" si="38"/>
        <v/>
      </c>
      <c r="Z144" s="229" t="str">
        <f t="shared" si="39"/>
        <v/>
      </c>
      <c r="AA144" s="229" t="str">
        <f t="shared" si="40"/>
        <v/>
      </c>
      <c r="AB144" s="228" t="str">
        <f t="shared" si="41"/>
        <v/>
      </c>
      <c r="AC144" s="228" t="str">
        <f>IFERROR(AB144+#REF!,"")</f>
        <v/>
      </c>
      <c r="AD144" s="229" t="str">
        <f t="shared" si="42"/>
        <v/>
      </c>
      <c r="AE144" s="229" t="str">
        <f t="shared" si="43"/>
        <v/>
      </c>
      <c r="AF144" s="228" t="str">
        <f t="shared" si="44"/>
        <v/>
      </c>
      <c r="AG144" s="228" t="str">
        <f>IFERROR(AF144+#REF!,"")</f>
        <v/>
      </c>
      <c r="AH144" s="272"/>
      <c r="AI144" s="272"/>
      <c r="AJ144" s="227" t="str">
        <f t="shared" si="45"/>
        <v/>
      </c>
      <c r="AK144" s="227" t="str">
        <f t="shared" si="46"/>
        <v/>
      </c>
      <c r="AL144" s="227">
        <f>IFERROR(AK144+#REF!,0)</f>
        <v>0</v>
      </c>
      <c r="AM144" s="220" t="e">
        <f>IF(AL144&gt;#REF!,"KO : Le montant retenu est supérieur au montant présenté. Merci de revoir la ligne de dépense ou plafonner son montant.",IF(#REF!=0,"",IF(AL144=#REF!,"OK",IF(AL144&lt;#REF!,"Montant instruit inférieur au montant présenté.",""))))</f>
        <v>#REF!</v>
      </c>
      <c r="AN144" s="273"/>
      <c r="AO144" s="274" t="e">
        <f>#REF!-AL144</f>
        <v>#REF!</v>
      </c>
    </row>
    <row r="145" spans="1:41" hidden="1">
      <c r="A145" s="262">
        <v>141</v>
      </c>
      <c r="B145" s="273"/>
      <c r="C145" s="273"/>
      <c r="D145" s="273"/>
      <c r="E145" s="264"/>
      <c r="F145" s="265"/>
      <c r="G145" s="263"/>
      <c r="H145" s="273"/>
      <c r="I145" s="266"/>
      <c r="J145" s="266"/>
      <c r="K145" s="265"/>
      <c r="L145" s="266"/>
      <c r="M145" s="266"/>
      <c r="N145" s="265"/>
      <c r="O145" s="267"/>
      <c r="P145" s="268" t="str">
        <f t="shared" si="32"/>
        <v/>
      </c>
      <c r="Q145" s="269" t="str">
        <f t="shared" si="33"/>
        <v/>
      </c>
      <c r="R145" s="269" t="str">
        <f t="shared" si="34"/>
        <v/>
      </c>
      <c r="S145" s="269" t="str">
        <f t="shared" si="35"/>
        <v/>
      </c>
      <c r="T145" s="270" t="str">
        <f t="shared" si="36"/>
        <v/>
      </c>
      <c r="U145" s="232" t="str">
        <f t="shared" si="47"/>
        <v/>
      </c>
      <c r="V145" s="231" t="str">
        <f>IFERROR(U145+#REF!,"")</f>
        <v/>
      </c>
      <c r="W145" s="273"/>
      <c r="X145" s="230" t="str">
        <f t="shared" si="37"/>
        <v/>
      </c>
      <c r="Y145" s="230" t="str">
        <f t="shared" si="38"/>
        <v/>
      </c>
      <c r="Z145" s="229" t="str">
        <f t="shared" si="39"/>
        <v/>
      </c>
      <c r="AA145" s="229" t="str">
        <f t="shared" si="40"/>
        <v/>
      </c>
      <c r="AB145" s="228" t="str">
        <f t="shared" si="41"/>
        <v/>
      </c>
      <c r="AC145" s="228" t="str">
        <f>IFERROR(AB145+#REF!,"")</f>
        <v/>
      </c>
      <c r="AD145" s="229" t="str">
        <f t="shared" si="42"/>
        <v/>
      </c>
      <c r="AE145" s="229" t="str">
        <f t="shared" si="43"/>
        <v/>
      </c>
      <c r="AF145" s="228" t="str">
        <f t="shared" si="44"/>
        <v/>
      </c>
      <c r="AG145" s="228" t="str">
        <f>IFERROR(AF145+#REF!,"")</f>
        <v/>
      </c>
      <c r="AH145" s="272"/>
      <c r="AI145" s="272"/>
      <c r="AJ145" s="227" t="str">
        <f t="shared" si="45"/>
        <v/>
      </c>
      <c r="AK145" s="227" t="str">
        <f t="shared" si="46"/>
        <v/>
      </c>
      <c r="AL145" s="227">
        <f>IFERROR(AK145+#REF!,0)</f>
        <v>0</v>
      </c>
      <c r="AM145" s="220" t="e">
        <f>IF(AL145&gt;#REF!,"KO : Le montant retenu est supérieur au montant présenté. Merci de revoir la ligne de dépense ou plafonner son montant.",IF(#REF!=0,"",IF(AL145=#REF!,"OK",IF(AL145&lt;#REF!,"Montant instruit inférieur au montant présenté.",""))))</f>
        <v>#REF!</v>
      </c>
      <c r="AN145" s="273"/>
      <c r="AO145" s="274" t="e">
        <f>#REF!-AL145</f>
        <v>#REF!</v>
      </c>
    </row>
    <row r="146" spans="1:41" hidden="1">
      <c r="A146" s="262">
        <v>142</v>
      </c>
      <c r="B146" s="273"/>
      <c r="C146" s="273"/>
      <c r="D146" s="273"/>
      <c r="E146" s="264"/>
      <c r="F146" s="265"/>
      <c r="G146" s="263"/>
      <c r="H146" s="273"/>
      <c r="I146" s="266"/>
      <c r="J146" s="266"/>
      <c r="K146" s="265"/>
      <c r="L146" s="266"/>
      <c r="M146" s="266"/>
      <c r="N146" s="265"/>
      <c r="O146" s="267"/>
      <c r="P146" s="268" t="str">
        <f t="shared" si="32"/>
        <v/>
      </c>
      <c r="Q146" s="269" t="str">
        <f t="shared" si="33"/>
        <v/>
      </c>
      <c r="R146" s="269" t="str">
        <f t="shared" si="34"/>
        <v/>
      </c>
      <c r="S146" s="269" t="str">
        <f t="shared" si="35"/>
        <v/>
      </c>
      <c r="T146" s="270" t="str">
        <f t="shared" si="36"/>
        <v/>
      </c>
      <c r="U146" s="232" t="str">
        <f t="shared" si="47"/>
        <v/>
      </c>
      <c r="V146" s="231" t="str">
        <f>IFERROR(U146+#REF!,"")</f>
        <v/>
      </c>
      <c r="W146" s="273"/>
      <c r="X146" s="230" t="str">
        <f t="shared" si="37"/>
        <v/>
      </c>
      <c r="Y146" s="230" t="str">
        <f t="shared" si="38"/>
        <v/>
      </c>
      <c r="Z146" s="229" t="str">
        <f t="shared" si="39"/>
        <v/>
      </c>
      <c r="AA146" s="229" t="str">
        <f t="shared" si="40"/>
        <v/>
      </c>
      <c r="AB146" s="228" t="str">
        <f t="shared" si="41"/>
        <v/>
      </c>
      <c r="AC146" s="228" t="str">
        <f>IFERROR(AB146+#REF!,"")</f>
        <v/>
      </c>
      <c r="AD146" s="229" t="str">
        <f t="shared" si="42"/>
        <v/>
      </c>
      <c r="AE146" s="229" t="str">
        <f t="shared" si="43"/>
        <v/>
      </c>
      <c r="AF146" s="228" t="str">
        <f t="shared" si="44"/>
        <v/>
      </c>
      <c r="AG146" s="228" t="str">
        <f>IFERROR(AF146+#REF!,"")</f>
        <v/>
      </c>
      <c r="AH146" s="272"/>
      <c r="AI146" s="272"/>
      <c r="AJ146" s="227" t="str">
        <f t="shared" si="45"/>
        <v/>
      </c>
      <c r="AK146" s="227" t="str">
        <f t="shared" si="46"/>
        <v/>
      </c>
      <c r="AL146" s="227">
        <f>IFERROR(AK146+#REF!,0)</f>
        <v>0</v>
      </c>
      <c r="AM146" s="220" t="e">
        <f>IF(AL146&gt;#REF!,"KO : Le montant retenu est supérieur au montant présenté. Merci de revoir la ligne de dépense ou plafonner son montant.",IF(#REF!=0,"",IF(AL146=#REF!,"OK",IF(AL146&lt;#REF!,"Montant instruit inférieur au montant présenté.",""))))</f>
        <v>#REF!</v>
      </c>
      <c r="AN146" s="273"/>
      <c r="AO146" s="274" t="e">
        <f>#REF!-AL146</f>
        <v>#REF!</v>
      </c>
    </row>
    <row r="147" spans="1:41" hidden="1">
      <c r="A147" s="262">
        <v>143</v>
      </c>
      <c r="B147" s="273"/>
      <c r="C147" s="273"/>
      <c r="D147" s="273"/>
      <c r="E147" s="264"/>
      <c r="F147" s="265"/>
      <c r="G147" s="263"/>
      <c r="H147" s="273"/>
      <c r="I147" s="266"/>
      <c r="J147" s="266"/>
      <c r="K147" s="265"/>
      <c r="L147" s="266"/>
      <c r="M147" s="266"/>
      <c r="N147" s="265"/>
      <c r="O147" s="267"/>
      <c r="P147" s="268" t="str">
        <f t="shared" si="32"/>
        <v/>
      </c>
      <c r="Q147" s="269" t="str">
        <f t="shared" si="33"/>
        <v/>
      </c>
      <c r="R147" s="269" t="str">
        <f t="shared" si="34"/>
        <v/>
      </c>
      <c r="S147" s="269" t="str">
        <f t="shared" si="35"/>
        <v/>
      </c>
      <c r="T147" s="270" t="str">
        <f t="shared" si="36"/>
        <v/>
      </c>
      <c r="U147" s="232" t="str">
        <f t="shared" si="47"/>
        <v/>
      </c>
      <c r="V147" s="231" t="str">
        <f>IFERROR(U147+#REF!,"")</f>
        <v/>
      </c>
      <c r="W147" s="273"/>
      <c r="X147" s="230" t="str">
        <f t="shared" si="37"/>
        <v/>
      </c>
      <c r="Y147" s="230" t="str">
        <f t="shared" si="38"/>
        <v/>
      </c>
      <c r="Z147" s="229" t="str">
        <f t="shared" si="39"/>
        <v/>
      </c>
      <c r="AA147" s="229" t="str">
        <f t="shared" si="40"/>
        <v/>
      </c>
      <c r="AB147" s="228" t="str">
        <f t="shared" si="41"/>
        <v/>
      </c>
      <c r="AC147" s="228" t="str">
        <f>IFERROR(AB147+#REF!,"")</f>
        <v/>
      </c>
      <c r="AD147" s="229" t="str">
        <f t="shared" si="42"/>
        <v/>
      </c>
      <c r="AE147" s="229" t="str">
        <f t="shared" si="43"/>
        <v/>
      </c>
      <c r="AF147" s="228" t="str">
        <f t="shared" si="44"/>
        <v/>
      </c>
      <c r="AG147" s="228" t="str">
        <f>IFERROR(AF147+#REF!,"")</f>
        <v/>
      </c>
      <c r="AH147" s="272"/>
      <c r="AI147" s="272"/>
      <c r="AJ147" s="227" t="str">
        <f t="shared" si="45"/>
        <v/>
      </c>
      <c r="AK147" s="227" t="str">
        <f t="shared" si="46"/>
        <v/>
      </c>
      <c r="AL147" s="227">
        <f>IFERROR(AK147+#REF!,0)</f>
        <v>0</v>
      </c>
      <c r="AM147" s="220" t="e">
        <f>IF(AL147&gt;#REF!,"KO : Le montant retenu est supérieur au montant présenté. Merci de revoir la ligne de dépense ou plafonner son montant.",IF(#REF!=0,"",IF(AL147=#REF!,"OK",IF(AL147&lt;#REF!,"Montant instruit inférieur au montant présenté.",""))))</f>
        <v>#REF!</v>
      </c>
      <c r="AN147" s="273"/>
      <c r="AO147" s="274" t="e">
        <f>#REF!-AL147</f>
        <v>#REF!</v>
      </c>
    </row>
    <row r="148" spans="1:41" hidden="1">
      <c r="A148" s="262">
        <v>144</v>
      </c>
      <c r="B148" s="273"/>
      <c r="C148" s="273"/>
      <c r="D148" s="273"/>
      <c r="E148" s="264"/>
      <c r="F148" s="265"/>
      <c r="G148" s="263"/>
      <c r="H148" s="273"/>
      <c r="I148" s="266"/>
      <c r="J148" s="266"/>
      <c r="K148" s="265"/>
      <c r="L148" s="266"/>
      <c r="M148" s="266"/>
      <c r="N148" s="265"/>
      <c r="O148" s="267"/>
      <c r="P148" s="268" t="str">
        <f t="shared" si="32"/>
        <v/>
      </c>
      <c r="Q148" s="269" t="str">
        <f t="shared" si="33"/>
        <v/>
      </c>
      <c r="R148" s="269" t="str">
        <f t="shared" si="34"/>
        <v/>
      </c>
      <c r="S148" s="269" t="str">
        <f t="shared" si="35"/>
        <v/>
      </c>
      <c r="T148" s="270" t="str">
        <f t="shared" si="36"/>
        <v/>
      </c>
      <c r="U148" s="232" t="str">
        <f t="shared" si="47"/>
        <v/>
      </c>
      <c r="V148" s="231" t="str">
        <f>IFERROR(U148+#REF!,"")</f>
        <v/>
      </c>
      <c r="W148" s="273"/>
      <c r="X148" s="230" t="str">
        <f t="shared" si="37"/>
        <v/>
      </c>
      <c r="Y148" s="230" t="str">
        <f t="shared" si="38"/>
        <v/>
      </c>
      <c r="Z148" s="229" t="str">
        <f t="shared" si="39"/>
        <v/>
      </c>
      <c r="AA148" s="229" t="str">
        <f t="shared" si="40"/>
        <v/>
      </c>
      <c r="AB148" s="228" t="str">
        <f t="shared" si="41"/>
        <v/>
      </c>
      <c r="AC148" s="228" t="str">
        <f>IFERROR(AB148+#REF!,"")</f>
        <v/>
      </c>
      <c r="AD148" s="229" t="str">
        <f t="shared" si="42"/>
        <v/>
      </c>
      <c r="AE148" s="229" t="str">
        <f t="shared" si="43"/>
        <v/>
      </c>
      <c r="AF148" s="228" t="str">
        <f t="shared" si="44"/>
        <v/>
      </c>
      <c r="AG148" s="228" t="str">
        <f>IFERROR(AF148+#REF!,"")</f>
        <v/>
      </c>
      <c r="AH148" s="272"/>
      <c r="AI148" s="272"/>
      <c r="AJ148" s="227" t="str">
        <f t="shared" si="45"/>
        <v/>
      </c>
      <c r="AK148" s="227" t="str">
        <f t="shared" si="46"/>
        <v/>
      </c>
      <c r="AL148" s="227">
        <f>IFERROR(AK148+#REF!,0)</f>
        <v>0</v>
      </c>
      <c r="AM148" s="220" t="e">
        <f>IF(AL148&gt;#REF!,"KO : Le montant retenu est supérieur au montant présenté. Merci de revoir la ligne de dépense ou plafonner son montant.",IF(#REF!=0,"",IF(AL148=#REF!,"OK",IF(AL148&lt;#REF!,"Montant instruit inférieur au montant présenté.",""))))</f>
        <v>#REF!</v>
      </c>
      <c r="AN148" s="273"/>
      <c r="AO148" s="274" t="e">
        <f>#REF!-AL148</f>
        <v>#REF!</v>
      </c>
    </row>
    <row r="149" spans="1:41" hidden="1">
      <c r="A149" s="262">
        <v>145</v>
      </c>
      <c r="B149" s="273"/>
      <c r="C149" s="273"/>
      <c r="D149" s="273"/>
      <c r="E149" s="264"/>
      <c r="F149" s="265"/>
      <c r="G149" s="263"/>
      <c r="H149" s="273"/>
      <c r="I149" s="266"/>
      <c r="J149" s="266"/>
      <c r="K149" s="265"/>
      <c r="L149" s="266"/>
      <c r="M149" s="266"/>
      <c r="N149" s="265"/>
      <c r="O149" s="267"/>
      <c r="P149" s="268" t="str">
        <f t="shared" si="32"/>
        <v/>
      </c>
      <c r="Q149" s="269" t="str">
        <f t="shared" si="33"/>
        <v/>
      </c>
      <c r="R149" s="269" t="str">
        <f t="shared" si="34"/>
        <v/>
      </c>
      <c r="S149" s="269" t="str">
        <f t="shared" si="35"/>
        <v/>
      </c>
      <c r="T149" s="270" t="str">
        <f t="shared" si="36"/>
        <v/>
      </c>
      <c r="U149" s="232" t="str">
        <f t="shared" si="47"/>
        <v/>
      </c>
      <c r="V149" s="231" t="str">
        <f>IFERROR(U149+#REF!,"")</f>
        <v/>
      </c>
      <c r="W149" s="273"/>
      <c r="X149" s="230" t="str">
        <f t="shared" si="37"/>
        <v/>
      </c>
      <c r="Y149" s="230" t="str">
        <f t="shared" si="38"/>
        <v/>
      </c>
      <c r="Z149" s="229" t="str">
        <f t="shared" si="39"/>
        <v/>
      </c>
      <c r="AA149" s="229" t="str">
        <f t="shared" si="40"/>
        <v/>
      </c>
      <c r="AB149" s="228" t="str">
        <f t="shared" si="41"/>
        <v/>
      </c>
      <c r="AC149" s="228" t="str">
        <f>IFERROR(AB149+#REF!,"")</f>
        <v/>
      </c>
      <c r="AD149" s="229" t="str">
        <f t="shared" si="42"/>
        <v/>
      </c>
      <c r="AE149" s="229" t="str">
        <f t="shared" si="43"/>
        <v/>
      </c>
      <c r="AF149" s="228" t="str">
        <f t="shared" si="44"/>
        <v/>
      </c>
      <c r="AG149" s="228" t="str">
        <f>IFERROR(AF149+#REF!,"")</f>
        <v/>
      </c>
      <c r="AH149" s="272"/>
      <c r="AI149" s="272"/>
      <c r="AJ149" s="227" t="str">
        <f t="shared" si="45"/>
        <v/>
      </c>
      <c r="AK149" s="227" t="str">
        <f t="shared" si="46"/>
        <v/>
      </c>
      <c r="AL149" s="227">
        <f>IFERROR(AK149+#REF!,0)</f>
        <v>0</v>
      </c>
      <c r="AM149" s="220" t="e">
        <f>IF(AL149&gt;#REF!,"KO : Le montant retenu est supérieur au montant présenté. Merci de revoir la ligne de dépense ou plafonner son montant.",IF(#REF!=0,"",IF(AL149=#REF!,"OK",IF(AL149&lt;#REF!,"Montant instruit inférieur au montant présenté.",""))))</f>
        <v>#REF!</v>
      </c>
      <c r="AN149" s="273"/>
      <c r="AO149" s="274" t="e">
        <f>#REF!-AL149</f>
        <v>#REF!</v>
      </c>
    </row>
    <row r="150" spans="1:41" hidden="1">
      <c r="A150" s="262">
        <v>146</v>
      </c>
      <c r="B150" s="273"/>
      <c r="C150" s="273"/>
      <c r="D150" s="273"/>
      <c r="E150" s="264"/>
      <c r="F150" s="265"/>
      <c r="G150" s="263"/>
      <c r="H150" s="273"/>
      <c r="I150" s="266"/>
      <c r="J150" s="266"/>
      <c r="K150" s="265"/>
      <c r="L150" s="266"/>
      <c r="M150" s="266"/>
      <c r="N150" s="265"/>
      <c r="O150" s="267"/>
      <c r="P150" s="268" t="str">
        <f t="shared" si="32"/>
        <v/>
      </c>
      <c r="Q150" s="269" t="str">
        <f t="shared" si="33"/>
        <v/>
      </c>
      <c r="R150" s="269" t="str">
        <f t="shared" si="34"/>
        <v/>
      </c>
      <c r="S150" s="269" t="str">
        <f t="shared" si="35"/>
        <v/>
      </c>
      <c r="T150" s="270" t="str">
        <f t="shared" si="36"/>
        <v/>
      </c>
      <c r="U150" s="232" t="str">
        <f t="shared" si="47"/>
        <v/>
      </c>
      <c r="V150" s="231" t="str">
        <f>IFERROR(U150+#REF!,"")</f>
        <v/>
      </c>
      <c r="W150" s="273"/>
      <c r="X150" s="230" t="str">
        <f t="shared" si="37"/>
        <v/>
      </c>
      <c r="Y150" s="230" t="str">
        <f t="shared" si="38"/>
        <v/>
      </c>
      <c r="Z150" s="229" t="str">
        <f t="shared" si="39"/>
        <v/>
      </c>
      <c r="AA150" s="229" t="str">
        <f t="shared" si="40"/>
        <v/>
      </c>
      <c r="AB150" s="228" t="str">
        <f t="shared" si="41"/>
        <v/>
      </c>
      <c r="AC150" s="228" t="str">
        <f>IFERROR(AB150+#REF!,"")</f>
        <v/>
      </c>
      <c r="AD150" s="229" t="str">
        <f t="shared" si="42"/>
        <v/>
      </c>
      <c r="AE150" s="229" t="str">
        <f t="shared" si="43"/>
        <v/>
      </c>
      <c r="AF150" s="228" t="str">
        <f t="shared" si="44"/>
        <v/>
      </c>
      <c r="AG150" s="228" t="str">
        <f>IFERROR(AF150+#REF!,"")</f>
        <v/>
      </c>
      <c r="AH150" s="272"/>
      <c r="AI150" s="272"/>
      <c r="AJ150" s="227" t="str">
        <f t="shared" si="45"/>
        <v/>
      </c>
      <c r="AK150" s="227" t="str">
        <f t="shared" si="46"/>
        <v/>
      </c>
      <c r="AL150" s="227">
        <f>IFERROR(AK150+#REF!,0)</f>
        <v>0</v>
      </c>
      <c r="AM150" s="220" t="e">
        <f>IF(AL150&gt;#REF!,"KO : Le montant retenu est supérieur au montant présenté. Merci de revoir la ligne de dépense ou plafonner son montant.",IF(#REF!=0,"",IF(AL150=#REF!,"OK",IF(AL150&lt;#REF!,"Montant instruit inférieur au montant présenté.",""))))</f>
        <v>#REF!</v>
      </c>
      <c r="AN150" s="273"/>
      <c r="AO150" s="274" t="e">
        <f>#REF!-AL150</f>
        <v>#REF!</v>
      </c>
    </row>
    <row r="151" spans="1:41" hidden="1">
      <c r="A151" s="262">
        <v>147</v>
      </c>
      <c r="B151" s="273"/>
      <c r="C151" s="273"/>
      <c r="D151" s="273"/>
      <c r="E151" s="264"/>
      <c r="F151" s="265"/>
      <c r="G151" s="263"/>
      <c r="H151" s="273"/>
      <c r="I151" s="266"/>
      <c r="J151" s="266"/>
      <c r="K151" s="265"/>
      <c r="L151" s="266"/>
      <c r="M151" s="266"/>
      <c r="N151" s="265"/>
      <c r="O151" s="267"/>
      <c r="P151" s="268" t="str">
        <f t="shared" si="32"/>
        <v/>
      </c>
      <c r="Q151" s="269" t="str">
        <f t="shared" si="33"/>
        <v/>
      </c>
      <c r="R151" s="269" t="str">
        <f t="shared" si="34"/>
        <v/>
      </c>
      <c r="S151" s="269" t="str">
        <f t="shared" si="35"/>
        <v/>
      </c>
      <c r="T151" s="270" t="str">
        <f t="shared" si="36"/>
        <v/>
      </c>
      <c r="U151" s="232" t="str">
        <f t="shared" si="47"/>
        <v/>
      </c>
      <c r="V151" s="231" t="str">
        <f>IFERROR(U151+#REF!,"")</f>
        <v/>
      </c>
      <c r="W151" s="273"/>
      <c r="X151" s="230" t="str">
        <f t="shared" si="37"/>
        <v/>
      </c>
      <c r="Y151" s="230" t="str">
        <f t="shared" si="38"/>
        <v/>
      </c>
      <c r="Z151" s="229" t="str">
        <f t="shared" si="39"/>
        <v/>
      </c>
      <c r="AA151" s="229" t="str">
        <f t="shared" si="40"/>
        <v/>
      </c>
      <c r="AB151" s="228" t="str">
        <f t="shared" si="41"/>
        <v/>
      </c>
      <c r="AC151" s="228" t="str">
        <f>IFERROR(AB151+#REF!,"")</f>
        <v/>
      </c>
      <c r="AD151" s="229" t="str">
        <f t="shared" si="42"/>
        <v/>
      </c>
      <c r="AE151" s="229" t="str">
        <f t="shared" si="43"/>
        <v/>
      </c>
      <c r="AF151" s="228" t="str">
        <f t="shared" si="44"/>
        <v/>
      </c>
      <c r="AG151" s="228" t="str">
        <f>IFERROR(AF151+#REF!,"")</f>
        <v/>
      </c>
      <c r="AH151" s="272"/>
      <c r="AI151" s="272"/>
      <c r="AJ151" s="227" t="str">
        <f t="shared" si="45"/>
        <v/>
      </c>
      <c r="AK151" s="227" t="str">
        <f t="shared" si="46"/>
        <v/>
      </c>
      <c r="AL151" s="227">
        <f>IFERROR(AK151+#REF!,0)</f>
        <v>0</v>
      </c>
      <c r="AM151" s="220" t="e">
        <f>IF(AL151&gt;#REF!,"KO : Le montant retenu est supérieur au montant présenté. Merci de revoir la ligne de dépense ou plafonner son montant.",IF(#REF!=0,"",IF(AL151=#REF!,"OK",IF(AL151&lt;#REF!,"Montant instruit inférieur au montant présenté.",""))))</f>
        <v>#REF!</v>
      </c>
      <c r="AN151" s="273"/>
      <c r="AO151" s="274" t="e">
        <f>#REF!-AL151</f>
        <v>#REF!</v>
      </c>
    </row>
    <row r="152" spans="1:41" hidden="1">
      <c r="A152" s="262">
        <v>148</v>
      </c>
      <c r="B152" s="273"/>
      <c r="C152" s="273"/>
      <c r="D152" s="273"/>
      <c r="E152" s="264"/>
      <c r="F152" s="265"/>
      <c r="G152" s="263"/>
      <c r="H152" s="273"/>
      <c r="I152" s="266"/>
      <c r="J152" s="266"/>
      <c r="K152" s="265"/>
      <c r="L152" s="266"/>
      <c r="M152" s="266"/>
      <c r="N152" s="265"/>
      <c r="O152" s="267"/>
      <c r="P152" s="268" t="str">
        <f t="shared" si="32"/>
        <v/>
      </c>
      <c r="Q152" s="269" t="str">
        <f t="shared" si="33"/>
        <v/>
      </c>
      <c r="R152" s="269" t="str">
        <f t="shared" si="34"/>
        <v/>
      </c>
      <c r="S152" s="269" t="str">
        <f t="shared" si="35"/>
        <v/>
      </c>
      <c r="T152" s="270" t="str">
        <f t="shared" si="36"/>
        <v/>
      </c>
      <c r="U152" s="232" t="str">
        <f t="shared" si="47"/>
        <v/>
      </c>
      <c r="V152" s="231" t="str">
        <f>IFERROR(U152+#REF!,"")</f>
        <v/>
      </c>
      <c r="W152" s="273"/>
      <c r="X152" s="230" t="str">
        <f t="shared" si="37"/>
        <v/>
      </c>
      <c r="Y152" s="230" t="str">
        <f t="shared" si="38"/>
        <v/>
      </c>
      <c r="Z152" s="229" t="str">
        <f t="shared" si="39"/>
        <v/>
      </c>
      <c r="AA152" s="229" t="str">
        <f t="shared" si="40"/>
        <v/>
      </c>
      <c r="AB152" s="228" t="str">
        <f t="shared" si="41"/>
        <v/>
      </c>
      <c r="AC152" s="228" t="str">
        <f>IFERROR(AB152+#REF!,"")</f>
        <v/>
      </c>
      <c r="AD152" s="229" t="str">
        <f t="shared" si="42"/>
        <v/>
      </c>
      <c r="AE152" s="229" t="str">
        <f t="shared" si="43"/>
        <v/>
      </c>
      <c r="AF152" s="228" t="str">
        <f t="shared" si="44"/>
        <v/>
      </c>
      <c r="AG152" s="228" t="str">
        <f>IFERROR(AF152+#REF!,"")</f>
        <v/>
      </c>
      <c r="AH152" s="272"/>
      <c r="AI152" s="272"/>
      <c r="AJ152" s="227" t="str">
        <f t="shared" si="45"/>
        <v/>
      </c>
      <c r="AK152" s="227" t="str">
        <f t="shared" si="46"/>
        <v/>
      </c>
      <c r="AL152" s="227">
        <f>IFERROR(AK152+#REF!,0)</f>
        <v>0</v>
      </c>
      <c r="AM152" s="220" t="e">
        <f>IF(AL152&gt;#REF!,"KO : Le montant retenu est supérieur au montant présenté. Merci de revoir la ligne de dépense ou plafonner son montant.",IF(#REF!=0,"",IF(AL152=#REF!,"OK",IF(AL152&lt;#REF!,"Montant instruit inférieur au montant présenté.",""))))</f>
        <v>#REF!</v>
      </c>
      <c r="AN152" s="273"/>
      <c r="AO152" s="274" t="e">
        <f>#REF!-AL152</f>
        <v>#REF!</v>
      </c>
    </row>
    <row r="153" spans="1:41" hidden="1">
      <c r="A153" s="262">
        <v>149</v>
      </c>
      <c r="B153" s="273"/>
      <c r="C153" s="273"/>
      <c r="D153" s="273"/>
      <c r="E153" s="264"/>
      <c r="F153" s="265"/>
      <c r="G153" s="263"/>
      <c r="H153" s="273"/>
      <c r="I153" s="266"/>
      <c r="J153" s="266"/>
      <c r="K153" s="265"/>
      <c r="L153" s="266"/>
      <c r="M153" s="266"/>
      <c r="N153" s="265"/>
      <c r="O153" s="267"/>
      <c r="P153" s="268" t="str">
        <f t="shared" si="32"/>
        <v/>
      </c>
      <c r="Q153" s="269" t="str">
        <f t="shared" si="33"/>
        <v/>
      </c>
      <c r="R153" s="269" t="str">
        <f t="shared" si="34"/>
        <v/>
      </c>
      <c r="S153" s="269" t="str">
        <f t="shared" si="35"/>
        <v/>
      </c>
      <c r="T153" s="270" t="str">
        <f t="shared" si="36"/>
        <v/>
      </c>
      <c r="U153" s="232" t="str">
        <f t="shared" si="47"/>
        <v/>
      </c>
      <c r="V153" s="231" t="str">
        <f>IFERROR(U153+#REF!,"")</f>
        <v/>
      </c>
      <c r="W153" s="273"/>
      <c r="X153" s="230" t="str">
        <f t="shared" si="37"/>
        <v/>
      </c>
      <c r="Y153" s="230" t="str">
        <f t="shared" si="38"/>
        <v/>
      </c>
      <c r="Z153" s="229" t="str">
        <f t="shared" si="39"/>
        <v/>
      </c>
      <c r="AA153" s="229" t="str">
        <f t="shared" si="40"/>
        <v/>
      </c>
      <c r="AB153" s="228" t="str">
        <f t="shared" si="41"/>
        <v/>
      </c>
      <c r="AC153" s="228" t="str">
        <f>IFERROR(AB153+#REF!,"")</f>
        <v/>
      </c>
      <c r="AD153" s="229" t="str">
        <f t="shared" si="42"/>
        <v/>
      </c>
      <c r="AE153" s="229" t="str">
        <f t="shared" si="43"/>
        <v/>
      </c>
      <c r="AF153" s="228" t="str">
        <f t="shared" si="44"/>
        <v/>
      </c>
      <c r="AG153" s="228" t="str">
        <f>IFERROR(AF153+#REF!,"")</f>
        <v/>
      </c>
      <c r="AH153" s="272"/>
      <c r="AI153" s="272"/>
      <c r="AJ153" s="227" t="str">
        <f t="shared" si="45"/>
        <v/>
      </c>
      <c r="AK153" s="227" t="str">
        <f t="shared" si="46"/>
        <v/>
      </c>
      <c r="AL153" s="227">
        <f>IFERROR(AK153+#REF!,0)</f>
        <v>0</v>
      </c>
      <c r="AM153" s="220" t="e">
        <f>IF(AL153&gt;#REF!,"KO : Le montant retenu est supérieur au montant présenté. Merci de revoir la ligne de dépense ou plafonner son montant.",IF(#REF!=0,"",IF(AL153=#REF!,"OK",IF(AL153&lt;#REF!,"Montant instruit inférieur au montant présenté.",""))))</f>
        <v>#REF!</v>
      </c>
      <c r="AN153" s="273"/>
      <c r="AO153" s="274" t="e">
        <f>#REF!-AL153</f>
        <v>#REF!</v>
      </c>
    </row>
    <row r="154" spans="1:41" hidden="1">
      <c r="A154" s="262">
        <v>150</v>
      </c>
      <c r="B154" s="273"/>
      <c r="C154" s="273"/>
      <c r="D154" s="273"/>
      <c r="E154" s="264"/>
      <c r="F154" s="265"/>
      <c r="G154" s="263"/>
      <c r="H154" s="273"/>
      <c r="I154" s="266"/>
      <c r="J154" s="266"/>
      <c r="K154" s="265"/>
      <c r="L154" s="266"/>
      <c r="M154" s="266"/>
      <c r="N154" s="265"/>
      <c r="O154" s="267"/>
      <c r="P154" s="268" t="str">
        <f t="shared" si="32"/>
        <v/>
      </c>
      <c r="Q154" s="269" t="str">
        <f t="shared" si="33"/>
        <v/>
      </c>
      <c r="R154" s="269" t="str">
        <f t="shared" si="34"/>
        <v/>
      </c>
      <c r="S154" s="269" t="str">
        <f t="shared" si="35"/>
        <v/>
      </c>
      <c r="T154" s="270" t="str">
        <f t="shared" si="36"/>
        <v/>
      </c>
      <c r="U154" s="232" t="str">
        <f t="shared" si="47"/>
        <v/>
      </c>
      <c r="V154" s="231" t="str">
        <f>IFERROR(U154+#REF!,"")</f>
        <v/>
      </c>
      <c r="W154" s="273"/>
      <c r="X154" s="230" t="str">
        <f t="shared" si="37"/>
        <v/>
      </c>
      <c r="Y154" s="230" t="str">
        <f t="shared" si="38"/>
        <v/>
      </c>
      <c r="Z154" s="229" t="str">
        <f t="shared" si="39"/>
        <v/>
      </c>
      <c r="AA154" s="229" t="str">
        <f t="shared" si="40"/>
        <v/>
      </c>
      <c r="AB154" s="228" t="str">
        <f t="shared" si="41"/>
        <v/>
      </c>
      <c r="AC154" s="228" t="str">
        <f>IFERROR(AB154+#REF!,"")</f>
        <v/>
      </c>
      <c r="AD154" s="229" t="str">
        <f t="shared" si="42"/>
        <v/>
      </c>
      <c r="AE154" s="229" t="str">
        <f t="shared" si="43"/>
        <v/>
      </c>
      <c r="AF154" s="228" t="str">
        <f t="shared" si="44"/>
        <v/>
      </c>
      <c r="AG154" s="228" t="str">
        <f>IFERROR(AF154+#REF!,"")</f>
        <v/>
      </c>
      <c r="AH154" s="272"/>
      <c r="AI154" s="272"/>
      <c r="AJ154" s="227" t="str">
        <f t="shared" si="45"/>
        <v/>
      </c>
      <c r="AK154" s="227" t="str">
        <f t="shared" si="46"/>
        <v/>
      </c>
      <c r="AL154" s="227">
        <f>IFERROR(AK154+#REF!,0)</f>
        <v>0</v>
      </c>
      <c r="AM154" s="220" t="e">
        <f>IF(AL154&gt;#REF!,"KO : Le montant retenu est supérieur au montant présenté. Merci de revoir la ligne de dépense ou plafonner son montant.",IF(#REF!=0,"",IF(AL154=#REF!,"OK",IF(AL154&lt;#REF!,"Montant instruit inférieur au montant présenté.",""))))</f>
        <v>#REF!</v>
      </c>
      <c r="AN154" s="273"/>
      <c r="AO154" s="274" t="e">
        <f>#REF!-AL154</f>
        <v>#REF!</v>
      </c>
    </row>
    <row r="155" spans="1:41" hidden="1">
      <c r="A155" s="262">
        <v>151</v>
      </c>
      <c r="B155" s="273"/>
      <c r="C155" s="273"/>
      <c r="D155" s="273"/>
      <c r="E155" s="264"/>
      <c r="F155" s="265"/>
      <c r="G155" s="263"/>
      <c r="H155" s="273"/>
      <c r="I155" s="266"/>
      <c r="J155" s="266"/>
      <c r="K155" s="265"/>
      <c r="L155" s="266"/>
      <c r="M155" s="266"/>
      <c r="N155" s="265"/>
      <c r="O155" s="267"/>
      <c r="P155" s="268" t="str">
        <f t="shared" si="32"/>
        <v/>
      </c>
      <c r="Q155" s="269" t="str">
        <f t="shared" si="33"/>
        <v/>
      </c>
      <c r="R155" s="269" t="str">
        <f t="shared" si="34"/>
        <v/>
      </c>
      <c r="S155" s="269" t="str">
        <f t="shared" si="35"/>
        <v/>
      </c>
      <c r="T155" s="270" t="str">
        <f t="shared" si="36"/>
        <v/>
      </c>
      <c r="U155" s="232" t="str">
        <f t="shared" si="47"/>
        <v/>
      </c>
      <c r="V155" s="231" t="str">
        <f>IFERROR(U155+#REF!,"")</f>
        <v/>
      </c>
      <c r="W155" s="273"/>
      <c r="X155" s="230" t="str">
        <f t="shared" si="37"/>
        <v/>
      </c>
      <c r="Y155" s="230" t="str">
        <f t="shared" si="38"/>
        <v/>
      </c>
      <c r="Z155" s="229" t="str">
        <f t="shared" si="39"/>
        <v/>
      </c>
      <c r="AA155" s="229" t="str">
        <f t="shared" si="40"/>
        <v/>
      </c>
      <c r="AB155" s="228" t="str">
        <f t="shared" si="41"/>
        <v/>
      </c>
      <c r="AC155" s="228" t="str">
        <f>IFERROR(AB155+#REF!,"")</f>
        <v/>
      </c>
      <c r="AD155" s="229" t="str">
        <f t="shared" si="42"/>
        <v/>
      </c>
      <c r="AE155" s="229" t="str">
        <f t="shared" si="43"/>
        <v/>
      </c>
      <c r="AF155" s="228" t="str">
        <f t="shared" si="44"/>
        <v/>
      </c>
      <c r="AG155" s="228" t="str">
        <f>IFERROR(AF155+#REF!,"")</f>
        <v/>
      </c>
      <c r="AH155" s="272"/>
      <c r="AI155" s="272"/>
      <c r="AJ155" s="227" t="str">
        <f t="shared" si="45"/>
        <v/>
      </c>
      <c r="AK155" s="227" t="str">
        <f t="shared" si="46"/>
        <v/>
      </c>
      <c r="AL155" s="227">
        <f>IFERROR(AK155+#REF!,0)</f>
        <v>0</v>
      </c>
      <c r="AM155" s="220" t="e">
        <f>IF(AL155&gt;#REF!,"KO : Le montant retenu est supérieur au montant présenté. Merci de revoir la ligne de dépense ou plafonner son montant.",IF(#REF!=0,"",IF(AL155=#REF!,"OK",IF(AL155&lt;#REF!,"Montant instruit inférieur au montant présenté.",""))))</f>
        <v>#REF!</v>
      </c>
      <c r="AN155" s="273"/>
      <c r="AO155" s="274" t="e">
        <f>#REF!-AL155</f>
        <v>#REF!</v>
      </c>
    </row>
    <row r="156" spans="1:41" hidden="1">
      <c r="A156" s="262">
        <v>152</v>
      </c>
      <c r="B156" s="273"/>
      <c r="C156" s="273"/>
      <c r="D156" s="273"/>
      <c r="E156" s="264"/>
      <c r="F156" s="265"/>
      <c r="G156" s="263"/>
      <c r="H156" s="273"/>
      <c r="I156" s="266"/>
      <c r="J156" s="266"/>
      <c r="K156" s="265"/>
      <c r="L156" s="266"/>
      <c r="M156" s="266"/>
      <c r="N156" s="265"/>
      <c r="O156" s="267"/>
      <c r="P156" s="268" t="str">
        <f t="shared" si="32"/>
        <v/>
      </c>
      <c r="Q156" s="269" t="str">
        <f t="shared" si="33"/>
        <v/>
      </c>
      <c r="R156" s="269" t="str">
        <f t="shared" si="34"/>
        <v/>
      </c>
      <c r="S156" s="269" t="str">
        <f t="shared" si="35"/>
        <v/>
      </c>
      <c r="T156" s="270" t="str">
        <f t="shared" si="36"/>
        <v/>
      </c>
      <c r="U156" s="232" t="str">
        <f t="shared" si="47"/>
        <v/>
      </c>
      <c r="V156" s="231" t="str">
        <f>IFERROR(U156+#REF!,"")</f>
        <v/>
      </c>
      <c r="W156" s="273"/>
      <c r="X156" s="230" t="str">
        <f t="shared" si="37"/>
        <v/>
      </c>
      <c r="Y156" s="230" t="str">
        <f t="shared" si="38"/>
        <v/>
      </c>
      <c r="Z156" s="229" t="str">
        <f t="shared" si="39"/>
        <v/>
      </c>
      <c r="AA156" s="229" t="str">
        <f t="shared" si="40"/>
        <v/>
      </c>
      <c r="AB156" s="228" t="str">
        <f t="shared" si="41"/>
        <v/>
      </c>
      <c r="AC156" s="228" t="str">
        <f>IFERROR(AB156+#REF!,"")</f>
        <v/>
      </c>
      <c r="AD156" s="229" t="str">
        <f t="shared" si="42"/>
        <v/>
      </c>
      <c r="AE156" s="229" t="str">
        <f t="shared" si="43"/>
        <v/>
      </c>
      <c r="AF156" s="228" t="str">
        <f t="shared" si="44"/>
        <v/>
      </c>
      <c r="AG156" s="228" t="str">
        <f>IFERROR(AF156+#REF!,"")</f>
        <v/>
      </c>
      <c r="AH156" s="272"/>
      <c r="AI156" s="272"/>
      <c r="AJ156" s="227" t="str">
        <f t="shared" si="45"/>
        <v/>
      </c>
      <c r="AK156" s="227" t="str">
        <f t="shared" si="46"/>
        <v/>
      </c>
      <c r="AL156" s="227">
        <f>IFERROR(AK156+#REF!,0)</f>
        <v>0</v>
      </c>
      <c r="AM156" s="220" t="e">
        <f>IF(AL156&gt;#REF!,"KO : Le montant retenu est supérieur au montant présenté. Merci de revoir la ligne de dépense ou plafonner son montant.",IF(#REF!=0,"",IF(AL156=#REF!,"OK",IF(AL156&lt;#REF!,"Montant instruit inférieur au montant présenté.",""))))</f>
        <v>#REF!</v>
      </c>
      <c r="AN156" s="273"/>
      <c r="AO156" s="274" t="e">
        <f>#REF!-AL156</f>
        <v>#REF!</v>
      </c>
    </row>
    <row r="157" spans="1:41" hidden="1">
      <c r="A157" s="262">
        <v>153</v>
      </c>
      <c r="B157" s="273"/>
      <c r="C157" s="273"/>
      <c r="D157" s="273"/>
      <c r="E157" s="264"/>
      <c r="F157" s="265"/>
      <c r="G157" s="263"/>
      <c r="H157" s="273"/>
      <c r="I157" s="266"/>
      <c r="J157" s="266"/>
      <c r="K157" s="265"/>
      <c r="L157" s="266"/>
      <c r="M157" s="266"/>
      <c r="N157" s="265"/>
      <c r="O157" s="267"/>
      <c r="P157" s="268" t="str">
        <f t="shared" si="32"/>
        <v/>
      </c>
      <c r="Q157" s="269" t="str">
        <f t="shared" si="33"/>
        <v/>
      </c>
      <c r="R157" s="269" t="str">
        <f t="shared" si="34"/>
        <v/>
      </c>
      <c r="S157" s="269" t="str">
        <f t="shared" si="35"/>
        <v/>
      </c>
      <c r="T157" s="270" t="str">
        <f t="shared" si="36"/>
        <v/>
      </c>
      <c r="U157" s="232" t="str">
        <f t="shared" si="47"/>
        <v/>
      </c>
      <c r="V157" s="231" t="str">
        <f>IFERROR(U157+#REF!,"")</f>
        <v/>
      </c>
      <c r="W157" s="273"/>
      <c r="X157" s="230" t="str">
        <f t="shared" si="37"/>
        <v/>
      </c>
      <c r="Y157" s="230" t="str">
        <f t="shared" si="38"/>
        <v/>
      </c>
      <c r="Z157" s="229" t="str">
        <f t="shared" si="39"/>
        <v/>
      </c>
      <c r="AA157" s="229" t="str">
        <f t="shared" si="40"/>
        <v/>
      </c>
      <c r="AB157" s="228" t="str">
        <f t="shared" si="41"/>
        <v/>
      </c>
      <c r="AC157" s="228" t="str">
        <f>IFERROR(AB157+#REF!,"")</f>
        <v/>
      </c>
      <c r="AD157" s="229" t="str">
        <f t="shared" si="42"/>
        <v/>
      </c>
      <c r="AE157" s="229" t="str">
        <f t="shared" si="43"/>
        <v/>
      </c>
      <c r="AF157" s="228" t="str">
        <f t="shared" si="44"/>
        <v/>
      </c>
      <c r="AG157" s="228" t="str">
        <f>IFERROR(AF157+#REF!,"")</f>
        <v/>
      </c>
      <c r="AH157" s="272"/>
      <c r="AI157" s="272"/>
      <c r="AJ157" s="227" t="str">
        <f t="shared" si="45"/>
        <v/>
      </c>
      <c r="AK157" s="227" t="str">
        <f t="shared" si="46"/>
        <v/>
      </c>
      <c r="AL157" s="227">
        <f>IFERROR(AK157+#REF!,0)</f>
        <v>0</v>
      </c>
      <c r="AM157" s="220" t="e">
        <f>IF(AL157&gt;#REF!,"KO : Le montant retenu est supérieur au montant présenté. Merci de revoir la ligne de dépense ou plafonner son montant.",IF(#REF!=0,"",IF(AL157=#REF!,"OK",IF(AL157&lt;#REF!,"Montant instruit inférieur au montant présenté.",""))))</f>
        <v>#REF!</v>
      </c>
      <c r="AN157" s="273"/>
      <c r="AO157" s="274" t="e">
        <f>#REF!-AL157</f>
        <v>#REF!</v>
      </c>
    </row>
    <row r="158" spans="1:41" hidden="1">
      <c r="A158" s="262">
        <v>154</v>
      </c>
      <c r="B158" s="273"/>
      <c r="C158" s="273"/>
      <c r="D158" s="273"/>
      <c r="E158" s="264"/>
      <c r="F158" s="265"/>
      <c r="G158" s="263"/>
      <c r="H158" s="273"/>
      <c r="I158" s="266"/>
      <c r="J158" s="266"/>
      <c r="K158" s="265"/>
      <c r="L158" s="266"/>
      <c r="M158" s="266"/>
      <c r="N158" s="265"/>
      <c r="O158" s="267"/>
      <c r="P158" s="268" t="str">
        <f t="shared" si="32"/>
        <v/>
      </c>
      <c r="Q158" s="269" t="str">
        <f t="shared" si="33"/>
        <v/>
      </c>
      <c r="R158" s="269" t="str">
        <f t="shared" si="34"/>
        <v/>
      </c>
      <c r="S158" s="269" t="str">
        <f t="shared" si="35"/>
        <v/>
      </c>
      <c r="T158" s="270" t="str">
        <f t="shared" si="36"/>
        <v/>
      </c>
      <c r="U158" s="232" t="str">
        <f t="shared" si="47"/>
        <v/>
      </c>
      <c r="V158" s="231" t="str">
        <f>IFERROR(U158+#REF!,"")</f>
        <v/>
      </c>
      <c r="W158" s="273"/>
      <c r="X158" s="230" t="str">
        <f t="shared" si="37"/>
        <v/>
      </c>
      <c r="Y158" s="230" t="str">
        <f t="shared" si="38"/>
        <v/>
      </c>
      <c r="Z158" s="229" t="str">
        <f t="shared" si="39"/>
        <v/>
      </c>
      <c r="AA158" s="229" t="str">
        <f t="shared" si="40"/>
        <v/>
      </c>
      <c r="AB158" s="228" t="str">
        <f t="shared" si="41"/>
        <v/>
      </c>
      <c r="AC158" s="228" t="str">
        <f>IFERROR(AB158+#REF!,"")</f>
        <v/>
      </c>
      <c r="AD158" s="229" t="str">
        <f t="shared" si="42"/>
        <v/>
      </c>
      <c r="AE158" s="229" t="str">
        <f t="shared" si="43"/>
        <v/>
      </c>
      <c r="AF158" s="228" t="str">
        <f t="shared" si="44"/>
        <v/>
      </c>
      <c r="AG158" s="228" t="str">
        <f>IFERROR(AF158+#REF!,"")</f>
        <v/>
      </c>
      <c r="AH158" s="272"/>
      <c r="AI158" s="272"/>
      <c r="AJ158" s="227" t="str">
        <f t="shared" si="45"/>
        <v/>
      </c>
      <c r="AK158" s="227" t="str">
        <f t="shared" si="46"/>
        <v/>
      </c>
      <c r="AL158" s="227">
        <f>IFERROR(AK158+#REF!,0)</f>
        <v>0</v>
      </c>
      <c r="AM158" s="220" t="e">
        <f>IF(AL158&gt;#REF!,"KO : Le montant retenu est supérieur au montant présenté. Merci de revoir la ligne de dépense ou plafonner son montant.",IF(#REF!=0,"",IF(AL158=#REF!,"OK",IF(AL158&lt;#REF!,"Montant instruit inférieur au montant présenté.",""))))</f>
        <v>#REF!</v>
      </c>
      <c r="AN158" s="273"/>
      <c r="AO158" s="274" t="e">
        <f>#REF!-AL158</f>
        <v>#REF!</v>
      </c>
    </row>
    <row r="159" spans="1:41" hidden="1">
      <c r="A159" s="262">
        <v>155</v>
      </c>
      <c r="B159" s="273"/>
      <c r="C159" s="273"/>
      <c r="D159" s="273"/>
      <c r="E159" s="264"/>
      <c r="F159" s="265"/>
      <c r="G159" s="263"/>
      <c r="H159" s="273"/>
      <c r="I159" s="266"/>
      <c r="J159" s="266"/>
      <c r="K159" s="265"/>
      <c r="L159" s="266"/>
      <c r="M159" s="266"/>
      <c r="N159" s="265"/>
      <c r="O159" s="267"/>
      <c r="P159" s="268" t="str">
        <f t="shared" si="32"/>
        <v/>
      </c>
      <c r="Q159" s="269" t="str">
        <f t="shared" si="33"/>
        <v/>
      </c>
      <c r="R159" s="269" t="str">
        <f t="shared" si="34"/>
        <v/>
      </c>
      <c r="S159" s="269" t="str">
        <f t="shared" si="35"/>
        <v/>
      </c>
      <c r="T159" s="270" t="str">
        <f t="shared" si="36"/>
        <v/>
      </c>
      <c r="U159" s="232" t="str">
        <f t="shared" si="47"/>
        <v/>
      </c>
      <c r="V159" s="231" t="str">
        <f>IFERROR(U159+#REF!,"")</f>
        <v/>
      </c>
      <c r="W159" s="273"/>
      <c r="X159" s="230" t="str">
        <f t="shared" si="37"/>
        <v/>
      </c>
      <c r="Y159" s="230" t="str">
        <f t="shared" si="38"/>
        <v/>
      </c>
      <c r="Z159" s="229" t="str">
        <f t="shared" si="39"/>
        <v/>
      </c>
      <c r="AA159" s="229" t="str">
        <f t="shared" si="40"/>
        <v/>
      </c>
      <c r="AB159" s="228" t="str">
        <f t="shared" si="41"/>
        <v/>
      </c>
      <c r="AC159" s="228" t="str">
        <f>IFERROR(AB159+#REF!,"")</f>
        <v/>
      </c>
      <c r="AD159" s="229" t="str">
        <f t="shared" si="42"/>
        <v/>
      </c>
      <c r="AE159" s="229" t="str">
        <f t="shared" si="43"/>
        <v/>
      </c>
      <c r="AF159" s="228" t="str">
        <f t="shared" si="44"/>
        <v/>
      </c>
      <c r="AG159" s="228" t="str">
        <f>IFERROR(AF159+#REF!,"")</f>
        <v/>
      </c>
      <c r="AH159" s="272"/>
      <c r="AI159" s="272"/>
      <c r="AJ159" s="227" t="str">
        <f t="shared" si="45"/>
        <v/>
      </c>
      <c r="AK159" s="227" t="str">
        <f t="shared" si="46"/>
        <v/>
      </c>
      <c r="AL159" s="227">
        <f>IFERROR(AK159+#REF!,0)</f>
        <v>0</v>
      </c>
      <c r="AM159" s="220" t="e">
        <f>IF(AL159&gt;#REF!,"KO : Le montant retenu est supérieur au montant présenté. Merci de revoir la ligne de dépense ou plafonner son montant.",IF(#REF!=0,"",IF(AL159=#REF!,"OK",IF(AL159&lt;#REF!,"Montant instruit inférieur au montant présenté.",""))))</f>
        <v>#REF!</v>
      </c>
      <c r="AN159" s="273"/>
      <c r="AO159" s="274" t="e">
        <f>#REF!-AL159</f>
        <v>#REF!</v>
      </c>
    </row>
    <row r="160" spans="1:41" hidden="1">
      <c r="A160" s="262">
        <v>156</v>
      </c>
      <c r="B160" s="273"/>
      <c r="C160" s="273"/>
      <c r="D160" s="273"/>
      <c r="E160" s="264"/>
      <c r="F160" s="265"/>
      <c r="G160" s="263"/>
      <c r="H160" s="273"/>
      <c r="I160" s="266"/>
      <c r="J160" s="266"/>
      <c r="K160" s="265"/>
      <c r="L160" s="266"/>
      <c r="M160" s="266"/>
      <c r="N160" s="265"/>
      <c r="O160" s="267"/>
      <c r="P160" s="268" t="str">
        <f t="shared" si="32"/>
        <v/>
      </c>
      <c r="Q160" s="269" t="str">
        <f t="shared" si="33"/>
        <v/>
      </c>
      <c r="R160" s="269" t="str">
        <f t="shared" si="34"/>
        <v/>
      </c>
      <c r="S160" s="269" t="str">
        <f t="shared" si="35"/>
        <v/>
      </c>
      <c r="T160" s="270" t="str">
        <f t="shared" si="36"/>
        <v/>
      </c>
      <c r="U160" s="232" t="str">
        <f t="shared" si="47"/>
        <v/>
      </c>
      <c r="V160" s="231" t="str">
        <f>IFERROR(U160+#REF!,"")</f>
        <v/>
      </c>
      <c r="W160" s="273"/>
      <c r="X160" s="230" t="str">
        <f t="shared" si="37"/>
        <v/>
      </c>
      <c r="Y160" s="230" t="str">
        <f t="shared" si="38"/>
        <v/>
      </c>
      <c r="Z160" s="229" t="str">
        <f t="shared" si="39"/>
        <v/>
      </c>
      <c r="AA160" s="229" t="str">
        <f t="shared" si="40"/>
        <v/>
      </c>
      <c r="AB160" s="228" t="str">
        <f t="shared" si="41"/>
        <v/>
      </c>
      <c r="AC160" s="228" t="str">
        <f>IFERROR(AB160+#REF!,"")</f>
        <v/>
      </c>
      <c r="AD160" s="229" t="str">
        <f t="shared" si="42"/>
        <v/>
      </c>
      <c r="AE160" s="229" t="str">
        <f t="shared" si="43"/>
        <v/>
      </c>
      <c r="AF160" s="228" t="str">
        <f t="shared" si="44"/>
        <v/>
      </c>
      <c r="AG160" s="228" t="str">
        <f>IFERROR(AF160+#REF!,"")</f>
        <v/>
      </c>
      <c r="AH160" s="272"/>
      <c r="AI160" s="272"/>
      <c r="AJ160" s="227" t="str">
        <f t="shared" si="45"/>
        <v/>
      </c>
      <c r="AK160" s="227" t="str">
        <f t="shared" si="46"/>
        <v/>
      </c>
      <c r="AL160" s="227">
        <f>IFERROR(AK160+#REF!,0)</f>
        <v>0</v>
      </c>
      <c r="AM160" s="220" t="e">
        <f>IF(AL160&gt;#REF!,"KO : Le montant retenu est supérieur au montant présenté. Merci de revoir la ligne de dépense ou plafonner son montant.",IF(#REF!=0,"",IF(AL160=#REF!,"OK",IF(AL160&lt;#REF!,"Montant instruit inférieur au montant présenté.",""))))</f>
        <v>#REF!</v>
      </c>
      <c r="AN160" s="273"/>
      <c r="AO160" s="274" t="e">
        <f>#REF!-AL160</f>
        <v>#REF!</v>
      </c>
    </row>
    <row r="161" spans="1:41" hidden="1">
      <c r="A161" s="262">
        <v>157</v>
      </c>
      <c r="B161" s="273"/>
      <c r="C161" s="273"/>
      <c r="D161" s="273"/>
      <c r="E161" s="264"/>
      <c r="F161" s="265"/>
      <c r="G161" s="263"/>
      <c r="H161" s="273"/>
      <c r="I161" s="266"/>
      <c r="J161" s="266"/>
      <c r="K161" s="265"/>
      <c r="L161" s="266"/>
      <c r="M161" s="266"/>
      <c r="N161" s="265"/>
      <c r="O161" s="267"/>
      <c r="P161" s="268" t="str">
        <f t="shared" si="32"/>
        <v/>
      </c>
      <c r="Q161" s="269" t="str">
        <f t="shared" si="33"/>
        <v/>
      </c>
      <c r="R161" s="269" t="str">
        <f t="shared" si="34"/>
        <v/>
      </c>
      <c r="S161" s="269" t="str">
        <f t="shared" si="35"/>
        <v/>
      </c>
      <c r="T161" s="270" t="str">
        <f t="shared" si="36"/>
        <v/>
      </c>
      <c r="U161" s="232" t="str">
        <f t="shared" si="47"/>
        <v/>
      </c>
      <c r="V161" s="231" t="str">
        <f>IFERROR(U161+#REF!,"")</f>
        <v/>
      </c>
      <c r="W161" s="273"/>
      <c r="X161" s="230" t="str">
        <f t="shared" si="37"/>
        <v/>
      </c>
      <c r="Y161" s="230" t="str">
        <f t="shared" si="38"/>
        <v/>
      </c>
      <c r="Z161" s="229" t="str">
        <f t="shared" si="39"/>
        <v/>
      </c>
      <c r="AA161" s="229" t="str">
        <f t="shared" si="40"/>
        <v/>
      </c>
      <c r="AB161" s="228" t="str">
        <f t="shared" si="41"/>
        <v/>
      </c>
      <c r="AC161" s="228" t="str">
        <f>IFERROR(AB161+#REF!,"")</f>
        <v/>
      </c>
      <c r="AD161" s="229" t="str">
        <f t="shared" si="42"/>
        <v/>
      </c>
      <c r="AE161" s="229" t="str">
        <f t="shared" si="43"/>
        <v/>
      </c>
      <c r="AF161" s="228" t="str">
        <f t="shared" si="44"/>
        <v/>
      </c>
      <c r="AG161" s="228" t="str">
        <f>IFERROR(AF161+#REF!,"")</f>
        <v/>
      </c>
      <c r="AH161" s="272"/>
      <c r="AI161" s="272"/>
      <c r="AJ161" s="227" t="str">
        <f t="shared" si="45"/>
        <v/>
      </c>
      <c r="AK161" s="227" t="str">
        <f t="shared" si="46"/>
        <v/>
      </c>
      <c r="AL161" s="227">
        <f>IFERROR(AK161+#REF!,0)</f>
        <v>0</v>
      </c>
      <c r="AM161" s="220" t="e">
        <f>IF(AL161&gt;#REF!,"KO : Le montant retenu est supérieur au montant présenté. Merci de revoir la ligne de dépense ou plafonner son montant.",IF(#REF!=0,"",IF(AL161=#REF!,"OK",IF(AL161&lt;#REF!,"Montant instruit inférieur au montant présenté.",""))))</f>
        <v>#REF!</v>
      </c>
      <c r="AN161" s="273"/>
      <c r="AO161" s="274" t="e">
        <f>#REF!-AL161</f>
        <v>#REF!</v>
      </c>
    </row>
    <row r="162" spans="1:41" hidden="1">
      <c r="A162" s="262">
        <v>158</v>
      </c>
      <c r="B162" s="273"/>
      <c r="C162" s="273"/>
      <c r="D162" s="273"/>
      <c r="E162" s="264"/>
      <c r="F162" s="265"/>
      <c r="G162" s="263"/>
      <c r="H162" s="273"/>
      <c r="I162" s="266"/>
      <c r="J162" s="266"/>
      <c r="K162" s="265"/>
      <c r="L162" s="266"/>
      <c r="M162" s="266"/>
      <c r="N162" s="265"/>
      <c r="O162" s="267"/>
      <c r="P162" s="268" t="str">
        <f t="shared" si="32"/>
        <v/>
      </c>
      <c r="Q162" s="269" t="str">
        <f t="shared" si="33"/>
        <v/>
      </c>
      <c r="R162" s="269" t="str">
        <f t="shared" si="34"/>
        <v/>
      </c>
      <c r="S162" s="269" t="str">
        <f t="shared" si="35"/>
        <v/>
      </c>
      <c r="T162" s="270" t="str">
        <f t="shared" si="36"/>
        <v/>
      </c>
      <c r="U162" s="232" t="str">
        <f t="shared" si="47"/>
        <v/>
      </c>
      <c r="V162" s="231" t="str">
        <f>IFERROR(U162+#REF!,"")</f>
        <v/>
      </c>
      <c r="W162" s="273"/>
      <c r="X162" s="230" t="str">
        <f t="shared" si="37"/>
        <v/>
      </c>
      <c r="Y162" s="230" t="str">
        <f t="shared" si="38"/>
        <v/>
      </c>
      <c r="Z162" s="229" t="str">
        <f t="shared" si="39"/>
        <v/>
      </c>
      <c r="AA162" s="229" t="str">
        <f t="shared" si="40"/>
        <v/>
      </c>
      <c r="AB162" s="228" t="str">
        <f t="shared" si="41"/>
        <v/>
      </c>
      <c r="AC162" s="228" t="str">
        <f>IFERROR(AB162+#REF!,"")</f>
        <v/>
      </c>
      <c r="AD162" s="229" t="str">
        <f t="shared" si="42"/>
        <v/>
      </c>
      <c r="AE162" s="229" t="str">
        <f t="shared" si="43"/>
        <v/>
      </c>
      <c r="AF162" s="228" t="str">
        <f t="shared" si="44"/>
        <v/>
      </c>
      <c r="AG162" s="228" t="str">
        <f>IFERROR(AF162+#REF!,"")</f>
        <v/>
      </c>
      <c r="AH162" s="272"/>
      <c r="AI162" s="272"/>
      <c r="AJ162" s="227" t="str">
        <f t="shared" si="45"/>
        <v/>
      </c>
      <c r="AK162" s="227" t="str">
        <f t="shared" si="46"/>
        <v/>
      </c>
      <c r="AL162" s="227">
        <f>IFERROR(AK162+#REF!,0)</f>
        <v>0</v>
      </c>
      <c r="AM162" s="220" t="e">
        <f>IF(AL162&gt;#REF!,"KO : Le montant retenu est supérieur au montant présenté. Merci de revoir la ligne de dépense ou plafonner son montant.",IF(#REF!=0,"",IF(AL162=#REF!,"OK",IF(AL162&lt;#REF!,"Montant instruit inférieur au montant présenté.",""))))</f>
        <v>#REF!</v>
      </c>
      <c r="AN162" s="273"/>
      <c r="AO162" s="274" t="e">
        <f>#REF!-AL162</f>
        <v>#REF!</v>
      </c>
    </row>
    <row r="163" spans="1:41" hidden="1">
      <c r="A163" s="262">
        <v>159</v>
      </c>
      <c r="B163" s="273"/>
      <c r="C163" s="273"/>
      <c r="D163" s="273"/>
      <c r="E163" s="264"/>
      <c r="F163" s="265"/>
      <c r="G163" s="263"/>
      <c r="H163" s="273"/>
      <c r="I163" s="266"/>
      <c r="J163" s="266"/>
      <c r="K163" s="265"/>
      <c r="L163" s="266"/>
      <c r="M163" s="266"/>
      <c r="N163" s="265"/>
      <c r="O163" s="267"/>
      <c r="P163" s="268" t="str">
        <f t="shared" si="32"/>
        <v/>
      </c>
      <c r="Q163" s="269" t="str">
        <f t="shared" si="33"/>
        <v/>
      </c>
      <c r="R163" s="269" t="str">
        <f t="shared" si="34"/>
        <v/>
      </c>
      <c r="S163" s="269" t="str">
        <f t="shared" si="35"/>
        <v/>
      </c>
      <c r="T163" s="270" t="str">
        <f t="shared" si="36"/>
        <v/>
      </c>
      <c r="U163" s="232" t="str">
        <f t="shared" si="47"/>
        <v/>
      </c>
      <c r="V163" s="231" t="str">
        <f>IFERROR(U163+#REF!,"")</f>
        <v/>
      </c>
      <c r="W163" s="273"/>
      <c r="X163" s="230" t="str">
        <f t="shared" si="37"/>
        <v/>
      </c>
      <c r="Y163" s="230" t="str">
        <f t="shared" si="38"/>
        <v/>
      </c>
      <c r="Z163" s="229" t="str">
        <f t="shared" si="39"/>
        <v/>
      </c>
      <c r="AA163" s="229" t="str">
        <f t="shared" si="40"/>
        <v/>
      </c>
      <c r="AB163" s="228" t="str">
        <f t="shared" si="41"/>
        <v/>
      </c>
      <c r="AC163" s="228" t="str">
        <f>IFERROR(AB163+#REF!,"")</f>
        <v/>
      </c>
      <c r="AD163" s="229" t="str">
        <f t="shared" si="42"/>
        <v/>
      </c>
      <c r="AE163" s="229" t="str">
        <f t="shared" si="43"/>
        <v/>
      </c>
      <c r="AF163" s="228" t="str">
        <f t="shared" si="44"/>
        <v/>
      </c>
      <c r="AG163" s="228" t="str">
        <f>IFERROR(AF163+#REF!,"")</f>
        <v/>
      </c>
      <c r="AH163" s="272"/>
      <c r="AI163" s="272"/>
      <c r="AJ163" s="227" t="str">
        <f t="shared" si="45"/>
        <v/>
      </c>
      <c r="AK163" s="227" t="str">
        <f t="shared" si="46"/>
        <v/>
      </c>
      <c r="AL163" s="227">
        <f>IFERROR(AK163+#REF!,0)</f>
        <v>0</v>
      </c>
      <c r="AM163" s="220" t="e">
        <f>IF(AL163&gt;#REF!,"KO : Le montant retenu est supérieur au montant présenté. Merci de revoir la ligne de dépense ou plafonner son montant.",IF(#REF!=0,"",IF(AL163=#REF!,"OK",IF(AL163&lt;#REF!,"Montant instruit inférieur au montant présenté.",""))))</f>
        <v>#REF!</v>
      </c>
      <c r="AN163" s="273"/>
      <c r="AO163" s="274" t="e">
        <f>#REF!-AL163</f>
        <v>#REF!</v>
      </c>
    </row>
    <row r="164" spans="1:41" hidden="1">
      <c r="A164" s="262">
        <v>160</v>
      </c>
      <c r="B164" s="273"/>
      <c r="C164" s="273"/>
      <c r="D164" s="273"/>
      <c r="E164" s="264"/>
      <c r="F164" s="265"/>
      <c r="G164" s="263"/>
      <c r="H164" s="273"/>
      <c r="I164" s="266"/>
      <c r="J164" s="266"/>
      <c r="K164" s="265"/>
      <c r="L164" s="266"/>
      <c r="M164" s="266"/>
      <c r="N164" s="265"/>
      <c r="O164" s="267"/>
      <c r="P164" s="268" t="str">
        <f t="shared" si="32"/>
        <v/>
      </c>
      <c r="Q164" s="269" t="str">
        <f t="shared" si="33"/>
        <v/>
      </c>
      <c r="R164" s="269" t="str">
        <f t="shared" si="34"/>
        <v/>
      </c>
      <c r="S164" s="269" t="str">
        <f t="shared" si="35"/>
        <v/>
      </c>
      <c r="T164" s="270" t="str">
        <f t="shared" si="36"/>
        <v/>
      </c>
      <c r="U164" s="232" t="str">
        <f t="shared" si="47"/>
        <v/>
      </c>
      <c r="V164" s="231" t="str">
        <f>IFERROR(U164+#REF!,"")</f>
        <v/>
      </c>
      <c r="W164" s="273"/>
      <c r="X164" s="230" t="str">
        <f t="shared" si="37"/>
        <v/>
      </c>
      <c r="Y164" s="230" t="str">
        <f t="shared" si="38"/>
        <v/>
      </c>
      <c r="Z164" s="229" t="str">
        <f t="shared" si="39"/>
        <v/>
      </c>
      <c r="AA164" s="229" t="str">
        <f t="shared" si="40"/>
        <v/>
      </c>
      <c r="AB164" s="228" t="str">
        <f t="shared" si="41"/>
        <v/>
      </c>
      <c r="AC164" s="228" t="str">
        <f>IFERROR(AB164+#REF!,"")</f>
        <v/>
      </c>
      <c r="AD164" s="229" t="str">
        <f t="shared" si="42"/>
        <v/>
      </c>
      <c r="AE164" s="229" t="str">
        <f t="shared" si="43"/>
        <v/>
      </c>
      <c r="AF164" s="228" t="str">
        <f t="shared" si="44"/>
        <v/>
      </c>
      <c r="AG164" s="228" t="str">
        <f>IFERROR(AF164+#REF!,"")</f>
        <v/>
      </c>
      <c r="AH164" s="272"/>
      <c r="AI164" s="272"/>
      <c r="AJ164" s="227" t="str">
        <f t="shared" si="45"/>
        <v/>
      </c>
      <c r="AK164" s="227" t="str">
        <f t="shared" si="46"/>
        <v/>
      </c>
      <c r="AL164" s="227">
        <f>IFERROR(AK164+#REF!,0)</f>
        <v>0</v>
      </c>
      <c r="AM164" s="220" t="e">
        <f>IF(AL164&gt;#REF!,"KO : Le montant retenu est supérieur au montant présenté. Merci de revoir la ligne de dépense ou plafonner son montant.",IF(#REF!=0,"",IF(AL164=#REF!,"OK",IF(AL164&lt;#REF!,"Montant instruit inférieur au montant présenté.",""))))</f>
        <v>#REF!</v>
      </c>
      <c r="AN164" s="273"/>
      <c r="AO164" s="274" t="e">
        <f>#REF!-AL164</f>
        <v>#REF!</v>
      </c>
    </row>
    <row r="165" spans="1:41" hidden="1">
      <c r="A165" s="262">
        <v>161</v>
      </c>
      <c r="B165" s="273"/>
      <c r="C165" s="273"/>
      <c r="D165" s="273"/>
      <c r="E165" s="264"/>
      <c r="F165" s="265"/>
      <c r="G165" s="263"/>
      <c r="H165" s="273"/>
      <c r="I165" s="266"/>
      <c r="J165" s="266"/>
      <c r="K165" s="265"/>
      <c r="L165" s="266"/>
      <c r="M165" s="266"/>
      <c r="N165" s="265"/>
      <c r="O165" s="267"/>
      <c r="P165" s="268" t="str">
        <f t="shared" si="32"/>
        <v/>
      </c>
      <c r="Q165" s="269" t="str">
        <f t="shared" si="33"/>
        <v/>
      </c>
      <c r="R165" s="269" t="str">
        <f t="shared" si="34"/>
        <v/>
      </c>
      <c r="S165" s="269" t="str">
        <f t="shared" si="35"/>
        <v/>
      </c>
      <c r="T165" s="270" t="str">
        <f t="shared" si="36"/>
        <v/>
      </c>
      <c r="U165" s="232" t="str">
        <f t="shared" si="47"/>
        <v/>
      </c>
      <c r="V165" s="231" t="str">
        <f>IFERROR(U165+#REF!,"")</f>
        <v/>
      </c>
      <c r="W165" s="273"/>
      <c r="X165" s="230" t="str">
        <f t="shared" si="37"/>
        <v/>
      </c>
      <c r="Y165" s="230" t="str">
        <f t="shared" si="38"/>
        <v/>
      </c>
      <c r="Z165" s="229" t="str">
        <f t="shared" si="39"/>
        <v/>
      </c>
      <c r="AA165" s="229" t="str">
        <f t="shared" si="40"/>
        <v/>
      </c>
      <c r="AB165" s="228" t="str">
        <f t="shared" si="41"/>
        <v/>
      </c>
      <c r="AC165" s="228" t="str">
        <f>IFERROR(AB165+#REF!,"")</f>
        <v/>
      </c>
      <c r="AD165" s="229" t="str">
        <f t="shared" si="42"/>
        <v/>
      </c>
      <c r="AE165" s="229" t="str">
        <f t="shared" si="43"/>
        <v/>
      </c>
      <c r="AF165" s="228" t="str">
        <f t="shared" si="44"/>
        <v/>
      </c>
      <c r="AG165" s="228" t="str">
        <f>IFERROR(AF165+#REF!,"")</f>
        <v/>
      </c>
      <c r="AH165" s="272"/>
      <c r="AI165" s="272"/>
      <c r="AJ165" s="227" t="str">
        <f t="shared" si="45"/>
        <v/>
      </c>
      <c r="AK165" s="227" t="str">
        <f t="shared" si="46"/>
        <v/>
      </c>
      <c r="AL165" s="227">
        <f>IFERROR(AK165+#REF!,0)</f>
        <v>0</v>
      </c>
      <c r="AM165" s="220" t="e">
        <f>IF(AL165&gt;#REF!,"KO : Le montant retenu est supérieur au montant présenté. Merci de revoir la ligne de dépense ou plafonner son montant.",IF(#REF!=0,"",IF(AL165=#REF!,"OK",IF(AL165&lt;#REF!,"Montant instruit inférieur au montant présenté.",""))))</f>
        <v>#REF!</v>
      </c>
      <c r="AN165" s="273"/>
      <c r="AO165" s="274" t="e">
        <f>#REF!-AL165</f>
        <v>#REF!</v>
      </c>
    </row>
    <row r="166" spans="1:41" hidden="1">
      <c r="A166" s="262">
        <v>162</v>
      </c>
      <c r="B166" s="273"/>
      <c r="C166" s="273"/>
      <c r="D166" s="273"/>
      <c r="E166" s="264"/>
      <c r="F166" s="265"/>
      <c r="G166" s="263"/>
      <c r="H166" s="273"/>
      <c r="I166" s="266"/>
      <c r="J166" s="266"/>
      <c r="K166" s="265"/>
      <c r="L166" s="266"/>
      <c r="M166" s="266"/>
      <c r="N166" s="265"/>
      <c r="O166" s="267"/>
      <c r="P166" s="268" t="str">
        <f t="shared" si="32"/>
        <v/>
      </c>
      <c r="Q166" s="269" t="str">
        <f t="shared" si="33"/>
        <v/>
      </c>
      <c r="R166" s="269" t="str">
        <f t="shared" si="34"/>
        <v/>
      </c>
      <c r="S166" s="269" t="str">
        <f t="shared" si="35"/>
        <v/>
      </c>
      <c r="T166" s="270" t="str">
        <f t="shared" si="36"/>
        <v/>
      </c>
      <c r="U166" s="232" t="str">
        <f t="shared" si="47"/>
        <v/>
      </c>
      <c r="V166" s="231" t="str">
        <f>IFERROR(U166+#REF!,"")</f>
        <v/>
      </c>
      <c r="W166" s="273"/>
      <c r="X166" s="230" t="str">
        <f t="shared" si="37"/>
        <v/>
      </c>
      <c r="Y166" s="230" t="str">
        <f t="shared" si="38"/>
        <v/>
      </c>
      <c r="Z166" s="229" t="str">
        <f t="shared" si="39"/>
        <v/>
      </c>
      <c r="AA166" s="229" t="str">
        <f t="shared" si="40"/>
        <v/>
      </c>
      <c r="AB166" s="228" t="str">
        <f t="shared" si="41"/>
        <v/>
      </c>
      <c r="AC166" s="228" t="str">
        <f>IFERROR(AB166+#REF!,"")</f>
        <v/>
      </c>
      <c r="AD166" s="229" t="str">
        <f t="shared" si="42"/>
        <v/>
      </c>
      <c r="AE166" s="229" t="str">
        <f t="shared" si="43"/>
        <v/>
      </c>
      <c r="AF166" s="228" t="str">
        <f t="shared" si="44"/>
        <v/>
      </c>
      <c r="AG166" s="228" t="str">
        <f>IFERROR(AF166+#REF!,"")</f>
        <v/>
      </c>
      <c r="AH166" s="272"/>
      <c r="AI166" s="272"/>
      <c r="AJ166" s="227" t="str">
        <f t="shared" si="45"/>
        <v/>
      </c>
      <c r="AK166" s="227" t="str">
        <f t="shared" si="46"/>
        <v/>
      </c>
      <c r="AL166" s="227">
        <f>IFERROR(AK166+#REF!,0)</f>
        <v>0</v>
      </c>
      <c r="AM166" s="220" t="e">
        <f>IF(AL166&gt;#REF!,"KO : Le montant retenu est supérieur au montant présenté. Merci de revoir la ligne de dépense ou plafonner son montant.",IF(#REF!=0,"",IF(AL166=#REF!,"OK",IF(AL166&lt;#REF!,"Montant instruit inférieur au montant présenté.",""))))</f>
        <v>#REF!</v>
      </c>
      <c r="AN166" s="273"/>
      <c r="AO166" s="274" t="e">
        <f>#REF!-AL166</f>
        <v>#REF!</v>
      </c>
    </row>
    <row r="167" spans="1:41" hidden="1">
      <c r="A167" s="262">
        <v>163</v>
      </c>
      <c r="B167" s="273"/>
      <c r="C167" s="273"/>
      <c r="D167" s="273"/>
      <c r="E167" s="264"/>
      <c r="F167" s="265"/>
      <c r="G167" s="263"/>
      <c r="H167" s="273"/>
      <c r="I167" s="266"/>
      <c r="J167" s="266"/>
      <c r="K167" s="265"/>
      <c r="L167" s="266"/>
      <c r="M167" s="266"/>
      <c r="N167" s="265"/>
      <c r="O167" s="267"/>
      <c r="P167" s="268" t="str">
        <f t="shared" si="32"/>
        <v/>
      </c>
      <c r="Q167" s="269" t="str">
        <f t="shared" si="33"/>
        <v/>
      </c>
      <c r="R167" s="269" t="str">
        <f t="shared" si="34"/>
        <v/>
      </c>
      <c r="S167" s="269" t="str">
        <f t="shared" si="35"/>
        <v/>
      </c>
      <c r="T167" s="270" t="str">
        <f t="shared" si="36"/>
        <v/>
      </c>
      <c r="U167" s="232" t="str">
        <f t="shared" si="47"/>
        <v/>
      </c>
      <c r="V167" s="231" t="str">
        <f>IFERROR(U167+#REF!,"")</f>
        <v/>
      </c>
      <c r="W167" s="273"/>
      <c r="X167" s="230" t="str">
        <f t="shared" si="37"/>
        <v/>
      </c>
      <c r="Y167" s="230" t="str">
        <f t="shared" si="38"/>
        <v/>
      </c>
      <c r="Z167" s="229" t="str">
        <f t="shared" si="39"/>
        <v/>
      </c>
      <c r="AA167" s="229" t="str">
        <f t="shared" si="40"/>
        <v/>
      </c>
      <c r="AB167" s="228" t="str">
        <f t="shared" si="41"/>
        <v/>
      </c>
      <c r="AC167" s="228" t="str">
        <f>IFERROR(AB167+#REF!,"")</f>
        <v/>
      </c>
      <c r="AD167" s="229" t="str">
        <f t="shared" si="42"/>
        <v/>
      </c>
      <c r="AE167" s="229" t="str">
        <f t="shared" si="43"/>
        <v/>
      </c>
      <c r="AF167" s="228" t="str">
        <f t="shared" si="44"/>
        <v/>
      </c>
      <c r="AG167" s="228" t="str">
        <f>IFERROR(AF167+#REF!,"")</f>
        <v/>
      </c>
      <c r="AH167" s="272"/>
      <c r="AI167" s="272"/>
      <c r="AJ167" s="227" t="str">
        <f t="shared" si="45"/>
        <v/>
      </c>
      <c r="AK167" s="227" t="str">
        <f t="shared" si="46"/>
        <v/>
      </c>
      <c r="AL167" s="227">
        <f>IFERROR(AK167+#REF!,0)</f>
        <v>0</v>
      </c>
      <c r="AM167" s="220" t="e">
        <f>IF(AL167&gt;#REF!,"KO : Le montant retenu est supérieur au montant présenté. Merci de revoir la ligne de dépense ou plafonner son montant.",IF(#REF!=0,"",IF(AL167=#REF!,"OK",IF(AL167&lt;#REF!,"Montant instruit inférieur au montant présenté.",""))))</f>
        <v>#REF!</v>
      </c>
      <c r="AN167" s="273"/>
      <c r="AO167" s="274" t="e">
        <f>#REF!-AL167</f>
        <v>#REF!</v>
      </c>
    </row>
    <row r="168" spans="1:41" hidden="1">
      <c r="A168" s="262">
        <v>164</v>
      </c>
      <c r="B168" s="273"/>
      <c r="C168" s="273"/>
      <c r="D168" s="273"/>
      <c r="E168" s="264"/>
      <c r="F168" s="265"/>
      <c r="G168" s="263"/>
      <c r="H168" s="273"/>
      <c r="I168" s="266"/>
      <c r="J168" s="266"/>
      <c r="K168" s="265"/>
      <c r="L168" s="266"/>
      <c r="M168" s="266"/>
      <c r="N168" s="265"/>
      <c r="O168" s="267"/>
      <c r="P168" s="268" t="str">
        <f t="shared" si="32"/>
        <v/>
      </c>
      <c r="Q168" s="269" t="str">
        <f t="shared" si="33"/>
        <v/>
      </c>
      <c r="R168" s="269" t="str">
        <f t="shared" si="34"/>
        <v/>
      </c>
      <c r="S168" s="269" t="str">
        <f t="shared" si="35"/>
        <v/>
      </c>
      <c r="T168" s="270" t="str">
        <f t="shared" si="36"/>
        <v/>
      </c>
      <c r="U168" s="232" t="str">
        <f t="shared" si="47"/>
        <v/>
      </c>
      <c r="V168" s="231" t="str">
        <f>IFERROR(U168+#REF!,"")</f>
        <v/>
      </c>
      <c r="W168" s="273"/>
      <c r="X168" s="230" t="str">
        <f t="shared" si="37"/>
        <v/>
      </c>
      <c r="Y168" s="230" t="str">
        <f t="shared" si="38"/>
        <v/>
      </c>
      <c r="Z168" s="229" t="str">
        <f t="shared" si="39"/>
        <v/>
      </c>
      <c r="AA168" s="229" t="str">
        <f t="shared" si="40"/>
        <v/>
      </c>
      <c r="AB168" s="228" t="str">
        <f t="shared" si="41"/>
        <v/>
      </c>
      <c r="AC168" s="228" t="str">
        <f>IFERROR(AB168+#REF!,"")</f>
        <v/>
      </c>
      <c r="AD168" s="229" t="str">
        <f t="shared" si="42"/>
        <v/>
      </c>
      <c r="AE168" s="229" t="str">
        <f t="shared" si="43"/>
        <v/>
      </c>
      <c r="AF168" s="228" t="str">
        <f t="shared" si="44"/>
        <v/>
      </c>
      <c r="AG168" s="228" t="str">
        <f>IFERROR(AF168+#REF!,"")</f>
        <v/>
      </c>
      <c r="AH168" s="272"/>
      <c r="AI168" s="272"/>
      <c r="AJ168" s="227" t="str">
        <f t="shared" si="45"/>
        <v/>
      </c>
      <c r="AK168" s="227" t="str">
        <f t="shared" si="46"/>
        <v/>
      </c>
      <c r="AL168" s="227">
        <f>IFERROR(AK168+#REF!,0)</f>
        <v>0</v>
      </c>
      <c r="AM168" s="220" t="e">
        <f>IF(AL168&gt;#REF!,"KO : Le montant retenu est supérieur au montant présenté. Merci de revoir la ligne de dépense ou plafonner son montant.",IF(#REF!=0,"",IF(AL168=#REF!,"OK",IF(AL168&lt;#REF!,"Montant instruit inférieur au montant présenté.",""))))</f>
        <v>#REF!</v>
      </c>
      <c r="AN168" s="273"/>
      <c r="AO168" s="274" t="e">
        <f>#REF!-AL168</f>
        <v>#REF!</v>
      </c>
    </row>
    <row r="169" spans="1:41" hidden="1">
      <c r="A169" s="262">
        <v>165</v>
      </c>
      <c r="B169" s="273"/>
      <c r="C169" s="273"/>
      <c r="D169" s="273"/>
      <c r="E169" s="264"/>
      <c r="F169" s="265"/>
      <c r="G169" s="263"/>
      <c r="H169" s="273"/>
      <c r="I169" s="266"/>
      <c r="J169" s="266"/>
      <c r="K169" s="265"/>
      <c r="L169" s="266"/>
      <c r="M169" s="266"/>
      <c r="N169" s="265"/>
      <c r="O169" s="267"/>
      <c r="P169" s="268" t="str">
        <f t="shared" si="32"/>
        <v/>
      </c>
      <c r="Q169" s="269" t="str">
        <f t="shared" si="33"/>
        <v/>
      </c>
      <c r="R169" s="269" t="str">
        <f t="shared" si="34"/>
        <v/>
      </c>
      <c r="S169" s="269" t="str">
        <f t="shared" si="35"/>
        <v/>
      </c>
      <c r="T169" s="270" t="str">
        <f t="shared" si="36"/>
        <v/>
      </c>
      <c r="U169" s="232" t="str">
        <f t="shared" si="47"/>
        <v/>
      </c>
      <c r="V169" s="231" t="str">
        <f>IFERROR(U169+#REF!,"")</f>
        <v/>
      </c>
      <c r="W169" s="273"/>
      <c r="X169" s="230" t="str">
        <f t="shared" si="37"/>
        <v/>
      </c>
      <c r="Y169" s="230" t="str">
        <f t="shared" si="38"/>
        <v/>
      </c>
      <c r="Z169" s="229" t="str">
        <f t="shared" si="39"/>
        <v/>
      </c>
      <c r="AA169" s="229" t="str">
        <f t="shared" si="40"/>
        <v/>
      </c>
      <c r="AB169" s="228" t="str">
        <f t="shared" si="41"/>
        <v/>
      </c>
      <c r="AC169" s="228" t="str">
        <f>IFERROR(AB169+#REF!,"")</f>
        <v/>
      </c>
      <c r="AD169" s="229" t="str">
        <f t="shared" si="42"/>
        <v/>
      </c>
      <c r="AE169" s="229" t="str">
        <f t="shared" si="43"/>
        <v/>
      </c>
      <c r="AF169" s="228" t="str">
        <f t="shared" si="44"/>
        <v/>
      </c>
      <c r="AG169" s="228" t="str">
        <f>IFERROR(AF169+#REF!,"")</f>
        <v/>
      </c>
      <c r="AH169" s="272"/>
      <c r="AI169" s="272"/>
      <c r="AJ169" s="227" t="str">
        <f t="shared" si="45"/>
        <v/>
      </c>
      <c r="AK169" s="227" t="str">
        <f t="shared" si="46"/>
        <v/>
      </c>
      <c r="AL169" s="227">
        <f>IFERROR(AK169+#REF!,0)</f>
        <v>0</v>
      </c>
      <c r="AM169" s="220" t="e">
        <f>IF(AL169&gt;#REF!,"KO : Le montant retenu est supérieur au montant présenté. Merci de revoir la ligne de dépense ou plafonner son montant.",IF(#REF!=0,"",IF(AL169=#REF!,"OK",IF(AL169&lt;#REF!,"Montant instruit inférieur au montant présenté.",""))))</f>
        <v>#REF!</v>
      </c>
      <c r="AN169" s="273"/>
      <c r="AO169" s="274" t="e">
        <f>#REF!-AL169</f>
        <v>#REF!</v>
      </c>
    </row>
    <row r="170" spans="1:41" hidden="1">
      <c r="A170" s="262">
        <v>166</v>
      </c>
      <c r="B170" s="273"/>
      <c r="C170" s="273"/>
      <c r="D170" s="273"/>
      <c r="E170" s="264"/>
      <c r="F170" s="265"/>
      <c r="G170" s="263"/>
      <c r="H170" s="273"/>
      <c r="I170" s="266"/>
      <c r="J170" s="266"/>
      <c r="K170" s="265"/>
      <c r="L170" s="266"/>
      <c r="M170" s="266"/>
      <c r="N170" s="265"/>
      <c r="O170" s="267"/>
      <c r="P170" s="268" t="str">
        <f t="shared" si="32"/>
        <v/>
      </c>
      <c r="Q170" s="269" t="str">
        <f t="shared" si="33"/>
        <v/>
      </c>
      <c r="R170" s="269" t="str">
        <f t="shared" si="34"/>
        <v/>
      </c>
      <c r="S170" s="269" t="str">
        <f t="shared" si="35"/>
        <v/>
      </c>
      <c r="T170" s="270" t="str">
        <f t="shared" si="36"/>
        <v/>
      </c>
      <c r="U170" s="232" t="str">
        <f t="shared" si="47"/>
        <v/>
      </c>
      <c r="V170" s="231" t="str">
        <f>IFERROR(U170+#REF!,"")</f>
        <v/>
      </c>
      <c r="W170" s="273"/>
      <c r="X170" s="230" t="str">
        <f t="shared" si="37"/>
        <v/>
      </c>
      <c r="Y170" s="230" t="str">
        <f t="shared" si="38"/>
        <v/>
      </c>
      <c r="Z170" s="229" t="str">
        <f t="shared" si="39"/>
        <v/>
      </c>
      <c r="AA170" s="229" t="str">
        <f t="shared" si="40"/>
        <v/>
      </c>
      <c r="AB170" s="228" t="str">
        <f t="shared" si="41"/>
        <v/>
      </c>
      <c r="AC170" s="228" t="str">
        <f>IFERROR(AB170+#REF!,"")</f>
        <v/>
      </c>
      <c r="AD170" s="229" t="str">
        <f t="shared" si="42"/>
        <v/>
      </c>
      <c r="AE170" s="229" t="str">
        <f t="shared" si="43"/>
        <v/>
      </c>
      <c r="AF170" s="228" t="str">
        <f t="shared" si="44"/>
        <v/>
      </c>
      <c r="AG170" s="228" t="str">
        <f>IFERROR(AF170+#REF!,"")</f>
        <v/>
      </c>
      <c r="AH170" s="272"/>
      <c r="AI170" s="272"/>
      <c r="AJ170" s="227" t="str">
        <f t="shared" si="45"/>
        <v/>
      </c>
      <c r="AK170" s="227" t="str">
        <f t="shared" si="46"/>
        <v/>
      </c>
      <c r="AL170" s="227">
        <f>IFERROR(AK170+#REF!,0)</f>
        <v>0</v>
      </c>
      <c r="AM170" s="220" t="e">
        <f>IF(AL170&gt;#REF!,"KO : Le montant retenu est supérieur au montant présenté. Merci de revoir la ligne de dépense ou plafonner son montant.",IF(#REF!=0,"",IF(AL170=#REF!,"OK",IF(AL170&lt;#REF!,"Montant instruit inférieur au montant présenté.",""))))</f>
        <v>#REF!</v>
      </c>
      <c r="AN170" s="273"/>
      <c r="AO170" s="274" t="e">
        <f>#REF!-AL170</f>
        <v>#REF!</v>
      </c>
    </row>
    <row r="171" spans="1:41" hidden="1">
      <c r="A171" s="262">
        <v>167</v>
      </c>
      <c r="B171" s="273"/>
      <c r="C171" s="273"/>
      <c r="D171" s="273"/>
      <c r="E171" s="264"/>
      <c r="F171" s="265"/>
      <c r="G171" s="263"/>
      <c r="H171" s="273"/>
      <c r="I171" s="266"/>
      <c r="J171" s="266"/>
      <c r="K171" s="265"/>
      <c r="L171" s="266"/>
      <c r="M171" s="266"/>
      <c r="N171" s="265"/>
      <c r="O171" s="267"/>
      <c r="P171" s="268" t="str">
        <f t="shared" si="32"/>
        <v/>
      </c>
      <c r="Q171" s="269" t="str">
        <f t="shared" si="33"/>
        <v/>
      </c>
      <c r="R171" s="269" t="str">
        <f t="shared" si="34"/>
        <v/>
      </c>
      <c r="S171" s="269" t="str">
        <f t="shared" si="35"/>
        <v/>
      </c>
      <c r="T171" s="270" t="str">
        <f t="shared" si="36"/>
        <v/>
      </c>
      <c r="U171" s="232" t="str">
        <f t="shared" si="47"/>
        <v/>
      </c>
      <c r="V171" s="231" t="str">
        <f>IFERROR(U171+#REF!,"")</f>
        <v/>
      </c>
      <c r="W171" s="273"/>
      <c r="X171" s="230" t="str">
        <f t="shared" si="37"/>
        <v/>
      </c>
      <c r="Y171" s="230" t="str">
        <f t="shared" si="38"/>
        <v/>
      </c>
      <c r="Z171" s="229" t="str">
        <f t="shared" si="39"/>
        <v/>
      </c>
      <c r="AA171" s="229" t="str">
        <f t="shared" si="40"/>
        <v/>
      </c>
      <c r="AB171" s="228" t="str">
        <f t="shared" si="41"/>
        <v/>
      </c>
      <c r="AC171" s="228" t="str">
        <f>IFERROR(AB171+#REF!,"")</f>
        <v/>
      </c>
      <c r="AD171" s="229" t="str">
        <f t="shared" si="42"/>
        <v/>
      </c>
      <c r="AE171" s="229" t="str">
        <f t="shared" si="43"/>
        <v/>
      </c>
      <c r="AF171" s="228" t="str">
        <f t="shared" si="44"/>
        <v/>
      </c>
      <c r="AG171" s="228" t="str">
        <f>IFERROR(AF171+#REF!,"")</f>
        <v/>
      </c>
      <c r="AH171" s="272"/>
      <c r="AI171" s="272"/>
      <c r="AJ171" s="227" t="str">
        <f t="shared" si="45"/>
        <v/>
      </c>
      <c r="AK171" s="227" t="str">
        <f t="shared" si="46"/>
        <v/>
      </c>
      <c r="AL171" s="227">
        <f>IFERROR(AK171+#REF!,0)</f>
        <v>0</v>
      </c>
      <c r="AM171" s="220" t="e">
        <f>IF(AL171&gt;#REF!,"KO : Le montant retenu est supérieur au montant présenté. Merci de revoir la ligne de dépense ou plafonner son montant.",IF(#REF!=0,"",IF(AL171=#REF!,"OK",IF(AL171&lt;#REF!,"Montant instruit inférieur au montant présenté.",""))))</f>
        <v>#REF!</v>
      </c>
      <c r="AN171" s="273"/>
      <c r="AO171" s="274" t="e">
        <f>#REF!-AL171</f>
        <v>#REF!</v>
      </c>
    </row>
    <row r="172" spans="1:41" hidden="1">
      <c r="A172" s="262">
        <v>168</v>
      </c>
      <c r="B172" s="273"/>
      <c r="C172" s="273"/>
      <c r="D172" s="273"/>
      <c r="E172" s="264"/>
      <c r="F172" s="265"/>
      <c r="G172" s="263"/>
      <c r="H172" s="273"/>
      <c r="I172" s="266"/>
      <c r="J172" s="266"/>
      <c r="K172" s="265"/>
      <c r="L172" s="266"/>
      <c r="M172" s="266"/>
      <c r="N172" s="265"/>
      <c r="O172" s="267"/>
      <c r="P172" s="268" t="str">
        <f t="shared" si="32"/>
        <v/>
      </c>
      <c r="Q172" s="269" t="str">
        <f t="shared" si="33"/>
        <v/>
      </c>
      <c r="R172" s="269" t="str">
        <f t="shared" si="34"/>
        <v/>
      </c>
      <c r="S172" s="269" t="str">
        <f t="shared" si="35"/>
        <v/>
      </c>
      <c r="T172" s="270" t="str">
        <f t="shared" si="36"/>
        <v/>
      </c>
      <c r="U172" s="232" t="str">
        <f t="shared" si="47"/>
        <v/>
      </c>
      <c r="V172" s="231" t="str">
        <f>IFERROR(U172+#REF!,"")</f>
        <v/>
      </c>
      <c r="W172" s="273"/>
      <c r="X172" s="230" t="str">
        <f t="shared" si="37"/>
        <v/>
      </c>
      <c r="Y172" s="230" t="str">
        <f t="shared" si="38"/>
        <v/>
      </c>
      <c r="Z172" s="229" t="str">
        <f t="shared" si="39"/>
        <v/>
      </c>
      <c r="AA172" s="229" t="str">
        <f t="shared" si="40"/>
        <v/>
      </c>
      <c r="AB172" s="228" t="str">
        <f t="shared" si="41"/>
        <v/>
      </c>
      <c r="AC172" s="228" t="str">
        <f>IFERROR(AB172+#REF!,"")</f>
        <v/>
      </c>
      <c r="AD172" s="229" t="str">
        <f t="shared" si="42"/>
        <v/>
      </c>
      <c r="AE172" s="229" t="str">
        <f t="shared" si="43"/>
        <v/>
      </c>
      <c r="AF172" s="228" t="str">
        <f t="shared" si="44"/>
        <v/>
      </c>
      <c r="AG172" s="228" t="str">
        <f>IFERROR(AF172+#REF!,"")</f>
        <v/>
      </c>
      <c r="AH172" s="272"/>
      <c r="AI172" s="272"/>
      <c r="AJ172" s="227" t="str">
        <f t="shared" si="45"/>
        <v/>
      </c>
      <c r="AK172" s="227" t="str">
        <f t="shared" si="46"/>
        <v/>
      </c>
      <c r="AL172" s="227">
        <f>IFERROR(AK172+#REF!,0)</f>
        <v>0</v>
      </c>
      <c r="AM172" s="220" t="e">
        <f>IF(AL172&gt;#REF!,"KO : Le montant retenu est supérieur au montant présenté. Merci de revoir la ligne de dépense ou plafonner son montant.",IF(#REF!=0,"",IF(AL172=#REF!,"OK",IF(AL172&lt;#REF!,"Montant instruit inférieur au montant présenté.",""))))</f>
        <v>#REF!</v>
      </c>
      <c r="AN172" s="273"/>
      <c r="AO172" s="274" t="e">
        <f>#REF!-AL172</f>
        <v>#REF!</v>
      </c>
    </row>
    <row r="173" spans="1:41" hidden="1">
      <c r="A173" s="262">
        <v>169</v>
      </c>
      <c r="B173" s="273"/>
      <c r="C173" s="273"/>
      <c r="D173" s="273"/>
      <c r="E173" s="264"/>
      <c r="F173" s="265"/>
      <c r="G173" s="263"/>
      <c r="H173" s="273"/>
      <c r="I173" s="266"/>
      <c r="J173" s="266"/>
      <c r="K173" s="265"/>
      <c r="L173" s="266"/>
      <c r="M173" s="266"/>
      <c r="N173" s="265"/>
      <c r="O173" s="267"/>
      <c r="P173" s="268" t="str">
        <f t="shared" si="32"/>
        <v/>
      </c>
      <c r="Q173" s="269" t="str">
        <f t="shared" si="33"/>
        <v/>
      </c>
      <c r="R173" s="269" t="str">
        <f t="shared" si="34"/>
        <v/>
      </c>
      <c r="S173" s="269" t="str">
        <f t="shared" si="35"/>
        <v/>
      </c>
      <c r="T173" s="270" t="str">
        <f t="shared" si="36"/>
        <v/>
      </c>
      <c r="U173" s="232" t="str">
        <f t="shared" si="47"/>
        <v/>
      </c>
      <c r="V173" s="231" t="str">
        <f>IFERROR(U173+#REF!,"")</f>
        <v/>
      </c>
      <c r="W173" s="273"/>
      <c r="X173" s="230" t="str">
        <f t="shared" si="37"/>
        <v/>
      </c>
      <c r="Y173" s="230" t="str">
        <f t="shared" si="38"/>
        <v/>
      </c>
      <c r="Z173" s="229" t="str">
        <f t="shared" si="39"/>
        <v/>
      </c>
      <c r="AA173" s="229" t="str">
        <f t="shared" si="40"/>
        <v/>
      </c>
      <c r="AB173" s="228" t="str">
        <f t="shared" si="41"/>
        <v/>
      </c>
      <c r="AC173" s="228" t="str">
        <f>IFERROR(AB173+#REF!,"")</f>
        <v/>
      </c>
      <c r="AD173" s="229" t="str">
        <f t="shared" si="42"/>
        <v/>
      </c>
      <c r="AE173" s="229" t="str">
        <f t="shared" si="43"/>
        <v/>
      </c>
      <c r="AF173" s="228" t="str">
        <f t="shared" si="44"/>
        <v/>
      </c>
      <c r="AG173" s="228" t="str">
        <f>IFERROR(AF173+#REF!,"")</f>
        <v/>
      </c>
      <c r="AH173" s="272"/>
      <c r="AI173" s="272"/>
      <c r="AJ173" s="227" t="str">
        <f t="shared" si="45"/>
        <v/>
      </c>
      <c r="AK173" s="227" t="str">
        <f t="shared" si="46"/>
        <v/>
      </c>
      <c r="AL173" s="227">
        <f>IFERROR(AK173+#REF!,0)</f>
        <v>0</v>
      </c>
      <c r="AM173" s="220" t="e">
        <f>IF(AL173&gt;#REF!,"KO : Le montant retenu est supérieur au montant présenté. Merci de revoir la ligne de dépense ou plafonner son montant.",IF(#REF!=0,"",IF(AL173=#REF!,"OK",IF(AL173&lt;#REF!,"Montant instruit inférieur au montant présenté.",""))))</f>
        <v>#REF!</v>
      </c>
      <c r="AN173" s="273"/>
      <c r="AO173" s="274" t="e">
        <f>#REF!-AL173</f>
        <v>#REF!</v>
      </c>
    </row>
    <row r="174" spans="1:41" hidden="1">
      <c r="A174" s="262">
        <v>170</v>
      </c>
      <c r="B174" s="273"/>
      <c r="C174" s="273"/>
      <c r="D174" s="273"/>
      <c r="E174" s="264"/>
      <c r="F174" s="265"/>
      <c r="G174" s="263"/>
      <c r="H174" s="273"/>
      <c r="I174" s="266"/>
      <c r="J174" s="266"/>
      <c r="K174" s="265"/>
      <c r="L174" s="266"/>
      <c r="M174" s="266"/>
      <c r="N174" s="265"/>
      <c r="O174" s="267"/>
      <c r="P174" s="268" t="str">
        <f t="shared" si="32"/>
        <v/>
      </c>
      <c r="Q174" s="269" t="str">
        <f t="shared" si="33"/>
        <v/>
      </c>
      <c r="R174" s="269" t="str">
        <f t="shared" si="34"/>
        <v/>
      </c>
      <c r="S174" s="269" t="str">
        <f t="shared" si="35"/>
        <v/>
      </c>
      <c r="T174" s="270" t="str">
        <f t="shared" si="36"/>
        <v/>
      </c>
      <c r="U174" s="232" t="str">
        <f t="shared" si="47"/>
        <v/>
      </c>
      <c r="V174" s="231" t="str">
        <f>IFERROR(U174+#REF!,"")</f>
        <v/>
      </c>
      <c r="W174" s="273"/>
      <c r="X174" s="230" t="str">
        <f t="shared" si="37"/>
        <v/>
      </c>
      <c r="Y174" s="230" t="str">
        <f t="shared" si="38"/>
        <v/>
      </c>
      <c r="Z174" s="229" t="str">
        <f t="shared" si="39"/>
        <v/>
      </c>
      <c r="AA174" s="229" t="str">
        <f t="shared" si="40"/>
        <v/>
      </c>
      <c r="AB174" s="228" t="str">
        <f t="shared" si="41"/>
        <v/>
      </c>
      <c r="AC174" s="228" t="str">
        <f>IFERROR(AB174+#REF!,"")</f>
        <v/>
      </c>
      <c r="AD174" s="229" t="str">
        <f t="shared" si="42"/>
        <v/>
      </c>
      <c r="AE174" s="229" t="str">
        <f t="shared" si="43"/>
        <v/>
      </c>
      <c r="AF174" s="228" t="str">
        <f t="shared" si="44"/>
        <v/>
      </c>
      <c r="AG174" s="228" t="str">
        <f>IFERROR(AF174+#REF!,"")</f>
        <v/>
      </c>
      <c r="AH174" s="272"/>
      <c r="AI174" s="272"/>
      <c r="AJ174" s="227" t="str">
        <f t="shared" si="45"/>
        <v/>
      </c>
      <c r="AK174" s="227" t="str">
        <f t="shared" si="46"/>
        <v/>
      </c>
      <c r="AL174" s="227">
        <f>IFERROR(AK174+#REF!,0)</f>
        <v>0</v>
      </c>
      <c r="AM174" s="220" t="e">
        <f>IF(AL174&gt;#REF!,"KO : Le montant retenu est supérieur au montant présenté. Merci de revoir la ligne de dépense ou plafonner son montant.",IF(#REF!=0,"",IF(AL174=#REF!,"OK",IF(AL174&lt;#REF!,"Montant instruit inférieur au montant présenté.",""))))</f>
        <v>#REF!</v>
      </c>
      <c r="AN174" s="273"/>
      <c r="AO174" s="274" t="e">
        <f>#REF!-AL174</f>
        <v>#REF!</v>
      </c>
    </row>
    <row r="175" spans="1:41" hidden="1">
      <c r="A175" s="262">
        <v>171</v>
      </c>
      <c r="B175" s="273"/>
      <c r="C175" s="273"/>
      <c r="D175" s="273"/>
      <c r="E175" s="264"/>
      <c r="F175" s="265"/>
      <c r="G175" s="263"/>
      <c r="H175" s="273"/>
      <c r="I175" s="266"/>
      <c r="J175" s="266"/>
      <c r="K175" s="265"/>
      <c r="L175" s="266"/>
      <c r="M175" s="266"/>
      <c r="N175" s="265"/>
      <c r="O175" s="267"/>
      <c r="P175" s="268" t="str">
        <f t="shared" si="32"/>
        <v/>
      </c>
      <c r="Q175" s="269" t="str">
        <f t="shared" si="33"/>
        <v/>
      </c>
      <c r="R175" s="269" t="str">
        <f t="shared" si="34"/>
        <v/>
      </c>
      <c r="S175" s="269" t="str">
        <f t="shared" si="35"/>
        <v/>
      </c>
      <c r="T175" s="270" t="str">
        <f t="shared" si="36"/>
        <v/>
      </c>
      <c r="U175" s="232" t="str">
        <f t="shared" si="47"/>
        <v/>
      </c>
      <c r="V175" s="231" t="str">
        <f>IFERROR(U175+#REF!,"")</f>
        <v/>
      </c>
      <c r="W175" s="273"/>
      <c r="X175" s="230" t="str">
        <f t="shared" si="37"/>
        <v/>
      </c>
      <c r="Y175" s="230" t="str">
        <f t="shared" si="38"/>
        <v/>
      </c>
      <c r="Z175" s="229" t="str">
        <f t="shared" si="39"/>
        <v/>
      </c>
      <c r="AA175" s="229" t="str">
        <f t="shared" si="40"/>
        <v/>
      </c>
      <c r="AB175" s="228" t="str">
        <f t="shared" si="41"/>
        <v/>
      </c>
      <c r="AC175" s="228" t="str">
        <f>IFERROR(AB175+#REF!,"")</f>
        <v/>
      </c>
      <c r="AD175" s="229" t="str">
        <f t="shared" si="42"/>
        <v/>
      </c>
      <c r="AE175" s="229" t="str">
        <f t="shared" si="43"/>
        <v/>
      </c>
      <c r="AF175" s="228" t="str">
        <f t="shared" si="44"/>
        <v/>
      </c>
      <c r="AG175" s="228" t="str">
        <f>IFERROR(AF175+#REF!,"")</f>
        <v/>
      </c>
      <c r="AH175" s="272"/>
      <c r="AI175" s="272"/>
      <c r="AJ175" s="227" t="str">
        <f t="shared" si="45"/>
        <v/>
      </c>
      <c r="AK175" s="227" t="str">
        <f t="shared" si="46"/>
        <v/>
      </c>
      <c r="AL175" s="227">
        <f>IFERROR(AK175+#REF!,0)</f>
        <v>0</v>
      </c>
      <c r="AM175" s="220" t="e">
        <f>IF(AL175&gt;#REF!,"KO : Le montant retenu est supérieur au montant présenté. Merci de revoir la ligne de dépense ou plafonner son montant.",IF(#REF!=0,"",IF(AL175=#REF!,"OK",IF(AL175&lt;#REF!,"Montant instruit inférieur au montant présenté.",""))))</f>
        <v>#REF!</v>
      </c>
      <c r="AN175" s="273"/>
      <c r="AO175" s="274" t="e">
        <f>#REF!-AL175</f>
        <v>#REF!</v>
      </c>
    </row>
    <row r="176" spans="1:41" hidden="1">
      <c r="A176" s="262">
        <v>172</v>
      </c>
      <c r="B176" s="273"/>
      <c r="C176" s="273"/>
      <c r="D176" s="273"/>
      <c r="E176" s="264"/>
      <c r="F176" s="265"/>
      <c r="G176" s="263"/>
      <c r="H176" s="273"/>
      <c r="I176" s="266"/>
      <c r="J176" s="266"/>
      <c r="K176" s="265"/>
      <c r="L176" s="266"/>
      <c r="M176" s="266"/>
      <c r="N176" s="265"/>
      <c r="O176" s="267"/>
      <c r="P176" s="268" t="str">
        <f t="shared" si="32"/>
        <v/>
      </c>
      <c r="Q176" s="269" t="str">
        <f t="shared" si="33"/>
        <v/>
      </c>
      <c r="R176" s="269" t="str">
        <f t="shared" si="34"/>
        <v/>
      </c>
      <c r="S176" s="269" t="str">
        <f t="shared" si="35"/>
        <v/>
      </c>
      <c r="T176" s="270" t="str">
        <f t="shared" si="36"/>
        <v/>
      </c>
      <c r="U176" s="232" t="str">
        <f t="shared" si="47"/>
        <v/>
      </c>
      <c r="V176" s="231" t="str">
        <f>IFERROR(U176+#REF!,"")</f>
        <v/>
      </c>
      <c r="W176" s="273"/>
      <c r="X176" s="230" t="str">
        <f t="shared" si="37"/>
        <v/>
      </c>
      <c r="Y176" s="230" t="str">
        <f t="shared" si="38"/>
        <v/>
      </c>
      <c r="Z176" s="229" t="str">
        <f t="shared" si="39"/>
        <v/>
      </c>
      <c r="AA176" s="229" t="str">
        <f t="shared" si="40"/>
        <v/>
      </c>
      <c r="AB176" s="228" t="str">
        <f t="shared" si="41"/>
        <v/>
      </c>
      <c r="AC176" s="228" t="str">
        <f>IFERROR(AB176+#REF!,"")</f>
        <v/>
      </c>
      <c r="AD176" s="229" t="str">
        <f t="shared" si="42"/>
        <v/>
      </c>
      <c r="AE176" s="229" t="str">
        <f t="shared" si="43"/>
        <v/>
      </c>
      <c r="AF176" s="228" t="str">
        <f t="shared" si="44"/>
        <v/>
      </c>
      <c r="AG176" s="228" t="str">
        <f>IFERROR(AF176+#REF!,"")</f>
        <v/>
      </c>
      <c r="AH176" s="272"/>
      <c r="AI176" s="272"/>
      <c r="AJ176" s="227" t="str">
        <f t="shared" si="45"/>
        <v/>
      </c>
      <c r="AK176" s="227" t="str">
        <f t="shared" si="46"/>
        <v/>
      </c>
      <c r="AL176" s="227">
        <f>IFERROR(AK176+#REF!,0)</f>
        <v>0</v>
      </c>
      <c r="AM176" s="220" t="e">
        <f>IF(AL176&gt;#REF!,"KO : Le montant retenu est supérieur au montant présenté. Merci de revoir la ligne de dépense ou plafonner son montant.",IF(#REF!=0,"",IF(AL176=#REF!,"OK",IF(AL176&lt;#REF!,"Montant instruit inférieur au montant présenté.",""))))</f>
        <v>#REF!</v>
      </c>
      <c r="AN176" s="273"/>
      <c r="AO176" s="274" t="e">
        <f>#REF!-AL176</f>
        <v>#REF!</v>
      </c>
    </row>
    <row r="177" spans="1:41" hidden="1">
      <c r="A177" s="262">
        <v>173</v>
      </c>
      <c r="B177" s="273"/>
      <c r="C177" s="273"/>
      <c r="D177" s="273"/>
      <c r="E177" s="264"/>
      <c r="F177" s="265"/>
      <c r="G177" s="263"/>
      <c r="H177" s="273"/>
      <c r="I177" s="266"/>
      <c r="J177" s="266"/>
      <c r="K177" s="265"/>
      <c r="L177" s="266"/>
      <c r="M177" s="266"/>
      <c r="N177" s="265"/>
      <c r="O177" s="267"/>
      <c r="P177" s="268" t="str">
        <f t="shared" si="32"/>
        <v/>
      </c>
      <c r="Q177" s="269" t="str">
        <f t="shared" si="33"/>
        <v/>
      </c>
      <c r="R177" s="269" t="str">
        <f t="shared" si="34"/>
        <v/>
      </c>
      <c r="S177" s="269" t="str">
        <f t="shared" si="35"/>
        <v/>
      </c>
      <c r="T177" s="270" t="str">
        <f t="shared" si="36"/>
        <v/>
      </c>
      <c r="U177" s="232" t="str">
        <f t="shared" si="47"/>
        <v/>
      </c>
      <c r="V177" s="231" t="str">
        <f>IFERROR(U177+#REF!,"")</f>
        <v/>
      </c>
      <c r="W177" s="273"/>
      <c r="X177" s="230" t="str">
        <f t="shared" si="37"/>
        <v/>
      </c>
      <c r="Y177" s="230" t="str">
        <f t="shared" si="38"/>
        <v/>
      </c>
      <c r="Z177" s="229" t="str">
        <f t="shared" si="39"/>
        <v/>
      </c>
      <c r="AA177" s="229" t="str">
        <f t="shared" si="40"/>
        <v/>
      </c>
      <c r="AB177" s="228" t="str">
        <f t="shared" si="41"/>
        <v/>
      </c>
      <c r="AC177" s="228" t="str">
        <f>IFERROR(AB177+#REF!,"")</f>
        <v/>
      </c>
      <c r="AD177" s="229" t="str">
        <f t="shared" si="42"/>
        <v/>
      </c>
      <c r="AE177" s="229" t="str">
        <f t="shared" si="43"/>
        <v/>
      </c>
      <c r="AF177" s="228" t="str">
        <f t="shared" si="44"/>
        <v/>
      </c>
      <c r="AG177" s="228" t="str">
        <f>IFERROR(AF177+#REF!,"")</f>
        <v/>
      </c>
      <c r="AH177" s="272"/>
      <c r="AI177" s="272"/>
      <c r="AJ177" s="227" t="str">
        <f t="shared" si="45"/>
        <v/>
      </c>
      <c r="AK177" s="227" t="str">
        <f t="shared" si="46"/>
        <v/>
      </c>
      <c r="AL177" s="227">
        <f>IFERROR(AK177+#REF!,0)</f>
        <v>0</v>
      </c>
      <c r="AM177" s="220" t="e">
        <f>IF(AL177&gt;#REF!,"KO : Le montant retenu est supérieur au montant présenté. Merci de revoir la ligne de dépense ou plafonner son montant.",IF(#REF!=0,"",IF(AL177=#REF!,"OK",IF(AL177&lt;#REF!,"Montant instruit inférieur au montant présenté.",""))))</f>
        <v>#REF!</v>
      </c>
      <c r="AN177" s="273"/>
      <c r="AO177" s="274" t="e">
        <f>#REF!-AL177</f>
        <v>#REF!</v>
      </c>
    </row>
    <row r="178" spans="1:41" hidden="1">
      <c r="A178" s="262">
        <v>174</v>
      </c>
      <c r="B178" s="273"/>
      <c r="C178" s="273"/>
      <c r="D178" s="273"/>
      <c r="E178" s="264"/>
      <c r="F178" s="265"/>
      <c r="G178" s="263"/>
      <c r="H178" s="273"/>
      <c r="I178" s="266"/>
      <c r="J178" s="266"/>
      <c r="K178" s="265"/>
      <c r="L178" s="266"/>
      <c r="M178" s="266"/>
      <c r="N178" s="265"/>
      <c r="O178" s="267"/>
      <c r="P178" s="268" t="str">
        <f t="shared" si="32"/>
        <v/>
      </c>
      <c r="Q178" s="269" t="str">
        <f t="shared" si="33"/>
        <v/>
      </c>
      <c r="R178" s="269" t="str">
        <f t="shared" si="34"/>
        <v/>
      </c>
      <c r="S178" s="269" t="str">
        <f t="shared" si="35"/>
        <v/>
      </c>
      <c r="T178" s="270" t="str">
        <f t="shared" si="36"/>
        <v/>
      </c>
      <c r="U178" s="232" t="str">
        <f t="shared" si="47"/>
        <v/>
      </c>
      <c r="V178" s="231" t="str">
        <f>IFERROR(U178+#REF!,"")</f>
        <v/>
      </c>
      <c r="W178" s="273"/>
      <c r="X178" s="230" t="str">
        <f t="shared" si="37"/>
        <v/>
      </c>
      <c r="Y178" s="230" t="str">
        <f t="shared" si="38"/>
        <v/>
      </c>
      <c r="Z178" s="229" t="str">
        <f t="shared" si="39"/>
        <v/>
      </c>
      <c r="AA178" s="229" t="str">
        <f t="shared" si="40"/>
        <v/>
      </c>
      <c r="AB178" s="228" t="str">
        <f t="shared" si="41"/>
        <v/>
      </c>
      <c r="AC178" s="228" t="str">
        <f>IFERROR(AB178+#REF!,"")</f>
        <v/>
      </c>
      <c r="AD178" s="229" t="str">
        <f t="shared" si="42"/>
        <v/>
      </c>
      <c r="AE178" s="229" t="str">
        <f t="shared" si="43"/>
        <v/>
      </c>
      <c r="AF178" s="228" t="str">
        <f t="shared" si="44"/>
        <v/>
      </c>
      <c r="AG178" s="228" t="str">
        <f>IFERROR(AF178+#REF!,"")</f>
        <v/>
      </c>
      <c r="AH178" s="272"/>
      <c r="AI178" s="272"/>
      <c r="AJ178" s="227" t="str">
        <f t="shared" si="45"/>
        <v/>
      </c>
      <c r="AK178" s="227" t="str">
        <f t="shared" si="46"/>
        <v/>
      </c>
      <c r="AL178" s="227">
        <f>IFERROR(AK178+#REF!,0)</f>
        <v>0</v>
      </c>
      <c r="AM178" s="220" t="e">
        <f>IF(AL178&gt;#REF!,"KO : Le montant retenu est supérieur au montant présenté. Merci de revoir la ligne de dépense ou plafonner son montant.",IF(#REF!=0,"",IF(AL178=#REF!,"OK",IF(AL178&lt;#REF!,"Montant instruit inférieur au montant présenté.",""))))</f>
        <v>#REF!</v>
      </c>
      <c r="AN178" s="273"/>
      <c r="AO178" s="274" t="e">
        <f>#REF!-AL178</f>
        <v>#REF!</v>
      </c>
    </row>
    <row r="179" spans="1:41" hidden="1">
      <c r="A179" s="262">
        <v>175</v>
      </c>
      <c r="B179" s="273"/>
      <c r="C179" s="273"/>
      <c r="D179" s="273"/>
      <c r="E179" s="264"/>
      <c r="F179" s="265"/>
      <c r="G179" s="263"/>
      <c r="H179" s="273"/>
      <c r="I179" s="266"/>
      <c r="J179" s="266"/>
      <c r="K179" s="265"/>
      <c r="L179" s="266"/>
      <c r="M179" s="266"/>
      <c r="N179" s="265"/>
      <c r="O179" s="267"/>
      <c r="P179" s="268" t="str">
        <f t="shared" si="32"/>
        <v/>
      </c>
      <c r="Q179" s="269" t="str">
        <f t="shared" si="33"/>
        <v/>
      </c>
      <c r="R179" s="269" t="str">
        <f t="shared" si="34"/>
        <v/>
      </c>
      <c r="S179" s="269" t="str">
        <f t="shared" si="35"/>
        <v/>
      </c>
      <c r="T179" s="270" t="str">
        <f t="shared" si="36"/>
        <v/>
      </c>
      <c r="U179" s="232" t="str">
        <f t="shared" si="47"/>
        <v/>
      </c>
      <c r="V179" s="231" t="str">
        <f>IFERROR(U179+#REF!,"")</f>
        <v/>
      </c>
      <c r="W179" s="273"/>
      <c r="X179" s="230" t="str">
        <f t="shared" si="37"/>
        <v/>
      </c>
      <c r="Y179" s="230" t="str">
        <f t="shared" si="38"/>
        <v/>
      </c>
      <c r="Z179" s="229" t="str">
        <f t="shared" si="39"/>
        <v/>
      </c>
      <c r="AA179" s="229" t="str">
        <f t="shared" si="40"/>
        <v/>
      </c>
      <c r="AB179" s="228" t="str">
        <f t="shared" si="41"/>
        <v/>
      </c>
      <c r="AC179" s="228" t="str">
        <f>IFERROR(AB179+#REF!,"")</f>
        <v/>
      </c>
      <c r="AD179" s="229" t="str">
        <f t="shared" si="42"/>
        <v/>
      </c>
      <c r="AE179" s="229" t="str">
        <f t="shared" si="43"/>
        <v/>
      </c>
      <c r="AF179" s="228" t="str">
        <f t="shared" si="44"/>
        <v/>
      </c>
      <c r="AG179" s="228" t="str">
        <f>IFERROR(AF179+#REF!,"")</f>
        <v/>
      </c>
      <c r="AH179" s="272"/>
      <c r="AI179" s="272"/>
      <c r="AJ179" s="227" t="str">
        <f t="shared" si="45"/>
        <v/>
      </c>
      <c r="AK179" s="227" t="str">
        <f t="shared" si="46"/>
        <v/>
      </c>
      <c r="AL179" s="227">
        <f>IFERROR(AK179+#REF!,0)</f>
        <v>0</v>
      </c>
      <c r="AM179" s="220" t="e">
        <f>IF(AL179&gt;#REF!,"KO : Le montant retenu est supérieur au montant présenté. Merci de revoir la ligne de dépense ou plafonner son montant.",IF(#REF!=0,"",IF(AL179=#REF!,"OK",IF(AL179&lt;#REF!,"Montant instruit inférieur au montant présenté.",""))))</f>
        <v>#REF!</v>
      </c>
      <c r="AN179" s="273"/>
      <c r="AO179" s="274" t="e">
        <f>#REF!-AL179</f>
        <v>#REF!</v>
      </c>
    </row>
    <row r="180" spans="1:41" hidden="1">
      <c r="A180" s="262">
        <v>176</v>
      </c>
      <c r="B180" s="273"/>
      <c r="C180" s="273"/>
      <c r="D180" s="273"/>
      <c r="E180" s="264"/>
      <c r="F180" s="265"/>
      <c r="G180" s="263"/>
      <c r="H180" s="273"/>
      <c r="I180" s="266"/>
      <c r="J180" s="266"/>
      <c r="K180" s="265"/>
      <c r="L180" s="266"/>
      <c r="M180" s="266"/>
      <c r="N180" s="265"/>
      <c r="O180" s="267"/>
      <c r="P180" s="268" t="str">
        <f t="shared" si="32"/>
        <v/>
      </c>
      <c r="Q180" s="269" t="str">
        <f t="shared" si="33"/>
        <v/>
      </c>
      <c r="R180" s="269" t="str">
        <f t="shared" si="34"/>
        <v/>
      </c>
      <c r="S180" s="269" t="str">
        <f t="shared" si="35"/>
        <v/>
      </c>
      <c r="T180" s="270" t="str">
        <f t="shared" si="36"/>
        <v/>
      </c>
      <c r="U180" s="232" t="str">
        <f t="shared" si="47"/>
        <v/>
      </c>
      <c r="V180" s="231" t="str">
        <f>IFERROR(U180+#REF!,"")</f>
        <v/>
      </c>
      <c r="W180" s="273"/>
      <c r="X180" s="230" t="str">
        <f t="shared" si="37"/>
        <v/>
      </c>
      <c r="Y180" s="230" t="str">
        <f t="shared" si="38"/>
        <v/>
      </c>
      <c r="Z180" s="229" t="str">
        <f t="shared" si="39"/>
        <v/>
      </c>
      <c r="AA180" s="229" t="str">
        <f t="shared" si="40"/>
        <v/>
      </c>
      <c r="AB180" s="228" t="str">
        <f t="shared" si="41"/>
        <v/>
      </c>
      <c r="AC180" s="228" t="str">
        <f>IFERROR(AB180+#REF!,"")</f>
        <v/>
      </c>
      <c r="AD180" s="229" t="str">
        <f t="shared" si="42"/>
        <v/>
      </c>
      <c r="AE180" s="229" t="str">
        <f t="shared" si="43"/>
        <v/>
      </c>
      <c r="AF180" s="228" t="str">
        <f t="shared" si="44"/>
        <v/>
      </c>
      <c r="AG180" s="228" t="str">
        <f>IFERROR(AF180+#REF!,"")</f>
        <v/>
      </c>
      <c r="AH180" s="272"/>
      <c r="AI180" s="272"/>
      <c r="AJ180" s="227" t="str">
        <f t="shared" si="45"/>
        <v/>
      </c>
      <c r="AK180" s="227" t="str">
        <f t="shared" si="46"/>
        <v/>
      </c>
      <c r="AL180" s="227">
        <f>IFERROR(AK180+#REF!,0)</f>
        <v>0</v>
      </c>
      <c r="AM180" s="220" t="e">
        <f>IF(AL180&gt;#REF!,"KO : Le montant retenu est supérieur au montant présenté. Merci de revoir la ligne de dépense ou plafonner son montant.",IF(#REF!=0,"",IF(AL180=#REF!,"OK",IF(AL180&lt;#REF!,"Montant instruit inférieur au montant présenté.",""))))</f>
        <v>#REF!</v>
      </c>
      <c r="AN180" s="273"/>
      <c r="AO180" s="274" t="e">
        <f>#REF!-AL180</f>
        <v>#REF!</v>
      </c>
    </row>
    <row r="181" spans="1:41" hidden="1">
      <c r="A181" s="262">
        <v>177</v>
      </c>
      <c r="B181" s="273"/>
      <c r="C181" s="273"/>
      <c r="D181" s="273"/>
      <c r="E181" s="264"/>
      <c r="F181" s="265"/>
      <c r="G181" s="263"/>
      <c r="H181" s="273"/>
      <c r="I181" s="266"/>
      <c r="J181" s="266"/>
      <c r="K181" s="265"/>
      <c r="L181" s="266"/>
      <c r="M181" s="266"/>
      <c r="N181" s="265"/>
      <c r="O181" s="267"/>
      <c r="P181" s="268" t="str">
        <f t="shared" si="32"/>
        <v/>
      </c>
      <c r="Q181" s="269" t="str">
        <f t="shared" si="33"/>
        <v/>
      </c>
      <c r="R181" s="269" t="str">
        <f t="shared" si="34"/>
        <v/>
      </c>
      <c r="S181" s="269" t="str">
        <f t="shared" si="35"/>
        <v/>
      </c>
      <c r="T181" s="270" t="str">
        <f t="shared" si="36"/>
        <v/>
      </c>
      <c r="U181" s="232" t="str">
        <f t="shared" si="47"/>
        <v/>
      </c>
      <c r="V181" s="231" t="str">
        <f>IFERROR(U181+#REF!,"")</f>
        <v/>
      </c>
      <c r="W181" s="273"/>
      <c r="X181" s="230" t="str">
        <f t="shared" si="37"/>
        <v/>
      </c>
      <c r="Y181" s="230" t="str">
        <f t="shared" si="38"/>
        <v/>
      </c>
      <c r="Z181" s="229" t="str">
        <f t="shared" si="39"/>
        <v/>
      </c>
      <c r="AA181" s="229" t="str">
        <f t="shared" si="40"/>
        <v/>
      </c>
      <c r="AB181" s="228" t="str">
        <f t="shared" si="41"/>
        <v/>
      </c>
      <c r="AC181" s="228" t="str">
        <f>IFERROR(AB181+#REF!,"")</f>
        <v/>
      </c>
      <c r="AD181" s="229" t="str">
        <f t="shared" si="42"/>
        <v/>
      </c>
      <c r="AE181" s="229" t="str">
        <f t="shared" si="43"/>
        <v/>
      </c>
      <c r="AF181" s="228" t="str">
        <f t="shared" si="44"/>
        <v/>
      </c>
      <c r="AG181" s="228" t="str">
        <f>IFERROR(AF181+#REF!,"")</f>
        <v/>
      </c>
      <c r="AH181" s="272"/>
      <c r="AI181" s="272"/>
      <c r="AJ181" s="227" t="str">
        <f t="shared" si="45"/>
        <v/>
      </c>
      <c r="AK181" s="227" t="str">
        <f t="shared" si="46"/>
        <v/>
      </c>
      <c r="AL181" s="227">
        <f>IFERROR(AK181+#REF!,0)</f>
        <v>0</v>
      </c>
      <c r="AM181" s="220" t="e">
        <f>IF(AL181&gt;#REF!,"KO : Le montant retenu est supérieur au montant présenté. Merci de revoir la ligne de dépense ou plafonner son montant.",IF(#REF!=0,"",IF(AL181=#REF!,"OK",IF(AL181&lt;#REF!,"Montant instruit inférieur au montant présenté.",""))))</f>
        <v>#REF!</v>
      </c>
      <c r="AN181" s="273"/>
      <c r="AO181" s="274" t="e">
        <f>#REF!-AL181</f>
        <v>#REF!</v>
      </c>
    </row>
    <row r="182" spans="1:41" hidden="1">
      <c r="A182" s="262">
        <v>178</v>
      </c>
      <c r="B182" s="273"/>
      <c r="C182" s="273"/>
      <c r="D182" s="273"/>
      <c r="E182" s="264"/>
      <c r="F182" s="265"/>
      <c r="G182" s="263"/>
      <c r="H182" s="273"/>
      <c r="I182" s="266"/>
      <c r="J182" s="266"/>
      <c r="K182" s="265"/>
      <c r="L182" s="266"/>
      <c r="M182" s="266"/>
      <c r="N182" s="265"/>
      <c r="O182" s="267"/>
      <c r="P182" s="268" t="str">
        <f t="shared" si="32"/>
        <v/>
      </c>
      <c r="Q182" s="269" t="str">
        <f t="shared" si="33"/>
        <v/>
      </c>
      <c r="R182" s="269" t="str">
        <f t="shared" si="34"/>
        <v/>
      </c>
      <c r="S182" s="269" t="str">
        <f t="shared" si="35"/>
        <v/>
      </c>
      <c r="T182" s="270" t="str">
        <f t="shared" si="36"/>
        <v/>
      </c>
      <c r="U182" s="232" t="str">
        <f t="shared" si="47"/>
        <v/>
      </c>
      <c r="V182" s="231" t="str">
        <f>IFERROR(U182+#REF!,"")</f>
        <v/>
      </c>
      <c r="W182" s="273"/>
      <c r="X182" s="230" t="str">
        <f t="shared" si="37"/>
        <v/>
      </c>
      <c r="Y182" s="230" t="str">
        <f t="shared" si="38"/>
        <v/>
      </c>
      <c r="Z182" s="229" t="str">
        <f t="shared" si="39"/>
        <v/>
      </c>
      <c r="AA182" s="229" t="str">
        <f t="shared" si="40"/>
        <v/>
      </c>
      <c r="AB182" s="228" t="str">
        <f t="shared" si="41"/>
        <v/>
      </c>
      <c r="AC182" s="228" t="str">
        <f>IFERROR(AB182+#REF!,"")</f>
        <v/>
      </c>
      <c r="AD182" s="229" t="str">
        <f t="shared" si="42"/>
        <v/>
      </c>
      <c r="AE182" s="229" t="str">
        <f t="shared" si="43"/>
        <v/>
      </c>
      <c r="AF182" s="228" t="str">
        <f t="shared" si="44"/>
        <v/>
      </c>
      <c r="AG182" s="228" t="str">
        <f>IFERROR(AF182+#REF!,"")</f>
        <v/>
      </c>
      <c r="AH182" s="272"/>
      <c r="AI182" s="272"/>
      <c r="AJ182" s="227" t="str">
        <f t="shared" si="45"/>
        <v/>
      </c>
      <c r="AK182" s="227" t="str">
        <f t="shared" si="46"/>
        <v/>
      </c>
      <c r="AL182" s="227">
        <f>IFERROR(AK182+#REF!,0)</f>
        <v>0</v>
      </c>
      <c r="AM182" s="220" t="e">
        <f>IF(AL182&gt;#REF!,"KO : Le montant retenu est supérieur au montant présenté. Merci de revoir la ligne de dépense ou plafonner son montant.",IF(#REF!=0,"",IF(AL182=#REF!,"OK",IF(AL182&lt;#REF!,"Montant instruit inférieur au montant présenté.",""))))</f>
        <v>#REF!</v>
      </c>
      <c r="AN182" s="273"/>
      <c r="AO182" s="274" t="e">
        <f>#REF!-AL182</f>
        <v>#REF!</v>
      </c>
    </row>
    <row r="183" spans="1:41" hidden="1">
      <c r="A183" s="262">
        <v>179</v>
      </c>
      <c r="B183" s="273"/>
      <c r="C183" s="273"/>
      <c r="D183" s="273"/>
      <c r="E183" s="264"/>
      <c r="F183" s="265"/>
      <c r="G183" s="263"/>
      <c r="H183" s="273"/>
      <c r="I183" s="266"/>
      <c r="J183" s="266"/>
      <c r="K183" s="265"/>
      <c r="L183" s="266"/>
      <c r="M183" s="266"/>
      <c r="N183" s="265"/>
      <c r="O183" s="267"/>
      <c r="P183" s="268" t="str">
        <f t="shared" si="32"/>
        <v/>
      </c>
      <c r="Q183" s="269" t="str">
        <f t="shared" si="33"/>
        <v/>
      </c>
      <c r="R183" s="269" t="str">
        <f t="shared" si="34"/>
        <v/>
      </c>
      <c r="S183" s="269" t="str">
        <f t="shared" si="35"/>
        <v/>
      </c>
      <c r="T183" s="270" t="str">
        <f t="shared" si="36"/>
        <v/>
      </c>
      <c r="U183" s="232" t="str">
        <f t="shared" si="47"/>
        <v/>
      </c>
      <c r="V183" s="231" t="str">
        <f>IFERROR(U183+#REF!,"")</f>
        <v/>
      </c>
      <c r="W183" s="273"/>
      <c r="X183" s="230" t="str">
        <f t="shared" si="37"/>
        <v/>
      </c>
      <c r="Y183" s="230" t="str">
        <f t="shared" si="38"/>
        <v/>
      </c>
      <c r="Z183" s="229" t="str">
        <f t="shared" si="39"/>
        <v/>
      </c>
      <c r="AA183" s="229" t="str">
        <f t="shared" si="40"/>
        <v/>
      </c>
      <c r="AB183" s="228" t="str">
        <f t="shared" si="41"/>
        <v/>
      </c>
      <c r="AC183" s="228" t="str">
        <f>IFERROR(AB183+#REF!,"")</f>
        <v/>
      </c>
      <c r="AD183" s="229" t="str">
        <f t="shared" si="42"/>
        <v/>
      </c>
      <c r="AE183" s="229" t="str">
        <f t="shared" si="43"/>
        <v/>
      </c>
      <c r="AF183" s="228" t="str">
        <f t="shared" si="44"/>
        <v/>
      </c>
      <c r="AG183" s="228" t="str">
        <f>IFERROR(AF183+#REF!,"")</f>
        <v/>
      </c>
      <c r="AH183" s="272"/>
      <c r="AI183" s="272"/>
      <c r="AJ183" s="227" t="str">
        <f t="shared" si="45"/>
        <v/>
      </c>
      <c r="AK183" s="227" t="str">
        <f t="shared" si="46"/>
        <v/>
      </c>
      <c r="AL183" s="227">
        <f>IFERROR(AK183+#REF!,0)</f>
        <v>0</v>
      </c>
      <c r="AM183" s="220" t="e">
        <f>IF(AL183&gt;#REF!,"KO : Le montant retenu est supérieur au montant présenté. Merci de revoir la ligne de dépense ou plafonner son montant.",IF(#REF!=0,"",IF(AL183=#REF!,"OK",IF(AL183&lt;#REF!,"Montant instruit inférieur au montant présenté.",""))))</f>
        <v>#REF!</v>
      </c>
      <c r="AN183" s="273"/>
      <c r="AO183" s="274" t="e">
        <f>#REF!-AL183</f>
        <v>#REF!</v>
      </c>
    </row>
    <row r="184" spans="1:41" hidden="1">
      <c r="A184" s="262">
        <v>180</v>
      </c>
      <c r="B184" s="273"/>
      <c r="C184" s="273"/>
      <c r="D184" s="273"/>
      <c r="E184" s="264"/>
      <c r="F184" s="265"/>
      <c r="G184" s="263"/>
      <c r="H184" s="273"/>
      <c r="I184" s="266"/>
      <c r="J184" s="266"/>
      <c r="K184" s="265"/>
      <c r="L184" s="266"/>
      <c r="M184" s="266"/>
      <c r="N184" s="265"/>
      <c r="O184" s="267"/>
      <c r="P184" s="268" t="str">
        <f t="shared" si="32"/>
        <v/>
      </c>
      <c r="Q184" s="269" t="str">
        <f t="shared" si="33"/>
        <v/>
      </c>
      <c r="R184" s="269" t="str">
        <f t="shared" si="34"/>
        <v/>
      </c>
      <c r="S184" s="269" t="str">
        <f t="shared" si="35"/>
        <v/>
      </c>
      <c r="T184" s="270" t="str">
        <f t="shared" si="36"/>
        <v/>
      </c>
      <c r="U184" s="232" t="str">
        <f t="shared" si="47"/>
        <v/>
      </c>
      <c r="V184" s="231" t="str">
        <f>IFERROR(U184+#REF!,"")</f>
        <v/>
      </c>
      <c r="W184" s="273"/>
      <c r="X184" s="230" t="str">
        <f t="shared" si="37"/>
        <v/>
      </c>
      <c r="Y184" s="230" t="str">
        <f t="shared" si="38"/>
        <v/>
      </c>
      <c r="Z184" s="229" t="str">
        <f t="shared" si="39"/>
        <v/>
      </c>
      <c r="AA184" s="229" t="str">
        <f t="shared" si="40"/>
        <v/>
      </c>
      <c r="AB184" s="228" t="str">
        <f t="shared" si="41"/>
        <v/>
      </c>
      <c r="AC184" s="228" t="str">
        <f>IFERROR(AB184+#REF!,"")</f>
        <v/>
      </c>
      <c r="AD184" s="229" t="str">
        <f t="shared" si="42"/>
        <v/>
      </c>
      <c r="AE184" s="229" t="str">
        <f t="shared" si="43"/>
        <v/>
      </c>
      <c r="AF184" s="228" t="str">
        <f t="shared" si="44"/>
        <v/>
      </c>
      <c r="AG184" s="228" t="str">
        <f>IFERROR(AF184+#REF!,"")</f>
        <v/>
      </c>
      <c r="AH184" s="272"/>
      <c r="AI184" s="272"/>
      <c r="AJ184" s="227" t="str">
        <f t="shared" si="45"/>
        <v/>
      </c>
      <c r="AK184" s="227" t="str">
        <f t="shared" si="46"/>
        <v/>
      </c>
      <c r="AL184" s="227">
        <f>IFERROR(AK184+#REF!,0)</f>
        <v>0</v>
      </c>
      <c r="AM184" s="220" t="e">
        <f>IF(AL184&gt;#REF!,"KO : Le montant retenu est supérieur au montant présenté. Merci de revoir la ligne de dépense ou plafonner son montant.",IF(#REF!=0,"",IF(AL184=#REF!,"OK",IF(AL184&lt;#REF!,"Montant instruit inférieur au montant présenté.",""))))</f>
        <v>#REF!</v>
      </c>
      <c r="AN184" s="273"/>
      <c r="AO184" s="274" t="e">
        <f>#REF!-AL184</f>
        <v>#REF!</v>
      </c>
    </row>
    <row r="185" spans="1:41" hidden="1">
      <c r="A185" s="262">
        <v>181</v>
      </c>
      <c r="B185" s="273"/>
      <c r="C185" s="273"/>
      <c r="D185" s="273"/>
      <c r="E185" s="264"/>
      <c r="F185" s="265"/>
      <c r="G185" s="263"/>
      <c r="H185" s="273"/>
      <c r="I185" s="266"/>
      <c r="J185" s="266"/>
      <c r="K185" s="265"/>
      <c r="L185" s="266"/>
      <c r="M185" s="266"/>
      <c r="N185" s="265"/>
      <c r="O185" s="267"/>
      <c r="P185" s="268" t="str">
        <f t="shared" si="32"/>
        <v/>
      </c>
      <c r="Q185" s="269" t="str">
        <f t="shared" si="33"/>
        <v/>
      </c>
      <c r="R185" s="269" t="str">
        <f t="shared" si="34"/>
        <v/>
      </c>
      <c r="S185" s="269" t="str">
        <f t="shared" si="35"/>
        <v/>
      </c>
      <c r="T185" s="270" t="str">
        <f t="shared" si="36"/>
        <v/>
      </c>
      <c r="U185" s="232" t="str">
        <f t="shared" si="47"/>
        <v/>
      </c>
      <c r="V185" s="231" t="str">
        <f>IFERROR(U185+#REF!,"")</f>
        <v/>
      </c>
      <c r="W185" s="273"/>
      <c r="X185" s="230" t="str">
        <f t="shared" si="37"/>
        <v/>
      </c>
      <c r="Y185" s="230" t="str">
        <f t="shared" si="38"/>
        <v/>
      </c>
      <c r="Z185" s="229" t="str">
        <f t="shared" si="39"/>
        <v/>
      </c>
      <c r="AA185" s="229" t="str">
        <f t="shared" si="40"/>
        <v/>
      </c>
      <c r="AB185" s="228" t="str">
        <f t="shared" si="41"/>
        <v/>
      </c>
      <c r="AC185" s="228" t="str">
        <f>IFERROR(AB185+#REF!,"")</f>
        <v/>
      </c>
      <c r="AD185" s="229" t="str">
        <f t="shared" si="42"/>
        <v/>
      </c>
      <c r="AE185" s="229" t="str">
        <f t="shared" si="43"/>
        <v/>
      </c>
      <c r="AF185" s="228" t="str">
        <f t="shared" si="44"/>
        <v/>
      </c>
      <c r="AG185" s="228" t="str">
        <f>IFERROR(AF185+#REF!,"")</f>
        <v/>
      </c>
      <c r="AH185" s="272"/>
      <c r="AI185" s="272"/>
      <c r="AJ185" s="227" t="str">
        <f t="shared" si="45"/>
        <v/>
      </c>
      <c r="AK185" s="227" t="str">
        <f t="shared" si="46"/>
        <v/>
      </c>
      <c r="AL185" s="227">
        <f>IFERROR(AK185+#REF!,0)</f>
        <v>0</v>
      </c>
      <c r="AM185" s="220" t="e">
        <f>IF(AL185&gt;#REF!,"KO : Le montant retenu est supérieur au montant présenté. Merci de revoir la ligne de dépense ou plafonner son montant.",IF(#REF!=0,"",IF(AL185=#REF!,"OK",IF(AL185&lt;#REF!,"Montant instruit inférieur au montant présenté.",""))))</f>
        <v>#REF!</v>
      </c>
      <c r="AN185" s="273"/>
      <c r="AO185" s="274" t="e">
        <f>#REF!-AL185</f>
        <v>#REF!</v>
      </c>
    </row>
    <row r="186" spans="1:41" hidden="1">
      <c r="A186" s="262">
        <v>182</v>
      </c>
      <c r="B186" s="273"/>
      <c r="C186" s="273"/>
      <c r="D186" s="273"/>
      <c r="E186" s="264"/>
      <c r="F186" s="265"/>
      <c r="G186" s="263"/>
      <c r="H186" s="273"/>
      <c r="I186" s="266"/>
      <c r="J186" s="266"/>
      <c r="K186" s="265"/>
      <c r="L186" s="266"/>
      <c r="M186" s="266"/>
      <c r="N186" s="265"/>
      <c r="O186" s="267"/>
      <c r="P186" s="268" t="str">
        <f t="shared" si="32"/>
        <v/>
      </c>
      <c r="Q186" s="269" t="str">
        <f t="shared" si="33"/>
        <v/>
      </c>
      <c r="R186" s="269" t="str">
        <f t="shared" si="34"/>
        <v/>
      </c>
      <c r="S186" s="269" t="str">
        <f t="shared" si="35"/>
        <v/>
      </c>
      <c r="T186" s="270" t="str">
        <f t="shared" si="36"/>
        <v/>
      </c>
      <c r="U186" s="232" t="str">
        <f t="shared" si="47"/>
        <v/>
      </c>
      <c r="V186" s="231" t="str">
        <f>IFERROR(U186+#REF!,"")</f>
        <v/>
      </c>
      <c r="W186" s="273"/>
      <c r="X186" s="230" t="str">
        <f t="shared" si="37"/>
        <v/>
      </c>
      <c r="Y186" s="230" t="str">
        <f t="shared" si="38"/>
        <v/>
      </c>
      <c r="Z186" s="229" t="str">
        <f t="shared" si="39"/>
        <v/>
      </c>
      <c r="AA186" s="229" t="str">
        <f t="shared" si="40"/>
        <v/>
      </c>
      <c r="AB186" s="228" t="str">
        <f t="shared" si="41"/>
        <v/>
      </c>
      <c r="AC186" s="228" t="str">
        <f>IFERROR(AB186+#REF!,"")</f>
        <v/>
      </c>
      <c r="AD186" s="229" t="str">
        <f t="shared" si="42"/>
        <v/>
      </c>
      <c r="AE186" s="229" t="str">
        <f t="shared" si="43"/>
        <v/>
      </c>
      <c r="AF186" s="228" t="str">
        <f t="shared" si="44"/>
        <v/>
      </c>
      <c r="AG186" s="228" t="str">
        <f>IFERROR(AF186+#REF!,"")</f>
        <v/>
      </c>
      <c r="AH186" s="272"/>
      <c r="AI186" s="272"/>
      <c r="AJ186" s="227" t="str">
        <f t="shared" si="45"/>
        <v/>
      </c>
      <c r="AK186" s="227" t="str">
        <f t="shared" si="46"/>
        <v/>
      </c>
      <c r="AL186" s="227">
        <f>IFERROR(AK186+#REF!,0)</f>
        <v>0</v>
      </c>
      <c r="AM186" s="220" t="e">
        <f>IF(AL186&gt;#REF!,"KO : Le montant retenu est supérieur au montant présenté. Merci de revoir la ligne de dépense ou plafonner son montant.",IF(#REF!=0,"",IF(AL186=#REF!,"OK",IF(AL186&lt;#REF!,"Montant instruit inférieur au montant présenté.",""))))</f>
        <v>#REF!</v>
      </c>
      <c r="AN186" s="273"/>
      <c r="AO186" s="274" t="e">
        <f>#REF!-AL186</f>
        <v>#REF!</v>
      </c>
    </row>
    <row r="187" spans="1:41" hidden="1">
      <c r="A187" s="262">
        <v>183</v>
      </c>
      <c r="B187" s="273"/>
      <c r="C187" s="273"/>
      <c r="D187" s="273"/>
      <c r="E187" s="264"/>
      <c r="F187" s="265"/>
      <c r="G187" s="263"/>
      <c r="H187" s="273"/>
      <c r="I187" s="266"/>
      <c r="J187" s="266"/>
      <c r="K187" s="265"/>
      <c r="L187" s="266"/>
      <c r="M187" s="266"/>
      <c r="N187" s="265"/>
      <c r="O187" s="267"/>
      <c r="P187" s="268" t="str">
        <f t="shared" si="32"/>
        <v/>
      </c>
      <c r="Q187" s="269" t="str">
        <f t="shared" si="33"/>
        <v/>
      </c>
      <c r="R187" s="269" t="str">
        <f t="shared" si="34"/>
        <v/>
      </c>
      <c r="S187" s="269" t="str">
        <f t="shared" si="35"/>
        <v/>
      </c>
      <c r="T187" s="270" t="str">
        <f t="shared" si="36"/>
        <v/>
      </c>
      <c r="U187" s="232" t="str">
        <f t="shared" si="47"/>
        <v/>
      </c>
      <c r="V187" s="231" t="str">
        <f>IFERROR(U187+#REF!,"")</f>
        <v/>
      </c>
      <c r="W187" s="273"/>
      <c r="X187" s="230" t="str">
        <f t="shared" si="37"/>
        <v/>
      </c>
      <c r="Y187" s="230" t="str">
        <f t="shared" si="38"/>
        <v/>
      </c>
      <c r="Z187" s="229" t="str">
        <f t="shared" si="39"/>
        <v/>
      </c>
      <c r="AA187" s="229" t="str">
        <f t="shared" si="40"/>
        <v/>
      </c>
      <c r="AB187" s="228" t="str">
        <f t="shared" si="41"/>
        <v/>
      </c>
      <c r="AC187" s="228" t="str">
        <f>IFERROR(AB187+#REF!,"")</f>
        <v/>
      </c>
      <c r="AD187" s="229" t="str">
        <f t="shared" si="42"/>
        <v/>
      </c>
      <c r="AE187" s="229" t="str">
        <f t="shared" si="43"/>
        <v/>
      </c>
      <c r="AF187" s="228" t="str">
        <f t="shared" si="44"/>
        <v/>
      </c>
      <c r="AG187" s="228" t="str">
        <f>IFERROR(AF187+#REF!,"")</f>
        <v/>
      </c>
      <c r="AH187" s="272"/>
      <c r="AI187" s="272"/>
      <c r="AJ187" s="227" t="str">
        <f t="shared" si="45"/>
        <v/>
      </c>
      <c r="AK187" s="227" t="str">
        <f t="shared" si="46"/>
        <v/>
      </c>
      <c r="AL187" s="227">
        <f>IFERROR(AK187+#REF!,0)</f>
        <v>0</v>
      </c>
      <c r="AM187" s="220" t="e">
        <f>IF(AL187&gt;#REF!,"KO : Le montant retenu est supérieur au montant présenté. Merci de revoir la ligne de dépense ou plafonner son montant.",IF(#REF!=0,"",IF(AL187=#REF!,"OK",IF(AL187&lt;#REF!,"Montant instruit inférieur au montant présenté.",""))))</f>
        <v>#REF!</v>
      </c>
      <c r="AN187" s="273"/>
      <c r="AO187" s="274" t="e">
        <f>#REF!-AL187</f>
        <v>#REF!</v>
      </c>
    </row>
    <row r="188" spans="1:41" hidden="1">
      <c r="A188" s="262">
        <v>184</v>
      </c>
      <c r="B188" s="273"/>
      <c r="C188" s="273"/>
      <c r="D188" s="273"/>
      <c r="E188" s="264"/>
      <c r="F188" s="265"/>
      <c r="G188" s="263"/>
      <c r="H188" s="273"/>
      <c r="I188" s="266"/>
      <c r="J188" s="266"/>
      <c r="K188" s="265"/>
      <c r="L188" s="266"/>
      <c r="M188" s="266"/>
      <c r="N188" s="265"/>
      <c r="O188" s="267"/>
      <c r="P188" s="268" t="str">
        <f t="shared" si="32"/>
        <v/>
      </c>
      <c r="Q188" s="269" t="str">
        <f t="shared" si="33"/>
        <v/>
      </c>
      <c r="R188" s="269" t="str">
        <f t="shared" si="34"/>
        <v/>
      </c>
      <c r="S188" s="269" t="str">
        <f t="shared" si="35"/>
        <v/>
      </c>
      <c r="T188" s="270" t="str">
        <f t="shared" si="36"/>
        <v/>
      </c>
      <c r="U188" s="232" t="str">
        <f t="shared" si="47"/>
        <v/>
      </c>
      <c r="V188" s="231" t="str">
        <f>IFERROR(U188+#REF!,"")</f>
        <v/>
      </c>
      <c r="W188" s="273"/>
      <c r="X188" s="230" t="str">
        <f t="shared" si="37"/>
        <v/>
      </c>
      <c r="Y188" s="230" t="str">
        <f t="shared" si="38"/>
        <v/>
      </c>
      <c r="Z188" s="229" t="str">
        <f t="shared" si="39"/>
        <v/>
      </c>
      <c r="AA188" s="229" t="str">
        <f t="shared" si="40"/>
        <v/>
      </c>
      <c r="AB188" s="228" t="str">
        <f t="shared" si="41"/>
        <v/>
      </c>
      <c r="AC188" s="228" t="str">
        <f>IFERROR(AB188+#REF!,"")</f>
        <v/>
      </c>
      <c r="AD188" s="229" t="str">
        <f t="shared" si="42"/>
        <v/>
      </c>
      <c r="AE188" s="229" t="str">
        <f t="shared" si="43"/>
        <v/>
      </c>
      <c r="AF188" s="228" t="str">
        <f t="shared" si="44"/>
        <v/>
      </c>
      <c r="AG188" s="228" t="str">
        <f>IFERROR(AF188+#REF!,"")</f>
        <v/>
      </c>
      <c r="AH188" s="272"/>
      <c r="AI188" s="272"/>
      <c r="AJ188" s="227" t="str">
        <f t="shared" si="45"/>
        <v/>
      </c>
      <c r="AK188" s="227" t="str">
        <f t="shared" si="46"/>
        <v/>
      </c>
      <c r="AL188" s="227">
        <f>IFERROR(AK188+#REF!,0)</f>
        <v>0</v>
      </c>
      <c r="AM188" s="220" t="e">
        <f>IF(AL188&gt;#REF!,"KO : Le montant retenu est supérieur au montant présenté. Merci de revoir la ligne de dépense ou plafonner son montant.",IF(#REF!=0,"",IF(AL188=#REF!,"OK",IF(AL188&lt;#REF!,"Montant instruit inférieur au montant présenté.",""))))</f>
        <v>#REF!</v>
      </c>
      <c r="AN188" s="273"/>
      <c r="AO188" s="274" t="e">
        <f>#REF!-AL188</f>
        <v>#REF!</v>
      </c>
    </row>
    <row r="189" spans="1:41" hidden="1">
      <c r="A189" s="262">
        <v>185</v>
      </c>
      <c r="B189" s="273"/>
      <c r="C189" s="273"/>
      <c r="D189" s="273"/>
      <c r="E189" s="264"/>
      <c r="F189" s="265"/>
      <c r="G189" s="263"/>
      <c r="H189" s="273"/>
      <c r="I189" s="266"/>
      <c r="J189" s="266"/>
      <c r="K189" s="265"/>
      <c r="L189" s="266"/>
      <c r="M189" s="266"/>
      <c r="N189" s="265"/>
      <c r="O189" s="267"/>
      <c r="P189" s="268" t="str">
        <f t="shared" si="32"/>
        <v/>
      </c>
      <c r="Q189" s="269" t="str">
        <f t="shared" si="33"/>
        <v/>
      </c>
      <c r="R189" s="269" t="str">
        <f t="shared" si="34"/>
        <v/>
      </c>
      <c r="S189" s="269" t="str">
        <f t="shared" si="35"/>
        <v/>
      </c>
      <c r="T189" s="270" t="str">
        <f t="shared" si="36"/>
        <v/>
      </c>
      <c r="U189" s="232" t="str">
        <f t="shared" si="47"/>
        <v/>
      </c>
      <c r="V189" s="231" t="str">
        <f>IFERROR(U189+#REF!,"")</f>
        <v/>
      </c>
      <c r="W189" s="273"/>
      <c r="X189" s="230" t="str">
        <f t="shared" si="37"/>
        <v/>
      </c>
      <c r="Y189" s="230" t="str">
        <f t="shared" si="38"/>
        <v/>
      </c>
      <c r="Z189" s="229" t="str">
        <f t="shared" si="39"/>
        <v/>
      </c>
      <c r="AA189" s="229" t="str">
        <f t="shared" si="40"/>
        <v/>
      </c>
      <c r="AB189" s="228" t="str">
        <f t="shared" si="41"/>
        <v/>
      </c>
      <c r="AC189" s="228" t="str">
        <f>IFERROR(AB189+#REF!,"")</f>
        <v/>
      </c>
      <c r="AD189" s="229" t="str">
        <f t="shared" si="42"/>
        <v/>
      </c>
      <c r="AE189" s="229" t="str">
        <f t="shared" si="43"/>
        <v/>
      </c>
      <c r="AF189" s="228" t="str">
        <f t="shared" si="44"/>
        <v/>
      </c>
      <c r="AG189" s="228" t="str">
        <f>IFERROR(AF189+#REF!,"")</f>
        <v/>
      </c>
      <c r="AH189" s="272"/>
      <c r="AI189" s="272"/>
      <c r="AJ189" s="227" t="str">
        <f t="shared" si="45"/>
        <v/>
      </c>
      <c r="AK189" s="227" t="str">
        <f t="shared" si="46"/>
        <v/>
      </c>
      <c r="AL189" s="227">
        <f>IFERROR(AK189+#REF!,0)</f>
        <v>0</v>
      </c>
      <c r="AM189" s="220" t="e">
        <f>IF(AL189&gt;#REF!,"KO : Le montant retenu est supérieur au montant présenté. Merci de revoir la ligne de dépense ou plafonner son montant.",IF(#REF!=0,"",IF(AL189=#REF!,"OK",IF(AL189&lt;#REF!,"Montant instruit inférieur au montant présenté.",""))))</f>
        <v>#REF!</v>
      </c>
      <c r="AN189" s="273"/>
      <c r="AO189" s="274" t="e">
        <f>#REF!-AL189</f>
        <v>#REF!</v>
      </c>
    </row>
    <row r="190" spans="1:41" hidden="1">
      <c r="A190" s="262">
        <v>186</v>
      </c>
      <c r="B190" s="273"/>
      <c r="C190" s="273"/>
      <c r="D190" s="273"/>
      <c r="E190" s="264"/>
      <c r="F190" s="265"/>
      <c r="G190" s="263"/>
      <c r="H190" s="273"/>
      <c r="I190" s="266"/>
      <c r="J190" s="266"/>
      <c r="K190" s="265"/>
      <c r="L190" s="266"/>
      <c r="M190" s="266"/>
      <c r="N190" s="265"/>
      <c r="O190" s="267"/>
      <c r="P190" s="268" t="str">
        <f t="shared" si="32"/>
        <v/>
      </c>
      <c r="Q190" s="269" t="str">
        <f t="shared" si="33"/>
        <v/>
      </c>
      <c r="R190" s="269" t="str">
        <f t="shared" si="34"/>
        <v/>
      </c>
      <c r="S190" s="269" t="str">
        <f t="shared" si="35"/>
        <v/>
      </c>
      <c r="T190" s="270" t="str">
        <f t="shared" si="36"/>
        <v/>
      </c>
      <c r="U190" s="232" t="str">
        <f t="shared" si="47"/>
        <v/>
      </c>
      <c r="V190" s="231" t="str">
        <f>IFERROR(U190+#REF!,"")</f>
        <v/>
      </c>
      <c r="W190" s="273"/>
      <c r="X190" s="230" t="str">
        <f t="shared" si="37"/>
        <v/>
      </c>
      <c r="Y190" s="230" t="str">
        <f t="shared" si="38"/>
        <v/>
      </c>
      <c r="Z190" s="229" t="str">
        <f t="shared" si="39"/>
        <v/>
      </c>
      <c r="AA190" s="229" t="str">
        <f t="shared" si="40"/>
        <v/>
      </c>
      <c r="AB190" s="228" t="str">
        <f t="shared" si="41"/>
        <v/>
      </c>
      <c r="AC190" s="228" t="str">
        <f>IFERROR(AB190+#REF!,"")</f>
        <v/>
      </c>
      <c r="AD190" s="229" t="str">
        <f t="shared" si="42"/>
        <v/>
      </c>
      <c r="AE190" s="229" t="str">
        <f t="shared" si="43"/>
        <v/>
      </c>
      <c r="AF190" s="228" t="str">
        <f t="shared" si="44"/>
        <v/>
      </c>
      <c r="AG190" s="228" t="str">
        <f>IFERROR(AF190+#REF!,"")</f>
        <v/>
      </c>
      <c r="AH190" s="272"/>
      <c r="AI190" s="272"/>
      <c r="AJ190" s="227" t="str">
        <f t="shared" si="45"/>
        <v/>
      </c>
      <c r="AK190" s="227" t="str">
        <f t="shared" si="46"/>
        <v/>
      </c>
      <c r="AL190" s="227">
        <f>IFERROR(AK190+#REF!,0)</f>
        <v>0</v>
      </c>
      <c r="AM190" s="220" t="e">
        <f>IF(AL190&gt;#REF!,"KO : Le montant retenu est supérieur au montant présenté. Merci de revoir la ligne de dépense ou plafonner son montant.",IF(#REF!=0,"",IF(AL190=#REF!,"OK",IF(AL190&lt;#REF!,"Montant instruit inférieur au montant présenté.",""))))</f>
        <v>#REF!</v>
      </c>
      <c r="AN190" s="273"/>
      <c r="AO190" s="274" t="e">
        <f>#REF!-AL190</f>
        <v>#REF!</v>
      </c>
    </row>
    <row r="191" spans="1:41" hidden="1">
      <c r="A191" s="262">
        <v>187</v>
      </c>
      <c r="B191" s="273"/>
      <c r="C191" s="273"/>
      <c r="D191" s="273"/>
      <c r="E191" s="264"/>
      <c r="F191" s="265"/>
      <c r="G191" s="263"/>
      <c r="H191" s="273"/>
      <c r="I191" s="266"/>
      <c r="J191" s="266"/>
      <c r="K191" s="265"/>
      <c r="L191" s="266"/>
      <c r="M191" s="266"/>
      <c r="N191" s="265"/>
      <c r="O191" s="267"/>
      <c r="P191" s="268" t="str">
        <f t="shared" si="32"/>
        <v/>
      </c>
      <c r="Q191" s="269" t="str">
        <f t="shared" si="33"/>
        <v/>
      </c>
      <c r="R191" s="269" t="str">
        <f t="shared" si="34"/>
        <v/>
      </c>
      <c r="S191" s="269" t="str">
        <f t="shared" si="35"/>
        <v/>
      </c>
      <c r="T191" s="270" t="str">
        <f t="shared" si="36"/>
        <v/>
      </c>
      <c r="U191" s="232" t="str">
        <f t="shared" si="47"/>
        <v/>
      </c>
      <c r="V191" s="231" t="str">
        <f>IFERROR(U191+#REF!,"")</f>
        <v/>
      </c>
      <c r="W191" s="273"/>
      <c r="X191" s="230" t="str">
        <f t="shared" si="37"/>
        <v/>
      </c>
      <c r="Y191" s="230" t="str">
        <f t="shared" si="38"/>
        <v/>
      </c>
      <c r="Z191" s="229" t="str">
        <f t="shared" si="39"/>
        <v/>
      </c>
      <c r="AA191" s="229" t="str">
        <f t="shared" si="40"/>
        <v/>
      </c>
      <c r="AB191" s="228" t="str">
        <f t="shared" si="41"/>
        <v/>
      </c>
      <c r="AC191" s="228" t="str">
        <f>IFERROR(AB191+#REF!,"")</f>
        <v/>
      </c>
      <c r="AD191" s="229" t="str">
        <f t="shared" si="42"/>
        <v/>
      </c>
      <c r="AE191" s="229" t="str">
        <f t="shared" si="43"/>
        <v/>
      </c>
      <c r="AF191" s="228" t="str">
        <f t="shared" si="44"/>
        <v/>
      </c>
      <c r="AG191" s="228" t="str">
        <f>IFERROR(AF191+#REF!,"")</f>
        <v/>
      </c>
      <c r="AH191" s="272"/>
      <c r="AI191" s="272"/>
      <c r="AJ191" s="227" t="str">
        <f t="shared" si="45"/>
        <v/>
      </c>
      <c r="AK191" s="227" t="str">
        <f t="shared" si="46"/>
        <v/>
      </c>
      <c r="AL191" s="227">
        <f>IFERROR(AK191+#REF!,0)</f>
        <v>0</v>
      </c>
      <c r="AM191" s="220" t="e">
        <f>IF(AL191&gt;#REF!,"KO : Le montant retenu est supérieur au montant présenté. Merci de revoir la ligne de dépense ou plafonner son montant.",IF(#REF!=0,"",IF(AL191=#REF!,"OK",IF(AL191&lt;#REF!,"Montant instruit inférieur au montant présenté.",""))))</f>
        <v>#REF!</v>
      </c>
      <c r="AN191" s="273"/>
      <c r="AO191" s="274" t="e">
        <f>#REF!-AL191</f>
        <v>#REF!</v>
      </c>
    </row>
    <row r="192" spans="1:41" hidden="1">
      <c r="A192" s="262">
        <v>188</v>
      </c>
      <c r="B192" s="273"/>
      <c r="C192" s="273"/>
      <c r="D192" s="273"/>
      <c r="E192" s="264"/>
      <c r="F192" s="265"/>
      <c r="G192" s="263"/>
      <c r="H192" s="273"/>
      <c r="I192" s="266"/>
      <c r="J192" s="266"/>
      <c r="K192" s="265"/>
      <c r="L192" s="266"/>
      <c r="M192" s="266"/>
      <c r="N192" s="265"/>
      <c r="O192" s="267"/>
      <c r="P192" s="268" t="str">
        <f t="shared" si="32"/>
        <v/>
      </c>
      <c r="Q192" s="269" t="str">
        <f t="shared" si="33"/>
        <v/>
      </c>
      <c r="R192" s="269" t="str">
        <f t="shared" si="34"/>
        <v/>
      </c>
      <c r="S192" s="269" t="str">
        <f t="shared" si="35"/>
        <v/>
      </c>
      <c r="T192" s="270" t="str">
        <f t="shared" si="36"/>
        <v/>
      </c>
      <c r="U192" s="232" t="str">
        <f t="shared" si="47"/>
        <v/>
      </c>
      <c r="V192" s="231" t="str">
        <f>IFERROR(U192+#REF!,"")</f>
        <v/>
      </c>
      <c r="W192" s="273"/>
      <c r="X192" s="230" t="str">
        <f t="shared" si="37"/>
        <v/>
      </c>
      <c r="Y192" s="230" t="str">
        <f t="shared" si="38"/>
        <v/>
      </c>
      <c r="Z192" s="229" t="str">
        <f t="shared" si="39"/>
        <v/>
      </c>
      <c r="AA192" s="229" t="str">
        <f t="shared" si="40"/>
        <v/>
      </c>
      <c r="AB192" s="228" t="str">
        <f t="shared" si="41"/>
        <v/>
      </c>
      <c r="AC192" s="228" t="str">
        <f>IFERROR(AB192+#REF!,"")</f>
        <v/>
      </c>
      <c r="AD192" s="229" t="str">
        <f t="shared" si="42"/>
        <v/>
      </c>
      <c r="AE192" s="229" t="str">
        <f t="shared" si="43"/>
        <v/>
      </c>
      <c r="AF192" s="228" t="str">
        <f t="shared" si="44"/>
        <v/>
      </c>
      <c r="AG192" s="228" t="str">
        <f>IFERROR(AF192+#REF!,"")</f>
        <v/>
      </c>
      <c r="AH192" s="272"/>
      <c r="AI192" s="272"/>
      <c r="AJ192" s="227" t="str">
        <f t="shared" si="45"/>
        <v/>
      </c>
      <c r="AK192" s="227" t="str">
        <f t="shared" si="46"/>
        <v/>
      </c>
      <c r="AL192" s="227">
        <f>IFERROR(AK192+#REF!,0)</f>
        <v>0</v>
      </c>
      <c r="AM192" s="220" t="e">
        <f>IF(AL192&gt;#REF!,"KO : Le montant retenu est supérieur au montant présenté. Merci de revoir la ligne de dépense ou plafonner son montant.",IF(#REF!=0,"",IF(AL192=#REF!,"OK",IF(AL192&lt;#REF!,"Montant instruit inférieur au montant présenté.",""))))</f>
        <v>#REF!</v>
      </c>
      <c r="AN192" s="273"/>
      <c r="AO192" s="274" t="e">
        <f>#REF!-AL192</f>
        <v>#REF!</v>
      </c>
    </row>
    <row r="193" spans="1:41" hidden="1">
      <c r="A193" s="262">
        <v>189</v>
      </c>
      <c r="B193" s="273"/>
      <c r="C193" s="273"/>
      <c r="D193" s="273"/>
      <c r="E193" s="264"/>
      <c r="F193" s="265"/>
      <c r="G193" s="263"/>
      <c r="H193" s="273"/>
      <c r="I193" s="266"/>
      <c r="J193" s="266"/>
      <c r="K193" s="265"/>
      <c r="L193" s="266"/>
      <c r="M193" s="266"/>
      <c r="N193" s="265"/>
      <c r="O193" s="267"/>
      <c r="P193" s="268" t="str">
        <f t="shared" si="32"/>
        <v/>
      </c>
      <c r="Q193" s="269" t="str">
        <f t="shared" si="33"/>
        <v/>
      </c>
      <c r="R193" s="269" t="str">
        <f t="shared" si="34"/>
        <v/>
      </c>
      <c r="S193" s="269" t="str">
        <f t="shared" si="35"/>
        <v/>
      </c>
      <c r="T193" s="270" t="str">
        <f t="shared" si="36"/>
        <v/>
      </c>
      <c r="U193" s="232" t="str">
        <f t="shared" si="47"/>
        <v/>
      </c>
      <c r="V193" s="231" t="str">
        <f>IFERROR(U193+#REF!,"")</f>
        <v/>
      </c>
      <c r="W193" s="273"/>
      <c r="X193" s="230" t="str">
        <f t="shared" si="37"/>
        <v/>
      </c>
      <c r="Y193" s="230" t="str">
        <f t="shared" si="38"/>
        <v/>
      </c>
      <c r="Z193" s="229" t="str">
        <f t="shared" si="39"/>
        <v/>
      </c>
      <c r="AA193" s="229" t="str">
        <f t="shared" si="40"/>
        <v/>
      </c>
      <c r="AB193" s="228" t="str">
        <f t="shared" si="41"/>
        <v/>
      </c>
      <c r="AC193" s="228" t="str">
        <f>IFERROR(AB193+#REF!,"")</f>
        <v/>
      </c>
      <c r="AD193" s="229" t="str">
        <f t="shared" si="42"/>
        <v/>
      </c>
      <c r="AE193" s="229" t="str">
        <f t="shared" si="43"/>
        <v/>
      </c>
      <c r="AF193" s="228" t="str">
        <f t="shared" si="44"/>
        <v/>
      </c>
      <c r="AG193" s="228" t="str">
        <f>IFERROR(AF193+#REF!,"")</f>
        <v/>
      </c>
      <c r="AH193" s="272"/>
      <c r="AI193" s="272"/>
      <c r="AJ193" s="227" t="str">
        <f t="shared" si="45"/>
        <v/>
      </c>
      <c r="AK193" s="227" t="str">
        <f t="shared" si="46"/>
        <v/>
      </c>
      <c r="AL193" s="227">
        <f>IFERROR(AK193+#REF!,0)</f>
        <v>0</v>
      </c>
      <c r="AM193" s="220" t="e">
        <f>IF(AL193&gt;#REF!,"KO : Le montant retenu est supérieur au montant présenté. Merci de revoir la ligne de dépense ou plafonner son montant.",IF(#REF!=0,"",IF(AL193=#REF!,"OK",IF(AL193&lt;#REF!,"Montant instruit inférieur au montant présenté.",""))))</f>
        <v>#REF!</v>
      </c>
      <c r="AN193" s="273"/>
      <c r="AO193" s="274" t="e">
        <f>#REF!-AL193</f>
        <v>#REF!</v>
      </c>
    </row>
    <row r="194" spans="1:41" hidden="1">
      <c r="A194" s="262">
        <v>190</v>
      </c>
      <c r="B194" s="273"/>
      <c r="C194" s="273"/>
      <c r="D194" s="273"/>
      <c r="E194" s="264"/>
      <c r="F194" s="265"/>
      <c r="G194" s="263"/>
      <c r="H194" s="273"/>
      <c r="I194" s="266"/>
      <c r="J194" s="266"/>
      <c r="K194" s="265"/>
      <c r="L194" s="266"/>
      <c r="M194" s="266"/>
      <c r="N194" s="265"/>
      <c r="O194" s="267"/>
      <c r="P194" s="268" t="str">
        <f t="shared" si="32"/>
        <v/>
      </c>
      <c r="Q194" s="269" t="str">
        <f t="shared" si="33"/>
        <v/>
      </c>
      <c r="R194" s="269" t="str">
        <f t="shared" si="34"/>
        <v/>
      </c>
      <c r="S194" s="269" t="str">
        <f t="shared" si="35"/>
        <v/>
      </c>
      <c r="T194" s="270" t="str">
        <f t="shared" si="36"/>
        <v/>
      </c>
      <c r="U194" s="232" t="str">
        <f t="shared" si="47"/>
        <v/>
      </c>
      <c r="V194" s="231" t="str">
        <f>IFERROR(U194+#REF!,"")</f>
        <v/>
      </c>
      <c r="W194" s="273"/>
      <c r="X194" s="230" t="str">
        <f t="shared" si="37"/>
        <v/>
      </c>
      <c r="Y194" s="230" t="str">
        <f t="shared" si="38"/>
        <v/>
      </c>
      <c r="Z194" s="229" t="str">
        <f t="shared" si="39"/>
        <v/>
      </c>
      <c r="AA194" s="229" t="str">
        <f t="shared" si="40"/>
        <v/>
      </c>
      <c r="AB194" s="228" t="str">
        <f t="shared" si="41"/>
        <v/>
      </c>
      <c r="AC194" s="228" t="str">
        <f>IFERROR(AB194+#REF!,"")</f>
        <v/>
      </c>
      <c r="AD194" s="229" t="str">
        <f t="shared" si="42"/>
        <v/>
      </c>
      <c r="AE194" s="229" t="str">
        <f t="shared" si="43"/>
        <v/>
      </c>
      <c r="AF194" s="228" t="str">
        <f t="shared" si="44"/>
        <v/>
      </c>
      <c r="AG194" s="228" t="str">
        <f>IFERROR(AF194+#REF!,"")</f>
        <v/>
      </c>
      <c r="AH194" s="272"/>
      <c r="AI194" s="272"/>
      <c r="AJ194" s="227" t="str">
        <f t="shared" si="45"/>
        <v/>
      </c>
      <c r="AK194" s="227" t="str">
        <f t="shared" si="46"/>
        <v/>
      </c>
      <c r="AL194" s="227">
        <f>IFERROR(AK194+#REF!,0)</f>
        <v>0</v>
      </c>
      <c r="AM194" s="220" t="e">
        <f>IF(AL194&gt;#REF!,"KO : Le montant retenu est supérieur au montant présenté. Merci de revoir la ligne de dépense ou plafonner son montant.",IF(#REF!=0,"",IF(AL194=#REF!,"OK",IF(AL194&lt;#REF!,"Montant instruit inférieur au montant présenté.",""))))</f>
        <v>#REF!</v>
      </c>
      <c r="AN194" s="273"/>
      <c r="AO194" s="274" t="e">
        <f>#REF!-AL194</f>
        <v>#REF!</v>
      </c>
    </row>
    <row r="195" spans="1:41" hidden="1">
      <c r="A195" s="262">
        <v>191</v>
      </c>
      <c r="B195" s="273"/>
      <c r="C195" s="273"/>
      <c r="D195" s="273"/>
      <c r="E195" s="264"/>
      <c r="F195" s="265"/>
      <c r="G195" s="263"/>
      <c r="H195" s="273"/>
      <c r="I195" s="266"/>
      <c r="J195" s="266"/>
      <c r="K195" s="265"/>
      <c r="L195" s="266"/>
      <c r="M195" s="266"/>
      <c r="N195" s="265"/>
      <c r="O195" s="267"/>
      <c r="P195" s="268" t="str">
        <f t="shared" si="32"/>
        <v/>
      </c>
      <c r="Q195" s="269" t="str">
        <f t="shared" si="33"/>
        <v/>
      </c>
      <c r="R195" s="269" t="str">
        <f t="shared" si="34"/>
        <v/>
      </c>
      <c r="S195" s="269" t="str">
        <f t="shared" si="35"/>
        <v/>
      </c>
      <c r="T195" s="270" t="str">
        <f t="shared" si="36"/>
        <v/>
      </c>
      <c r="U195" s="232" t="str">
        <f t="shared" si="47"/>
        <v/>
      </c>
      <c r="V195" s="231" t="str">
        <f>IFERROR(U195+#REF!,"")</f>
        <v/>
      </c>
      <c r="W195" s="273"/>
      <c r="X195" s="230" t="str">
        <f t="shared" si="37"/>
        <v/>
      </c>
      <c r="Y195" s="230" t="str">
        <f t="shared" si="38"/>
        <v/>
      </c>
      <c r="Z195" s="229" t="str">
        <f t="shared" si="39"/>
        <v/>
      </c>
      <c r="AA195" s="229" t="str">
        <f t="shared" si="40"/>
        <v/>
      </c>
      <c r="AB195" s="228" t="str">
        <f t="shared" si="41"/>
        <v/>
      </c>
      <c r="AC195" s="228" t="str">
        <f>IFERROR(AB195+#REF!,"")</f>
        <v/>
      </c>
      <c r="AD195" s="229" t="str">
        <f t="shared" si="42"/>
        <v/>
      </c>
      <c r="AE195" s="229" t="str">
        <f t="shared" si="43"/>
        <v/>
      </c>
      <c r="AF195" s="228" t="str">
        <f t="shared" si="44"/>
        <v/>
      </c>
      <c r="AG195" s="228" t="str">
        <f>IFERROR(AF195+#REF!,"")</f>
        <v/>
      </c>
      <c r="AH195" s="272"/>
      <c r="AI195" s="272"/>
      <c r="AJ195" s="227" t="str">
        <f t="shared" si="45"/>
        <v/>
      </c>
      <c r="AK195" s="227" t="str">
        <f t="shared" si="46"/>
        <v/>
      </c>
      <c r="AL195" s="227">
        <f>IFERROR(AK195+#REF!,0)</f>
        <v>0</v>
      </c>
      <c r="AM195" s="220" t="e">
        <f>IF(AL195&gt;#REF!,"KO : Le montant retenu est supérieur au montant présenté. Merci de revoir la ligne de dépense ou plafonner son montant.",IF(#REF!=0,"",IF(AL195=#REF!,"OK",IF(AL195&lt;#REF!,"Montant instruit inférieur au montant présenté.",""))))</f>
        <v>#REF!</v>
      </c>
      <c r="AN195" s="273"/>
      <c r="AO195" s="274" t="e">
        <f>#REF!-AL195</f>
        <v>#REF!</v>
      </c>
    </row>
    <row r="196" spans="1:41" hidden="1">
      <c r="A196" s="262">
        <v>192</v>
      </c>
      <c r="B196" s="273"/>
      <c r="C196" s="273"/>
      <c r="D196" s="273"/>
      <c r="E196" s="264"/>
      <c r="F196" s="265"/>
      <c r="G196" s="263"/>
      <c r="H196" s="273"/>
      <c r="I196" s="266"/>
      <c r="J196" s="266"/>
      <c r="K196" s="265"/>
      <c r="L196" s="266"/>
      <c r="M196" s="266"/>
      <c r="N196" s="265"/>
      <c r="O196" s="267"/>
      <c r="P196" s="268" t="str">
        <f t="shared" si="32"/>
        <v/>
      </c>
      <c r="Q196" s="269" t="str">
        <f t="shared" si="33"/>
        <v/>
      </c>
      <c r="R196" s="269" t="str">
        <f t="shared" si="34"/>
        <v/>
      </c>
      <c r="S196" s="269" t="str">
        <f t="shared" si="35"/>
        <v/>
      </c>
      <c r="T196" s="270" t="str">
        <f t="shared" si="36"/>
        <v/>
      </c>
      <c r="U196" s="232" t="str">
        <f t="shared" si="47"/>
        <v/>
      </c>
      <c r="V196" s="231" t="str">
        <f>IFERROR(U196+#REF!,"")</f>
        <v/>
      </c>
      <c r="W196" s="273"/>
      <c r="X196" s="230" t="str">
        <f t="shared" si="37"/>
        <v/>
      </c>
      <c r="Y196" s="230" t="str">
        <f t="shared" si="38"/>
        <v/>
      </c>
      <c r="Z196" s="229" t="str">
        <f t="shared" si="39"/>
        <v/>
      </c>
      <c r="AA196" s="229" t="str">
        <f t="shared" si="40"/>
        <v/>
      </c>
      <c r="AB196" s="228" t="str">
        <f t="shared" si="41"/>
        <v/>
      </c>
      <c r="AC196" s="228" t="str">
        <f>IFERROR(AB196+#REF!,"")</f>
        <v/>
      </c>
      <c r="AD196" s="229" t="str">
        <f t="shared" si="42"/>
        <v/>
      </c>
      <c r="AE196" s="229" t="str">
        <f t="shared" si="43"/>
        <v/>
      </c>
      <c r="AF196" s="228" t="str">
        <f t="shared" si="44"/>
        <v/>
      </c>
      <c r="AG196" s="228" t="str">
        <f>IFERROR(AF196+#REF!,"")</f>
        <v/>
      </c>
      <c r="AH196" s="272"/>
      <c r="AI196" s="272"/>
      <c r="AJ196" s="227" t="str">
        <f t="shared" si="45"/>
        <v/>
      </c>
      <c r="AK196" s="227" t="str">
        <f t="shared" si="46"/>
        <v/>
      </c>
      <c r="AL196" s="227">
        <f>IFERROR(AK196+#REF!,0)</f>
        <v>0</v>
      </c>
      <c r="AM196" s="220" t="e">
        <f>IF(AL196&gt;#REF!,"KO : Le montant retenu est supérieur au montant présenté. Merci de revoir la ligne de dépense ou plafonner son montant.",IF(#REF!=0,"",IF(AL196=#REF!,"OK",IF(AL196&lt;#REF!,"Montant instruit inférieur au montant présenté.",""))))</f>
        <v>#REF!</v>
      </c>
      <c r="AN196" s="273"/>
      <c r="AO196" s="274" t="e">
        <f>#REF!-AL196</f>
        <v>#REF!</v>
      </c>
    </row>
    <row r="197" spans="1:41" hidden="1">
      <c r="A197" s="262">
        <v>193</v>
      </c>
      <c r="B197" s="273"/>
      <c r="C197" s="273"/>
      <c r="D197" s="273"/>
      <c r="E197" s="264"/>
      <c r="F197" s="265"/>
      <c r="G197" s="263"/>
      <c r="H197" s="273"/>
      <c r="I197" s="266"/>
      <c r="J197" s="266"/>
      <c r="K197" s="265"/>
      <c r="L197" s="266"/>
      <c r="M197" s="266"/>
      <c r="N197" s="265"/>
      <c r="O197" s="267"/>
      <c r="P197" s="268" t="str">
        <f t="shared" ref="P197:P260" si="48">IF(B197="","",B197)</f>
        <v/>
      </c>
      <c r="Q197" s="269" t="str">
        <f t="shared" ref="Q197:Q260" si="49">IF(C197="","",C197)</f>
        <v/>
      </c>
      <c r="R197" s="269" t="str">
        <f t="shared" ref="R197:R260" si="50">IF(D197="","",D197)</f>
        <v/>
      </c>
      <c r="S197" s="269" t="str">
        <f t="shared" ref="S197:S260" si="51">IF(E197="","",E197)</f>
        <v/>
      </c>
      <c r="T197" s="270" t="str">
        <f t="shared" ref="T197:T260" si="52">IF(F197="","",F197)</f>
        <v/>
      </c>
      <c r="U197" s="232" t="str">
        <f t="shared" si="47"/>
        <v/>
      </c>
      <c r="V197" s="231" t="str">
        <f>IFERROR(U197+#REF!,"")</f>
        <v/>
      </c>
      <c r="W197" s="273"/>
      <c r="X197" s="230" t="str">
        <f t="shared" ref="X197:X260" si="53">IF(G197="","",G197)</f>
        <v/>
      </c>
      <c r="Y197" s="230" t="str">
        <f t="shared" ref="Y197:Y260" si="54">IF(H197="","",H197)</f>
        <v/>
      </c>
      <c r="Z197" s="229" t="str">
        <f t="shared" ref="Z197:Z260" si="55">IF(I197="","",I197)</f>
        <v/>
      </c>
      <c r="AA197" s="229" t="str">
        <f t="shared" ref="AA197:AA260" si="56">IF(J197="","",J197)</f>
        <v/>
      </c>
      <c r="AB197" s="228" t="str">
        <f t="shared" ref="AB197:AB260" si="57">IF(K197="","",K197)</f>
        <v/>
      </c>
      <c r="AC197" s="228" t="str">
        <f>IFERROR(AB197+#REF!,"")</f>
        <v/>
      </c>
      <c r="AD197" s="229" t="str">
        <f t="shared" ref="AD197:AD260" si="58">IF(L197="","",L197)</f>
        <v/>
      </c>
      <c r="AE197" s="229" t="str">
        <f t="shared" ref="AE197:AE260" si="59">IF(M197="","",M197)</f>
        <v/>
      </c>
      <c r="AF197" s="228" t="str">
        <f t="shared" ref="AF197:AF260" si="60">IF(N197="","",N197)</f>
        <v/>
      </c>
      <c r="AG197" s="228" t="str">
        <f>IFERROR(AF197+#REF!,"")</f>
        <v/>
      </c>
      <c r="AH197" s="272"/>
      <c r="AI197" s="272"/>
      <c r="AJ197" s="227" t="str">
        <f t="shared" ref="AJ197:AJ260" si="61">IF(AI197="","",IF(AI197="Oui",MIN(T197,AB197,AF197)*1.15,IF(AI197="SO","",MIN(T197,AB197,AF197))))</f>
        <v/>
      </c>
      <c r="AK197" s="227" t="str">
        <f t="shared" ref="AK197:AK260" si="62">IF(AJ197="",U197,AJ197)</f>
        <v/>
      </c>
      <c r="AL197" s="227">
        <f>IFERROR(AK197+#REF!,0)</f>
        <v>0</v>
      </c>
      <c r="AM197" s="220" t="e">
        <f>IF(AL197&gt;#REF!,"KO : Le montant retenu est supérieur au montant présenté. Merci de revoir la ligne de dépense ou plafonner son montant.",IF(#REF!=0,"",IF(AL197=#REF!,"OK",IF(AL197&lt;#REF!,"Montant instruit inférieur au montant présenté.",""))))</f>
        <v>#REF!</v>
      </c>
      <c r="AN197" s="273"/>
      <c r="AO197" s="274" t="e">
        <f>#REF!-AL197</f>
        <v>#REF!</v>
      </c>
    </row>
    <row r="198" spans="1:41" hidden="1">
      <c r="A198" s="262">
        <v>194</v>
      </c>
      <c r="B198" s="273"/>
      <c r="C198" s="273"/>
      <c r="D198" s="273"/>
      <c r="E198" s="264"/>
      <c r="F198" s="265"/>
      <c r="G198" s="263"/>
      <c r="H198" s="273"/>
      <c r="I198" s="266"/>
      <c r="J198" s="266"/>
      <c r="K198" s="265"/>
      <c r="L198" s="266"/>
      <c r="M198" s="266"/>
      <c r="N198" s="265"/>
      <c r="O198" s="267"/>
      <c r="P198" s="268" t="str">
        <f t="shared" si="48"/>
        <v/>
      </c>
      <c r="Q198" s="269" t="str">
        <f t="shared" si="49"/>
        <v/>
      </c>
      <c r="R198" s="269" t="str">
        <f t="shared" si="50"/>
        <v/>
      </c>
      <c r="S198" s="269" t="str">
        <f t="shared" si="51"/>
        <v/>
      </c>
      <c r="T198" s="270" t="str">
        <f t="shared" si="52"/>
        <v/>
      </c>
      <c r="U198" s="232" t="str">
        <f t="shared" si="47"/>
        <v/>
      </c>
      <c r="V198" s="231" t="str">
        <f>IFERROR(U198+#REF!,"")</f>
        <v/>
      </c>
      <c r="W198" s="273"/>
      <c r="X198" s="230" t="str">
        <f t="shared" si="53"/>
        <v/>
      </c>
      <c r="Y198" s="230" t="str">
        <f t="shared" si="54"/>
        <v/>
      </c>
      <c r="Z198" s="229" t="str">
        <f t="shared" si="55"/>
        <v/>
      </c>
      <c r="AA198" s="229" t="str">
        <f t="shared" si="56"/>
        <v/>
      </c>
      <c r="AB198" s="228" t="str">
        <f t="shared" si="57"/>
        <v/>
      </c>
      <c r="AC198" s="228" t="str">
        <f>IFERROR(AB198+#REF!,"")</f>
        <v/>
      </c>
      <c r="AD198" s="229" t="str">
        <f t="shared" si="58"/>
        <v/>
      </c>
      <c r="AE198" s="229" t="str">
        <f t="shared" si="59"/>
        <v/>
      </c>
      <c r="AF198" s="228" t="str">
        <f t="shared" si="60"/>
        <v/>
      </c>
      <c r="AG198" s="228" t="str">
        <f>IFERROR(AF198+#REF!,"")</f>
        <v/>
      </c>
      <c r="AH198" s="272"/>
      <c r="AI198" s="272"/>
      <c r="AJ198" s="227" t="str">
        <f t="shared" si="61"/>
        <v/>
      </c>
      <c r="AK198" s="227" t="str">
        <f t="shared" si="62"/>
        <v/>
      </c>
      <c r="AL198" s="227">
        <f>IFERROR(AK198+#REF!,0)</f>
        <v>0</v>
      </c>
      <c r="AM198" s="220" t="e">
        <f>IF(AL198&gt;#REF!,"KO : Le montant retenu est supérieur au montant présenté. Merci de revoir la ligne de dépense ou plafonner son montant.",IF(#REF!=0,"",IF(AL198=#REF!,"OK",IF(AL198&lt;#REF!,"Montant instruit inférieur au montant présenté.",""))))</f>
        <v>#REF!</v>
      </c>
      <c r="AN198" s="273"/>
      <c r="AO198" s="274" t="e">
        <f>#REF!-AL198</f>
        <v>#REF!</v>
      </c>
    </row>
    <row r="199" spans="1:41" hidden="1">
      <c r="A199" s="262">
        <v>195</v>
      </c>
      <c r="B199" s="273"/>
      <c r="C199" s="273"/>
      <c r="D199" s="273"/>
      <c r="E199" s="264"/>
      <c r="F199" s="265"/>
      <c r="G199" s="263"/>
      <c r="H199" s="273"/>
      <c r="I199" s="266"/>
      <c r="J199" s="266"/>
      <c r="K199" s="265"/>
      <c r="L199" s="266"/>
      <c r="M199" s="266"/>
      <c r="N199" s="265"/>
      <c r="O199" s="267"/>
      <c r="P199" s="268" t="str">
        <f t="shared" si="48"/>
        <v/>
      </c>
      <c r="Q199" s="269" t="str">
        <f t="shared" si="49"/>
        <v/>
      </c>
      <c r="R199" s="269" t="str">
        <f t="shared" si="50"/>
        <v/>
      </c>
      <c r="S199" s="269" t="str">
        <f t="shared" si="51"/>
        <v/>
      </c>
      <c r="T199" s="270" t="str">
        <f t="shared" si="52"/>
        <v/>
      </c>
      <c r="U199" s="232" t="str">
        <f t="shared" ref="U199:U262" si="63">T199</f>
        <v/>
      </c>
      <c r="V199" s="231" t="str">
        <f>IFERROR(U199+#REF!,"")</f>
        <v/>
      </c>
      <c r="W199" s="273"/>
      <c r="X199" s="230" t="str">
        <f t="shared" si="53"/>
        <v/>
      </c>
      <c r="Y199" s="230" t="str">
        <f t="shared" si="54"/>
        <v/>
      </c>
      <c r="Z199" s="229" t="str">
        <f t="shared" si="55"/>
        <v/>
      </c>
      <c r="AA199" s="229" t="str">
        <f t="shared" si="56"/>
        <v/>
      </c>
      <c r="AB199" s="228" t="str">
        <f t="shared" si="57"/>
        <v/>
      </c>
      <c r="AC199" s="228" t="str">
        <f>IFERROR(AB199+#REF!,"")</f>
        <v/>
      </c>
      <c r="AD199" s="229" t="str">
        <f t="shared" si="58"/>
        <v/>
      </c>
      <c r="AE199" s="229" t="str">
        <f t="shared" si="59"/>
        <v/>
      </c>
      <c r="AF199" s="228" t="str">
        <f t="shared" si="60"/>
        <v/>
      </c>
      <c r="AG199" s="228" t="str">
        <f>IFERROR(AF199+#REF!,"")</f>
        <v/>
      </c>
      <c r="AH199" s="272"/>
      <c r="AI199" s="272"/>
      <c r="AJ199" s="227" t="str">
        <f t="shared" si="61"/>
        <v/>
      </c>
      <c r="AK199" s="227" t="str">
        <f t="shared" si="62"/>
        <v/>
      </c>
      <c r="AL199" s="227">
        <f>IFERROR(AK199+#REF!,0)</f>
        <v>0</v>
      </c>
      <c r="AM199" s="220" t="e">
        <f>IF(AL199&gt;#REF!,"KO : Le montant retenu est supérieur au montant présenté. Merci de revoir la ligne de dépense ou plafonner son montant.",IF(#REF!=0,"",IF(AL199=#REF!,"OK",IF(AL199&lt;#REF!,"Montant instruit inférieur au montant présenté.",""))))</f>
        <v>#REF!</v>
      </c>
      <c r="AN199" s="273"/>
      <c r="AO199" s="274" t="e">
        <f>#REF!-AL199</f>
        <v>#REF!</v>
      </c>
    </row>
    <row r="200" spans="1:41" hidden="1">
      <c r="A200" s="262">
        <v>196</v>
      </c>
      <c r="B200" s="273"/>
      <c r="C200" s="273"/>
      <c r="D200" s="273"/>
      <c r="E200" s="264"/>
      <c r="F200" s="265"/>
      <c r="G200" s="263"/>
      <c r="H200" s="273"/>
      <c r="I200" s="266"/>
      <c r="J200" s="266"/>
      <c r="K200" s="265"/>
      <c r="L200" s="266"/>
      <c r="M200" s="266"/>
      <c r="N200" s="265"/>
      <c r="O200" s="267"/>
      <c r="P200" s="268" t="str">
        <f t="shared" si="48"/>
        <v/>
      </c>
      <c r="Q200" s="269" t="str">
        <f t="shared" si="49"/>
        <v/>
      </c>
      <c r="R200" s="269" t="str">
        <f t="shared" si="50"/>
        <v/>
      </c>
      <c r="S200" s="269" t="str">
        <f t="shared" si="51"/>
        <v/>
      </c>
      <c r="T200" s="270" t="str">
        <f t="shared" si="52"/>
        <v/>
      </c>
      <c r="U200" s="232" t="str">
        <f t="shared" si="63"/>
        <v/>
      </c>
      <c r="V200" s="231" t="str">
        <f>IFERROR(U200+#REF!,"")</f>
        <v/>
      </c>
      <c r="W200" s="273"/>
      <c r="X200" s="230" t="str">
        <f t="shared" si="53"/>
        <v/>
      </c>
      <c r="Y200" s="230" t="str">
        <f t="shared" si="54"/>
        <v/>
      </c>
      <c r="Z200" s="229" t="str">
        <f t="shared" si="55"/>
        <v/>
      </c>
      <c r="AA200" s="229" t="str">
        <f t="shared" si="56"/>
        <v/>
      </c>
      <c r="AB200" s="228" t="str">
        <f t="shared" si="57"/>
        <v/>
      </c>
      <c r="AC200" s="228" t="str">
        <f>IFERROR(AB200+#REF!,"")</f>
        <v/>
      </c>
      <c r="AD200" s="229" t="str">
        <f t="shared" si="58"/>
        <v/>
      </c>
      <c r="AE200" s="229" t="str">
        <f t="shared" si="59"/>
        <v/>
      </c>
      <c r="AF200" s="228" t="str">
        <f t="shared" si="60"/>
        <v/>
      </c>
      <c r="AG200" s="228" t="str">
        <f>IFERROR(AF200+#REF!,"")</f>
        <v/>
      </c>
      <c r="AH200" s="272"/>
      <c r="AI200" s="272"/>
      <c r="AJ200" s="227" t="str">
        <f t="shared" si="61"/>
        <v/>
      </c>
      <c r="AK200" s="227" t="str">
        <f t="shared" si="62"/>
        <v/>
      </c>
      <c r="AL200" s="227">
        <f>IFERROR(AK200+#REF!,0)</f>
        <v>0</v>
      </c>
      <c r="AM200" s="220" t="e">
        <f>IF(AL200&gt;#REF!,"KO : Le montant retenu est supérieur au montant présenté. Merci de revoir la ligne de dépense ou plafonner son montant.",IF(#REF!=0,"",IF(AL200=#REF!,"OK",IF(AL200&lt;#REF!,"Montant instruit inférieur au montant présenté.",""))))</f>
        <v>#REF!</v>
      </c>
      <c r="AN200" s="273"/>
      <c r="AO200" s="274" t="e">
        <f>#REF!-AL200</f>
        <v>#REF!</v>
      </c>
    </row>
    <row r="201" spans="1:41" hidden="1">
      <c r="A201" s="262">
        <v>197</v>
      </c>
      <c r="B201" s="273"/>
      <c r="C201" s="273"/>
      <c r="D201" s="273"/>
      <c r="E201" s="264"/>
      <c r="F201" s="265"/>
      <c r="G201" s="263"/>
      <c r="H201" s="273"/>
      <c r="I201" s="266"/>
      <c r="J201" s="266"/>
      <c r="K201" s="265"/>
      <c r="L201" s="266"/>
      <c r="M201" s="266"/>
      <c r="N201" s="265"/>
      <c r="O201" s="267"/>
      <c r="P201" s="268" t="str">
        <f t="shared" si="48"/>
        <v/>
      </c>
      <c r="Q201" s="269" t="str">
        <f t="shared" si="49"/>
        <v/>
      </c>
      <c r="R201" s="269" t="str">
        <f t="shared" si="50"/>
        <v/>
      </c>
      <c r="S201" s="269" t="str">
        <f t="shared" si="51"/>
        <v/>
      </c>
      <c r="T201" s="270" t="str">
        <f t="shared" si="52"/>
        <v/>
      </c>
      <c r="U201" s="232" t="str">
        <f t="shared" si="63"/>
        <v/>
      </c>
      <c r="V201" s="231" t="str">
        <f>IFERROR(U201+#REF!,"")</f>
        <v/>
      </c>
      <c r="W201" s="273"/>
      <c r="X201" s="230" t="str">
        <f t="shared" si="53"/>
        <v/>
      </c>
      <c r="Y201" s="230" t="str">
        <f t="shared" si="54"/>
        <v/>
      </c>
      <c r="Z201" s="229" t="str">
        <f t="shared" si="55"/>
        <v/>
      </c>
      <c r="AA201" s="229" t="str">
        <f t="shared" si="56"/>
        <v/>
      </c>
      <c r="AB201" s="228" t="str">
        <f t="shared" si="57"/>
        <v/>
      </c>
      <c r="AC201" s="228" t="str">
        <f>IFERROR(AB201+#REF!,"")</f>
        <v/>
      </c>
      <c r="AD201" s="229" t="str">
        <f t="shared" si="58"/>
        <v/>
      </c>
      <c r="AE201" s="229" t="str">
        <f t="shared" si="59"/>
        <v/>
      </c>
      <c r="AF201" s="228" t="str">
        <f t="shared" si="60"/>
        <v/>
      </c>
      <c r="AG201" s="228" t="str">
        <f>IFERROR(AF201+#REF!,"")</f>
        <v/>
      </c>
      <c r="AH201" s="272"/>
      <c r="AI201" s="272"/>
      <c r="AJ201" s="227" t="str">
        <f t="shared" si="61"/>
        <v/>
      </c>
      <c r="AK201" s="227" t="str">
        <f t="shared" si="62"/>
        <v/>
      </c>
      <c r="AL201" s="227">
        <f>IFERROR(AK201+#REF!,0)</f>
        <v>0</v>
      </c>
      <c r="AM201" s="220" t="e">
        <f>IF(AL201&gt;#REF!,"KO : Le montant retenu est supérieur au montant présenté. Merci de revoir la ligne de dépense ou plafonner son montant.",IF(#REF!=0,"",IF(AL201=#REF!,"OK",IF(AL201&lt;#REF!,"Montant instruit inférieur au montant présenté.",""))))</f>
        <v>#REF!</v>
      </c>
      <c r="AN201" s="273"/>
      <c r="AO201" s="274" t="e">
        <f>#REF!-AL201</f>
        <v>#REF!</v>
      </c>
    </row>
    <row r="202" spans="1:41" hidden="1">
      <c r="A202" s="262">
        <v>198</v>
      </c>
      <c r="B202" s="273"/>
      <c r="C202" s="273"/>
      <c r="D202" s="273"/>
      <c r="E202" s="264"/>
      <c r="F202" s="265"/>
      <c r="G202" s="263"/>
      <c r="H202" s="273"/>
      <c r="I202" s="266"/>
      <c r="J202" s="266"/>
      <c r="K202" s="265"/>
      <c r="L202" s="266"/>
      <c r="M202" s="266"/>
      <c r="N202" s="265"/>
      <c r="O202" s="267"/>
      <c r="P202" s="268" t="str">
        <f t="shared" si="48"/>
        <v/>
      </c>
      <c r="Q202" s="269" t="str">
        <f t="shared" si="49"/>
        <v/>
      </c>
      <c r="R202" s="269" t="str">
        <f t="shared" si="50"/>
        <v/>
      </c>
      <c r="S202" s="269" t="str">
        <f t="shared" si="51"/>
        <v/>
      </c>
      <c r="T202" s="270" t="str">
        <f t="shared" si="52"/>
        <v/>
      </c>
      <c r="U202" s="232" t="str">
        <f t="shared" si="63"/>
        <v/>
      </c>
      <c r="V202" s="231" t="str">
        <f>IFERROR(U202+#REF!,"")</f>
        <v/>
      </c>
      <c r="W202" s="273"/>
      <c r="X202" s="230" t="str">
        <f t="shared" si="53"/>
        <v/>
      </c>
      <c r="Y202" s="230" t="str">
        <f t="shared" si="54"/>
        <v/>
      </c>
      <c r="Z202" s="229" t="str">
        <f t="shared" si="55"/>
        <v/>
      </c>
      <c r="AA202" s="229" t="str">
        <f t="shared" si="56"/>
        <v/>
      </c>
      <c r="AB202" s="228" t="str">
        <f t="shared" si="57"/>
        <v/>
      </c>
      <c r="AC202" s="228" t="str">
        <f>IFERROR(AB202+#REF!,"")</f>
        <v/>
      </c>
      <c r="AD202" s="229" t="str">
        <f t="shared" si="58"/>
        <v/>
      </c>
      <c r="AE202" s="229" t="str">
        <f t="shared" si="59"/>
        <v/>
      </c>
      <c r="AF202" s="228" t="str">
        <f t="shared" si="60"/>
        <v/>
      </c>
      <c r="AG202" s="228" t="str">
        <f>IFERROR(AF202+#REF!,"")</f>
        <v/>
      </c>
      <c r="AH202" s="272"/>
      <c r="AI202" s="272"/>
      <c r="AJ202" s="227" t="str">
        <f t="shared" si="61"/>
        <v/>
      </c>
      <c r="AK202" s="227" t="str">
        <f t="shared" si="62"/>
        <v/>
      </c>
      <c r="AL202" s="227">
        <f>IFERROR(AK202+#REF!,0)</f>
        <v>0</v>
      </c>
      <c r="AM202" s="220" t="e">
        <f>IF(AL202&gt;#REF!,"KO : Le montant retenu est supérieur au montant présenté. Merci de revoir la ligne de dépense ou plafonner son montant.",IF(#REF!=0,"",IF(AL202=#REF!,"OK",IF(AL202&lt;#REF!,"Montant instruit inférieur au montant présenté.",""))))</f>
        <v>#REF!</v>
      </c>
      <c r="AN202" s="273"/>
      <c r="AO202" s="274" t="e">
        <f>#REF!-AL202</f>
        <v>#REF!</v>
      </c>
    </row>
    <row r="203" spans="1:41" hidden="1">
      <c r="A203" s="262">
        <v>199</v>
      </c>
      <c r="B203" s="273"/>
      <c r="C203" s="273"/>
      <c r="D203" s="273"/>
      <c r="E203" s="264"/>
      <c r="F203" s="265"/>
      <c r="G203" s="263"/>
      <c r="H203" s="273"/>
      <c r="I203" s="266"/>
      <c r="J203" s="266"/>
      <c r="K203" s="265"/>
      <c r="L203" s="266"/>
      <c r="M203" s="266"/>
      <c r="N203" s="265"/>
      <c r="O203" s="267"/>
      <c r="P203" s="268" t="str">
        <f t="shared" si="48"/>
        <v/>
      </c>
      <c r="Q203" s="269" t="str">
        <f t="shared" si="49"/>
        <v/>
      </c>
      <c r="R203" s="269" t="str">
        <f t="shared" si="50"/>
        <v/>
      </c>
      <c r="S203" s="269" t="str">
        <f t="shared" si="51"/>
        <v/>
      </c>
      <c r="T203" s="270" t="str">
        <f t="shared" si="52"/>
        <v/>
      </c>
      <c r="U203" s="232" t="str">
        <f t="shared" si="63"/>
        <v/>
      </c>
      <c r="V203" s="231" t="str">
        <f>IFERROR(U203+#REF!,"")</f>
        <v/>
      </c>
      <c r="W203" s="273"/>
      <c r="X203" s="230" t="str">
        <f t="shared" si="53"/>
        <v/>
      </c>
      <c r="Y203" s="230" t="str">
        <f t="shared" si="54"/>
        <v/>
      </c>
      <c r="Z203" s="229" t="str">
        <f t="shared" si="55"/>
        <v/>
      </c>
      <c r="AA203" s="229" t="str">
        <f t="shared" si="56"/>
        <v/>
      </c>
      <c r="AB203" s="228" t="str">
        <f t="shared" si="57"/>
        <v/>
      </c>
      <c r="AC203" s="228" t="str">
        <f>IFERROR(AB203+#REF!,"")</f>
        <v/>
      </c>
      <c r="AD203" s="229" t="str">
        <f t="shared" si="58"/>
        <v/>
      </c>
      <c r="AE203" s="229" t="str">
        <f t="shared" si="59"/>
        <v/>
      </c>
      <c r="AF203" s="228" t="str">
        <f t="shared" si="60"/>
        <v/>
      </c>
      <c r="AG203" s="228" t="str">
        <f>IFERROR(AF203+#REF!,"")</f>
        <v/>
      </c>
      <c r="AH203" s="272"/>
      <c r="AI203" s="272"/>
      <c r="AJ203" s="227" t="str">
        <f t="shared" si="61"/>
        <v/>
      </c>
      <c r="AK203" s="227" t="str">
        <f t="shared" si="62"/>
        <v/>
      </c>
      <c r="AL203" s="227">
        <f>IFERROR(AK203+#REF!,0)</f>
        <v>0</v>
      </c>
      <c r="AM203" s="220" t="e">
        <f>IF(AL203&gt;#REF!,"KO : Le montant retenu est supérieur au montant présenté. Merci de revoir la ligne de dépense ou plafonner son montant.",IF(#REF!=0,"",IF(AL203=#REF!,"OK",IF(AL203&lt;#REF!,"Montant instruit inférieur au montant présenté.",""))))</f>
        <v>#REF!</v>
      </c>
      <c r="AN203" s="273"/>
      <c r="AO203" s="274" t="e">
        <f>#REF!-AL203</f>
        <v>#REF!</v>
      </c>
    </row>
    <row r="204" spans="1:41" hidden="1">
      <c r="A204" s="262">
        <v>200</v>
      </c>
      <c r="B204" s="273"/>
      <c r="C204" s="273"/>
      <c r="D204" s="273"/>
      <c r="E204" s="264"/>
      <c r="F204" s="265"/>
      <c r="G204" s="263"/>
      <c r="H204" s="273"/>
      <c r="I204" s="266"/>
      <c r="J204" s="266"/>
      <c r="K204" s="265"/>
      <c r="L204" s="266"/>
      <c r="M204" s="266"/>
      <c r="N204" s="265"/>
      <c r="O204" s="267"/>
      <c r="P204" s="268" t="str">
        <f t="shared" si="48"/>
        <v/>
      </c>
      <c r="Q204" s="269" t="str">
        <f t="shared" si="49"/>
        <v/>
      </c>
      <c r="R204" s="269" t="str">
        <f t="shared" si="50"/>
        <v/>
      </c>
      <c r="S204" s="269" t="str">
        <f t="shared" si="51"/>
        <v/>
      </c>
      <c r="T204" s="270" t="str">
        <f t="shared" si="52"/>
        <v/>
      </c>
      <c r="U204" s="232" t="str">
        <f t="shared" si="63"/>
        <v/>
      </c>
      <c r="V204" s="231" t="str">
        <f>IFERROR(U204+#REF!,"")</f>
        <v/>
      </c>
      <c r="W204" s="273"/>
      <c r="X204" s="230" t="str">
        <f t="shared" si="53"/>
        <v/>
      </c>
      <c r="Y204" s="230" t="str">
        <f t="shared" si="54"/>
        <v/>
      </c>
      <c r="Z204" s="229" t="str">
        <f t="shared" si="55"/>
        <v/>
      </c>
      <c r="AA204" s="229" t="str">
        <f t="shared" si="56"/>
        <v/>
      </c>
      <c r="AB204" s="228" t="str">
        <f t="shared" si="57"/>
        <v/>
      </c>
      <c r="AC204" s="228" t="str">
        <f>IFERROR(AB204+#REF!,"")</f>
        <v/>
      </c>
      <c r="AD204" s="229" t="str">
        <f t="shared" si="58"/>
        <v/>
      </c>
      <c r="AE204" s="229" t="str">
        <f t="shared" si="59"/>
        <v/>
      </c>
      <c r="AF204" s="228" t="str">
        <f t="shared" si="60"/>
        <v/>
      </c>
      <c r="AG204" s="228" t="str">
        <f>IFERROR(AF204+#REF!,"")</f>
        <v/>
      </c>
      <c r="AH204" s="272"/>
      <c r="AI204" s="272"/>
      <c r="AJ204" s="227" t="str">
        <f t="shared" si="61"/>
        <v/>
      </c>
      <c r="AK204" s="227" t="str">
        <f t="shared" si="62"/>
        <v/>
      </c>
      <c r="AL204" s="227">
        <f>IFERROR(AK204+#REF!,0)</f>
        <v>0</v>
      </c>
      <c r="AM204" s="220" t="e">
        <f>IF(AL204&gt;#REF!,"KO : Le montant retenu est supérieur au montant présenté. Merci de revoir la ligne de dépense ou plafonner son montant.",IF(#REF!=0,"",IF(AL204=#REF!,"OK",IF(AL204&lt;#REF!,"Montant instruit inférieur au montant présenté.",""))))</f>
        <v>#REF!</v>
      </c>
      <c r="AN204" s="273"/>
      <c r="AO204" s="274" t="e">
        <f>#REF!-AL204</f>
        <v>#REF!</v>
      </c>
    </row>
    <row r="205" spans="1:41" hidden="1">
      <c r="A205" s="262">
        <v>201</v>
      </c>
      <c r="B205" s="273"/>
      <c r="C205" s="273"/>
      <c r="D205" s="273"/>
      <c r="E205" s="264"/>
      <c r="F205" s="265"/>
      <c r="G205" s="263"/>
      <c r="H205" s="273"/>
      <c r="I205" s="266"/>
      <c r="J205" s="266"/>
      <c r="K205" s="265"/>
      <c r="L205" s="266"/>
      <c r="M205" s="266"/>
      <c r="N205" s="265"/>
      <c r="O205" s="267"/>
      <c r="P205" s="268" t="str">
        <f t="shared" si="48"/>
        <v/>
      </c>
      <c r="Q205" s="269" t="str">
        <f t="shared" si="49"/>
        <v/>
      </c>
      <c r="R205" s="269" t="str">
        <f t="shared" si="50"/>
        <v/>
      </c>
      <c r="S205" s="269" t="str">
        <f t="shared" si="51"/>
        <v/>
      </c>
      <c r="T205" s="270" t="str">
        <f t="shared" si="52"/>
        <v/>
      </c>
      <c r="U205" s="232" t="str">
        <f t="shared" si="63"/>
        <v/>
      </c>
      <c r="V205" s="231" t="str">
        <f>IFERROR(U205+#REF!,"")</f>
        <v/>
      </c>
      <c r="W205" s="273"/>
      <c r="X205" s="230" t="str">
        <f t="shared" si="53"/>
        <v/>
      </c>
      <c r="Y205" s="230" t="str">
        <f t="shared" si="54"/>
        <v/>
      </c>
      <c r="Z205" s="229" t="str">
        <f t="shared" si="55"/>
        <v/>
      </c>
      <c r="AA205" s="229" t="str">
        <f t="shared" si="56"/>
        <v/>
      </c>
      <c r="AB205" s="228" t="str">
        <f t="shared" si="57"/>
        <v/>
      </c>
      <c r="AC205" s="228" t="str">
        <f>IFERROR(AB205+#REF!,"")</f>
        <v/>
      </c>
      <c r="AD205" s="229" t="str">
        <f t="shared" si="58"/>
        <v/>
      </c>
      <c r="AE205" s="229" t="str">
        <f t="shared" si="59"/>
        <v/>
      </c>
      <c r="AF205" s="228" t="str">
        <f t="shared" si="60"/>
        <v/>
      </c>
      <c r="AG205" s="228" t="str">
        <f>IFERROR(AF205+#REF!,"")</f>
        <v/>
      </c>
      <c r="AH205" s="272"/>
      <c r="AI205" s="272"/>
      <c r="AJ205" s="227" t="str">
        <f t="shared" si="61"/>
        <v/>
      </c>
      <c r="AK205" s="227" t="str">
        <f t="shared" si="62"/>
        <v/>
      </c>
      <c r="AL205" s="227">
        <f>IFERROR(AK205+#REF!,0)</f>
        <v>0</v>
      </c>
      <c r="AM205" s="220" t="e">
        <f>IF(AL205&gt;#REF!,"KO : Le montant retenu est supérieur au montant présenté. Merci de revoir la ligne de dépense ou plafonner son montant.",IF(#REF!=0,"",IF(AL205=#REF!,"OK",IF(AL205&lt;#REF!,"Montant instruit inférieur au montant présenté.",""))))</f>
        <v>#REF!</v>
      </c>
      <c r="AN205" s="273"/>
      <c r="AO205" s="274" t="e">
        <f>#REF!-AL205</f>
        <v>#REF!</v>
      </c>
    </row>
    <row r="206" spans="1:41" hidden="1">
      <c r="A206" s="262">
        <v>202</v>
      </c>
      <c r="B206" s="273"/>
      <c r="C206" s="273"/>
      <c r="D206" s="273"/>
      <c r="E206" s="264"/>
      <c r="F206" s="265"/>
      <c r="G206" s="263"/>
      <c r="H206" s="273"/>
      <c r="I206" s="266"/>
      <c r="J206" s="266"/>
      <c r="K206" s="265"/>
      <c r="L206" s="266"/>
      <c r="M206" s="266"/>
      <c r="N206" s="265"/>
      <c r="O206" s="267"/>
      <c r="P206" s="268" t="str">
        <f t="shared" si="48"/>
        <v/>
      </c>
      <c r="Q206" s="269" t="str">
        <f t="shared" si="49"/>
        <v/>
      </c>
      <c r="R206" s="269" t="str">
        <f t="shared" si="50"/>
        <v/>
      </c>
      <c r="S206" s="269" t="str">
        <f t="shared" si="51"/>
        <v/>
      </c>
      <c r="T206" s="270" t="str">
        <f t="shared" si="52"/>
        <v/>
      </c>
      <c r="U206" s="232" t="str">
        <f t="shared" si="63"/>
        <v/>
      </c>
      <c r="V206" s="231" t="str">
        <f>IFERROR(U206+#REF!,"")</f>
        <v/>
      </c>
      <c r="W206" s="273"/>
      <c r="X206" s="230" t="str">
        <f t="shared" si="53"/>
        <v/>
      </c>
      <c r="Y206" s="230" t="str">
        <f t="shared" si="54"/>
        <v/>
      </c>
      <c r="Z206" s="229" t="str">
        <f t="shared" si="55"/>
        <v/>
      </c>
      <c r="AA206" s="229" t="str">
        <f t="shared" si="56"/>
        <v/>
      </c>
      <c r="AB206" s="228" t="str">
        <f t="shared" si="57"/>
        <v/>
      </c>
      <c r="AC206" s="228" t="str">
        <f>IFERROR(AB206+#REF!,"")</f>
        <v/>
      </c>
      <c r="AD206" s="229" t="str">
        <f t="shared" si="58"/>
        <v/>
      </c>
      <c r="AE206" s="229" t="str">
        <f t="shared" si="59"/>
        <v/>
      </c>
      <c r="AF206" s="228" t="str">
        <f t="shared" si="60"/>
        <v/>
      </c>
      <c r="AG206" s="228" t="str">
        <f>IFERROR(AF206+#REF!,"")</f>
        <v/>
      </c>
      <c r="AH206" s="272"/>
      <c r="AI206" s="272"/>
      <c r="AJ206" s="227" t="str">
        <f t="shared" si="61"/>
        <v/>
      </c>
      <c r="AK206" s="227" t="str">
        <f t="shared" si="62"/>
        <v/>
      </c>
      <c r="AL206" s="227">
        <f>IFERROR(AK206+#REF!,0)</f>
        <v>0</v>
      </c>
      <c r="AM206" s="220" t="e">
        <f>IF(AL206&gt;#REF!,"KO : Le montant retenu est supérieur au montant présenté. Merci de revoir la ligne de dépense ou plafonner son montant.",IF(#REF!=0,"",IF(AL206=#REF!,"OK",IF(AL206&lt;#REF!,"Montant instruit inférieur au montant présenté.",""))))</f>
        <v>#REF!</v>
      </c>
      <c r="AN206" s="273"/>
      <c r="AO206" s="274" t="e">
        <f>#REF!-AL206</f>
        <v>#REF!</v>
      </c>
    </row>
    <row r="207" spans="1:41" hidden="1">
      <c r="A207" s="262">
        <v>203</v>
      </c>
      <c r="B207" s="273"/>
      <c r="C207" s="273"/>
      <c r="D207" s="273"/>
      <c r="E207" s="264"/>
      <c r="F207" s="265"/>
      <c r="G207" s="263"/>
      <c r="H207" s="273"/>
      <c r="I207" s="266"/>
      <c r="J207" s="266"/>
      <c r="K207" s="265"/>
      <c r="L207" s="266"/>
      <c r="M207" s="266"/>
      <c r="N207" s="265"/>
      <c r="O207" s="267"/>
      <c r="P207" s="268" t="str">
        <f t="shared" si="48"/>
        <v/>
      </c>
      <c r="Q207" s="269" t="str">
        <f t="shared" si="49"/>
        <v/>
      </c>
      <c r="R207" s="269" t="str">
        <f t="shared" si="50"/>
        <v/>
      </c>
      <c r="S207" s="269" t="str">
        <f t="shared" si="51"/>
        <v/>
      </c>
      <c r="T207" s="270" t="str">
        <f t="shared" si="52"/>
        <v/>
      </c>
      <c r="U207" s="232" t="str">
        <f t="shared" si="63"/>
        <v/>
      </c>
      <c r="V207" s="231" t="str">
        <f>IFERROR(U207+#REF!,"")</f>
        <v/>
      </c>
      <c r="W207" s="273"/>
      <c r="X207" s="230" t="str">
        <f t="shared" si="53"/>
        <v/>
      </c>
      <c r="Y207" s="230" t="str">
        <f t="shared" si="54"/>
        <v/>
      </c>
      <c r="Z207" s="229" t="str">
        <f t="shared" si="55"/>
        <v/>
      </c>
      <c r="AA207" s="229" t="str">
        <f t="shared" si="56"/>
        <v/>
      </c>
      <c r="AB207" s="228" t="str">
        <f t="shared" si="57"/>
        <v/>
      </c>
      <c r="AC207" s="228" t="str">
        <f>IFERROR(AB207+#REF!,"")</f>
        <v/>
      </c>
      <c r="AD207" s="229" t="str">
        <f t="shared" si="58"/>
        <v/>
      </c>
      <c r="AE207" s="229" t="str">
        <f t="shared" si="59"/>
        <v/>
      </c>
      <c r="AF207" s="228" t="str">
        <f t="shared" si="60"/>
        <v/>
      </c>
      <c r="AG207" s="228" t="str">
        <f>IFERROR(AF207+#REF!,"")</f>
        <v/>
      </c>
      <c r="AH207" s="272"/>
      <c r="AI207" s="272"/>
      <c r="AJ207" s="227" t="str">
        <f t="shared" si="61"/>
        <v/>
      </c>
      <c r="AK207" s="227" t="str">
        <f t="shared" si="62"/>
        <v/>
      </c>
      <c r="AL207" s="227">
        <f>IFERROR(AK207+#REF!,0)</f>
        <v>0</v>
      </c>
      <c r="AM207" s="220" t="e">
        <f>IF(AL207&gt;#REF!,"KO : Le montant retenu est supérieur au montant présenté. Merci de revoir la ligne de dépense ou plafonner son montant.",IF(#REF!=0,"",IF(AL207=#REF!,"OK",IF(AL207&lt;#REF!,"Montant instruit inférieur au montant présenté.",""))))</f>
        <v>#REF!</v>
      </c>
      <c r="AN207" s="273"/>
      <c r="AO207" s="274" t="e">
        <f>#REF!-AL207</f>
        <v>#REF!</v>
      </c>
    </row>
    <row r="208" spans="1:41" hidden="1">
      <c r="A208" s="262">
        <v>204</v>
      </c>
      <c r="B208" s="273"/>
      <c r="C208" s="273"/>
      <c r="D208" s="273"/>
      <c r="E208" s="264"/>
      <c r="F208" s="265"/>
      <c r="G208" s="263"/>
      <c r="H208" s="273"/>
      <c r="I208" s="266"/>
      <c r="J208" s="266"/>
      <c r="K208" s="265"/>
      <c r="L208" s="266"/>
      <c r="M208" s="266"/>
      <c r="N208" s="265"/>
      <c r="O208" s="267"/>
      <c r="P208" s="268" t="str">
        <f t="shared" si="48"/>
        <v/>
      </c>
      <c r="Q208" s="269" t="str">
        <f t="shared" si="49"/>
        <v/>
      </c>
      <c r="R208" s="269" t="str">
        <f t="shared" si="50"/>
        <v/>
      </c>
      <c r="S208" s="269" t="str">
        <f t="shared" si="51"/>
        <v/>
      </c>
      <c r="T208" s="270" t="str">
        <f t="shared" si="52"/>
        <v/>
      </c>
      <c r="U208" s="232" t="str">
        <f t="shared" si="63"/>
        <v/>
      </c>
      <c r="V208" s="231" t="str">
        <f>IFERROR(U208+#REF!,"")</f>
        <v/>
      </c>
      <c r="W208" s="273"/>
      <c r="X208" s="230" t="str">
        <f t="shared" si="53"/>
        <v/>
      </c>
      <c r="Y208" s="230" t="str">
        <f t="shared" si="54"/>
        <v/>
      </c>
      <c r="Z208" s="229" t="str">
        <f t="shared" si="55"/>
        <v/>
      </c>
      <c r="AA208" s="229" t="str">
        <f t="shared" si="56"/>
        <v/>
      </c>
      <c r="AB208" s="228" t="str">
        <f t="shared" si="57"/>
        <v/>
      </c>
      <c r="AC208" s="228" t="str">
        <f>IFERROR(AB208+#REF!,"")</f>
        <v/>
      </c>
      <c r="AD208" s="229" t="str">
        <f t="shared" si="58"/>
        <v/>
      </c>
      <c r="AE208" s="229" t="str">
        <f t="shared" si="59"/>
        <v/>
      </c>
      <c r="AF208" s="228" t="str">
        <f t="shared" si="60"/>
        <v/>
      </c>
      <c r="AG208" s="228" t="str">
        <f>IFERROR(AF208+#REF!,"")</f>
        <v/>
      </c>
      <c r="AH208" s="272"/>
      <c r="AI208" s="272"/>
      <c r="AJ208" s="227" t="str">
        <f t="shared" si="61"/>
        <v/>
      </c>
      <c r="AK208" s="227" t="str">
        <f t="shared" si="62"/>
        <v/>
      </c>
      <c r="AL208" s="227">
        <f>IFERROR(AK208+#REF!,0)</f>
        <v>0</v>
      </c>
      <c r="AM208" s="220" t="e">
        <f>IF(AL208&gt;#REF!,"KO : Le montant retenu est supérieur au montant présenté. Merci de revoir la ligne de dépense ou plafonner son montant.",IF(#REF!=0,"",IF(AL208=#REF!,"OK",IF(AL208&lt;#REF!,"Montant instruit inférieur au montant présenté.",""))))</f>
        <v>#REF!</v>
      </c>
      <c r="AN208" s="273"/>
      <c r="AO208" s="274" t="e">
        <f>#REF!-AL208</f>
        <v>#REF!</v>
      </c>
    </row>
    <row r="209" spans="1:41" hidden="1">
      <c r="A209" s="262">
        <v>205</v>
      </c>
      <c r="B209" s="273"/>
      <c r="C209" s="273"/>
      <c r="D209" s="273"/>
      <c r="E209" s="264"/>
      <c r="F209" s="265"/>
      <c r="G209" s="263"/>
      <c r="H209" s="273"/>
      <c r="I209" s="266"/>
      <c r="J209" s="266"/>
      <c r="K209" s="265"/>
      <c r="L209" s="266"/>
      <c r="M209" s="266"/>
      <c r="N209" s="265"/>
      <c r="O209" s="267"/>
      <c r="P209" s="268" t="str">
        <f t="shared" si="48"/>
        <v/>
      </c>
      <c r="Q209" s="269" t="str">
        <f t="shared" si="49"/>
        <v/>
      </c>
      <c r="R209" s="269" t="str">
        <f t="shared" si="50"/>
        <v/>
      </c>
      <c r="S209" s="269" t="str">
        <f t="shared" si="51"/>
        <v/>
      </c>
      <c r="T209" s="270" t="str">
        <f t="shared" si="52"/>
        <v/>
      </c>
      <c r="U209" s="232" t="str">
        <f t="shared" si="63"/>
        <v/>
      </c>
      <c r="V209" s="231" t="str">
        <f>IFERROR(U209+#REF!,"")</f>
        <v/>
      </c>
      <c r="W209" s="273"/>
      <c r="X209" s="230" t="str">
        <f t="shared" si="53"/>
        <v/>
      </c>
      <c r="Y209" s="230" t="str">
        <f t="shared" si="54"/>
        <v/>
      </c>
      <c r="Z209" s="229" t="str">
        <f t="shared" si="55"/>
        <v/>
      </c>
      <c r="AA209" s="229" t="str">
        <f t="shared" si="56"/>
        <v/>
      </c>
      <c r="AB209" s="228" t="str">
        <f t="shared" si="57"/>
        <v/>
      </c>
      <c r="AC209" s="228" t="str">
        <f>IFERROR(AB209+#REF!,"")</f>
        <v/>
      </c>
      <c r="AD209" s="229" t="str">
        <f t="shared" si="58"/>
        <v/>
      </c>
      <c r="AE209" s="229" t="str">
        <f t="shared" si="59"/>
        <v/>
      </c>
      <c r="AF209" s="228" t="str">
        <f t="shared" si="60"/>
        <v/>
      </c>
      <c r="AG209" s="228" t="str">
        <f>IFERROR(AF209+#REF!,"")</f>
        <v/>
      </c>
      <c r="AH209" s="272"/>
      <c r="AI209" s="272"/>
      <c r="AJ209" s="227" t="str">
        <f t="shared" si="61"/>
        <v/>
      </c>
      <c r="AK209" s="227" t="str">
        <f t="shared" si="62"/>
        <v/>
      </c>
      <c r="AL209" s="227">
        <f>IFERROR(AK209+#REF!,0)</f>
        <v>0</v>
      </c>
      <c r="AM209" s="220" t="e">
        <f>IF(AL209&gt;#REF!,"KO : Le montant retenu est supérieur au montant présenté. Merci de revoir la ligne de dépense ou plafonner son montant.",IF(#REF!=0,"",IF(AL209=#REF!,"OK",IF(AL209&lt;#REF!,"Montant instruit inférieur au montant présenté.",""))))</f>
        <v>#REF!</v>
      </c>
      <c r="AN209" s="273"/>
      <c r="AO209" s="274" t="e">
        <f>#REF!-AL209</f>
        <v>#REF!</v>
      </c>
    </row>
    <row r="210" spans="1:41" hidden="1">
      <c r="A210" s="262">
        <v>206</v>
      </c>
      <c r="B210" s="273"/>
      <c r="C210" s="273"/>
      <c r="D210" s="273"/>
      <c r="E210" s="264"/>
      <c r="F210" s="265"/>
      <c r="G210" s="263"/>
      <c r="H210" s="273"/>
      <c r="I210" s="266"/>
      <c r="J210" s="266"/>
      <c r="K210" s="265"/>
      <c r="L210" s="266"/>
      <c r="M210" s="266"/>
      <c r="N210" s="265"/>
      <c r="O210" s="267"/>
      <c r="P210" s="268" t="str">
        <f t="shared" si="48"/>
        <v/>
      </c>
      <c r="Q210" s="269" t="str">
        <f t="shared" si="49"/>
        <v/>
      </c>
      <c r="R210" s="269" t="str">
        <f t="shared" si="50"/>
        <v/>
      </c>
      <c r="S210" s="269" t="str">
        <f t="shared" si="51"/>
        <v/>
      </c>
      <c r="T210" s="270" t="str">
        <f t="shared" si="52"/>
        <v/>
      </c>
      <c r="U210" s="232" t="str">
        <f t="shared" si="63"/>
        <v/>
      </c>
      <c r="V210" s="231" t="str">
        <f>IFERROR(U210+#REF!,"")</f>
        <v/>
      </c>
      <c r="W210" s="273"/>
      <c r="X210" s="230" t="str">
        <f t="shared" si="53"/>
        <v/>
      </c>
      <c r="Y210" s="230" t="str">
        <f t="shared" si="54"/>
        <v/>
      </c>
      <c r="Z210" s="229" t="str">
        <f t="shared" si="55"/>
        <v/>
      </c>
      <c r="AA210" s="229" t="str">
        <f t="shared" si="56"/>
        <v/>
      </c>
      <c r="AB210" s="228" t="str">
        <f t="shared" si="57"/>
        <v/>
      </c>
      <c r="AC210" s="228" t="str">
        <f>IFERROR(AB210+#REF!,"")</f>
        <v/>
      </c>
      <c r="AD210" s="229" t="str">
        <f t="shared" si="58"/>
        <v/>
      </c>
      <c r="AE210" s="229" t="str">
        <f t="shared" si="59"/>
        <v/>
      </c>
      <c r="AF210" s="228" t="str">
        <f t="shared" si="60"/>
        <v/>
      </c>
      <c r="AG210" s="228" t="str">
        <f>IFERROR(AF210+#REF!,"")</f>
        <v/>
      </c>
      <c r="AH210" s="272"/>
      <c r="AI210" s="272"/>
      <c r="AJ210" s="227" t="str">
        <f t="shared" si="61"/>
        <v/>
      </c>
      <c r="AK210" s="227" t="str">
        <f t="shared" si="62"/>
        <v/>
      </c>
      <c r="AL210" s="227">
        <f>IFERROR(AK210+#REF!,0)</f>
        <v>0</v>
      </c>
      <c r="AM210" s="220" t="e">
        <f>IF(AL210&gt;#REF!,"KO : Le montant retenu est supérieur au montant présenté. Merci de revoir la ligne de dépense ou plafonner son montant.",IF(#REF!=0,"",IF(AL210=#REF!,"OK",IF(AL210&lt;#REF!,"Montant instruit inférieur au montant présenté.",""))))</f>
        <v>#REF!</v>
      </c>
      <c r="AN210" s="273"/>
      <c r="AO210" s="274" t="e">
        <f>#REF!-AL210</f>
        <v>#REF!</v>
      </c>
    </row>
    <row r="211" spans="1:41" hidden="1">
      <c r="A211" s="262">
        <v>207</v>
      </c>
      <c r="B211" s="273"/>
      <c r="C211" s="273"/>
      <c r="D211" s="273"/>
      <c r="E211" s="264"/>
      <c r="F211" s="265"/>
      <c r="G211" s="263"/>
      <c r="H211" s="273"/>
      <c r="I211" s="266"/>
      <c r="J211" s="266"/>
      <c r="K211" s="265"/>
      <c r="L211" s="266"/>
      <c r="M211" s="266"/>
      <c r="N211" s="265"/>
      <c r="O211" s="267"/>
      <c r="P211" s="268" t="str">
        <f t="shared" si="48"/>
        <v/>
      </c>
      <c r="Q211" s="269" t="str">
        <f t="shared" si="49"/>
        <v/>
      </c>
      <c r="R211" s="269" t="str">
        <f t="shared" si="50"/>
        <v/>
      </c>
      <c r="S211" s="269" t="str">
        <f t="shared" si="51"/>
        <v/>
      </c>
      <c r="T211" s="270" t="str">
        <f t="shared" si="52"/>
        <v/>
      </c>
      <c r="U211" s="232" t="str">
        <f t="shared" si="63"/>
        <v/>
      </c>
      <c r="V211" s="231" t="str">
        <f>IFERROR(U211+#REF!,"")</f>
        <v/>
      </c>
      <c r="W211" s="273"/>
      <c r="X211" s="230" t="str">
        <f t="shared" si="53"/>
        <v/>
      </c>
      <c r="Y211" s="230" t="str">
        <f t="shared" si="54"/>
        <v/>
      </c>
      <c r="Z211" s="229" t="str">
        <f t="shared" si="55"/>
        <v/>
      </c>
      <c r="AA211" s="229" t="str">
        <f t="shared" si="56"/>
        <v/>
      </c>
      <c r="AB211" s="228" t="str">
        <f t="shared" si="57"/>
        <v/>
      </c>
      <c r="AC211" s="228" t="str">
        <f>IFERROR(AB211+#REF!,"")</f>
        <v/>
      </c>
      <c r="AD211" s="229" t="str">
        <f t="shared" si="58"/>
        <v/>
      </c>
      <c r="AE211" s="229" t="str">
        <f t="shared" si="59"/>
        <v/>
      </c>
      <c r="AF211" s="228" t="str">
        <f t="shared" si="60"/>
        <v/>
      </c>
      <c r="AG211" s="228" t="str">
        <f>IFERROR(AF211+#REF!,"")</f>
        <v/>
      </c>
      <c r="AH211" s="272"/>
      <c r="AI211" s="272"/>
      <c r="AJ211" s="227" t="str">
        <f t="shared" si="61"/>
        <v/>
      </c>
      <c r="AK211" s="227" t="str">
        <f t="shared" si="62"/>
        <v/>
      </c>
      <c r="AL211" s="227">
        <f>IFERROR(AK211+#REF!,0)</f>
        <v>0</v>
      </c>
      <c r="AM211" s="220" t="e">
        <f>IF(AL211&gt;#REF!,"KO : Le montant retenu est supérieur au montant présenté. Merci de revoir la ligne de dépense ou plafonner son montant.",IF(#REF!=0,"",IF(AL211=#REF!,"OK",IF(AL211&lt;#REF!,"Montant instruit inférieur au montant présenté.",""))))</f>
        <v>#REF!</v>
      </c>
      <c r="AN211" s="273"/>
      <c r="AO211" s="274" t="e">
        <f>#REF!-AL211</f>
        <v>#REF!</v>
      </c>
    </row>
    <row r="212" spans="1:41" hidden="1">
      <c r="A212" s="262">
        <v>208</v>
      </c>
      <c r="B212" s="273"/>
      <c r="C212" s="273"/>
      <c r="D212" s="273"/>
      <c r="E212" s="264"/>
      <c r="F212" s="265"/>
      <c r="G212" s="263"/>
      <c r="H212" s="273"/>
      <c r="I212" s="266"/>
      <c r="J212" s="266"/>
      <c r="K212" s="265"/>
      <c r="L212" s="266"/>
      <c r="M212" s="266"/>
      <c r="N212" s="265"/>
      <c r="O212" s="267"/>
      <c r="P212" s="268" t="str">
        <f t="shared" si="48"/>
        <v/>
      </c>
      <c r="Q212" s="269" t="str">
        <f t="shared" si="49"/>
        <v/>
      </c>
      <c r="R212" s="269" t="str">
        <f t="shared" si="50"/>
        <v/>
      </c>
      <c r="S212" s="269" t="str">
        <f t="shared" si="51"/>
        <v/>
      </c>
      <c r="T212" s="270" t="str">
        <f t="shared" si="52"/>
        <v/>
      </c>
      <c r="U212" s="232" t="str">
        <f t="shared" si="63"/>
        <v/>
      </c>
      <c r="V212" s="231" t="str">
        <f>IFERROR(U212+#REF!,"")</f>
        <v/>
      </c>
      <c r="W212" s="273"/>
      <c r="X212" s="230" t="str">
        <f t="shared" si="53"/>
        <v/>
      </c>
      <c r="Y212" s="230" t="str">
        <f t="shared" si="54"/>
        <v/>
      </c>
      <c r="Z212" s="229" t="str">
        <f t="shared" si="55"/>
        <v/>
      </c>
      <c r="AA212" s="229" t="str">
        <f t="shared" si="56"/>
        <v/>
      </c>
      <c r="AB212" s="228" t="str">
        <f t="shared" si="57"/>
        <v/>
      </c>
      <c r="AC212" s="228" t="str">
        <f>IFERROR(AB212+#REF!,"")</f>
        <v/>
      </c>
      <c r="AD212" s="229" t="str">
        <f t="shared" si="58"/>
        <v/>
      </c>
      <c r="AE212" s="229" t="str">
        <f t="shared" si="59"/>
        <v/>
      </c>
      <c r="AF212" s="228" t="str">
        <f t="shared" si="60"/>
        <v/>
      </c>
      <c r="AG212" s="228" t="str">
        <f>IFERROR(AF212+#REF!,"")</f>
        <v/>
      </c>
      <c r="AH212" s="272"/>
      <c r="AI212" s="272"/>
      <c r="AJ212" s="227" t="str">
        <f t="shared" si="61"/>
        <v/>
      </c>
      <c r="AK212" s="227" t="str">
        <f t="shared" si="62"/>
        <v/>
      </c>
      <c r="AL212" s="227">
        <f>IFERROR(AK212+#REF!,0)</f>
        <v>0</v>
      </c>
      <c r="AM212" s="220" t="e">
        <f>IF(AL212&gt;#REF!,"KO : Le montant retenu est supérieur au montant présenté. Merci de revoir la ligne de dépense ou plafonner son montant.",IF(#REF!=0,"",IF(AL212=#REF!,"OK",IF(AL212&lt;#REF!,"Montant instruit inférieur au montant présenté.",""))))</f>
        <v>#REF!</v>
      </c>
      <c r="AN212" s="273"/>
      <c r="AO212" s="274" t="e">
        <f>#REF!-AL212</f>
        <v>#REF!</v>
      </c>
    </row>
    <row r="213" spans="1:41" hidden="1">
      <c r="A213" s="262">
        <v>209</v>
      </c>
      <c r="B213" s="273"/>
      <c r="C213" s="273"/>
      <c r="D213" s="273"/>
      <c r="E213" s="264"/>
      <c r="F213" s="265"/>
      <c r="G213" s="263"/>
      <c r="H213" s="273"/>
      <c r="I213" s="266"/>
      <c r="J213" s="266"/>
      <c r="K213" s="265"/>
      <c r="L213" s="266"/>
      <c r="M213" s="266"/>
      <c r="N213" s="265"/>
      <c r="O213" s="267"/>
      <c r="P213" s="268" t="str">
        <f t="shared" si="48"/>
        <v/>
      </c>
      <c r="Q213" s="269" t="str">
        <f t="shared" si="49"/>
        <v/>
      </c>
      <c r="R213" s="269" t="str">
        <f t="shared" si="50"/>
        <v/>
      </c>
      <c r="S213" s="269" t="str">
        <f t="shared" si="51"/>
        <v/>
      </c>
      <c r="T213" s="270" t="str">
        <f t="shared" si="52"/>
        <v/>
      </c>
      <c r="U213" s="232" t="str">
        <f t="shared" si="63"/>
        <v/>
      </c>
      <c r="V213" s="231" t="str">
        <f>IFERROR(U213+#REF!,"")</f>
        <v/>
      </c>
      <c r="W213" s="273"/>
      <c r="X213" s="230" t="str">
        <f t="shared" si="53"/>
        <v/>
      </c>
      <c r="Y213" s="230" t="str">
        <f t="shared" si="54"/>
        <v/>
      </c>
      <c r="Z213" s="229" t="str">
        <f t="shared" si="55"/>
        <v/>
      </c>
      <c r="AA213" s="229" t="str">
        <f t="shared" si="56"/>
        <v/>
      </c>
      <c r="AB213" s="228" t="str">
        <f t="shared" si="57"/>
        <v/>
      </c>
      <c r="AC213" s="228" t="str">
        <f>IFERROR(AB213+#REF!,"")</f>
        <v/>
      </c>
      <c r="AD213" s="229" t="str">
        <f t="shared" si="58"/>
        <v/>
      </c>
      <c r="AE213" s="229" t="str">
        <f t="shared" si="59"/>
        <v/>
      </c>
      <c r="AF213" s="228" t="str">
        <f t="shared" si="60"/>
        <v/>
      </c>
      <c r="AG213" s="228" t="str">
        <f>IFERROR(AF213+#REF!,"")</f>
        <v/>
      </c>
      <c r="AH213" s="272"/>
      <c r="AI213" s="272"/>
      <c r="AJ213" s="227" t="str">
        <f t="shared" si="61"/>
        <v/>
      </c>
      <c r="AK213" s="227" t="str">
        <f t="shared" si="62"/>
        <v/>
      </c>
      <c r="AL213" s="227">
        <f>IFERROR(AK213+#REF!,0)</f>
        <v>0</v>
      </c>
      <c r="AM213" s="220" t="e">
        <f>IF(AL213&gt;#REF!,"KO : Le montant retenu est supérieur au montant présenté. Merci de revoir la ligne de dépense ou plafonner son montant.",IF(#REF!=0,"",IF(AL213=#REF!,"OK",IF(AL213&lt;#REF!,"Montant instruit inférieur au montant présenté.",""))))</f>
        <v>#REF!</v>
      </c>
      <c r="AN213" s="273"/>
      <c r="AO213" s="274" t="e">
        <f>#REF!-AL213</f>
        <v>#REF!</v>
      </c>
    </row>
    <row r="214" spans="1:41" hidden="1">
      <c r="A214" s="262">
        <v>210</v>
      </c>
      <c r="B214" s="273"/>
      <c r="C214" s="273"/>
      <c r="D214" s="273"/>
      <c r="E214" s="264"/>
      <c r="F214" s="265"/>
      <c r="G214" s="263"/>
      <c r="H214" s="273"/>
      <c r="I214" s="266"/>
      <c r="J214" s="266"/>
      <c r="K214" s="265"/>
      <c r="L214" s="266"/>
      <c r="M214" s="266"/>
      <c r="N214" s="265"/>
      <c r="O214" s="267"/>
      <c r="P214" s="268" t="str">
        <f t="shared" si="48"/>
        <v/>
      </c>
      <c r="Q214" s="269" t="str">
        <f t="shared" si="49"/>
        <v/>
      </c>
      <c r="R214" s="269" t="str">
        <f t="shared" si="50"/>
        <v/>
      </c>
      <c r="S214" s="269" t="str">
        <f t="shared" si="51"/>
        <v/>
      </c>
      <c r="T214" s="270" t="str">
        <f t="shared" si="52"/>
        <v/>
      </c>
      <c r="U214" s="232" t="str">
        <f t="shared" si="63"/>
        <v/>
      </c>
      <c r="V214" s="231" t="str">
        <f>IFERROR(U214+#REF!,"")</f>
        <v/>
      </c>
      <c r="W214" s="273"/>
      <c r="X214" s="230" t="str">
        <f t="shared" si="53"/>
        <v/>
      </c>
      <c r="Y214" s="230" t="str">
        <f t="shared" si="54"/>
        <v/>
      </c>
      <c r="Z214" s="229" t="str">
        <f t="shared" si="55"/>
        <v/>
      </c>
      <c r="AA214" s="229" t="str">
        <f t="shared" si="56"/>
        <v/>
      </c>
      <c r="AB214" s="228" t="str">
        <f t="shared" si="57"/>
        <v/>
      </c>
      <c r="AC214" s="228" t="str">
        <f>IFERROR(AB214+#REF!,"")</f>
        <v/>
      </c>
      <c r="AD214" s="229" t="str">
        <f t="shared" si="58"/>
        <v/>
      </c>
      <c r="AE214" s="229" t="str">
        <f t="shared" si="59"/>
        <v/>
      </c>
      <c r="AF214" s="228" t="str">
        <f t="shared" si="60"/>
        <v/>
      </c>
      <c r="AG214" s="228" t="str">
        <f>IFERROR(AF214+#REF!,"")</f>
        <v/>
      </c>
      <c r="AH214" s="272"/>
      <c r="AI214" s="272"/>
      <c r="AJ214" s="227" t="str">
        <f t="shared" si="61"/>
        <v/>
      </c>
      <c r="AK214" s="227" t="str">
        <f t="shared" si="62"/>
        <v/>
      </c>
      <c r="AL214" s="227">
        <f>IFERROR(AK214+#REF!,0)</f>
        <v>0</v>
      </c>
      <c r="AM214" s="220" t="e">
        <f>IF(AL214&gt;#REF!,"KO : Le montant retenu est supérieur au montant présenté. Merci de revoir la ligne de dépense ou plafonner son montant.",IF(#REF!=0,"",IF(AL214=#REF!,"OK",IF(AL214&lt;#REF!,"Montant instruit inférieur au montant présenté.",""))))</f>
        <v>#REF!</v>
      </c>
      <c r="AN214" s="273"/>
      <c r="AO214" s="274" t="e">
        <f>#REF!-AL214</f>
        <v>#REF!</v>
      </c>
    </row>
    <row r="215" spans="1:41" hidden="1">
      <c r="A215" s="262">
        <v>211</v>
      </c>
      <c r="B215" s="273"/>
      <c r="C215" s="273"/>
      <c r="D215" s="273"/>
      <c r="E215" s="264"/>
      <c r="F215" s="265"/>
      <c r="G215" s="263"/>
      <c r="H215" s="273"/>
      <c r="I215" s="266"/>
      <c r="J215" s="266"/>
      <c r="K215" s="265"/>
      <c r="L215" s="266"/>
      <c r="M215" s="266"/>
      <c r="N215" s="265"/>
      <c r="O215" s="267"/>
      <c r="P215" s="268" t="str">
        <f t="shared" si="48"/>
        <v/>
      </c>
      <c r="Q215" s="269" t="str">
        <f t="shared" si="49"/>
        <v/>
      </c>
      <c r="R215" s="269" t="str">
        <f t="shared" si="50"/>
        <v/>
      </c>
      <c r="S215" s="269" t="str">
        <f t="shared" si="51"/>
        <v/>
      </c>
      <c r="T215" s="270" t="str">
        <f t="shared" si="52"/>
        <v/>
      </c>
      <c r="U215" s="232" t="str">
        <f t="shared" si="63"/>
        <v/>
      </c>
      <c r="V215" s="231" t="str">
        <f>IFERROR(U215+#REF!,"")</f>
        <v/>
      </c>
      <c r="W215" s="273"/>
      <c r="X215" s="230" t="str">
        <f t="shared" si="53"/>
        <v/>
      </c>
      <c r="Y215" s="230" t="str">
        <f t="shared" si="54"/>
        <v/>
      </c>
      <c r="Z215" s="229" t="str">
        <f t="shared" si="55"/>
        <v/>
      </c>
      <c r="AA215" s="229" t="str">
        <f t="shared" si="56"/>
        <v/>
      </c>
      <c r="AB215" s="228" t="str">
        <f t="shared" si="57"/>
        <v/>
      </c>
      <c r="AC215" s="228" t="str">
        <f>IFERROR(AB215+#REF!,"")</f>
        <v/>
      </c>
      <c r="AD215" s="229" t="str">
        <f t="shared" si="58"/>
        <v/>
      </c>
      <c r="AE215" s="229" t="str">
        <f t="shared" si="59"/>
        <v/>
      </c>
      <c r="AF215" s="228" t="str">
        <f t="shared" si="60"/>
        <v/>
      </c>
      <c r="AG215" s="228" t="str">
        <f>IFERROR(AF215+#REF!,"")</f>
        <v/>
      </c>
      <c r="AH215" s="272"/>
      <c r="AI215" s="272"/>
      <c r="AJ215" s="227" t="str">
        <f t="shared" si="61"/>
        <v/>
      </c>
      <c r="AK215" s="227" t="str">
        <f t="shared" si="62"/>
        <v/>
      </c>
      <c r="AL215" s="227">
        <f>IFERROR(AK215+#REF!,0)</f>
        <v>0</v>
      </c>
      <c r="AM215" s="220" t="e">
        <f>IF(AL215&gt;#REF!,"KO : Le montant retenu est supérieur au montant présenté. Merci de revoir la ligne de dépense ou plafonner son montant.",IF(#REF!=0,"",IF(AL215=#REF!,"OK",IF(AL215&lt;#REF!,"Montant instruit inférieur au montant présenté.",""))))</f>
        <v>#REF!</v>
      </c>
      <c r="AN215" s="273"/>
      <c r="AO215" s="274" t="e">
        <f>#REF!-AL215</f>
        <v>#REF!</v>
      </c>
    </row>
    <row r="216" spans="1:41" hidden="1">
      <c r="A216" s="262">
        <v>212</v>
      </c>
      <c r="B216" s="273"/>
      <c r="C216" s="273"/>
      <c r="D216" s="273"/>
      <c r="E216" s="264"/>
      <c r="F216" s="265"/>
      <c r="G216" s="263"/>
      <c r="H216" s="273"/>
      <c r="I216" s="266"/>
      <c r="J216" s="266"/>
      <c r="K216" s="265"/>
      <c r="L216" s="266"/>
      <c r="M216" s="266"/>
      <c r="N216" s="265"/>
      <c r="O216" s="267"/>
      <c r="P216" s="268" t="str">
        <f t="shared" si="48"/>
        <v/>
      </c>
      <c r="Q216" s="269" t="str">
        <f t="shared" si="49"/>
        <v/>
      </c>
      <c r="R216" s="269" t="str">
        <f t="shared" si="50"/>
        <v/>
      </c>
      <c r="S216" s="269" t="str">
        <f t="shared" si="51"/>
        <v/>
      </c>
      <c r="T216" s="270" t="str">
        <f t="shared" si="52"/>
        <v/>
      </c>
      <c r="U216" s="232" t="str">
        <f t="shared" si="63"/>
        <v/>
      </c>
      <c r="V216" s="231" t="str">
        <f>IFERROR(U216+#REF!,"")</f>
        <v/>
      </c>
      <c r="W216" s="273"/>
      <c r="X216" s="230" t="str">
        <f t="shared" si="53"/>
        <v/>
      </c>
      <c r="Y216" s="230" t="str">
        <f t="shared" si="54"/>
        <v/>
      </c>
      <c r="Z216" s="229" t="str">
        <f t="shared" si="55"/>
        <v/>
      </c>
      <c r="AA216" s="229" t="str">
        <f t="shared" si="56"/>
        <v/>
      </c>
      <c r="AB216" s="228" t="str">
        <f t="shared" si="57"/>
        <v/>
      </c>
      <c r="AC216" s="228" t="str">
        <f>IFERROR(AB216+#REF!,"")</f>
        <v/>
      </c>
      <c r="AD216" s="229" t="str">
        <f t="shared" si="58"/>
        <v/>
      </c>
      <c r="AE216" s="229" t="str">
        <f t="shared" si="59"/>
        <v/>
      </c>
      <c r="AF216" s="228" t="str">
        <f t="shared" si="60"/>
        <v/>
      </c>
      <c r="AG216" s="228" t="str">
        <f>IFERROR(AF216+#REF!,"")</f>
        <v/>
      </c>
      <c r="AH216" s="272"/>
      <c r="AI216" s="272"/>
      <c r="AJ216" s="227" t="str">
        <f t="shared" si="61"/>
        <v/>
      </c>
      <c r="AK216" s="227" t="str">
        <f t="shared" si="62"/>
        <v/>
      </c>
      <c r="AL216" s="227">
        <f>IFERROR(AK216+#REF!,0)</f>
        <v>0</v>
      </c>
      <c r="AM216" s="220" t="e">
        <f>IF(AL216&gt;#REF!,"KO : Le montant retenu est supérieur au montant présenté. Merci de revoir la ligne de dépense ou plafonner son montant.",IF(#REF!=0,"",IF(AL216=#REF!,"OK",IF(AL216&lt;#REF!,"Montant instruit inférieur au montant présenté.",""))))</f>
        <v>#REF!</v>
      </c>
      <c r="AN216" s="273"/>
      <c r="AO216" s="274" t="e">
        <f>#REF!-AL216</f>
        <v>#REF!</v>
      </c>
    </row>
    <row r="217" spans="1:41" hidden="1">
      <c r="A217" s="262">
        <v>213</v>
      </c>
      <c r="B217" s="273"/>
      <c r="C217" s="273"/>
      <c r="D217" s="273"/>
      <c r="E217" s="264"/>
      <c r="F217" s="265"/>
      <c r="G217" s="263"/>
      <c r="H217" s="273"/>
      <c r="I217" s="266"/>
      <c r="J217" s="266"/>
      <c r="K217" s="265"/>
      <c r="L217" s="266"/>
      <c r="M217" s="266"/>
      <c r="N217" s="265"/>
      <c r="O217" s="267"/>
      <c r="P217" s="268" t="str">
        <f t="shared" si="48"/>
        <v/>
      </c>
      <c r="Q217" s="269" t="str">
        <f t="shared" si="49"/>
        <v/>
      </c>
      <c r="R217" s="269" t="str">
        <f t="shared" si="50"/>
        <v/>
      </c>
      <c r="S217" s="269" t="str">
        <f t="shared" si="51"/>
        <v/>
      </c>
      <c r="T217" s="270" t="str">
        <f t="shared" si="52"/>
        <v/>
      </c>
      <c r="U217" s="232" t="str">
        <f t="shared" si="63"/>
        <v/>
      </c>
      <c r="V217" s="231" t="str">
        <f>IFERROR(U217+#REF!,"")</f>
        <v/>
      </c>
      <c r="W217" s="273"/>
      <c r="X217" s="230" t="str">
        <f t="shared" si="53"/>
        <v/>
      </c>
      <c r="Y217" s="230" t="str">
        <f t="shared" si="54"/>
        <v/>
      </c>
      <c r="Z217" s="229" t="str">
        <f t="shared" si="55"/>
        <v/>
      </c>
      <c r="AA217" s="229" t="str">
        <f t="shared" si="56"/>
        <v/>
      </c>
      <c r="AB217" s="228" t="str">
        <f t="shared" si="57"/>
        <v/>
      </c>
      <c r="AC217" s="228" t="str">
        <f>IFERROR(AB217+#REF!,"")</f>
        <v/>
      </c>
      <c r="AD217" s="229" t="str">
        <f t="shared" si="58"/>
        <v/>
      </c>
      <c r="AE217" s="229" t="str">
        <f t="shared" si="59"/>
        <v/>
      </c>
      <c r="AF217" s="228" t="str">
        <f t="shared" si="60"/>
        <v/>
      </c>
      <c r="AG217" s="228" t="str">
        <f>IFERROR(AF217+#REF!,"")</f>
        <v/>
      </c>
      <c r="AH217" s="272"/>
      <c r="AI217" s="272"/>
      <c r="AJ217" s="227" t="str">
        <f t="shared" si="61"/>
        <v/>
      </c>
      <c r="AK217" s="227" t="str">
        <f t="shared" si="62"/>
        <v/>
      </c>
      <c r="AL217" s="227">
        <f>IFERROR(AK217+#REF!,0)</f>
        <v>0</v>
      </c>
      <c r="AM217" s="220" t="e">
        <f>IF(AL217&gt;#REF!,"KO : Le montant retenu est supérieur au montant présenté. Merci de revoir la ligne de dépense ou plafonner son montant.",IF(#REF!=0,"",IF(AL217=#REF!,"OK",IF(AL217&lt;#REF!,"Montant instruit inférieur au montant présenté.",""))))</f>
        <v>#REF!</v>
      </c>
      <c r="AN217" s="273"/>
      <c r="AO217" s="274" t="e">
        <f>#REF!-AL217</f>
        <v>#REF!</v>
      </c>
    </row>
    <row r="218" spans="1:41" hidden="1">
      <c r="A218" s="262">
        <v>214</v>
      </c>
      <c r="B218" s="273"/>
      <c r="C218" s="273"/>
      <c r="D218" s="273"/>
      <c r="E218" s="264"/>
      <c r="F218" s="265"/>
      <c r="G218" s="263"/>
      <c r="H218" s="273"/>
      <c r="I218" s="266"/>
      <c r="J218" s="266"/>
      <c r="K218" s="265"/>
      <c r="L218" s="266"/>
      <c r="M218" s="266"/>
      <c r="N218" s="265"/>
      <c r="O218" s="267"/>
      <c r="P218" s="268" t="str">
        <f t="shared" si="48"/>
        <v/>
      </c>
      <c r="Q218" s="269" t="str">
        <f t="shared" si="49"/>
        <v/>
      </c>
      <c r="R218" s="269" t="str">
        <f t="shared" si="50"/>
        <v/>
      </c>
      <c r="S218" s="269" t="str">
        <f t="shared" si="51"/>
        <v/>
      </c>
      <c r="T218" s="270" t="str">
        <f t="shared" si="52"/>
        <v/>
      </c>
      <c r="U218" s="232" t="str">
        <f t="shared" si="63"/>
        <v/>
      </c>
      <c r="V218" s="231" t="str">
        <f>IFERROR(U218+#REF!,"")</f>
        <v/>
      </c>
      <c r="W218" s="273"/>
      <c r="X218" s="230" t="str">
        <f t="shared" si="53"/>
        <v/>
      </c>
      <c r="Y218" s="230" t="str">
        <f t="shared" si="54"/>
        <v/>
      </c>
      <c r="Z218" s="229" t="str">
        <f t="shared" si="55"/>
        <v/>
      </c>
      <c r="AA218" s="229" t="str">
        <f t="shared" si="56"/>
        <v/>
      </c>
      <c r="AB218" s="228" t="str">
        <f t="shared" si="57"/>
        <v/>
      </c>
      <c r="AC218" s="228" t="str">
        <f>IFERROR(AB218+#REF!,"")</f>
        <v/>
      </c>
      <c r="AD218" s="229" t="str">
        <f t="shared" si="58"/>
        <v/>
      </c>
      <c r="AE218" s="229" t="str">
        <f t="shared" si="59"/>
        <v/>
      </c>
      <c r="AF218" s="228" t="str">
        <f t="shared" si="60"/>
        <v/>
      </c>
      <c r="AG218" s="228" t="str">
        <f>IFERROR(AF218+#REF!,"")</f>
        <v/>
      </c>
      <c r="AH218" s="272"/>
      <c r="AI218" s="272"/>
      <c r="AJ218" s="227" t="str">
        <f t="shared" si="61"/>
        <v/>
      </c>
      <c r="AK218" s="227" t="str">
        <f t="shared" si="62"/>
        <v/>
      </c>
      <c r="AL218" s="227">
        <f>IFERROR(AK218+#REF!,0)</f>
        <v>0</v>
      </c>
      <c r="AM218" s="220" t="e">
        <f>IF(AL218&gt;#REF!,"KO : Le montant retenu est supérieur au montant présenté. Merci de revoir la ligne de dépense ou plafonner son montant.",IF(#REF!=0,"",IF(AL218=#REF!,"OK",IF(AL218&lt;#REF!,"Montant instruit inférieur au montant présenté.",""))))</f>
        <v>#REF!</v>
      </c>
      <c r="AN218" s="273"/>
      <c r="AO218" s="274" t="e">
        <f>#REF!-AL218</f>
        <v>#REF!</v>
      </c>
    </row>
    <row r="219" spans="1:41" hidden="1">
      <c r="A219" s="262">
        <v>215</v>
      </c>
      <c r="B219" s="273"/>
      <c r="C219" s="273"/>
      <c r="D219" s="273"/>
      <c r="E219" s="264"/>
      <c r="F219" s="265"/>
      <c r="G219" s="263"/>
      <c r="H219" s="273"/>
      <c r="I219" s="266"/>
      <c r="J219" s="266"/>
      <c r="K219" s="265"/>
      <c r="L219" s="266"/>
      <c r="M219" s="266"/>
      <c r="N219" s="265"/>
      <c r="O219" s="267"/>
      <c r="P219" s="268" t="str">
        <f t="shared" si="48"/>
        <v/>
      </c>
      <c r="Q219" s="269" t="str">
        <f t="shared" si="49"/>
        <v/>
      </c>
      <c r="R219" s="269" t="str">
        <f t="shared" si="50"/>
        <v/>
      </c>
      <c r="S219" s="269" t="str">
        <f t="shared" si="51"/>
        <v/>
      </c>
      <c r="T219" s="270" t="str">
        <f t="shared" si="52"/>
        <v/>
      </c>
      <c r="U219" s="232" t="str">
        <f t="shared" si="63"/>
        <v/>
      </c>
      <c r="V219" s="231" t="str">
        <f>IFERROR(U219+#REF!,"")</f>
        <v/>
      </c>
      <c r="W219" s="273"/>
      <c r="X219" s="230" t="str">
        <f t="shared" si="53"/>
        <v/>
      </c>
      <c r="Y219" s="230" t="str">
        <f t="shared" si="54"/>
        <v/>
      </c>
      <c r="Z219" s="229" t="str">
        <f t="shared" si="55"/>
        <v/>
      </c>
      <c r="AA219" s="229" t="str">
        <f t="shared" si="56"/>
        <v/>
      </c>
      <c r="AB219" s="228" t="str">
        <f t="shared" si="57"/>
        <v/>
      </c>
      <c r="AC219" s="228" t="str">
        <f>IFERROR(AB219+#REF!,"")</f>
        <v/>
      </c>
      <c r="AD219" s="229" t="str">
        <f t="shared" si="58"/>
        <v/>
      </c>
      <c r="AE219" s="229" t="str">
        <f t="shared" si="59"/>
        <v/>
      </c>
      <c r="AF219" s="228" t="str">
        <f t="shared" si="60"/>
        <v/>
      </c>
      <c r="AG219" s="228" t="str">
        <f>IFERROR(AF219+#REF!,"")</f>
        <v/>
      </c>
      <c r="AH219" s="272"/>
      <c r="AI219" s="272"/>
      <c r="AJ219" s="227" t="str">
        <f t="shared" si="61"/>
        <v/>
      </c>
      <c r="AK219" s="227" t="str">
        <f t="shared" si="62"/>
        <v/>
      </c>
      <c r="AL219" s="227">
        <f>IFERROR(AK219+#REF!,0)</f>
        <v>0</v>
      </c>
      <c r="AM219" s="220" t="e">
        <f>IF(AL219&gt;#REF!,"KO : Le montant retenu est supérieur au montant présenté. Merci de revoir la ligne de dépense ou plafonner son montant.",IF(#REF!=0,"",IF(AL219=#REF!,"OK",IF(AL219&lt;#REF!,"Montant instruit inférieur au montant présenté.",""))))</f>
        <v>#REF!</v>
      </c>
      <c r="AN219" s="273"/>
      <c r="AO219" s="274" t="e">
        <f>#REF!-AL219</f>
        <v>#REF!</v>
      </c>
    </row>
    <row r="220" spans="1:41" hidden="1">
      <c r="A220" s="262">
        <v>216</v>
      </c>
      <c r="B220" s="273"/>
      <c r="C220" s="273"/>
      <c r="D220" s="273"/>
      <c r="E220" s="264"/>
      <c r="F220" s="265"/>
      <c r="G220" s="263"/>
      <c r="H220" s="273"/>
      <c r="I220" s="266"/>
      <c r="J220" s="266"/>
      <c r="K220" s="265"/>
      <c r="L220" s="266"/>
      <c r="M220" s="266"/>
      <c r="N220" s="265"/>
      <c r="O220" s="267"/>
      <c r="P220" s="268" t="str">
        <f t="shared" si="48"/>
        <v/>
      </c>
      <c r="Q220" s="269" t="str">
        <f t="shared" si="49"/>
        <v/>
      </c>
      <c r="R220" s="269" t="str">
        <f t="shared" si="50"/>
        <v/>
      </c>
      <c r="S220" s="269" t="str">
        <f t="shared" si="51"/>
        <v/>
      </c>
      <c r="T220" s="270" t="str">
        <f t="shared" si="52"/>
        <v/>
      </c>
      <c r="U220" s="232" t="str">
        <f t="shared" si="63"/>
        <v/>
      </c>
      <c r="V220" s="231" t="str">
        <f>IFERROR(U220+#REF!,"")</f>
        <v/>
      </c>
      <c r="W220" s="273"/>
      <c r="X220" s="230" t="str">
        <f t="shared" si="53"/>
        <v/>
      </c>
      <c r="Y220" s="230" t="str">
        <f t="shared" si="54"/>
        <v/>
      </c>
      <c r="Z220" s="229" t="str">
        <f t="shared" si="55"/>
        <v/>
      </c>
      <c r="AA220" s="229" t="str">
        <f t="shared" si="56"/>
        <v/>
      </c>
      <c r="AB220" s="228" t="str">
        <f t="shared" si="57"/>
        <v/>
      </c>
      <c r="AC220" s="228" t="str">
        <f>IFERROR(AB220+#REF!,"")</f>
        <v/>
      </c>
      <c r="AD220" s="229" t="str">
        <f t="shared" si="58"/>
        <v/>
      </c>
      <c r="AE220" s="229" t="str">
        <f t="shared" si="59"/>
        <v/>
      </c>
      <c r="AF220" s="228" t="str">
        <f t="shared" si="60"/>
        <v/>
      </c>
      <c r="AG220" s="228" t="str">
        <f>IFERROR(AF220+#REF!,"")</f>
        <v/>
      </c>
      <c r="AH220" s="272"/>
      <c r="AI220" s="272"/>
      <c r="AJ220" s="227" t="str">
        <f t="shared" si="61"/>
        <v/>
      </c>
      <c r="AK220" s="227" t="str">
        <f t="shared" si="62"/>
        <v/>
      </c>
      <c r="AL220" s="227">
        <f>IFERROR(AK220+#REF!,0)</f>
        <v>0</v>
      </c>
      <c r="AM220" s="220" t="e">
        <f>IF(AL220&gt;#REF!,"KO : Le montant retenu est supérieur au montant présenté. Merci de revoir la ligne de dépense ou plafonner son montant.",IF(#REF!=0,"",IF(AL220=#REF!,"OK",IF(AL220&lt;#REF!,"Montant instruit inférieur au montant présenté.",""))))</f>
        <v>#REF!</v>
      </c>
      <c r="AN220" s="273"/>
      <c r="AO220" s="274" t="e">
        <f>#REF!-AL220</f>
        <v>#REF!</v>
      </c>
    </row>
    <row r="221" spans="1:41" hidden="1">
      <c r="A221" s="262">
        <v>217</v>
      </c>
      <c r="B221" s="273"/>
      <c r="C221" s="273"/>
      <c r="D221" s="273"/>
      <c r="E221" s="264"/>
      <c r="F221" s="265"/>
      <c r="G221" s="263"/>
      <c r="H221" s="273"/>
      <c r="I221" s="266"/>
      <c r="J221" s="266"/>
      <c r="K221" s="265"/>
      <c r="L221" s="266"/>
      <c r="M221" s="266"/>
      <c r="N221" s="265"/>
      <c r="O221" s="267"/>
      <c r="P221" s="268" t="str">
        <f t="shared" si="48"/>
        <v/>
      </c>
      <c r="Q221" s="269" t="str">
        <f t="shared" si="49"/>
        <v/>
      </c>
      <c r="R221" s="269" t="str">
        <f t="shared" si="50"/>
        <v/>
      </c>
      <c r="S221" s="269" t="str">
        <f t="shared" si="51"/>
        <v/>
      </c>
      <c r="T221" s="270" t="str">
        <f t="shared" si="52"/>
        <v/>
      </c>
      <c r="U221" s="232" t="str">
        <f t="shared" si="63"/>
        <v/>
      </c>
      <c r="V221" s="231" t="str">
        <f>IFERROR(U221+#REF!,"")</f>
        <v/>
      </c>
      <c r="W221" s="273"/>
      <c r="X221" s="230" t="str">
        <f t="shared" si="53"/>
        <v/>
      </c>
      <c r="Y221" s="230" t="str">
        <f t="shared" si="54"/>
        <v/>
      </c>
      <c r="Z221" s="229" t="str">
        <f t="shared" si="55"/>
        <v/>
      </c>
      <c r="AA221" s="229" t="str">
        <f t="shared" si="56"/>
        <v/>
      </c>
      <c r="AB221" s="228" t="str">
        <f t="shared" si="57"/>
        <v/>
      </c>
      <c r="AC221" s="228" t="str">
        <f>IFERROR(AB221+#REF!,"")</f>
        <v/>
      </c>
      <c r="AD221" s="229" t="str">
        <f t="shared" si="58"/>
        <v/>
      </c>
      <c r="AE221" s="229" t="str">
        <f t="shared" si="59"/>
        <v/>
      </c>
      <c r="AF221" s="228" t="str">
        <f t="shared" si="60"/>
        <v/>
      </c>
      <c r="AG221" s="228" t="str">
        <f>IFERROR(AF221+#REF!,"")</f>
        <v/>
      </c>
      <c r="AH221" s="272"/>
      <c r="AI221" s="272"/>
      <c r="AJ221" s="227" t="str">
        <f t="shared" si="61"/>
        <v/>
      </c>
      <c r="AK221" s="227" t="str">
        <f t="shared" si="62"/>
        <v/>
      </c>
      <c r="AL221" s="227">
        <f>IFERROR(AK221+#REF!,0)</f>
        <v>0</v>
      </c>
      <c r="AM221" s="220" t="e">
        <f>IF(AL221&gt;#REF!,"KO : Le montant retenu est supérieur au montant présenté. Merci de revoir la ligne de dépense ou plafonner son montant.",IF(#REF!=0,"",IF(AL221=#REF!,"OK",IF(AL221&lt;#REF!,"Montant instruit inférieur au montant présenté.",""))))</f>
        <v>#REF!</v>
      </c>
      <c r="AN221" s="273"/>
      <c r="AO221" s="274" t="e">
        <f>#REF!-AL221</f>
        <v>#REF!</v>
      </c>
    </row>
    <row r="222" spans="1:41" hidden="1">
      <c r="A222" s="262">
        <v>218</v>
      </c>
      <c r="B222" s="273"/>
      <c r="C222" s="273"/>
      <c r="D222" s="273"/>
      <c r="E222" s="264"/>
      <c r="F222" s="265"/>
      <c r="G222" s="263"/>
      <c r="H222" s="273"/>
      <c r="I222" s="266"/>
      <c r="J222" s="266"/>
      <c r="K222" s="265"/>
      <c r="L222" s="266"/>
      <c r="M222" s="266"/>
      <c r="N222" s="265"/>
      <c r="O222" s="267"/>
      <c r="P222" s="268" t="str">
        <f t="shared" si="48"/>
        <v/>
      </c>
      <c r="Q222" s="269" t="str">
        <f t="shared" si="49"/>
        <v/>
      </c>
      <c r="R222" s="269" t="str">
        <f t="shared" si="50"/>
        <v/>
      </c>
      <c r="S222" s="269" t="str">
        <f t="shared" si="51"/>
        <v/>
      </c>
      <c r="T222" s="270" t="str">
        <f t="shared" si="52"/>
        <v/>
      </c>
      <c r="U222" s="232" t="str">
        <f t="shared" si="63"/>
        <v/>
      </c>
      <c r="V222" s="231" t="str">
        <f>IFERROR(U222+#REF!,"")</f>
        <v/>
      </c>
      <c r="W222" s="273"/>
      <c r="X222" s="230" t="str">
        <f t="shared" si="53"/>
        <v/>
      </c>
      <c r="Y222" s="230" t="str">
        <f t="shared" si="54"/>
        <v/>
      </c>
      <c r="Z222" s="229" t="str">
        <f t="shared" si="55"/>
        <v/>
      </c>
      <c r="AA222" s="229" t="str">
        <f t="shared" si="56"/>
        <v/>
      </c>
      <c r="AB222" s="228" t="str">
        <f t="shared" si="57"/>
        <v/>
      </c>
      <c r="AC222" s="228" t="str">
        <f>IFERROR(AB222+#REF!,"")</f>
        <v/>
      </c>
      <c r="AD222" s="229" t="str">
        <f t="shared" si="58"/>
        <v/>
      </c>
      <c r="AE222" s="229" t="str">
        <f t="shared" si="59"/>
        <v/>
      </c>
      <c r="AF222" s="228" t="str">
        <f t="shared" si="60"/>
        <v/>
      </c>
      <c r="AG222" s="228" t="str">
        <f>IFERROR(AF222+#REF!,"")</f>
        <v/>
      </c>
      <c r="AH222" s="272"/>
      <c r="AI222" s="272"/>
      <c r="AJ222" s="227" t="str">
        <f t="shared" si="61"/>
        <v/>
      </c>
      <c r="AK222" s="227" t="str">
        <f t="shared" si="62"/>
        <v/>
      </c>
      <c r="AL222" s="227">
        <f>IFERROR(AK222+#REF!,0)</f>
        <v>0</v>
      </c>
      <c r="AM222" s="220" t="e">
        <f>IF(AL222&gt;#REF!,"KO : Le montant retenu est supérieur au montant présenté. Merci de revoir la ligne de dépense ou plafonner son montant.",IF(#REF!=0,"",IF(AL222=#REF!,"OK",IF(AL222&lt;#REF!,"Montant instruit inférieur au montant présenté.",""))))</f>
        <v>#REF!</v>
      </c>
      <c r="AN222" s="273"/>
      <c r="AO222" s="274" t="e">
        <f>#REF!-AL222</f>
        <v>#REF!</v>
      </c>
    </row>
    <row r="223" spans="1:41" hidden="1">
      <c r="A223" s="262">
        <v>219</v>
      </c>
      <c r="B223" s="273"/>
      <c r="C223" s="273"/>
      <c r="D223" s="273"/>
      <c r="E223" s="264"/>
      <c r="F223" s="265"/>
      <c r="G223" s="263"/>
      <c r="H223" s="273"/>
      <c r="I223" s="266"/>
      <c r="J223" s="266"/>
      <c r="K223" s="265"/>
      <c r="L223" s="266"/>
      <c r="M223" s="266"/>
      <c r="N223" s="265"/>
      <c r="O223" s="267"/>
      <c r="P223" s="268" t="str">
        <f t="shared" si="48"/>
        <v/>
      </c>
      <c r="Q223" s="269" t="str">
        <f t="shared" si="49"/>
        <v/>
      </c>
      <c r="R223" s="269" t="str">
        <f t="shared" si="50"/>
        <v/>
      </c>
      <c r="S223" s="269" t="str">
        <f t="shared" si="51"/>
        <v/>
      </c>
      <c r="T223" s="270" t="str">
        <f t="shared" si="52"/>
        <v/>
      </c>
      <c r="U223" s="232" t="str">
        <f t="shared" si="63"/>
        <v/>
      </c>
      <c r="V223" s="231" t="str">
        <f>IFERROR(U223+#REF!,"")</f>
        <v/>
      </c>
      <c r="W223" s="273"/>
      <c r="X223" s="230" t="str">
        <f t="shared" si="53"/>
        <v/>
      </c>
      <c r="Y223" s="230" t="str">
        <f t="shared" si="54"/>
        <v/>
      </c>
      <c r="Z223" s="229" t="str">
        <f t="shared" si="55"/>
        <v/>
      </c>
      <c r="AA223" s="229" t="str">
        <f t="shared" si="56"/>
        <v/>
      </c>
      <c r="AB223" s="228" t="str">
        <f t="shared" si="57"/>
        <v/>
      </c>
      <c r="AC223" s="228" t="str">
        <f>IFERROR(AB223+#REF!,"")</f>
        <v/>
      </c>
      <c r="AD223" s="229" t="str">
        <f t="shared" si="58"/>
        <v/>
      </c>
      <c r="AE223" s="229" t="str">
        <f t="shared" si="59"/>
        <v/>
      </c>
      <c r="AF223" s="228" t="str">
        <f t="shared" si="60"/>
        <v/>
      </c>
      <c r="AG223" s="228" t="str">
        <f>IFERROR(AF223+#REF!,"")</f>
        <v/>
      </c>
      <c r="AH223" s="272"/>
      <c r="AI223" s="272"/>
      <c r="AJ223" s="227" t="str">
        <f t="shared" si="61"/>
        <v/>
      </c>
      <c r="AK223" s="227" t="str">
        <f t="shared" si="62"/>
        <v/>
      </c>
      <c r="AL223" s="227">
        <f>IFERROR(AK223+#REF!,0)</f>
        <v>0</v>
      </c>
      <c r="AM223" s="220" t="e">
        <f>IF(AL223&gt;#REF!,"KO : Le montant retenu est supérieur au montant présenté. Merci de revoir la ligne de dépense ou plafonner son montant.",IF(#REF!=0,"",IF(AL223=#REF!,"OK",IF(AL223&lt;#REF!,"Montant instruit inférieur au montant présenté.",""))))</f>
        <v>#REF!</v>
      </c>
      <c r="AN223" s="273"/>
      <c r="AO223" s="274" t="e">
        <f>#REF!-AL223</f>
        <v>#REF!</v>
      </c>
    </row>
    <row r="224" spans="1:41" hidden="1">
      <c r="A224" s="262">
        <v>220</v>
      </c>
      <c r="B224" s="273"/>
      <c r="C224" s="273"/>
      <c r="D224" s="273"/>
      <c r="E224" s="264"/>
      <c r="F224" s="265"/>
      <c r="G224" s="263"/>
      <c r="H224" s="273"/>
      <c r="I224" s="266"/>
      <c r="J224" s="266"/>
      <c r="K224" s="265"/>
      <c r="L224" s="266"/>
      <c r="M224" s="266"/>
      <c r="N224" s="265"/>
      <c r="O224" s="267"/>
      <c r="P224" s="268" t="str">
        <f t="shared" si="48"/>
        <v/>
      </c>
      <c r="Q224" s="269" t="str">
        <f t="shared" si="49"/>
        <v/>
      </c>
      <c r="R224" s="269" t="str">
        <f t="shared" si="50"/>
        <v/>
      </c>
      <c r="S224" s="269" t="str">
        <f t="shared" si="51"/>
        <v/>
      </c>
      <c r="T224" s="270" t="str">
        <f t="shared" si="52"/>
        <v/>
      </c>
      <c r="U224" s="232" t="str">
        <f t="shared" si="63"/>
        <v/>
      </c>
      <c r="V224" s="231" t="str">
        <f>IFERROR(U224+#REF!,"")</f>
        <v/>
      </c>
      <c r="W224" s="273"/>
      <c r="X224" s="230" t="str">
        <f t="shared" si="53"/>
        <v/>
      </c>
      <c r="Y224" s="230" t="str">
        <f t="shared" si="54"/>
        <v/>
      </c>
      <c r="Z224" s="229" t="str">
        <f t="shared" si="55"/>
        <v/>
      </c>
      <c r="AA224" s="229" t="str">
        <f t="shared" si="56"/>
        <v/>
      </c>
      <c r="AB224" s="228" t="str">
        <f t="shared" si="57"/>
        <v/>
      </c>
      <c r="AC224" s="228" t="str">
        <f>IFERROR(AB224+#REF!,"")</f>
        <v/>
      </c>
      <c r="AD224" s="229" t="str">
        <f t="shared" si="58"/>
        <v/>
      </c>
      <c r="AE224" s="229" t="str">
        <f t="shared" si="59"/>
        <v/>
      </c>
      <c r="AF224" s="228" t="str">
        <f t="shared" si="60"/>
        <v/>
      </c>
      <c r="AG224" s="228" t="str">
        <f>IFERROR(AF224+#REF!,"")</f>
        <v/>
      </c>
      <c r="AH224" s="272"/>
      <c r="AI224" s="272"/>
      <c r="AJ224" s="227" t="str">
        <f t="shared" si="61"/>
        <v/>
      </c>
      <c r="AK224" s="227" t="str">
        <f t="shared" si="62"/>
        <v/>
      </c>
      <c r="AL224" s="227">
        <f>IFERROR(AK224+#REF!,0)</f>
        <v>0</v>
      </c>
      <c r="AM224" s="220" t="e">
        <f>IF(AL224&gt;#REF!,"KO : Le montant retenu est supérieur au montant présenté. Merci de revoir la ligne de dépense ou plafonner son montant.",IF(#REF!=0,"",IF(AL224=#REF!,"OK",IF(AL224&lt;#REF!,"Montant instruit inférieur au montant présenté.",""))))</f>
        <v>#REF!</v>
      </c>
      <c r="AN224" s="273"/>
      <c r="AO224" s="274" t="e">
        <f>#REF!-AL224</f>
        <v>#REF!</v>
      </c>
    </row>
    <row r="225" spans="1:41" hidden="1">
      <c r="A225" s="262">
        <v>221</v>
      </c>
      <c r="B225" s="273"/>
      <c r="C225" s="273"/>
      <c r="D225" s="273"/>
      <c r="E225" s="264"/>
      <c r="F225" s="265"/>
      <c r="G225" s="263"/>
      <c r="H225" s="273"/>
      <c r="I225" s="266"/>
      <c r="J225" s="266"/>
      <c r="K225" s="265"/>
      <c r="L225" s="266"/>
      <c r="M225" s="266"/>
      <c r="N225" s="265"/>
      <c r="O225" s="267"/>
      <c r="P225" s="268" t="str">
        <f t="shared" si="48"/>
        <v/>
      </c>
      <c r="Q225" s="269" t="str">
        <f t="shared" si="49"/>
        <v/>
      </c>
      <c r="R225" s="269" t="str">
        <f t="shared" si="50"/>
        <v/>
      </c>
      <c r="S225" s="269" t="str">
        <f t="shared" si="51"/>
        <v/>
      </c>
      <c r="T225" s="270" t="str">
        <f t="shared" si="52"/>
        <v/>
      </c>
      <c r="U225" s="232" t="str">
        <f t="shared" si="63"/>
        <v/>
      </c>
      <c r="V225" s="231" t="str">
        <f>IFERROR(U225+#REF!,"")</f>
        <v/>
      </c>
      <c r="W225" s="273"/>
      <c r="X225" s="230" t="str">
        <f t="shared" si="53"/>
        <v/>
      </c>
      <c r="Y225" s="230" t="str">
        <f t="shared" si="54"/>
        <v/>
      </c>
      <c r="Z225" s="229" t="str">
        <f t="shared" si="55"/>
        <v/>
      </c>
      <c r="AA225" s="229" t="str">
        <f t="shared" si="56"/>
        <v/>
      </c>
      <c r="AB225" s="228" t="str">
        <f t="shared" si="57"/>
        <v/>
      </c>
      <c r="AC225" s="228" t="str">
        <f>IFERROR(AB225+#REF!,"")</f>
        <v/>
      </c>
      <c r="AD225" s="229" t="str">
        <f t="shared" si="58"/>
        <v/>
      </c>
      <c r="AE225" s="229" t="str">
        <f t="shared" si="59"/>
        <v/>
      </c>
      <c r="AF225" s="228" t="str">
        <f t="shared" si="60"/>
        <v/>
      </c>
      <c r="AG225" s="228" t="str">
        <f>IFERROR(AF225+#REF!,"")</f>
        <v/>
      </c>
      <c r="AH225" s="272"/>
      <c r="AI225" s="272"/>
      <c r="AJ225" s="227" t="str">
        <f t="shared" si="61"/>
        <v/>
      </c>
      <c r="AK225" s="227" t="str">
        <f t="shared" si="62"/>
        <v/>
      </c>
      <c r="AL225" s="227">
        <f>IFERROR(AK225+#REF!,0)</f>
        <v>0</v>
      </c>
      <c r="AM225" s="220" t="e">
        <f>IF(AL225&gt;#REF!,"KO : Le montant retenu est supérieur au montant présenté. Merci de revoir la ligne de dépense ou plafonner son montant.",IF(#REF!=0,"",IF(AL225=#REF!,"OK",IF(AL225&lt;#REF!,"Montant instruit inférieur au montant présenté.",""))))</f>
        <v>#REF!</v>
      </c>
      <c r="AN225" s="273"/>
      <c r="AO225" s="274" t="e">
        <f>#REF!-AL225</f>
        <v>#REF!</v>
      </c>
    </row>
    <row r="226" spans="1:41" hidden="1">
      <c r="A226" s="262">
        <v>222</v>
      </c>
      <c r="B226" s="273"/>
      <c r="C226" s="273"/>
      <c r="D226" s="273"/>
      <c r="E226" s="264"/>
      <c r="F226" s="265"/>
      <c r="G226" s="263"/>
      <c r="H226" s="273"/>
      <c r="I226" s="266"/>
      <c r="J226" s="266"/>
      <c r="K226" s="265"/>
      <c r="L226" s="266"/>
      <c r="M226" s="266"/>
      <c r="N226" s="265"/>
      <c r="O226" s="267"/>
      <c r="P226" s="268" t="str">
        <f t="shared" si="48"/>
        <v/>
      </c>
      <c r="Q226" s="269" t="str">
        <f t="shared" si="49"/>
        <v/>
      </c>
      <c r="R226" s="269" t="str">
        <f t="shared" si="50"/>
        <v/>
      </c>
      <c r="S226" s="269" t="str">
        <f t="shared" si="51"/>
        <v/>
      </c>
      <c r="T226" s="270" t="str">
        <f t="shared" si="52"/>
        <v/>
      </c>
      <c r="U226" s="232" t="str">
        <f t="shared" si="63"/>
        <v/>
      </c>
      <c r="V226" s="231" t="str">
        <f>IFERROR(U226+#REF!,"")</f>
        <v/>
      </c>
      <c r="W226" s="273"/>
      <c r="X226" s="230" t="str">
        <f t="shared" si="53"/>
        <v/>
      </c>
      <c r="Y226" s="230" t="str">
        <f t="shared" si="54"/>
        <v/>
      </c>
      <c r="Z226" s="229" t="str">
        <f t="shared" si="55"/>
        <v/>
      </c>
      <c r="AA226" s="229" t="str">
        <f t="shared" si="56"/>
        <v/>
      </c>
      <c r="AB226" s="228" t="str">
        <f t="shared" si="57"/>
        <v/>
      </c>
      <c r="AC226" s="228" t="str">
        <f>IFERROR(AB226+#REF!,"")</f>
        <v/>
      </c>
      <c r="AD226" s="229" t="str">
        <f t="shared" si="58"/>
        <v/>
      </c>
      <c r="AE226" s="229" t="str">
        <f t="shared" si="59"/>
        <v/>
      </c>
      <c r="AF226" s="228" t="str">
        <f t="shared" si="60"/>
        <v/>
      </c>
      <c r="AG226" s="228" t="str">
        <f>IFERROR(AF226+#REF!,"")</f>
        <v/>
      </c>
      <c r="AH226" s="272"/>
      <c r="AI226" s="272"/>
      <c r="AJ226" s="227" t="str">
        <f t="shared" si="61"/>
        <v/>
      </c>
      <c r="AK226" s="227" t="str">
        <f t="shared" si="62"/>
        <v/>
      </c>
      <c r="AL226" s="227">
        <f>IFERROR(AK226+#REF!,0)</f>
        <v>0</v>
      </c>
      <c r="AM226" s="220" t="e">
        <f>IF(AL226&gt;#REF!,"KO : Le montant retenu est supérieur au montant présenté. Merci de revoir la ligne de dépense ou plafonner son montant.",IF(#REF!=0,"",IF(AL226=#REF!,"OK",IF(AL226&lt;#REF!,"Montant instruit inférieur au montant présenté.",""))))</f>
        <v>#REF!</v>
      </c>
      <c r="AN226" s="273"/>
      <c r="AO226" s="274" t="e">
        <f>#REF!-AL226</f>
        <v>#REF!</v>
      </c>
    </row>
    <row r="227" spans="1:41" hidden="1">
      <c r="A227" s="262">
        <v>223</v>
      </c>
      <c r="B227" s="273"/>
      <c r="C227" s="273"/>
      <c r="D227" s="273"/>
      <c r="E227" s="264"/>
      <c r="F227" s="265"/>
      <c r="G227" s="263"/>
      <c r="H227" s="273"/>
      <c r="I227" s="266"/>
      <c r="J227" s="266"/>
      <c r="K227" s="265"/>
      <c r="L227" s="266"/>
      <c r="M227" s="266"/>
      <c r="N227" s="265"/>
      <c r="O227" s="267"/>
      <c r="P227" s="268" t="str">
        <f t="shared" si="48"/>
        <v/>
      </c>
      <c r="Q227" s="269" t="str">
        <f t="shared" si="49"/>
        <v/>
      </c>
      <c r="R227" s="269" t="str">
        <f t="shared" si="50"/>
        <v/>
      </c>
      <c r="S227" s="269" t="str">
        <f t="shared" si="51"/>
        <v/>
      </c>
      <c r="T227" s="270" t="str">
        <f t="shared" si="52"/>
        <v/>
      </c>
      <c r="U227" s="232" t="str">
        <f t="shared" si="63"/>
        <v/>
      </c>
      <c r="V227" s="231" t="str">
        <f>IFERROR(U227+#REF!,"")</f>
        <v/>
      </c>
      <c r="W227" s="273"/>
      <c r="X227" s="230" t="str">
        <f t="shared" si="53"/>
        <v/>
      </c>
      <c r="Y227" s="230" t="str">
        <f t="shared" si="54"/>
        <v/>
      </c>
      <c r="Z227" s="229" t="str">
        <f t="shared" si="55"/>
        <v/>
      </c>
      <c r="AA227" s="229" t="str">
        <f t="shared" si="56"/>
        <v/>
      </c>
      <c r="AB227" s="228" t="str">
        <f t="shared" si="57"/>
        <v/>
      </c>
      <c r="AC227" s="228" t="str">
        <f>IFERROR(AB227+#REF!,"")</f>
        <v/>
      </c>
      <c r="AD227" s="229" t="str">
        <f t="shared" si="58"/>
        <v/>
      </c>
      <c r="AE227" s="229" t="str">
        <f t="shared" si="59"/>
        <v/>
      </c>
      <c r="AF227" s="228" t="str">
        <f t="shared" si="60"/>
        <v/>
      </c>
      <c r="AG227" s="228" t="str">
        <f>IFERROR(AF227+#REF!,"")</f>
        <v/>
      </c>
      <c r="AH227" s="272"/>
      <c r="AI227" s="272"/>
      <c r="AJ227" s="227" t="str">
        <f t="shared" si="61"/>
        <v/>
      </c>
      <c r="AK227" s="227" t="str">
        <f t="shared" si="62"/>
        <v/>
      </c>
      <c r="AL227" s="227">
        <f>IFERROR(AK227+#REF!,0)</f>
        <v>0</v>
      </c>
      <c r="AM227" s="220" t="e">
        <f>IF(AL227&gt;#REF!,"KO : Le montant retenu est supérieur au montant présenté. Merci de revoir la ligne de dépense ou plafonner son montant.",IF(#REF!=0,"",IF(AL227=#REF!,"OK",IF(AL227&lt;#REF!,"Montant instruit inférieur au montant présenté.",""))))</f>
        <v>#REF!</v>
      </c>
      <c r="AN227" s="273"/>
      <c r="AO227" s="274" t="e">
        <f>#REF!-AL227</f>
        <v>#REF!</v>
      </c>
    </row>
    <row r="228" spans="1:41" hidden="1">
      <c r="A228" s="262">
        <v>224</v>
      </c>
      <c r="B228" s="273"/>
      <c r="C228" s="273"/>
      <c r="D228" s="273"/>
      <c r="E228" s="264"/>
      <c r="F228" s="265"/>
      <c r="G228" s="263"/>
      <c r="H228" s="273"/>
      <c r="I228" s="266"/>
      <c r="J228" s="266"/>
      <c r="K228" s="265"/>
      <c r="L228" s="266"/>
      <c r="M228" s="266"/>
      <c r="N228" s="265"/>
      <c r="O228" s="267"/>
      <c r="P228" s="268" t="str">
        <f t="shared" si="48"/>
        <v/>
      </c>
      <c r="Q228" s="269" t="str">
        <f t="shared" si="49"/>
        <v/>
      </c>
      <c r="R228" s="269" t="str">
        <f t="shared" si="50"/>
        <v/>
      </c>
      <c r="S228" s="269" t="str">
        <f t="shared" si="51"/>
        <v/>
      </c>
      <c r="T228" s="270" t="str">
        <f t="shared" si="52"/>
        <v/>
      </c>
      <c r="U228" s="232" t="str">
        <f t="shared" si="63"/>
        <v/>
      </c>
      <c r="V228" s="231" t="str">
        <f>IFERROR(U228+#REF!,"")</f>
        <v/>
      </c>
      <c r="W228" s="273"/>
      <c r="X228" s="230" t="str">
        <f t="shared" si="53"/>
        <v/>
      </c>
      <c r="Y228" s="230" t="str">
        <f t="shared" si="54"/>
        <v/>
      </c>
      <c r="Z228" s="229" t="str">
        <f t="shared" si="55"/>
        <v/>
      </c>
      <c r="AA228" s="229" t="str">
        <f t="shared" si="56"/>
        <v/>
      </c>
      <c r="AB228" s="228" t="str">
        <f t="shared" si="57"/>
        <v/>
      </c>
      <c r="AC228" s="228" t="str">
        <f>IFERROR(AB228+#REF!,"")</f>
        <v/>
      </c>
      <c r="AD228" s="229" t="str">
        <f t="shared" si="58"/>
        <v/>
      </c>
      <c r="AE228" s="229" t="str">
        <f t="shared" si="59"/>
        <v/>
      </c>
      <c r="AF228" s="228" t="str">
        <f t="shared" si="60"/>
        <v/>
      </c>
      <c r="AG228" s="228" t="str">
        <f>IFERROR(AF228+#REF!,"")</f>
        <v/>
      </c>
      <c r="AH228" s="272"/>
      <c r="AI228" s="272"/>
      <c r="AJ228" s="227" t="str">
        <f t="shared" si="61"/>
        <v/>
      </c>
      <c r="AK228" s="227" t="str">
        <f t="shared" si="62"/>
        <v/>
      </c>
      <c r="AL228" s="227">
        <f>IFERROR(AK228+#REF!,0)</f>
        <v>0</v>
      </c>
      <c r="AM228" s="220" t="e">
        <f>IF(AL228&gt;#REF!,"KO : Le montant retenu est supérieur au montant présenté. Merci de revoir la ligne de dépense ou plafonner son montant.",IF(#REF!=0,"",IF(AL228=#REF!,"OK",IF(AL228&lt;#REF!,"Montant instruit inférieur au montant présenté.",""))))</f>
        <v>#REF!</v>
      </c>
      <c r="AN228" s="273"/>
      <c r="AO228" s="274" t="e">
        <f>#REF!-AL228</f>
        <v>#REF!</v>
      </c>
    </row>
    <row r="229" spans="1:41" hidden="1">
      <c r="A229" s="262">
        <v>225</v>
      </c>
      <c r="B229" s="273"/>
      <c r="C229" s="273"/>
      <c r="D229" s="273"/>
      <c r="E229" s="264"/>
      <c r="F229" s="265"/>
      <c r="G229" s="263"/>
      <c r="H229" s="273"/>
      <c r="I229" s="266"/>
      <c r="J229" s="266"/>
      <c r="K229" s="265"/>
      <c r="L229" s="266"/>
      <c r="M229" s="266"/>
      <c r="N229" s="265"/>
      <c r="O229" s="267"/>
      <c r="P229" s="268" t="str">
        <f t="shared" si="48"/>
        <v/>
      </c>
      <c r="Q229" s="269" t="str">
        <f t="shared" si="49"/>
        <v/>
      </c>
      <c r="R229" s="269" t="str">
        <f t="shared" si="50"/>
        <v/>
      </c>
      <c r="S229" s="269" t="str">
        <f t="shared" si="51"/>
        <v/>
      </c>
      <c r="T229" s="270" t="str">
        <f t="shared" si="52"/>
        <v/>
      </c>
      <c r="U229" s="232" t="str">
        <f t="shared" si="63"/>
        <v/>
      </c>
      <c r="V229" s="231" t="str">
        <f>IFERROR(U229+#REF!,"")</f>
        <v/>
      </c>
      <c r="W229" s="273"/>
      <c r="X229" s="230" t="str">
        <f t="shared" si="53"/>
        <v/>
      </c>
      <c r="Y229" s="230" t="str">
        <f t="shared" si="54"/>
        <v/>
      </c>
      <c r="Z229" s="229" t="str">
        <f t="shared" si="55"/>
        <v/>
      </c>
      <c r="AA229" s="229" t="str">
        <f t="shared" si="56"/>
        <v/>
      </c>
      <c r="AB229" s="228" t="str">
        <f t="shared" si="57"/>
        <v/>
      </c>
      <c r="AC229" s="228" t="str">
        <f>IFERROR(AB229+#REF!,"")</f>
        <v/>
      </c>
      <c r="AD229" s="229" t="str">
        <f t="shared" si="58"/>
        <v/>
      </c>
      <c r="AE229" s="229" t="str">
        <f t="shared" si="59"/>
        <v/>
      </c>
      <c r="AF229" s="228" t="str">
        <f t="shared" si="60"/>
        <v/>
      </c>
      <c r="AG229" s="228" t="str">
        <f>IFERROR(AF229+#REF!,"")</f>
        <v/>
      </c>
      <c r="AH229" s="272"/>
      <c r="AI229" s="272"/>
      <c r="AJ229" s="227" t="str">
        <f t="shared" si="61"/>
        <v/>
      </c>
      <c r="AK229" s="227" t="str">
        <f t="shared" si="62"/>
        <v/>
      </c>
      <c r="AL229" s="227">
        <f>IFERROR(AK229+#REF!,0)</f>
        <v>0</v>
      </c>
      <c r="AM229" s="220" t="e">
        <f>IF(AL229&gt;#REF!,"KO : Le montant retenu est supérieur au montant présenté. Merci de revoir la ligne de dépense ou plafonner son montant.",IF(#REF!=0,"",IF(AL229=#REF!,"OK",IF(AL229&lt;#REF!,"Montant instruit inférieur au montant présenté.",""))))</f>
        <v>#REF!</v>
      </c>
      <c r="AN229" s="273"/>
      <c r="AO229" s="274" t="e">
        <f>#REF!-AL229</f>
        <v>#REF!</v>
      </c>
    </row>
    <row r="230" spans="1:41" hidden="1">
      <c r="A230" s="262">
        <v>226</v>
      </c>
      <c r="B230" s="273"/>
      <c r="C230" s="273"/>
      <c r="D230" s="273"/>
      <c r="E230" s="264"/>
      <c r="F230" s="265"/>
      <c r="G230" s="263"/>
      <c r="H230" s="273"/>
      <c r="I230" s="266"/>
      <c r="J230" s="266"/>
      <c r="K230" s="265"/>
      <c r="L230" s="266"/>
      <c r="M230" s="266"/>
      <c r="N230" s="265"/>
      <c r="O230" s="267"/>
      <c r="P230" s="268" t="str">
        <f t="shared" si="48"/>
        <v/>
      </c>
      <c r="Q230" s="269" t="str">
        <f t="shared" si="49"/>
        <v/>
      </c>
      <c r="R230" s="269" t="str">
        <f t="shared" si="50"/>
        <v/>
      </c>
      <c r="S230" s="269" t="str">
        <f t="shared" si="51"/>
        <v/>
      </c>
      <c r="T230" s="270" t="str">
        <f t="shared" si="52"/>
        <v/>
      </c>
      <c r="U230" s="232" t="str">
        <f t="shared" si="63"/>
        <v/>
      </c>
      <c r="V230" s="231" t="str">
        <f>IFERROR(U230+#REF!,"")</f>
        <v/>
      </c>
      <c r="W230" s="273"/>
      <c r="X230" s="230" t="str">
        <f t="shared" si="53"/>
        <v/>
      </c>
      <c r="Y230" s="230" t="str">
        <f t="shared" si="54"/>
        <v/>
      </c>
      <c r="Z230" s="229" t="str">
        <f t="shared" si="55"/>
        <v/>
      </c>
      <c r="AA230" s="229" t="str">
        <f t="shared" si="56"/>
        <v/>
      </c>
      <c r="AB230" s="228" t="str">
        <f t="shared" si="57"/>
        <v/>
      </c>
      <c r="AC230" s="228" t="str">
        <f>IFERROR(AB230+#REF!,"")</f>
        <v/>
      </c>
      <c r="AD230" s="229" t="str">
        <f t="shared" si="58"/>
        <v/>
      </c>
      <c r="AE230" s="229" t="str">
        <f t="shared" si="59"/>
        <v/>
      </c>
      <c r="AF230" s="228" t="str">
        <f t="shared" si="60"/>
        <v/>
      </c>
      <c r="AG230" s="228" t="str">
        <f>IFERROR(AF230+#REF!,"")</f>
        <v/>
      </c>
      <c r="AH230" s="272"/>
      <c r="AI230" s="272"/>
      <c r="AJ230" s="227" t="str">
        <f t="shared" si="61"/>
        <v/>
      </c>
      <c r="AK230" s="227" t="str">
        <f t="shared" si="62"/>
        <v/>
      </c>
      <c r="AL230" s="227">
        <f>IFERROR(AK230+#REF!,0)</f>
        <v>0</v>
      </c>
      <c r="AM230" s="220" t="e">
        <f>IF(AL230&gt;#REF!,"KO : Le montant retenu est supérieur au montant présenté. Merci de revoir la ligne de dépense ou plafonner son montant.",IF(#REF!=0,"",IF(AL230=#REF!,"OK",IF(AL230&lt;#REF!,"Montant instruit inférieur au montant présenté.",""))))</f>
        <v>#REF!</v>
      </c>
      <c r="AN230" s="273"/>
      <c r="AO230" s="274" t="e">
        <f>#REF!-AL230</f>
        <v>#REF!</v>
      </c>
    </row>
    <row r="231" spans="1:41" hidden="1">
      <c r="A231" s="262">
        <v>227</v>
      </c>
      <c r="B231" s="273"/>
      <c r="C231" s="273"/>
      <c r="D231" s="273"/>
      <c r="E231" s="264"/>
      <c r="F231" s="265"/>
      <c r="G231" s="263"/>
      <c r="H231" s="273"/>
      <c r="I231" s="266"/>
      <c r="J231" s="266"/>
      <c r="K231" s="265"/>
      <c r="L231" s="266"/>
      <c r="M231" s="266"/>
      <c r="N231" s="265"/>
      <c r="O231" s="267"/>
      <c r="P231" s="268" t="str">
        <f t="shared" si="48"/>
        <v/>
      </c>
      <c r="Q231" s="269" t="str">
        <f t="shared" si="49"/>
        <v/>
      </c>
      <c r="R231" s="269" t="str">
        <f t="shared" si="50"/>
        <v/>
      </c>
      <c r="S231" s="269" t="str">
        <f t="shared" si="51"/>
        <v/>
      </c>
      <c r="T231" s="270" t="str">
        <f t="shared" si="52"/>
        <v/>
      </c>
      <c r="U231" s="232" t="str">
        <f t="shared" si="63"/>
        <v/>
      </c>
      <c r="V231" s="231" t="str">
        <f>IFERROR(U231+#REF!,"")</f>
        <v/>
      </c>
      <c r="W231" s="273"/>
      <c r="X231" s="230" t="str">
        <f t="shared" si="53"/>
        <v/>
      </c>
      <c r="Y231" s="230" t="str">
        <f t="shared" si="54"/>
        <v/>
      </c>
      <c r="Z231" s="229" t="str">
        <f t="shared" si="55"/>
        <v/>
      </c>
      <c r="AA231" s="229" t="str">
        <f t="shared" si="56"/>
        <v/>
      </c>
      <c r="AB231" s="228" t="str">
        <f t="shared" si="57"/>
        <v/>
      </c>
      <c r="AC231" s="228" t="str">
        <f>IFERROR(AB231+#REF!,"")</f>
        <v/>
      </c>
      <c r="AD231" s="229" t="str">
        <f t="shared" si="58"/>
        <v/>
      </c>
      <c r="AE231" s="229" t="str">
        <f t="shared" si="59"/>
        <v/>
      </c>
      <c r="AF231" s="228" t="str">
        <f t="shared" si="60"/>
        <v/>
      </c>
      <c r="AG231" s="228" t="str">
        <f>IFERROR(AF231+#REF!,"")</f>
        <v/>
      </c>
      <c r="AH231" s="272"/>
      <c r="AI231" s="272"/>
      <c r="AJ231" s="227" t="str">
        <f t="shared" si="61"/>
        <v/>
      </c>
      <c r="AK231" s="227" t="str">
        <f t="shared" si="62"/>
        <v/>
      </c>
      <c r="AL231" s="227">
        <f>IFERROR(AK231+#REF!,0)</f>
        <v>0</v>
      </c>
      <c r="AM231" s="220" t="e">
        <f>IF(AL231&gt;#REF!,"KO : Le montant retenu est supérieur au montant présenté. Merci de revoir la ligne de dépense ou plafonner son montant.",IF(#REF!=0,"",IF(AL231=#REF!,"OK",IF(AL231&lt;#REF!,"Montant instruit inférieur au montant présenté.",""))))</f>
        <v>#REF!</v>
      </c>
      <c r="AN231" s="273"/>
      <c r="AO231" s="274" t="e">
        <f>#REF!-AL231</f>
        <v>#REF!</v>
      </c>
    </row>
    <row r="232" spans="1:41" hidden="1">
      <c r="A232" s="262">
        <v>228</v>
      </c>
      <c r="B232" s="273"/>
      <c r="C232" s="273"/>
      <c r="D232" s="273"/>
      <c r="E232" s="264"/>
      <c r="F232" s="265"/>
      <c r="G232" s="263"/>
      <c r="H232" s="273"/>
      <c r="I232" s="266"/>
      <c r="J232" s="266"/>
      <c r="K232" s="265"/>
      <c r="L232" s="266"/>
      <c r="M232" s="266"/>
      <c r="N232" s="265"/>
      <c r="O232" s="267"/>
      <c r="P232" s="268" t="str">
        <f t="shared" si="48"/>
        <v/>
      </c>
      <c r="Q232" s="269" t="str">
        <f t="shared" si="49"/>
        <v/>
      </c>
      <c r="R232" s="269" t="str">
        <f t="shared" si="50"/>
        <v/>
      </c>
      <c r="S232" s="269" t="str">
        <f t="shared" si="51"/>
        <v/>
      </c>
      <c r="T232" s="270" t="str">
        <f t="shared" si="52"/>
        <v/>
      </c>
      <c r="U232" s="232" t="str">
        <f t="shared" si="63"/>
        <v/>
      </c>
      <c r="V232" s="231" t="str">
        <f>IFERROR(U232+#REF!,"")</f>
        <v/>
      </c>
      <c r="W232" s="273"/>
      <c r="X232" s="230" t="str">
        <f t="shared" si="53"/>
        <v/>
      </c>
      <c r="Y232" s="230" t="str">
        <f t="shared" si="54"/>
        <v/>
      </c>
      <c r="Z232" s="229" t="str">
        <f t="shared" si="55"/>
        <v/>
      </c>
      <c r="AA232" s="229" t="str">
        <f t="shared" si="56"/>
        <v/>
      </c>
      <c r="AB232" s="228" t="str">
        <f t="shared" si="57"/>
        <v/>
      </c>
      <c r="AC232" s="228" t="str">
        <f>IFERROR(AB232+#REF!,"")</f>
        <v/>
      </c>
      <c r="AD232" s="229" t="str">
        <f t="shared" si="58"/>
        <v/>
      </c>
      <c r="AE232" s="229" t="str">
        <f t="shared" si="59"/>
        <v/>
      </c>
      <c r="AF232" s="228" t="str">
        <f t="shared" si="60"/>
        <v/>
      </c>
      <c r="AG232" s="228" t="str">
        <f>IFERROR(AF232+#REF!,"")</f>
        <v/>
      </c>
      <c r="AH232" s="272"/>
      <c r="AI232" s="272"/>
      <c r="AJ232" s="227" t="str">
        <f t="shared" si="61"/>
        <v/>
      </c>
      <c r="AK232" s="227" t="str">
        <f t="shared" si="62"/>
        <v/>
      </c>
      <c r="AL232" s="227">
        <f>IFERROR(AK232+#REF!,0)</f>
        <v>0</v>
      </c>
      <c r="AM232" s="220" t="e">
        <f>IF(AL232&gt;#REF!,"KO : Le montant retenu est supérieur au montant présenté. Merci de revoir la ligne de dépense ou plafonner son montant.",IF(#REF!=0,"",IF(AL232=#REF!,"OK",IF(AL232&lt;#REF!,"Montant instruit inférieur au montant présenté.",""))))</f>
        <v>#REF!</v>
      </c>
      <c r="AN232" s="273"/>
      <c r="AO232" s="274" t="e">
        <f>#REF!-AL232</f>
        <v>#REF!</v>
      </c>
    </row>
    <row r="233" spans="1:41" hidden="1">
      <c r="A233" s="262">
        <v>229</v>
      </c>
      <c r="B233" s="273"/>
      <c r="C233" s="273"/>
      <c r="D233" s="273"/>
      <c r="E233" s="264"/>
      <c r="F233" s="265"/>
      <c r="G233" s="263"/>
      <c r="H233" s="273"/>
      <c r="I233" s="266"/>
      <c r="J233" s="266"/>
      <c r="K233" s="265"/>
      <c r="L233" s="266"/>
      <c r="M233" s="266"/>
      <c r="N233" s="265"/>
      <c r="O233" s="267"/>
      <c r="P233" s="268" t="str">
        <f t="shared" si="48"/>
        <v/>
      </c>
      <c r="Q233" s="269" t="str">
        <f t="shared" si="49"/>
        <v/>
      </c>
      <c r="R233" s="269" t="str">
        <f t="shared" si="50"/>
        <v/>
      </c>
      <c r="S233" s="269" t="str">
        <f t="shared" si="51"/>
        <v/>
      </c>
      <c r="T233" s="270" t="str">
        <f t="shared" si="52"/>
        <v/>
      </c>
      <c r="U233" s="232" t="str">
        <f t="shared" si="63"/>
        <v/>
      </c>
      <c r="V233" s="231" t="str">
        <f>IFERROR(U233+#REF!,"")</f>
        <v/>
      </c>
      <c r="W233" s="273"/>
      <c r="X233" s="230" t="str">
        <f t="shared" si="53"/>
        <v/>
      </c>
      <c r="Y233" s="230" t="str">
        <f t="shared" si="54"/>
        <v/>
      </c>
      <c r="Z233" s="229" t="str">
        <f t="shared" si="55"/>
        <v/>
      </c>
      <c r="AA233" s="229" t="str">
        <f t="shared" si="56"/>
        <v/>
      </c>
      <c r="AB233" s="228" t="str">
        <f t="shared" si="57"/>
        <v/>
      </c>
      <c r="AC233" s="228" t="str">
        <f>IFERROR(AB233+#REF!,"")</f>
        <v/>
      </c>
      <c r="AD233" s="229" t="str">
        <f t="shared" si="58"/>
        <v/>
      </c>
      <c r="AE233" s="229" t="str">
        <f t="shared" si="59"/>
        <v/>
      </c>
      <c r="AF233" s="228" t="str">
        <f t="shared" si="60"/>
        <v/>
      </c>
      <c r="AG233" s="228" t="str">
        <f>IFERROR(AF233+#REF!,"")</f>
        <v/>
      </c>
      <c r="AH233" s="272"/>
      <c r="AI233" s="272"/>
      <c r="AJ233" s="227" t="str">
        <f t="shared" si="61"/>
        <v/>
      </c>
      <c r="AK233" s="227" t="str">
        <f t="shared" si="62"/>
        <v/>
      </c>
      <c r="AL233" s="227">
        <f>IFERROR(AK233+#REF!,0)</f>
        <v>0</v>
      </c>
      <c r="AM233" s="220" t="e">
        <f>IF(AL233&gt;#REF!,"KO : Le montant retenu est supérieur au montant présenté. Merci de revoir la ligne de dépense ou plafonner son montant.",IF(#REF!=0,"",IF(AL233=#REF!,"OK",IF(AL233&lt;#REF!,"Montant instruit inférieur au montant présenté.",""))))</f>
        <v>#REF!</v>
      </c>
      <c r="AN233" s="273"/>
      <c r="AO233" s="274" t="e">
        <f>#REF!-AL233</f>
        <v>#REF!</v>
      </c>
    </row>
    <row r="234" spans="1:41" hidden="1">
      <c r="A234" s="262">
        <v>230</v>
      </c>
      <c r="B234" s="273"/>
      <c r="C234" s="273"/>
      <c r="D234" s="273"/>
      <c r="E234" s="264"/>
      <c r="F234" s="265"/>
      <c r="G234" s="263"/>
      <c r="H234" s="273"/>
      <c r="I234" s="266"/>
      <c r="J234" s="266"/>
      <c r="K234" s="265"/>
      <c r="L234" s="266"/>
      <c r="M234" s="266"/>
      <c r="N234" s="265"/>
      <c r="O234" s="267"/>
      <c r="P234" s="268" t="str">
        <f t="shared" si="48"/>
        <v/>
      </c>
      <c r="Q234" s="269" t="str">
        <f t="shared" si="49"/>
        <v/>
      </c>
      <c r="R234" s="269" t="str">
        <f t="shared" si="50"/>
        <v/>
      </c>
      <c r="S234" s="269" t="str">
        <f t="shared" si="51"/>
        <v/>
      </c>
      <c r="T234" s="270" t="str">
        <f t="shared" si="52"/>
        <v/>
      </c>
      <c r="U234" s="232" t="str">
        <f t="shared" si="63"/>
        <v/>
      </c>
      <c r="V234" s="231" t="str">
        <f>IFERROR(U234+#REF!,"")</f>
        <v/>
      </c>
      <c r="W234" s="273"/>
      <c r="X234" s="230" t="str">
        <f t="shared" si="53"/>
        <v/>
      </c>
      <c r="Y234" s="230" t="str">
        <f t="shared" si="54"/>
        <v/>
      </c>
      <c r="Z234" s="229" t="str">
        <f t="shared" si="55"/>
        <v/>
      </c>
      <c r="AA234" s="229" t="str">
        <f t="shared" si="56"/>
        <v/>
      </c>
      <c r="AB234" s="228" t="str">
        <f t="shared" si="57"/>
        <v/>
      </c>
      <c r="AC234" s="228" t="str">
        <f>IFERROR(AB234+#REF!,"")</f>
        <v/>
      </c>
      <c r="AD234" s="229" t="str">
        <f t="shared" si="58"/>
        <v/>
      </c>
      <c r="AE234" s="229" t="str">
        <f t="shared" si="59"/>
        <v/>
      </c>
      <c r="AF234" s="228" t="str">
        <f t="shared" si="60"/>
        <v/>
      </c>
      <c r="AG234" s="228" t="str">
        <f>IFERROR(AF234+#REF!,"")</f>
        <v/>
      </c>
      <c r="AH234" s="272"/>
      <c r="AI234" s="272"/>
      <c r="AJ234" s="227" t="str">
        <f t="shared" si="61"/>
        <v/>
      </c>
      <c r="AK234" s="227" t="str">
        <f t="shared" si="62"/>
        <v/>
      </c>
      <c r="AL234" s="227">
        <f>IFERROR(AK234+#REF!,0)</f>
        <v>0</v>
      </c>
      <c r="AM234" s="220" t="e">
        <f>IF(AL234&gt;#REF!,"KO : Le montant retenu est supérieur au montant présenté. Merci de revoir la ligne de dépense ou plafonner son montant.",IF(#REF!=0,"",IF(AL234=#REF!,"OK",IF(AL234&lt;#REF!,"Montant instruit inférieur au montant présenté.",""))))</f>
        <v>#REF!</v>
      </c>
      <c r="AN234" s="273"/>
      <c r="AO234" s="274" t="e">
        <f>#REF!-AL234</f>
        <v>#REF!</v>
      </c>
    </row>
    <row r="235" spans="1:41" hidden="1">
      <c r="A235" s="262">
        <v>231</v>
      </c>
      <c r="B235" s="273"/>
      <c r="C235" s="273"/>
      <c r="D235" s="273"/>
      <c r="E235" s="264"/>
      <c r="F235" s="265"/>
      <c r="G235" s="263"/>
      <c r="H235" s="273"/>
      <c r="I235" s="266"/>
      <c r="J235" s="266"/>
      <c r="K235" s="265"/>
      <c r="L235" s="266"/>
      <c r="M235" s="266"/>
      <c r="N235" s="265"/>
      <c r="O235" s="267"/>
      <c r="P235" s="268" t="str">
        <f t="shared" si="48"/>
        <v/>
      </c>
      <c r="Q235" s="269" t="str">
        <f t="shared" si="49"/>
        <v/>
      </c>
      <c r="R235" s="269" t="str">
        <f t="shared" si="50"/>
        <v/>
      </c>
      <c r="S235" s="269" t="str">
        <f t="shared" si="51"/>
        <v/>
      </c>
      <c r="T235" s="270" t="str">
        <f t="shared" si="52"/>
        <v/>
      </c>
      <c r="U235" s="232" t="str">
        <f t="shared" si="63"/>
        <v/>
      </c>
      <c r="V235" s="231" t="str">
        <f>IFERROR(U235+#REF!,"")</f>
        <v/>
      </c>
      <c r="W235" s="273"/>
      <c r="X235" s="230" t="str">
        <f t="shared" si="53"/>
        <v/>
      </c>
      <c r="Y235" s="230" t="str">
        <f t="shared" si="54"/>
        <v/>
      </c>
      <c r="Z235" s="229" t="str">
        <f t="shared" si="55"/>
        <v/>
      </c>
      <c r="AA235" s="229" t="str">
        <f t="shared" si="56"/>
        <v/>
      </c>
      <c r="AB235" s="228" t="str">
        <f t="shared" si="57"/>
        <v/>
      </c>
      <c r="AC235" s="228" t="str">
        <f>IFERROR(AB235+#REF!,"")</f>
        <v/>
      </c>
      <c r="AD235" s="229" t="str">
        <f t="shared" si="58"/>
        <v/>
      </c>
      <c r="AE235" s="229" t="str">
        <f t="shared" si="59"/>
        <v/>
      </c>
      <c r="AF235" s="228" t="str">
        <f t="shared" si="60"/>
        <v/>
      </c>
      <c r="AG235" s="228" t="str">
        <f>IFERROR(AF235+#REF!,"")</f>
        <v/>
      </c>
      <c r="AH235" s="272"/>
      <c r="AI235" s="272"/>
      <c r="AJ235" s="227" t="str">
        <f t="shared" si="61"/>
        <v/>
      </c>
      <c r="AK235" s="227" t="str">
        <f t="shared" si="62"/>
        <v/>
      </c>
      <c r="AL235" s="227">
        <f>IFERROR(AK235+#REF!,0)</f>
        <v>0</v>
      </c>
      <c r="AM235" s="220" t="e">
        <f>IF(AL235&gt;#REF!,"KO : Le montant retenu est supérieur au montant présenté. Merci de revoir la ligne de dépense ou plafonner son montant.",IF(#REF!=0,"",IF(AL235=#REF!,"OK",IF(AL235&lt;#REF!,"Montant instruit inférieur au montant présenté.",""))))</f>
        <v>#REF!</v>
      </c>
      <c r="AN235" s="273"/>
      <c r="AO235" s="274" t="e">
        <f>#REF!-AL235</f>
        <v>#REF!</v>
      </c>
    </row>
    <row r="236" spans="1:41" hidden="1">
      <c r="A236" s="262">
        <v>232</v>
      </c>
      <c r="B236" s="273"/>
      <c r="C236" s="273"/>
      <c r="D236" s="273"/>
      <c r="E236" s="264"/>
      <c r="F236" s="265"/>
      <c r="G236" s="263"/>
      <c r="H236" s="273"/>
      <c r="I236" s="266"/>
      <c r="J236" s="266"/>
      <c r="K236" s="265"/>
      <c r="L236" s="266"/>
      <c r="M236" s="266"/>
      <c r="N236" s="265"/>
      <c r="O236" s="267"/>
      <c r="P236" s="268" t="str">
        <f t="shared" si="48"/>
        <v/>
      </c>
      <c r="Q236" s="269" t="str">
        <f t="shared" si="49"/>
        <v/>
      </c>
      <c r="R236" s="269" t="str">
        <f t="shared" si="50"/>
        <v/>
      </c>
      <c r="S236" s="269" t="str">
        <f t="shared" si="51"/>
        <v/>
      </c>
      <c r="T236" s="270" t="str">
        <f t="shared" si="52"/>
        <v/>
      </c>
      <c r="U236" s="232" t="str">
        <f t="shared" si="63"/>
        <v/>
      </c>
      <c r="V236" s="231" t="str">
        <f>IFERROR(U236+#REF!,"")</f>
        <v/>
      </c>
      <c r="W236" s="273"/>
      <c r="X236" s="230" t="str">
        <f t="shared" si="53"/>
        <v/>
      </c>
      <c r="Y236" s="230" t="str">
        <f t="shared" si="54"/>
        <v/>
      </c>
      <c r="Z236" s="229" t="str">
        <f t="shared" si="55"/>
        <v/>
      </c>
      <c r="AA236" s="229" t="str">
        <f t="shared" si="56"/>
        <v/>
      </c>
      <c r="AB236" s="228" t="str">
        <f t="shared" si="57"/>
        <v/>
      </c>
      <c r="AC236" s="228" t="str">
        <f>IFERROR(AB236+#REF!,"")</f>
        <v/>
      </c>
      <c r="AD236" s="229" t="str">
        <f t="shared" si="58"/>
        <v/>
      </c>
      <c r="AE236" s="229" t="str">
        <f t="shared" si="59"/>
        <v/>
      </c>
      <c r="AF236" s="228" t="str">
        <f t="shared" si="60"/>
        <v/>
      </c>
      <c r="AG236" s="228" t="str">
        <f>IFERROR(AF236+#REF!,"")</f>
        <v/>
      </c>
      <c r="AH236" s="272"/>
      <c r="AI236" s="272"/>
      <c r="AJ236" s="227" t="str">
        <f t="shared" si="61"/>
        <v/>
      </c>
      <c r="AK236" s="227" t="str">
        <f t="shared" si="62"/>
        <v/>
      </c>
      <c r="AL236" s="227">
        <f>IFERROR(AK236+#REF!,0)</f>
        <v>0</v>
      </c>
      <c r="AM236" s="220" t="e">
        <f>IF(AL236&gt;#REF!,"KO : Le montant retenu est supérieur au montant présenté. Merci de revoir la ligne de dépense ou plafonner son montant.",IF(#REF!=0,"",IF(AL236=#REF!,"OK",IF(AL236&lt;#REF!,"Montant instruit inférieur au montant présenté.",""))))</f>
        <v>#REF!</v>
      </c>
      <c r="AN236" s="273"/>
      <c r="AO236" s="274" t="e">
        <f>#REF!-AL236</f>
        <v>#REF!</v>
      </c>
    </row>
    <row r="237" spans="1:41" hidden="1">
      <c r="A237" s="262">
        <v>233</v>
      </c>
      <c r="B237" s="273"/>
      <c r="C237" s="273"/>
      <c r="D237" s="273"/>
      <c r="E237" s="264"/>
      <c r="F237" s="265"/>
      <c r="G237" s="263"/>
      <c r="H237" s="273"/>
      <c r="I237" s="266"/>
      <c r="J237" s="266"/>
      <c r="K237" s="265"/>
      <c r="L237" s="266"/>
      <c r="M237" s="266"/>
      <c r="N237" s="265"/>
      <c r="O237" s="267"/>
      <c r="P237" s="268" t="str">
        <f t="shared" si="48"/>
        <v/>
      </c>
      <c r="Q237" s="269" t="str">
        <f t="shared" si="49"/>
        <v/>
      </c>
      <c r="R237" s="269" t="str">
        <f t="shared" si="50"/>
        <v/>
      </c>
      <c r="S237" s="269" t="str">
        <f t="shared" si="51"/>
        <v/>
      </c>
      <c r="T237" s="270" t="str">
        <f t="shared" si="52"/>
        <v/>
      </c>
      <c r="U237" s="232" t="str">
        <f t="shared" si="63"/>
        <v/>
      </c>
      <c r="V237" s="231" t="str">
        <f>IFERROR(U237+#REF!,"")</f>
        <v/>
      </c>
      <c r="W237" s="273"/>
      <c r="X237" s="230" t="str">
        <f t="shared" si="53"/>
        <v/>
      </c>
      <c r="Y237" s="230" t="str">
        <f t="shared" si="54"/>
        <v/>
      </c>
      <c r="Z237" s="229" t="str">
        <f t="shared" si="55"/>
        <v/>
      </c>
      <c r="AA237" s="229" t="str">
        <f t="shared" si="56"/>
        <v/>
      </c>
      <c r="AB237" s="228" t="str">
        <f t="shared" si="57"/>
        <v/>
      </c>
      <c r="AC237" s="228" t="str">
        <f>IFERROR(AB237+#REF!,"")</f>
        <v/>
      </c>
      <c r="AD237" s="229" t="str">
        <f t="shared" si="58"/>
        <v/>
      </c>
      <c r="AE237" s="229" t="str">
        <f t="shared" si="59"/>
        <v/>
      </c>
      <c r="AF237" s="228" t="str">
        <f t="shared" si="60"/>
        <v/>
      </c>
      <c r="AG237" s="228" t="str">
        <f>IFERROR(AF237+#REF!,"")</f>
        <v/>
      </c>
      <c r="AH237" s="272"/>
      <c r="AI237" s="272"/>
      <c r="AJ237" s="227" t="str">
        <f t="shared" si="61"/>
        <v/>
      </c>
      <c r="AK237" s="227" t="str">
        <f t="shared" si="62"/>
        <v/>
      </c>
      <c r="AL237" s="227">
        <f>IFERROR(AK237+#REF!,0)</f>
        <v>0</v>
      </c>
      <c r="AM237" s="220" t="e">
        <f>IF(AL237&gt;#REF!,"KO : Le montant retenu est supérieur au montant présenté. Merci de revoir la ligne de dépense ou plafonner son montant.",IF(#REF!=0,"",IF(AL237=#REF!,"OK",IF(AL237&lt;#REF!,"Montant instruit inférieur au montant présenté.",""))))</f>
        <v>#REF!</v>
      </c>
      <c r="AN237" s="273"/>
      <c r="AO237" s="274" t="e">
        <f>#REF!-AL237</f>
        <v>#REF!</v>
      </c>
    </row>
    <row r="238" spans="1:41" hidden="1">
      <c r="A238" s="262">
        <v>234</v>
      </c>
      <c r="B238" s="273"/>
      <c r="C238" s="273"/>
      <c r="D238" s="273"/>
      <c r="E238" s="264"/>
      <c r="F238" s="265"/>
      <c r="G238" s="263"/>
      <c r="H238" s="273"/>
      <c r="I238" s="266"/>
      <c r="J238" s="266"/>
      <c r="K238" s="265"/>
      <c r="L238" s="266"/>
      <c r="M238" s="266"/>
      <c r="N238" s="265"/>
      <c r="O238" s="267"/>
      <c r="P238" s="268" t="str">
        <f t="shared" si="48"/>
        <v/>
      </c>
      <c r="Q238" s="269" t="str">
        <f t="shared" si="49"/>
        <v/>
      </c>
      <c r="R238" s="269" t="str">
        <f t="shared" si="50"/>
        <v/>
      </c>
      <c r="S238" s="269" t="str">
        <f t="shared" si="51"/>
        <v/>
      </c>
      <c r="T238" s="270" t="str">
        <f t="shared" si="52"/>
        <v/>
      </c>
      <c r="U238" s="232" t="str">
        <f t="shared" si="63"/>
        <v/>
      </c>
      <c r="V238" s="231" t="str">
        <f>IFERROR(U238+#REF!,"")</f>
        <v/>
      </c>
      <c r="W238" s="273"/>
      <c r="X238" s="230" t="str">
        <f t="shared" si="53"/>
        <v/>
      </c>
      <c r="Y238" s="230" t="str">
        <f t="shared" si="54"/>
        <v/>
      </c>
      <c r="Z238" s="229" t="str">
        <f t="shared" si="55"/>
        <v/>
      </c>
      <c r="AA238" s="229" t="str">
        <f t="shared" si="56"/>
        <v/>
      </c>
      <c r="AB238" s="228" t="str">
        <f t="shared" si="57"/>
        <v/>
      </c>
      <c r="AC238" s="228" t="str">
        <f>IFERROR(AB238+#REF!,"")</f>
        <v/>
      </c>
      <c r="AD238" s="229" t="str">
        <f t="shared" si="58"/>
        <v/>
      </c>
      <c r="AE238" s="229" t="str">
        <f t="shared" si="59"/>
        <v/>
      </c>
      <c r="AF238" s="228" t="str">
        <f t="shared" si="60"/>
        <v/>
      </c>
      <c r="AG238" s="228" t="str">
        <f>IFERROR(AF238+#REF!,"")</f>
        <v/>
      </c>
      <c r="AH238" s="272"/>
      <c r="AI238" s="272"/>
      <c r="AJ238" s="227" t="str">
        <f t="shared" si="61"/>
        <v/>
      </c>
      <c r="AK238" s="227" t="str">
        <f t="shared" si="62"/>
        <v/>
      </c>
      <c r="AL238" s="227">
        <f>IFERROR(AK238+#REF!,0)</f>
        <v>0</v>
      </c>
      <c r="AM238" s="220" t="e">
        <f>IF(AL238&gt;#REF!,"KO : Le montant retenu est supérieur au montant présenté. Merci de revoir la ligne de dépense ou plafonner son montant.",IF(#REF!=0,"",IF(AL238=#REF!,"OK",IF(AL238&lt;#REF!,"Montant instruit inférieur au montant présenté.",""))))</f>
        <v>#REF!</v>
      </c>
      <c r="AN238" s="273"/>
      <c r="AO238" s="274" t="e">
        <f>#REF!-AL238</f>
        <v>#REF!</v>
      </c>
    </row>
    <row r="239" spans="1:41" hidden="1">
      <c r="A239" s="262">
        <v>235</v>
      </c>
      <c r="B239" s="273"/>
      <c r="C239" s="273"/>
      <c r="D239" s="273"/>
      <c r="E239" s="264"/>
      <c r="F239" s="265"/>
      <c r="G239" s="263"/>
      <c r="H239" s="273"/>
      <c r="I239" s="266"/>
      <c r="J239" s="266"/>
      <c r="K239" s="265"/>
      <c r="L239" s="266"/>
      <c r="M239" s="266"/>
      <c r="N239" s="265"/>
      <c r="O239" s="267"/>
      <c r="P239" s="268" t="str">
        <f t="shared" si="48"/>
        <v/>
      </c>
      <c r="Q239" s="269" t="str">
        <f t="shared" si="49"/>
        <v/>
      </c>
      <c r="R239" s="269" t="str">
        <f t="shared" si="50"/>
        <v/>
      </c>
      <c r="S239" s="269" t="str">
        <f t="shared" si="51"/>
        <v/>
      </c>
      <c r="T239" s="270" t="str">
        <f t="shared" si="52"/>
        <v/>
      </c>
      <c r="U239" s="232" t="str">
        <f t="shared" si="63"/>
        <v/>
      </c>
      <c r="V239" s="231" t="str">
        <f>IFERROR(U239+#REF!,"")</f>
        <v/>
      </c>
      <c r="W239" s="273"/>
      <c r="X239" s="230" t="str">
        <f t="shared" si="53"/>
        <v/>
      </c>
      <c r="Y239" s="230" t="str">
        <f t="shared" si="54"/>
        <v/>
      </c>
      <c r="Z239" s="229" t="str">
        <f t="shared" si="55"/>
        <v/>
      </c>
      <c r="AA239" s="229" t="str">
        <f t="shared" si="56"/>
        <v/>
      </c>
      <c r="AB239" s="228" t="str">
        <f t="shared" si="57"/>
        <v/>
      </c>
      <c r="AC239" s="228" t="str">
        <f>IFERROR(AB239+#REF!,"")</f>
        <v/>
      </c>
      <c r="AD239" s="229" t="str">
        <f t="shared" si="58"/>
        <v/>
      </c>
      <c r="AE239" s="229" t="str">
        <f t="shared" si="59"/>
        <v/>
      </c>
      <c r="AF239" s="228" t="str">
        <f t="shared" si="60"/>
        <v/>
      </c>
      <c r="AG239" s="228" t="str">
        <f>IFERROR(AF239+#REF!,"")</f>
        <v/>
      </c>
      <c r="AH239" s="272"/>
      <c r="AI239" s="272"/>
      <c r="AJ239" s="227" t="str">
        <f t="shared" si="61"/>
        <v/>
      </c>
      <c r="AK239" s="227" t="str">
        <f t="shared" si="62"/>
        <v/>
      </c>
      <c r="AL239" s="227">
        <f>IFERROR(AK239+#REF!,0)</f>
        <v>0</v>
      </c>
      <c r="AM239" s="220" t="e">
        <f>IF(AL239&gt;#REF!,"KO : Le montant retenu est supérieur au montant présenté. Merci de revoir la ligne de dépense ou plafonner son montant.",IF(#REF!=0,"",IF(AL239=#REF!,"OK",IF(AL239&lt;#REF!,"Montant instruit inférieur au montant présenté.",""))))</f>
        <v>#REF!</v>
      </c>
      <c r="AN239" s="273"/>
      <c r="AO239" s="274" t="e">
        <f>#REF!-AL239</f>
        <v>#REF!</v>
      </c>
    </row>
    <row r="240" spans="1:41" hidden="1">
      <c r="A240" s="262">
        <v>236</v>
      </c>
      <c r="B240" s="273"/>
      <c r="C240" s="273"/>
      <c r="D240" s="273"/>
      <c r="E240" s="264"/>
      <c r="F240" s="265"/>
      <c r="G240" s="263"/>
      <c r="H240" s="273"/>
      <c r="I240" s="266"/>
      <c r="J240" s="266"/>
      <c r="K240" s="265"/>
      <c r="L240" s="266"/>
      <c r="M240" s="266"/>
      <c r="N240" s="265"/>
      <c r="O240" s="267"/>
      <c r="P240" s="268" t="str">
        <f t="shared" si="48"/>
        <v/>
      </c>
      <c r="Q240" s="269" t="str">
        <f t="shared" si="49"/>
        <v/>
      </c>
      <c r="R240" s="269" t="str">
        <f t="shared" si="50"/>
        <v/>
      </c>
      <c r="S240" s="269" t="str">
        <f t="shared" si="51"/>
        <v/>
      </c>
      <c r="T240" s="270" t="str">
        <f t="shared" si="52"/>
        <v/>
      </c>
      <c r="U240" s="232" t="str">
        <f t="shared" si="63"/>
        <v/>
      </c>
      <c r="V240" s="231" t="str">
        <f>IFERROR(U240+#REF!,"")</f>
        <v/>
      </c>
      <c r="W240" s="273"/>
      <c r="X240" s="230" t="str">
        <f t="shared" si="53"/>
        <v/>
      </c>
      <c r="Y240" s="230" t="str">
        <f t="shared" si="54"/>
        <v/>
      </c>
      <c r="Z240" s="229" t="str">
        <f t="shared" si="55"/>
        <v/>
      </c>
      <c r="AA240" s="229" t="str">
        <f t="shared" si="56"/>
        <v/>
      </c>
      <c r="AB240" s="228" t="str">
        <f t="shared" si="57"/>
        <v/>
      </c>
      <c r="AC240" s="228" t="str">
        <f>IFERROR(AB240+#REF!,"")</f>
        <v/>
      </c>
      <c r="AD240" s="229" t="str">
        <f t="shared" si="58"/>
        <v/>
      </c>
      <c r="AE240" s="229" t="str">
        <f t="shared" si="59"/>
        <v/>
      </c>
      <c r="AF240" s="228" t="str">
        <f t="shared" si="60"/>
        <v/>
      </c>
      <c r="AG240" s="228" t="str">
        <f>IFERROR(AF240+#REF!,"")</f>
        <v/>
      </c>
      <c r="AH240" s="272"/>
      <c r="AI240" s="272"/>
      <c r="AJ240" s="227" t="str">
        <f t="shared" si="61"/>
        <v/>
      </c>
      <c r="AK240" s="227" t="str">
        <f t="shared" si="62"/>
        <v/>
      </c>
      <c r="AL240" s="227">
        <f>IFERROR(AK240+#REF!,0)</f>
        <v>0</v>
      </c>
      <c r="AM240" s="220" t="e">
        <f>IF(AL240&gt;#REF!,"KO : Le montant retenu est supérieur au montant présenté. Merci de revoir la ligne de dépense ou plafonner son montant.",IF(#REF!=0,"",IF(AL240=#REF!,"OK",IF(AL240&lt;#REF!,"Montant instruit inférieur au montant présenté.",""))))</f>
        <v>#REF!</v>
      </c>
      <c r="AN240" s="273"/>
      <c r="AO240" s="274" t="e">
        <f>#REF!-AL240</f>
        <v>#REF!</v>
      </c>
    </row>
    <row r="241" spans="1:41" hidden="1">
      <c r="A241" s="262">
        <v>237</v>
      </c>
      <c r="B241" s="273"/>
      <c r="C241" s="273"/>
      <c r="D241" s="273"/>
      <c r="E241" s="264"/>
      <c r="F241" s="265"/>
      <c r="G241" s="263"/>
      <c r="H241" s="273"/>
      <c r="I241" s="266"/>
      <c r="J241" s="266"/>
      <c r="K241" s="265"/>
      <c r="L241" s="266"/>
      <c r="M241" s="266"/>
      <c r="N241" s="265"/>
      <c r="O241" s="267"/>
      <c r="P241" s="268" t="str">
        <f t="shared" si="48"/>
        <v/>
      </c>
      <c r="Q241" s="269" t="str">
        <f t="shared" si="49"/>
        <v/>
      </c>
      <c r="R241" s="269" t="str">
        <f t="shared" si="50"/>
        <v/>
      </c>
      <c r="S241" s="269" t="str">
        <f t="shared" si="51"/>
        <v/>
      </c>
      <c r="T241" s="270" t="str">
        <f t="shared" si="52"/>
        <v/>
      </c>
      <c r="U241" s="232" t="str">
        <f t="shared" si="63"/>
        <v/>
      </c>
      <c r="V241" s="231" t="str">
        <f>IFERROR(U241+#REF!,"")</f>
        <v/>
      </c>
      <c r="W241" s="273"/>
      <c r="X241" s="230" t="str">
        <f t="shared" si="53"/>
        <v/>
      </c>
      <c r="Y241" s="230" t="str">
        <f t="shared" si="54"/>
        <v/>
      </c>
      <c r="Z241" s="229" t="str">
        <f t="shared" si="55"/>
        <v/>
      </c>
      <c r="AA241" s="229" t="str">
        <f t="shared" si="56"/>
        <v/>
      </c>
      <c r="AB241" s="228" t="str">
        <f t="shared" si="57"/>
        <v/>
      </c>
      <c r="AC241" s="228" t="str">
        <f>IFERROR(AB241+#REF!,"")</f>
        <v/>
      </c>
      <c r="AD241" s="229" t="str">
        <f t="shared" si="58"/>
        <v/>
      </c>
      <c r="AE241" s="229" t="str">
        <f t="shared" si="59"/>
        <v/>
      </c>
      <c r="AF241" s="228" t="str">
        <f t="shared" si="60"/>
        <v/>
      </c>
      <c r="AG241" s="228" t="str">
        <f>IFERROR(AF241+#REF!,"")</f>
        <v/>
      </c>
      <c r="AH241" s="272"/>
      <c r="AI241" s="272"/>
      <c r="AJ241" s="227" t="str">
        <f t="shared" si="61"/>
        <v/>
      </c>
      <c r="AK241" s="227" t="str">
        <f t="shared" si="62"/>
        <v/>
      </c>
      <c r="AL241" s="227">
        <f>IFERROR(AK241+#REF!,0)</f>
        <v>0</v>
      </c>
      <c r="AM241" s="220" t="e">
        <f>IF(AL241&gt;#REF!,"KO : Le montant retenu est supérieur au montant présenté. Merci de revoir la ligne de dépense ou plafonner son montant.",IF(#REF!=0,"",IF(AL241=#REF!,"OK",IF(AL241&lt;#REF!,"Montant instruit inférieur au montant présenté.",""))))</f>
        <v>#REF!</v>
      </c>
      <c r="AN241" s="273"/>
      <c r="AO241" s="274" t="e">
        <f>#REF!-AL241</f>
        <v>#REF!</v>
      </c>
    </row>
    <row r="242" spans="1:41" hidden="1">
      <c r="A242" s="262">
        <v>238</v>
      </c>
      <c r="B242" s="273"/>
      <c r="C242" s="273"/>
      <c r="D242" s="273"/>
      <c r="E242" s="264"/>
      <c r="F242" s="265"/>
      <c r="G242" s="263"/>
      <c r="H242" s="273"/>
      <c r="I242" s="266"/>
      <c r="J242" s="266"/>
      <c r="K242" s="265"/>
      <c r="L242" s="266"/>
      <c r="M242" s="266"/>
      <c r="N242" s="265"/>
      <c r="O242" s="267"/>
      <c r="P242" s="268" t="str">
        <f t="shared" si="48"/>
        <v/>
      </c>
      <c r="Q242" s="269" t="str">
        <f t="shared" si="49"/>
        <v/>
      </c>
      <c r="R242" s="269" t="str">
        <f t="shared" si="50"/>
        <v/>
      </c>
      <c r="S242" s="269" t="str">
        <f t="shared" si="51"/>
        <v/>
      </c>
      <c r="T242" s="270" t="str">
        <f t="shared" si="52"/>
        <v/>
      </c>
      <c r="U242" s="232" t="str">
        <f t="shared" si="63"/>
        <v/>
      </c>
      <c r="V242" s="231" t="str">
        <f>IFERROR(U242+#REF!,"")</f>
        <v/>
      </c>
      <c r="W242" s="273"/>
      <c r="X242" s="230" t="str">
        <f t="shared" si="53"/>
        <v/>
      </c>
      <c r="Y242" s="230" t="str">
        <f t="shared" si="54"/>
        <v/>
      </c>
      <c r="Z242" s="229" t="str">
        <f t="shared" si="55"/>
        <v/>
      </c>
      <c r="AA242" s="229" t="str">
        <f t="shared" si="56"/>
        <v/>
      </c>
      <c r="AB242" s="228" t="str">
        <f t="shared" si="57"/>
        <v/>
      </c>
      <c r="AC242" s="228" t="str">
        <f>IFERROR(AB242+#REF!,"")</f>
        <v/>
      </c>
      <c r="AD242" s="229" t="str">
        <f t="shared" si="58"/>
        <v/>
      </c>
      <c r="AE242" s="229" t="str">
        <f t="shared" si="59"/>
        <v/>
      </c>
      <c r="AF242" s="228" t="str">
        <f t="shared" si="60"/>
        <v/>
      </c>
      <c r="AG242" s="228" t="str">
        <f>IFERROR(AF242+#REF!,"")</f>
        <v/>
      </c>
      <c r="AH242" s="272"/>
      <c r="AI242" s="272"/>
      <c r="AJ242" s="227" t="str">
        <f t="shared" si="61"/>
        <v/>
      </c>
      <c r="AK242" s="227" t="str">
        <f t="shared" si="62"/>
        <v/>
      </c>
      <c r="AL242" s="227">
        <f>IFERROR(AK242+#REF!,0)</f>
        <v>0</v>
      </c>
      <c r="AM242" s="220" t="e">
        <f>IF(AL242&gt;#REF!,"KO : Le montant retenu est supérieur au montant présenté. Merci de revoir la ligne de dépense ou plafonner son montant.",IF(#REF!=0,"",IF(AL242=#REF!,"OK",IF(AL242&lt;#REF!,"Montant instruit inférieur au montant présenté.",""))))</f>
        <v>#REF!</v>
      </c>
      <c r="AN242" s="273"/>
      <c r="AO242" s="274" t="e">
        <f>#REF!-AL242</f>
        <v>#REF!</v>
      </c>
    </row>
    <row r="243" spans="1:41" hidden="1">
      <c r="A243" s="262">
        <v>239</v>
      </c>
      <c r="B243" s="273"/>
      <c r="C243" s="273"/>
      <c r="D243" s="273"/>
      <c r="E243" s="264"/>
      <c r="F243" s="265"/>
      <c r="G243" s="263"/>
      <c r="H243" s="273"/>
      <c r="I243" s="266"/>
      <c r="J243" s="266"/>
      <c r="K243" s="265"/>
      <c r="L243" s="266"/>
      <c r="M243" s="266"/>
      <c r="N243" s="265"/>
      <c r="O243" s="267"/>
      <c r="P243" s="268" t="str">
        <f t="shared" si="48"/>
        <v/>
      </c>
      <c r="Q243" s="269" t="str">
        <f t="shared" si="49"/>
        <v/>
      </c>
      <c r="R243" s="269" t="str">
        <f t="shared" si="50"/>
        <v/>
      </c>
      <c r="S243" s="269" t="str">
        <f t="shared" si="51"/>
        <v/>
      </c>
      <c r="T243" s="270" t="str">
        <f t="shared" si="52"/>
        <v/>
      </c>
      <c r="U243" s="232" t="str">
        <f t="shared" si="63"/>
        <v/>
      </c>
      <c r="V243" s="231" t="str">
        <f>IFERROR(U243+#REF!,"")</f>
        <v/>
      </c>
      <c r="W243" s="273"/>
      <c r="X243" s="230" t="str">
        <f t="shared" si="53"/>
        <v/>
      </c>
      <c r="Y243" s="230" t="str">
        <f t="shared" si="54"/>
        <v/>
      </c>
      <c r="Z243" s="229" t="str">
        <f t="shared" si="55"/>
        <v/>
      </c>
      <c r="AA243" s="229" t="str">
        <f t="shared" si="56"/>
        <v/>
      </c>
      <c r="AB243" s="228" t="str">
        <f t="shared" si="57"/>
        <v/>
      </c>
      <c r="AC243" s="228" t="str">
        <f>IFERROR(AB243+#REF!,"")</f>
        <v/>
      </c>
      <c r="AD243" s="229" t="str">
        <f t="shared" si="58"/>
        <v/>
      </c>
      <c r="AE243" s="229" t="str">
        <f t="shared" si="59"/>
        <v/>
      </c>
      <c r="AF243" s="228" t="str">
        <f t="shared" si="60"/>
        <v/>
      </c>
      <c r="AG243" s="228" t="str">
        <f>IFERROR(AF243+#REF!,"")</f>
        <v/>
      </c>
      <c r="AH243" s="272"/>
      <c r="AI243" s="272"/>
      <c r="AJ243" s="227" t="str">
        <f t="shared" si="61"/>
        <v/>
      </c>
      <c r="AK243" s="227" t="str">
        <f t="shared" si="62"/>
        <v/>
      </c>
      <c r="AL243" s="227">
        <f>IFERROR(AK243+#REF!,0)</f>
        <v>0</v>
      </c>
      <c r="AM243" s="220" t="e">
        <f>IF(AL243&gt;#REF!,"KO : Le montant retenu est supérieur au montant présenté. Merci de revoir la ligne de dépense ou plafonner son montant.",IF(#REF!=0,"",IF(AL243=#REF!,"OK",IF(AL243&lt;#REF!,"Montant instruit inférieur au montant présenté.",""))))</f>
        <v>#REF!</v>
      </c>
      <c r="AN243" s="273"/>
      <c r="AO243" s="274" t="e">
        <f>#REF!-AL243</f>
        <v>#REF!</v>
      </c>
    </row>
    <row r="244" spans="1:41" hidden="1">
      <c r="A244" s="262">
        <v>240</v>
      </c>
      <c r="B244" s="273"/>
      <c r="C244" s="273"/>
      <c r="D244" s="273"/>
      <c r="E244" s="264"/>
      <c r="F244" s="265"/>
      <c r="G244" s="263"/>
      <c r="H244" s="273"/>
      <c r="I244" s="266"/>
      <c r="J244" s="266"/>
      <c r="K244" s="265"/>
      <c r="L244" s="266"/>
      <c r="M244" s="266"/>
      <c r="N244" s="265"/>
      <c r="O244" s="267"/>
      <c r="P244" s="268" t="str">
        <f t="shared" si="48"/>
        <v/>
      </c>
      <c r="Q244" s="269" t="str">
        <f t="shared" si="49"/>
        <v/>
      </c>
      <c r="R244" s="269" t="str">
        <f t="shared" si="50"/>
        <v/>
      </c>
      <c r="S244" s="269" t="str">
        <f t="shared" si="51"/>
        <v/>
      </c>
      <c r="T244" s="270" t="str">
        <f t="shared" si="52"/>
        <v/>
      </c>
      <c r="U244" s="232" t="str">
        <f t="shared" si="63"/>
        <v/>
      </c>
      <c r="V244" s="231" t="str">
        <f>IFERROR(U244+#REF!,"")</f>
        <v/>
      </c>
      <c r="W244" s="273"/>
      <c r="X244" s="230" t="str">
        <f t="shared" si="53"/>
        <v/>
      </c>
      <c r="Y244" s="230" t="str">
        <f t="shared" si="54"/>
        <v/>
      </c>
      <c r="Z244" s="229" t="str">
        <f t="shared" si="55"/>
        <v/>
      </c>
      <c r="AA244" s="229" t="str">
        <f t="shared" si="56"/>
        <v/>
      </c>
      <c r="AB244" s="228" t="str">
        <f t="shared" si="57"/>
        <v/>
      </c>
      <c r="AC244" s="228" t="str">
        <f>IFERROR(AB244+#REF!,"")</f>
        <v/>
      </c>
      <c r="AD244" s="229" t="str">
        <f t="shared" si="58"/>
        <v/>
      </c>
      <c r="AE244" s="229" t="str">
        <f t="shared" si="59"/>
        <v/>
      </c>
      <c r="AF244" s="228" t="str">
        <f t="shared" si="60"/>
        <v/>
      </c>
      <c r="AG244" s="228" t="str">
        <f>IFERROR(AF244+#REF!,"")</f>
        <v/>
      </c>
      <c r="AH244" s="272"/>
      <c r="AI244" s="272"/>
      <c r="AJ244" s="227" t="str">
        <f t="shared" si="61"/>
        <v/>
      </c>
      <c r="AK244" s="227" t="str">
        <f t="shared" si="62"/>
        <v/>
      </c>
      <c r="AL244" s="227">
        <f>IFERROR(AK244+#REF!,0)</f>
        <v>0</v>
      </c>
      <c r="AM244" s="220" t="e">
        <f>IF(AL244&gt;#REF!,"KO : Le montant retenu est supérieur au montant présenté. Merci de revoir la ligne de dépense ou plafonner son montant.",IF(#REF!=0,"",IF(AL244=#REF!,"OK",IF(AL244&lt;#REF!,"Montant instruit inférieur au montant présenté.",""))))</f>
        <v>#REF!</v>
      </c>
      <c r="AN244" s="273"/>
      <c r="AO244" s="274" t="e">
        <f>#REF!-AL244</f>
        <v>#REF!</v>
      </c>
    </row>
    <row r="245" spans="1:41" hidden="1">
      <c r="A245" s="262">
        <v>241</v>
      </c>
      <c r="B245" s="273"/>
      <c r="C245" s="273"/>
      <c r="D245" s="273"/>
      <c r="E245" s="264"/>
      <c r="F245" s="265"/>
      <c r="G245" s="263"/>
      <c r="H245" s="273"/>
      <c r="I245" s="266"/>
      <c r="J245" s="266"/>
      <c r="K245" s="265"/>
      <c r="L245" s="266"/>
      <c r="M245" s="266"/>
      <c r="N245" s="265"/>
      <c r="O245" s="267"/>
      <c r="P245" s="268" t="str">
        <f t="shared" si="48"/>
        <v/>
      </c>
      <c r="Q245" s="269" t="str">
        <f t="shared" si="49"/>
        <v/>
      </c>
      <c r="R245" s="269" t="str">
        <f t="shared" si="50"/>
        <v/>
      </c>
      <c r="S245" s="269" t="str">
        <f t="shared" si="51"/>
        <v/>
      </c>
      <c r="T245" s="270" t="str">
        <f t="shared" si="52"/>
        <v/>
      </c>
      <c r="U245" s="232" t="str">
        <f t="shared" si="63"/>
        <v/>
      </c>
      <c r="V245" s="231" t="str">
        <f>IFERROR(U245+#REF!,"")</f>
        <v/>
      </c>
      <c r="W245" s="273"/>
      <c r="X245" s="230" t="str">
        <f t="shared" si="53"/>
        <v/>
      </c>
      <c r="Y245" s="230" t="str">
        <f t="shared" si="54"/>
        <v/>
      </c>
      <c r="Z245" s="229" t="str">
        <f t="shared" si="55"/>
        <v/>
      </c>
      <c r="AA245" s="229" t="str">
        <f t="shared" si="56"/>
        <v/>
      </c>
      <c r="AB245" s="228" t="str">
        <f t="shared" si="57"/>
        <v/>
      </c>
      <c r="AC245" s="228" t="str">
        <f>IFERROR(AB245+#REF!,"")</f>
        <v/>
      </c>
      <c r="AD245" s="229" t="str">
        <f t="shared" si="58"/>
        <v/>
      </c>
      <c r="AE245" s="229" t="str">
        <f t="shared" si="59"/>
        <v/>
      </c>
      <c r="AF245" s="228" t="str">
        <f t="shared" si="60"/>
        <v/>
      </c>
      <c r="AG245" s="228" t="str">
        <f>IFERROR(AF245+#REF!,"")</f>
        <v/>
      </c>
      <c r="AH245" s="272"/>
      <c r="AI245" s="272"/>
      <c r="AJ245" s="227" t="str">
        <f t="shared" si="61"/>
        <v/>
      </c>
      <c r="AK245" s="227" t="str">
        <f t="shared" si="62"/>
        <v/>
      </c>
      <c r="AL245" s="227">
        <f>IFERROR(AK245+#REF!,0)</f>
        <v>0</v>
      </c>
      <c r="AM245" s="220" t="e">
        <f>IF(AL245&gt;#REF!,"KO : Le montant retenu est supérieur au montant présenté. Merci de revoir la ligne de dépense ou plafonner son montant.",IF(#REF!=0,"",IF(AL245=#REF!,"OK",IF(AL245&lt;#REF!,"Montant instruit inférieur au montant présenté.",""))))</f>
        <v>#REF!</v>
      </c>
      <c r="AN245" s="273"/>
      <c r="AO245" s="274" t="e">
        <f>#REF!-AL245</f>
        <v>#REF!</v>
      </c>
    </row>
    <row r="246" spans="1:41" hidden="1">
      <c r="A246" s="262">
        <v>242</v>
      </c>
      <c r="B246" s="273"/>
      <c r="C246" s="273"/>
      <c r="D246" s="273"/>
      <c r="E246" s="264"/>
      <c r="F246" s="265"/>
      <c r="G246" s="263"/>
      <c r="H246" s="273"/>
      <c r="I246" s="266"/>
      <c r="J246" s="266"/>
      <c r="K246" s="265"/>
      <c r="L246" s="266"/>
      <c r="M246" s="266"/>
      <c r="N246" s="265"/>
      <c r="O246" s="267"/>
      <c r="P246" s="268" t="str">
        <f t="shared" si="48"/>
        <v/>
      </c>
      <c r="Q246" s="269" t="str">
        <f t="shared" si="49"/>
        <v/>
      </c>
      <c r="R246" s="269" t="str">
        <f t="shared" si="50"/>
        <v/>
      </c>
      <c r="S246" s="269" t="str">
        <f t="shared" si="51"/>
        <v/>
      </c>
      <c r="T246" s="270" t="str">
        <f t="shared" si="52"/>
        <v/>
      </c>
      <c r="U246" s="232" t="str">
        <f t="shared" si="63"/>
        <v/>
      </c>
      <c r="V246" s="231" t="str">
        <f>IFERROR(U246+#REF!,"")</f>
        <v/>
      </c>
      <c r="W246" s="273"/>
      <c r="X246" s="230" t="str">
        <f t="shared" si="53"/>
        <v/>
      </c>
      <c r="Y246" s="230" t="str">
        <f t="shared" si="54"/>
        <v/>
      </c>
      <c r="Z246" s="229" t="str">
        <f t="shared" si="55"/>
        <v/>
      </c>
      <c r="AA246" s="229" t="str">
        <f t="shared" si="56"/>
        <v/>
      </c>
      <c r="AB246" s="228" t="str">
        <f t="shared" si="57"/>
        <v/>
      </c>
      <c r="AC246" s="228" t="str">
        <f>IFERROR(AB246+#REF!,"")</f>
        <v/>
      </c>
      <c r="AD246" s="229" t="str">
        <f t="shared" si="58"/>
        <v/>
      </c>
      <c r="AE246" s="229" t="str">
        <f t="shared" si="59"/>
        <v/>
      </c>
      <c r="AF246" s="228" t="str">
        <f t="shared" si="60"/>
        <v/>
      </c>
      <c r="AG246" s="228" t="str">
        <f>IFERROR(AF246+#REF!,"")</f>
        <v/>
      </c>
      <c r="AH246" s="272"/>
      <c r="AI246" s="272"/>
      <c r="AJ246" s="227" t="str">
        <f t="shared" si="61"/>
        <v/>
      </c>
      <c r="AK246" s="227" t="str">
        <f t="shared" si="62"/>
        <v/>
      </c>
      <c r="AL246" s="227">
        <f>IFERROR(AK246+#REF!,0)</f>
        <v>0</v>
      </c>
      <c r="AM246" s="220" t="e">
        <f>IF(AL246&gt;#REF!,"KO : Le montant retenu est supérieur au montant présenté. Merci de revoir la ligne de dépense ou plafonner son montant.",IF(#REF!=0,"",IF(AL246=#REF!,"OK",IF(AL246&lt;#REF!,"Montant instruit inférieur au montant présenté.",""))))</f>
        <v>#REF!</v>
      </c>
      <c r="AN246" s="273"/>
      <c r="AO246" s="274" t="e">
        <f>#REF!-AL246</f>
        <v>#REF!</v>
      </c>
    </row>
    <row r="247" spans="1:41" hidden="1">
      <c r="A247" s="262">
        <v>243</v>
      </c>
      <c r="B247" s="273"/>
      <c r="C247" s="273"/>
      <c r="D247" s="273"/>
      <c r="E247" s="264"/>
      <c r="F247" s="265"/>
      <c r="G247" s="263"/>
      <c r="H247" s="273"/>
      <c r="I247" s="266"/>
      <c r="J247" s="266"/>
      <c r="K247" s="265"/>
      <c r="L247" s="266"/>
      <c r="M247" s="266"/>
      <c r="N247" s="265"/>
      <c r="O247" s="267"/>
      <c r="P247" s="268" t="str">
        <f t="shared" si="48"/>
        <v/>
      </c>
      <c r="Q247" s="269" t="str">
        <f t="shared" si="49"/>
        <v/>
      </c>
      <c r="R247" s="269" t="str">
        <f t="shared" si="50"/>
        <v/>
      </c>
      <c r="S247" s="269" t="str">
        <f t="shared" si="51"/>
        <v/>
      </c>
      <c r="T247" s="270" t="str">
        <f t="shared" si="52"/>
        <v/>
      </c>
      <c r="U247" s="232" t="str">
        <f t="shared" si="63"/>
        <v/>
      </c>
      <c r="V247" s="231" t="str">
        <f>IFERROR(U247+#REF!,"")</f>
        <v/>
      </c>
      <c r="W247" s="273"/>
      <c r="X247" s="230" t="str">
        <f t="shared" si="53"/>
        <v/>
      </c>
      <c r="Y247" s="230" t="str">
        <f t="shared" si="54"/>
        <v/>
      </c>
      <c r="Z247" s="229" t="str">
        <f t="shared" si="55"/>
        <v/>
      </c>
      <c r="AA247" s="229" t="str">
        <f t="shared" si="56"/>
        <v/>
      </c>
      <c r="AB247" s="228" t="str">
        <f t="shared" si="57"/>
        <v/>
      </c>
      <c r="AC247" s="228" t="str">
        <f>IFERROR(AB247+#REF!,"")</f>
        <v/>
      </c>
      <c r="AD247" s="229" t="str">
        <f t="shared" si="58"/>
        <v/>
      </c>
      <c r="AE247" s="229" t="str">
        <f t="shared" si="59"/>
        <v/>
      </c>
      <c r="AF247" s="228" t="str">
        <f t="shared" si="60"/>
        <v/>
      </c>
      <c r="AG247" s="228" t="str">
        <f>IFERROR(AF247+#REF!,"")</f>
        <v/>
      </c>
      <c r="AH247" s="272"/>
      <c r="AI247" s="272"/>
      <c r="AJ247" s="227" t="str">
        <f t="shared" si="61"/>
        <v/>
      </c>
      <c r="AK247" s="227" t="str">
        <f t="shared" si="62"/>
        <v/>
      </c>
      <c r="AL247" s="227">
        <f>IFERROR(AK247+#REF!,0)</f>
        <v>0</v>
      </c>
      <c r="AM247" s="220" t="e">
        <f>IF(AL247&gt;#REF!,"KO : Le montant retenu est supérieur au montant présenté. Merci de revoir la ligne de dépense ou plafonner son montant.",IF(#REF!=0,"",IF(AL247=#REF!,"OK",IF(AL247&lt;#REF!,"Montant instruit inférieur au montant présenté.",""))))</f>
        <v>#REF!</v>
      </c>
      <c r="AN247" s="273"/>
      <c r="AO247" s="274" t="e">
        <f>#REF!-AL247</f>
        <v>#REF!</v>
      </c>
    </row>
    <row r="248" spans="1:41" hidden="1">
      <c r="A248" s="262">
        <v>244</v>
      </c>
      <c r="B248" s="273"/>
      <c r="C248" s="273"/>
      <c r="D248" s="273"/>
      <c r="E248" s="264"/>
      <c r="F248" s="265"/>
      <c r="G248" s="263"/>
      <c r="H248" s="273"/>
      <c r="I248" s="266"/>
      <c r="J248" s="266"/>
      <c r="K248" s="265"/>
      <c r="L248" s="266"/>
      <c r="M248" s="266"/>
      <c r="N248" s="265"/>
      <c r="O248" s="267"/>
      <c r="P248" s="268" t="str">
        <f t="shared" si="48"/>
        <v/>
      </c>
      <c r="Q248" s="269" t="str">
        <f t="shared" si="49"/>
        <v/>
      </c>
      <c r="R248" s="269" t="str">
        <f t="shared" si="50"/>
        <v/>
      </c>
      <c r="S248" s="269" t="str">
        <f t="shared" si="51"/>
        <v/>
      </c>
      <c r="T248" s="270" t="str">
        <f t="shared" si="52"/>
        <v/>
      </c>
      <c r="U248" s="232" t="str">
        <f t="shared" si="63"/>
        <v/>
      </c>
      <c r="V248" s="231" t="str">
        <f>IFERROR(U248+#REF!,"")</f>
        <v/>
      </c>
      <c r="W248" s="273"/>
      <c r="X248" s="230" t="str">
        <f t="shared" si="53"/>
        <v/>
      </c>
      <c r="Y248" s="230" t="str">
        <f t="shared" si="54"/>
        <v/>
      </c>
      <c r="Z248" s="229" t="str">
        <f t="shared" si="55"/>
        <v/>
      </c>
      <c r="AA248" s="229" t="str">
        <f t="shared" si="56"/>
        <v/>
      </c>
      <c r="AB248" s="228" t="str">
        <f t="shared" si="57"/>
        <v/>
      </c>
      <c r="AC248" s="228" t="str">
        <f>IFERROR(AB248+#REF!,"")</f>
        <v/>
      </c>
      <c r="AD248" s="229" t="str">
        <f t="shared" si="58"/>
        <v/>
      </c>
      <c r="AE248" s="229" t="str">
        <f t="shared" si="59"/>
        <v/>
      </c>
      <c r="AF248" s="228" t="str">
        <f t="shared" si="60"/>
        <v/>
      </c>
      <c r="AG248" s="228" t="str">
        <f>IFERROR(AF248+#REF!,"")</f>
        <v/>
      </c>
      <c r="AH248" s="272"/>
      <c r="AI248" s="272"/>
      <c r="AJ248" s="227" t="str">
        <f t="shared" si="61"/>
        <v/>
      </c>
      <c r="AK248" s="227" t="str">
        <f t="shared" si="62"/>
        <v/>
      </c>
      <c r="AL248" s="227">
        <f>IFERROR(AK248+#REF!,0)</f>
        <v>0</v>
      </c>
      <c r="AM248" s="220" t="e">
        <f>IF(AL248&gt;#REF!,"KO : Le montant retenu est supérieur au montant présenté. Merci de revoir la ligne de dépense ou plafonner son montant.",IF(#REF!=0,"",IF(AL248=#REF!,"OK",IF(AL248&lt;#REF!,"Montant instruit inférieur au montant présenté.",""))))</f>
        <v>#REF!</v>
      </c>
      <c r="AN248" s="273"/>
      <c r="AO248" s="274" t="e">
        <f>#REF!-AL248</f>
        <v>#REF!</v>
      </c>
    </row>
    <row r="249" spans="1:41" hidden="1">
      <c r="A249" s="262">
        <v>245</v>
      </c>
      <c r="B249" s="273"/>
      <c r="C249" s="273"/>
      <c r="D249" s="273"/>
      <c r="E249" s="264"/>
      <c r="F249" s="265"/>
      <c r="G249" s="263"/>
      <c r="H249" s="273"/>
      <c r="I249" s="266"/>
      <c r="J249" s="266"/>
      <c r="K249" s="265"/>
      <c r="L249" s="266"/>
      <c r="M249" s="266"/>
      <c r="N249" s="265"/>
      <c r="O249" s="267"/>
      <c r="P249" s="268" t="str">
        <f t="shared" si="48"/>
        <v/>
      </c>
      <c r="Q249" s="269" t="str">
        <f t="shared" si="49"/>
        <v/>
      </c>
      <c r="R249" s="269" t="str">
        <f t="shared" si="50"/>
        <v/>
      </c>
      <c r="S249" s="269" t="str">
        <f t="shared" si="51"/>
        <v/>
      </c>
      <c r="T249" s="270" t="str">
        <f t="shared" si="52"/>
        <v/>
      </c>
      <c r="U249" s="232" t="str">
        <f t="shared" si="63"/>
        <v/>
      </c>
      <c r="V249" s="231" t="str">
        <f>IFERROR(U249+#REF!,"")</f>
        <v/>
      </c>
      <c r="W249" s="273"/>
      <c r="X249" s="230" t="str">
        <f t="shared" si="53"/>
        <v/>
      </c>
      <c r="Y249" s="230" t="str">
        <f t="shared" si="54"/>
        <v/>
      </c>
      <c r="Z249" s="229" t="str">
        <f t="shared" si="55"/>
        <v/>
      </c>
      <c r="AA249" s="229" t="str">
        <f t="shared" si="56"/>
        <v/>
      </c>
      <c r="AB249" s="228" t="str">
        <f t="shared" si="57"/>
        <v/>
      </c>
      <c r="AC249" s="228" t="str">
        <f>IFERROR(AB249+#REF!,"")</f>
        <v/>
      </c>
      <c r="AD249" s="229" t="str">
        <f t="shared" si="58"/>
        <v/>
      </c>
      <c r="AE249" s="229" t="str">
        <f t="shared" si="59"/>
        <v/>
      </c>
      <c r="AF249" s="228" t="str">
        <f t="shared" si="60"/>
        <v/>
      </c>
      <c r="AG249" s="228" t="str">
        <f>IFERROR(AF249+#REF!,"")</f>
        <v/>
      </c>
      <c r="AH249" s="272"/>
      <c r="AI249" s="272"/>
      <c r="AJ249" s="227" t="str">
        <f t="shared" si="61"/>
        <v/>
      </c>
      <c r="AK249" s="227" t="str">
        <f t="shared" si="62"/>
        <v/>
      </c>
      <c r="AL249" s="227">
        <f>IFERROR(AK249+#REF!,0)</f>
        <v>0</v>
      </c>
      <c r="AM249" s="220" t="e">
        <f>IF(AL249&gt;#REF!,"KO : Le montant retenu est supérieur au montant présenté. Merci de revoir la ligne de dépense ou plafonner son montant.",IF(#REF!=0,"",IF(AL249=#REF!,"OK",IF(AL249&lt;#REF!,"Montant instruit inférieur au montant présenté.",""))))</f>
        <v>#REF!</v>
      </c>
      <c r="AN249" s="273"/>
      <c r="AO249" s="274" t="e">
        <f>#REF!-AL249</f>
        <v>#REF!</v>
      </c>
    </row>
    <row r="250" spans="1:41" hidden="1">
      <c r="A250" s="262">
        <v>246</v>
      </c>
      <c r="B250" s="273"/>
      <c r="C250" s="273"/>
      <c r="D250" s="273"/>
      <c r="E250" s="264"/>
      <c r="F250" s="265"/>
      <c r="G250" s="263"/>
      <c r="H250" s="273"/>
      <c r="I250" s="266"/>
      <c r="J250" s="266"/>
      <c r="K250" s="265"/>
      <c r="L250" s="266"/>
      <c r="M250" s="266"/>
      <c r="N250" s="265"/>
      <c r="O250" s="267"/>
      <c r="P250" s="268" t="str">
        <f t="shared" si="48"/>
        <v/>
      </c>
      <c r="Q250" s="269" t="str">
        <f t="shared" si="49"/>
        <v/>
      </c>
      <c r="R250" s="269" t="str">
        <f t="shared" si="50"/>
        <v/>
      </c>
      <c r="S250" s="269" t="str">
        <f t="shared" si="51"/>
        <v/>
      </c>
      <c r="T250" s="270" t="str">
        <f t="shared" si="52"/>
        <v/>
      </c>
      <c r="U250" s="232" t="str">
        <f t="shared" si="63"/>
        <v/>
      </c>
      <c r="V250" s="231" t="str">
        <f>IFERROR(U250+#REF!,"")</f>
        <v/>
      </c>
      <c r="W250" s="273"/>
      <c r="X250" s="230" t="str">
        <f t="shared" si="53"/>
        <v/>
      </c>
      <c r="Y250" s="230" t="str">
        <f t="shared" si="54"/>
        <v/>
      </c>
      <c r="Z250" s="229" t="str">
        <f t="shared" si="55"/>
        <v/>
      </c>
      <c r="AA250" s="229" t="str">
        <f t="shared" si="56"/>
        <v/>
      </c>
      <c r="AB250" s="228" t="str">
        <f t="shared" si="57"/>
        <v/>
      </c>
      <c r="AC250" s="228" t="str">
        <f>IFERROR(AB250+#REF!,"")</f>
        <v/>
      </c>
      <c r="AD250" s="229" t="str">
        <f t="shared" si="58"/>
        <v/>
      </c>
      <c r="AE250" s="229" t="str">
        <f t="shared" si="59"/>
        <v/>
      </c>
      <c r="AF250" s="228" t="str">
        <f t="shared" si="60"/>
        <v/>
      </c>
      <c r="AG250" s="228" t="str">
        <f>IFERROR(AF250+#REF!,"")</f>
        <v/>
      </c>
      <c r="AH250" s="272"/>
      <c r="AI250" s="272"/>
      <c r="AJ250" s="227" t="str">
        <f t="shared" si="61"/>
        <v/>
      </c>
      <c r="AK250" s="227" t="str">
        <f t="shared" si="62"/>
        <v/>
      </c>
      <c r="AL250" s="227">
        <f>IFERROR(AK250+#REF!,0)</f>
        <v>0</v>
      </c>
      <c r="AM250" s="220" t="e">
        <f>IF(AL250&gt;#REF!,"KO : Le montant retenu est supérieur au montant présenté. Merci de revoir la ligne de dépense ou plafonner son montant.",IF(#REF!=0,"",IF(AL250=#REF!,"OK",IF(AL250&lt;#REF!,"Montant instruit inférieur au montant présenté.",""))))</f>
        <v>#REF!</v>
      </c>
      <c r="AN250" s="273"/>
      <c r="AO250" s="274" t="e">
        <f>#REF!-AL250</f>
        <v>#REF!</v>
      </c>
    </row>
    <row r="251" spans="1:41" hidden="1">
      <c r="A251" s="262">
        <v>247</v>
      </c>
      <c r="B251" s="273"/>
      <c r="C251" s="273"/>
      <c r="D251" s="273"/>
      <c r="E251" s="264"/>
      <c r="F251" s="265"/>
      <c r="G251" s="263"/>
      <c r="H251" s="273"/>
      <c r="I251" s="266"/>
      <c r="J251" s="266"/>
      <c r="K251" s="265"/>
      <c r="L251" s="266"/>
      <c r="M251" s="266"/>
      <c r="N251" s="265"/>
      <c r="O251" s="267"/>
      <c r="P251" s="268" t="str">
        <f t="shared" si="48"/>
        <v/>
      </c>
      <c r="Q251" s="269" t="str">
        <f t="shared" si="49"/>
        <v/>
      </c>
      <c r="R251" s="269" t="str">
        <f t="shared" si="50"/>
        <v/>
      </c>
      <c r="S251" s="269" t="str">
        <f t="shared" si="51"/>
        <v/>
      </c>
      <c r="T251" s="270" t="str">
        <f t="shared" si="52"/>
        <v/>
      </c>
      <c r="U251" s="232" t="str">
        <f t="shared" si="63"/>
        <v/>
      </c>
      <c r="V251" s="231" t="str">
        <f>IFERROR(U251+#REF!,"")</f>
        <v/>
      </c>
      <c r="W251" s="273"/>
      <c r="X251" s="230" t="str">
        <f t="shared" si="53"/>
        <v/>
      </c>
      <c r="Y251" s="230" t="str">
        <f t="shared" si="54"/>
        <v/>
      </c>
      <c r="Z251" s="229" t="str">
        <f t="shared" si="55"/>
        <v/>
      </c>
      <c r="AA251" s="229" t="str">
        <f t="shared" si="56"/>
        <v/>
      </c>
      <c r="AB251" s="228" t="str">
        <f t="shared" si="57"/>
        <v/>
      </c>
      <c r="AC251" s="228" t="str">
        <f>IFERROR(AB251+#REF!,"")</f>
        <v/>
      </c>
      <c r="AD251" s="229" t="str">
        <f t="shared" si="58"/>
        <v/>
      </c>
      <c r="AE251" s="229" t="str">
        <f t="shared" si="59"/>
        <v/>
      </c>
      <c r="AF251" s="228" t="str">
        <f t="shared" si="60"/>
        <v/>
      </c>
      <c r="AG251" s="228" t="str">
        <f>IFERROR(AF251+#REF!,"")</f>
        <v/>
      </c>
      <c r="AH251" s="272"/>
      <c r="AI251" s="272"/>
      <c r="AJ251" s="227" t="str">
        <f t="shared" si="61"/>
        <v/>
      </c>
      <c r="AK251" s="227" t="str">
        <f t="shared" si="62"/>
        <v/>
      </c>
      <c r="AL251" s="227">
        <f>IFERROR(AK251+#REF!,0)</f>
        <v>0</v>
      </c>
      <c r="AM251" s="220" t="e">
        <f>IF(AL251&gt;#REF!,"KO : Le montant retenu est supérieur au montant présenté. Merci de revoir la ligne de dépense ou plafonner son montant.",IF(#REF!=0,"",IF(AL251=#REF!,"OK",IF(AL251&lt;#REF!,"Montant instruit inférieur au montant présenté.",""))))</f>
        <v>#REF!</v>
      </c>
      <c r="AN251" s="273"/>
      <c r="AO251" s="274" t="e">
        <f>#REF!-AL251</f>
        <v>#REF!</v>
      </c>
    </row>
    <row r="252" spans="1:41" hidden="1">
      <c r="A252" s="262">
        <v>248</v>
      </c>
      <c r="B252" s="273"/>
      <c r="C252" s="273"/>
      <c r="D252" s="273"/>
      <c r="E252" s="264"/>
      <c r="F252" s="265"/>
      <c r="G252" s="263"/>
      <c r="H252" s="273"/>
      <c r="I252" s="266"/>
      <c r="J252" s="266"/>
      <c r="K252" s="265"/>
      <c r="L252" s="266"/>
      <c r="M252" s="266"/>
      <c r="N252" s="265"/>
      <c r="O252" s="267"/>
      <c r="P252" s="268" t="str">
        <f t="shared" si="48"/>
        <v/>
      </c>
      <c r="Q252" s="269" t="str">
        <f t="shared" si="49"/>
        <v/>
      </c>
      <c r="R252" s="269" t="str">
        <f t="shared" si="50"/>
        <v/>
      </c>
      <c r="S252" s="269" t="str">
        <f t="shared" si="51"/>
        <v/>
      </c>
      <c r="T252" s="270" t="str">
        <f t="shared" si="52"/>
        <v/>
      </c>
      <c r="U252" s="232" t="str">
        <f t="shared" si="63"/>
        <v/>
      </c>
      <c r="V252" s="231" t="str">
        <f>IFERROR(U252+#REF!,"")</f>
        <v/>
      </c>
      <c r="W252" s="273"/>
      <c r="X252" s="230" t="str">
        <f t="shared" si="53"/>
        <v/>
      </c>
      <c r="Y252" s="230" t="str">
        <f t="shared" si="54"/>
        <v/>
      </c>
      <c r="Z252" s="229" t="str">
        <f t="shared" si="55"/>
        <v/>
      </c>
      <c r="AA252" s="229" t="str">
        <f t="shared" si="56"/>
        <v/>
      </c>
      <c r="AB252" s="228" t="str">
        <f t="shared" si="57"/>
        <v/>
      </c>
      <c r="AC252" s="228" t="str">
        <f>IFERROR(AB252+#REF!,"")</f>
        <v/>
      </c>
      <c r="AD252" s="229" t="str">
        <f t="shared" si="58"/>
        <v/>
      </c>
      <c r="AE252" s="229" t="str">
        <f t="shared" si="59"/>
        <v/>
      </c>
      <c r="AF252" s="228" t="str">
        <f t="shared" si="60"/>
        <v/>
      </c>
      <c r="AG252" s="228" t="str">
        <f>IFERROR(AF252+#REF!,"")</f>
        <v/>
      </c>
      <c r="AH252" s="272"/>
      <c r="AI252" s="272"/>
      <c r="AJ252" s="227" t="str">
        <f t="shared" si="61"/>
        <v/>
      </c>
      <c r="AK252" s="227" t="str">
        <f t="shared" si="62"/>
        <v/>
      </c>
      <c r="AL252" s="227">
        <f>IFERROR(AK252+#REF!,0)</f>
        <v>0</v>
      </c>
      <c r="AM252" s="220" t="e">
        <f>IF(AL252&gt;#REF!,"KO : Le montant retenu est supérieur au montant présenté. Merci de revoir la ligne de dépense ou plafonner son montant.",IF(#REF!=0,"",IF(AL252=#REF!,"OK",IF(AL252&lt;#REF!,"Montant instruit inférieur au montant présenté.",""))))</f>
        <v>#REF!</v>
      </c>
      <c r="AN252" s="273"/>
      <c r="AO252" s="274" t="e">
        <f>#REF!-AL252</f>
        <v>#REF!</v>
      </c>
    </row>
    <row r="253" spans="1:41" hidden="1">
      <c r="A253" s="262">
        <v>249</v>
      </c>
      <c r="B253" s="273"/>
      <c r="C253" s="273"/>
      <c r="D253" s="273"/>
      <c r="E253" s="264"/>
      <c r="F253" s="265"/>
      <c r="G253" s="263"/>
      <c r="H253" s="273"/>
      <c r="I253" s="266"/>
      <c r="J253" s="266"/>
      <c r="K253" s="265"/>
      <c r="L253" s="266"/>
      <c r="M253" s="266"/>
      <c r="N253" s="265"/>
      <c r="O253" s="267"/>
      <c r="P253" s="268" t="str">
        <f t="shared" si="48"/>
        <v/>
      </c>
      <c r="Q253" s="269" t="str">
        <f t="shared" si="49"/>
        <v/>
      </c>
      <c r="R253" s="269" t="str">
        <f t="shared" si="50"/>
        <v/>
      </c>
      <c r="S253" s="269" t="str">
        <f t="shared" si="51"/>
        <v/>
      </c>
      <c r="T253" s="270" t="str">
        <f t="shared" si="52"/>
        <v/>
      </c>
      <c r="U253" s="232" t="str">
        <f t="shared" si="63"/>
        <v/>
      </c>
      <c r="V253" s="231" t="str">
        <f>IFERROR(U253+#REF!,"")</f>
        <v/>
      </c>
      <c r="W253" s="273"/>
      <c r="X253" s="230" t="str">
        <f t="shared" si="53"/>
        <v/>
      </c>
      <c r="Y253" s="230" t="str">
        <f t="shared" si="54"/>
        <v/>
      </c>
      <c r="Z253" s="229" t="str">
        <f t="shared" si="55"/>
        <v/>
      </c>
      <c r="AA253" s="229" t="str">
        <f t="shared" si="56"/>
        <v/>
      </c>
      <c r="AB253" s="228" t="str">
        <f t="shared" si="57"/>
        <v/>
      </c>
      <c r="AC253" s="228" t="str">
        <f>IFERROR(AB253+#REF!,"")</f>
        <v/>
      </c>
      <c r="AD253" s="229" t="str">
        <f t="shared" si="58"/>
        <v/>
      </c>
      <c r="AE253" s="229" t="str">
        <f t="shared" si="59"/>
        <v/>
      </c>
      <c r="AF253" s="228" t="str">
        <f t="shared" si="60"/>
        <v/>
      </c>
      <c r="AG253" s="228" t="str">
        <f>IFERROR(AF253+#REF!,"")</f>
        <v/>
      </c>
      <c r="AH253" s="272"/>
      <c r="AI253" s="272"/>
      <c r="AJ253" s="227" t="str">
        <f t="shared" si="61"/>
        <v/>
      </c>
      <c r="AK253" s="227" t="str">
        <f t="shared" si="62"/>
        <v/>
      </c>
      <c r="AL253" s="227">
        <f>IFERROR(AK253+#REF!,0)</f>
        <v>0</v>
      </c>
      <c r="AM253" s="220" t="e">
        <f>IF(AL253&gt;#REF!,"KO : Le montant retenu est supérieur au montant présenté. Merci de revoir la ligne de dépense ou plafonner son montant.",IF(#REF!=0,"",IF(AL253=#REF!,"OK",IF(AL253&lt;#REF!,"Montant instruit inférieur au montant présenté.",""))))</f>
        <v>#REF!</v>
      </c>
      <c r="AN253" s="273"/>
      <c r="AO253" s="274" t="e">
        <f>#REF!-AL253</f>
        <v>#REF!</v>
      </c>
    </row>
    <row r="254" spans="1:41" hidden="1">
      <c r="A254" s="262">
        <v>250</v>
      </c>
      <c r="B254" s="273"/>
      <c r="C254" s="273"/>
      <c r="D254" s="273"/>
      <c r="E254" s="264"/>
      <c r="F254" s="265"/>
      <c r="G254" s="263"/>
      <c r="H254" s="273"/>
      <c r="I254" s="266"/>
      <c r="J254" s="266"/>
      <c r="K254" s="265"/>
      <c r="L254" s="266"/>
      <c r="M254" s="266"/>
      <c r="N254" s="265"/>
      <c r="O254" s="267"/>
      <c r="P254" s="268" t="str">
        <f t="shared" si="48"/>
        <v/>
      </c>
      <c r="Q254" s="269" t="str">
        <f t="shared" si="49"/>
        <v/>
      </c>
      <c r="R254" s="269" t="str">
        <f t="shared" si="50"/>
        <v/>
      </c>
      <c r="S254" s="269" t="str">
        <f t="shared" si="51"/>
        <v/>
      </c>
      <c r="T254" s="270" t="str">
        <f t="shared" si="52"/>
        <v/>
      </c>
      <c r="U254" s="232" t="str">
        <f t="shared" si="63"/>
        <v/>
      </c>
      <c r="V254" s="231" t="str">
        <f>IFERROR(U254+#REF!,"")</f>
        <v/>
      </c>
      <c r="W254" s="273"/>
      <c r="X254" s="230" t="str">
        <f t="shared" si="53"/>
        <v/>
      </c>
      <c r="Y254" s="230" t="str">
        <f t="shared" si="54"/>
        <v/>
      </c>
      <c r="Z254" s="229" t="str">
        <f t="shared" si="55"/>
        <v/>
      </c>
      <c r="AA254" s="229" t="str">
        <f t="shared" si="56"/>
        <v/>
      </c>
      <c r="AB254" s="228" t="str">
        <f t="shared" si="57"/>
        <v/>
      </c>
      <c r="AC254" s="228" t="str">
        <f>IFERROR(AB254+#REF!,"")</f>
        <v/>
      </c>
      <c r="AD254" s="229" t="str">
        <f t="shared" si="58"/>
        <v/>
      </c>
      <c r="AE254" s="229" t="str">
        <f t="shared" si="59"/>
        <v/>
      </c>
      <c r="AF254" s="228" t="str">
        <f t="shared" si="60"/>
        <v/>
      </c>
      <c r="AG254" s="228" t="str">
        <f>IFERROR(AF254+#REF!,"")</f>
        <v/>
      </c>
      <c r="AH254" s="272"/>
      <c r="AI254" s="272"/>
      <c r="AJ254" s="227" t="str">
        <f t="shared" si="61"/>
        <v/>
      </c>
      <c r="AK254" s="227" t="str">
        <f t="shared" si="62"/>
        <v/>
      </c>
      <c r="AL254" s="227">
        <f>IFERROR(AK254+#REF!,0)</f>
        <v>0</v>
      </c>
      <c r="AM254" s="220" t="e">
        <f>IF(AL254&gt;#REF!,"KO : Le montant retenu est supérieur au montant présenté. Merci de revoir la ligne de dépense ou plafonner son montant.",IF(#REF!=0,"",IF(AL254=#REF!,"OK",IF(AL254&lt;#REF!,"Montant instruit inférieur au montant présenté.",""))))</f>
        <v>#REF!</v>
      </c>
      <c r="AN254" s="273"/>
      <c r="AO254" s="274" t="e">
        <f>#REF!-AL254</f>
        <v>#REF!</v>
      </c>
    </row>
    <row r="255" spans="1:41" hidden="1">
      <c r="A255" s="262">
        <v>251</v>
      </c>
      <c r="B255" s="273"/>
      <c r="C255" s="273"/>
      <c r="D255" s="273"/>
      <c r="E255" s="264"/>
      <c r="F255" s="265"/>
      <c r="G255" s="263"/>
      <c r="H255" s="273"/>
      <c r="I255" s="266"/>
      <c r="J255" s="266"/>
      <c r="K255" s="265"/>
      <c r="L255" s="266"/>
      <c r="M255" s="266"/>
      <c r="N255" s="265"/>
      <c r="O255" s="267"/>
      <c r="P255" s="268" t="str">
        <f t="shared" si="48"/>
        <v/>
      </c>
      <c r="Q255" s="269" t="str">
        <f t="shared" si="49"/>
        <v/>
      </c>
      <c r="R255" s="269" t="str">
        <f t="shared" si="50"/>
        <v/>
      </c>
      <c r="S255" s="269" t="str">
        <f t="shared" si="51"/>
        <v/>
      </c>
      <c r="T255" s="270" t="str">
        <f t="shared" si="52"/>
        <v/>
      </c>
      <c r="U255" s="232" t="str">
        <f t="shared" si="63"/>
        <v/>
      </c>
      <c r="V255" s="231" t="str">
        <f>IFERROR(U255+#REF!,"")</f>
        <v/>
      </c>
      <c r="W255" s="273"/>
      <c r="X255" s="230" t="str">
        <f t="shared" si="53"/>
        <v/>
      </c>
      <c r="Y255" s="230" t="str">
        <f t="shared" si="54"/>
        <v/>
      </c>
      <c r="Z255" s="229" t="str">
        <f t="shared" si="55"/>
        <v/>
      </c>
      <c r="AA255" s="229" t="str">
        <f t="shared" si="56"/>
        <v/>
      </c>
      <c r="AB255" s="228" t="str">
        <f t="shared" si="57"/>
        <v/>
      </c>
      <c r="AC255" s="228" t="str">
        <f>IFERROR(AB255+#REF!,"")</f>
        <v/>
      </c>
      <c r="AD255" s="229" t="str">
        <f t="shared" si="58"/>
        <v/>
      </c>
      <c r="AE255" s="229" t="str">
        <f t="shared" si="59"/>
        <v/>
      </c>
      <c r="AF255" s="228" t="str">
        <f t="shared" si="60"/>
        <v/>
      </c>
      <c r="AG255" s="228" t="str">
        <f>IFERROR(AF255+#REF!,"")</f>
        <v/>
      </c>
      <c r="AH255" s="272"/>
      <c r="AI255" s="272"/>
      <c r="AJ255" s="227" t="str">
        <f t="shared" si="61"/>
        <v/>
      </c>
      <c r="AK255" s="227" t="str">
        <f t="shared" si="62"/>
        <v/>
      </c>
      <c r="AL255" s="227">
        <f>IFERROR(AK255+#REF!,0)</f>
        <v>0</v>
      </c>
      <c r="AM255" s="220" t="e">
        <f>IF(AL255&gt;#REF!,"KO : Le montant retenu est supérieur au montant présenté. Merci de revoir la ligne de dépense ou plafonner son montant.",IF(#REF!=0,"",IF(AL255=#REF!,"OK",IF(AL255&lt;#REF!,"Montant instruit inférieur au montant présenté.",""))))</f>
        <v>#REF!</v>
      </c>
      <c r="AN255" s="273"/>
      <c r="AO255" s="274" t="e">
        <f>#REF!-AL255</f>
        <v>#REF!</v>
      </c>
    </row>
    <row r="256" spans="1:41" hidden="1">
      <c r="A256" s="262">
        <v>252</v>
      </c>
      <c r="B256" s="273"/>
      <c r="C256" s="273"/>
      <c r="D256" s="273"/>
      <c r="E256" s="264"/>
      <c r="F256" s="265"/>
      <c r="G256" s="263"/>
      <c r="H256" s="273"/>
      <c r="I256" s="266"/>
      <c r="J256" s="266"/>
      <c r="K256" s="265"/>
      <c r="L256" s="266"/>
      <c r="M256" s="266"/>
      <c r="N256" s="265"/>
      <c r="O256" s="267"/>
      <c r="P256" s="268" t="str">
        <f t="shared" si="48"/>
        <v/>
      </c>
      <c r="Q256" s="269" t="str">
        <f t="shared" si="49"/>
        <v/>
      </c>
      <c r="R256" s="269" t="str">
        <f t="shared" si="50"/>
        <v/>
      </c>
      <c r="S256" s="269" t="str">
        <f t="shared" si="51"/>
        <v/>
      </c>
      <c r="T256" s="270" t="str">
        <f t="shared" si="52"/>
        <v/>
      </c>
      <c r="U256" s="232" t="str">
        <f t="shared" si="63"/>
        <v/>
      </c>
      <c r="V256" s="231" t="str">
        <f>IFERROR(U256+#REF!,"")</f>
        <v/>
      </c>
      <c r="W256" s="273"/>
      <c r="X256" s="230" t="str">
        <f t="shared" si="53"/>
        <v/>
      </c>
      <c r="Y256" s="230" t="str">
        <f t="shared" si="54"/>
        <v/>
      </c>
      <c r="Z256" s="229" t="str">
        <f t="shared" si="55"/>
        <v/>
      </c>
      <c r="AA256" s="229" t="str">
        <f t="shared" si="56"/>
        <v/>
      </c>
      <c r="AB256" s="228" t="str">
        <f t="shared" si="57"/>
        <v/>
      </c>
      <c r="AC256" s="228" t="str">
        <f>IFERROR(AB256+#REF!,"")</f>
        <v/>
      </c>
      <c r="AD256" s="229" t="str">
        <f t="shared" si="58"/>
        <v/>
      </c>
      <c r="AE256" s="229" t="str">
        <f t="shared" si="59"/>
        <v/>
      </c>
      <c r="AF256" s="228" t="str">
        <f t="shared" si="60"/>
        <v/>
      </c>
      <c r="AG256" s="228" t="str">
        <f>IFERROR(AF256+#REF!,"")</f>
        <v/>
      </c>
      <c r="AH256" s="272"/>
      <c r="AI256" s="272"/>
      <c r="AJ256" s="227" t="str">
        <f t="shared" si="61"/>
        <v/>
      </c>
      <c r="AK256" s="227" t="str">
        <f t="shared" si="62"/>
        <v/>
      </c>
      <c r="AL256" s="227">
        <f>IFERROR(AK256+#REF!,0)</f>
        <v>0</v>
      </c>
      <c r="AM256" s="220" t="e">
        <f>IF(AL256&gt;#REF!,"KO : Le montant retenu est supérieur au montant présenté. Merci de revoir la ligne de dépense ou plafonner son montant.",IF(#REF!=0,"",IF(AL256=#REF!,"OK",IF(AL256&lt;#REF!,"Montant instruit inférieur au montant présenté.",""))))</f>
        <v>#REF!</v>
      </c>
      <c r="AN256" s="273"/>
      <c r="AO256" s="274" t="e">
        <f>#REF!-AL256</f>
        <v>#REF!</v>
      </c>
    </row>
    <row r="257" spans="1:41" hidden="1">
      <c r="A257" s="262">
        <v>253</v>
      </c>
      <c r="B257" s="273"/>
      <c r="C257" s="273"/>
      <c r="D257" s="273"/>
      <c r="E257" s="264"/>
      <c r="F257" s="265"/>
      <c r="G257" s="263"/>
      <c r="H257" s="273"/>
      <c r="I257" s="266"/>
      <c r="J257" s="266"/>
      <c r="K257" s="265"/>
      <c r="L257" s="266"/>
      <c r="M257" s="266"/>
      <c r="N257" s="265"/>
      <c r="O257" s="267"/>
      <c r="P257" s="268" t="str">
        <f t="shared" si="48"/>
        <v/>
      </c>
      <c r="Q257" s="269" t="str">
        <f t="shared" si="49"/>
        <v/>
      </c>
      <c r="R257" s="269" t="str">
        <f t="shared" si="50"/>
        <v/>
      </c>
      <c r="S257" s="269" t="str">
        <f t="shared" si="51"/>
        <v/>
      </c>
      <c r="T257" s="270" t="str">
        <f t="shared" si="52"/>
        <v/>
      </c>
      <c r="U257" s="232" t="str">
        <f t="shared" si="63"/>
        <v/>
      </c>
      <c r="V257" s="231" t="str">
        <f>IFERROR(U257+#REF!,"")</f>
        <v/>
      </c>
      <c r="W257" s="273"/>
      <c r="X257" s="230" t="str">
        <f t="shared" si="53"/>
        <v/>
      </c>
      <c r="Y257" s="230" t="str">
        <f t="shared" si="54"/>
        <v/>
      </c>
      <c r="Z257" s="229" t="str">
        <f t="shared" si="55"/>
        <v/>
      </c>
      <c r="AA257" s="229" t="str">
        <f t="shared" si="56"/>
        <v/>
      </c>
      <c r="AB257" s="228" t="str">
        <f t="shared" si="57"/>
        <v/>
      </c>
      <c r="AC257" s="228" t="str">
        <f>IFERROR(AB257+#REF!,"")</f>
        <v/>
      </c>
      <c r="AD257" s="229" t="str">
        <f t="shared" si="58"/>
        <v/>
      </c>
      <c r="AE257" s="229" t="str">
        <f t="shared" si="59"/>
        <v/>
      </c>
      <c r="AF257" s="228" t="str">
        <f t="shared" si="60"/>
        <v/>
      </c>
      <c r="AG257" s="228" t="str">
        <f>IFERROR(AF257+#REF!,"")</f>
        <v/>
      </c>
      <c r="AH257" s="272"/>
      <c r="AI257" s="272"/>
      <c r="AJ257" s="227" t="str">
        <f t="shared" si="61"/>
        <v/>
      </c>
      <c r="AK257" s="227" t="str">
        <f t="shared" si="62"/>
        <v/>
      </c>
      <c r="AL257" s="227">
        <f>IFERROR(AK257+#REF!,0)</f>
        <v>0</v>
      </c>
      <c r="AM257" s="220" t="e">
        <f>IF(AL257&gt;#REF!,"KO : Le montant retenu est supérieur au montant présenté. Merci de revoir la ligne de dépense ou plafonner son montant.",IF(#REF!=0,"",IF(AL257=#REF!,"OK",IF(AL257&lt;#REF!,"Montant instruit inférieur au montant présenté.",""))))</f>
        <v>#REF!</v>
      </c>
      <c r="AN257" s="273"/>
      <c r="AO257" s="274" t="e">
        <f>#REF!-AL257</f>
        <v>#REF!</v>
      </c>
    </row>
    <row r="258" spans="1:41" hidden="1">
      <c r="A258" s="262">
        <v>254</v>
      </c>
      <c r="B258" s="273"/>
      <c r="C258" s="273"/>
      <c r="D258" s="273"/>
      <c r="E258" s="264"/>
      <c r="F258" s="265"/>
      <c r="G258" s="263"/>
      <c r="H258" s="273"/>
      <c r="I258" s="266"/>
      <c r="J258" s="266"/>
      <c r="K258" s="265"/>
      <c r="L258" s="266"/>
      <c r="M258" s="266"/>
      <c r="N258" s="265"/>
      <c r="O258" s="267"/>
      <c r="P258" s="268" t="str">
        <f t="shared" si="48"/>
        <v/>
      </c>
      <c r="Q258" s="269" t="str">
        <f t="shared" si="49"/>
        <v/>
      </c>
      <c r="R258" s="269" t="str">
        <f t="shared" si="50"/>
        <v/>
      </c>
      <c r="S258" s="269" t="str">
        <f t="shared" si="51"/>
        <v/>
      </c>
      <c r="T258" s="270" t="str">
        <f t="shared" si="52"/>
        <v/>
      </c>
      <c r="U258" s="232" t="str">
        <f t="shared" si="63"/>
        <v/>
      </c>
      <c r="V258" s="231" t="str">
        <f>IFERROR(U258+#REF!,"")</f>
        <v/>
      </c>
      <c r="W258" s="273"/>
      <c r="X258" s="230" t="str">
        <f t="shared" si="53"/>
        <v/>
      </c>
      <c r="Y258" s="230" t="str">
        <f t="shared" si="54"/>
        <v/>
      </c>
      <c r="Z258" s="229" t="str">
        <f t="shared" si="55"/>
        <v/>
      </c>
      <c r="AA258" s="229" t="str">
        <f t="shared" si="56"/>
        <v/>
      </c>
      <c r="AB258" s="228" t="str">
        <f t="shared" si="57"/>
        <v/>
      </c>
      <c r="AC258" s="228" t="str">
        <f>IFERROR(AB258+#REF!,"")</f>
        <v/>
      </c>
      <c r="AD258" s="229" t="str">
        <f t="shared" si="58"/>
        <v/>
      </c>
      <c r="AE258" s="229" t="str">
        <f t="shared" si="59"/>
        <v/>
      </c>
      <c r="AF258" s="228" t="str">
        <f t="shared" si="60"/>
        <v/>
      </c>
      <c r="AG258" s="228" t="str">
        <f>IFERROR(AF258+#REF!,"")</f>
        <v/>
      </c>
      <c r="AH258" s="272"/>
      <c r="AI258" s="272"/>
      <c r="AJ258" s="227" t="str">
        <f t="shared" si="61"/>
        <v/>
      </c>
      <c r="AK258" s="227" t="str">
        <f t="shared" si="62"/>
        <v/>
      </c>
      <c r="AL258" s="227">
        <f>IFERROR(AK258+#REF!,0)</f>
        <v>0</v>
      </c>
      <c r="AM258" s="220" t="e">
        <f>IF(AL258&gt;#REF!,"KO : Le montant retenu est supérieur au montant présenté. Merci de revoir la ligne de dépense ou plafonner son montant.",IF(#REF!=0,"",IF(AL258=#REF!,"OK",IF(AL258&lt;#REF!,"Montant instruit inférieur au montant présenté.",""))))</f>
        <v>#REF!</v>
      </c>
      <c r="AN258" s="273"/>
      <c r="AO258" s="274" t="e">
        <f>#REF!-AL258</f>
        <v>#REF!</v>
      </c>
    </row>
    <row r="259" spans="1:41" hidden="1">
      <c r="A259" s="262">
        <v>255</v>
      </c>
      <c r="B259" s="273"/>
      <c r="C259" s="273"/>
      <c r="D259" s="273"/>
      <c r="E259" s="264"/>
      <c r="F259" s="265"/>
      <c r="G259" s="263"/>
      <c r="H259" s="273"/>
      <c r="I259" s="266"/>
      <c r="J259" s="266"/>
      <c r="K259" s="265"/>
      <c r="L259" s="266"/>
      <c r="M259" s="266"/>
      <c r="N259" s="265"/>
      <c r="O259" s="267"/>
      <c r="P259" s="268" t="str">
        <f t="shared" si="48"/>
        <v/>
      </c>
      <c r="Q259" s="269" t="str">
        <f t="shared" si="49"/>
        <v/>
      </c>
      <c r="R259" s="269" t="str">
        <f t="shared" si="50"/>
        <v/>
      </c>
      <c r="S259" s="269" t="str">
        <f t="shared" si="51"/>
        <v/>
      </c>
      <c r="T259" s="270" t="str">
        <f t="shared" si="52"/>
        <v/>
      </c>
      <c r="U259" s="232" t="str">
        <f t="shared" si="63"/>
        <v/>
      </c>
      <c r="V259" s="231" t="str">
        <f>IFERROR(U259+#REF!,"")</f>
        <v/>
      </c>
      <c r="W259" s="273"/>
      <c r="X259" s="230" t="str">
        <f t="shared" si="53"/>
        <v/>
      </c>
      <c r="Y259" s="230" t="str">
        <f t="shared" si="54"/>
        <v/>
      </c>
      <c r="Z259" s="229" t="str">
        <f t="shared" si="55"/>
        <v/>
      </c>
      <c r="AA259" s="229" t="str">
        <f t="shared" si="56"/>
        <v/>
      </c>
      <c r="AB259" s="228" t="str">
        <f t="shared" si="57"/>
        <v/>
      </c>
      <c r="AC259" s="228" t="str">
        <f>IFERROR(AB259+#REF!,"")</f>
        <v/>
      </c>
      <c r="AD259" s="229" t="str">
        <f t="shared" si="58"/>
        <v/>
      </c>
      <c r="AE259" s="229" t="str">
        <f t="shared" si="59"/>
        <v/>
      </c>
      <c r="AF259" s="228" t="str">
        <f t="shared" si="60"/>
        <v/>
      </c>
      <c r="AG259" s="228" t="str">
        <f>IFERROR(AF259+#REF!,"")</f>
        <v/>
      </c>
      <c r="AH259" s="272"/>
      <c r="AI259" s="272"/>
      <c r="AJ259" s="227" t="str">
        <f t="shared" si="61"/>
        <v/>
      </c>
      <c r="AK259" s="227" t="str">
        <f t="shared" si="62"/>
        <v/>
      </c>
      <c r="AL259" s="227">
        <f>IFERROR(AK259+#REF!,0)</f>
        <v>0</v>
      </c>
      <c r="AM259" s="220" t="e">
        <f>IF(AL259&gt;#REF!,"KO : Le montant retenu est supérieur au montant présenté. Merci de revoir la ligne de dépense ou plafonner son montant.",IF(#REF!=0,"",IF(AL259=#REF!,"OK",IF(AL259&lt;#REF!,"Montant instruit inférieur au montant présenté.",""))))</f>
        <v>#REF!</v>
      </c>
      <c r="AN259" s="273"/>
      <c r="AO259" s="274" t="e">
        <f>#REF!-AL259</f>
        <v>#REF!</v>
      </c>
    </row>
    <row r="260" spans="1:41" hidden="1">
      <c r="A260" s="262">
        <v>256</v>
      </c>
      <c r="B260" s="273"/>
      <c r="C260" s="273"/>
      <c r="D260" s="273"/>
      <c r="E260" s="264"/>
      <c r="F260" s="265"/>
      <c r="G260" s="263"/>
      <c r="H260" s="273"/>
      <c r="I260" s="266"/>
      <c r="J260" s="266"/>
      <c r="K260" s="265"/>
      <c r="L260" s="266"/>
      <c r="M260" s="266"/>
      <c r="N260" s="265"/>
      <c r="O260" s="267"/>
      <c r="P260" s="268" t="str">
        <f t="shared" si="48"/>
        <v/>
      </c>
      <c r="Q260" s="269" t="str">
        <f t="shared" si="49"/>
        <v/>
      </c>
      <c r="R260" s="269" t="str">
        <f t="shared" si="50"/>
        <v/>
      </c>
      <c r="S260" s="269" t="str">
        <f t="shared" si="51"/>
        <v/>
      </c>
      <c r="T260" s="270" t="str">
        <f t="shared" si="52"/>
        <v/>
      </c>
      <c r="U260" s="232" t="str">
        <f t="shared" si="63"/>
        <v/>
      </c>
      <c r="V260" s="231" t="str">
        <f>IFERROR(U260+#REF!,"")</f>
        <v/>
      </c>
      <c r="W260" s="273"/>
      <c r="X260" s="230" t="str">
        <f t="shared" si="53"/>
        <v/>
      </c>
      <c r="Y260" s="230" t="str">
        <f t="shared" si="54"/>
        <v/>
      </c>
      <c r="Z260" s="229" t="str">
        <f t="shared" si="55"/>
        <v/>
      </c>
      <c r="AA260" s="229" t="str">
        <f t="shared" si="56"/>
        <v/>
      </c>
      <c r="AB260" s="228" t="str">
        <f t="shared" si="57"/>
        <v/>
      </c>
      <c r="AC260" s="228" t="str">
        <f>IFERROR(AB260+#REF!,"")</f>
        <v/>
      </c>
      <c r="AD260" s="229" t="str">
        <f t="shared" si="58"/>
        <v/>
      </c>
      <c r="AE260" s="229" t="str">
        <f t="shared" si="59"/>
        <v/>
      </c>
      <c r="AF260" s="228" t="str">
        <f t="shared" si="60"/>
        <v/>
      </c>
      <c r="AG260" s="228" t="str">
        <f>IFERROR(AF260+#REF!,"")</f>
        <v/>
      </c>
      <c r="AH260" s="272"/>
      <c r="AI260" s="272"/>
      <c r="AJ260" s="227" t="str">
        <f t="shared" si="61"/>
        <v/>
      </c>
      <c r="AK260" s="227" t="str">
        <f t="shared" si="62"/>
        <v/>
      </c>
      <c r="AL260" s="227">
        <f>IFERROR(AK260+#REF!,0)</f>
        <v>0</v>
      </c>
      <c r="AM260" s="220" t="e">
        <f>IF(AL260&gt;#REF!,"KO : Le montant retenu est supérieur au montant présenté. Merci de revoir la ligne de dépense ou plafonner son montant.",IF(#REF!=0,"",IF(AL260=#REF!,"OK",IF(AL260&lt;#REF!,"Montant instruit inférieur au montant présenté.",""))))</f>
        <v>#REF!</v>
      </c>
      <c r="AN260" s="273"/>
      <c r="AO260" s="274" t="e">
        <f>#REF!-AL260</f>
        <v>#REF!</v>
      </c>
    </row>
    <row r="261" spans="1:41" hidden="1">
      <c r="A261" s="262">
        <v>257</v>
      </c>
      <c r="B261" s="273"/>
      <c r="C261" s="273"/>
      <c r="D261" s="273"/>
      <c r="E261" s="264"/>
      <c r="F261" s="265"/>
      <c r="G261" s="263"/>
      <c r="H261" s="273"/>
      <c r="I261" s="266"/>
      <c r="J261" s="266"/>
      <c r="K261" s="265"/>
      <c r="L261" s="266"/>
      <c r="M261" s="266"/>
      <c r="N261" s="265"/>
      <c r="O261" s="267"/>
      <c r="P261" s="268" t="str">
        <f t="shared" ref="P261:P304" si="64">IF(B261="","",B261)</f>
        <v/>
      </c>
      <c r="Q261" s="269" t="str">
        <f t="shared" ref="Q261:Q304" si="65">IF(C261="","",C261)</f>
        <v/>
      </c>
      <c r="R261" s="269" t="str">
        <f t="shared" ref="R261:R304" si="66">IF(D261="","",D261)</f>
        <v/>
      </c>
      <c r="S261" s="269" t="str">
        <f t="shared" ref="S261:S304" si="67">IF(E261="","",E261)</f>
        <v/>
      </c>
      <c r="T261" s="270" t="str">
        <f t="shared" ref="T261:T304" si="68">IF(F261="","",F261)</f>
        <v/>
      </c>
      <c r="U261" s="232" t="str">
        <f t="shared" si="63"/>
        <v/>
      </c>
      <c r="V261" s="231" t="str">
        <f>IFERROR(U261+#REF!,"")</f>
        <v/>
      </c>
      <c r="W261" s="273"/>
      <c r="X261" s="230" t="str">
        <f t="shared" ref="X261:X304" si="69">IF(G261="","",G261)</f>
        <v/>
      </c>
      <c r="Y261" s="230" t="str">
        <f t="shared" ref="Y261:Y304" si="70">IF(H261="","",H261)</f>
        <v/>
      </c>
      <c r="Z261" s="229" t="str">
        <f t="shared" ref="Z261:Z304" si="71">IF(I261="","",I261)</f>
        <v/>
      </c>
      <c r="AA261" s="229" t="str">
        <f t="shared" ref="AA261:AA304" si="72">IF(J261="","",J261)</f>
        <v/>
      </c>
      <c r="AB261" s="228" t="str">
        <f t="shared" ref="AB261:AB304" si="73">IF(K261="","",K261)</f>
        <v/>
      </c>
      <c r="AC261" s="228" t="str">
        <f>IFERROR(AB261+#REF!,"")</f>
        <v/>
      </c>
      <c r="AD261" s="229" t="str">
        <f t="shared" ref="AD261:AD304" si="74">IF(L261="","",L261)</f>
        <v/>
      </c>
      <c r="AE261" s="229" t="str">
        <f t="shared" ref="AE261:AE304" si="75">IF(M261="","",M261)</f>
        <v/>
      </c>
      <c r="AF261" s="228" t="str">
        <f t="shared" ref="AF261:AF304" si="76">IF(N261="","",N261)</f>
        <v/>
      </c>
      <c r="AG261" s="228" t="str">
        <f>IFERROR(AF261+#REF!,"")</f>
        <v/>
      </c>
      <c r="AH261" s="272"/>
      <c r="AI261" s="272"/>
      <c r="AJ261" s="227" t="str">
        <f t="shared" ref="AJ261:AJ304" si="77">IF(AI261="","",IF(AI261="Oui",MIN(T261,AB261,AF261)*1.15,IF(AI261="SO","",MIN(T261,AB261,AF261))))</f>
        <v/>
      </c>
      <c r="AK261" s="227" t="str">
        <f t="shared" ref="AK261:AK304" si="78">IF(AJ261="",U261,AJ261)</f>
        <v/>
      </c>
      <c r="AL261" s="227">
        <f>IFERROR(AK261+#REF!,0)</f>
        <v>0</v>
      </c>
      <c r="AM261" s="220" t="e">
        <f>IF(AL261&gt;#REF!,"KO : Le montant retenu est supérieur au montant présenté. Merci de revoir la ligne de dépense ou plafonner son montant.",IF(#REF!=0,"",IF(AL261=#REF!,"OK",IF(AL261&lt;#REF!,"Montant instruit inférieur au montant présenté.",""))))</f>
        <v>#REF!</v>
      </c>
      <c r="AN261" s="273"/>
      <c r="AO261" s="274" t="e">
        <f>#REF!-AL261</f>
        <v>#REF!</v>
      </c>
    </row>
    <row r="262" spans="1:41" hidden="1">
      <c r="A262" s="262">
        <v>258</v>
      </c>
      <c r="B262" s="273"/>
      <c r="C262" s="273"/>
      <c r="D262" s="273"/>
      <c r="E262" s="264"/>
      <c r="F262" s="265"/>
      <c r="G262" s="263"/>
      <c r="H262" s="273"/>
      <c r="I262" s="266"/>
      <c r="J262" s="266"/>
      <c r="K262" s="265"/>
      <c r="L262" s="266"/>
      <c r="M262" s="266"/>
      <c r="N262" s="265"/>
      <c r="O262" s="267"/>
      <c r="P262" s="268" t="str">
        <f t="shared" si="64"/>
        <v/>
      </c>
      <c r="Q262" s="269" t="str">
        <f t="shared" si="65"/>
        <v/>
      </c>
      <c r="R262" s="269" t="str">
        <f t="shared" si="66"/>
        <v/>
      </c>
      <c r="S262" s="269" t="str">
        <f t="shared" si="67"/>
        <v/>
      </c>
      <c r="T262" s="270" t="str">
        <f t="shared" si="68"/>
        <v/>
      </c>
      <c r="U262" s="232" t="str">
        <f t="shared" si="63"/>
        <v/>
      </c>
      <c r="V262" s="231" t="str">
        <f>IFERROR(U262+#REF!,"")</f>
        <v/>
      </c>
      <c r="W262" s="273"/>
      <c r="X262" s="230" t="str">
        <f t="shared" si="69"/>
        <v/>
      </c>
      <c r="Y262" s="230" t="str">
        <f t="shared" si="70"/>
        <v/>
      </c>
      <c r="Z262" s="229" t="str">
        <f t="shared" si="71"/>
        <v/>
      </c>
      <c r="AA262" s="229" t="str">
        <f t="shared" si="72"/>
        <v/>
      </c>
      <c r="AB262" s="228" t="str">
        <f t="shared" si="73"/>
        <v/>
      </c>
      <c r="AC262" s="228" t="str">
        <f>IFERROR(AB262+#REF!,"")</f>
        <v/>
      </c>
      <c r="AD262" s="229" t="str">
        <f t="shared" si="74"/>
        <v/>
      </c>
      <c r="AE262" s="229" t="str">
        <f t="shared" si="75"/>
        <v/>
      </c>
      <c r="AF262" s="228" t="str">
        <f t="shared" si="76"/>
        <v/>
      </c>
      <c r="AG262" s="228" t="str">
        <f>IFERROR(AF262+#REF!,"")</f>
        <v/>
      </c>
      <c r="AH262" s="272"/>
      <c r="AI262" s="272"/>
      <c r="AJ262" s="227" t="str">
        <f t="shared" si="77"/>
        <v/>
      </c>
      <c r="AK262" s="227" t="str">
        <f t="shared" si="78"/>
        <v/>
      </c>
      <c r="AL262" s="227">
        <f>IFERROR(AK262+#REF!,0)</f>
        <v>0</v>
      </c>
      <c r="AM262" s="220" t="e">
        <f>IF(AL262&gt;#REF!,"KO : Le montant retenu est supérieur au montant présenté. Merci de revoir la ligne de dépense ou plafonner son montant.",IF(#REF!=0,"",IF(AL262=#REF!,"OK",IF(AL262&lt;#REF!,"Montant instruit inférieur au montant présenté.",""))))</f>
        <v>#REF!</v>
      </c>
      <c r="AN262" s="273"/>
      <c r="AO262" s="274" t="e">
        <f>#REF!-AL262</f>
        <v>#REF!</v>
      </c>
    </row>
    <row r="263" spans="1:41" hidden="1">
      <c r="A263" s="262">
        <v>259</v>
      </c>
      <c r="B263" s="273"/>
      <c r="C263" s="273"/>
      <c r="D263" s="273"/>
      <c r="E263" s="264"/>
      <c r="F263" s="265"/>
      <c r="G263" s="263"/>
      <c r="H263" s="273"/>
      <c r="I263" s="266"/>
      <c r="J263" s="266"/>
      <c r="K263" s="265"/>
      <c r="L263" s="266"/>
      <c r="M263" s="266"/>
      <c r="N263" s="265"/>
      <c r="O263" s="267"/>
      <c r="P263" s="268" t="str">
        <f t="shared" si="64"/>
        <v/>
      </c>
      <c r="Q263" s="269" t="str">
        <f t="shared" si="65"/>
        <v/>
      </c>
      <c r="R263" s="269" t="str">
        <f t="shared" si="66"/>
        <v/>
      </c>
      <c r="S263" s="269" t="str">
        <f t="shared" si="67"/>
        <v/>
      </c>
      <c r="T263" s="270" t="str">
        <f t="shared" si="68"/>
        <v/>
      </c>
      <c r="U263" s="232" t="str">
        <f t="shared" ref="U263:U304" si="79">T263</f>
        <v/>
      </c>
      <c r="V263" s="231" t="str">
        <f>IFERROR(U263+#REF!,"")</f>
        <v/>
      </c>
      <c r="W263" s="273"/>
      <c r="X263" s="230" t="str">
        <f t="shared" si="69"/>
        <v/>
      </c>
      <c r="Y263" s="230" t="str">
        <f t="shared" si="70"/>
        <v/>
      </c>
      <c r="Z263" s="229" t="str">
        <f t="shared" si="71"/>
        <v/>
      </c>
      <c r="AA263" s="229" t="str">
        <f t="shared" si="72"/>
        <v/>
      </c>
      <c r="AB263" s="228" t="str">
        <f t="shared" si="73"/>
        <v/>
      </c>
      <c r="AC263" s="228" t="str">
        <f>IFERROR(AB263+#REF!,"")</f>
        <v/>
      </c>
      <c r="AD263" s="229" t="str">
        <f t="shared" si="74"/>
        <v/>
      </c>
      <c r="AE263" s="229" t="str">
        <f t="shared" si="75"/>
        <v/>
      </c>
      <c r="AF263" s="228" t="str">
        <f t="shared" si="76"/>
        <v/>
      </c>
      <c r="AG263" s="228" t="str">
        <f>IFERROR(AF263+#REF!,"")</f>
        <v/>
      </c>
      <c r="AH263" s="272"/>
      <c r="AI263" s="272"/>
      <c r="AJ263" s="227" t="str">
        <f t="shared" si="77"/>
        <v/>
      </c>
      <c r="AK263" s="227" t="str">
        <f t="shared" si="78"/>
        <v/>
      </c>
      <c r="AL263" s="227">
        <f>IFERROR(AK263+#REF!,0)</f>
        <v>0</v>
      </c>
      <c r="AM263" s="220" t="e">
        <f>IF(AL263&gt;#REF!,"KO : Le montant retenu est supérieur au montant présenté. Merci de revoir la ligne de dépense ou plafonner son montant.",IF(#REF!=0,"",IF(AL263=#REF!,"OK",IF(AL263&lt;#REF!,"Montant instruit inférieur au montant présenté.",""))))</f>
        <v>#REF!</v>
      </c>
      <c r="AN263" s="273"/>
      <c r="AO263" s="274" t="e">
        <f>#REF!-AL263</f>
        <v>#REF!</v>
      </c>
    </row>
    <row r="264" spans="1:41" hidden="1">
      <c r="A264" s="262">
        <v>260</v>
      </c>
      <c r="B264" s="273"/>
      <c r="C264" s="273"/>
      <c r="D264" s="273"/>
      <c r="E264" s="264"/>
      <c r="F264" s="265"/>
      <c r="G264" s="263"/>
      <c r="H264" s="273"/>
      <c r="I264" s="266"/>
      <c r="J264" s="266"/>
      <c r="K264" s="265"/>
      <c r="L264" s="266"/>
      <c r="M264" s="266"/>
      <c r="N264" s="265"/>
      <c r="O264" s="267"/>
      <c r="P264" s="268" t="str">
        <f t="shared" si="64"/>
        <v/>
      </c>
      <c r="Q264" s="269" t="str">
        <f t="shared" si="65"/>
        <v/>
      </c>
      <c r="R264" s="269" t="str">
        <f t="shared" si="66"/>
        <v/>
      </c>
      <c r="S264" s="269" t="str">
        <f t="shared" si="67"/>
        <v/>
      </c>
      <c r="T264" s="270" t="str">
        <f t="shared" si="68"/>
        <v/>
      </c>
      <c r="U264" s="232" t="str">
        <f t="shared" si="79"/>
        <v/>
      </c>
      <c r="V264" s="231" t="str">
        <f>IFERROR(U264+#REF!,"")</f>
        <v/>
      </c>
      <c r="W264" s="273"/>
      <c r="X264" s="230" t="str">
        <f t="shared" si="69"/>
        <v/>
      </c>
      <c r="Y264" s="230" t="str">
        <f t="shared" si="70"/>
        <v/>
      </c>
      <c r="Z264" s="229" t="str">
        <f t="shared" si="71"/>
        <v/>
      </c>
      <c r="AA264" s="229" t="str">
        <f t="shared" si="72"/>
        <v/>
      </c>
      <c r="AB264" s="228" t="str">
        <f t="shared" si="73"/>
        <v/>
      </c>
      <c r="AC264" s="228" t="str">
        <f>IFERROR(AB264+#REF!,"")</f>
        <v/>
      </c>
      <c r="AD264" s="229" t="str">
        <f t="shared" si="74"/>
        <v/>
      </c>
      <c r="AE264" s="229" t="str">
        <f t="shared" si="75"/>
        <v/>
      </c>
      <c r="AF264" s="228" t="str">
        <f t="shared" si="76"/>
        <v/>
      </c>
      <c r="AG264" s="228" t="str">
        <f>IFERROR(AF264+#REF!,"")</f>
        <v/>
      </c>
      <c r="AH264" s="272"/>
      <c r="AI264" s="272"/>
      <c r="AJ264" s="227" t="str">
        <f t="shared" si="77"/>
        <v/>
      </c>
      <c r="AK264" s="227" t="str">
        <f t="shared" si="78"/>
        <v/>
      </c>
      <c r="AL264" s="227">
        <f>IFERROR(AK264+#REF!,0)</f>
        <v>0</v>
      </c>
      <c r="AM264" s="220" t="e">
        <f>IF(AL264&gt;#REF!,"KO : Le montant retenu est supérieur au montant présenté. Merci de revoir la ligne de dépense ou plafonner son montant.",IF(#REF!=0,"",IF(AL264=#REF!,"OK",IF(AL264&lt;#REF!,"Montant instruit inférieur au montant présenté.",""))))</f>
        <v>#REF!</v>
      </c>
      <c r="AN264" s="273"/>
      <c r="AO264" s="274" t="e">
        <f>#REF!-AL264</f>
        <v>#REF!</v>
      </c>
    </row>
    <row r="265" spans="1:41" hidden="1">
      <c r="A265" s="262">
        <v>261</v>
      </c>
      <c r="B265" s="273"/>
      <c r="C265" s="273"/>
      <c r="D265" s="273"/>
      <c r="E265" s="264"/>
      <c r="F265" s="265"/>
      <c r="G265" s="263"/>
      <c r="H265" s="273"/>
      <c r="I265" s="266"/>
      <c r="J265" s="266"/>
      <c r="K265" s="265"/>
      <c r="L265" s="266"/>
      <c r="M265" s="266"/>
      <c r="N265" s="265"/>
      <c r="O265" s="267"/>
      <c r="P265" s="268" t="str">
        <f t="shared" si="64"/>
        <v/>
      </c>
      <c r="Q265" s="269" t="str">
        <f t="shared" si="65"/>
        <v/>
      </c>
      <c r="R265" s="269" t="str">
        <f t="shared" si="66"/>
        <v/>
      </c>
      <c r="S265" s="269" t="str">
        <f t="shared" si="67"/>
        <v/>
      </c>
      <c r="T265" s="270" t="str">
        <f t="shared" si="68"/>
        <v/>
      </c>
      <c r="U265" s="232" t="str">
        <f t="shared" si="79"/>
        <v/>
      </c>
      <c r="V265" s="231" t="str">
        <f>IFERROR(U265+#REF!,"")</f>
        <v/>
      </c>
      <c r="W265" s="273"/>
      <c r="X265" s="230" t="str">
        <f t="shared" si="69"/>
        <v/>
      </c>
      <c r="Y265" s="230" t="str">
        <f t="shared" si="70"/>
        <v/>
      </c>
      <c r="Z265" s="229" t="str">
        <f t="shared" si="71"/>
        <v/>
      </c>
      <c r="AA265" s="229" t="str">
        <f t="shared" si="72"/>
        <v/>
      </c>
      <c r="AB265" s="228" t="str">
        <f t="shared" si="73"/>
        <v/>
      </c>
      <c r="AC265" s="228" t="str">
        <f>IFERROR(AB265+#REF!,"")</f>
        <v/>
      </c>
      <c r="AD265" s="229" t="str">
        <f t="shared" si="74"/>
        <v/>
      </c>
      <c r="AE265" s="229" t="str">
        <f t="shared" si="75"/>
        <v/>
      </c>
      <c r="AF265" s="228" t="str">
        <f t="shared" si="76"/>
        <v/>
      </c>
      <c r="AG265" s="228" t="str">
        <f>IFERROR(AF265+#REF!,"")</f>
        <v/>
      </c>
      <c r="AH265" s="272"/>
      <c r="AI265" s="272"/>
      <c r="AJ265" s="227" t="str">
        <f t="shared" si="77"/>
        <v/>
      </c>
      <c r="AK265" s="227" t="str">
        <f t="shared" si="78"/>
        <v/>
      </c>
      <c r="AL265" s="227">
        <f>IFERROR(AK265+#REF!,0)</f>
        <v>0</v>
      </c>
      <c r="AM265" s="220" t="e">
        <f>IF(AL265&gt;#REF!,"KO : Le montant retenu est supérieur au montant présenté. Merci de revoir la ligne de dépense ou plafonner son montant.",IF(#REF!=0,"",IF(AL265=#REF!,"OK",IF(AL265&lt;#REF!,"Montant instruit inférieur au montant présenté.",""))))</f>
        <v>#REF!</v>
      </c>
      <c r="AN265" s="273"/>
      <c r="AO265" s="274" t="e">
        <f>#REF!-AL265</f>
        <v>#REF!</v>
      </c>
    </row>
    <row r="266" spans="1:41" hidden="1">
      <c r="A266" s="262">
        <v>262</v>
      </c>
      <c r="B266" s="273"/>
      <c r="C266" s="273"/>
      <c r="D266" s="273"/>
      <c r="E266" s="264"/>
      <c r="F266" s="265"/>
      <c r="G266" s="263"/>
      <c r="H266" s="273"/>
      <c r="I266" s="266"/>
      <c r="J266" s="266"/>
      <c r="K266" s="265"/>
      <c r="L266" s="266"/>
      <c r="M266" s="266"/>
      <c r="N266" s="265"/>
      <c r="O266" s="267"/>
      <c r="P266" s="268" t="str">
        <f t="shared" si="64"/>
        <v/>
      </c>
      <c r="Q266" s="269" t="str">
        <f t="shared" si="65"/>
        <v/>
      </c>
      <c r="R266" s="269" t="str">
        <f t="shared" si="66"/>
        <v/>
      </c>
      <c r="S266" s="269" t="str">
        <f t="shared" si="67"/>
        <v/>
      </c>
      <c r="T266" s="270" t="str">
        <f t="shared" si="68"/>
        <v/>
      </c>
      <c r="U266" s="232" t="str">
        <f t="shared" si="79"/>
        <v/>
      </c>
      <c r="V266" s="231" t="str">
        <f>IFERROR(U266+#REF!,"")</f>
        <v/>
      </c>
      <c r="W266" s="273"/>
      <c r="X266" s="230" t="str">
        <f t="shared" si="69"/>
        <v/>
      </c>
      <c r="Y266" s="230" t="str">
        <f t="shared" si="70"/>
        <v/>
      </c>
      <c r="Z266" s="229" t="str">
        <f t="shared" si="71"/>
        <v/>
      </c>
      <c r="AA266" s="229" t="str">
        <f t="shared" si="72"/>
        <v/>
      </c>
      <c r="AB266" s="228" t="str">
        <f t="shared" si="73"/>
        <v/>
      </c>
      <c r="AC266" s="228" t="str">
        <f>IFERROR(AB266+#REF!,"")</f>
        <v/>
      </c>
      <c r="AD266" s="229" t="str">
        <f t="shared" si="74"/>
        <v/>
      </c>
      <c r="AE266" s="229" t="str">
        <f t="shared" si="75"/>
        <v/>
      </c>
      <c r="AF266" s="228" t="str">
        <f t="shared" si="76"/>
        <v/>
      </c>
      <c r="AG266" s="228" t="str">
        <f>IFERROR(AF266+#REF!,"")</f>
        <v/>
      </c>
      <c r="AH266" s="272"/>
      <c r="AI266" s="272"/>
      <c r="AJ266" s="227" t="str">
        <f t="shared" si="77"/>
        <v/>
      </c>
      <c r="AK266" s="227" t="str">
        <f t="shared" si="78"/>
        <v/>
      </c>
      <c r="AL266" s="227">
        <f>IFERROR(AK266+#REF!,0)</f>
        <v>0</v>
      </c>
      <c r="AM266" s="220" t="e">
        <f>IF(AL266&gt;#REF!,"KO : Le montant retenu est supérieur au montant présenté. Merci de revoir la ligne de dépense ou plafonner son montant.",IF(#REF!=0,"",IF(AL266=#REF!,"OK",IF(AL266&lt;#REF!,"Montant instruit inférieur au montant présenté.",""))))</f>
        <v>#REF!</v>
      </c>
      <c r="AN266" s="273"/>
      <c r="AO266" s="274" t="e">
        <f>#REF!-AL266</f>
        <v>#REF!</v>
      </c>
    </row>
    <row r="267" spans="1:41" hidden="1">
      <c r="A267" s="262">
        <v>263</v>
      </c>
      <c r="B267" s="273"/>
      <c r="C267" s="273"/>
      <c r="D267" s="273"/>
      <c r="E267" s="264"/>
      <c r="F267" s="265"/>
      <c r="G267" s="263"/>
      <c r="H267" s="273"/>
      <c r="I267" s="266"/>
      <c r="J267" s="266"/>
      <c r="K267" s="265"/>
      <c r="L267" s="266"/>
      <c r="M267" s="266"/>
      <c r="N267" s="265"/>
      <c r="O267" s="267"/>
      <c r="P267" s="268" t="str">
        <f t="shared" si="64"/>
        <v/>
      </c>
      <c r="Q267" s="269" t="str">
        <f t="shared" si="65"/>
        <v/>
      </c>
      <c r="R267" s="269" t="str">
        <f t="shared" si="66"/>
        <v/>
      </c>
      <c r="S267" s="269" t="str">
        <f t="shared" si="67"/>
        <v/>
      </c>
      <c r="T267" s="270" t="str">
        <f t="shared" si="68"/>
        <v/>
      </c>
      <c r="U267" s="232" t="str">
        <f t="shared" si="79"/>
        <v/>
      </c>
      <c r="V267" s="231" t="str">
        <f>IFERROR(U267+#REF!,"")</f>
        <v/>
      </c>
      <c r="W267" s="273"/>
      <c r="X267" s="230" t="str">
        <f t="shared" si="69"/>
        <v/>
      </c>
      <c r="Y267" s="230" t="str">
        <f t="shared" si="70"/>
        <v/>
      </c>
      <c r="Z267" s="229" t="str">
        <f t="shared" si="71"/>
        <v/>
      </c>
      <c r="AA267" s="229" t="str">
        <f t="shared" si="72"/>
        <v/>
      </c>
      <c r="AB267" s="228" t="str">
        <f t="shared" si="73"/>
        <v/>
      </c>
      <c r="AC267" s="228" t="str">
        <f>IFERROR(AB267+#REF!,"")</f>
        <v/>
      </c>
      <c r="AD267" s="229" t="str">
        <f t="shared" si="74"/>
        <v/>
      </c>
      <c r="AE267" s="229" t="str">
        <f t="shared" si="75"/>
        <v/>
      </c>
      <c r="AF267" s="228" t="str">
        <f t="shared" si="76"/>
        <v/>
      </c>
      <c r="AG267" s="228" t="str">
        <f>IFERROR(AF267+#REF!,"")</f>
        <v/>
      </c>
      <c r="AH267" s="272"/>
      <c r="AI267" s="272"/>
      <c r="AJ267" s="227" t="str">
        <f t="shared" si="77"/>
        <v/>
      </c>
      <c r="AK267" s="227" t="str">
        <f t="shared" si="78"/>
        <v/>
      </c>
      <c r="AL267" s="227">
        <f>IFERROR(AK267+#REF!,0)</f>
        <v>0</v>
      </c>
      <c r="AM267" s="220" t="e">
        <f>IF(AL267&gt;#REF!,"KO : Le montant retenu est supérieur au montant présenté. Merci de revoir la ligne de dépense ou plafonner son montant.",IF(#REF!=0,"",IF(AL267=#REF!,"OK",IF(AL267&lt;#REF!,"Montant instruit inférieur au montant présenté.",""))))</f>
        <v>#REF!</v>
      </c>
      <c r="AN267" s="273"/>
      <c r="AO267" s="274" t="e">
        <f>#REF!-AL267</f>
        <v>#REF!</v>
      </c>
    </row>
    <row r="268" spans="1:41" hidden="1">
      <c r="A268" s="262">
        <v>264</v>
      </c>
      <c r="B268" s="273"/>
      <c r="C268" s="273"/>
      <c r="D268" s="273"/>
      <c r="E268" s="264"/>
      <c r="F268" s="265"/>
      <c r="G268" s="263"/>
      <c r="H268" s="273"/>
      <c r="I268" s="266"/>
      <c r="J268" s="266"/>
      <c r="K268" s="265"/>
      <c r="L268" s="266"/>
      <c r="M268" s="266"/>
      <c r="N268" s="265"/>
      <c r="O268" s="267"/>
      <c r="P268" s="268" t="str">
        <f t="shared" si="64"/>
        <v/>
      </c>
      <c r="Q268" s="269" t="str">
        <f t="shared" si="65"/>
        <v/>
      </c>
      <c r="R268" s="269" t="str">
        <f t="shared" si="66"/>
        <v/>
      </c>
      <c r="S268" s="269" t="str">
        <f t="shared" si="67"/>
        <v/>
      </c>
      <c r="T268" s="270" t="str">
        <f t="shared" si="68"/>
        <v/>
      </c>
      <c r="U268" s="232" t="str">
        <f t="shared" si="79"/>
        <v/>
      </c>
      <c r="V268" s="231" t="str">
        <f>IFERROR(U268+#REF!,"")</f>
        <v/>
      </c>
      <c r="W268" s="273"/>
      <c r="X268" s="230" t="str">
        <f t="shared" si="69"/>
        <v/>
      </c>
      <c r="Y268" s="230" t="str">
        <f t="shared" si="70"/>
        <v/>
      </c>
      <c r="Z268" s="229" t="str">
        <f t="shared" si="71"/>
        <v/>
      </c>
      <c r="AA268" s="229" t="str">
        <f t="shared" si="72"/>
        <v/>
      </c>
      <c r="AB268" s="228" t="str">
        <f t="shared" si="73"/>
        <v/>
      </c>
      <c r="AC268" s="228" t="str">
        <f>IFERROR(AB268+#REF!,"")</f>
        <v/>
      </c>
      <c r="AD268" s="229" t="str">
        <f t="shared" si="74"/>
        <v/>
      </c>
      <c r="AE268" s="229" t="str">
        <f t="shared" si="75"/>
        <v/>
      </c>
      <c r="AF268" s="228" t="str">
        <f t="shared" si="76"/>
        <v/>
      </c>
      <c r="AG268" s="228" t="str">
        <f>IFERROR(AF268+#REF!,"")</f>
        <v/>
      </c>
      <c r="AH268" s="272"/>
      <c r="AI268" s="272"/>
      <c r="AJ268" s="227" t="str">
        <f t="shared" si="77"/>
        <v/>
      </c>
      <c r="AK268" s="227" t="str">
        <f t="shared" si="78"/>
        <v/>
      </c>
      <c r="AL268" s="227">
        <f>IFERROR(AK268+#REF!,0)</f>
        <v>0</v>
      </c>
      <c r="AM268" s="220" t="e">
        <f>IF(AL268&gt;#REF!,"KO : Le montant retenu est supérieur au montant présenté. Merci de revoir la ligne de dépense ou plafonner son montant.",IF(#REF!=0,"",IF(AL268=#REF!,"OK",IF(AL268&lt;#REF!,"Montant instruit inférieur au montant présenté.",""))))</f>
        <v>#REF!</v>
      </c>
      <c r="AN268" s="273"/>
      <c r="AO268" s="274" t="e">
        <f>#REF!-AL268</f>
        <v>#REF!</v>
      </c>
    </row>
    <row r="269" spans="1:41" hidden="1">
      <c r="A269" s="262">
        <v>265</v>
      </c>
      <c r="B269" s="273"/>
      <c r="C269" s="273"/>
      <c r="D269" s="273"/>
      <c r="E269" s="264"/>
      <c r="F269" s="265"/>
      <c r="G269" s="263"/>
      <c r="H269" s="273"/>
      <c r="I269" s="266"/>
      <c r="J269" s="266"/>
      <c r="K269" s="265"/>
      <c r="L269" s="266"/>
      <c r="M269" s="266"/>
      <c r="N269" s="265"/>
      <c r="O269" s="267"/>
      <c r="P269" s="268" t="str">
        <f t="shared" si="64"/>
        <v/>
      </c>
      <c r="Q269" s="269" t="str">
        <f t="shared" si="65"/>
        <v/>
      </c>
      <c r="R269" s="269" t="str">
        <f t="shared" si="66"/>
        <v/>
      </c>
      <c r="S269" s="269" t="str">
        <f t="shared" si="67"/>
        <v/>
      </c>
      <c r="T269" s="270" t="str">
        <f t="shared" si="68"/>
        <v/>
      </c>
      <c r="U269" s="232" t="str">
        <f t="shared" si="79"/>
        <v/>
      </c>
      <c r="V269" s="231" t="str">
        <f>IFERROR(U269+#REF!,"")</f>
        <v/>
      </c>
      <c r="W269" s="273"/>
      <c r="X269" s="230" t="str">
        <f t="shared" si="69"/>
        <v/>
      </c>
      <c r="Y269" s="230" t="str">
        <f t="shared" si="70"/>
        <v/>
      </c>
      <c r="Z269" s="229" t="str">
        <f t="shared" si="71"/>
        <v/>
      </c>
      <c r="AA269" s="229" t="str">
        <f t="shared" si="72"/>
        <v/>
      </c>
      <c r="AB269" s="228" t="str">
        <f t="shared" si="73"/>
        <v/>
      </c>
      <c r="AC269" s="228" t="str">
        <f>IFERROR(AB269+#REF!,"")</f>
        <v/>
      </c>
      <c r="AD269" s="229" t="str">
        <f t="shared" si="74"/>
        <v/>
      </c>
      <c r="AE269" s="229" t="str">
        <f t="shared" si="75"/>
        <v/>
      </c>
      <c r="AF269" s="228" t="str">
        <f t="shared" si="76"/>
        <v/>
      </c>
      <c r="AG269" s="228" t="str">
        <f>IFERROR(AF269+#REF!,"")</f>
        <v/>
      </c>
      <c r="AH269" s="272"/>
      <c r="AI269" s="272"/>
      <c r="AJ269" s="227" t="str">
        <f t="shared" si="77"/>
        <v/>
      </c>
      <c r="AK269" s="227" t="str">
        <f t="shared" si="78"/>
        <v/>
      </c>
      <c r="AL269" s="227">
        <f>IFERROR(AK269+#REF!,0)</f>
        <v>0</v>
      </c>
      <c r="AM269" s="220" t="e">
        <f>IF(AL269&gt;#REF!,"KO : Le montant retenu est supérieur au montant présenté. Merci de revoir la ligne de dépense ou plafonner son montant.",IF(#REF!=0,"",IF(AL269=#REF!,"OK",IF(AL269&lt;#REF!,"Montant instruit inférieur au montant présenté.",""))))</f>
        <v>#REF!</v>
      </c>
      <c r="AN269" s="273"/>
      <c r="AO269" s="274" t="e">
        <f>#REF!-AL269</f>
        <v>#REF!</v>
      </c>
    </row>
    <row r="270" spans="1:41" hidden="1">
      <c r="A270" s="262">
        <v>266</v>
      </c>
      <c r="B270" s="273"/>
      <c r="C270" s="273"/>
      <c r="D270" s="273"/>
      <c r="E270" s="264"/>
      <c r="F270" s="265"/>
      <c r="G270" s="263"/>
      <c r="H270" s="273"/>
      <c r="I270" s="266"/>
      <c r="J270" s="266"/>
      <c r="K270" s="265"/>
      <c r="L270" s="266"/>
      <c r="M270" s="266"/>
      <c r="N270" s="265"/>
      <c r="O270" s="267"/>
      <c r="P270" s="268" t="str">
        <f t="shared" si="64"/>
        <v/>
      </c>
      <c r="Q270" s="269" t="str">
        <f t="shared" si="65"/>
        <v/>
      </c>
      <c r="R270" s="269" t="str">
        <f t="shared" si="66"/>
        <v/>
      </c>
      <c r="S270" s="269" t="str">
        <f t="shared" si="67"/>
        <v/>
      </c>
      <c r="T270" s="270" t="str">
        <f t="shared" si="68"/>
        <v/>
      </c>
      <c r="U270" s="232" t="str">
        <f t="shared" si="79"/>
        <v/>
      </c>
      <c r="V270" s="231" t="str">
        <f>IFERROR(U270+#REF!,"")</f>
        <v/>
      </c>
      <c r="W270" s="273"/>
      <c r="X270" s="230" t="str">
        <f t="shared" si="69"/>
        <v/>
      </c>
      <c r="Y270" s="230" t="str">
        <f t="shared" si="70"/>
        <v/>
      </c>
      <c r="Z270" s="229" t="str">
        <f t="shared" si="71"/>
        <v/>
      </c>
      <c r="AA270" s="229" t="str">
        <f t="shared" si="72"/>
        <v/>
      </c>
      <c r="AB270" s="228" t="str">
        <f t="shared" si="73"/>
        <v/>
      </c>
      <c r="AC270" s="228" t="str">
        <f>IFERROR(AB270+#REF!,"")</f>
        <v/>
      </c>
      <c r="AD270" s="229" t="str">
        <f t="shared" si="74"/>
        <v/>
      </c>
      <c r="AE270" s="229" t="str">
        <f t="shared" si="75"/>
        <v/>
      </c>
      <c r="AF270" s="228" t="str">
        <f t="shared" si="76"/>
        <v/>
      </c>
      <c r="AG270" s="228" t="str">
        <f>IFERROR(AF270+#REF!,"")</f>
        <v/>
      </c>
      <c r="AH270" s="272"/>
      <c r="AI270" s="272"/>
      <c r="AJ270" s="227" t="str">
        <f t="shared" si="77"/>
        <v/>
      </c>
      <c r="AK270" s="227" t="str">
        <f t="shared" si="78"/>
        <v/>
      </c>
      <c r="AL270" s="227">
        <f>IFERROR(AK270+#REF!,0)</f>
        <v>0</v>
      </c>
      <c r="AM270" s="220" t="e">
        <f>IF(AL270&gt;#REF!,"KO : Le montant retenu est supérieur au montant présenté. Merci de revoir la ligne de dépense ou plafonner son montant.",IF(#REF!=0,"",IF(AL270=#REF!,"OK",IF(AL270&lt;#REF!,"Montant instruit inférieur au montant présenté.",""))))</f>
        <v>#REF!</v>
      </c>
      <c r="AN270" s="273"/>
      <c r="AO270" s="274" t="e">
        <f>#REF!-AL270</f>
        <v>#REF!</v>
      </c>
    </row>
    <row r="271" spans="1:41" hidden="1">
      <c r="A271" s="262">
        <v>267</v>
      </c>
      <c r="B271" s="273"/>
      <c r="C271" s="273"/>
      <c r="D271" s="273"/>
      <c r="E271" s="264"/>
      <c r="F271" s="265"/>
      <c r="G271" s="263"/>
      <c r="H271" s="273"/>
      <c r="I271" s="266"/>
      <c r="J271" s="266"/>
      <c r="K271" s="265"/>
      <c r="L271" s="266"/>
      <c r="M271" s="266"/>
      <c r="N271" s="265"/>
      <c r="O271" s="267"/>
      <c r="P271" s="268" t="str">
        <f t="shared" si="64"/>
        <v/>
      </c>
      <c r="Q271" s="269" t="str">
        <f t="shared" si="65"/>
        <v/>
      </c>
      <c r="R271" s="269" t="str">
        <f t="shared" si="66"/>
        <v/>
      </c>
      <c r="S271" s="269" t="str">
        <f t="shared" si="67"/>
        <v/>
      </c>
      <c r="T271" s="270" t="str">
        <f t="shared" si="68"/>
        <v/>
      </c>
      <c r="U271" s="232" t="str">
        <f t="shared" si="79"/>
        <v/>
      </c>
      <c r="V271" s="231" t="str">
        <f>IFERROR(U271+#REF!,"")</f>
        <v/>
      </c>
      <c r="W271" s="273"/>
      <c r="X271" s="230" t="str">
        <f t="shared" si="69"/>
        <v/>
      </c>
      <c r="Y271" s="230" t="str">
        <f t="shared" si="70"/>
        <v/>
      </c>
      <c r="Z271" s="229" t="str">
        <f t="shared" si="71"/>
        <v/>
      </c>
      <c r="AA271" s="229" t="str">
        <f t="shared" si="72"/>
        <v/>
      </c>
      <c r="AB271" s="228" t="str">
        <f t="shared" si="73"/>
        <v/>
      </c>
      <c r="AC271" s="228" t="str">
        <f>IFERROR(AB271+#REF!,"")</f>
        <v/>
      </c>
      <c r="AD271" s="229" t="str">
        <f t="shared" si="74"/>
        <v/>
      </c>
      <c r="AE271" s="229" t="str">
        <f t="shared" si="75"/>
        <v/>
      </c>
      <c r="AF271" s="228" t="str">
        <f t="shared" si="76"/>
        <v/>
      </c>
      <c r="AG271" s="228" t="str">
        <f>IFERROR(AF271+#REF!,"")</f>
        <v/>
      </c>
      <c r="AH271" s="272"/>
      <c r="AI271" s="272"/>
      <c r="AJ271" s="227" t="str">
        <f t="shared" si="77"/>
        <v/>
      </c>
      <c r="AK271" s="227" t="str">
        <f t="shared" si="78"/>
        <v/>
      </c>
      <c r="AL271" s="227">
        <f>IFERROR(AK271+#REF!,0)</f>
        <v>0</v>
      </c>
      <c r="AM271" s="220" t="e">
        <f>IF(AL271&gt;#REF!,"KO : Le montant retenu est supérieur au montant présenté. Merci de revoir la ligne de dépense ou plafonner son montant.",IF(#REF!=0,"",IF(AL271=#REF!,"OK",IF(AL271&lt;#REF!,"Montant instruit inférieur au montant présenté.",""))))</f>
        <v>#REF!</v>
      </c>
      <c r="AN271" s="273"/>
      <c r="AO271" s="274" t="e">
        <f>#REF!-AL271</f>
        <v>#REF!</v>
      </c>
    </row>
    <row r="272" spans="1:41" hidden="1">
      <c r="A272" s="262">
        <v>268</v>
      </c>
      <c r="B272" s="273"/>
      <c r="C272" s="273"/>
      <c r="D272" s="273"/>
      <c r="E272" s="264"/>
      <c r="F272" s="265"/>
      <c r="G272" s="263"/>
      <c r="H272" s="273"/>
      <c r="I272" s="266"/>
      <c r="J272" s="266"/>
      <c r="K272" s="265"/>
      <c r="L272" s="266"/>
      <c r="M272" s="266"/>
      <c r="N272" s="265"/>
      <c r="O272" s="267"/>
      <c r="P272" s="268" t="str">
        <f t="shared" si="64"/>
        <v/>
      </c>
      <c r="Q272" s="269" t="str">
        <f t="shared" si="65"/>
        <v/>
      </c>
      <c r="R272" s="269" t="str">
        <f t="shared" si="66"/>
        <v/>
      </c>
      <c r="S272" s="269" t="str">
        <f t="shared" si="67"/>
        <v/>
      </c>
      <c r="T272" s="270" t="str">
        <f t="shared" si="68"/>
        <v/>
      </c>
      <c r="U272" s="232" t="str">
        <f t="shared" si="79"/>
        <v/>
      </c>
      <c r="V272" s="231" t="str">
        <f>IFERROR(U272+#REF!,"")</f>
        <v/>
      </c>
      <c r="W272" s="273"/>
      <c r="X272" s="230" t="str">
        <f t="shared" si="69"/>
        <v/>
      </c>
      <c r="Y272" s="230" t="str">
        <f t="shared" si="70"/>
        <v/>
      </c>
      <c r="Z272" s="229" t="str">
        <f t="shared" si="71"/>
        <v/>
      </c>
      <c r="AA272" s="229" t="str">
        <f t="shared" si="72"/>
        <v/>
      </c>
      <c r="AB272" s="228" t="str">
        <f t="shared" si="73"/>
        <v/>
      </c>
      <c r="AC272" s="228" t="str">
        <f>IFERROR(AB272+#REF!,"")</f>
        <v/>
      </c>
      <c r="AD272" s="229" t="str">
        <f t="shared" si="74"/>
        <v/>
      </c>
      <c r="AE272" s="229" t="str">
        <f t="shared" si="75"/>
        <v/>
      </c>
      <c r="AF272" s="228" t="str">
        <f t="shared" si="76"/>
        <v/>
      </c>
      <c r="AG272" s="228" t="str">
        <f>IFERROR(AF272+#REF!,"")</f>
        <v/>
      </c>
      <c r="AH272" s="272"/>
      <c r="AI272" s="272"/>
      <c r="AJ272" s="227" t="str">
        <f t="shared" si="77"/>
        <v/>
      </c>
      <c r="AK272" s="227" t="str">
        <f t="shared" si="78"/>
        <v/>
      </c>
      <c r="AL272" s="227">
        <f>IFERROR(AK272+#REF!,0)</f>
        <v>0</v>
      </c>
      <c r="AM272" s="220" t="e">
        <f>IF(AL272&gt;#REF!,"KO : Le montant retenu est supérieur au montant présenté. Merci de revoir la ligne de dépense ou plafonner son montant.",IF(#REF!=0,"",IF(AL272=#REF!,"OK",IF(AL272&lt;#REF!,"Montant instruit inférieur au montant présenté.",""))))</f>
        <v>#REF!</v>
      </c>
      <c r="AN272" s="273"/>
      <c r="AO272" s="274" t="e">
        <f>#REF!-AL272</f>
        <v>#REF!</v>
      </c>
    </row>
    <row r="273" spans="1:41" hidden="1">
      <c r="A273" s="262">
        <v>269</v>
      </c>
      <c r="B273" s="273"/>
      <c r="C273" s="273"/>
      <c r="D273" s="273"/>
      <c r="E273" s="264"/>
      <c r="F273" s="265"/>
      <c r="G273" s="263"/>
      <c r="H273" s="273"/>
      <c r="I273" s="266"/>
      <c r="J273" s="266"/>
      <c r="K273" s="265"/>
      <c r="L273" s="266"/>
      <c r="M273" s="266"/>
      <c r="N273" s="265"/>
      <c r="O273" s="267"/>
      <c r="P273" s="268" t="str">
        <f t="shared" si="64"/>
        <v/>
      </c>
      <c r="Q273" s="269" t="str">
        <f t="shared" si="65"/>
        <v/>
      </c>
      <c r="R273" s="269" t="str">
        <f t="shared" si="66"/>
        <v/>
      </c>
      <c r="S273" s="269" t="str">
        <f t="shared" si="67"/>
        <v/>
      </c>
      <c r="T273" s="270" t="str">
        <f t="shared" si="68"/>
        <v/>
      </c>
      <c r="U273" s="232" t="str">
        <f t="shared" si="79"/>
        <v/>
      </c>
      <c r="V273" s="231" t="str">
        <f>IFERROR(U273+#REF!,"")</f>
        <v/>
      </c>
      <c r="W273" s="273"/>
      <c r="X273" s="230" t="str">
        <f t="shared" si="69"/>
        <v/>
      </c>
      <c r="Y273" s="230" t="str">
        <f t="shared" si="70"/>
        <v/>
      </c>
      <c r="Z273" s="229" t="str">
        <f t="shared" si="71"/>
        <v/>
      </c>
      <c r="AA273" s="229" t="str">
        <f t="shared" si="72"/>
        <v/>
      </c>
      <c r="AB273" s="228" t="str">
        <f t="shared" si="73"/>
        <v/>
      </c>
      <c r="AC273" s="228" t="str">
        <f>IFERROR(AB273+#REF!,"")</f>
        <v/>
      </c>
      <c r="AD273" s="229" t="str">
        <f t="shared" si="74"/>
        <v/>
      </c>
      <c r="AE273" s="229" t="str">
        <f t="shared" si="75"/>
        <v/>
      </c>
      <c r="AF273" s="228" t="str">
        <f t="shared" si="76"/>
        <v/>
      </c>
      <c r="AG273" s="228" t="str">
        <f>IFERROR(AF273+#REF!,"")</f>
        <v/>
      </c>
      <c r="AH273" s="272"/>
      <c r="AI273" s="272"/>
      <c r="AJ273" s="227" t="str">
        <f t="shared" si="77"/>
        <v/>
      </c>
      <c r="AK273" s="227" t="str">
        <f t="shared" si="78"/>
        <v/>
      </c>
      <c r="AL273" s="227">
        <f>IFERROR(AK273+#REF!,0)</f>
        <v>0</v>
      </c>
      <c r="AM273" s="220" t="e">
        <f>IF(AL273&gt;#REF!,"KO : Le montant retenu est supérieur au montant présenté. Merci de revoir la ligne de dépense ou plafonner son montant.",IF(#REF!=0,"",IF(AL273=#REF!,"OK",IF(AL273&lt;#REF!,"Montant instruit inférieur au montant présenté.",""))))</f>
        <v>#REF!</v>
      </c>
      <c r="AN273" s="273"/>
      <c r="AO273" s="274" t="e">
        <f>#REF!-AL273</f>
        <v>#REF!</v>
      </c>
    </row>
    <row r="274" spans="1:41" hidden="1">
      <c r="A274" s="262">
        <v>270</v>
      </c>
      <c r="B274" s="273"/>
      <c r="C274" s="273"/>
      <c r="D274" s="273"/>
      <c r="E274" s="264"/>
      <c r="F274" s="265"/>
      <c r="G274" s="263"/>
      <c r="H274" s="273"/>
      <c r="I274" s="266"/>
      <c r="J274" s="266"/>
      <c r="K274" s="265"/>
      <c r="L274" s="266"/>
      <c r="M274" s="266"/>
      <c r="N274" s="265"/>
      <c r="O274" s="267"/>
      <c r="P274" s="268" t="str">
        <f t="shared" si="64"/>
        <v/>
      </c>
      <c r="Q274" s="269" t="str">
        <f t="shared" si="65"/>
        <v/>
      </c>
      <c r="R274" s="269" t="str">
        <f t="shared" si="66"/>
        <v/>
      </c>
      <c r="S274" s="269" t="str">
        <f t="shared" si="67"/>
        <v/>
      </c>
      <c r="T274" s="270" t="str">
        <f t="shared" si="68"/>
        <v/>
      </c>
      <c r="U274" s="232" t="str">
        <f t="shared" si="79"/>
        <v/>
      </c>
      <c r="V274" s="231" t="str">
        <f>IFERROR(U274+#REF!,"")</f>
        <v/>
      </c>
      <c r="W274" s="273"/>
      <c r="X274" s="230" t="str">
        <f t="shared" si="69"/>
        <v/>
      </c>
      <c r="Y274" s="230" t="str">
        <f t="shared" si="70"/>
        <v/>
      </c>
      <c r="Z274" s="229" t="str">
        <f t="shared" si="71"/>
        <v/>
      </c>
      <c r="AA274" s="229" t="str">
        <f t="shared" si="72"/>
        <v/>
      </c>
      <c r="AB274" s="228" t="str">
        <f t="shared" si="73"/>
        <v/>
      </c>
      <c r="AC274" s="228" t="str">
        <f>IFERROR(AB274+#REF!,"")</f>
        <v/>
      </c>
      <c r="AD274" s="229" t="str">
        <f t="shared" si="74"/>
        <v/>
      </c>
      <c r="AE274" s="229" t="str">
        <f t="shared" si="75"/>
        <v/>
      </c>
      <c r="AF274" s="228" t="str">
        <f t="shared" si="76"/>
        <v/>
      </c>
      <c r="AG274" s="228" t="str">
        <f>IFERROR(AF274+#REF!,"")</f>
        <v/>
      </c>
      <c r="AH274" s="272"/>
      <c r="AI274" s="272"/>
      <c r="AJ274" s="227" t="str">
        <f t="shared" si="77"/>
        <v/>
      </c>
      <c r="AK274" s="227" t="str">
        <f t="shared" si="78"/>
        <v/>
      </c>
      <c r="AL274" s="227">
        <f>IFERROR(AK274+#REF!,0)</f>
        <v>0</v>
      </c>
      <c r="AM274" s="220" t="e">
        <f>IF(AL274&gt;#REF!,"KO : Le montant retenu est supérieur au montant présenté. Merci de revoir la ligne de dépense ou plafonner son montant.",IF(#REF!=0,"",IF(AL274=#REF!,"OK",IF(AL274&lt;#REF!,"Montant instruit inférieur au montant présenté.",""))))</f>
        <v>#REF!</v>
      </c>
      <c r="AN274" s="273"/>
      <c r="AO274" s="274" t="e">
        <f>#REF!-AL274</f>
        <v>#REF!</v>
      </c>
    </row>
    <row r="275" spans="1:41" hidden="1">
      <c r="A275" s="262">
        <v>271</v>
      </c>
      <c r="B275" s="273"/>
      <c r="C275" s="273"/>
      <c r="D275" s="273"/>
      <c r="E275" s="264"/>
      <c r="F275" s="265"/>
      <c r="G275" s="263"/>
      <c r="H275" s="273"/>
      <c r="I275" s="266"/>
      <c r="J275" s="266"/>
      <c r="K275" s="265"/>
      <c r="L275" s="266"/>
      <c r="M275" s="266"/>
      <c r="N275" s="265"/>
      <c r="O275" s="267"/>
      <c r="P275" s="268" t="str">
        <f t="shared" si="64"/>
        <v/>
      </c>
      <c r="Q275" s="269" t="str">
        <f t="shared" si="65"/>
        <v/>
      </c>
      <c r="R275" s="269" t="str">
        <f t="shared" si="66"/>
        <v/>
      </c>
      <c r="S275" s="269" t="str">
        <f t="shared" si="67"/>
        <v/>
      </c>
      <c r="T275" s="270" t="str">
        <f t="shared" si="68"/>
        <v/>
      </c>
      <c r="U275" s="232" t="str">
        <f t="shared" si="79"/>
        <v/>
      </c>
      <c r="V275" s="231" t="str">
        <f>IFERROR(U275+#REF!,"")</f>
        <v/>
      </c>
      <c r="W275" s="273"/>
      <c r="X275" s="230" t="str">
        <f t="shared" si="69"/>
        <v/>
      </c>
      <c r="Y275" s="230" t="str">
        <f t="shared" si="70"/>
        <v/>
      </c>
      <c r="Z275" s="229" t="str">
        <f t="shared" si="71"/>
        <v/>
      </c>
      <c r="AA275" s="229" t="str">
        <f t="shared" si="72"/>
        <v/>
      </c>
      <c r="AB275" s="228" t="str">
        <f t="shared" si="73"/>
        <v/>
      </c>
      <c r="AC275" s="228" t="str">
        <f>IFERROR(AB275+#REF!,"")</f>
        <v/>
      </c>
      <c r="AD275" s="229" t="str">
        <f t="shared" si="74"/>
        <v/>
      </c>
      <c r="AE275" s="229" t="str">
        <f t="shared" si="75"/>
        <v/>
      </c>
      <c r="AF275" s="228" t="str">
        <f t="shared" si="76"/>
        <v/>
      </c>
      <c r="AG275" s="228" t="str">
        <f>IFERROR(AF275+#REF!,"")</f>
        <v/>
      </c>
      <c r="AH275" s="272"/>
      <c r="AI275" s="272"/>
      <c r="AJ275" s="227" t="str">
        <f t="shared" si="77"/>
        <v/>
      </c>
      <c r="AK275" s="227" t="str">
        <f t="shared" si="78"/>
        <v/>
      </c>
      <c r="AL275" s="227">
        <f>IFERROR(AK275+#REF!,0)</f>
        <v>0</v>
      </c>
      <c r="AM275" s="220" t="e">
        <f>IF(AL275&gt;#REF!,"KO : Le montant retenu est supérieur au montant présenté. Merci de revoir la ligne de dépense ou plafonner son montant.",IF(#REF!=0,"",IF(AL275=#REF!,"OK",IF(AL275&lt;#REF!,"Montant instruit inférieur au montant présenté.",""))))</f>
        <v>#REF!</v>
      </c>
      <c r="AN275" s="273"/>
      <c r="AO275" s="274" t="e">
        <f>#REF!-AL275</f>
        <v>#REF!</v>
      </c>
    </row>
    <row r="276" spans="1:41" hidden="1">
      <c r="A276" s="262">
        <v>272</v>
      </c>
      <c r="B276" s="273"/>
      <c r="C276" s="273"/>
      <c r="D276" s="273"/>
      <c r="E276" s="264"/>
      <c r="F276" s="265"/>
      <c r="G276" s="263"/>
      <c r="H276" s="273"/>
      <c r="I276" s="266"/>
      <c r="J276" s="266"/>
      <c r="K276" s="265"/>
      <c r="L276" s="266"/>
      <c r="M276" s="266"/>
      <c r="N276" s="265"/>
      <c r="O276" s="267"/>
      <c r="P276" s="268" t="str">
        <f t="shared" si="64"/>
        <v/>
      </c>
      <c r="Q276" s="269" t="str">
        <f t="shared" si="65"/>
        <v/>
      </c>
      <c r="R276" s="269" t="str">
        <f t="shared" si="66"/>
        <v/>
      </c>
      <c r="S276" s="269" t="str">
        <f t="shared" si="67"/>
        <v/>
      </c>
      <c r="T276" s="270" t="str">
        <f t="shared" si="68"/>
        <v/>
      </c>
      <c r="U276" s="232" t="str">
        <f t="shared" si="79"/>
        <v/>
      </c>
      <c r="V276" s="231" t="str">
        <f>IFERROR(U276+#REF!,"")</f>
        <v/>
      </c>
      <c r="W276" s="273"/>
      <c r="X276" s="230" t="str">
        <f t="shared" si="69"/>
        <v/>
      </c>
      <c r="Y276" s="230" t="str">
        <f t="shared" si="70"/>
        <v/>
      </c>
      <c r="Z276" s="229" t="str">
        <f t="shared" si="71"/>
        <v/>
      </c>
      <c r="AA276" s="229" t="str">
        <f t="shared" si="72"/>
        <v/>
      </c>
      <c r="AB276" s="228" t="str">
        <f t="shared" si="73"/>
        <v/>
      </c>
      <c r="AC276" s="228" t="str">
        <f>IFERROR(AB276+#REF!,"")</f>
        <v/>
      </c>
      <c r="AD276" s="229" t="str">
        <f t="shared" si="74"/>
        <v/>
      </c>
      <c r="AE276" s="229" t="str">
        <f t="shared" si="75"/>
        <v/>
      </c>
      <c r="AF276" s="228" t="str">
        <f t="shared" si="76"/>
        <v/>
      </c>
      <c r="AG276" s="228" t="str">
        <f>IFERROR(AF276+#REF!,"")</f>
        <v/>
      </c>
      <c r="AH276" s="272"/>
      <c r="AI276" s="272"/>
      <c r="AJ276" s="227" t="str">
        <f t="shared" si="77"/>
        <v/>
      </c>
      <c r="AK276" s="227" t="str">
        <f t="shared" si="78"/>
        <v/>
      </c>
      <c r="AL276" s="227">
        <f>IFERROR(AK276+#REF!,0)</f>
        <v>0</v>
      </c>
      <c r="AM276" s="220" t="e">
        <f>IF(AL276&gt;#REF!,"KO : Le montant retenu est supérieur au montant présenté. Merci de revoir la ligne de dépense ou plafonner son montant.",IF(#REF!=0,"",IF(AL276=#REF!,"OK",IF(AL276&lt;#REF!,"Montant instruit inférieur au montant présenté.",""))))</f>
        <v>#REF!</v>
      </c>
      <c r="AN276" s="273"/>
      <c r="AO276" s="274" t="e">
        <f>#REF!-AL276</f>
        <v>#REF!</v>
      </c>
    </row>
    <row r="277" spans="1:41" hidden="1">
      <c r="A277" s="262">
        <v>273</v>
      </c>
      <c r="B277" s="273"/>
      <c r="C277" s="273"/>
      <c r="D277" s="273"/>
      <c r="E277" s="264"/>
      <c r="F277" s="265"/>
      <c r="G277" s="263"/>
      <c r="H277" s="273"/>
      <c r="I277" s="266"/>
      <c r="J277" s="266"/>
      <c r="K277" s="265"/>
      <c r="L277" s="266"/>
      <c r="M277" s="266"/>
      <c r="N277" s="265"/>
      <c r="O277" s="267"/>
      <c r="P277" s="268" t="str">
        <f t="shared" si="64"/>
        <v/>
      </c>
      <c r="Q277" s="269" t="str">
        <f t="shared" si="65"/>
        <v/>
      </c>
      <c r="R277" s="269" t="str">
        <f t="shared" si="66"/>
        <v/>
      </c>
      <c r="S277" s="269" t="str">
        <f t="shared" si="67"/>
        <v/>
      </c>
      <c r="T277" s="270" t="str">
        <f t="shared" si="68"/>
        <v/>
      </c>
      <c r="U277" s="232" t="str">
        <f t="shared" si="79"/>
        <v/>
      </c>
      <c r="V277" s="231" t="str">
        <f>IFERROR(U277+#REF!,"")</f>
        <v/>
      </c>
      <c r="W277" s="273"/>
      <c r="X277" s="230" t="str">
        <f t="shared" si="69"/>
        <v/>
      </c>
      <c r="Y277" s="230" t="str">
        <f t="shared" si="70"/>
        <v/>
      </c>
      <c r="Z277" s="229" t="str">
        <f t="shared" si="71"/>
        <v/>
      </c>
      <c r="AA277" s="229" t="str">
        <f t="shared" si="72"/>
        <v/>
      </c>
      <c r="AB277" s="228" t="str">
        <f t="shared" si="73"/>
        <v/>
      </c>
      <c r="AC277" s="228" t="str">
        <f>IFERROR(AB277+#REF!,"")</f>
        <v/>
      </c>
      <c r="AD277" s="229" t="str">
        <f t="shared" si="74"/>
        <v/>
      </c>
      <c r="AE277" s="229" t="str">
        <f t="shared" si="75"/>
        <v/>
      </c>
      <c r="AF277" s="228" t="str">
        <f t="shared" si="76"/>
        <v/>
      </c>
      <c r="AG277" s="228" t="str">
        <f>IFERROR(AF277+#REF!,"")</f>
        <v/>
      </c>
      <c r="AH277" s="272"/>
      <c r="AI277" s="272"/>
      <c r="AJ277" s="227" t="str">
        <f t="shared" si="77"/>
        <v/>
      </c>
      <c r="AK277" s="227" t="str">
        <f t="shared" si="78"/>
        <v/>
      </c>
      <c r="AL277" s="227">
        <f>IFERROR(AK277+#REF!,0)</f>
        <v>0</v>
      </c>
      <c r="AM277" s="220" t="e">
        <f>IF(AL277&gt;#REF!,"KO : Le montant retenu est supérieur au montant présenté. Merci de revoir la ligne de dépense ou plafonner son montant.",IF(#REF!=0,"",IF(AL277=#REF!,"OK",IF(AL277&lt;#REF!,"Montant instruit inférieur au montant présenté.",""))))</f>
        <v>#REF!</v>
      </c>
      <c r="AN277" s="273"/>
      <c r="AO277" s="274" t="e">
        <f>#REF!-AL277</f>
        <v>#REF!</v>
      </c>
    </row>
    <row r="278" spans="1:41" hidden="1">
      <c r="A278" s="262">
        <v>274</v>
      </c>
      <c r="B278" s="273"/>
      <c r="C278" s="273"/>
      <c r="D278" s="273"/>
      <c r="E278" s="264"/>
      <c r="F278" s="265"/>
      <c r="G278" s="263"/>
      <c r="H278" s="273"/>
      <c r="I278" s="266"/>
      <c r="J278" s="266"/>
      <c r="K278" s="265"/>
      <c r="L278" s="266"/>
      <c r="M278" s="266"/>
      <c r="N278" s="265"/>
      <c r="O278" s="267"/>
      <c r="P278" s="268" t="str">
        <f t="shared" si="64"/>
        <v/>
      </c>
      <c r="Q278" s="269" t="str">
        <f t="shared" si="65"/>
        <v/>
      </c>
      <c r="R278" s="269" t="str">
        <f t="shared" si="66"/>
        <v/>
      </c>
      <c r="S278" s="269" t="str">
        <f t="shared" si="67"/>
        <v/>
      </c>
      <c r="T278" s="270" t="str">
        <f t="shared" si="68"/>
        <v/>
      </c>
      <c r="U278" s="232" t="str">
        <f t="shared" si="79"/>
        <v/>
      </c>
      <c r="V278" s="231" t="str">
        <f>IFERROR(U278+#REF!,"")</f>
        <v/>
      </c>
      <c r="W278" s="273"/>
      <c r="X278" s="230" t="str">
        <f t="shared" si="69"/>
        <v/>
      </c>
      <c r="Y278" s="230" t="str">
        <f t="shared" si="70"/>
        <v/>
      </c>
      <c r="Z278" s="229" t="str">
        <f t="shared" si="71"/>
        <v/>
      </c>
      <c r="AA278" s="229" t="str">
        <f t="shared" si="72"/>
        <v/>
      </c>
      <c r="AB278" s="228" t="str">
        <f t="shared" si="73"/>
        <v/>
      </c>
      <c r="AC278" s="228" t="str">
        <f>IFERROR(AB278+#REF!,"")</f>
        <v/>
      </c>
      <c r="AD278" s="229" t="str">
        <f t="shared" si="74"/>
        <v/>
      </c>
      <c r="AE278" s="229" t="str">
        <f t="shared" si="75"/>
        <v/>
      </c>
      <c r="AF278" s="228" t="str">
        <f t="shared" si="76"/>
        <v/>
      </c>
      <c r="AG278" s="228" t="str">
        <f>IFERROR(AF278+#REF!,"")</f>
        <v/>
      </c>
      <c r="AH278" s="272"/>
      <c r="AI278" s="272"/>
      <c r="AJ278" s="227" t="str">
        <f t="shared" si="77"/>
        <v/>
      </c>
      <c r="AK278" s="227" t="str">
        <f t="shared" si="78"/>
        <v/>
      </c>
      <c r="AL278" s="227">
        <f>IFERROR(AK278+#REF!,0)</f>
        <v>0</v>
      </c>
      <c r="AM278" s="220" t="e">
        <f>IF(AL278&gt;#REF!,"KO : Le montant retenu est supérieur au montant présenté. Merci de revoir la ligne de dépense ou plafonner son montant.",IF(#REF!=0,"",IF(AL278=#REF!,"OK",IF(AL278&lt;#REF!,"Montant instruit inférieur au montant présenté.",""))))</f>
        <v>#REF!</v>
      </c>
      <c r="AN278" s="273"/>
      <c r="AO278" s="274" t="e">
        <f>#REF!-AL278</f>
        <v>#REF!</v>
      </c>
    </row>
    <row r="279" spans="1:41" hidden="1">
      <c r="A279" s="262">
        <v>275</v>
      </c>
      <c r="B279" s="273"/>
      <c r="C279" s="273"/>
      <c r="D279" s="273"/>
      <c r="E279" s="264"/>
      <c r="F279" s="265"/>
      <c r="G279" s="263"/>
      <c r="H279" s="273"/>
      <c r="I279" s="266"/>
      <c r="J279" s="266"/>
      <c r="K279" s="265"/>
      <c r="L279" s="266"/>
      <c r="M279" s="266"/>
      <c r="N279" s="265"/>
      <c r="O279" s="267"/>
      <c r="P279" s="268" t="str">
        <f t="shared" si="64"/>
        <v/>
      </c>
      <c r="Q279" s="269" t="str">
        <f t="shared" si="65"/>
        <v/>
      </c>
      <c r="R279" s="269" t="str">
        <f t="shared" si="66"/>
        <v/>
      </c>
      <c r="S279" s="269" t="str">
        <f t="shared" si="67"/>
        <v/>
      </c>
      <c r="T279" s="270" t="str">
        <f t="shared" si="68"/>
        <v/>
      </c>
      <c r="U279" s="232" t="str">
        <f t="shared" si="79"/>
        <v/>
      </c>
      <c r="V279" s="231" t="str">
        <f>IFERROR(U279+#REF!,"")</f>
        <v/>
      </c>
      <c r="W279" s="273"/>
      <c r="X279" s="230" t="str">
        <f t="shared" si="69"/>
        <v/>
      </c>
      <c r="Y279" s="230" t="str">
        <f t="shared" si="70"/>
        <v/>
      </c>
      <c r="Z279" s="229" t="str">
        <f t="shared" si="71"/>
        <v/>
      </c>
      <c r="AA279" s="229" t="str">
        <f t="shared" si="72"/>
        <v/>
      </c>
      <c r="AB279" s="228" t="str">
        <f t="shared" si="73"/>
        <v/>
      </c>
      <c r="AC279" s="228" t="str">
        <f>IFERROR(AB279+#REF!,"")</f>
        <v/>
      </c>
      <c r="AD279" s="229" t="str">
        <f t="shared" si="74"/>
        <v/>
      </c>
      <c r="AE279" s="229" t="str">
        <f t="shared" si="75"/>
        <v/>
      </c>
      <c r="AF279" s="228" t="str">
        <f t="shared" si="76"/>
        <v/>
      </c>
      <c r="AG279" s="228" t="str">
        <f>IFERROR(AF279+#REF!,"")</f>
        <v/>
      </c>
      <c r="AH279" s="272"/>
      <c r="AI279" s="272"/>
      <c r="AJ279" s="227" t="str">
        <f t="shared" si="77"/>
        <v/>
      </c>
      <c r="AK279" s="227" t="str">
        <f t="shared" si="78"/>
        <v/>
      </c>
      <c r="AL279" s="227">
        <f>IFERROR(AK279+#REF!,0)</f>
        <v>0</v>
      </c>
      <c r="AM279" s="220" t="e">
        <f>IF(AL279&gt;#REF!,"KO : Le montant retenu est supérieur au montant présenté. Merci de revoir la ligne de dépense ou plafonner son montant.",IF(#REF!=0,"",IF(AL279=#REF!,"OK",IF(AL279&lt;#REF!,"Montant instruit inférieur au montant présenté.",""))))</f>
        <v>#REF!</v>
      </c>
      <c r="AN279" s="273"/>
      <c r="AO279" s="274" t="e">
        <f>#REF!-AL279</f>
        <v>#REF!</v>
      </c>
    </row>
    <row r="280" spans="1:41" hidden="1">
      <c r="A280" s="262">
        <v>276</v>
      </c>
      <c r="B280" s="273"/>
      <c r="C280" s="273"/>
      <c r="D280" s="273"/>
      <c r="E280" s="264"/>
      <c r="F280" s="265"/>
      <c r="G280" s="263"/>
      <c r="H280" s="273"/>
      <c r="I280" s="266"/>
      <c r="J280" s="266"/>
      <c r="K280" s="265"/>
      <c r="L280" s="266"/>
      <c r="M280" s="266"/>
      <c r="N280" s="265"/>
      <c r="O280" s="267"/>
      <c r="P280" s="268" t="str">
        <f t="shared" si="64"/>
        <v/>
      </c>
      <c r="Q280" s="269" t="str">
        <f t="shared" si="65"/>
        <v/>
      </c>
      <c r="R280" s="269" t="str">
        <f t="shared" si="66"/>
        <v/>
      </c>
      <c r="S280" s="269" t="str">
        <f t="shared" si="67"/>
        <v/>
      </c>
      <c r="T280" s="270" t="str">
        <f t="shared" si="68"/>
        <v/>
      </c>
      <c r="U280" s="232" t="str">
        <f t="shared" si="79"/>
        <v/>
      </c>
      <c r="V280" s="231" t="str">
        <f>IFERROR(U280+#REF!,"")</f>
        <v/>
      </c>
      <c r="W280" s="273"/>
      <c r="X280" s="230" t="str">
        <f t="shared" si="69"/>
        <v/>
      </c>
      <c r="Y280" s="230" t="str">
        <f t="shared" si="70"/>
        <v/>
      </c>
      <c r="Z280" s="229" t="str">
        <f t="shared" si="71"/>
        <v/>
      </c>
      <c r="AA280" s="229" t="str">
        <f t="shared" si="72"/>
        <v/>
      </c>
      <c r="AB280" s="228" t="str">
        <f t="shared" si="73"/>
        <v/>
      </c>
      <c r="AC280" s="228" t="str">
        <f>IFERROR(AB280+#REF!,"")</f>
        <v/>
      </c>
      <c r="AD280" s="229" t="str">
        <f t="shared" si="74"/>
        <v/>
      </c>
      <c r="AE280" s="229" t="str">
        <f t="shared" si="75"/>
        <v/>
      </c>
      <c r="AF280" s="228" t="str">
        <f t="shared" si="76"/>
        <v/>
      </c>
      <c r="AG280" s="228" t="str">
        <f>IFERROR(AF280+#REF!,"")</f>
        <v/>
      </c>
      <c r="AH280" s="272"/>
      <c r="AI280" s="272"/>
      <c r="AJ280" s="227" t="str">
        <f t="shared" si="77"/>
        <v/>
      </c>
      <c r="AK280" s="227" t="str">
        <f t="shared" si="78"/>
        <v/>
      </c>
      <c r="AL280" s="227">
        <f>IFERROR(AK280+#REF!,0)</f>
        <v>0</v>
      </c>
      <c r="AM280" s="220" t="e">
        <f>IF(AL280&gt;#REF!,"KO : Le montant retenu est supérieur au montant présenté. Merci de revoir la ligne de dépense ou plafonner son montant.",IF(#REF!=0,"",IF(AL280=#REF!,"OK",IF(AL280&lt;#REF!,"Montant instruit inférieur au montant présenté.",""))))</f>
        <v>#REF!</v>
      </c>
      <c r="AN280" s="273"/>
      <c r="AO280" s="274" t="e">
        <f>#REF!-AL280</f>
        <v>#REF!</v>
      </c>
    </row>
    <row r="281" spans="1:41" hidden="1">
      <c r="A281" s="262">
        <v>277</v>
      </c>
      <c r="B281" s="273"/>
      <c r="C281" s="273"/>
      <c r="D281" s="273"/>
      <c r="E281" s="264"/>
      <c r="F281" s="265"/>
      <c r="G281" s="263"/>
      <c r="H281" s="273"/>
      <c r="I281" s="266"/>
      <c r="J281" s="266"/>
      <c r="K281" s="265"/>
      <c r="L281" s="266"/>
      <c r="M281" s="266"/>
      <c r="N281" s="265"/>
      <c r="O281" s="267"/>
      <c r="P281" s="268" t="str">
        <f t="shared" si="64"/>
        <v/>
      </c>
      <c r="Q281" s="269" t="str">
        <f t="shared" si="65"/>
        <v/>
      </c>
      <c r="R281" s="269" t="str">
        <f t="shared" si="66"/>
        <v/>
      </c>
      <c r="S281" s="269" t="str">
        <f t="shared" si="67"/>
        <v/>
      </c>
      <c r="T281" s="270" t="str">
        <f t="shared" si="68"/>
        <v/>
      </c>
      <c r="U281" s="232" t="str">
        <f t="shared" si="79"/>
        <v/>
      </c>
      <c r="V281" s="231" t="str">
        <f>IFERROR(U281+#REF!,"")</f>
        <v/>
      </c>
      <c r="W281" s="273"/>
      <c r="X281" s="230" t="str">
        <f t="shared" si="69"/>
        <v/>
      </c>
      <c r="Y281" s="230" t="str">
        <f t="shared" si="70"/>
        <v/>
      </c>
      <c r="Z281" s="229" t="str">
        <f t="shared" si="71"/>
        <v/>
      </c>
      <c r="AA281" s="229" t="str">
        <f t="shared" si="72"/>
        <v/>
      </c>
      <c r="AB281" s="228" t="str">
        <f t="shared" si="73"/>
        <v/>
      </c>
      <c r="AC281" s="228" t="str">
        <f>IFERROR(AB281+#REF!,"")</f>
        <v/>
      </c>
      <c r="AD281" s="229" t="str">
        <f t="shared" si="74"/>
        <v/>
      </c>
      <c r="AE281" s="229" t="str">
        <f t="shared" si="75"/>
        <v/>
      </c>
      <c r="AF281" s="228" t="str">
        <f t="shared" si="76"/>
        <v/>
      </c>
      <c r="AG281" s="228" t="str">
        <f>IFERROR(AF281+#REF!,"")</f>
        <v/>
      </c>
      <c r="AH281" s="272"/>
      <c r="AI281" s="272"/>
      <c r="AJ281" s="227" t="str">
        <f t="shared" si="77"/>
        <v/>
      </c>
      <c r="AK281" s="227" t="str">
        <f t="shared" si="78"/>
        <v/>
      </c>
      <c r="AL281" s="227">
        <f>IFERROR(AK281+#REF!,0)</f>
        <v>0</v>
      </c>
      <c r="AM281" s="220" t="e">
        <f>IF(AL281&gt;#REF!,"KO : Le montant retenu est supérieur au montant présenté. Merci de revoir la ligne de dépense ou plafonner son montant.",IF(#REF!=0,"",IF(AL281=#REF!,"OK",IF(AL281&lt;#REF!,"Montant instruit inférieur au montant présenté.",""))))</f>
        <v>#REF!</v>
      </c>
      <c r="AN281" s="273"/>
      <c r="AO281" s="274" t="e">
        <f>#REF!-AL281</f>
        <v>#REF!</v>
      </c>
    </row>
    <row r="282" spans="1:41" hidden="1">
      <c r="A282" s="262">
        <v>278</v>
      </c>
      <c r="B282" s="273"/>
      <c r="C282" s="273"/>
      <c r="D282" s="273"/>
      <c r="E282" s="264"/>
      <c r="F282" s="265"/>
      <c r="G282" s="263"/>
      <c r="H282" s="273"/>
      <c r="I282" s="266"/>
      <c r="J282" s="266"/>
      <c r="K282" s="265"/>
      <c r="L282" s="266"/>
      <c r="M282" s="266"/>
      <c r="N282" s="265"/>
      <c r="O282" s="267"/>
      <c r="P282" s="268" t="str">
        <f t="shared" si="64"/>
        <v/>
      </c>
      <c r="Q282" s="269" t="str">
        <f t="shared" si="65"/>
        <v/>
      </c>
      <c r="R282" s="269" t="str">
        <f t="shared" si="66"/>
        <v/>
      </c>
      <c r="S282" s="269" t="str">
        <f t="shared" si="67"/>
        <v/>
      </c>
      <c r="T282" s="270" t="str">
        <f t="shared" si="68"/>
        <v/>
      </c>
      <c r="U282" s="232" t="str">
        <f t="shared" si="79"/>
        <v/>
      </c>
      <c r="V282" s="231" t="str">
        <f>IFERROR(U282+#REF!,"")</f>
        <v/>
      </c>
      <c r="W282" s="273"/>
      <c r="X282" s="230" t="str">
        <f t="shared" si="69"/>
        <v/>
      </c>
      <c r="Y282" s="230" t="str">
        <f t="shared" si="70"/>
        <v/>
      </c>
      <c r="Z282" s="229" t="str">
        <f t="shared" si="71"/>
        <v/>
      </c>
      <c r="AA282" s="229" t="str">
        <f t="shared" si="72"/>
        <v/>
      </c>
      <c r="AB282" s="228" t="str">
        <f t="shared" si="73"/>
        <v/>
      </c>
      <c r="AC282" s="228" t="str">
        <f>IFERROR(AB282+#REF!,"")</f>
        <v/>
      </c>
      <c r="AD282" s="229" t="str">
        <f t="shared" si="74"/>
        <v/>
      </c>
      <c r="AE282" s="229" t="str">
        <f t="shared" si="75"/>
        <v/>
      </c>
      <c r="AF282" s="228" t="str">
        <f t="shared" si="76"/>
        <v/>
      </c>
      <c r="AG282" s="228" t="str">
        <f>IFERROR(AF282+#REF!,"")</f>
        <v/>
      </c>
      <c r="AH282" s="272"/>
      <c r="AI282" s="272"/>
      <c r="AJ282" s="227" t="str">
        <f t="shared" si="77"/>
        <v/>
      </c>
      <c r="AK282" s="227" t="str">
        <f t="shared" si="78"/>
        <v/>
      </c>
      <c r="AL282" s="227">
        <f>IFERROR(AK282+#REF!,0)</f>
        <v>0</v>
      </c>
      <c r="AM282" s="220" t="e">
        <f>IF(AL282&gt;#REF!,"KO : Le montant retenu est supérieur au montant présenté. Merci de revoir la ligne de dépense ou plafonner son montant.",IF(#REF!=0,"",IF(AL282=#REF!,"OK",IF(AL282&lt;#REF!,"Montant instruit inférieur au montant présenté.",""))))</f>
        <v>#REF!</v>
      </c>
      <c r="AN282" s="273"/>
      <c r="AO282" s="274" t="e">
        <f>#REF!-AL282</f>
        <v>#REF!</v>
      </c>
    </row>
    <row r="283" spans="1:41" hidden="1">
      <c r="A283" s="262">
        <v>279</v>
      </c>
      <c r="B283" s="273"/>
      <c r="C283" s="273"/>
      <c r="D283" s="273"/>
      <c r="E283" s="264"/>
      <c r="F283" s="265"/>
      <c r="G283" s="263"/>
      <c r="H283" s="273"/>
      <c r="I283" s="266"/>
      <c r="J283" s="266"/>
      <c r="K283" s="265"/>
      <c r="L283" s="266"/>
      <c r="M283" s="266"/>
      <c r="N283" s="265"/>
      <c r="O283" s="267"/>
      <c r="P283" s="268" t="str">
        <f t="shared" si="64"/>
        <v/>
      </c>
      <c r="Q283" s="269" t="str">
        <f t="shared" si="65"/>
        <v/>
      </c>
      <c r="R283" s="269" t="str">
        <f t="shared" si="66"/>
        <v/>
      </c>
      <c r="S283" s="269" t="str">
        <f t="shared" si="67"/>
        <v/>
      </c>
      <c r="T283" s="270" t="str">
        <f t="shared" si="68"/>
        <v/>
      </c>
      <c r="U283" s="232" t="str">
        <f t="shared" si="79"/>
        <v/>
      </c>
      <c r="V283" s="231" t="str">
        <f>IFERROR(U283+#REF!,"")</f>
        <v/>
      </c>
      <c r="W283" s="273"/>
      <c r="X283" s="230" t="str">
        <f t="shared" si="69"/>
        <v/>
      </c>
      <c r="Y283" s="230" t="str">
        <f t="shared" si="70"/>
        <v/>
      </c>
      <c r="Z283" s="229" t="str">
        <f t="shared" si="71"/>
        <v/>
      </c>
      <c r="AA283" s="229" t="str">
        <f t="shared" si="72"/>
        <v/>
      </c>
      <c r="AB283" s="228" t="str">
        <f t="shared" si="73"/>
        <v/>
      </c>
      <c r="AC283" s="228" t="str">
        <f>IFERROR(AB283+#REF!,"")</f>
        <v/>
      </c>
      <c r="AD283" s="229" t="str">
        <f t="shared" si="74"/>
        <v/>
      </c>
      <c r="AE283" s="229" t="str">
        <f t="shared" si="75"/>
        <v/>
      </c>
      <c r="AF283" s="228" t="str">
        <f t="shared" si="76"/>
        <v/>
      </c>
      <c r="AG283" s="228" t="str">
        <f>IFERROR(AF283+#REF!,"")</f>
        <v/>
      </c>
      <c r="AH283" s="272"/>
      <c r="AI283" s="272"/>
      <c r="AJ283" s="227" t="str">
        <f t="shared" si="77"/>
        <v/>
      </c>
      <c r="AK283" s="227" t="str">
        <f t="shared" si="78"/>
        <v/>
      </c>
      <c r="AL283" s="227">
        <f>IFERROR(AK283+#REF!,0)</f>
        <v>0</v>
      </c>
      <c r="AM283" s="220" t="e">
        <f>IF(AL283&gt;#REF!,"KO : Le montant retenu est supérieur au montant présenté. Merci de revoir la ligne de dépense ou plafonner son montant.",IF(#REF!=0,"",IF(AL283=#REF!,"OK",IF(AL283&lt;#REF!,"Montant instruit inférieur au montant présenté.",""))))</f>
        <v>#REF!</v>
      </c>
      <c r="AN283" s="273"/>
      <c r="AO283" s="274" t="e">
        <f>#REF!-AL283</f>
        <v>#REF!</v>
      </c>
    </row>
    <row r="284" spans="1:41" hidden="1">
      <c r="A284" s="262">
        <v>280</v>
      </c>
      <c r="B284" s="273"/>
      <c r="C284" s="273"/>
      <c r="D284" s="273"/>
      <c r="E284" s="264"/>
      <c r="F284" s="265"/>
      <c r="G284" s="263"/>
      <c r="H284" s="273"/>
      <c r="I284" s="266"/>
      <c r="J284" s="266"/>
      <c r="K284" s="265"/>
      <c r="L284" s="266"/>
      <c r="M284" s="266"/>
      <c r="N284" s="265"/>
      <c r="O284" s="267"/>
      <c r="P284" s="268" t="str">
        <f t="shared" si="64"/>
        <v/>
      </c>
      <c r="Q284" s="269" t="str">
        <f t="shared" si="65"/>
        <v/>
      </c>
      <c r="R284" s="269" t="str">
        <f t="shared" si="66"/>
        <v/>
      </c>
      <c r="S284" s="269" t="str">
        <f t="shared" si="67"/>
        <v/>
      </c>
      <c r="T284" s="270" t="str">
        <f t="shared" si="68"/>
        <v/>
      </c>
      <c r="U284" s="232" t="str">
        <f t="shared" si="79"/>
        <v/>
      </c>
      <c r="V284" s="231" t="str">
        <f>IFERROR(U284+#REF!,"")</f>
        <v/>
      </c>
      <c r="W284" s="273"/>
      <c r="X284" s="230" t="str">
        <f t="shared" si="69"/>
        <v/>
      </c>
      <c r="Y284" s="230" t="str">
        <f t="shared" si="70"/>
        <v/>
      </c>
      <c r="Z284" s="229" t="str">
        <f t="shared" si="71"/>
        <v/>
      </c>
      <c r="AA284" s="229" t="str">
        <f t="shared" si="72"/>
        <v/>
      </c>
      <c r="AB284" s="228" t="str">
        <f t="shared" si="73"/>
        <v/>
      </c>
      <c r="AC284" s="228" t="str">
        <f>IFERROR(AB284+#REF!,"")</f>
        <v/>
      </c>
      <c r="AD284" s="229" t="str">
        <f t="shared" si="74"/>
        <v/>
      </c>
      <c r="AE284" s="229" t="str">
        <f t="shared" si="75"/>
        <v/>
      </c>
      <c r="AF284" s="228" t="str">
        <f t="shared" si="76"/>
        <v/>
      </c>
      <c r="AG284" s="228" t="str">
        <f>IFERROR(AF284+#REF!,"")</f>
        <v/>
      </c>
      <c r="AH284" s="272"/>
      <c r="AI284" s="272"/>
      <c r="AJ284" s="227" t="str">
        <f t="shared" si="77"/>
        <v/>
      </c>
      <c r="AK284" s="227" t="str">
        <f t="shared" si="78"/>
        <v/>
      </c>
      <c r="AL284" s="227">
        <f>IFERROR(AK284+#REF!,0)</f>
        <v>0</v>
      </c>
      <c r="AM284" s="220" t="e">
        <f>IF(AL284&gt;#REF!,"KO : Le montant retenu est supérieur au montant présenté. Merci de revoir la ligne de dépense ou plafonner son montant.",IF(#REF!=0,"",IF(AL284=#REF!,"OK",IF(AL284&lt;#REF!,"Montant instruit inférieur au montant présenté.",""))))</f>
        <v>#REF!</v>
      </c>
      <c r="AN284" s="273"/>
      <c r="AO284" s="274" t="e">
        <f>#REF!-AL284</f>
        <v>#REF!</v>
      </c>
    </row>
    <row r="285" spans="1:41" hidden="1">
      <c r="A285" s="262">
        <v>281</v>
      </c>
      <c r="B285" s="273"/>
      <c r="C285" s="273"/>
      <c r="D285" s="273"/>
      <c r="E285" s="264"/>
      <c r="F285" s="265"/>
      <c r="G285" s="263"/>
      <c r="H285" s="273"/>
      <c r="I285" s="266"/>
      <c r="J285" s="266"/>
      <c r="K285" s="265"/>
      <c r="L285" s="266"/>
      <c r="M285" s="266"/>
      <c r="N285" s="265"/>
      <c r="O285" s="267"/>
      <c r="P285" s="268" t="str">
        <f t="shared" si="64"/>
        <v/>
      </c>
      <c r="Q285" s="269" t="str">
        <f t="shared" si="65"/>
        <v/>
      </c>
      <c r="R285" s="269" t="str">
        <f t="shared" si="66"/>
        <v/>
      </c>
      <c r="S285" s="269" t="str">
        <f t="shared" si="67"/>
        <v/>
      </c>
      <c r="T285" s="270" t="str">
        <f t="shared" si="68"/>
        <v/>
      </c>
      <c r="U285" s="232" t="str">
        <f t="shared" si="79"/>
        <v/>
      </c>
      <c r="V285" s="231" t="str">
        <f>IFERROR(U285+#REF!,"")</f>
        <v/>
      </c>
      <c r="W285" s="273"/>
      <c r="X285" s="230" t="str">
        <f t="shared" si="69"/>
        <v/>
      </c>
      <c r="Y285" s="230" t="str">
        <f t="shared" si="70"/>
        <v/>
      </c>
      <c r="Z285" s="229" t="str">
        <f t="shared" si="71"/>
        <v/>
      </c>
      <c r="AA285" s="229" t="str">
        <f t="shared" si="72"/>
        <v/>
      </c>
      <c r="AB285" s="228" t="str">
        <f t="shared" si="73"/>
        <v/>
      </c>
      <c r="AC285" s="228" t="str">
        <f>IFERROR(AB285+#REF!,"")</f>
        <v/>
      </c>
      <c r="AD285" s="229" t="str">
        <f t="shared" si="74"/>
        <v/>
      </c>
      <c r="AE285" s="229" t="str">
        <f t="shared" si="75"/>
        <v/>
      </c>
      <c r="AF285" s="228" t="str">
        <f t="shared" si="76"/>
        <v/>
      </c>
      <c r="AG285" s="228" t="str">
        <f>IFERROR(AF285+#REF!,"")</f>
        <v/>
      </c>
      <c r="AH285" s="272"/>
      <c r="AI285" s="272"/>
      <c r="AJ285" s="227" t="str">
        <f t="shared" si="77"/>
        <v/>
      </c>
      <c r="AK285" s="227" t="str">
        <f t="shared" si="78"/>
        <v/>
      </c>
      <c r="AL285" s="227">
        <f>IFERROR(AK285+#REF!,0)</f>
        <v>0</v>
      </c>
      <c r="AM285" s="220" t="e">
        <f>IF(AL285&gt;#REF!,"KO : Le montant retenu est supérieur au montant présenté. Merci de revoir la ligne de dépense ou plafonner son montant.",IF(#REF!=0,"",IF(AL285=#REF!,"OK",IF(AL285&lt;#REF!,"Montant instruit inférieur au montant présenté.",""))))</f>
        <v>#REF!</v>
      </c>
      <c r="AN285" s="273"/>
      <c r="AO285" s="274" t="e">
        <f>#REF!-AL285</f>
        <v>#REF!</v>
      </c>
    </row>
    <row r="286" spans="1:41" hidden="1">
      <c r="A286" s="262">
        <v>282</v>
      </c>
      <c r="B286" s="273"/>
      <c r="C286" s="273"/>
      <c r="D286" s="273"/>
      <c r="E286" s="264"/>
      <c r="F286" s="265"/>
      <c r="G286" s="263"/>
      <c r="H286" s="273"/>
      <c r="I286" s="266"/>
      <c r="J286" s="266"/>
      <c r="K286" s="265"/>
      <c r="L286" s="266"/>
      <c r="M286" s="266"/>
      <c r="N286" s="265"/>
      <c r="O286" s="267"/>
      <c r="P286" s="268" t="str">
        <f t="shared" si="64"/>
        <v/>
      </c>
      <c r="Q286" s="269" t="str">
        <f t="shared" si="65"/>
        <v/>
      </c>
      <c r="R286" s="269" t="str">
        <f t="shared" si="66"/>
        <v/>
      </c>
      <c r="S286" s="269" t="str">
        <f t="shared" si="67"/>
        <v/>
      </c>
      <c r="T286" s="270" t="str">
        <f t="shared" si="68"/>
        <v/>
      </c>
      <c r="U286" s="232" t="str">
        <f t="shared" si="79"/>
        <v/>
      </c>
      <c r="V286" s="231" t="str">
        <f>IFERROR(U286+#REF!,"")</f>
        <v/>
      </c>
      <c r="W286" s="273"/>
      <c r="X286" s="230" t="str">
        <f t="shared" si="69"/>
        <v/>
      </c>
      <c r="Y286" s="230" t="str">
        <f t="shared" si="70"/>
        <v/>
      </c>
      <c r="Z286" s="229" t="str">
        <f t="shared" si="71"/>
        <v/>
      </c>
      <c r="AA286" s="229" t="str">
        <f t="shared" si="72"/>
        <v/>
      </c>
      <c r="AB286" s="228" t="str">
        <f t="shared" si="73"/>
        <v/>
      </c>
      <c r="AC286" s="228" t="str">
        <f>IFERROR(AB286+#REF!,"")</f>
        <v/>
      </c>
      <c r="AD286" s="229" t="str">
        <f t="shared" si="74"/>
        <v/>
      </c>
      <c r="AE286" s="229" t="str">
        <f t="shared" si="75"/>
        <v/>
      </c>
      <c r="AF286" s="228" t="str">
        <f t="shared" si="76"/>
        <v/>
      </c>
      <c r="AG286" s="228" t="str">
        <f>IFERROR(AF286+#REF!,"")</f>
        <v/>
      </c>
      <c r="AH286" s="272"/>
      <c r="AI286" s="272"/>
      <c r="AJ286" s="227" t="str">
        <f t="shared" si="77"/>
        <v/>
      </c>
      <c r="AK286" s="227" t="str">
        <f t="shared" si="78"/>
        <v/>
      </c>
      <c r="AL286" s="227">
        <f>IFERROR(AK286+#REF!,0)</f>
        <v>0</v>
      </c>
      <c r="AM286" s="220" t="e">
        <f>IF(AL286&gt;#REF!,"KO : Le montant retenu est supérieur au montant présenté. Merci de revoir la ligne de dépense ou plafonner son montant.",IF(#REF!=0,"",IF(AL286=#REF!,"OK",IF(AL286&lt;#REF!,"Montant instruit inférieur au montant présenté.",""))))</f>
        <v>#REF!</v>
      </c>
      <c r="AN286" s="273"/>
      <c r="AO286" s="274" t="e">
        <f>#REF!-AL286</f>
        <v>#REF!</v>
      </c>
    </row>
    <row r="287" spans="1:41" hidden="1">
      <c r="A287" s="262">
        <v>283</v>
      </c>
      <c r="B287" s="273"/>
      <c r="C287" s="273"/>
      <c r="D287" s="273"/>
      <c r="E287" s="264"/>
      <c r="F287" s="265"/>
      <c r="G287" s="263"/>
      <c r="H287" s="273"/>
      <c r="I287" s="266"/>
      <c r="J287" s="266"/>
      <c r="K287" s="265"/>
      <c r="L287" s="266"/>
      <c r="M287" s="266"/>
      <c r="N287" s="265"/>
      <c r="O287" s="267"/>
      <c r="P287" s="268" t="str">
        <f t="shared" si="64"/>
        <v/>
      </c>
      <c r="Q287" s="269" t="str">
        <f t="shared" si="65"/>
        <v/>
      </c>
      <c r="R287" s="269" t="str">
        <f t="shared" si="66"/>
        <v/>
      </c>
      <c r="S287" s="269" t="str">
        <f t="shared" si="67"/>
        <v/>
      </c>
      <c r="T287" s="270" t="str">
        <f t="shared" si="68"/>
        <v/>
      </c>
      <c r="U287" s="232" t="str">
        <f t="shared" si="79"/>
        <v/>
      </c>
      <c r="V287" s="231" t="str">
        <f>IFERROR(U287+#REF!,"")</f>
        <v/>
      </c>
      <c r="W287" s="273"/>
      <c r="X287" s="230" t="str">
        <f t="shared" si="69"/>
        <v/>
      </c>
      <c r="Y287" s="230" t="str">
        <f t="shared" si="70"/>
        <v/>
      </c>
      <c r="Z287" s="229" t="str">
        <f t="shared" si="71"/>
        <v/>
      </c>
      <c r="AA287" s="229" t="str">
        <f t="shared" si="72"/>
        <v/>
      </c>
      <c r="AB287" s="228" t="str">
        <f t="shared" si="73"/>
        <v/>
      </c>
      <c r="AC287" s="228" t="str">
        <f>IFERROR(AB287+#REF!,"")</f>
        <v/>
      </c>
      <c r="AD287" s="229" t="str">
        <f t="shared" si="74"/>
        <v/>
      </c>
      <c r="AE287" s="229" t="str">
        <f t="shared" si="75"/>
        <v/>
      </c>
      <c r="AF287" s="228" t="str">
        <f t="shared" si="76"/>
        <v/>
      </c>
      <c r="AG287" s="228" t="str">
        <f>IFERROR(AF287+#REF!,"")</f>
        <v/>
      </c>
      <c r="AH287" s="272"/>
      <c r="AI287" s="272"/>
      <c r="AJ287" s="227" t="str">
        <f t="shared" si="77"/>
        <v/>
      </c>
      <c r="AK287" s="227" t="str">
        <f t="shared" si="78"/>
        <v/>
      </c>
      <c r="AL287" s="227">
        <f>IFERROR(AK287+#REF!,0)</f>
        <v>0</v>
      </c>
      <c r="AM287" s="220" t="e">
        <f>IF(AL287&gt;#REF!,"KO : Le montant retenu est supérieur au montant présenté. Merci de revoir la ligne de dépense ou plafonner son montant.",IF(#REF!=0,"",IF(AL287=#REF!,"OK",IF(AL287&lt;#REF!,"Montant instruit inférieur au montant présenté.",""))))</f>
        <v>#REF!</v>
      </c>
      <c r="AN287" s="273"/>
      <c r="AO287" s="274" t="e">
        <f>#REF!-AL287</f>
        <v>#REF!</v>
      </c>
    </row>
    <row r="288" spans="1:41" hidden="1">
      <c r="A288" s="262">
        <v>284</v>
      </c>
      <c r="B288" s="273"/>
      <c r="C288" s="273"/>
      <c r="D288" s="273"/>
      <c r="E288" s="264"/>
      <c r="F288" s="265"/>
      <c r="G288" s="263"/>
      <c r="H288" s="273"/>
      <c r="I288" s="266"/>
      <c r="J288" s="266"/>
      <c r="K288" s="265"/>
      <c r="L288" s="266"/>
      <c r="M288" s="266"/>
      <c r="N288" s="265"/>
      <c r="O288" s="267"/>
      <c r="P288" s="268" t="str">
        <f t="shared" si="64"/>
        <v/>
      </c>
      <c r="Q288" s="269" t="str">
        <f t="shared" si="65"/>
        <v/>
      </c>
      <c r="R288" s="269" t="str">
        <f t="shared" si="66"/>
        <v/>
      </c>
      <c r="S288" s="269" t="str">
        <f t="shared" si="67"/>
        <v/>
      </c>
      <c r="T288" s="270" t="str">
        <f t="shared" si="68"/>
        <v/>
      </c>
      <c r="U288" s="232" t="str">
        <f t="shared" si="79"/>
        <v/>
      </c>
      <c r="V288" s="231" t="str">
        <f>IFERROR(U288+#REF!,"")</f>
        <v/>
      </c>
      <c r="W288" s="273"/>
      <c r="X288" s="230" t="str">
        <f t="shared" si="69"/>
        <v/>
      </c>
      <c r="Y288" s="230" t="str">
        <f t="shared" si="70"/>
        <v/>
      </c>
      <c r="Z288" s="229" t="str">
        <f t="shared" si="71"/>
        <v/>
      </c>
      <c r="AA288" s="229" t="str">
        <f t="shared" si="72"/>
        <v/>
      </c>
      <c r="AB288" s="228" t="str">
        <f t="shared" si="73"/>
        <v/>
      </c>
      <c r="AC288" s="228" t="str">
        <f>IFERROR(AB288+#REF!,"")</f>
        <v/>
      </c>
      <c r="AD288" s="229" t="str">
        <f t="shared" si="74"/>
        <v/>
      </c>
      <c r="AE288" s="229" t="str">
        <f t="shared" si="75"/>
        <v/>
      </c>
      <c r="AF288" s="228" t="str">
        <f t="shared" si="76"/>
        <v/>
      </c>
      <c r="AG288" s="228" t="str">
        <f>IFERROR(AF288+#REF!,"")</f>
        <v/>
      </c>
      <c r="AH288" s="272"/>
      <c r="AI288" s="272"/>
      <c r="AJ288" s="227" t="str">
        <f t="shared" si="77"/>
        <v/>
      </c>
      <c r="AK288" s="227" t="str">
        <f t="shared" si="78"/>
        <v/>
      </c>
      <c r="AL288" s="227">
        <f>IFERROR(AK288+#REF!,0)</f>
        <v>0</v>
      </c>
      <c r="AM288" s="220" t="e">
        <f>IF(AL288&gt;#REF!,"KO : Le montant retenu est supérieur au montant présenté. Merci de revoir la ligne de dépense ou plafonner son montant.",IF(#REF!=0,"",IF(AL288=#REF!,"OK",IF(AL288&lt;#REF!,"Montant instruit inférieur au montant présenté.",""))))</f>
        <v>#REF!</v>
      </c>
      <c r="AN288" s="273"/>
      <c r="AO288" s="274" t="e">
        <f>#REF!-AL288</f>
        <v>#REF!</v>
      </c>
    </row>
    <row r="289" spans="1:41" hidden="1">
      <c r="A289" s="262">
        <v>285</v>
      </c>
      <c r="B289" s="273"/>
      <c r="C289" s="273"/>
      <c r="D289" s="273"/>
      <c r="E289" s="264"/>
      <c r="F289" s="265"/>
      <c r="G289" s="263"/>
      <c r="H289" s="273"/>
      <c r="I289" s="266"/>
      <c r="J289" s="266"/>
      <c r="K289" s="265"/>
      <c r="L289" s="266"/>
      <c r="M289" s="266"/>
      <c r="N289" s="265"/>
      <c r="O289" s="267"/>
      <c r="P289" s="268" t="str">
        <f t="shared" si="64"/>
        <v/>
      </c>
      <c r="Q289" s="269" t="str">
        <f t="shared" si="65"/>
        <v/>
      </c>
      <c r="R289" s="269" t="str">
        <f t="shared" si="66"/>
        <v/>
      </c>
      <c r="S289" s="269" t="str">
        <f t="shared" si="67"/>
        <v/>
      </c>
      <c r="T289" s="270" t="str">
        <f t="shared" si="68"/>
        <v/>
      </c>
      <c r="U289" s="232" t="str">
        <f t="shared" si="79"/>
        <v/>
      </c>
      <c r="V289" s="231" t="str">
        <f>IFERROR(U289+#REF!,"")</f>
        <v/>
      </c>
      <c r="W289" s="273"/>
      <c r="X289" s="230" t="str">
        <f t="shared" si="69"/>
        <v/>
      </c>
      <c r="Y289" s="230" t="str">
        <f t="shared" si="70"/>
        <v/>
      </c>
      <c r="Z289" s="229" t="str">
        <f t="shared" si="71"/>
        <v/>
      </c>
      <c r="AA289" s="229" t="str">
        <f t="shared" si="72"/>
        <v/>
      </c>
      <c r="AB289" s="228" t="str">
        <f t="shared" si="73"/>
        <v/>
      </c>
      <c r="AC289" s="228" t="str">
        <f>IFERROR(AB289+#REF!,"")</f>
        <v/>
      </c>
      <c r="AD289" s="229" t="str">
        <f t="shared" si="74"/>
        <v/>
      </c>
      <c r="AE289" s="229" t="str">
        <f t="shared" si="75"/>
        <v/>
      </c>
      <c r="AF289" s="228" t="str">
        <f t="shared" si="76"/>
        <v/>
      </c>
      <c r="AG289" s="228" t="str">
        <f>IFERROR(AF289+#REF!,"")</f>
        <v/>
      </c>
      <c r="AH289" s="272"/>
      <c r="AI289" s="272"/>
      <c r="AJ289" s="227" t="str">
        <f t="shared" si="77"/>
        <v/>
      </c>
      <c r="AK289" s="227" t="str">
        <f t="shared" si="78"/>
        <v/>
      </c>
      <c r="AL289" s="227">
        <f>IFERROR(AK289+#REF!,0)</f>
        <v>0</v>
      </c>
      <c r="AM289" s="220" t="e">
        <f>IF(AL289&gt;#REF!,"KO : Le montant retenu est supérieur au montant présenté. Merci de revoir la ligne de dépense ou plafonner son montant.",IF(#REF!=0,"",IF(AL289=#REF!,"OK",IF(AL289&lt;#REF!,"Montant instruit inférieur au montant présenté.",""))))</f>
        <v>#REF!</v>
      </c>
      <c r="AN289" s="273"/>
      <c r="AO289" s="274" t="e">
        <f>#REF!-AL289</f>
        <v>#REF!</v>
      </c>
    </row>
    <row r="290" spans="1:41" hidden="1">
      <c r="A290" s="262">
        <v>286</v>
      </c>
      <c r="B290" s="273"/>
      <c r="C290" s="273"/>
      <c r="D290" s="273"/>
      <c r="E290" s="264"/>
      <c r="F290" s="265"/>
      <c r="G290" s="263"/>
      <c r="H290" s="273"/>
      <c r="I290" s="266"/>
      <c r="J290" s="266"/>
      <c r="K290" s="265"/>
      <c r="L290" s="266"/>
      <c r="M290" s="266"/>
      <c r="N290" s="265"/>
      <c r="O290" s="267"/>
      <c r="P290" s="268" t="str">
        <f t="shared" si="64"/>
        <v/>
      </c>
      <c r="Q290" s="269" t="str">
        <f t="shared" si="65"/>
        <v/>
      </c>
      <c r="R290" s="269" t="str">
        <f t="shared" si="66"/>
        <v/>
      </c>
      <c r="S290" s="269" t="str">
        <f t="shared" si="67"/>
        <v/>
      </c>
      <c r="T290" s="270" t="str">
        <f t="shared" si="68"/>
        <v/>
      </c>
      <c r="U290" s="232" t="str">
        <f t="shared" si="79"/>
        <v/>
      </c>
      <c r="V290" s="231" t="str">
        <f>IFERROR(U290+#REF!,"")</f>
        <v/>
      </c>
      <c r="W290" s="273"/>
      <c r="X290" s="230" t="str">
        <f t="shared" si="69"/>
        <v/>
      </c>
      <c r="Y290" s="230" t="str">
        <f t="shared" si="70"/>
        <v/>
      </c>
      <c r="Z290" s="229" t="str">
        <f t="shared" si="71"/>
        <v/>
      </c>
      <c r="AA290" s="229" t="str">
        <f t="shared" si="72"/>
        <v/>
      </c>
      <c r="AB290" s="228" t="str">
        <f t="shared" si="73"/>
        <v/>
      </c>
      <c r="AC290" s="228" t="str">
        <f>IFERROR(AB290+#REF!,"")</f>
        <v/>
      </c>
      <c r="AD290" s="229" t="str">
        <f t="shared" si="74"/>
        <v/>
      </c>
      <c r="AE290" s="229" t="str">
        <f t="shared" si="75"/>
        <v/>
      </c>
      <c r="AF290" s="228" t="str">
        <f t="shared" si="76"/>
        <v/>
      </c>
      <c r="AG290" s="228" t="str">
        <f>IFERROR(AF290+#REF!,"")</f>
        <v/>
      </c>
      <c r="AH290" s="272"/>
      <c r="AI290" s="272"/>
      <c r="AJ290" s="227" t="str">
        <f t="shared" si="77"/>
        <v/>
      </c>
      <c r="AK290" s="227" t="str">
        <f t="shared" si="78"/>
        <v/>
      </c>
      <c r="AL290" s="227">
        <f>IFERROR(AK290+#REF!,0)</f>
        <v>0</v>
      </c>
      <c r="AM290" s="220" t="e">
        <f>IF(AL290&gt;#REF!,"KO : Le montant retenu est supérieur au montant présenté. Merci de revoir la ligne de dépense ou plafonner son montant.",IF(#REF!=0,"",IF(AL290=#REF!,"OK",IF(AL290&lt;#REF!,"Montant instruit inférieur au montant présenté.",""))))</f>
        <v>#REF!</v>
      </c>
      <c r="AN290" s="273"/>
      <c r="AO290" s="274" t="e">
        <f>#REF!-AL290</f>
        <v>#REF!</v>
      </c>
    </row>
    <row r="291" spans="1:41" hidden="1">
      <c r="A291" s="262">
        <v>287</v>
      </c>
      <c r="B291" s="273"/>
      <c r="C291" s="273"/>
      <c r="D291" s="273"/>
      <c r="E291" s="264"/>
      <c r="F291" s="265"/>
      <c r="G291" s="263"/>
      <c r="H291" s="273"/>
      <c r="I291" s="266"/>
      <c r="J291" s="266"/>
      <c r="K291" s="265"/>
      <c r="L291" s="266"/>
      <c r="M291" s="266"/>
      <c r="N291" s="265"/>
      <c r="O291" s="267"/>
      <c r="P291" s="268" t="str">
        <f t="shared" si="64"/>
        <v/>
      </c>
      <c r="Q291" s="269" t="str">
        <f t="shared" si="65"/>
        <v/>
      </c>
      <c r="R291" s="269" t="str">
        <f t="shared" si="66"/>
        <v/>
      </c>
      <c r="S291" s="269" t="str">
        <f t="shared" si="67"/>
        <v/>
      </c>
      <c r="T291" s="270" t="str">
        <f t="shared" si="68"/>
        <v/>
      </c>
      <c r="U291" s="232" t="str">
        <f t="shared" si="79"/>
        <v/>
      </c>
      <c r="V291" s="231" t="str">
        <f>IFERROR(U291+#REF!,"")</f>
        <v/>
      </c>
      <c r="W291" s="273"/>
      <c r="X291" s="230" t="str">
        <f t="shared" si="69"/>
        <v/>
      </c>
      <c r="Y291" s="230" t="str">
        <f t="shared" si="70"/>
        <v/>
      </c>
      <c r="Z291" s="229" t="str">
        <f t="shared" si="71"/>
        <v/>
      </c>
      <c r="AA291" s="229" t="str">
        <f t="shared" si="72"/>
        <v/>
      </c>
      <c r="AB291" s="228" t="str">
        <f t="shared" si="73"/>
        <v/>
      </c>
      <c r="AC291" s="228" t="str">
        <f>IFERROR(AB291+#REF!,"")</f>
        <v/>
      </c>
      <c r="AD291" s="229" t="str">
        <f t="shared" si="74"/>
        <v/>
      </c>
      <c r="AE291" s="229" t="str">
        <f t="shared" si="75"/>
        <v/>
      </c>
      <c r="AF291" s="228" t="str">
        <f t="shared" si="76"/>
        <v/>
      </c>
      <c r="AG291" s="228" t="str">
        <f>IFERROR(AF291+#REF!,"")</f>
        <v/>
      </c>
      <c r="AH291" s="272"/>
      <c r="AI291" s="272"/>
      <c r="AJ291" s="227" t="str">
        <f t="shared" si="77"/>
        <v/>
      </c>
      <c r="AK291" s="227" t="str">
        <f t="shared" si="78"/>
        <v/>
      </c>
      <c r="AL291" s="227">
        <f>IFERROR(AK291+#REF!,0)</f>
        <v>0</v>
      </c>
      <c r="AM291" s="220" t="e">
        <f>IF(AL291&gt;#REF!,"KO : Le montant retenu est supérieur au montant présenté. Merci de revoir la ligne de dépense ou plafonner son montant.",IF(#REF!=0,"",IF(AL291=#REF!,"OK",IF(AL291&lt;#REF!,"Montant instruit inférieur au montant présenté.",""))))</f>
        <v>#REF!</v>
      </c>
      <c r="AN291" s="273"/>
      <c r="AO291" s="274" t="e">
        <f>#REF!-AL291</f>
        <v>#REF!</v>
      </c>
    </row>
    <row r="292" spans="1:41" hidden="1">
      <c r="A292" s="262">
        <v>288</v>
      </c>
      <c r="B292" s="273"/>
      <c r="C292" s="273"/>
      <c r="D292" s="273"/>
      <c r="E292" s="264"/>
      <c r="F292" s="265"/>
      <c r="G292" s="263"/>
      <c r="H292" s="273"/>
      <c r="I292" s="266"/>
      <c r="J292" s="266"/>
      <c r="K292" s="265"/>
      <c r="L292" s="266"/>
      <c r="M292" s="266"/>
      <c r="N292" s="265"/>
      <c r="O292" s="267"/>
      <c r="P292" s="268" t="str">
        <f t="shared" si="64"/>
        <v/>
      </c>
      <c r="Q292" s="269" t="str">
        <f t="shared" si="65"/>
        <v/>
      </c>
      <c r="R292" s="269" t="str">
        <f t="shared" si="66"/>
        <v/>
      </c>
      <c r="S292" s="269" t="str">
        <f t="shared" si="67"/>
        <v/>
      </c>
      <c r="T292" s="270" t="str">
        <f t="shared" si="68"/>
        <v/>
      </c>
      <c r="U292" s="232" t="str">
        <f t="shared" si="79"/>
        <v/>
      </c>
      <c r="V292" s="231" t="str">
        <f>IFERROR(U292+#REF!,"")</f>
        <v/>
      </c>
      <c r="W292" s="273"/>
      <c r="X292" s="230" t="str">
        <f t="shared" si="69"/>
        <v/>
      </c>
      <c r="Y292" s="230" t="str">
        <f t="shared" si="70"/>
        <v/>
      </c>
      <c r="Z292" s="229" t="str">
        <f t="shared" si="71"/>
        <v/>
      </c>
      <c r="AA292" s="229" t="str">
        <f t="shared" si="72"/>
        <v/>
      </c>
      <c r="AB292" s="228" t="str">
        <f t="shared" si="73"/>
        <v/>
      </c>
      <c r="AC292" s="228" t="str">
        <f>IFERROR(AB292+#REF!,"")</f>
        <v/>
      </c>
      <c r="AD292" s="229" t="str">
        <f t="shared" si="74"/>
        <v/>
      </c>
      <c r="AE292" s="229" t="str">
        <f t="shared" si="75"/>
        <v/>
      </c>
      <c r="AF292" s="228" t="str">
        <f t="shared" si="76"/>
        <v/>
      </c>
      <c r="AG292" s="228" t="str">
        <f>IFERROR(AF292+#REF!,"")</f>
        <v/>
      </c>
      <c r="AH292" s="272"/>
      <c r="AI292" s="272"/>
      <c r="AJ292" s="227" t="str">
        <f t="shared" si="77"/>
        <v/>
      </c>
      <c r="AK292" s="227" t="str">
        <f t="shared" si="78"/>
        <v/>
      </c>
      <c r="AL292" s="227">
        <f>IFERROR(AK292+#REF!,0)</f>
        <v>0</v>
      </c>
      <c r="AM292" s="220" t="e">
        <f>IF(AL292&gt;#REF!,"KO : Le montant retenu est supérieur au montant présenté. Merci de revoir la ligne de dépense ou plafonner son montant.",IF(#REF!=0,"",IF(AL292=#REF!,"OK",IF(AL292&lt;#REF!,"Montant instruit inférieur au montant présenté.",""))))</f>
        <v>#REF!</v>
      </c>
      <c r="AN292" s="273"/>
      <c r="AO292" s="274" t="e">
        <f>#REF!-AL292</f>
        <v>#REF!</v>
      </c>
    </row>
    <row r="293" spans="1:41" hidden="1">
      <c r="A293" s="262">
        <v>289</v>
      </c>
      <c r="B293" s="273"/>
      <c r="C293" s="273"/>
      <c r="D293" s="273"/>
      <c r="E293" s="264"/>
      <c r="F293" s="265"/>
      <c r="G293" s="263"/>
      <c r="H293" s="273"/>
      <c r="I293" s="266"/>
      <c r="J293" s="266"/>
      <c r="K293" s="265"/>
      <c r="L293" s="266"/>
      <c r="M293" s="266"/>
      <c r="N293" s="265"/>
      <c r="O293" s="267"/>
      <c r="P293" s="268" t="str">
        <f t="shared" si="64"/>
        <v/>
      </c>
      <c r="Q293" s="269" t="str">
        <f t="shared" si="65"/>
        <v/>
      </c>
      <c r="R293" s="269" t="str">
        <f t="shared" si="66"/>
        <v/>
      </c>
      <c r="S293" s="269" t="str">
        <f t="shared" si="67"/>
        <v/>
      </c>
      <c r="T293" s="270" t="str">
        <f t="shared" si="68"/>
        <v/>
      </c>
      <c r="U293" s="232" t="str">
        <f t="shared" si="79"/>
        <v/>
      </c>
      <c r="V293" s="231" t="str">
        <f>IFERROR(U293+#REF!,"")</f>
        <v/>
      </c>
      <c r="W293" s="273"/>
      <c r="X293" s="230" t="str">
        <f t="shared" si="69"/>
        <v/>
      </c>
      <c r="Y293" s="230" t="str">
        <f t="shared" si="70"/>
        <v/>
      </c>
      <c r="Z293" s="229" t="str">
        <f t="shared" si="71"/>
        <v/>
      </c>
      <c r="AA293" s="229" t="str">
        <f t="shared" si="72"/>
        <v/>
      </c>
      <c r="AB293" s="228" t="str">
        <f t="shared" si="73"/>
        <v/>
      </c>
      <c r="AC293" s="228" t="str">
        <f>IFERROR(AB293+#REF!,"")</f>
        <v/>
      </c>
      <c r="AD293" s="229" t="str">
        <f t="shared" si="74"/>
        <v/>
      </c>
      <c r="AE293" s="229" t="str">
        <f t="shared" si="75"/>
        <v/>
      </c>
      <c r="AF293" s="228" t="str">
        <f t="shared" si="76"/>
        <v/>
      </c>
      <c r="AG293" s="228" t="str">
        <f>IFERROR(AF293+#REF!,"")</f>
        <v/>
      </c>
      <c r="AH293" s="272"/>
      <c r="AI293" s="272"/>
      <c r="AJ293" s="227" t="str">
        <f t="shared" si="77"/>
        <v/>
      </c>
      <c r="AK293" s="227" t="str">
        <f t="shared" si="78"/>
        <v/>
      </c>
      <c r="AL293" s="227">
        <f>IFERROR(AK293+#REF!,0)</f>
        <v>0</v>
      </c>
      <c r="AM293" s="220" t="e">
        <f>IF(AL293&gt;#REF!,"KO : Le montant retenu est supérieur au montant présenté. Merci de revoir la ligne de dépense ou plafonner son montant.",IF(#REF!=0,"",IF(AL293=#REF!,"OK",IF(AL293&lt;#REF!,"Montant instruit inférieur au montant présenté.",""))))</f>
        <v>#REF!</v>
      </c>
      <c r="AN293" s="273"/>
      <c r="AO293" s="274" t="e">
        <f>#REF!-AL293</f>
        <v>#REF!</v>
      </c>
    </row>
    <row r="294" spans="1:41" hidden="1">
      <c r="A294" s="262">
        <v>290</v>
      </c>
      <c r="B294" s="273"/>
      <c r="C294" s="273"/>
      <c r="D294" s="273"/>
      <c r="E294" s="264"/>
      <c r="F294" s="265"/>
      <c r="G294" s="263"/>
      <c r="H294" s="273"/>
      <c r="I294" s="266"/>
      <c r="J294" s="266"/>
      <c r="K294" s="265"/>
      <c r="L294" s="266"/>
      <c r="M294" s="266"/>
      <c r="N294" s="265"/>
      <c r="O294" s="267"/>
      <c r="P294" s="268" t="str">
        <f t="shared" si="64"/>
        <v/>
      </c>
      <c r="Q294" s="269" t="str">
        <f t="shared" si="65"/>
        <v/>
      </c>
      <c r="R294" s="269" t="str">
        <f t="shared" si="66"/>
        <v/>
      </c>
      <c r="S294" s="269" t="str">
        <f t="shared" si="67"/>
        <v/>
      </c>
      <c r="T294" s="270" t="str">
        <f t="shared" si="68"/>
        <v/>
      </c>
      <c r="U294" s="232" t="str">
        <f t="shared" si="79"/>
        <v/>
      </c>
      <c r="V294" s="231" t="str">
        <f>IFERROR(U294+#REF!,"")</f>
        <v/>
      </c>
      <c r="W294" s="273"/>
      <c r="X294" s="230" t="str">
        <f t="shared" si="69"/>
        <v/>
      </c>
      <c r="Y294" s="230" t="str">
        <f t="shared" si="70"/>
        <v/>
      </c>
      <c r="Z294" s="229" t="str">
        <f t="shared" si="71"/>
        <v/>
      </c>
      <c r="AA294" s="229" t="str">
        <f t="shared" si="72"/>
        <v/>
      </c>
      <c r="AB294" s="228" t="str">
        <f t="shared" si="73"/>
        <v/>
      </c>
      <c r="AC294" s="228" t="str">
        <f>IFERROR(AB294+#REF!,"")</f>
        <v/>
      </c>
      <c r="AD294" s="229" t="str">
        <f t="shared" si="74"/>
        <v/>
      </c>
      <c r="AE294" s="229" t="str">
        <f t="shared" si="75"/>
        <v/>
      </c>
      <c r="AF294" s="228" t="str">
        <f t="shared" si="76"/>
        <v/>
      </c>
      <c r="AG294" s="228" t="str">
        <f>IFERROR(AF294+#REF!,"")</f>
        <v/>
      </c>
      <c r="AH294" s="272"/>
      <c r="AI294" s="272"/>
      <c r="AJ294" s="227" t="str">
        <f t="shared" si="77"/>
        <v/>
      </c>
      <c r="AK294" s="227" t="str">
        <f t="shared" si="78"/>
        <v/>
      </c>
      <c r="AL294" s="227">
        <f>IFERROR(AK294+#REF!,0)</f>
        <v>0</v>
      </c>
      <c r="AM294" s="220" t="e">
        <f>IF(AL294&gt;#REF!,"KO : Le montant retenu est supérieur au montant présenté. Merci de revoir la ligne de dépense ou plafonner son montant.",IF(#REF!=0,"",IF(AL294=#REF!,"OK",IF(AL294&lt;#REF!,"Montant instruit inférieur au montant présenté.",""))))</f>
        <v>#REF!</v>
      </c>
      <c r="AN294" s="273"/>
      <c r="AO294" s="274" t="e">
        <f>#REF!-AL294</f>
        <v>#REF!</v>
      </c>
    </row>
    <row r="295" spans="1:41" hidden="1">
      <c r="A295" s="262">
        <v>291</v>
      </c>
      <c r="B295" s="273"/>
      <c r="C295" s="273"/>
      <c r="D295" s="273"/>
      <c r="E295" s="264"/>
      <c r="F295" s="265"/>
      <c r="G295" s="263"/>
      <c r="H295" s="273"/>
      <c r="I295" s="266"/>
      <c r="J295" s="266"/>
      <c r="K295" s="265"/>
      <c r="L295" s="266"/>
      <c r="M295" s="266"/>
      <c r="N295" s="265"/>
      <c r="O295" s="267"/>
      <c r="P295" s="268" t="str">
        <f t="shared" si="64"/>
        <v/>
      </c>
      <c r="Q295" s="269" t="str">
        <f t="shared" si="65"/>
        <v/>
      </c>
      <c r="R295" s="269" t="str">
        <f t="shared" si="66"/>
        <v/>
      </c>
      <c r="S295" s="269" t="str">
        <f t="shared" si="67"/>
        <v/>
      </c>
      <c r="T295" s="270" t="str">
        <f t="shared" si="68"/>
        <v/>
      </c>
      <c r="U295" s="232" t="str">
        <f t="shared" si="79"/>
        <v/>
      </c>
      <c r="V295" s="231" t="str">
        <f>IFERROR(U295+#REF!,"")</f>
        <v/>
      </c>
      <c r="W295" s="273"/>
      <c r="X295" s="230" t="str">
        <f t="shared" si="69"/>
        <v/>
      </c>
      <c r="Y295" s="230" t="str">
        <f t="shared" si="70"/>
        <v/>
      </c>
      <c r="Z295" s="229" t="str">
        <f t="shared" si="71"/>
        <v/>
      </c>
      <c r="AA295" s="229" t="str">
        <f t="shared" si="72"/>
        <v/>
      </c>
      <c r="AB295" s="228" t="str">
        <f t="shared" si="73"/>
        <v/>
      </c>
      <c r="AC295" s="228" t="str">
        <f>IFERROR(AB295+#REF!,"")</f>
        <v/>
      </c>
      <c r="AD295" s="229" t="str">
        <f t="shared" si="74"/>
        <v/>
      </c>
      <c r="AE295" s="229" t="str">
        <f t="shared" si="75"/>
        <v/>
      </c>
      <c r="AF295" s="228" t="str">
        <f t="shared" si="76"/>
        <v/>
      </c>
      <c r="AG295" s="228" t="str">
        <f>IFERROR(AF295+#REF!,"")</f>
        <v/>
      </c>
      <c r="AH295" s="272"/>
      <c r="AI295" s="272"/>
      <c r="AJ295" s="227" t="str">
        <f t="shared" si="77"/>
        <v/>
      </c>
      <c r="AK295" s="227" t="str">
        <f t="shared" si="78"/>
        <v/>
      </c>
      <c r="AL295" s="227">
        <f>IFERROR(AK295+#REF!,0)</f>
        <v>0</v>
      </c>
      <c r="AM295" s="220" t="e">
        <f>IF(AL295&gt;#REF!,"KO : Le montant retenu est supérieur au montant présenté. Merci de revoir la ligne de dépense ou plafonner son montant.",IF(#REF!=0,"",IF(AL295=#REF!,"OK",IF(AL295&lt;#REF!,"Montant instruit inférieur au montant présenté.",""))))</f>
        <v>#REF!</v>
      </c>
      <c r="AN295" s="273"/>
      <c r="AO295" s="274" t="e">
        <f>#REF!-AL295</f>
        <v>#REF!</v>
      </c>
    </row>
    <row r="296" spans="1:41" hidden="1">
      <c r="A296" s="262">
        <v>292</v>
      </c>
      <c r="B296" s="273"/>
      <c r="C296" s="273"/>
      <c r="D296" s="273"/>
      <c r="E296" s="264"/>
      <c r="F296" s="265"/>
      <c r="G296" s="263"/>
      <c r="H296" s="273"/>
      <c r="I296" s="266"/>
      <c r="J296" s="266"/>
      <c r="K296" s="265"/>
      <c r="L296" s="266"/>
      <c r="M296" s="266"/>
      <c r="N296" s="265"/>
      <c r="O296" s="267"/>
      <c r="P296" s="268" t="str">
        <f t="shared" si="64"/>
        <v/>
      </c>
      <c r="Q296" s="269" t="str">
        <f t="shared" si="65"/>
        <v/>
      </c>
      <c r="R296" s="269" t="str">
        <f t="shared" si="66"/>
        <v/>
      </c>
      <c r="S296" s="269" t="str">
        <f t="shared" si="67"/>
        <v/>
      </c>
      <c r="T296" s="270" t="str">
        <f t="shared" si="68"/>
        <v/>
      </c>
      <c r="U296" s="232" t="str">
        <f t="shared" si="79"/>
        <v/>
      </c>
      <c r="V296" s="231" t="str">
        <f>IFERROR(U296+#REF!,"")</f>
        <v/>
      </c>
      <c r="W296" s="273"/>
      <c r="X296" s="230" t="str">
        <f t="shared" si="69"/>
        <v/>
      </c>
      <c r="Y296" s="230" t="str">
        <f t="shared" si="70"/>
        <v/>
      </c>
      <c r="Z296" s="229" t="str">
        <f t="shared" si="71"/>
        <v/>
      </c>
      <c r="AA296" s="229" t="str">
        <f t="shared" si="72"/>
        <v/>
      </c>
      <c r="AB296" s="228" t="str">
        <f t="shared" si="73"/>
        <v/>
      </c>
      <c r="AC296" s="228" t="str">
        <f>IFERROR(AB296+#REF!,"")</f>
        <v/>
      </c>
      <c r="AD296" s="229" t="str">
        <f t="shared" si="74"/>
        <v/>
      </c>
      <c r="AE296" s="229" t="str">
        <f t="shared" si="75"/>
        <v/>
      </c>
      <c r="AF296" s="228" t="str">
        <f t="shared" si="76"/>
        <v/>
      </c>
      <c r="AG296" s="228" t="str">
        <f>IFERROR(AF296+#REF!,"")</f>
        <v/>
      </c>
      <c r="AH296" s="272"/>
      <c r="AI296" s="272"/>
      <c r="AJ296" s="227" t="str">
        <f t="shared" si="77"/>
        <v/>
      </c>
      <c r="AK296" s="227" t="str">
        <f t="shared" si="78"/>
        <v/>
      </c>
      <c r="AL296" s="227">
        <f>IFERROR(AK296+#REF!,0)</f>
        <v>0</v>
      </c>
      <c r="AM296" s="220" t="e">
        <f>IF(AL296&gt;#REF!,"KO : Le montant retenu est supérieur au montant présenté. Merci de revoir la ligne de dépense ou plafonner son montant.",IF(#REF!=0,"",IF(AL296=#REF!,"OK",IF(AL296&lt;#REF!,"Montant instruit inférieur au montant présenté.",""))))</f>
        <v>#REF!</v>
      </c>
      <c r="AN296" s="273"/>
      <c r="AO296" s="274" t="e">
        <f>#REF!-AL296</f>
        <v>#REF!</v>
      </c>
    </row>
    <row r="297" spans="1:41" hidden="1">
      <c r="A297" s="262">
        <v>293</v>
      </c>
      <c r="B297" s="273"/>
      <c r="C297" s="273"/>
      <c r="D297" s="273"/>
      <c r="E297" s="264"/>
      <c r="F297" s="265"/>
      <c r="G297" s="263"/>
      <c r="H297" s="273"/>
      <c r="I297" s="266"/>
      <c r="J297" s="266"/>
      <c r="K297" s="265"/>
      <c r="L297" s="266"/>
      <c r="M297" s="266"/>
      <c r="N297" s="265"/>
      <c r="O297" s="267"/>
      <c r="P297" s="268" t="str">
        <f t="shared" si="64"/>
        <v/>
      </c>
      <c r="Q297" s="269" t="str">
        <f t="shared" si="65"/>
        <v/>
      </c>
      <c r="R297" s="269" t="str">
        <f t="shared" si="66"/>
        <v/>
      </c>
      <c r="S297" s="269" t="str">
        <f t="shared" si="67"/>
        <v/>
      </c>
      <c r="T297" s="270" t="str">
        <f t="shared" si="68"/>
        <v/>
      </c>
      <c r="U297" s="232" t="str">
        <f t="shared" si="79"/>
        <v/>
      </c>
      <c r="V297" s="231" t="str">
        <f>IFERROR(U297+#REF!,"")</f>
        <v/>
      </c>
      <c r="W297" s="273"/>
      <c r="X297" s="230" t="str">
        <f t="shared" si="69"/>
        <v/>
      </c>
      <c r="Y297" s="230" t="str">
        <f t="shared" si="70"/>
        <v/>
      </c>
      <c r="Z297" s="229" t="str">
        <f t="shared" si="71"/>
        <v/>
      </c>
      <c r="AA297" s="229" t="str">
        <f t="shared" si="72"/>
        <v/>
      </c>
      <c r="AB297" s="228" t="str">
        <f t="shared" si="73"/>
        <v/>
      </c>
      <c r="AC297" s="228" t="str">
        <f>IFERROR(AB297+#REF!,"")</f>
        <v/>
      </c>
      <c r="AD297" s="229" t="str">
        <f t="shared" si="74"/>
        <v/>
      </c>
      <c r="AE297" s="229" t="str">
        <f t="shared" si="75"/>
        <v/>
      </c>
      <c r="AF297" s="228" t="str">
        <f t="shared" si="76"/>
        <v/>
      </c>
      <c r="AG297" s="228" t="str">
        <f>IFERROR(AF297+#REF!,"")</f>
        <v/>
      </c>
      <c r="AH297" s="272"/>
      <c r="AI297" s="272"/>
      <c r="AJ297" s="227" t="str">
        <f t="shared" si="77"/>
        <v/>
      </c>
      <c r="AK297" s="227" t="str">
        <f t="shared" si="78"/>
        <v/>
      </c>
      <c r="AL297" s="227">
        <f>IFERROR(AK297+#REF!,0)</f>
        <v>0</v>
      </c>
      <c r="AM297" s="220" t="e">
        <f>IF(AL297&gt;#REF!,"KO : Le montant retenu est supérieur au montant présenté. Merci de revoir la ligne de dépense ou plafonner son montant.",IF(#REF!=0,"",IF(AL297=#REF!,"OK",IF(AL297&lt;#REF!,"Montant instruit inférieur au montant présenté.",""))))</f>
        <v>#REF!</v>
      </c>
      <c r="AN297" s="273"/>
      <c r="AO297" s="274" t="e">
        <f>#REF!-AL297</f>
        <v>#REF!</v>
      </c>
    </row>
    <row r="298" spans="1:41" hidden="1">
      <c r="A298" s="262">
        <v>294</v>
      </c>
      <c r="B298" s="273"/>
      <c r="C298" s="273"/>
      <c r="D298" s="273"/>
      <c r="E298" s="264"/>
      <c r="F298" s="265"/>
      <c r="G298" s="263"/>
      <c r="H298" s="273"/>
      <c r="I298" s="266"/>
      <c r="J298" s="266"/>
      <c r="K298" s="265"/>
      <c r="L298" s="266"/>
      <c r="M298" s="266"/>
      <c r="N298" s="265"/>
      <c r="O298" s="267"/>
      <c r="P298" s="268" t="str">
        <f t="shared" si="64"/>
        <v/>
      </c>
      <c r="Q298" s="269" t="str">
        <f t="shared" si="65"/>
        <v/>
      </c>
      <c r="R298" s="269" t="str">
        <f t="shared" si="66"/>
        <v/>
      </c>
      <c r="S298" s="269" t="str">
        <f t="shared" si="67"/>
        <v/>
      </c>
      <c r="T298" s="270" t="str">
        <f t="shared" si="68"/>
        <v/>
      </c>
      <c r="U298" s="232" t="str">
        <f t="shared" si="79"/>
        <v/>
      </c>
      <c r="V298" s="231" t="str">
        <f>IFERROR(U298+#REF!,"")</f>
        <v/>
      </c>
      <c r="W298" s="273"/>
      <c r="X298" s="230" t="str">
        <f t="shared" si="69"/>
        <v/>
      </c>
      <c r="Y298" s="230" t="str">
        <f t="shared" si="70"/>
        <v/>
      </c>
      <c r="Z298" s="229" t="str">
        <f t="shared" si="71"/>
        <v/>
      </c>
      <c r="AA298" s="229" t="str">
        <f t="shared" si="72"/>
        <v/>
      </c>
      <c r="AB298" s="228" t="str">
        <f t="shared" si="73"/>
        <v/>
      </c>
      <c r="AC298" s="228" t="str">
        <f>IFERROR(AB298+#REF!,"")</f>
        <v/>
      </c>
      <c r="AD298" s="229" t="str">
        <f t="shared" si="74"/>
        <v/>
      </c>
      <c r="AE298" s="229" t="str">
        <f t="shared" si="75"/>
        <v/>
      </c>
      <c r="AF298" s="228" t="str">
        <f t="shared" si="76"/>
        <v/>
      </c>
      <c r="AG298" s="228" t="str">
        <f>IFERROR(AF298+#REF!,"")</f>
        <v/>
      </c>
      <c r="AH298" s="272"/>
      <c r="AI298" s="272"/>
      <c r="AJ298" s="227" t="str">
        <f t="shared" si="77"/>
        <v/>
      </c>
      <c r="AK298" s="227" t="str">
        <f t="shared" si="78"/>
        <v/>
      </c>
      <c r="AL298" s="227">
        <f>IFERROR(AK298+#REF!,0)</f>
        <v>0</v>
      </c>
      <c r="AM298" s="220" t="e">
        <f>IF(AL298&gt;#REF!,"KO : Le montant retenu est supérieur au montant présenté. Merci de revoir la ligne de dépense ou plafonner son montant.",IF(#REF!=0,"",IF(AL298=#REF!,"OK",IF(AL298&lt;#REF!,"Montant instruit inférieur au montant présenté.",""))))</f>
        <v>#REF!</v>
      </c>
      <c r="AN298" s="273"/>
      <c r="AO298" s="274" t="e">
        <f>#REF!-AL298</f>
        <v>#REF!</v>
      </c>
    </row>
    <row r="299" spans="1:41" hidden="1">
      <c r="A299" s="262">
        <v>295</v>
      </c>
      <c r="B299" s="273"/>
      <c r="C299" s="273"/>
      <c r="D299" s="273"/>
      <c r="E299" s="264"/>
      <c r="F299" s="265"/>
      <c r="G299" s="263"/>
      <c r="H299" s="273"/>
      <c r="I299" s="266"/>
      <c r="J299" s="266"/>
      <c r="K299" s="265"/>
      <c r="L299" s="266"/>
      <c r="M299" s="266"/>
      <c r="N299" s="265"/>
      <c r="O299" s="267"/>
      <c r="P299" s="268" t="str">
        <f t="shared" si="64"/>
        <v/>
      </c>
      <c r="Q299" s="269" t="str">
        <f t="shared" si="65"/>
        <v/>
      </c>
      <c r="R299" s="269" t="str">
        <f t="shared" si="66"/>
        <v/>
      </c>
      <c r="S299" s="269" t="str">
        <f t="shared" si="67"/>
        <v/>
      </c>
      <c r="T299" s="270" t="str">
        <f t="shared" si="68"/>
        <v/>
      </c>
      <c r="U299" s="232" t="str">
        <f t="shared" si="79"/>
        <v/>
      </c>
      <c r="V299" s="231" t="str">
        <f>IFERROR(U299+#REF!,"")</f>
        <v/>
      </c>
      <c r="W299" s="273"/>
      <c r="X299" s="230" t="str">
        <f t="shared" si="69"/>
        <v/>
      </c>
      <c r="Y299" s="230" t="str">
        <f t="shared" si="70"/>
        <v/>
      </c>
      <c r="Z299" s="229" t="str">
        <f t="shared" si="71"/>
        <v/>
      </c>
      <c r="AA299" s="229" t="str">
        <f t="shared" si="72"/>
        <v/>
      </c>
      <c r="AB299" s="228" t="str">
        <f t="shared" si="73"/>
        <v/>
      </c>
      <c r="AC299" s="228" t="str">
        <f>IFERROR(AB299+#REF!,"")</f>
        <v/>
      </c>
      <c r="AD299" s="229" t="str">
        <f t="shared" si="74"/>
        <v/>
      </c>
      <c r="AE299" s="229" t="str">
        <f t="shared" si="75"/>
        <v/>
      </c>
      <c r="AF299" s="228" t="str">
        <f t="shared" si="76"/>
        <v/>
      </c>
      <c r="AG299" s="228" t="str">
        <f>IFERROR(AF299+#REF!,"")</f>
        <v/>
      </c>
      <c r="AH299" s="272"/>
      <c r="AI299" s="272"/>
      <c r="AJ299" s="227" t="str">
        <f t="shared" si="77"/>
        <v/>
      </c>
      <c r="AK299" s="227" t="str">
        <f t="shared" si="78"/>
        <v/>
      </c>
      <c r="AL299" s="227">
        <f>IFERROR(AK299+#REF!,0)</f>
        <v>0</v>
      </c>
      <c r="AM299" s="220" t="e">
        <f>IF(AL299&gt;#REF!,"KO : Le montant retenu est supérieur au montant présenté. Merci de revoir la ligne de dépense ou plafonner son montant.",IF(#REF!=0,"",IF(AL299=#REF!,"OK",IF(AL299&lt;#REF!,"Montant instruit inférieur au montant présenté.",""))))</f>
        <v>#REF!</v>
      </c>
      <c r="AN299" s="273"/>
      <c r="AO299" s="274" t="e">
        <f>#REF!-AL299</f>
        <v>#REF!</v>
      </c>
    </row>
    <row r="300" spans="1:41" hidden="1">
      <c r="A300" s="262">
        <v>296</v>
      </c>
      <c r="B300" s="273"/>
      <c r="C300" s="273"/>
      <c r="D300" s="273"/>
      <c r="E300" s="264"/>
      <c r="F300" s="265"/>
      <c r="G300" s="263"/>
      <c r="H300" s="273"/>
      <c r="I300" s="266"/>
      <c r="J300" s="266"/>
      <c r="K300" s="265"/>
      <c r="L300" s="266"/>
      <c r="M300" s="266"/>
      <c r="N300" s="265"/>
      <c r="O300" s="267"/>
      <c r="P300" s="268" t="str">
        <f t="shared" si="64"/>
        <v/>
      </c>
      <c r="Q300" s="269" t="str">
        <f t="shared" si="65"/>
        <v/>
      </c>
      <c r="R300" s="269" t="str">
        <f t="shared" si="66"/>
        <v/>
      </c>
      <c r="S300" s="269" t="str">
        <f t="shared" si="67"/>
        <v/>
      </c>
      <c r="T300" s="270" t="str">
        <f t="shared" si="68"/>
        <v/>
      </c>
      <c r="U300" s="232" t="str">
        <f t="shared" si="79"/>
        <v/>
      </c>
      <c r="V300" s="231" t="str">
        <f>IFERROR(U300+#REF!,"")</f>
        <v/>
      </c>
      <c r="W300" s="273"/>
      <c r="X300" s="230" t="str">
        <f t="shared" si="69"/>
        <v/>
      </c>
      <c r="Y300" s="230" t="str">
        <f t="shared" si="70"/>
        <v/>
      </c>
      <c r="Z300" s="229" t="str">
        <f t="shared" si="71"/>
        <v/>
      </c>
      <c r="AA300" s="229" t="str">
        <f t="shared" si="72"/>
        <v/>
      </c>
      <c r="AB300" s="228" t="str">
        <f t="shared" si="73"/>
        <v/>
      </c>
      <c r="AC300" s="228" t="str">
        <f>IFERROR(AB300+#REF!,"")</f>
        <v/>
      </c>
      <c r="AD300" s="229" t="str">
        <f t="shared" si="74"/>
        <v/>
      </c>
      <c r="AE300" s="229" t="str">
        <f t="shared" si="75"/>
        <v/>
      </c>
      <c r="AF300" s="228" t="str">
        <f t="shared" si="76"/>
        <v/>
      </c>
      <c r="AG300" s="228" t="str">
        <f>IFERROR(AF300+#REF!,"")</f>
        <v/>
      </c>
      <c r="AH300" s="272"/>
      <c r="AI300" s="272"/>
      <c r="AJ300" s="227" t="str">
        <f t="shared" si="77"/>
        <v/>
      </c>
      <c r="AK300" s="227" t="str">
        <f t="shared" si="78"/>
        <v/>
      </c>
      <c r="AL300" s="227">
        <f>IFERROR(AK300+#REF!,0)</f>
        <v>0</v>
      </c>
      <c r="AM300" s="220" t="e">
        <f>IF(AL300&gt;#REF!,"KO : Le montant retenu est supérieur au montant présenté. Merci de revoir la ligne de dépense ou plafonner son montant.",IF(#REF!=0,"",IF(AL300=#REF!,"OK",IF(AL300&lt;#REF!,"Montant instruit inférieur au montant présenté.",""))))</f>
        <v>#REF!</v>
      </c>
      <c r="AN300" s="273"/>
      <c r="AO300" s="274" t="e">
        <f>#REF!-AL300</f>
        <v>#REF!</v>
      </c>
    </row>
    <row r="301" spans="1:41" hidden="1">
      <c r="A301" s="262">
        <v>297</v>
      </c>
      <c r="B301" s="273"/>
      <c r="C301" s="273"/>
      <c r="D301" s="273"/>
      <c r="E301" s="264"/>
      <c r="F301" s="265"/>
      <c r="G301" s="263"/>
      <c r="H301" s="273"/>
      <c r="I301" s="266"/>
      <c r="J301" s="266"/>
      <c r="K301" s="265"/>
      <c r="L301" s="266"/>
      <c r="M301" s="266"/>
      <c r="N301" s="265"/>
      <c r="O301" s="267"/>
      <c r="P301" s="268" t="str">
        <f t="shared" si="64"/>
        <v/>
      </c>
      <c r="Q301" s="269" t="str">
        <f t="shared" si="65"/>
        <v/>
      </c>
      <c r="R301" s="269" t="str">
        <f t="shared" si="66"/>
        <v/>
      </c>
      <c r="S301" s="269" t="str">
        <f t="shared" si="67"/>
        <v/>
      </c>
      <c r="T301" s="270" t="str">
        <f t="shared" si="68"/>
        <v/>
      </c>
      <c r="U301" s="232" t="str">
        <f t="shared" si="79"/>
        <v/>
      </c>
      <c r="V301" s="231" t="str">
        <f>IFERROR(U301+#REF!,"")</f>
        <v/>
      </c>
      <c r="W301" s="273"/>
      <c r="X301" s="230" t="str">
        <f t="shared" si="69"/>
        <v/>
      </c>
      <c r="Y301" s="230" t="str">
        <f t="shared" si="70"/>
        <v/>
      </c>
      <c r="Z301" s="229" t="str">
        <f t="shared" si="71"/>
        <v/>
      </c>
      <c r="AA301" s="229" t="str">
        <f t="shared" si="72"/>
        <v/>
      </c>
      <c r="AB301" s="228" t="str">
        <f t="shared" si="73"/>
        <v/>
      </c>
      <c r="AC301" s="228" t="str">
        <f>IFERROR(AB301+#REF!,"")</f>
        <v/>
      </c>
      <c r="AD301" s="229" t="str">
        <f t="shared" si="74"/>
        <v/>
      </c>
      <c r="AE301" s="229" t="str">
        <f t="shared" si="75"/>
        <v/>
      </c>
      <c r="AF301" s="228" t="str">
        <f t="shared" si="76"/>
        <v/>
      </c>
      <c r="AG301" s="228" t="str">
        <f>IFERROR(AF301+#REF!,"")</f>
        <v/>
      </c>
      <c r="AH301" s="272"/>
      <c r="AI301" s="272"/>
      <c r="AJ301" s="227" t="str">
        <f t="shared" si="77"/>
        <v/>
      </c>
      <c r="AK301" s="227" t="str">
        <f t="shared" si="78"/>
        <v/>
      </c>
      <c r="AL301" s="227">
        <f>IFERROR(AK301+#REF!,0)</f>
        <v>0</v>
      </c>
      <c r="AM301" s="220" t="e">
        <f>IF(AL301&gt;#REF!,"KO : Le montant retenu est supérieur au montant présenté. Merci de revoir la ligne de dépense ou plafonner son montant.",IF(#REF!=0,"",IF(AL301=#REF!,"OK",IF(AL301&lt;#REF!,"Montant instruit inférieur au montant présenté.",""))))</f>
        <v>#REF!</v>
      </c>
      <c r="AN301" s="273"/>
      <c r="AO301" s="274" t="e">
        <f>#REF!-AL301</f>
        <v>#REF!</v>
      </c>
    </row>
    <row r="302" spans="1:41" hidden="1">
      <c r="A302" s="262">
        <v>298</v>
      </c>
      <c r="B302" s="273"/>
      <c r="C302" s="273"/>
      <c r="D302" s="273"/>
      <c r="E302" s="264"/>
      <c r="F302" s="265"/>
      <c r="G302" s="263"/>
      <c r="H302" s="273"/>
      <c r="I302" s="266"/>
      <c r="J302" s="266"/>
      <c r="K302" s="265"/>
      <c r="L302" s="266"/>
      <c r="M302" s="266"/>
      <c r="N302" s="265"/>
      <c r="O302" s="267"/>
      <c r="P302" s="268" t="str">
        <f t="shared" si="64"/>
        <v/>
      </c>
      <c r="Q302" s="269" t="str">
        <f t="shared" si="65"/>
        <v/>
      </c>
      <c r="R302" s="269" t="str">
        <f t="shared" si="66"/>
        <v/>
      </c>
      <c r="S302" s="269" t="str">
        <f t="shared" si="67"/>
        <v/>
      </c>
      <c r="T302" s="270" t="str">
        <f t="shared" si="68"/>
        <v/>
      </c>
      <c r="U302" s="232" t="str">
        <f t="shared" si="79"/>
        <v/>
      </c>
      <c r="V302" s="231" t="str">
        <f>IFERROR(U302+#REF!,"")</f>
        <v/>
      </c>
      <c r="W302" s="273"/>
      <c r="X302" s="230" t="str">
        <f t="shared" si="69"/>
        <v/>
      </c>
      <c r="Y302" s="230" t="str">
        <f t="shared" si="70"/>
        <v/>
      </c>
      <c r="Z302" s="229" t="str">
        <f t="shared" si="71"/>
        <v/>
      </c>
      <c r="AA302" s="229" t="str">
        <f t="shared" si="72"/>
        <v/>
      </c>
      <c r="AB302" s="228" t="str">
        <f t="shared" si="73"/>
        <v/>
      </c>
      <c r="AC302" s="228" t="str">
        <f>IFERROR(AB302+#REF!,"")</f>
        <v/>
      </c>
      <c r="AD302" s="229" t="str">
        <f t="shared" si="74"/>
        <v/>
      </c>
      <c r="AE302" s="229" t="str">
        <f t="shared" si="75"/>
        <v/>
      </c>
      <c r="AF302" s="228" t="str">
        <f t="shared" si="76"/>
        <v/>
      </c>
      <c r="AG302" s="228" t="str">
        <f>IFERROR(AF302+#REF!,"")</f>
        <v/>
      </c>
      <c r="AH302" s="272"/>
      <c r="AI302" s="272"/>
      <c r="AJ302" s="227" t="str">
        <f t="shared" si="77"/>
        <v/>
      </c>
      <c r="AK302" s="227" t="str">
        <f t="shared" si="78"/>
        <v/>
      </c>
      <c r="AL302" s="227">
        <f>IFERROR(AK302+#REF!,0)</f>
        <v>0</v>
      </c>
      <c r="AM302" s="220" t="e">
        <f>IF(AL302&gt;#REF!,"KO : Le montant retenu est supérieur au montant présenté. Merci de revoir la ligne de dépense ou plafonner son montant.",IF(#REF!=0,"",IF(AL302=#REF!,"OK",IF(AL302&lt;#REF!,"Montant instruit inférieur au montant présenté.",""))))</f>
        <v>#REF!</v>
      </c>
      <c r="AN302" s="273"/>
      <c r="AO302" s="274" t="e">
        <f>#REF!-AL302</f>
        <v>#REF!</v>
      </c>
    </row>
    <row r="303" spans="1:41" hidden="1">
      <c r="A303" s="262">
        <v>299</v>
      </c>
      <c r="B303" s="273"/>
      <c r="C303" s="273"/>
      <c r="D303" s="273"/>
      <c r="E303" s="264"/>
      <c r="F303" s="265"/>
      <c r="G303" s="263"/>
      <c r="H303" s="273"/>
      <c r="I303" s="266"/>
      <c r="J303" s="266"/>
      <c r="K303" s="265"/>
      <c r="L303" s="266"/>
      <c r="M303" s="266"/>
      <c r="N303" s="265"/>
      <c r="O303" s="267"/>
      <c r="P303" s="268" t="str">
        <f t="shared" si="64"/>
        <v/>
      </c>
      <c r="Q303" s="269" t="str">
        <f t="shared" si="65"/>
        <v/>
      </c>
      <c r="R303" s="269" t="str">
        <f t="shared" si="66"/>
        <v/>
      </c>
      <c r="S303" s="269" t="str">
        <f t="shared" si="67"/>
        <v/>
      </c>
      <c r="T303" s="270" t="str">
        <f t="shared" si="68"/>
        <v/>
      </c>
      <c r="U303" s="232" t="str">
        <f t="shared" si="79"/>
        <v/>
      </c>
      <c r="V303" s="231" t="str">
        <f>IFERROR(U303+#REF!,"")</f>
        <v/>
      </c>
      <c r="W303" s="273"/>
      <c r="X303" s="230" t="str">
        <f t="shared" si="69"/>
        <v/>
      </c>
      <c r="Y303" s="230" t="str">
        <f t="shared" si="70"/>
        <v/>
      </c>
      <c r="Z303" s="229" t="str">
        <f t="shared" si="71"/>
        <v/>
      </c>
      <c r="AA303" s="229" t="str">
        <f t="shared" si="72"/>
        <v/>
      </c>
      <c r="AB303" s="228" t="str">
        <f t="shared" si="73"/>
        <v/>
      </c>
      <c r="AC303" s="228" t="str">
        <f>IFERROR(AB303+#REF!,"")</f>
        <v/>
      </c>
      <c r="AD303" s="229" t="str">
        <f t="shared" si="74"/>
        <v/>
      </c>
      <c r="AE303" s="229" t="str">
        <f t="shared" si="75"/>
        <v/>
      </c>
      <c r="AF303" s="228" t="str">
        <f t="shared" si="76"/>
        <v/>
      </c>
      <c r="AG303" s="228" t="str">
        <f>IFERROR(AF303+#REF!,"")</f>
        <v/>
      </c>
      <c r="AH303" s="272"/>
      <c r="AI303" s="272"/>
      <c r="AJ303" s="227" t="str">
        <f t="shared" si="77"/>
        <v/>
      </c>
      <c r="AK303" s="227" t="str">
        <f t="shared" si="78"/>
        <v/>
      </c>
      <c r="AL303" s="227">
        <f>IFERROR(AK303+#REF!,0)</f>
        <v>0</v>
      </c>
      <c r="AM303" s="220" t="e">
        <f>IF(AL303&gt;#REF!,"KO : Le montant retenu est supérieur au montant présenté. Merci de revoir la ligne de dépense ou plafonner son montant.",IF(#REF!=0,"",IF(AL303=#REF!,"OK",IF(AL303&lt;#REF!,"Montant instruit inférieur au montant présenté.",""))))</f>
        <v>#REF!</v>
      </c>
      <c r="AN303" s="273"/>
      <c r="AO303" s="274" t="e">
        <f>#REF!-AL303</f>
        <v>#REF!</v>
      </c>
    </row>
    <row r="304" spans="1:41" hidden="1">
      <c r="A304" s="262">
        <v>300</v>
      </c>
      <c r="B304" s="273"/>
      <c r="C304" s="273"/>
      <c r="D304" s="273"/>
      <c r="E304" s="264"/>
      <c r="F304" s="265"/>
      <c r="G304" s="263"/>
      <c r="H304" s="273"/>
      <c r="I304" s="266"/>
      <c r="J304" s="266"/>
      <c r="K304" s="265"/>
      <c r="L304" s="266"/>
      <c r="M304" s="266"/>
      <c r="N304" s="265"/>
      <c r="O304" s="267"/>
      <c r="P304" s="268" t="str">
        <f t="shared" si="64"/>
        <v/>
      </c>
      <c r="Q304" s="269" t="str">
        <f t="shared" si="65"/>
        <v/>
      </c>
      <c r="R304" s="269" t="str">
        <f t="shared" si="66"/>
        <v/>
      </c>
      <c r="S304" s="269" t="str">
        <f t="shared" si="67"/>
        <v/>
      </c>
      <c r="T304" s="270" t="str">
        <f t="shared" si="68"/>
        <v/>
      </c>
      <c r="U304" s="232" t="str">
        <f t="shared" si="79"/>
        <v/>
      </c>
      <c r="V304" s="231" t="str">
        <f>IFERROR(U304+#REF!,"")</f>
        <v/>
      </c>
      <c r="W304" s="273"/>
      <c r="X304" s="230" t="str">
        <f t="shared" si="69"/>
        <v/>
      </c>
      <c r="Y304" s="230" t="str">
        <f t="shared" si="70"/>
        <v/>
      </c>
      <c r="Z304" s="229" t="str">
        <f t="shared" si="71"/>
        <v/>
      </c>
      <c r="AA304" s="229" t="str">
        <f t="shared" si="72"/>
        <v/>
      </c>
      <c r="AB304" s="228" t="str">
        <f t="shared" si="73"/>
        <v/>
      </c>
      <c r="AC304" s="228" t="str">
        <f>IFERROR(AB304+#REF!,"")</f>
        <v/>
      </c>
      <c r="AD304" s="229" t="str">
        <f t="shared" si="74"/>
        <v/>
      </c>
      <c r="AE304" s="229" t="str">
        <f t="shared" si="75"/>
        <v/>
      </c>
      <c r="AF304" s="228" t="str">
        <f t="shared" si="76"/>
        <v/>
      </c>
      <c r="AG304" s="228" t="str">
        <f>IFERROR(AF304+#REF!,"")</f>
        <v/>
      </c>
      <c r="AH304" s="272"/>
      <c r="AI304" s="272"/>
      <c r="AJ304" s="227" t="str">
        <f t="shared" si="77"/>
        <v/>
      </c>
      <c r="AK304" s="227" t="str">
        <f t="shared" si="78"/>
        <v/>
      </c>
      <c r="AL304" s="227">
        <f>IFERROR(AK304+#REF!,0)</f>
        <v>0</v>
      </c>
      <c r="AM304" s="220" t="e">
        <f>IF(AL304&gt;#REF!,"KO : Le montant retenu est supérieur au montant présenté. Merci de revoir la ligne de dépense ou plafonner son montant.",IF(#REF!=0,"",IF(AL304=#REF!,"OK",IF(AL304&lt;#REF!,"Montant instruit inférieur au montant présenté.",""))))</f>
        <v>#REF!</v>
      </c>
      <c r="AN304" s="273"/>
      <c r="AO304" s="274" t="e">
        <f>#REF!-AL304</f>
        <v>#REF!</v>
      </c>
    </row>
    <row r="305" spans="1:41">
      <c r="A305" s="275"/>
      <c r="B305" s="276"/>
      <c r="C305" s="276"/>
      <c r="D305" s="276"/>
      <c r="E305" s="276"/>
      <c r="F305" s="226">
        <f>SUM(F5:F304)</f>
        <v>0</v>
      </c>
      <c r="G305" s="276"/>
      <c r="H305" s="276"/>
      <c r="I305" s="276"/>
      <c r="J305" s="276"/>
      <c r="K305" s="226">
        <f>SUM(K5:K304)</f>
        <v>0</v>
      </c>
      <c r="L305" s="277"/>
      <c r="M305" s="277"/>
      <c r="N305" s="226">
        <f t="shared" ref="N305" si="80">SUM(N5:N304)</f>
        <v>0</v>
      </c>
      <c r="O305" s="277"/>
      <c r="P305" s="278" t="s">
        <v>221</v>
      </c>
      <c r="Q305" s="276"/>
      <c r="R305" s="276"/>
      <c r="S305" s="276"/>
      <c r="T305" s="279">
        <f>SUM(T5:T304)</f>
        <v>0</v>
      </c>
      <c r="U305" s="279">
        <f>SUM(U5:U304)</f>
        <v>0</v>
      </c>
      <c r="V305" s="279">
        <f>SUM(V5:V304)</f>
        <v>0</v>
      </c>
      <c r="W305" s="276"/>
      <c r="X305" s="276"/>
      <c r="Y305" s="276"/>
      <c r="Z305" s="276"/>
      <c r="AA305" s="276"/>
      <c r="AB305" s="279">
        <f>SUM(AB5:AB304)</f>
        <v>0</v>
      </c>
      <c r="AC305" s="279">
        <f t="shared" ref="AC305" si="81">SUM(AC5:AC304)</f>
        <v>0</v>
      </c>
      <c r="AD305" s="276"/>
      <c r="AE305" s="276"/>
      <c r="AF305" s="279">
        <f>SUM(AF5:AF304)</f>
        <v>0</v>
      </c>
      <c r="AG305" s="279">
        <f t="shared" ref="AG305" si="82">SUM(AG5:AG304)</f>
        <v>0</v>
      </c>
      <c r="AH305" s="280"/>
      <c r="AI305" s="280"/>
      <c r="AJ305" s="280"/>
      <c r="AK305" s="279">
        <f>SUM(AK5:AK304)</f>
        <v>0</v>
      </c>
      <c r="AL305" s="279">
        <f>SUM(AL5:AL304)</f>
        <v>0</v>
      </c>
      <c r="AM305" s="281"/>
      <c r="AN305" s="281"/>
      <c r="AO305" s="282"/>
    </row>
  </sheetData>
  <sheetProtection algorithmName="SHA-512" hashValue="quSp9kpj0tDVZNW2ZkgLsLRkXEuw6jv/MhDbgxOn1WISDdsKOhEvtpOfp2ZHXULxUUEZqePnVStj88K4Q/zCSQ==" saltValue="1EdV8HBuNTbVkgDtr9S4gg==" spinCount="100000" sheet="1" selectLockedCells="1"/>
  <mergeCells count="8">
    <mergeCell ref="P3:T3"/>
    <mergeCell ref="P4:AN4"/>
    <mergeCell ref="A1:O1"/>
    <mergeCell ref="P1:AO1"/>
    <mergeCell ref="A2:A3"/>
    <mergeCell ref="AI2:AJ2"/>
    <mergeCell ref="AK2:AK3"/>
    <mergeCell ref="AL2:AL3"/>
  </mergeCells>
  <dataValidations count="5">
    <dataValidation type="list" operator="equal" allowBlank="1" showInputMessage="1" showErrorMessage="1" sqref="H6">
      <formula1>"Dépenses inférieures à 5 000 €,Monopole de droit,Caractère spécifique de la dépense,Marchés publics,2 pièces justificatives de dépenses,3 pièces justificatives de dépenses,Comité d'évaluation,Plafond(s) de la dépense raisonnable,"</formula1>
    </dataValidation>
    <dataValidation type="whole" operator="greaterThan" allowBlank="1" showInputMessage="1" showErrorMessage="1" errorTitle="Attention" error="Laisser vide plutôt que de mettre &quot;0,00&quot; si aucune pièce comparative n°3 n'existe" sqref="N5:N304">
      <formula1>0</formula1>
    </dataValidation>
    <dataValidation type="list" operator="equal" allowBlank="1" showInputMessage="1" showErrorMessage="1" sqref="AH5:AI304">
      <formula1>"OUI,NON,SO"</formula1>
      <formula2>0</formula2>
    </dataValidation>
    <dataValidation type="list" operator="equal" allowBlank="1" showInputMessage="1" showErrorMessage="1" sqref="H7:H304">
      <formula1>"Dépenses inférieures à 5 000 €,Monopole de droit,Caractère spécifique de la dépense,Marchés publics,2 pièces justificatives de dépenses,3 pièces justificatives de dépenses,Comité d'évaluation,Plafond(s) de la dépense raisonnable,"</formula1>
      <formula2>0</formula2>
    </dataValidation>
    <dataValidation type="list" operator="equal" allowBlank="1" showInputMessage="1" showErrorMessage="1" sqref="H4:H5">
      <formula1>"Dépenses inférieures à 5 000 €,Monopole de droit,Caractère spécifique de la dépense,Marchés publics,Plafond(s) de la dépenses raisonnables,2 pièces justificatives de dépenses,3 pièces justificatives de dépenses,Comité d'évaluation,"</formula1>
      <formula2>0</formula2>
    </dataValidation>
  </dataValidations>
  <pageMargins left="0.7" right="0.7" top="0.75" bottom="0.75" header="0.51180555555555496" footer="0.51180555555555496"/>
  <pageSetup paperSize="9" firstPageNumber="0" orientation="portrait" horizontalDpi="300" verticalDpi="300" r:id="rId1"/>
  <ignoredErrors>
    <ignoredError sqref="AC7:AC304" formula="1"/>
  </ignoredErrors>
  <drawing r:id="rId2"/>
  <extLst>
    <ext xmlns:x14="http://schemas.microsoft.com/office/spreadsheetml/2009/9/main" uri="{CCE6A557-97BC-4b89-ADB6-D9C93CAAB3DF}">
      <x14:dataValidations xmlns:xm="http://schemas.microsoft.com/office/excel/2006/main" count="5">
        <x14:dataValidation type="list" operator="equal" allowBlank="1" showInputMessage="1" showErrorMessage="1">
          <x14:formula1>
            <xm:f>'Paramétrage V2'!$J$3:$J$7</xm:f>
          </x14:formula1>
          <xm:sqref>G4:G304</xm:sqref>
        </x14:dataValidation>
        <x14:dataValidation type="list" allowBlank="1" showInputMessage="1" showErrorMessage="1">
          <x14:formula1>
            <xm:f>'Paramétrage V2'!$I$3:$I$32</xm:f>
          </x14:formula1>
          <xm:sqref>E7:E304</xm:sqref>
        </x14:dataValidation>
        <x14:dataValidation type="list" allowBlank="1" showInputMessage="1" showErrorMessage="1">
          <x14:formula1>
            <xm:f>'Paramétrage V2'!$J$3:$J$7</xm:f>
          </x14:formula1>
          <xm:sqref>X5:X304</xm:sqref>
        </x14:dataValidation>
        <x14:dataValidation type="list" allowBlank="1" showInputMessage="1" showErrorMessage="1">
          <x14:formula1>
            <xm:f>'Paramétrage V2'!$K$3:$K$10</xm:f>
          </x14:formula1>
          <xm:sqref>Y5:Y304</xm:sqref>
        </x14:dataValidation>
        <x14:dataValidation type="list" allowBlank="1" showInputMessage="1" showErrorMessage="1">
          <x14:formula1>
            <xm:f>'Paramétrage V2'!$I$3:$I$4</xm:f>
          </x14:formula1>
          <xm:sqref>E4 E5 E6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Q109"/>
  <sheetViews>
    <sheetView zoomScale="80" zoomScaleNormal="80" workbookViewId="0">
      <selection activeCell="A116" sqref="A116"/>
    </sheetView>
  </sheetViews>
  <sheetFormatPr baseColWidth="10" defaultRowHeight="14.5" outlineLevelCol="1"/>
  <cols>
    <col min="1" max="1" width="75.54296875" customWidth="1"/>
    <col min="2" max="3" width="32.54296875" customWidth="1"/>
    <col min="4" max="4" width="75.54296875" hidden="1" customWidth="1" outlineLevel="1"/>
    <col min="5" max="5" width="32" hidden="1" customWidth="1" outlineLevel="1"/>
    <col min="6" max="6" width="27.54296875" hidden="1" customWidth="1" outlineLevel="1"/>
    <col min="7" max="7" width="22.1796875" hidden="1" customWidth="1" outlineLevel="1"/>
    <col min="8" max="8" width="19.54296875" customWidth="1" collapsed="1"/>
    <col min="9" max="15" width="19.54296875" customWidth="1"/>
    <col min="16" max="16" width="50.54296875" customWidth="1"/>
  </cols>
  <sheetData>
    <row r="1" spans="1:17" ht="50.25" customHeight="1" thickBot="1">
      <c r="A1" s="341" t="s">
        <v>242</v>
      </c>
      <c r="B1" s="342"/>
      <c r="C1" s="343"/>
      <c r="D1" s="352" t="s">
        <v>334</v>
      </c>
      <c r="E1" s="353"/>
      <c r="F1" s="353"/>
      <c r="G1" s="354"/>
      <c r="J1" s="1"/>
      <c r="K1" s="4"/>
      <c r="M1" s="1"/>
      <c r="O1" s="4"/>
    </row>
    <row r="2" spans="1:17" s="35" customFormat="1" ht="19" thickBot="1">
      <c r="A2" s="346" t="s">
        <v>215</v>
      </c>
      <c r="B2" s="347"/>
      <c r="C2" s="48" t="s">
        <v>244</v>
      </c>
      <c r="D2" s="346" t="s">
        <v>215</v>
      </c>
      <c r="E2" s="347"/>
      <c r="F2" s="51" t="s">
        <v>245</v>
      </c>
      <c r="G2" s="48" t="s">
        <v>246</v>
      </c>
      <c r="H2" s="3"/>
      <c r="I2" s="3"/>
      <c r="J2" s="1"/>
      <c r="K2" s="4"/>
      <c r="L2" s="3"/>
      <c r="M2" s="1"/>
    </row>
    <row r="3" spans="1:17" s="35" customFormat="1" ht="19" thickBot="1">
      <c r="A3" s="348" t="s">
        <v>11</v>
      </c>
      <c r="B3" s="349"/>
      <c r="C3" s="47">
        <f>'Dépenses sur devis'!F305</f>
        <v>0</v>
      </c>
      <c r="D3" s="348" t="s">
        <v>279</v>
      </c>
      <c r="E3" s="349"/>
      <c r="F3" s="49">
        <f>'Dépenses sur devis'!AK305</f>
        <v>0</v>
      </c>
      <c r="G3" s="47">
        <f>C3-F3</f>
        <v>0</v>
      </c>
      <c r="J3" s="53"/>
      <c r="K3" s="54"/>
      <c r="M3" s="1"/>
    </row>
    <row r="4" spans="1:17" s="35" customFormat="1" ht="19" thickBot="1">
      <c r="A4" s="350" t="s">
        <v>281</v>
      </c>
      <c r="B4" s="351"/>
      <c r="C4" s="85">
        <f>SUM(C3:C3)</f>
        <v>0</v>
      </c>
      <c r="D4" s="350" t="s">
        <v>285</v>
      </c>
      <c r="E4" s="351"/>
      <c r="F4" s="86">
        <f>SUM(F3:F3)</f>
        <v>0</v>
      </c>
      <c r="G4" s="85">
        <f>SUM(G3:G3)</f>
        <v>0</v>
      </c>
      <c r="J4" s="53"/>
      <c r="K4" s="54"/>
      <c r="M4" s="1"/>
      <c r="N4" s="54"/>
      <c r="O4" s="34"/>
    </row>
    <row r="5" spans="1:17" s="3" customFormat="1" ht="26.5" thickBot="1">
      <c r="A5" s="344" t="s">
        <v>216</v>
      </c>
      <c r="B5" s="345"/>
      <c r="C5" s="78">
        <f>C4</f>
        <v>0</v>
      </c>
      <c r="D5" s="344" t="s">
        <v>282</v>
      </c>
      <c r="E5" s="345"/>
      <c r="F5" s="79">
        <f>F4</f>
        <v>0</v>
      </c>
      <c r="G5" s="50"/>
    </row>
    <row r="6" spans="1:17" ht="5.25" customHeight="1" thickBot="1">
      <c r="A6" s="4"/>
      <c r="B6" s="4"/>
      <c r="C6" s="4"/>
      <c r="D6" s="3"/>
      <c r="E6" s="3"/>
      <c r="F6" s="3"/>
      <c r="G6" s="3"/>
    </row>
    <row r="7" spans="1:17" ht="47.25" customHeight="1" thickBot="1">
      <c r="A7" s="341" t="s">
        <v>377</v>
      </c>
      <c r="B7" s="342"/>
      <c r="C7" s="343"/>
      <c r="D7" s="338" t="s">
        <v>241</v>
      </c>
      <c r="E7" s="339"/>
      <c r="F7" s="339"/>
      <c r="G7" s="340"/>
      <c r="I7" s="3"/>
      <c r="J7" s="3"/>
      <c r="K7" s="3"/>
      <c r="L7" s="3"/>
      <c r="M7" s="3"/>
      <c r="N7" s="3"/>
      <c r="O7" s="3"/>
      <c r="P7" s="3"/>
    </row>
    <row r="8" spans="1:17" s="38" customFormat="1" ht="15" thickBot="1">
      <c r="A8" s="44" t="s">
        <v>381</v>
      </c>
      <c r="B8" s="172" t="s">
        <v>283</v>
      </c>
      <c r="C8" s="45" t="s">
        <v>3</v>
      </c>
      <c r="D8" s="44" t="s">
        <v>0</v>
      </c>
      <c r="E8" s="172" t="s">
        <v>284</v>
      </c>
      <c r="F8" s="84" t="s">
        <v>3</v>
      </c>
      <c r="G8" s="46" t="s">
        <v>286</v>
      </c>
      <c r="I8" s="3"/>
      <c r="J8" s="3"/>
      <c r="K8" s="3"/>
      <c r="L8" s="3"/>
      <c r="M8" s="3"/>
      <c r="N8" s="3"/>
      <c r="O8" s="3"/>
      <c r="P8" s="3"/>
    </row>
    <row r="9" spans="1:17">
      <c r="A9" s="42" t="s">
        <v>268</v>
      </c>
      <c r="B9" s="173">
        <f>'Dépenses sur devis'!F305</f>
        <v>0</v>
      </c>
      <c r="C9" s="43">
        <f>IFERROR(B9/$B$109,0)</f>
        <v>0</v>
      </c>
      <c r="D9" s="42" t="s">
        <v>268</v>
      </c>
      <c r="E9" s="173">
        <f>'Dépenses sur devis'!AL305</f>
        <v>0</v>
      </c>
      <c r="F9" s="52">
        <f>IFERROR(E9/$E$109,0)</f>
        <v>0</v>
      </c>
      <c r="G9" s="336">
        <f>(F5-C5)</f>
        <v>0</v>
      </c>
      <c r="H9" s="58"/>
      <c r="I9" s="3"/>
      <c r="J9" s="3"/>
      <c r="K9" s="3"/>
      <c r="L9" s="3"/>
      <c r="M9" s="3"/>
      <c r="N9" s="3"/>
      <c r="O9" s="3"/>
      <c r="P9" s="3"/>
      <c r="Q9" s="3"/>
    </row>
    <row r="10" spans="1:17" hidden="1">
      <c r="A10" s="42"/>
      <c r="B10" s="173"/>
      <c r="C10" s="43"/>
      <c r="D10" s="39" t="s">
        <v>379</v>
      </c>
      <c r="E10" s="173" t="e">
        <f t="shared" ref="E10:E40" si="0">(SUMIF(Devisposte,D10,Deviseligibleraisonnable))+(SUMIF(DepCUposte,D10,DepCUeligible))+(SUMIF(DepProratposte,D10,DepProrateligible))+(SUMIF(Deptauxforfposte,D10,Deptauxforfeligible))</f>
        <v>#REF!</v>
      </c>
      <c r="F10" s="52">
        <f t="shared" ref="F10:F73" si="1">IFERROR(E10/$E$109,0)</f>
        <v>0</v>
      </c>
      <c r="G10" s="337"/>
      <c r="H10" s="54"/>
      <c r="I10" s="3"/>
      <c r="J10" s="3"/>
      <c r="K10" s="3"/>
      <c r="L10" s="3"/>
      <c r="M10" s="3"/>
      <c r="N10" s="3"/>
      <c r="O10" s="3"/>
      <c r="P10" s="3"/>
      <c r="Q10" s="3"/>
    </row>
    <row r="11" spans="1:17" hidden="1">
      <c r="A11" s="42"/>
      <c r="B11" s="173"/>
      <c r="C11" s="43"/>
      <c r="D11" s="39"/>
      <c r="E11" s="173"/>
      <c r="F11" s="52"/>
      <c r="G11" s="80"/>
      <c r="H11" s="54"/>
      <c r="I11" s="3"/>
      <c r="J11" s="3"/>
      <c r="K11" s="3"/>
      <c r="L11" s="3"/>
      <c r="M11" s="3"/>
      <c r="N11" s="3"/>
      <c r="O11" s="3"/>
      <c r="P11" s="3"/>
      <c r="Q11" s="3"/>
    </row>
    <row r="12" spans="1:17" hidden="1">
      <c r="A12" s="42"/>
      <c r="B12" s="173"/>
      <c r="C12" s="43"/>
      <c r="D12" s="39"/>
      <c r="E12" s="173"/>
      <c r="F12" s="52"/>
      <c r="G12" s="80"/>
      <c r="H12" s="54"/>
      <c r="I12" s="3"/>
      <c r="J12" s="3"/>
      <c r="K12" s="3"/>
      <c r="L12" s="3"/>
      <c r="M12" s="3"/>
      <c r="N12" s="3"/>
      <c r="O12" s="3"/>
      <c r="P12" s="3"/>
      <c r="Q12" s="3"/>
    </row>
    <row r="13" spans="1:17" hidden="1">
      <c r="A13" s="42"/>
      <c r="B13" s="173"/>
      <c r="C13" s="43"/>
      <c r="D13" s="39"/>
      <c r="E13" s="173"/>
      <c r="F13" s="52"/>
      <c r="G13" s="80"/>
      <c r="H13" s="54"/>
      <c r="I13" s="3"/>
      <c r="J13" s="3"/>
      <c r="K13" s="3"/>
      <c r="L13" s="3"/>
      <c r="M13" s="3"/>
      <c r="N13" s="3"/>
      <c r="O13" s="3"/>
      <c r="P13" s="3"/>
      <c r="Q13" s="3"/>
    </row>
    <row r="14" spans="1:17" hidden="1">
      <c r="A14" s="42"/>
      <c r="B14" s="173"/>
      <c r="C14" s="43"/>
      <c r="D14" s="39"/>
      <c r="E14" s="173"/>
      <c r="F14" s="52"/>
      <c r="G14" s="80"/>
      <c r="H14" s="57"/>
      <c r="I14" s="3"/>
      <c r="J14" s="3"/>
      <c r="K14" s="3"/>
      <c r="L14" s="3"/>
      <c r="M14" s="3"/>
      <c r="N14" s="3"/>
      <c r="O14" s="3"/>
      <c r="P14" s="3"/>
      <c r="Q14" s="3"/>
    </row>
    <row r="15" spans="1:17" hidden="1">
      <c r="A15" s="42"/>
      <c r="B15" s="173"/>
      <c r="C15" s="43"/>
      <c r="D15" s="39"/>
      <c r="E15" s="173"/>
      <c r="F15" s="52"/>
      <c r="G15" s="80"/>
      <c r="I15" s="3"/>
      <c r="J15" s="3"/>
      <c r="K15" s="3"/>
      <c r="L15" s="3"/>
      <c r="M15" s="3"/>
      <c r="N15" s="3"/>
      <c r="O15" s="3"/>
      <c r="P15" s="3"/>
      <c r="Q15" s="3"/>
    </row>
    <row r="16" spans="1:17" hidden="1">
      <c r="A16" s="42"/>
      <c r="B16" s="173"/>
      <c r="C16" s="43"/>
      <c r="D16" s="39"/>
      <c r="E16" s="173"/>
      <c r="F16" s="52"/>
      <c r="G16" s="80"/>
      <c r="H16" s="54"/>
      <c r="I16" s="3"/>
      <c r="J16" s="3"/>
      <c r="K16" s="3"/>
      <c r="L16" s="3"/>
      <c r="M16" s="3"/>
      <c r="N16" s="3"/>
      <c r="O16" s="3"/>
      <c r="P16" s="3"/>
      <c r="Q16" s="3"/>
    </row>
    <row r="17" spans="1:17" hidden="1">
      <c r="A17" s="42"/>
      <c r="B17" s="173"/>
      <c r="C17" s="43"/>
      <c r="D17" s="39"/>
      <c r="E17" s="173"/>
      <c r="F17" s="52"/>
      <c r="G17" s="80"/>
      <c r="I17" s="3"/>
      <c r="J17" s="3"/>
      <c r="K17" s="3"/>
      <c r="L17" s="3"/>
      <c r="M17" s="3"/>
      <c r="N17" s="3"/>
      <c r="O17" s="3"/>
      <c r="P17" s="3"/>
      <c r="Q17" s="3"/>
    </row>
    <row r="18" spans="1:17" hidden="1">
      <c r="A18" s="42"/>
      <c r="B18" s="173"/>
      <c r="C18" s="43"/>
      <c r="D18" s="39"/>
      <c r="E18" s="173"/>
      <c r="F18" s="52"/>
      <c r="G18" s="80"/>
      <c r="H18" s="57"/>
      <c r="I18" s="3"/>
      <c r="J18" s="3"/>
      <c r="K18" s="3"/>
      <c r="L18" s="3"/>
      <c r="M18" s="3"/>
      <c r="N18" s="3"/>
      <c r="O18" s="3"/>
      <c r="P18" s="3"/>
      <c r="Q18" s="3"/>
    </row>
    <row r="19" spans="1:17" hidden="1">
      <c r="A19" s="39"/>
      <c r="B19" s="173" t="e">
        <f t="shared" ref="B19:B40" si="2">(SUMIF(Devisposte,A19,Devispresente))+(SUMIF(DepCUposte,A19,DepCUpresente))+(SUMIF(DepProratposte,A19,DepProratpresente))+(SUMIF(Deptauxforfposte,A19,Deptauxforfpresente))</f>
        <v>#REF!</v>
      </c>
      <c r="C19" s="43">
        <f t="shared" ref="C19:C73" si="3">IFERROR(B19/$B$109,0)</f>
        <v>0</v>
      </c>
      <c r="D19" s="39" t="s">
        <v>124</v>
      </c>
      <c r="E19" s="173" t="e">
        <f t="shared" si="0"/>
        <v>#REF!</v>
      </c>
      <c r="F19" s="52">
        <f t="shared" si="1"/>
        <v>0</v>
      </c>
      <c r="G19" s="80" t="e">
        <f t="shared" ref="G19:G73" si="4">B19-E19</f>
        <v>#REF!</v>
      </c>
      <c r="H19" s="57"/>
      <c r="I19" s="3"/>
      <c r="J19" s="3"/>
      <c r="K19" s="3"/>
      <c r="L19" s="3"/>
      <c r="M19" s="3"/>
      <c r="N19" s="3"/>
      <c r="O19" s="3"/>
      <c r="P19" s="3"/>
      <c r="Q19" s="3"/>
    </row>
    <row r="20" spans="1:17" hidden="1">
      <c r="A20" s="39"/>
      <c r="B20" s="173" t="e">
        <f t="shared" si="2"/>
        <v>#REF!</v>
      </c>
      <c r="C20" s="43">
        <f t="shared" si="3"/>
        <v>0</v>
      </c>
      <c r="D20" s="39" t="s">
        <v>125</v>
      </c>
      <c r="E20" s="173" t="e">
        <f t="shared" si="0"/>
        <v>#REF!</v>
      </c>
      <c r="F20" s="52">
        <f t="shared" si="1"/>
        <v>0</v>
      </c>
      <c r="G20" s="80" t="e">
        <f t="shared" si="4"/>
        <v>#REF!</v>
      </c>
      <c r="H20" s="57"/>
      <c r="I20" s="3"/>
      <c r="J20" s="3"/>
      <c r="K20" s="3"/>
      <c r="L20" s="3"/>
      <c r="M20" s="3"/>
      <c r="N20" s="3"/>
      <c r="O20" s="3"/>
      <c r="P20" s="3"/>
      <c r="Q20" s="3"/>
    </row>
    <row r="21" spans="1:17" hidden="1">
      <c r="A21" s="39"/>
      <c r="B21" s="173" t="e">
        <f t="shared" si="2"/>
        <v>#REF!</v>
      </c>
      <c r="C21" s="43">
        <f t="shared" si="3"/>
        <v>0</v>
      </c>
      <c r="D21" s="39" t="s">
        <v>126</v>
      </c>
      <c r="E21" s="173" t="e">
        <f t="shared" si="0"/>
        <v>#REF!</v>
      </c>
      <c r="F21" s="52">
        <f t="shared" si="1"/>
        <v>0</v>
      </c>
      <c r="G21" s="80" t="e">
        <f t="shared" si="4"/>
        <v>#REF!</v>
      </c>
      <c r="H21" s="57"/>
      <c r="I21" s="3"/>
      <c r="J21" s="3"/>
      <c r="K21" s="3"/>
      <c r="L21" s="3"/>
      <c r="M21" s="3"/>
      <c r="N21" s="3"/>
      <c r="O21" s="3"/>
      <c r="P21" s="3"/>
      <c r="Q21" s="3"/>
    </row>
    <row r="22" spans="1:17" hidden="1">
      <c r="A22" s="39"/>
      <c r="B22" s="173" t="e">
        <f t="shared" si="2"/>
        <v>#REF!</v>
      </c>
      <c r="C22" s="43">
        <f t="shared" si="3"/>
        <v>0</v>
      </c>
      <c r="D22" s="39" t="s">
        <v>127</v>
      </c>
      <c r="E22" s="173" t="e">
        <f t="shared" si="0"/>
        <v>#REF!</v>
      </c>
      <c r="F22" s="52">
        <f t="shared" si="1"/>
        <v>0</v>
      </c>
      <c r="G22" s="80" t="e">
        <f t="shared" si="4"/>
        <v>#REF!</v>
      </c>
      <c r="I22" s="3"/>
      <c r="J22" s="3"/>
      <c r="K22" s="3"/>
      <c r="L22" s="3"/>
      <c r="M22" s="3"/>
      <c r="N22" s="3"/>
      <c r="O22" s="3"/>
      <c r="P22" s="3"/>
      <c r="Q22" s="3"/>
    </row>
    <row r="23" spans="1:17" hidden="1">
      <c r="A23" s="39"/>
      <c r="B23" s="173" t="e">
        <f t="shared" si="2"/>
        <v>#REF!</v>
      </c>
      <c r="C23" s="43">
        <f t="shared" si="3"/>
        <v>0</v>
      </c>
      <c r="D23" s="39" t="s">
        <v>128</v>
      </c>
      <c r="E23" s="173" t="e">
        <f t="shared" si="0"/>
        <v>#REF!</v>
      </c>
      <c r="F23" s="52">
        <f t="shared" si="1"/>
        <v>0</v>
      </c>
      <c r="G23" s="80" t="e">
        <f t="shared" si="4"/>
        <v>#REF!</v>
      </c>
      <c r="H23" s="54"/>
      <c r="I23" s="3"/>
      <c r="J23" s="3"/>
      <c r="K23" s="3"/>
      <c r="L23" s="3"/>
      <c r="M23" s="3"/>
      <c r="N23" s="3"/>
      <c r="O23" s="3"/>
      <c r="P23" s="3"/>
      <c r="Q23" s="3"/>
    </row>
    <row r="24" spans="1:17" hidden="1">
      <c r="A24" s="39"/>
      <c r="B24" s="173" t="e">
        <f t="shared" si="2"/>
        <v>#REF!</v>
      </c>
      <c r="C24" s="43">
        <f t="shared" si="3"/>
        <v>0</v>
      </c>
      <c r="D24" s="39" t="s">
        <v>129</v>
      </c>
      <c r="E24" s="173" t="e">
        <f t="shared" si="0"/>
        <v>#REF!</v>
      </c>
      <c r="F24" s="52">
        <f t="shared" si="1"/>
        <v>0</v>
      </c>
      <c r="G24" s="80" t="e">
        <f t="shared" si="4"/>
        <v>#REF!</v>
      </c>
      <c r="H24" s="3"/>
      <c r="I24" s="3"/>
      <c r="J24" s="3"/>
      <c r="K24" s="3"/>
      <c r="L24" s="3"/>
      <c r="M24" s="3"/>
      <c r="N24" s="3"/>
      <c r="O24" s="3"/>
      <c r="P24" s="3"/>
    </row>
    <row r="25" spans="1:17" hidden="1">
      <c r="A25" s="39"/>
      <c r="B25" s="173" t="e">
        <f t="shared" si="2"/>
        <v>#REF!</v>
      </c>
      <c r="C25" s="43">
        <f t="shared" si="3"/>
        <v>0</v>
      </c>
      <c r="D25" s="39" t="s">
        <v>130</v>
      </c>
      <c r="E25" s="173" t="e">
        <f t="shared" si="0"/>
        <v>#REF!</v>
      </c>
      <c r="F25" s="52">
        <f t="shared" si="1"/>
        <v>0</v>
      </c>
      <c r="G25" s="80" t="e">
        <f t="shared" si="4"/>
        <v>#REF!</v>
      </c>
      <c r="H25" s="3"/>
      <c r="I25" s="3"/>
      <c r="J25" s="3"/>
      <c r="K25" s="3"/>
      <c r="L25" s="3"/>
      <c r="M25" s="3"/>
      <c r="N25" s="3"/>
      <c r="O25" s="3"/>
      <c r="P25" s="3"/>
    </row>
    <row r="26" spans="1:17" hidden="1">
      <c r="A26" s="39"/>
      <c r="B26" s="173" t="e">
        <f t="shared" si="2"/>
        <v>#REF!</v>
      </c>
      <c r="C26" s="43">
        <f t="shared" si="3"/>
        <v>0</v>
      </c>
      <c r="D26" s="39" t="s">
        <v>131</v>
      </c>
      <c r="E26" s="173" t="e">
        <f t="shared" si="0"/>
        <v>#REF!</v>
      </c>
      <c r="F26" s="52">
        <f t="shared" si="1"/>
        <v>0</v>
      </c>
      <c r="G26" s="80" t="e">
        <f t="shared" si="4"/>
        <v>#REF!</v>
      </c>
      <c r="H26" s="3"/>
      <c r="I26" s="3"/>
      <c r="J26" s="3"/>
      <c r="K26" s="3"/>
      <c r="L26" s="3"/>
      <c r="M26" s="3"/>
      <c r="N26" s="3"/>
      <c r="O26" s="3"/>
      <c r="P26" s="3"/>
    </row>
    <row r="27" spans="1:17" hidden="1">
      <c r="A27" s="39"/>
      <c r="B27" s="173" t="e">
        <f t="shared" si="2"/>
        <v>#REF!</v>
      </c>
      <c r="C27" s="43">
        <f t="shared" si="3"/>
        <v>0</v>
      </c>
      <c r="D27" s="39" t="s">
        <v>132</v>
      </c>
      <c r="E27" s="173" t="e">
        <f t="shared" si="0"/>
        <v>#REF!</v>
      </c>
      <c r="F27" s="52">
        <f t="shared" si="1"/>
        <v>0</v>
      </c>
      <c r="G27" s="80" t="e">
        <f t="shared" si="4"/>
        <v>#REF!</v>
      </c>
      <c r="H27" s="3"/>
      <c r="I27" s="3"/>
      <c r="J27" s="3"/>
      <c r="K27" s="3"/>
      <c r="L27" s="3"/>
      <c r="M27" s="3"/>
      <c r="N27" s="3"/>
      <c r="O27" s="3"/>
      <c r="P27" s="3"/>
    </row>
    <row r="28" spans="1:17" hidden="1">
      <c r="A28" s="39"/>
      <c r="B28" s="173" t="e">
        <f t="shared" si="2"/>
        <v>#REF!</v>
      </c>
      <c r="C28" s="43">
        <f t="shared" si="3"/>
        <v>0</v>
      </c>
      <c r="D28" s="39" t="s">
        <v>133</v>
      </c>
      <c r="E28" s="173" t="e">
        <f t="shared" si="0"/>
        <v>#REF!</v>
      </c>
      <c r="F28" s="52">
        <f t="shared" si="1"/>
        <v>0</v>
      </c>
      <c r="G28" s="80" t="e">
        <f t="shared" si="4"/>
        <v>#REF!</v>
      </c>
      <c r="H28" s="3"/>
      <c r="I28" s="3"/>
      <c r="J28" s="3"/>
      <c r="K28" s="3"/>
      <c r="L28" s="3"/>
      <c r="M28" s="3"/>
      <c r="N28" s="3"/>
      <c r="O28" s="3"/>
      <c r="P28" s="3"/>
    </row>
    <row r="29" spans="1:17" hidden="1">
      <c r="A29" s="39"/>
      <c r="B29" s="173" t="e">
        <f t="shared" si="2"/>
        <v>#REF!</v>
      </c>
      <c r="C29" s="43">
        <f t="shared" si="3"/>
        <v>0</v>
      </c>
      <c r="D29" s="39" t="s">
        <v>134</v>
      </c>
      <c r="E29" s="173" t="e">
        <f t="shared" si="0"/>
        <v>#REF!</v>
      </c>
      <c r="F29" s="52">
        <f t="shared" si="1"/>
        <v>0</v>
      </c>
      <c r="G29" s="80" t="e">
        <f t="shared" si="4"/>
        <v>#REF!</v>
      </c>
      <c r="H29" s="3"/>
      <c r="I29" s="3"/>
      <c r="J29" s="3"/>
      <c r="K29" s="3"/>
      <c r="L29" s="3"/>
      <c r="M29" s="3"/>
      <c r="N29" s="3"/>
      <c r="O29" s="3"/>
      <c r="P29" s="3"/>
    </row>
    <row r="30" spans="1:17" hidden="1">
      <c r="A30" s="39"/>
      <c r="B30" s="173" t="e">
        <f t="shared" si="2"/>
        <v>#REF!</v>
      </c>
      <c r="C30" s="43">
        <f t="shared" si="3"/>
        <v>0</v>
      </c>
      <c r="D30" s="39" t="s">
        <v>135</v>
      </c>
      <c r="E30" s="173" t="e">
        <f t="shared" si="0"/>
        <v>#REF!</v>
      </c>
      <c r="F30" s="52">
        <f t="shared" si="1"/>
        <v>0</v>
      </c>
      <c r="G30" s="80" t="e">
        <f t="shared" si="4"/>
        <v>#REF!</v>
      </c>
      <c r="H30" s="3"/>
      <c r="I30" s="3"/>
      <c r="J30" s="3"/>
      <c r="K30" s="3"/>
      <c r="L30" s="3"/>
      <c r="M30" s="3"/>
      <c r="N30" s="3"/>
      <c r="O30" s="3"/>
      <c r="P30" s="3"/>
    </row>
    <row r="31" spans="1:17" hidden="1">
      <c r="A31" s="39"/>
      <c r="B31" s="173" t="e">
        <f t="shared" si="2"/>
        <v>#REF!</v>
      </c>
      <c r="C31" s="43">
        <f t="shared" si="3"/>
        <v>0</v>
      </c>
      <c r="D31" s="39" t="s">
        <v>136</v>
      </c>
      <c r="E31" s="173" t="e">
        <f t="shared" si="0"/>
        <v>#REF!</v>
      </c>
      <c r="F31" s="52">
        <f t="shared" si="1"/>
        <v>0</v>
      </c>
      <c r="G31" s="80" t="e">
        <f t="shared" si="4"/>
        <v>#REF!</v>
      </c>
      <c r="H31" s="3"/>
      <c r="I31" s="3"/>
      <c r="J31" s="3"/>
      <c r="K31" s="3"/>
      <c r="L31" s="3"/>
      <c r="M31" s="3"/>
      <c r="N31" s="3"/>
      <c r="O31" s="3"/>
      <c r="P31" s="3"/>
    </row>
    <row r="32" spans="1:17" hidden="1">
      <c r="A32" s="39"/>
      <c r="B32" s="173" t="e">
        <f t="shared" si="2"/>
        <v>#REF!</v>
      </c>
      <c r="C32" s="43">
        <f t="shared" si="3"/>
        <v>0</v>
      </c>
      <c r="D32" s="39" t="s">
        <v>137</v>
      </c>
      <c r="E32" s="173" t="e">
        <f t="shared" si="0"/>
        <v>#REF!</v>
      </c>
      <c r="F32" s="52">
        <f t="shared" si="1"/>
        <v>0</v>
      </c>
      <c r="G32" s="80" t="e">
        <f t="shared" si="4"/>
        <v>#REF!</v>
      </c>
      <c r="H32" s="3"/>
      <c r="I32" s="3"/>
      <c r="J32" s="3"/>
      <c r="K32" s="3"/>
      <c r="L32" s="3"/>
      <c r="M32" s="3"/>
      <c r="N32" s="3"/>
      <c r="O32" s="3"/>
      <c r="P32" s="3"/>
    </row>
    <row r="33" spans="1:16" hidden="1">
      <c r="A33" s="39"/>
      <c r="B33" s="173" t="e">
        <f t="shared" si="2"/>
        <v>#REF!</v>
      </c>
      <c r="C33" s="43">
        <f t="shared" si="3"/>
        <v>0</v>
      </c>
      <c r="D33" s="39" t="s">
        <v>138</v>
      </c>
      <c r="E33" s="173" t="e">
        <f t="shared" si="0"/>
        <v>#REF!</v>
      </c>
      <c r="F33" s="52">
        <f t="shared" si="1"/>
        <v>0</v>
      </c>
      <c r="G33" s="80" t="e">
        <f t="shared" si="4"/>
        <v>#REF!</v>
      </c>
      <c r="H33" s="3"/>
      <c r="I33" s="3"/>
      <c r="J33" s="3"/>
      <c r="K33" s="3"/>
      <c r="L33" s="3"/>
      <c r="M33" s="3"/>
      <c r="N33" s="3"/>
      <c r="O33" s="3"/>
      <c r="P33" s="3"/>
    </row>
    <row r="34" spans="1:16" hidden="1">
      <c r="A34" s="39"/>
      <c r="B34" s="173" t="e">
        <f t="shared" si="2"/>
        <v>#REF!</v>
      </c>
      <c r="C34" s="43">
        <f t="shared" si="3"/>
        <v>0</v>
      </c>
      <c r="D34" s="39" t="s">
        <v>139</v>
      </c>
      <c r="E34" s="173" t="e">
        <f t="shared" si="0"/>
        <v>#REF!</v>
      </c>
      <c r="F34" s="52">
        <f t="shared" si="1"/>
        <v>0</v>
      </c>
      <c r="G34" s="80" t="e">
        <f t="shared" si="4"/>
        <v>#REF!</v>
      </c>
      <c r="H34" s="3"/>
      <c r="I34" s="3"/>
      <c r="J34" s="3"/>
      <c r="K34" s="3"/>
      <c r="L34" s="3"/>
      <c r="M34" s="3"/>
      <c r="N34" s="3"/>
      <c r="O34" s="3"/>
      <c r="P34" s="3"/>
    </row>
    <row r="35" spans="1:16" hidden="1">
      <c r="A35" s="39"/>
      <c r="B35" s="173" t="e">
        <f t="shared" si="2"/>
        <v>#REF!</v>
      </c>
      <c r="C35" s="43">
        <f t="shared" si="3"/>
        <v>0</v>
      </c>
      <c r="D35" s="39" t="s">
        <v>140</v>
      </c>
      <c r="E35" s="173" t="e">
        <f t="shared" si="0"/>
        <v>#REF!</v>
      </c>
      <c r="F35" s="52">
        <f t="shared" si="1"/>
        <v>0</v>
      </c>
      <c r="G35" s="80" t="e">
        <f t="shared" si="4"/>
        <v>#REF!</v>
      </c>
      <c r="H35" s="3"/>
      <c r="I35" s="3"/>
      <c r="J35" s="3"/>
      <c r="K35" s="3"/>
      <c r="L35" s="3"/>
      <c r="M35" s="3"/>
      <c r="N35" s="3"/>
      <c r="O35" s="3"/>
      <c r="P35" s="3"/>
    </row>
    <row r="36" spans="1:16" hidden="1">
      <c r="A36" s="39"/>
      <c r="B36" s="173" t="e">
        <f t="shared" si="2"/>
        <v>#REF!</v>
      </c>
      <c r="C36" s="43">
        <f t="shared" si="3"/>
        <v>0</v>
      </c>
      <c r="D36" s="39" t="s">
        <v>141</v>
      </c>
      <c r="E36" s="173" t="e">
        <f t="shared" si="0"/>
        <v>#REF!</v>
      </c>
      <c r="F36" s="52">
        <f t="shared" si="1"/>
        <v>0</v>
      </c>
      <c r="G36" s="80" t="e">
        <f t="shared" si="4"/>
        <v>#REF!</v>
      </c>
      <c r="H36" s="3"/>
      <c r="I36" s="3"/>
      <c r="J36" s="3"/>
      <c r="K36" s="3"/>
      <c r="L36" s="3"/>
      <c r="M36" s="3"/>
      <c r="N36" s="3"/>
      <c r="O36" s="3"/>
      <c r="P36" s="3"/>
    </row>
    <row r="37" spans="1:16" hidden="1">
      <c r="A37" s="39"/>
      <c r="B37" s="173" t="e">
        <f t="shared" si="2"/>
        <v>#REF!</v>
      </c>
      <c r="C37" s="43">
        <f t="shared" si="3"/>
        <v>0</v>
      </c>
      <c r="D37" s="39" t="s">
        <v>142</v>
      </c>
      <c r="E37" s="173" t="e">
        <f t="shared" si="0"/>
        <v>#REF!</v>
      </c>
      <c r="F37" s="52">
        <f t="shared" si="1"/>
        <v>0</v>
      </c>
      <c r="G37" s="80" t="e">
        <f t="shared" si="4"/>
        <v>#REF!</v>
      </c>
      <c r="H37" s="3"/>
      <c r="I37" s="3"/>
      <c r="J37" s="3"/>
      <c r="K37" s="3"/>
      <c r="L37" s="3"/>
      <c r="M37" s="3"/>
      <c r="N37" s="3"/>
      <c r="O37" s="3"/>
      <c r="P37" s="3"/>
    </row>
    <row r="38" spans="1:16" hidden="1">
      <c r="A38" s="39"/>
      <c r="B38" s="173" t="e">
        <f t="shared" si="2"/>
        <v>#REF!</v>
      </c>
      <c r="C38" s="43">
        <f t="shared" si="3"/>
        <v>0</v>
      </c>
      <c r="D38" s="39" t="s">
        <v>143</v>
      </c>
      <c r="E38" s="173" t="e">
        <f t="shared" si="0"/>
        <v>#REF!</v>
      </c>
      <c r="F38" s="52">
        <f t="shared" si="1"/>
        <v>0</v>
      </c>
      <c r="G38" s="80" t="e">
        <f t="shared" si="4"/>
        <v>#REF!</v>
      </c>
      <c r="H38" s="3"/>
      <c r="I38" s="3"/>
      <c r="J38" s="3"/>
      <c r="K38" s="3"/>
      <c r="L38" s="3"/>
      <c r="M38" s="3"/>
      <c r="N38" s="3"/>
      <c r="O38" s="3"/>
      <c r="P38" s="3"/>
    </row>
    <row r="39" spans="1:16" hidden="1">
      <c r="A39" s="39"/>
      <c r="B39" s="173" t="e">
        <f t="shared" si="2"/>
        <v>#REF!</v>
      </c>
      <c r="C39" s="43">
        <f t="shared" si="3"/>
        <v>0</v>
      </c>
      <c r="D39" s="39" t="s">
        <v>144</v>
      </c>
      <c r="E39" s="173" t="e">
        <f t="shared" si="0"/>
        <v>#REF!</v>
      </c>
      <c r="F39" s="52">
        <f t="shared" si="1"/>
        <v>0</v>
      </c>
      <c r="G39" s="80" t="e">
        <f t="shared" si="4"/>
        <v>#REF!</v>
      </c>
      <c r="H39" s="3"/>
      <c r="I39" s="3"/>
      <c r="J39" s="3"/>
      <c r="K39" s="3"/>
      <c r="L39" s="3"/>
      <c r="M39" s="3"/>
      <c r="N39" s="3"/>
      <c r="O39" s="3"/>
      <c r="P39" s="3"/>
    </row>
    <row r="40" spans="1:16" hidden="1">
      <c r="A40" s="39"/>
      <c r="B40" s="173" t="e">
        <f t="shared" si="2"/>
        <v>#REF!</v>
      </c>
      <c r="C40" s="43">
        <f t="shared" si="3"/>
        <v>0</v>
      </c>
      <c r="D40" s="39" t="s">
        <v>145</v>
      </c>
      <c r="E40" s="173" t="e">
        <f t="shared" si="0"/>
        <v>#REF!</v>
      </c>
      <c r="F40" s="52">
        <f t="shared" si="1"/>
        <v>0</v>
      </c>
      <c r="G40" s="80" t="e">
        <f t="shared" si="4"/>
        <v>#REF!</v>
      </c>
      <c r="H40" s="3"/>
      <c r="I40" s="3"/>
      <c r="J40" s="3"/>
      <c r="K40" s="3"/>
      <c r="L40" s="3"/>
      <c r="M40" s="3"/>
      <c r="N40" s="3"/>
      <c r="O40" s="3"/>
      <c r="P40" s="3"/>
    </row>
    <row r="41" spans="1:16" hidden="1">
      <c r="A41" s="39"/>
      <c r="B41" s="173" t="e">
        <f t="shared" ref="B41:B72" si="5">(SUMIF(Devisposte,A41,Devispresente))+(SUMIF(DepCUposte,A41,DepCUpresente))+(SUMIF(DepProratposte,A41,DepProratpresente))+(SUMIF(Deptauxforfposte,A41,Deptauxforfpresente))</f>
        <v>#REF!</v>
      </c>
      <c r="C41" s="43">
        <f t="shared" si="3"/>
        <v>0</v>
      </c>
      <c r="D41" s="39" t="s">
        <v>146</v>
      </c>
      <c r="E41" s="173" t="e">
        <f t="shared" ref="E41:E72" si="6">(SUMIF(Devisposte,D41,Deviseligibleraisonnable))+(SUMIF(DepCUposte,D41,DepCUeligible))+(SUMIF(DepProratposte,D41,DepProrateligible))+(SUMIF(Deptauxforfposte,D41,Deptauxforfeligible))</f>
        <v>#REF!</v>
      </c>
      <c r="F41" s="52">
        <f t="shared" si="1"/>
        <v>0</v>
      </c>
      <c r="G41" s="80" t="e">
        <f t="shared" si="4"/>
        <v>#REF!</v>
      </c>
      <c r="H41" s="3"/>
      <c r="I41" s="3"/>
      <c r="J41" s="3"/>
      <c r="K41" s="3"/>
      <c r="L41" s="3"/>
      <c r="M41" s="3"/>
      <c r="N41" s="3"/>
      <c r="O41" s="3"/>
      <c r="P41" s="3"/>
    </row>
    <row r="42" spans="1:16" hidden="1">
      <c r="A42" s="39"/>
      <c r="B42" s="173" t="e">
        <f t="shared" si="5"/>
        <v>#REF!</v>
      </c>
      <c r="C42" s="43">
        <f t="shared" si="3"/>
        <v>0</v>
      </c>
      <c r="D42" s="39" t="s">
        <v>147</v>
      </c>
      <c r="E42" s="173" t="e">
        <f t="shared" si="6"/>
        <v>#REF!</v>
      </c>
      <c r="F42" s="52">
        <f t="shared" si="1"/>
        <v>0</v>
      </c>
      <c r="G42" s="80" t="e">
        <f t="shared" si="4"/>
        <v>#REF!</v>
      </c>
      <c r="H42" s="3"/>
      <c r="I42" s="3"/>
      <c r="J42" s="3"/>
      <c r="K42" s="3"/>
      <c r="L42" s="3"/>
      <c r="M42" s="3"/>
      <c r="N42" s="3"/>
      <c r="O42" s="3"/>
      <c r="P42" s="3"/>
    </row>
    <row r="43" spans="1:16" hidden="1">
      <c r="A43" s="39"/>
      <c r="B43" s="173" t="e">
        <f t="shared" si="5"/>
        <v>#REF!</v>
      </c>
      <c r="C43" s="43">
        <f t="shared" si="3"/>
        <v>0</v>
      </c>
      <c r="D43" s="39" t="s">
        <v>148</v>
      </c>
      <c r="E43" s="173" t="e">
        <f t="shared" si="6"/>
        <v>#REF!</v>
      </c>
      <c r="F43" s="52">
        <f t="shared" si="1"/>
        <v>0</v>
      </c>
      <c r="G43" s="80" t="e">
        <f t="shared" si="4"/>
        <v>#REF!</v>
      </c>
      <c r="H43" s="3"/>
      <c r="I43" s="3"/>
      <c r="J43" s="3"/>
      <c r="K43" s="3"/>
      <c r="L43" s="3"/>
      <c r="M43" s="3"/>
      <c r="N43" s="3"/>
      <c r="O43" s="3"/>
      <c r="P43" s="3"/>
    </row>
    <row r="44" spans="1:16" hidden="1">
      <c r="A44" s="39"/>
      <c r="B44" s="173" t="e">
        <f t="shared" si="5"/>
        <v>#REF!</v>
      </c>
      <c r="C44" s="43">
        <f t="shared" si="3"/>
        <v>0</v>
      </c>
      <c r="D44" s="39" t="s">
        <v>149</v>
      </c>
      <c r="E44" s="173" t="e">
        <f t="shared" si="6"/>
        <v>#REF!</v>
      </c>
      <c r="F44" s="52">
        <f t="shared" si="1"/>
        <v>0</v>
      </c>
      <c r="G44" s="80" t="e">
        <f t="shared" si="4"/>
        <v>#REF!</v>
      </c>
      <c r="H44" s="3"/>
      <c r="I44" s="3"/>
      <c r="J44" s="3"/>
      <c r="K44" s="3"/>
      <c r="L44" s="3"/>
      <c r="M44" s="3"/>
      <c r="N44" s="3"/>
      <c r="O44" s="3"/>
      <c r="P44" s="3"/>
    </row>
    <row r="45" spans="1:16" hidden="1">
      <c r="A45" s="39"/>
      <c r="B45" s="173" t="e">
        <f t="shared" si="5"/>
        <v>#REF!</v>
      </c>
      <c r="C45" s="43">
        <f t="shared" si="3"/>
        <v>0</v>
      </c>
      <c r="D45" s="39" t="s">
        <v>150</v>
      </c>
      <c r="E45" s="173" t="e">
        <f t="shared" si="6"/>
        <v>#REF!</v>
      </c>
      <c r="F45" s="52">
        <f t="shared" si="1"/>
        <v>0</v>
      </c>
      <c r="G45" s="80" t="e">
        <f t="shared" si="4"/>
        <v>#REF!</v>
      </c>
      <c r="H45" s="3"/>
      <c r="I45" s="3"/>
      <c r="J45" s="3"/>
      <c r="K45" s="3"/>
      <c r="L45" s="3"/>
      <c r="M45" s="3"/>
      <c r="N45" s="3"/>
      <c r="O45" s="3"/>
      <c r="P45" s="3"/>
    </row>
    <row r="46" spans="1:16" hidden="1">
      <c r="A46" s="39"/>
      <c r="B46" s="173" t="e">
        <f t="shared" si="5"/>
        <v>#REF!</v>
      </c>
      <c r="C46" s="43">
        <f t="shared" si="3"/>
        <v>0</v>
      </c>
      <c r="D46" s="39" t="s">
        <v>151</v>
      </c>
      <c r="E46" s="173" t="e">
        <f t="shared" si="6"/>
        <v>#REF!</v>
      </c>
      <c r="F46" s="52">
        <f t="shared" si="1"/>
        <v>0</v>
      </c>
      <c r="G46" s="80" t="e">
        <f t="shared" si="4"/>
        <v>#REF!</v>
      </c>
      <c r="H46" s="3"/>
      <c r="I46" s="3"/>
      <c r="J46" s="3"/>
      <c r="K46" s="3"/>
      <c r="L46" s="3"/>
      <c r="M46" s="3"/>
      <c r="N46" s="3"/>
      <c r="O46" s="3"/>
      <c r="P46" s="3"/>
    </row>
    <row r="47" spans="1:16" hidden="1">
      <c r="A47" s="39"/>
      <c r="B47" s="173" t="e">
        <f t="shared" si="5"/>
        <v>#REF!</v>
      </c>
      <c r="C47" s="43">
        <f t="shared" si="3"/>
        <v>0</v>
      </c>
      <c r="D47" s="39" t="s">
        <v>152</v>
      </c>
      <c r="E47" s="173" t="e">
        <f t="shared" si="6"/>
        <v>#REF!</v>
      </c>
      <c r="F47" s="52">
        <f t="shared" si="1"/>
        <v>0</v>
      </c>
      <c r="G47" s="80" t="e">
        <f t="shared" si="4"/>
        <v>#REF!</v>
      </c>
      <c r="H47" s="3"/>
      <c r="I47" s="3"/>
      <c r="J47" s="3"/>
      <c r="K47" s="3"/>
      <c r="L47" s="3"/>
      <c r="M47" s="3"/>
      <c r="N47" s="3"/>
      <c r="O47" s="3"/>
      <c r="P47" s="3"/>
    </row>
    <row r="48" spans="1:16" hidden="1">
      <c r="A48" s="39"/>
      <c r="B48" s="173" t="e">
        <f t="shared" si="5"/>
        <v>#REF!</v>
      </c>
      <c r="C48" s="43">
        <f t="shared" si="3"/>
        <v>0</v>
      </c>
      <c r="D48" s="39" t="s">
        <v>153</v>
      </c>
      <c r="E48" s="173" t="e">
        <f t="shared" si="6"/>
        <v>#REF!</v>
      </c>
      <c r="F48" s="52">
        <f t="shared" si="1"/>
        <v>0</v>
      </c>
      <c r="G48" s="80" t="e">
        <f t="shared" si="4"/>
        <v>#REF!</v>
      </c>
      <c r="H48" s="3"/>
      <c r="I48" s="3"/>
      <c r="J48" s="3"/>
      <c r="K48" s="3"/>
      <c r="L48" s="3"/>
      <c r="M48" s="3"/>
      <c r="N48" s="3"/>
      <c r="O48" s="3"/>
      <c r="P48" s="3"/>
    </row>
    <row r="49" spans="1:16" hidden="1">
      <c r="A49" s="39"/>
      <c r="B49" s="173" t="e">
        <f t="shared" si="5"/>
        <v>#REF!</v>
      </c>
      <c r="C49" s="43">
        <f t="shared" si="3"/>
        <v>0</v>
      </c>
      <c r="D49" s="39" t="s">
        <v>154</v>
      </c>
      <c r="E49" s="173" t="e">
        <f t="shared" si="6"/>
        <v>#REF!</v>
      </c>
      <c r="F49" s="52">
        <f t="shared" si="1"/>
        <v>0</v>
      </c>
      <c r="G49" s="80" t="e">
        <f t="shared" si="4"/>
        <v>#REF!</v>
      </c>
      <c r="H49" s="3"/>
      <c r="I49" s="3"/>
      <c r="J49" s="3"/>
      <c r="K49" s="3"/>
      <c r="L49" s="3"/>
      <c r="M49" s="3"/>
      <c r="N49" s="3"/>
      <c r="O49" s="3"/>
      <c r="P49" s="3"/>
    </row>
    <row r="50" spans="1:16" hidden="1">
      <c r="A50" s="39"/>
      <c r="B50" s="173" t="e">
        <f t="shared" si="5"/>
        <v>#REF!</v>
      </c>
      <c r="C50" s="43">
        <f t="shared" si="3"/>
        <v>0</v>
      </c>
      <c r="D50" s="39" t="s">
        <v>155</v>
      </c>
      <c r="E50" s="173" t="e">
        <f t="shared" si="6"/>
        <v>#REF!</v>
      </c>
      <c r="F50" s="52">
        <f t="shared" si="1"/>
        <v>0</v>
      </c>
      <c r="G50" s="80" t="e">
        <f t="shared" si="4"/>
        <v>#REF!</v>
      </c>
      <c r="H50" s="3"/>
      <c r="I50" s="3"/>
      <c r="J50" s="3"/>
      <c r="K50" s="3"/>
      <c r="L50" s="3"/>
      <c r="M50" s="3"/>
      <c r="N50" s="3"/>
      <c r="O50" s="3"/>
      <c r="P50" s="3"/>
    </row>
    <row r="51" spans="1:16" hidden="1">
      <c r="A51" s="39"/>
      <c r="B51" s="173" t="e">
        <f t="shared" si="5"/>
        <v>#REF!</v>
      </c>
      <c r="C51" s="43">
        <f t="shared" si="3"/>
        <v>0</v>
      </c>
      <c r="D51" s="39" t="s">
        <v>156</v>
      </c>
      <c r="E51" s="173" t="e">
        <f t="shared" si="6"/>
        <v>#REF!</v>
      </c>
      <c r="F51" s="52">
        <f t="shared" si="1"/>
        <v>0</v>
      </c>
      <c r="G51" s="80" t="e">
        <f t="shared" si="4"/>
        <v>#REF!</v>
      </c>
      <c r="H51" s="3"/>
      <c r="I51" s="3"/>
      <c r="J51" s="3"/>
      <c r="K51" s="3"/>
      <c r="L51" s="3"/>
      <c r="M51" s="3"/>
      <c r="N51" s="3"/>
      <c r="O51" s="3"/>
      <c r="P51" s="3"/>
    </row>
    <row r="52" spans="1:16" hidden="1">
      <c r="A52" s="39"/>
      <c r="B52" s="173" t="e">
        <f t="shared" si="5"/>
        <v>#REF!</v>
      </c>
      <c r="C52" s="43">
        <f t="shared" si="3"/>
        <v>0</v>
      </c>
      <c r="D52" s="39" t="s">
        <v>157</v>
      </c>
      <c r="E52" s="173" t="e">
        <f t="shared" si="6"/>
        <v>#REF!</v>
      </c>
      <c r="F52" s="52">
        <f t="shared" si="1"/>
        <v>0</v>
      </c>
      <c r="G52" s="80" t="e">
        <f t="shared" si="4"/>
        <v>#REF!</v>
      </c>
      <c r="H52" s="3"/>
      <c r="I52" s="3"/>
      <c r="J52" s="3"/>
      <c r="K52" s="3"/>
      <c r="L52" s="3"/>
      <c r="M52" s="3"/>
      <c r="N52" s="3"/>
      <c r="O52" s="3"/>
      <c r="P52" s="3"/>
    </row>
    <row r="53" spans="1:16" hidden="1">
      <c r="A53" s="39"/>
      <c r="B53" s="173" t="e">
        <f t="shared" si="5"/>
        <v>#REF!</v>
      </c>
      <c r="C53" s="43">
        <f t="shared" si="3"/>
        <v>0</v>
      </c>
      <c r="D53" s="39" t="s">
        <v>158</v>
      </c>
      <c r="E53" s="173" t="e">
        <f t="shared" si="6"/>
        <v>#REF!</v>
      </c>
      <c r="F53" s="52">
        <f t="shared" si="1"/>
        <v>0</v>
      </c>
      <c r="G53" s="80" t="e">
        <f t="shared" si="4"/>
        <v>#REF!</v>
      </c>
      <c r="H53" s="3"/>
      <c r="I53" s="3"/>
      <c r="J53" s="3"/>
      <c r="K53" s="3"/>
      <c r="L53" s="3"/>
      <c r="M53" s="3"/>
      <c r="N53" s="3"/>
      <c r="O53" s="3"/>
      <c r="P53" s="3"/>
    </row>
    <row r="54" spans="1:16" hidden="1">
      <c r="A54" s="39"/>
      <c r="B54" s="173" t="e">
        <f t="shared" si="5"/>
        <v>#REF!</v>
      </c>
      <c r="C54" s="43">
        <f t="shared" si="3"/>
        <v>0</v>
      </c>
      <c r="D54" s="39" t="s">
        <v>159</v>
      </c>
      <c r="E54" s="173" t="e">
        <f t="shared" si="6"/>
        <v>#REF!</v>
      </c>
      <c r="F54" s="52">
        <f t="shared" si="1"/>
        <v>0</v>
      </c>
      <c r="G54" s="80" t="e">
        <f t="shared" si="4"/>
        <v>#REF!</v>
      </c>
      <c r="H54" s="3"/>
      <c r="I54" s="3"/>
      <c r="J54" s="3"/>
      <c r="K54" s="3"/>
      <c r="L54" s="3"/>
      <c r="M54" s="3"/>
      <c r="N54" s="3"/>
      <c r="O54" s="3"/>
      <c r="P54" s="3"/>
    </row>
    <row r="55" spans="1:16" hidden="1">
      <c r="A55" s="39"/>
      <c r="B55" s="173" t="e">
        <f t="shared" si="5"/>
        <v>#REF!</v>
      </c>
      <c r="C55" s="43">
        <f t="shared" si="3"/>
        <v>0</v>
      </c>
      <c r="D55" s="39" t="s">
        <v>160</v>
      </c>
      <c r="E55" s="173" t="e">
        <f t="shared" si="6"/>
        <v>#REF!</v>
      </c>
      <c r="F55" s="52">
        <f t="shared" si="1"/>
        <v>0</v>
      </c>
      <c r="G55" s="80" t="e">
        <f t="shared" si="4"/>
        <v>#REF!</v>
      </c>
      <c r="H55" s="3"/>
      <c r="I55" s="3"/>
      <c r="J55" s="3"/>
      <c r="K55" s="3"/>
      <c r="L55" s="3"/>
      <c r="M55" s="3"/>
      <c r="N55" s="3"/>
      <c r="O55" s="3"/>
      <c r="P55" s="3"/>
    </row>
    <row r="56" spans="1:16" hidden="1">
      <c r="A56" s="39"/>
      <c r="B56" s="173" t="e">
        <f t="shared" si="5"/>
        <v>#REF!</v>
      </c>
      <c r="C56" s="43">
        <f t="shared" si="3"/>
        <v>0</v>
      </c>
      <c r="D56" s="39" t="s">
        <v>161</v>
      </c>
      <c r="E56" s="173" t="e">
        <f t="shared" si="6"/>
        <v>#REF!</v>
      </c>
      <c r="F56" s="52">
        <f t="shared" si="1"/>
        <v>0</v>
      </c>
      <c r="G56" s="80" t="e">
        <f t="shared" si="4"/>
        <v>#REF!</v>
      </c>
      <c r="H56" s="3"/>
      <c r="I56" s="3"/>
      <c r="J56" s="3"/>
      <c r="K56" s="3"/>
      <c r="L56" s="3"/>
      <c r="M56" s="3"/>
      <c r="N56" s="3"/>
      <c r="O56" s="3"/>
      <c r="P56" s="3"/>
    </row>
    <row r="57" spans="1:16" hidden="1">
      <c r="A57" s="39"/>
      <c r="B57" s="173" t="e">
        <f t="shared" si="5"/>
        <v>#REF!</v>
      </c>
      <c r="C57" s="43">
        <f t="shared" si="3"/>
        <v>0</v>
      </c>
      <c r="D57" s="39" t="s">
        <v>162</v>
      </c>
      <c r="E57" s="173" t="e">
        <f t="shared" si="6"/>
        <v>#REF!</v>
      </c>
      <c r="F57" s="52">
        <f t="shared" si="1"/>
        <v>0</v>
      </c>
      <c r="G57" s="80" t="e">
        <f t="shared" si="4"/>
        <v>#REF!</v>
      </c>
      <c r="H57" s="3"/>
      <c r="I57" s="3"/>
      <c r="J57" s="3"/>
      <c r="K57" s="3"/>
      <c r="L57" s="3"/>
      <c r="M57" s="3"/>
      <c r="N57" s="3"/>
      <c r="O57" s="3"/>
      <c r="P57" s="3"/>
    </row>
    <row r="58" spans="1:16" hidden="1">
      <c r="A58" s="39"/>
      <c r="B58" s="173" t="e">
        <f t="shared" si="5"/>
        <v>#REF!</v>
      </c>
      <c r="C58" s="43">
        <f t="shared" si="3"/>
        <v>0</v>
      </c>
      <c r="D58" s="39" t="s">
        <v>163</v>
      </c>
      <c r="E58" s="173" t="e">
        <f t="shared" si="6"/>
        <v>#REF!</v>
      </c>
      <c r="F58" s="52">
        <f t="shared" si="1"/>
        <v>0</v>
      </c>
      <c r="G58" s="80" t="e">
        <f t="shared" si="4"/>
        <v>#REF!</v>
      </c>
      <c r="H58" s="3"/>
      <c r="I58" s="3"/>
      <c r="J58" s="3"/>
      <c r="K58" s="3"/>
      <c r="L58" s="3"/>
      <c r="M58" s="3"/>
      <c r="N58" s="3"/>
      <c r="O58" s="3"/>
      <c r="P58" s="3"/>
    </row>
    <row r="59" spans="1:16" hidden="1">
      <c r="A59" s="39"/>
      <c r="B59" s="173" t="e">
        <f t="shared" si="5"/>
        <v>#REF!</v>
      </c>
      <c r="C59" s="43">
        <f t="shared" si="3"/>
        <v>0</v>
      </c>
      <c r="D59" s="39" t="s">
        <v>164</v>
      </c>
      <c r="E59" s="173" t="e">
        <f t="shared" si="6"/>
        <v>#REF!</v>
      </c>
      <c r="F59" s="52">
        <f t="shared" si="1"/>
        <v>0</v>
      </c>
      <c r="G59" s="80" t="e">
        <f t="shared" si="4"/>
        <v>#REF!</v>
      </c>
      <c r="H59" s="3"/>
      <c r="I59" s="3"/>
      <c r="J59" s="3"/>
      <c r="K59" s="3"/>
      <c r="L59" s="3"/>
      <c r="M59" s="3"/>
      <c r="N59" s="3"/>
      <c r="O59" s="3"/>
      <c r="P59" s="3"/>
    </row>
    <row r="60" spans="1:16" hidden="1">
      <c r="A60" s="39"/>
      <c r="B60" s="173" t="e">
        <f t="shared" si="5"/>
        <v>#REF!</v>
      </c>
      <c r="C60" s="43">
        <f t="shared" si="3"/>
        <v>0</v>
      </c>
      <c r="D60" s="39" t="s">
        <v>165</v>
      </c>
      <c r="E60" s="173" t="e">
        <f t="shared" si="6"/>
        <v>#REF!</v>
      </c>
      <c r="F60" s="52">
        <f t="shared" si="1"/>
        <v>0</v>
      </c>
      <c r="G60" s="80" t="e">
        <f t="shared" si="4"/>
        <v>#REF!</v>
      </c>
      <c r="H60" s="3"/>
      <c r="I60" s="3"/>
      <c r="J60" s="3"/>
      <c r="K60" s="3"/>
      <c r="L60" s="3"/>
      <c r="M60" s="3"/>
      <c r="N60" s="3"/>
      <c r="O60" s="3"/>
      <c r="P60" s="3"/>
    </row>
    <row r="61" spans="1:16" hidden="1">
      <c r="A61" s="39"/>
      <c r="B61" s="173" t="e">
        <f t="shared" si="5"/>
        <v>#REF!</v>
      </c>
      <c r="C61" s="43">
        <f t="shared" si="3"/>
        <v>0</v>
      </c>
      <c r="D61" s="39" t="s">
        <v>166</v>
      </c>
      <c r="E61" s="173" t="e">
        <f t="shared" si="6"/>
        <v>#REF!</v>
      </c>
      <c r="F61" s="52">
        <f t="shared" si="1"/>
        <v>0</v>
      </c>
      <c r="G61" s="80" t="e">
        <f t="shared" si="4"/>
        <v>#REF!</v>
      </c>
      <c r="H61" s="3"/>
      <c r="I61" s="3"/>
      <c r="J61" s="3"/>
      <c r="K61" s="3"/>
      <c r="L61" s="3"/>
      <c r="M61" s="3"/>
      <c r="N61" s="3"/>
      <c r="O61" s="3"/>
      <c r="P61" s="3"/>
    </row>
    <row r="62" spans="1:16" hidden="1">
      <c r="A62" s="39"/>
      <c r="B62" s="173" t="e">
        <f t="shared" si="5"/>
        <v>#REF!</v>
      </c>
      <c r="C62" s="43">
        <f t="shared" si="3"/>
        <v>0</v>
      </c>
      <c r="D62" s="39" t="s">
        <v>167</v>
      </c>
      <c r="E62" s="173" t="e">
        <f t="shared" si="6"/>
        <v>#REF!</v>
      </c>
      <c r="F62" s="52">
        <f t="shared" si="1"/>
        <v>0</v>
      </c>
      <c r="G62" s="80" t="e">
        <f t="shared" si="4"/>
        <v>#REF!</v>
      </c>
      <c r="H62" s="3"/>
      <c r="I62" s="3"/>
      <c r="J62" s="3"/>
      <c r="K62" s="3"/>
      <c r="L62" s="3"/>
      <c r="M62" s="3"/>
      <c r="N62" s="3"/>
      <c r="O62" s="3"/>
      <c r="P62" s="3"/>
    </row>
    <row r="63" spans="1:16" hidden="1">
      <c r="A63" s="39"/>
      <c r="B63" s="173" t="e">
        <f t="shared" si="5"/>
        <v>#REF!</v>
      </c>
      <c r="C63" s="43">
        <f t="shared" si="3"/>
        <v>0</v>
      </c>
      <c r="D63" s="39" t="s">
        <v>168</v>
      </c>
      <c r="E63" s="173" t="e">
        <f t="shared" si="6"/>
        <v>#REF!</v>
      </c>
      <c r="F63" s="52">
        <f t="shared" si="1"/>
        <v>0</v>
      </c>
      <c r="G63" s="80" t="e">
        <f t="shared" si="4"/>
        <v>#REF!</v>
      </c>
      <c r="H63" s="3"/>
      <c r="I63" s="3"/>
      <c r="J63" s="3"/>
      <c r="K63" s="3"/>
      <c r="L63" s="3"/>
      <c r="M63" s="3"/>
      <c r="N63" s="3"/>
      <c r="O63" s="3"/>
      <c r="P63" s="3"/>
    </row>
    <row r="64" spans="1:16" hidden="1">
      <c r="A64" s="39"/>
      <c r="B64" s="173" t="e">
        <f t="shared" si="5"/>
        <v>#REF!</v>
      </c>
      <c r="C64" s="43">
        <f t="shared" si="3"/>
        <v>0</v>
      </c>
      <c r="D64" s="39" t="s">
        <v>169</v>
      </c>
      <c r="E64" s="173" t="e">
        <f t="shared" si="6"/>
        <v>#REF!</v>
      </c>
      <c r="F64" s="52">
        <f t="shared" si="1"/>
        <v>0</v>
      </c>
      <c r="G64" s="80" t="e">
        <f t="shared" si="4"/>
        <v>#REF!</v>
      </c>
      <c r="H64" s="3"/>
      <c r="I64" s="3"/>
      <c r="J64" s="3"/>
      <c r="K64" s="3"/>
      <c r="L64" s="3"/>
      <c r="M64" s="3"/>
      <c r="N64" s="3"/>
      <c r="O64" s="3"/>
      <c r="P64" s="3"/>
    </row>
    <row r="65" spans="1:16" hidden="1">
      <c r="A65" s="39"/>
      <c r="B65" s="173" t="e">
        <f t="shared" si="5"/>
        <v>#REF!</v>
      </c>
      <c r="C65" s="43">
        <f t="shared" si="3"/>
        <v>0</v>
      </c>
      <c r="D65" s="39" t="s">
        <v>170</v>
      </c>
      <c r="E65" s="173" t="e">
        <f t="shared" si="6"/>
        <v>#REF!</v>
      </c>
      <c r="F65" s="52">
        <f t="shared" si="1"/>
        <v>0</v>
      </c>
      <c r="G65" s="80" t="e">
        <f t="shared" si="4"/>
        <v>#REF!</v>
      </c>
      <c r="H65" s="3"/>
      <c r="I65" s="3"/>
      <c r="J65" s="3"/>
      <c r="K65" s="3"/>
      <c r="L65" s="3"/>
      <c r="M65" s="3"/>
      <c r="N65" s="3"/>
      <c r="O65" s="3"/>
      <c r="P65" s="3"/>
    </row>
    <row r="66" spans="1:16" hidden="1">
      <c r="A66" s="39"/>
      <c r="B66" s="173" t="e">
        <f t="shared" si="5"/>
        <v>#REF!</v>
      </c>
      <c r="C66" s="43">
        <f t="shared" si="3"/>
        <v>0</v>
      </c>
      <c r="D66" s="39" t="s">
        <v>171</v>
      </c>
      <c r="E66" s="173" t="e">
        <f t="shared" si="6"/>
        <v>#REF!</v>
      </c>
      <c r="F66" s="52">
        <f t="shared" si="1"/>
        <v>0</v>
      </c>
      <c r="G66" s="80" t="e">
        <f t="shared" si="4"/>
        <v>#REF!</v>
      </c>
      <c r="H66" s="3"/>
      <c r="I66" s="3"/>
      <c r="J66" s="3"/>
      <c r="K66" s="3"/>
      <c r="L66" s="3"/>
      <c r="M66" s="3"/>
      <c r="N66" s="3"/>
      <c r="O66" s="3"/>
      <c r="P66" s="3"/>
    </row>
    <row r="67" spans="1:16" hidden="1">
      <c r="A67" s="39"/>
      <c r="B67" s="173" t="e">
        <f t="shared" si="5"/>
        <v>#REF!</v>
      </c>
      <c r="C67" s="43">
        <f t="shared" si="3"/>
        <v>0</v>
      </c>
      <c r="D67" s="39" t="s">
        <v>172</v>
      </c>
      <c r="E67" s="173" t="e">
        <f t="shared" si="6"/>
        <v>#REF!</v>
      </c>
      <c r="F67" s="52">
        <f t="shared" si="1"/>
        <v>0</v>
      </c>
      <c r="G67" s="80" t="e">
        <f t="shared" si="4"/>
        <v>#REF!</v>
      </c>
      <c r="H67" s="3"/>
      <c r="I67" s="3"/>
      <c r="J67" s="3"/>
      <c r="K67" s="3"/>
      <c r="L67" s="3"/>
      <c r="M67" s="3"/>
      <c r="N67" s="3"/>
      <c r="O67" s="3"/>
      <c r="P67" s="3"/>
    </row>
    <row r="68" spans="1:16" hidden="1">
      <c r="A68" s="39"/>
      <c r="B68" s="173" t="e">
        <f t="shared" si="5"/>
        <v>#REF!</v>
      </c>
      <c r="C68" s="43">
        <f t="shared" si="3"/>
        <v>0</v>
      </c>
      <c r="D68" s="39" t="s">
        <v>173</v>
      </c>
      <c r="E68" s="173" t="e">
        <f t="shared" si="6"/>
        <v>#REF!</v>
      </c>
      <c r="F68" s="52">
        <f t="shared" si="1"/>
        <v>0</v>
      </c>
      <c r="G68" s="80" t="e">
        <f t="shared" si="4"/>
        <v>#REF!</v>
      </c>
      <c r="H68" s="3"/>
      <c r="I68" s="3"/>
      <c r="J68" s="3"/>
      <c r="K68" s="3"/>
      <c r="L68" s="3"/>
      <c r="M68" s="3"/>
      <c r="N68" s="3"/>
      <c r="O68" s="3"/>
      <c r="P68" s="3"/>
    </row>
    <row r="69" spans="1:16" hidden="1">
      <c r="A69" s="39"/>
      <c r="B69" s="173" t="e">
        <f t="shared" si="5"/>
        <v>#REF!</v>
      </c>
      <c r="C69" s="43">
        <f t="shared" si="3"/>
        <v>0</v>
      </c>
      <c r="D69" s="39" t="s">
        <v>174</v>
      </c>
      <c r="E69" s="173" t="e">
        <f t="shared" si="6"/>
        <v>#REF!</v>
      </c>
      <c r="F69" s="52">
        <f t="shared" si="1"/>
        <v>0</v>
      </c>
      <c r="G69" s="80" t="e">
        <f t="shared" si="4"/>
        <v>#REF!</v>
      </c>
      <c r="H69" s="3"/>
      <c r="I69" s="3"/>
      <c r="J69" s="3"/>
      <c r="K69" s="3"/>
      <c r="L69" s="3"/>
      <c r="M69" s="3"/>
      <c r="N69" s="3"/>
      <c r="O69" s="3"/>
      <c r="P69" s="3"/>
    </row>
    <row r="70" spans="1:16" hidden="1">
      <c r="A70" s="39"/>
      <c r="B70" s="173" t="e">
        <f t="shared" si="5"/>
        <v>#REF!</v>
      </c>
      <c r="C70" s="43">
        <f t="shared" si="3"/>
        <v>0</v>
      </c>
      <c r="D70" s="39" t="s">
        <v>175</v>
      </c>
      <c r="E70" s="173" t="e">
        <f t="shared" si="6"/>
        <v>#REF!</v>
      </c>
      <c r="F70" s="52">
        <f t="shared" si="1"/>
        <v>0</v>
      </c>
      <c r="G70" s="80" t="e">
        <f t="shared" si="4"/>
        <v>#REF!</v>
      </c>
      <c r="H70" s="3"/>
      <c r="I70" s="3"/>
      <c r="J70" s="3"/>
      <c r="K70" s="3"/>
      <c r="L70" s="3"/>
      <c r="M70" s="3"/>
      <c r="N70" s="3"/>
      <c r="O70" s="3"/>
      <c r="P70" s="3"/>
    </row>
    <row r="71" spans="1:16" hidden="1">
      <c r="A71" s="39"/>
      <c r="B71" s="173" t="e">
        <f t="shared" si="5"/>
        <v>#REF!</v>
      </c>
      <c r="C71" s="43">
        <f t="shared" si="3"/>
        <v>0</v>
      </c>
      <c r="D71" s="39" t="s">
        <v>176</v>
      </c>
      <c r="E71" s="173" t="e">
        <f t="shared" si="6"/>
        <v>#REF!</v>
      </c>
      <c r="F71" s="52">
        <f t="shared" si="1"/>
        <v>0</v>
      </c>
      <c r="G71" s="80" t="e">
        <f t="shared" si="4"/>
        <v>#REF!</v>
      </c>
      <c r="H71" s="3"/>
      <c r="I71" s="3"/>
      <c r="J71" s="3"/>
      <c r="K71" s="3"/>
      <c r="L71" s="3"/>
      <c r="M71" s="3"/>
      <c r="N71" s="3"/>
      <c r="O71" s="3"/>
      <c r="P71" s="3"/>
    </row>
    <row r="72" spans="1:16" hidden="1">
      <c r="A72" s="39"/>
      <c r="B72" s="173" t="e">
        <f t="shared" si="5"/>
        <v>#REF!</v>
      </c>
      <c r="C72" s="43">
        <f t="shared" si="3"/>
        <v>0</v>
      </c>
      <c r="D72" s="39" t="s">
        <v>177</v>
      </c>
      <c r="E72" s="173" t="e">
        <f t="shared" si="6"/>
        <v>#REF!</v>
      </c>
      <c r="F72" s="52">
        <f t="shared" si="1"/>
        <v>0</v>
      </c>
      <c r="G72" s="80" t="e">
        <f t="shared" si="4"/>
        <v>#REF!</v>
      </c>
      <c r="H72" s="3"/>
      <c r="I72" s="3"/>
      <c r="J72" s="3"/>
      <c r="K72" s="3"/>
      <c r="L72" s="3"/>
      <c r="M72" s="3"/>
      <c r="N72" s="3"/>
      <c r="O72" s="3"/>
      <c r="P72" s="3"/>
    </row>
    <row r="73" spans="1:16" hidden="1">
      <c r="A73" s="39"/>
      <c r="B73" s="173" t="e">
        <f t="shared" ref="B73:B104" si="7">(SUMIF(Devisposte,A73,Devispresente))+(SUMIF(DepCUposte,A73,DepCUpresente))+(SUMIF(DepProratposte,A73,DepProratpresente))+(SUMIF(Deptauxforfposte,A73,Deptauxforfpresente))</f>
        <v>#REF!</v>
      </c>
      <c r="C73" s="43">
        <f t="shared" si="3"/>
        <v>0</v>
      </c>
      <c r="D73" s="39" t="s">
        <v>178</v>
      </c>
      <c r="E73" s="173" t="e">
        <f t="shared" ref="E73:E104" si="8">(SUMIF(Devisposte,D73,Deviseligibleraisonnable))+(SUMIF(DepCUposte,D73,DepCUeligible))+(SUMIF(DepProratposte,D73,DepProrateligible))+(SUMIF(Deptauxforfposte,D73,Deptauxforfeligible))</f>
        <v>#REF!</v>
      </c>
      <c r="F73" s="52">
        <f t="shared" si="1"/>
        <v>0</v>
      </c>
      <c r="G73" s="80" t="e">
        <f t="shared" si="4"/>
        <v>#REF!</v>
      </c>
      <c r="H73" s="3"/>
      <c r="I73" s="3"/>
      <c r="J73" s="3"/>
      <c r="K73" s="3"/>
      <c r="L73" s="3"/>
      <c r="M73" s="3"/>
      <c r="N73" s="3"/>
      <c r="O73" s="3"/>
      <c r="P73" s="3"/>
    </row>
    <row r="74" spans="1:16" hidden="1">
      <c r="A74" s="39"/>
      <c r="B74" s="173" t="e">
        <f t="shared" si="7"/>
        <v>#REF!</v>
      </c>
      <c r="C74" s="43">
        <f t="shared" ref="C74:C108" si="9">IFERROR(B74/$B$109,0)</f>
        <v>0</v>
      </c>
      <c r="D74" s="39" t="s">
        <v>179</v>
      </c>
      <c r="E74" s="173" t="e">
        <f t="shared" si="8"/>
        <v>#REF!</v>
      </c>
      <c r="F74" s="52">
        <f t="shared" ref="F74:F108" si="10">IFERROR(E74/$E$109,0)</f>
        <v>0</v>
      </c>
      <c r="G74" s="80" t="e">
        <f t="shared" ref="G74:G108" si="11">B74-E74</f>
        <v>#REF!</v>
      </c>
      <c r="H74" s="3"/>
      <c r="I74" s="3"/>
      <c r="J74" s="3"/>
      <c r="K74" s="3"/>
      <c r="L74" s="3"/>
      <c r="M74" s="3"/>
      <c r="N74" s="3"/>
      <c r="O74" s="3"/>
      <c r="P74" s="3"/>
    </row>
    <row r="75" spans="1:16" hidden="1">
      <c r="A75" s="39"/>
      <c r="B75" s="173" t="e">
        <f t="shared" si="7"/>
        <v>#REF!</v>
      </c>
      <c r="C75" s="43">
        <f t="shared" si="9"/>
        <v>0</v>
      </c>
      <c r="D75" s="39" t="s">
        <v>180</v>
      </c>
      <c r="E75" s="173" t="e">
        <f t="shared" si="8"/>
        <v>#REF!</v>
      </c>
      <c r="F75" s="52">
        <f t="shared" si="10"/>
        <v>0</v>
      </c>
      <c r="G75" s="80" t="e">
        <f t="shared" si="11"/>
        <v>#REF!</v>
      </c>
      <c r="H75" s="3"/>
      <c r="I75" s="3"/>
      <c r="J75" s="3"/>
      <c r="K75" s="3"/>
      <c r="L75" s="3"/>
      <c r="M75" s="3"/>
      <c r="N75" s="3"/>
      <c r="O75" s="3"/>
      <c r="P75" s="3"/>
    </row>
    <row r="76" spans="1:16" hidden="1">
      <c r="A76" s="39"/>
      <c r="B76" s="173" t="e">
        <f t="shared" si="7"/>
        <v>#REF!</v>
      </c>
      <c r="C76" s="43">
        <f t="shared" si="9"/>
        <v>0</v>
      </c>
      <c r="D76" s="39" t="s">
        <v>181</v>
      </c>
      <c r="E76" s="173" t="e">
        <f t="shared" si="8"/>
        <v>#REF!</v>
      </c>
      <c r="F76" s="52">
        <f t="shared" si="10"/>
        <v>0</v>
      </c>
      <c r="G76" s="80" t="e">
        <f t="shared" si="11"/>
        <v>#REF!</v>
      </c>
      <c r="H76" s="3"/>
      <c r="I76" s="3"/>
      <c r="J76" s="3"/>
      <c r="K76" s="3"/>
      <c r="L76" s="3"/>
      <c r="M76" s="3"/>
      <c r="N76" s="3"/>
      <c r="O76" s="3"/>
      <c r="P76" s="3"/>
    </row>
    <row r="77" spans="1:16" hidden="1">
      <c r="A77" s="39"/>
      <c r="B77" s="173" t="e">
        <f t="shared" si="7"/>
        <v>#REF!</v>
      </c>
      <c r="C77" s="43">
        <f t="shared" si="9"/>
        <v>0</v>
      </c>
      <c r="D77" s="39" t="s">
        <v>182</v>
      </c>
      <c r="E77" s="173" t="e">
        <f t="shared" si="8"/>
        <v>#REF!</v>
      </c>
      <c r="F77" s="52">
        <f t="shared" si="10"/>
        <v>0</v>
      </c>
      <c r="G77" s="80" t="e">
        <f t="shared" si="11"/>
        <v>#REF!</v>
      </c>
      <c r="H77" s="3"/>
      <c r="I77" s="3"/>
      <c r="J77" s="3"/>
      <c r="K77" s="3"/>
      <c r="L77" s="3"/>
      <c r="M77" s="3"/>
      <c r="N77" s="3"/>
      <c r="O77" s="3"/>
      <c r="P77" s="3"/>
    </row>
    <row r="78" spans="1:16" hidden="1">
      <c r="A78" s="39"/>
      <c r="B78" s="173" t="e">
        <f t="shared" si="7"/>
        <v>#REF!</v>
      </c>
      <c r="C78" s="43">
        <f t="shared" si="9"/>
        <v>0</v>
      </c>
      <c r="D78" s="39" t="s">
        <v>183</v>
      </c>
      <c r="E78" s="173" t="e">
        <f t="shared" si="8"/>
        <v>#REF!</v>
      </c>
      <c r="F78" s="52">
        <f t="shared" si="10"/>
        <v>0</v>
      </c>
      <c r="G78" s="80" t="e">
        <f t="shared" si="11"/>
        <v>#REF!</v>
      </c>
      <c r="H78" s="3"/>
      <c r="I78" s="3"/>
      <c r="J78" s="3"/>
      <c r="K78" s="3"/>
      <c r="L78" s="3"/>
      <c r="M78" s="3"/>
      <c r="N78" s="3"/>
      <c r="O78" s="3"/>
      <c r="P78" s="3"/>
    </row>
    <row r="79" spans="1:16" hidden="1">
      <c r="A79" s="39"/>
      <c r="B79" s="173" t="e">
        <f t="shared" si="7"/>
        <v>#REF!</v>
      </c>
      <c r="C79" s="43">
        <f t="shared" si="9"/>
        <v>0</v>
      </c>
      <c r="D79" s="39" t="s">
        <v>184</v>
      </c>
      <c r="E79" s="173" t="e">
        <f t="shared" si="8"/>
        <v>#REF!</v>
      </c>
      <c r="F79" s="52">
        <f t="shared" si="10"/>
        <v>0</v>
      </c>
      <c r="G79" s="80" t="e">
        <f t="shared" si="11"/>
        <v>#REF!</v>
      </c>
      <c r="H79" s="3"/>
      <c r="I79" s="3"/>
      <c r="J79" s="3"/>
      <c r="K79" s="3"/>
      <c r="L79" s="3"/>
      <c r="M79" s="3"/>
      <c r="N79" s="3"/>
      <c r="O79" s="3"/>
      <c r="P79" s="3"/>
    </row>
    <row r="80" spans="1:16" hidden="1">
      <c r="A80" s="39"/>
      <c r="B80" s="173" t="e">
        <f t="shared" si="7"/>
        <v>#REF!</v>
      </c>
      <c r="C80" s="43">
        <f t="shared" si="9"/>
        <v>0</v>
      </c>
      <c r="D80" s="39" t="s">
        <v>185</v>
      </c>
      <c r="E80" s="173" t="e">
        <f t="shared" si="8"/>
        <v>#REF!</v>
      </c>
      <c r="F80" s="52">
        <f t="shared" si="10"/>
        <v>0</v>
      </c>
      <c r="G80" s="80" t="e">
        <f t="shared" si="11"/>
        <v>#REF!</v>
      </c>
      <c r="H80" s="3"/>
      <c r="I80" s="3"/>
      <c r="J80" s="3"/>
      <c r="K80" s="3"/>
      <c r="L80" s="3"/>
      <c r="M80" s="3"/>
      <c r="N80" s="3"/>
      <c r="O80" s="3"/>
      <c r="P80" s="3"/>
    </row>
    <row r="81" spans="1:16" hidden="1">
      <c r="A81" s="39"/>
      <c r="B81" s="173" t="e">
        <f t="shared" si="7"/>
        <v>#REF!</v>
      </c>
      <c r="C81" s="43">
        <f t="shared" si="9"/>
        <v>0</v>
      </c>
      <c r="D81" s="39" t="s">
        <v>186</v>
      </c>
      <c r="E81" s="173" t="e">
        <f t="shared" si="8"/>
        <v>#REF!</v>
      </c>
      <c r="F81" s="52">
        <f t="shared" si="10"/>
        <v>0</v>
      </c>
      <c r="G81" s="80" t="e">
        <f t="shared" si="11"/>
        <v>#REF!</v>
      </c>
      <c r="H81" s="3"/>
      <c r="I81" s="3"/>
      <c r="J81" s="3"/>
      <c r="K81" s="3"/>
      <c r="L81" s="3"/>
      <c r="M81" s="3"/>
      <c r="N81" s="3"/>
      <c r="O81" s="3"/>
      <c r="P81" s="3"/>
    </row>
    <row r="82" spans="1:16" hidden="1">
      <c r="A82" s="39"/>
      <c r="B82" s="173" t="e">
        <f t="shared" si="7"/>
        <v>#REF!</v>
      </c>
      <c r="C82" s="43">
        <f t="shared" si="9"/>
        <v>0</v>
      </c>
      <c r="D82" s="39" t="s">
        <v>187</v>
      </c>
      <c r="E82" s="173" t="e">
        <f t="shared" si="8"/>
        <v>#REF!</v>
      </c>
      <c r="F82" s="52">
        <f t="shared" si="10"/>
        <v>0</v>
      </c>
      <c r="G82" s="80" t="e">
        <f t="shared" si="11"/>
        <v>#REF!</v>
      </c>
      <c r="H82" s="3"/>
      <c r="I82" s="3"/>
      <c r="J82" s="3"/>
      <c r="K82" s="3"/>
      <c r="L82" s="3"/>
      <c r="M82" s="3"/>
      <c r="N82" s="3"/>
      <c r="O82" s="3"/>
      <c r="P82" s="3"/>
    </row>
    <row r="83" spans="1:16" hidden="1">
      <c r="A83" s="39"/>
      <c r="B83" s="173" t="e">
        <f t="shared" si="7"/>
        <v>#REF!</v>
      </c>
      <c r="C83" s="43">
        <f t="shared" si="9"/>
        <v>0</v>
      </c>
      <c r="D83" s="39" t="s">
        <v>188</v>
      </c>
      <c r="E83" s="173" t="e">
        <f t="shared" si="8"/>
        <v>#REF!</v>
      </c>
      <c r="F83" s="52">
        <f t="shared" si="10"/>
        <v>0</v>
      </c>
      <c r="G83" s="80" t="e">
        <f t="shared" si="11"/>
        <v>#REF!</v>
      </c>
      <c r="H83" s="3"/>
      <c r="I83" s="3"/>
      <c r="J83" s="3"/>
      <c r="K83" s="3"/>
      <c r="L83" s="3"/>
      <c r="M83" s="3"/>
      <c r="N83" s="3"/>
      <c r="O83" s="3"/>
      <c r="P83" s="3"/>
    </row>
    <row r="84" spans="1:16" hidden="1">
      <c r="A84" s="39"/>
      <c r="B84" s="173" t="e">
        <f t="shared" si="7"/>
        <v>#REF!</v>
      </c>
      <c r="C84" s="43">
        <f t="shared" si="9"/>
        <v>0</v>
      </c>
      <c r="D84" s="39" t="s">
        <v>189</v>
      </c>
      <c r="E84" s="173" t="e">
        <f t="shared" si="8"/>
        <v>#REF!</v>
      </c>
      <c r="F84" s="52">
        <f t="shared" si="10"/>
        <v>0</v>
      </c>
      <c r="G84" s="80" t="e">
        <f t="shared" si="11"/>
        <v>#REF!</v>
      </c>
      <c r="H84" s="3"/>
      <c r="I84" s="3"/>
      <c r="J84" s="3"/>
      <c r="K84" s="3"/>
      <c r="L84" s="3"/>
      <c r="M84" s="3"/>
      <c r="N84" s="3"/>
      <c r="O84" s="3"/>
      <c r="P84" s="3"/>
    </row>
    <row r="85" spans="1:16" hidden="1">
      <c r="A85" s="39"/>
      <c r="B85" s="173" t="e">
        <f t="shared" si="7"/>
        <v>#REF!</v>
      </c>
      <c r="C85" s="43">
        <f t="shared" si="9"/>
        <v>0</v>
      </c>
      <c r="D85" s="39" t="s">
        <v>190</v>
      </c>
      <c r="E85" s="173" t="e">
        <f t="shared" si="8"/>
        <v>#REF!</v>
      </c>
      <c r="F85" s="52">
        <f t="shared" si="10"/>
        <v>0</v>
      </c>
      <c r="G85" s="80" t="e">
        <f t="shared" si="11"/>
        <v>#REF!</v>
      </c>
      <c r="H85" s="3"/>
      <c r="I85" s="3"/>
      <c r="J85" s="3"/>
      <c r="K85" s="3"/>
      <c r="L85" s="3"/>
      <c r="M85" s="3"/>
      <c r="N85" s="3"/>
      <c r="O85" s="3"/>
      <c r="P85" s="3"/>
    </row>
    <row r="86" spans="1:16" hidden="1">
      <c r="A86" s="39"/>
      <c r="B86" s="173" t="e">
        <f t="shared" si="7"/>
        <v>#REF!</v>
      </c>
      <c r="C86" s="43">
        <f t="shared" si="9"/>
        <v>0</v>
      </c>
      <c r="D86" s="39" t="s">
        <v>191</v>
      </c>
      <c r="E86" s="173" t="e">
        <f t="shared" si="8"/>
        <v>#REF!</v>
      </c>
      <c r="F86" s="52">
        <f t="shared" si="10"/>
        <v>0</v>
      </c>
      <c r="G86" s="80" t="e">
        <f t="shared" si="11"/>
        <v>#REF!</v>
      </c>
      <c r="H86" s="3"/>
      <c r="I86" s="3"/>
      <c r="J86" s="3"/>
      <c r="K86" s="3"/>
      <c r="L86" s="3"/>
      <c r="M86" s="3"/>
      <c r="N86" s="3"/>
      <c r="O86" s="3"/>
      <c r="P86" s="3"/>
    </row>
    <row r="87" spans="1:16" hidden="1">
      <c r="A87" s="39"/>
      <c r="B87" s="173" t="e">
        <f t="shared" si="7"/>
        <v>#REF!</v>
      </c>
      <c r="C87" s="43">
        <f t="shared" si="9"/>
        <v>0</v>
      </c>
      <c r="D87" s="39" t="s">
        <v>192</v>
      </c>
      <c r="E87" s="173" t="e">
        <f t="shared" si="8"/>
        <v>#REF!</v>
      </c>
      <c r="F87" s="52">
        <f t="shared" si="10"/>
        <v>0</v>
      </c>
      <c r="G87" s="80" t="e">
        <f t="shared" si="11"/>
        <v>#REF!</v>
      </c>
      <c r="H87" s="3"/>
      <c r="I87" s="3"/>
      <c r="J87" s="3"/>
      <c r="K87" s="3"/>
      <c r="L87" s="3"/>
      <c r="M87" s="3"/>
      <c r="N87" s="3"/>
      <c r="O87" s="3"/>
      <c r="P87" s="3"/>
    </row>
    <row r="88" spans="1:16" hidden="1">
      <c r="A88" s="39"/>
      <c r="B88" s="173" t="e">
        <f t="shared" si="7"/>
        <v>#REF!</v>
      </c>
      <c r="C88" s="43">
        <f t="shared" si="9"/>
        <v>0</v>
      </c>
      <c r="D88" s="39" t="s">
        <v>193</v>
      </c>
      <c r="E88" s="173" t="e">
        <f t="shared" si="8"/>
        <v>#REF!</v>
      </c>
      <c r="F88" s="52">
        <f t="shared" si="10"/>
        <v>0</v>
      </c>
      <c r="G88" s="80" t="e">
        <f t="shared" si="11"/>
        <v>#REF!</v>
      </c>
      <c r="H88" s="3"/>
      <c r="I88" s="3"/>
      <c r="J88" s="3"/>
      <c r="K88" s="3"/>
      <c r="L88" s="3"/>
      <c r="M88" s="3"/>
      <c r="N88" s="3"/>
      <c r="O88" s="3"/>
      <c r="P88" s="3"/>
    </row>
    <row r="89" spans="1:16" hidden="1">
      <c r="A89" s="39"/>
      <c r="B89" s="173" t="e">
        <f t="shared" si="7"/>
        <v>#REF!</v>
      </c>
      <c r="C89" s="43">
        <f t="shared" si="9"/>
        <v>0</v>
      </c>
      <c r="D89" s="39" t="s">
        <v>194</v>
      </c>
      <c r="E89" s="173" t="e">
        <f t="shared" si="8"/>
        <v>#REF!</v>
      </c>
      <c r="F89" s="52">
        <f t="shared" si="10"/>
        <v>0</v>
      </c>
      <c r="G89" s="80" t="e">
        <f t="shared" si="11"/>
        <v>#REF!</v>
      </c>
      <c r="H89" s="3"/>
      <c r="I89" s="3"/>
      <c r="J89" s="3"/>
      <c r="K89" s="3"/>
      <c r="L89" s="3"/>
      <c r="M89" s="3"/>
      <c r="N89" s="3"/>
      <c r="O89" s="3"/>
      <c r="P89" s="3"/>
    </row>
    <row r="90" spans="1:16" hidden="1">
      <c r="A90" s="39"/>
      <c r="B90" s="173" t="e">
        <f t="shared" si="7"/>
        <v>#REF!</v>
      </c>
      <c r="C90" s="43">
        <f t="shared" si="9"/>
        <v>0</v>
      </c>
      <c r="D90" s="39" t="s">
        <v>195</v>
      </c>
      <c r="E90" s="173" t="e">
        <f t="shared" si="8"/>
        <v>#REF!</v>
      </c>
      <c r="F90" s="52">
        <f t="shared" si="10"/>
        <v>0</v>
      </c>
      <c r="G90" s="80" t="e">
        <f t="shared" si="11"/>
        <v>#REF!</v>
      </c>
      <c r="H90" s="3"/>
      <c r="I90" s="3"/>
      <c r="J90" s="3"/>
      <c r="K90" s="3"/>
      <c r="L90" s="3"/>
      <c r="M90" s="3"/>
      <c r="N90" s="3"/>
      <c r="O90" s="3"/>
      <c r="P90" s="3"/>
    </row>
    <row r="91" spans="1:16" hidden="1">
      <c r="A91" s="39"/>
      <c r="B91" s="173" t="e">
        <f t="shared" si="7"/>
        <v>#REF!</v>
      </c>
      <c r="C91" s="43">
        <f t="shared" si="9"/>
        <v>0</v>
      </c>
      <c r="D91" s="39" t="s">
        <v>196</v>
      </c>
      <c r="E91" s="173" t="e">
        <f t="shared" si="8"/>
        <v>#REF!</v>
      </c>
      <c r="F91" s="52">
        <f t="shared" si="10"/>
        <v>0</v>
      </c>
      <c r="G91" s="80" t="e">
        <f t="shared" si="11"/>
        <v>#REF!</v>
      </c>
      <c r="H91" s="3"/>
      <c r="I91" s="3"/>
      <c r="J91" s="3"/>
      <c r="K91" s="3"/>
      <c r="L91" s="3"/>
      <c r="M91" s="3"/>
      <c r="N91" s="3"/>
      <c r="O91" s="3"/>
      <c r="P91" s="3"/>
    </row>
    <row r="92" spans="1:16" hidden="1">
      <c r="A92" s="39"/>
      <c r="B92" s="173" t="e">
        <f t="shared" si="7"/>
        <v>#REF!</v>
      </c>
      <c r="C92" s="43">
        <f t="shared" si="9"/>
        <v>0</v>
      </c>
      <c r="D92" s="39" t="s">
        <v>197</v>
      </c>
      <c r="E92" s="173" t="e">
        <f t="shared" si="8"/>
        <v>#REF!</v>
      </c>
      <c r="F92" s="52">
        <f t="shared" si="10"/>
        <v>0</v>
      </c>
      <c r="G92" s="80" t="e">
        <f t="shared" si="11"/>
        <v>#REF!</v>
      </c>
      <c r="H92" s="3"/>
      <c r="I92" s="3"/>
      <c r="J92" s="3"/>
      <c r="K92" s="3"/>
      <c r="L92" s="3"/>
      <c r="M92" s="3"/>
      <c r="N92" s="3"/>
      <c r="O92" s="3"/>
      <c r="P92" s="3"/>
    </row>
    <row r="93" spans="1:16" hidden="1">
      <c r="A93" s="39"/>
      <c r="B93" s="173" t="e">
        <f t="shared" si="7"/>
        <v>#REF!</v>
      </c>
      <c r="C93" s="43">
        <f t="shared" si="9"/>
        <v>0</v>
      </c>
      <c r="D93" s="39" t="s">
        <v>198</v>
      </c>
      <c r="E93" s="173" t="e">
        <f t="shared" si="8"/>
        <v>#REF!</v>
      </c>
      <c r="F93" s="52">
        <f t="shared" si="10"/>
        <v>0</v>
      </c>
      <c r="G93" s="80" t="e">
        <f t="shared" si="11"/>
        <v>#REF!</v>
      </c>
      <c r="H93" s="3"/>
      <c r="I93" s="3"/>
      <c r="J93" s="3"/>
      <c r="K93" s="3"/>
      <c r="L93" s="3"/>
      <c r="M93" s="3"/>
      <c r="N93" s="3"/>
      <c r="O93" s="3"/>
      <c r="P93" s="3"/>
    </row>
    <row r="94" spans="1:16" hidden="1">
      <c r="A94" s="39"/>
      <c r="B94" s="173" t="e">
        <f t="shared" si="7"/>
        <v>#REF!</v>
      </c>
      <c r="C94" s="43">
        <f t="shared" si="9"/>
        <v>0</v>
      </c>
      <c r="D94" s="39" t="s">
        <v>199</v>
      </c>
      <c r="E94" s="173" t="e">
        <f t="shared" si="8"/>
        <v>#REF!</v>
      </c>
      <c r="F94" s="52">
        <f t="shared" si="10"/>
        <v>0</v>
      </c>
      <c r="G94" s="80" t="e">
        <f t="shared" si="11"/>
        <v>#REF!</v>
      </c>
      <c r="H94" s="3"/>
      <c r="I94" s="3"/>
      <c r="J94" s="3"/>
      <c r="K94" s="3"/>
      <c r="L94" s="3"/>
      <c r="M94" s="3"/>
      <c r="N94" s="3"/>
      <c r="O94" s="3"/>
      <c r="P94" s="3"/>
    </row>
    <row r="95" spans="1:16" hidden="1">
      <c r="A95" s="39"/>
      <c r="B95" s="173" t="e">
        <f t="shared" si="7"/>
        <v>#REF!</v>
      </c>
      <c r="C95" s="43">
        <f t="shared" si="9"/>
        <v>0</v>
      </c>
      <c r="D95" s="39" t="s">
        <v>200</v>
      </c>
      <c r="E95" s="173" t="e">
        <f t="shared" si="8"/>
        <v>#REF!</v>
      </c>
      <c r="F95" s="52">
        <f t="shared" si="10"/>
        <v>0</v>
      </c>
      <c r="G95" s="80" t="e">
        <f t="shared" si="11"/>
        <v>#REF!</v>
      </c>
      <c r="H95" s="3"/>
      <c r="I95" s="3"/>
      <c r="J95" s="3"/>
      <c r="K95" s="3"/>
      <c r="L95" s="3"/>
      <c r="M95" s="3"/>
      <c r="N95" s="3"/>
      <c r="O95" s="3"/>
      <c r="P95" s="3"/>
    </row>
    <row r="96" spans="1:16" hidden="1">
      <c r="A96" s="39"/>
      <c r="B96" s="173" t="e">
        <f t="shared" si="7"/>
        <v>#REF!</v>
      </c>
      <c r="C96" s="43">
        <f t="shared" si="9"/>
        <v>0</v>
      </c>
      <c r="D96" s="39" t="s">
        <v>201</v>
      </c>
      <c r="E96" s="173" t="e">
        <f t="shared" si="8"/>
        <v>#REF!</v>
      </c>
      <c r="F96" s="52">
        <f t="shared" si="10"/>
        <v>0</v>
      </c>
      <c r="G96" s="80" t="e">
        <f t="shared" si="11"/>
        <v>#REF!</v>
      </c>
      <c r="H96" s="3"/>
      <c r="I96" s="3"/>
      <c r="J96" s="3"/>
      <c r="K96" s="3"/>
      <c r="L96" s="3"/>
      <c r="M96" s="3"/>
      <c r="N96" s="3"/>
      <c r="O96" s="3"/>
      <c r="P96" s="3"/>
    </row>
    <row r="97" spans="1:16" hidden="1">
      <c r="A97" s="39"/>
      <c r="B97" s="173" t="e">
        <f t="shared" si="7"/>
        <v>#REF!</v>
      </c>
      <c r="C97" s="43">
        <f t="shared" si="9"/>
        <v>0</v>
      </c>
      <c r="D97" s="39" t="s">
        <v>202</v>
      </c>
      <c r="E97" s="173" t="e">
        <f t="shared" si="8"/>
        <v>#REF!</v>
      </c>
      <c r="F97" s="52">
        <f t="shared" si="10"/>
        <v>0</v>
      </c>
      <c r="G97" s="80" t="e">
        <f t="shared" si="11"/>
        <v>#REF!</v>
      </c>
      <c r="H97" s="3"/>
      <c r="I97" s="3"/>
      <c r="J97" s="3"/>
      <c r="K97" s="3"/>
      <c r="L97" s="3"/>
      <c r="M97" s="3"/>
      <c r="N97" s="3"/>
      <c r="O97" s="3"/>
      <c r="P97" s="3"/>
    </row>
    <row r="98" spans="1:16" hidden="1">
      <c r="A98" s="39"/>
      <c r="B98" s="173" t="e">
        <f t="shared" si="7"/>
        <v>#REF!</v>
      </c>
      <c r="C98" s="43">
        <f t="shared" si="9"/>
        <v>0</v>
      </c>
      <c r="D98" s="39" t="s">
        <v>203</v>
      </c>
      <c r="E98" s="173" t="e">
        <f t="shared" si="8"/>
        <v>#REF!</v>
      </c>
      <c r="F98" s="52">
        <f t="shared" si="10"/>
        <v>0</v>
      </c>
      <c r="G98" s="80" t="e">
        <f t="shared" si="11"/>
        <v>#REF!</v>
      </c>
      <c r="H98" s="3"/>
      <c r="I98" s="3"/>
      <c r="J98" s="3"/>
      <c r="K98" s="3"/>
      <c r="L98" s="3"/>
      <c r="M98" s="3"/>
      <c r="N98" s="3"/>
      <c r="O98" s="3"/>
      <c r="P98" s="3"/>
    </row>
    <row r="99" spans="1:16" hidden="1">
      <c r="A99" s="39"/>
      <c r="B99" s="173" t="e">
        <f t="shared" si="7"/>
        <v>#REF!</v>
      </c>
      <c r="C99" s="43">
        <f t="shared" si="9"/>
        <v>0</v>
      </c>
      <c r="D99" s="39" t="s">
        <v>204</v>
      </c>
      <c r="E99" s="173" t="e">
        <f t="shared" si="8"/>
        <v>#REF!</v>
      </c>
      <c r="F99" s="52">
        <f t="shared" si="10"/>
        <v>0</v>
      </c>
      <c r="G99" s="80" t="e">
        <f t="shared" si="11"/>
        <v>#REF!</v>
      </c>
      <c r="H99" s="3"/>
      <c r="I99" s="3"/>
      <c r="J99" s="3"/>
      <c r="K99" s="3"/>
      <c r="L99" s="3"/>
      <c r="M99" s="3"/>
      <c r="N99" s="3"/>
      <c r="O99" s="3"/>
      <c r="P99" s="3"/>
    </row>
    <row r="100" spans="1:16" hidden="1">
      <c r="A100" s="39"/>
      <c r="B100" s="173" t="e">
        <f t="shared" si="7"/>
        <v>#REF!</v>
      </c>
      <c r="C100" s="43">
        <f t="shared" si="9"/>
        <v>0</v>
      </c>
      <c r="D100" s="39" t="s">
        <v>205</v>
      </c>
      <c r="E100" s="173" t="e">
        <f t="shared" si="8"/>
        <v>#REF!</v>
      </c>
      <c r="F100" s="52">
        <f t="shared" si="10"/>
        <v>0</v>
      </c>
      <c r="G100" s="80" t="e">
        <f t="shared" si="11"/>
        <v>#REF!</v>
      </c>
      <c r="H100" s="3"/>
      <c r="I100" s="3"/>
      <c r="J100" s="3"/>
      <c r="K100" s="3"/>
      <c r="L100" s="3"/>
      <c r="M100" s="3"/>
      <c r="N100" s="3"/>
      <c r="O100" s="3"/>
      <c r="P100" s="3"/>
    </row>
    <row r="101" spans="1:16" hidden="1">
      <c r="A101" s="39"/>
      <c r="B101" s="173" t="e">
        <f t="shared" si="7"/>
        <v>#REF!</v>
      </c>
      <c r="C101" s="43">
        <f t="shared" si="9"/>
        <v>0</v>
      </c>
      <c r="D101" s="39" t="s">
        <v>206</v>
      </c>
      <c r="E101" s="173" t="e">
        <f t="shared" si="8"/>
        <v>#REF!</v>
      </c>
      <c r="F101" s="52">
        <f t="shared" si="10"/>
        <v>0</v>
      </c>
      <c r="G101" s="80" t="e">
        <f t="shared" si="11"/>
        <v>#REF!</v>
      </c>
      <c r="H101" s="3"/>
      <c r="I101" s="3"/>
      <c r="J101" s="3"/>
      <c r="K101" s="3"/>
      <c r="L101" s="3"/>
      <c r="M101" s="3"/>
      <c r="N101" s="3"/>
      <c r="O101" s="3"/>
      <c r="P101" s="3"/>
    </row>
    <row r="102" spans="1:16" hidden="1">
      <c r="A102" s="39"/>
      <c r="B102" s="173" t="e">
        <f t="shared" si="7"/>
        <v>#REF!</v>
      </c>
      <c r="C102" s="43">
        <f t="shared" si="9"/>
        <v>0</v>
      </c>
      <c r="D102" s="39" t="s">
        <v>207</v>
      </c>
      <c r="E102" s="173" t="e">
        <f t="shared" si="8"/>
        <v>#REF!</v>
      </c>
      <c r="F102" s="52">
        <f t="shared" si="10"/>
        <v>0</v>
      </c>
      <c r="G102" s="80" t="e">
        <f t="shared" si="11"/>
        <v>#REF!</v>
      </c>
      <c r="H102" s="3"/>
      <c r="I102" s="3"/>
      <c r="J102" s="3"/>
      <c r="K102" s="3"/>
      <c r="L102" s="3"/>
      <c r="M102" s="3"/>
      <c r="N102" s="3"/>
      <c r="O102" s="3"/>
      <c r="P102" s="3"/>
    </row>
    <row r="103" spans="1:16" hidden="1">
      <c r="A103" s="39"/>
      <c r="B103" s="173" t="e">
        <f t="shared" si="7"/>
        <v>#REF!</v>
      </c>
      <c r="C103" s="43">
        <f t="shared" si="9"/>
        <v>0</v>
      </c>
      <c r="D103" s="39" t="s">
        <v>208</v>
      </c>
      <c r="E103" s="173" t="e">
        <f t="shared" si="8"/>
        <v>#REF!</v>
      </c>
      <c r="F103" s="52">
        <f t="shared" si="10"/>
        <v>0</v>
      </c>
      <c r="G103" s="80" t="e">
        <f t="shared" si="11"/>
        <v>#REF!</v>
      </c>
      <c r="H103" s="3"/>
      <c r="I103" s="3"/>
      <c r="J103" s="3"/>
      <c r="K103" s="3"/>
      <c r="L103" s="3"/>
      <c r="M103" s="3"/>
      <c r="N103" s="3"/>
      <c r="O103" s="3"/>
      <c r="P103" s="3"/>
    </row>
    <row r="104" spans="1:16" hidden="1">
      <c r="A104" s="39"/>
      <c r="B104" s="173" t="e">
        <f t="shared" si="7"/>
        <v>#REF!</v>
      </c>
      <c r="C104" s="43">
        <f t="shared" si="9"/>
        <v>0</v>
      </c>
      <c r="D104" s="39" t="s">
        <v>209</v>
      </c>
      <c r="E104" s="173" t="e">
        <f t="shared" si="8"/>
        <v>#REF!</v>
      </c>
      <c r="F104" s="52">
        <f t="shared" si="10"/>
        <v>0</v>
      </c>
      <c r="G104" s="80" t="e">
        <f t="shared" si="11"/>
        <v>#REF!</v>
      </c>
      <c r="H104" s="3"/>
      <c r="I104" s="3"/>
      <c r="J104" s="3"/>
      <c r="K104" s="3"/>
      <c r="L104" s="3"/>
      <c r="M104" s="3"/>
      <c r="N104" s="3"/>
      <c r="O104" s="3"/>
      <c r="P104" s="3"/>
    </row>
    <row r="105" spans="1:16" hidden="1">
      <c r="A105" s="39"/>
      <c r="B105" s="173" t="e">
        <f t="shared" ref="B105:B108" si="12">(SUMIF(Devisposte,A105,Devispresente))+(SUMIF(DepCUposte,A105,DepCUpresente))+(SUMIF(DepProratposte,A105,DepProratpresente))+(SUMIF(Deptauxforfposte,A105,Deptauxforfpresente))</f>
        <v>#REF!</v>
      </c>
      <c r="C105" s="43">
        <f t="shared" si="9"/>
        <v>0</v>
      </c>
      <c r="D105" s="39" t="s">
        <v>210</v>
      </c>
      <c r="E105" s="173" t="e">
        <f t="shared" ref="E105:E108" si="13">(SUMIF(Devisposte,D105,Deviseligibleraisonnable))+(SUMIF(DepCUposte,D105,DepCUeligible))+(SUMIF(DepProratposte,D105,DepProrateligible))+(SUMIF(Deptauxforfposte,D105,Deptauxforfeligible))</f>
        <v>#REF!</v>
      </c>
      <c r="F105" s="52">
        <f t="shared" si="10"/>
        <v>0</v>
      </c>
      <c r="G105" s="80" t="e">
        <f t="shared" si="11"/>
        <v>#REF!</v>
      </c>
      <c r="H105" s="3"/>
      <c r="I105" s="3"/>
      <c r="J105" s="3"/>
      <c r="K105" s="3"/>
      <c r="L105" s="3"/>
      <c r="M105" s="3"/>
      <c r="N105" s="3"/>
      <c r="O105" s="3"/>
      <c r="P105" s="3"/>
    </row>
    <row r="106" spans="1:16" hidden="1">
      <c r="A106" s="39"/>
      <c r="B106" s="173" t="e">
        <f t="shared" si="12"/>
        <v>#REF!</v>
      </c>
      <c r="C106" s="43">
        <f t="shared" si="9"/>
        <v>0</v>
      </c>
      <c r="D106" s="39" t="s">
        <v>211</v>
      </c>
      <c r="E106" s="173" t="e">
        <f t="shared" si="13"/>
        <v>#REF!</v>
      </c>
      <c r="F106" s="52">
        <f t="shared" si="10"/>
        <v>0</v>
      </c>
      <c r="G106" s="80" t="e">
        <f t="shared" si="11"/>
        <v>#REF!</v>
      </c>
      <c r="H106" s="3"/>
      <c r="I106" s="3"/>
      <c r="J106" s="3"/>
      <c r="K106" s="3"/>
      <c r="L106" s="3"/>
      <c r="M106" s="3"/>
      <c r="N106" s="3"/>
      <c r="O106" s="3"/>
      <c r="P106" s="3"/>
    </row>
    <row r="107" spans="1:16" hidden="1">
      <c r="A107" s="39"/>
      <c r="B107" s="173" t="e">
        <f t="shared" si="12"/>
        <v>#REF!</v>
      </c>
      <c r="C107" s="43">
        <f t="shared" si="9"/>
        <v>0</v>
      </c>
      <c r="D107" s="39" t="s">
        <v>212</v>
      </c>
      <c r="E107" s="173" t="e">
        <f t="shared" si="13"/>
        <v>#REF!</v>
      </c>
      <c r="F107" s="52">
        <f t="shared" si="10"/>
        <v>0</v>
      </c>
      <c r="G107" s="80" t="e">
        <f t="shared" si="11"/>
        <v>#REF!</v>
      </c>
      <c r="H107" s="3"/>
      <c r="I107" s="3"/>
      <c r="J107" s="3"/>
      <c r="K107" s="3"/>
      <c r="L107" s="3"/>
      <c r="M107" s="3"/>
      <c r="N107" s="3"/>
      <c r="O107" s="3"/>
      <c r="P107" s="3"/>
    </row>
    <row r="108" spans="1:16" hidden="1">
      <c r="A108" s="39"/>
      <c r="B108" s="173" t="e">
        <f t="shared" si="12"/>
        <v>#REF!</v>
      </c>
      <c r="C108" s="43">
        <f t="shared" si="9"/>
        <v>0</v>
      </c>
      <c r="D108" s="39" t="s">
        <v>213</v>
      </c>
      <c r="E108" s="173" t="e">
        <f t="shared" si="13"/>
        <v>#REF!</v>
      </c>
      <c r="F108" s="52">
        <f t="shared" si="10"/>
        <v>0</v>
      </c>
      <c r="G108" s="80" t="e">
        <f t="shared" si="11"/>
        <v>#REF!</v>
      </c>
      <c r="H108" s="3"/>
      <c r="I108" s="3"/>
      <c r="J108" s="3"/>
      <c r="K108" s="3"/>
      <c r="L108" s="3"/>
      <c r="M108" s="3"/>
      <c r="N108" s="3"/>
      <c r="O108" s="3"/>
      <c r="P108" s="3"/>
    </row>
    <row r="109" spans="1:16" ht="15" thickBot="1">
      <c r="A109" s="40" t="s">
        <v>281</v>
      </c>
      <c r="B109" s="175">
        <f>SUM(B9)</f>
        <v>0</v>
      </c>
      <c r="C109" s="176">
        <f>SUM(C9:C108)</f>
        <v>0</v>
      </c>
      <c r="D109" s="40" t="s">
        <v>285</v>
      </c>
      <c r="E109" s="174">
        <f>'Dépenses sur devis'!AL305</f>
        <v>0</v>
      </c>
      <c r="F109" s="81">
        <f>SUM(F9:F108)</f>
        <v>0</v>
      </c>
      <c r="G109" s="82"/>
      <c r="H109" s="3"/>
      <c r="I109" s="3"/>
      <c r="J109" s="3"/>
      <c r="K109" s="3"/>
      <c r="L109" s="3"/>
      <c r="M109" s="3"/>
      <c r="N109" s="3"/>
      <c r="O109" s="3"/>
      <c r="P109" s="3"/>
    </row>
  </sheetData>
  <sheetProtection algorithmName="SHA-512" hashValue="PdLtTeXgeeV7RBD4FgCGmttbQm+l2qgl3kQQiKUTn0VIpaReC2iCkSjVsf4xeX8yyTKG6MK/41XlmOKZf+48HQ==" saltValue="YgaNMl1PEppwiytEcYhG/A==" spinCount="100000" sheet="1" selectLockedCells="1"/>
  <mergeCells count="13">
    <mergeCell ref="A1:C1"/>
    <mergeCell ref="A2:B2"/>
    <mergeCell ref="A3:B3"/>
    <mergeCell ref="A4:B4"/>
    <mergeCell ref="D1:G1"/>
    <mergeCell ref="D2:E2"/>
    <mergeCell ref="D3:E3"/>
    <mergeCell ref="D4:E4"/>
    <mergeCell ref="G9:G10"/>
    <mergeCell ref="D7:G7"/>
    <mergeCell ref="A7:C7"/>
    <mergeCell ref="A5:B5"/>
    <mergeCell ref="D5:E5"/>
  </mergeCells>
  <phoneticPr fontId="11" type="noConversion"/>
  <pageMargins left="0.7" right="0.7" top="0.75" bottom="0.75" header="0.3" footer="0.3"/>
  <pageSetup paperSize="9" scale="27" orientation="portrait" r:id="rId1"/>
  <ignoredErrors>
    <ignoredError sqref="G4"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'Paramétrage V2'!$A$3:$A$102</xm:f>
          </x14:formula1>
          <xm:sqref>A19:A108 D10:D108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pageSetUpPr fitToPage="1"/>
  </sheetPr>
  <dimension ref="A1:V605"/>
  <sheetViews>
    <sheetView zoomScale="80" zoomScaleNormal="80" workbookViewId="0">
      <pane ySplit="4" topLeftCell="A575" activePane="bottomLeft" state="frozen"/>
      <selection pane="bottomLeft" activeCell="I26" sqref="I26"/>
    </sheetView>
  </sheetViews>
  <sheetFormatPr baseColWidth="10" defaultColWidth="11.453125" defaultRowHeight="14.5" outlineLevelCol="1"/>
  <cols>
    <col min="1" max="1" width="10.54296875" style="6" customWidth="1"/>
    <col min="2" max="3" width="27.54296875" style="6" customWidth="1"/>
    <col min="4" max="8" width="19.54296875" style="6" customWidth="1"/>
    <col min="9" max="9" width="50.54296875" style="6" customWidth="1"/>
    <col min="10" max="11" width="27.54296875" style="6" hidden="1" customWidth="1" outlineLevel="1"/>
    <col min="12" max="17" width="19.54296875" style="6" hidden="1" customWidth="1" outlineLevel="1"/>
    <col min="18" max="18" width="50.54296875" style="6" hidden="1" customWidth="1" outlineLevel="1"/>
    <col min="19" max="19" width="80.54296875" style="6" hidden="1" customWidth="1" outlineLevel="1"/>
    <col min="20" max="20" width="19.54296875" style="6" hidden="1" customWidth="1" outlineLevel="1"/>
    <col min="21" max="21" width="22.453125" style="6" customWidth="1" collapsed="1"/>
    <col min="22" max="16384" width="11.453125" style="6"/>
  </cols>
  <sheetData>
    <row r="1" spans="1:22" s="1" customFormat="1" ht="51" customHeight="1">
      <c r="A1" s="356" t="s">
        <v>294</v>
      </c>
      <c r="B1" s="356"/>
      <c r="C1" s="356"/>
      <c r="D1" s="356"/>
      <c r="E1" s="356"/>
      <c r="F1" s="356"/>
      <c r="G1" s="356"/>
      <c r="H1" s="356"/>
      <c r="I1" s="357"/>
      <c r="J1" s="361" t="s">
        <v>222</v>
      </c>
      <c r="K1" s="362"/>
      <c r="L1" s="362"/>
      <c r="M1" s="362"/>
      <c r="N1" s="362"/>
      <c r="O1" s="362"/>
      <c r="P1" s="362"/>
      <c r="Q1" s="362"/>
      <c r="R1" s="362"/>
      <c r="S1" s="362"/>
      <c r="T1" s="363"/>
    </row>
    <row r="2" spans="1:22" s="146" customFormat="1" ht="29">
      <c r="A2" s="355" t="s">
        <v>24</v>
      </c>
      <c r="B2" s="150" t="s">
        <v>83</v>
      </c>
      <c r="C2" s="150" t="s">
        <v>69</v>
      </c>
      <c r="D2" s="131" t="s">
        <v>233</v>
      </c>
      <c r="E2" s="150" t="s">
        <v>47</v>
      </c>
      <c r="F2" s="150" t="s">
        <v>115</v>
      </c>
      <c r="G2" s="150" t="s">
        <v>5</v>
      </c>
      <c r="H2" s="150" t="s">
        <v>12</v>
      </c>
      <c r="I2" s="132" t="s">
        <v>34</v>
      </c>
      <c r="J2" s="151" t="s">
        <v>83</v>
      </c>
      <c r="K2" s="134" t="s">
        <v>69</v>
      </c>
      <c r="L2" s="134" t="s">
        <v>233</v>
      </c>
      <c r="M2" s="134" t="s">
        <v>47</v>
      </c>
      <c r="N2" s="134" t="s">
        <v>115</v>
      </c>
      <c r="O2" s="134" t="s">
        <v>5</v>
      </c>
      <c r="P2" s="134" t="s">
        <v>258</v>
      </c>
      <c r="Q2" s="134" t="s">
        <v>301</v>
      </c>
      <c r="R2" s="134" t="s">
        <v>217</v>
      </c>
      <c r="S2" s="134" t="s">
        <v>298</v>
      </c>
      <c r="T2" s="134" t="s">
        <v>240</v>
      </c>
    </row>
    <row r="3" spans="1:22" s="146" customFormat="1" ht="105" customHeight="1">
      <c r="A3" s="355"/>
      <c r="B3" s="152" t="s">
        <v>114</v>
      </c>
      <c r="C3" s="152" t="s">
        <v>76</v>
      </c>
      <c r="D3" s="135" t="s">
        <v>110</v>
      </c>
      <c r="E3" s="135" t="s">
        <v>306</v>
      </c>
      <c r="F3" s="152" t="s">
        <v>112</v>
      </c>
      <c r="G3" s="152" t="s">
        <v>17</v>
      </c>
      <c r="H3" s="152" t="s">
        <v>33</v>
      </c>
      <c r="I3" s="136" t="s">
        <v>29</v>
      </c>
      <c r="J3" s="367" t="s">
        <v>218</v>
      </c>
      <c r="K3" s="368"/>
      <c r="L3" s="368"/>
      <c r="M3" s="368"/>
      <c r="N3" s="368"/>
      <c r="O3" s="369"/>
      <c r="P3" s="137" t="s">
        <v>219</v>
      </c>
      <c r="Q3" s="138" t="s">
        <v>299</v>
      </c>
      <c r="R3" s="137" t="s">
        <v>220</v>
      </c>
      <c r="S3" s="137" t="s">
        <v>236</v>
      </c>
      <c r="T3" s="137" t="s">
        <v>33</v>
      </c>
    </row>
    <row r="4" spans="1:22" s="149" customFormat="1">
      <c r="A4" s="147" t="s">
        <v>26</v>
      </c>
      <c r="B4" s="140" t="s">
        <v>231</v>
      </c>
      <c r="C4" s="140">
        <v>2012023</v>
      </c>
      <c r="D4" s="140" t="s">
        <v>117</v>
      </c>
      <c r="E4" s="143">
        <v>180</v>
      </c>
      <c r="F4" s="142">
        <v>35</v>
      </c>
      <c r="G4" s="142" t="s">
        <v>6</v>
      </c>
      <c r="H4" s="142">
        <f>E4*F4</f>
        <v>6300</v>
      </c>
      <c r="I4" s="148" t="s">
        <v>234</v>
      </c>
      <c r="J4" s="364"/>
      <c r="K4" s="365"/>
      <c r="L4" s="365"/>
      <c r="M4" s="365"/>
      <c r="N4" s="365"/>
      <c r="O4" s="365"/>
      <c r="P4" s="365"/>
      <c r="Q4" s="365"/>
      <c r="R4" s="365"/>
      <c r="S4" s="365"/>
      <c r="T4" s="366"/>
    </row>
    <row r="5" spans="1:22">
      <c r="A5" s="7">
        <v>1</v>
      </c>
      <c r="B5" s="2"/>
      <c r="C5" s="2"/>
      <c r="D5" s="2"/>
      <c r="E5" s="99"/>
      <c r="F5" s="12"/>
      <c r="G5" s="7" t="s">
        <v>6</v>
      </c>
      <c r="H5" s="98">
        <f>E5*F5</f>
        <v>0</v>
      </c>
      <c r="I5" s="27"/>
      <c r="J5" s="21">
        <f>B5</f>
        <v>0</v>
      </c>
      <c r="K5" s="18">
        <f>C5</f>
        <v>0</v>
      </c>
      <c r="L5" s="2">
        <f>D5</f>
        <v>0</v>
      </c>
      <c r="M5" s="97">
        <f t="shared" ref="M5" si="0">E5</f>
        <v>0</v>
      </c>
      <c r="N5" s="19">
        <f>F5</f>
        <v>0</v>
      </c>
      <c r="O5" s="7" t="str">
        <f>G5</f>
        <v>heure</v>
      </c>
      <c r="P5" s="96">
        <f>M5*N5</f>
        <v>0</v>
      </c>
      <c r="Q5" s="19"/>
      <c r="R5" s="5"/>
      <c r="S5" s="37" t="str" cm="1">
        <f t="array" ref="S5">_xlfn.IFS(P5&gt;H5,"KO : Le montant retenu est supérieur au montant présenté. Merci de revoir la ligne de dépense ou plafonner son montant.",H5=0,"",P5=H5,"OK",P5&lt;H5,"Montant instruit inférieur au montant présenté.")</f>
        <v/>
      </c>
      <c r="T5" s="95">
        <f>H5-P5</f>
        <v>0</v>
      </c>
      <c r="U5" s="55" t="s">
        <v>271</v>
      </c>
    </row>
    <row r="6" spans="1:22">
      <c r="A6" s="7">
        <v>2</v>
      </c>
      <c r="B6" s="5"/>
      <c r="C6" s="5"/>
      <c r="D6" s="2"/>
      <c r="E6" s="100"/>
      <c r="F6" s="22"/>
      <c r="G6" s="7" t="s">
        <v>6</v>
      </c>
      <c r="H6" s="98">
        <f t="shared" ref="H6:H69" si="1">E6*F6</f>
        <v>0</v>
      </c>
      <c r="I6" s="27"/>
      <c r="J6" s="21">
        <f t="shared" ref="J6:J69" si="2">B6</f>
        <v>0</v>
      </c>
      <c r="K6" s="18">
        <f t="shared" ref="K6:K69" si="3">C6</f>
        <v>0</v>
      </c>
      <c r="L6" s="2">
        <f t="shared" ref="L6:L69" si="4">D6</f>
        <v>0</v>
      </c>
      <c r="M6" s="97">
        <f t="shared" ref="M6:M69" si="5">E6</f>
        <v>0</v>
      </c>
      <c r="N6" s="19">
        <f t="shared" ref="N6:N69" si="6">F6</f>
        <v>0</v>
      </c>
      <c r="O6" s="7" t="str">
        <f t="shared" ref="O6:O69" si="7">G6</f>
        <v>heure</v>
      </c>
      <c r="P6" s="96">
        <f t="shared" ref="P6:P69" si="8">M6*N6</f>
        <v>0</v>
      </c>
      <c r="Q6" s="19"/>
      <c r="R6" s="5"/>
      <c r="S6" s="37" t="str" cm="1">
        <f t="array" ref="S6">_xlfn.IFS(P6&gt;H6,"KO : Le montant retenu est supérieur au montant présenté. Merci de revoir la ligne de dépense ou plafonner son montant.",H6=0,"",P6=H6,"OK",P6&lt;H6,"Montant instruit inférieur au montant présenté.")</f>
        <v/>
      </c>
      <c r="T6" s="95">
        <f t="shared" ref="T6:T69" si="9">H6-P6</f>
        <v>0</v>
      </c>
      <c r="U6" s="54" t="s">
        <v>268</v>
      </c>
      <c r="V6" s="53"/>
    </row>
    <row r="7" spans="1:22">
      <c r="A7" s="7">
        <v>3</v>
      </c>
      <c r="B7" s="5"/>
      <c r="C7" s="5"/>
      <c r="D7" s="2"/>
      <c r="E7" s="100"/>
      <c r="F7" s="22"/>
      <c r="G7" s="7" t="s">
        <v>6</v>
      </c>
      <c r="H7" s="98">
        <f t="shared" si="1"/>
        <v>0</v>
      </c>
      <c r="I7" s="27"/>
      <c r="J7" s="21">
        <f t="shared" si="2"/>
        <v>0</v>
      </c>
      <c r="K7" s="18">
        <f t="shared" si="3"/>
        <v>0</v>
      </c>
      <c r="L7" s="2">
        <f t="shared" si="4"/>
        <v>0</v>
      </c>
      <c r="M7" s="97">
        <f t="shared" si="5"/>
        <v>0</v>
      </c>
      <c r="N7" s="19">
        <f t="shared" si="6"/>
        <v>0</v>
      </c>
      <c r="O7" s="7" t="str">
        <f t="shared" si="7"/>
        <v>heure</v>
      </c>
      <c r="P7" s="96">
        <f t="shared" si="8"/>
        <v>0</v>
      </c>
      <c r="Q7" s="19"/>
      <c r="R7" s="5"/>
      <c r="S7" s="37" t="str" cm="1">
        <f t="array" ref="S7">_xlfn.IFS(P7&gt;H7,"KO : Le montant retenu est supérieur au montant présenté. Merci de revoir la ligne de dépense ou plafonner son montant.",H7=0,"",P7=H7,"OK",P7&lt;H7,"Montant instruit inférieur au montant présenté.")</f>
        <v/>
      </c>
      <c r="T7" s="95">
        <f t="shared" si="9"/>
        <v>0</v>
      </c>
      <c r="U7" s="54" t="s">
        <v>269</v>
      </c>
      <c r="V7" s="53"/>
    </row>
    <row r="8" spans="1:22">
      <c r="A8" s="7">
        <v>4</v>
      </c>
      <c r="B8" s="5"/>
      <c r="C8" s="5"/>
      <c r="D8" s="2"/>
      <c r="E8" s="100"/>
      <c r="F8" s="22"/>
      <c r="G8" s="7" t="s">
        <v>6</v>
      </c>
      <c r="H8" s="98">
        <f t="shared" si="1"/>
        <v>0</v>
      </c>
      <c r="I8" s="27"/>
      <c r="J8" s="21">
        <f t="shared" si="2"/>
        <v>0</v>
      </c>
      <c r="K8" s="18">
        <f t="shared" si="3"/>
        <v>0</v>
      </c>
      <c r="L8" s="2">
        <f t="shared" si="4"/>
        <v>0</v>
      </c>
      <c r="M8" s="97">
        <f t="shared" si="5"/>
        <v>0</v>
      </c>
      <c r="N8" s="19">
        <f t="shared" si="6"/>
        <v>0</v>
      </c>
      <c r="O8" s="7" t="str">
        <f t="shared" si="7"/>
        <v>heure</v>
      </c>
      <c r="P8" s="96">
        <f t="shared" si="8"/>
        <v>0</v>
      </c>
      <c r="Q8" s="19"/>
      <c r="R8" s="5"/>
      <c r="S8" s="37" t="str" cm="1">
        <f t="array" ref="S8">_xlfn.IFS(P8&gt;H8,"KO : Le montant retenu est supérieur au montant présenté. Merci de revoir la ligne de dépense ou plafonner son montant.",H8=0,"",P8=H8,"OK",P8&lt;H8,"Montant instruit inférieur au montant présenté.")</f>
        <v/>
      </c>
      <c r="T8" s="95">
        <f t="shared" si="9"/>
        <v>0</v>
      </c>
      <c r="U8" s="54" t="s">
        <v>270</v>
      </c>
      <c r="V8" s="53"/>
    </row>
    <row r="9" spans="1:22">
      <c r="A9" s="7">
        <v>5</v>
      </c>
      <c r="B9" s="5"/>
      <c r="C9" s="5"/>
      <c r="D9" s="2"/>
      <c r="E9" s="100"/>
      <c r="F9" s="22"/>
      <c r="G9" s="7" t="s">
        <v>6</v>
      </c>
      <c r="H9" s="98">
        <f t="shared" si="1"/>
        <v>0</v>
      </c>
      <c r="I9" s="27"/>
      <c r="J9" s="21">
        <f t="shared" si="2"/>
        <v>0</v>
      </c>
      <c r="K9" s="18">
        <f t="shared" si="3"/>
        <v>0</v>
      </c>
      <c r="L9" s="2">
        <f t="shared" si="4"/>
        <v>0</v>
      </c>
      <c r="M9" s="97">
        <f t="shared" si="5"/>
        <v>0</v>
      </c>
      <c r="N9" s="19">
        <f t="shared" si="6"/>
        <v>0</v>
      </c>
      <c r="O9" s="7" t="str">
        <f t="shared" si="7"/>
        <v>heure</v>
      </c>
      <c r="P9" s="96">
        <f t="shared" si="8"/>
        <v>0</v>
      </c>
      <c r="Q9" s="19"/>
      <c r="R9" s="5"/>
      <c r="S9" s="37" t="str" cm="1">
        <f t="array" ref="S9">_xlfn.IFS(P9&gt;H9,"KO : Le montant retenu est supérieur au montant présenté. Merci de revoir la ligne de dépense ou plafonner son montant.",H9=0,"",P9=H9,"OK",P9&lt;H9,"Montant instruit inférieur au montant présenté.")</f>
        <v/>
      </c>
      <c r="T9" s="95">
        <f t="shared" si="9"/>
        <v>0</v>
      </c>
      <c r="U9" s="54" t="s">
        <v>8</v>
      </c>
      <c r="V9" s="53"/>
    </row>
    <row r="10" spans="1:22">
      <c r="A10" s="7">
        <v>6</v>
      </c>
      <c r="B10" s="5"/>
      <c r="C10" s="5"/>
      <c r="D10" s="2"/>
      <c r="E10" s="100"/>
      <c r="F10" s="22"/>
      <c r="G10" s="7" t="s">
        <v>6</v>
      </c>
      <c r="H10" s="98">
        <f t="shared" si="1"/>
        <v>0</v>
      </c>
      <c r="I10" s="27"/>
      <c r="J10" s="21">
        <f t="shared" si="2"/>
        <v>0</v>
      </c>
      <c r="K10" s="18">
        <f t="shared" si="3"/>
        <v>0</v>
      </c>
      <c r="L10" s="2">
        <f t="shared" si="4"/>
        <v>0</v>
      </c>
      <c r="M10" s="97">
        <f t="shared" si="5"/>
        <v>0</v>
      </c>
      <c r="N10" s="19">
        <f t="shared" si="6"/>
        <v>0</v>
      </c>
      <c r="O10" s="7" t="str">
        <f t="shared" si="7"/>
        <v>heure</v>
      </c>
      <c r="P10" s="96">
        <f t="shared" si="8"/>
        <v>0</v>
      </c>
      <c r="Q10" s="19"/>
      <c r="R10" s="5"/>
      <c r="S10" s="37" t="str" cm="1">
        <f t="array" ref="S10">_xlfn.IFS(P10&gt;H10,"KO : Le montant retenu est supérieur au montant présenté. Merci de revoir la ligne de dépense ou plafonner son montant.",H10=0,"",P10=H10,"OK",P10&lt;H10,"Montant instruit inférieur au montant présenté.")</f>
        <v/>
      </c>
      <c r="T10" s="95">
        <f t="shared" si="9"/>
        <v>0</v>
      </c>
      <c r="U10" s="54" t="s">
        <v>21</v>
      </c>
      <c r="V10" s="53"/>
    </row>
    <row r="11" spans="1:22">
      <c r="A11" s="7">
        <v>7</v>
      </c>
      <c r="B11" s="5"/>
      <c r="C11" s="5"/>
      <c r="D11" s="2"/>
      <c r="E11" s="100"/>
      <c r="F11" s="22"/>
      <c r="G11" s="7" t="s">
        <v>6</v>
      </c>
      <c r="H11" s="98">
        <f t="shared" si="1"/>
        <v>0</v>
      </c>
      <c r="I11" s="27"/>
      <c r="J11" s="21">
        <f t="shared" si="2"/>
        <v>0</v>
      </c>
      <c r="K11" s="18">
        <f t="shared" si="3"/>
        <v>0</v>
      </c>
      <c r="L11" s="2">
        <f t="shared" si="4"/>
        <v>0</v>
      </c>
      <c r="M11" s="97">
        <f t="shared" si="5"/>
        <v>0</v>
      </c>
      <c r="N11" s="19">
        <f t="shared" si="6"/>
        <v>0</v>
      </c>
      <c r="O11" s="7" t="str">
        <f t="shared" si="7"/>
        <v>heure</v>
      </c>
      <c r="P11" s="96">
        <f t="shared" si="8"/>
        <v>0</v>
      </c>
      <c r="Q11" s="19"/>
      <c r="R11" s="5"/>
      <c r="S11" s="37" t="str" cm="1">
        <f t="array" ref="S11">_xlfn.IFS(P11&gt;H11,"KO : Le montant retenu est supérieur au montant présenté. Merci de revoir la ligne de dépense ou plafonner son montant.",H11=0,"",P11=H11,"OK",P11&lt;H11,"Montant instruit inférieur au montant présenté.")</f>
        <v/>
      </c>
      <c r="T11" s="95">
        <f t="shared" si="9"/>
        <v>0</v>
      </c>
      <c r="U11" s="54" t="s">
        <v>20</v>
      </c>
      <c r="V11" s="53"/>
    </row>
    <row r="12" spans="1:22">
      <c r="A12" s="7">
        <v>8</v>
      </c>
      <c r="B12" s="5"/>
      <c r="C12" s="5"/>
      <c r="D12" s="2"/>
      <c r="E12" s="100"/>
      <c r="F12" s="22"/>
      <c r="G12" s="7" t="s">
        <v>6</v>
      </c>
      <c r="H12" s="98">
        <f t="shared" si="1"/>
        <v>0</v>
      </c>
      <c r="I12" s="27"/>
      <c r="J12" s="21">
        <f t="shared" si="2"/>
        <v>0</v>
      </c>
      <c r="K12" s="18">
        <f t="shared" si="3"/>
        <v>0</v>
      </c>
      <c r="L12" s="2">
        <f t="shared" si="4"/>
        <v>0</v>
      </c>
      <c r="M12" s="97">
        <f t="shared" si="5"/>
        <v>0</v>
      </c>
      <c r="N12" s="19">
        <f t="shared" si="6"/>
        <v>0</v>
      </c>
      <c r="O12" s="7" t="str">
        <f t="shared" si="7"/>
        <v>heure</v>
      </c>
      <c r="P12" s="96">
        <f t="shared" si="8"/>
        <v>0</v>
      </c>
      <c r="Q12" s="19"/>
      <c r="R12" s="5"/>
      <c r="S12" s="37" t="str" cm="1">
        <f t="array" ref="S12">_xlfn.IFS(P12&gt;H12,"KO : Le montant retenu est supérieur au montant présenté. Merci de revoir la ligne de dépense ou plafonner son montant.",H12=0,"",P12=H12,"OK",P12&lt;H12,"Montant instruit inférieur au montant présenté.")</f>
        <v/>
      </c>
      <c r="T12" s="95">
        <f t="shared" si="9"/>
        <v>0</v>
      </c>
      <c r="U12" s="54" t="s">
        <v>273</v>
      </c>
      <c r="V12" s="53"/>
    </row>
    <row r="13" spans="1:22">
      <c r="A13" s="7">
        <v>9</v>
      </c>
      <c r="B13" s="5"/>
      <c r="C13" s="5"/>
      <c r="D13" s="2"/>
      <c r="E13" s="100"/>
      <c r="F13" s="22"/>
      <c r="G13" s="7" t="s">
        <v>6</v>
      </c>
      <c r="H13" s="98">
        <f t="shared" si="1"/>
        <v>0</v>
      </c>
      <c r="I13" s="27"/>
      <c r="J13" s="21">
        <f t="shared" si="2"/>
        <v>0</v>
      </c>
      <c r="K13" s="18">
        <f t="shared" si="3"/>
        <v>0</v>
      </c>
      <c r="L13" s="2">
        <f t="shared" si="4"/>
        <v>0</v>
      </c>
      <c r="M13" s="97">
        <f t="shared" si="5"/>
        <v>0</v>
      </c>
      <c r="N13" s="19">
        <f t="shared" si="6"/>
        <v>0</v>
      </c>
      <c r="O13" s="7" t="str">
        <f t="shared" si="7"/>
        <v>heure</v>
      </c>
      <c r="P13" s="96">
        <f t="shared" si="8"/>
        <v>0</v>
      </c>
      <c r="Q13" s="19"/>
      <c r="R13" s="5"/>
      <c r="S13" s="37" t="str" cm="1">
        <f t="array" ref="S13">_xlfn.IFS(P13&gt;H13,"KO : Le montant retenu est supérieur au montant présenté. Merci de revoir la ligne de dépense ou plafonner son montant.",H13=0,"",P13=H13,"OK",P13&lt;H13,"Montant instruit inférieur au montant présenté.")</f>
        <v/>
      </c>
      <c r="T13" s="95">
        <f t="shared" si="9"/>
        <v>0</v>
      </c>
      <c r="U13" s="57" t="s">
        <v>19</v>
      </c>
      <c r="V13" s="54"/>
    </row>
    <row r="14" spans="1:22">
      <c r="A14" s="7">
        <v>10</v>
      </c>
      <c r="B14" s="5"/>
      <c r="C14" s="5"/>
      <c r="D14" s="2"/>
      <c r="E14" s="100"/>
      <c r="F14" s="22"/>
      <c r="G14" s="7" t="s">
        <v>6</v>
      </c>
      <c r="H14" s="98">
        <f t="shared" si="1"/>
        <v>0</v>
      </c>
      <c r="I14" s="27"/>
      <c r="J14" s="21">
        <f t="shared" si="2"/>
        <v>0</v>
      </c>
      <c r="K14" s="18">
        <f t="shared" si="3"/>
        <v>0</v>
      </c>
      <c r="L14" s="2">
        <f t="shared" si="4"/>
        <v>0</v>
      </c>
      <c r="M14" s="97">
        <f t="shared" si="5"/>
        <v>0</v>
      </c>
      <c r="N14" s="19">
        <f t="shared" si="6"/>
        <v>0</v>
      </c>
      <c r="O14" s="7" t="str">
        <f t="shared" si="7"/>
        <v>heure</v>
      </c>
      <c r="P14" s="96">
        <f t="shared" si="8"/>
        <v>0</v>
      </c>
      <c r="Q14" s="19"/>
      <c r="R14" s="5"/>
      <c r="S14" s="37" t="str" cm="1">
        <f t="array" ref="S14">_xlfn.IFS(P14&gt;H14,"KO : Le montant retenu est supérieur au montant présenté. Merci de revoir la ligne de dépense ou plafonner son montant.",H14=0,"",P14=H14,"OK",P14&lt;H14,"Montant instruit inférieur au montant présenté.")</f>
        <v/>
      </c>
      <c r="T14" s="95">
        <f t="shared" si="9"/>
        <v>0</v>
      </c>
      <c r="U14" s="57" t="s">
        <v>274</v>
      </c>
      <c r="V14" s="54"/>
    </row>
    <row r="15" spans="1:22">
      <c r="A15" s="7">
        <v>11</v>
      </c>
      <c r="B15" s="5"/>
      <c r="C15" s="5"/>
      <c r="D15" s="2"/>
      <c r="E15" s="100"/>
      <c r="F15" s="22"/>
      <c r="G15" s="7" t="s">
        <v>6</v>
      </c>
      <c r="H15" s="98">
        <f t="shared" si="1"/>
        <v>0</v>
      </c>
      <c r="I15" s="27"/>
      <c r="J15" s="21">
        <f t="shared" si="2"/>
        <v>0</v>
      </c>
      <c r="K15" s="18">
        <f t="shared" si="3"/>
        <v>0</v>
      </c>
      <c r="L15" s="2">
        <f t="shared" si="4"/>
        <v>0</v>
      </c>
      <c r="M15" s="97">
        <f t="shared" si="5"/>
        <v>0</v>
      </c>
      <c r="N15" s="19">
        <f t="shared" si="6"/>
        <v>0</v>
      </c>
      <c r="O15" s="7" t="str">
        <f t="shared" si="7"/>
        <v>heure</v>
      </c>
      <c r="P15" s="96">
        <f t="shared" si="8"/>
        <v>0</v>
      </c>
      <c r="Q15" s="19"/>
      <c r="R15" s="5"/>
      <c r="S15" s="37" t="str" cm="1">
        <f t="array" ref="S15">_xlfn.IFS(P15&gt;H15,"KO : Le montant retenu est supérieur au montant présenté. Merci de revoir la ligne de dépense ou plafonner son montant.",H15=0,"",P15=H15,"OK",P15&lt;H15,"Montant instruit inférieur au montant présenté.")</f>
        <v/>
      </c>
      <c r="T15" s="95">
        <f t="shared" si="9"/>
        <v>0</v>
      </c>
      <c r="U15" s="57" t="s">
        <v>73</v>
      </c>
      <c r="V15" s="54"/>
    </row>
    <row r="16" spans="1:22">
      <c r="A16" s="7">
        <v>12</v>
      </c>
      <c r="B16" s="5"/>
      <c r="C16" s="5"/>
      <c r="D16" s="2"/>
      <c r="E16" s="100"/>
      <c r="F16" s="22"/>
      <c r="G16" s="7" t="s">
        <v>6</v>
      </c>
      <c r="H16" s="98">
        <f t="shared" si="1"/>
        <v>0</v>
      </c>
      <c r="I16" s="27"/>
      <c r="J16" s="21">
        <f t="shared" si="2"/>
        <v>0</v>
      </c>
      <c r="K16" s="18">
        <f t="shared" si="3"/>
        <v>0</v>
      </c>
      <c r="L16" s="2">
        <f t="shared" si="4"/>
        <v>0</v>
      </c>
      <c r="M16" s="97">
        <f t="shared" si="5"/>
        <v>0</v>
      </c>
      <c r="N16" s="19">
        <f t="shared" si="6"/>
        <v>0</v>
      </c>
      <c r="O16" s="7" t="str">
        <f t="shared" si="7"/>
        <v>heure</v>
      </c>
      <c r="P16" s="96">
        <f t="shared" si="8"/>
        <v>0</v>
      </c>
      <c r="Q16" s="19"/>
      <c r="R16" s="5"/>
      <c r="S16" s="37" t="str" cm="1">
        <f t="array" ref="S16">_xlfn.IFS(P16&gt;H16,"KO : Le montant retenu est supérieur au montant présenté. Merci de revoir la ligne de dépense ou plafonner son montant.",H16=0,"",P16=H16,"OK",P16&lt;H16,"Montant instruit inférieur au montant présenté.")</f>
        <v/>
      </c>
      <c r="T16" s="95">
        <f t="shared" si="9"/>
        <v>0</v>
      </c>
      <c r="U16" s="57" t="s">
        <v>275</v>
      </c>
      <c r="V16" s="54"/>
    </row>
    <row r="17" spans="1:22">
      <c r="A17" s="7">
        <v>13</v>
      </c>
      <c r="B17" s="5"/>
      <c r="C17" s="5"/>
      <c r="D17" s="2"/>
      <c r="E17" s="100"/>
      <c r="F17" s="22"/>
      <c r="G17" s="7" t="s">
        <v>6</v>
      </c>
      <c r="H17" s="98">
        <f t="shared" si="1"/>
        <v>0</v>
      </c>
      <c r="I17" s="27"/>
      <c r="J17" s="21">
        <f t="shared" si="2"/>
        <v>0</v>
      </c>
      <c r="K17" s="18">
        <f t="shared" si="3"/>
        <v>0</v>
      </c>
      <c r="L17" s="2">
        <f t="shared" si="4"/>
        <v>0</v>
      </c>
      <c r="M17" s="97">
        <f t="shared" si="5"/>
        <v>0</v>
      </c>
      <c r="N17" s="19">
        <f t="shared" si="6"/>
        <v>0</v>
      </c>
      <c r="O17" s="7" t="str">
        <f t="shared" si="7"/>
        <v>heure</v>
      </c>
      <c r="P17" s="96">
        <f t="shared" si="8"/>
        <v>0</v>
      </c>
      <c r="Q17" s="19"/>
      <c r="R17" s="5"/>
      <c r="S17" s="37" t="str" cm="1">
        <f t="array" ref="S17">_xlfn.IFS(P17&gt;H17,"KO : Le montant retenu est supérieur au montant présenté. Merci de revoir la ligne de dépense ou plafonner son montant.",H17=0,"",P17=H17,"OK",P17&lt;H17,"Montant instruit inférieur au montant présenté.")</f>
        <v/>
      </c>
      <c r="T17" s="95">
        <f t="shared" si="9"/>
        <v>0</v>
      </c>
      <c r="U17" s="57" t="s">
        <v>276</v>
      </c>
      <c r="V17" s="54"/>
    </row>
    <row r="18" spans="1:22">
      <c r="A18" s="7">
        <v>14</v>
      </c>
      <c r="B18" s="5"/>
      <c r="C18" s="5"/>
      <c r="D18" s="2"/>
      <c r="E18" s="100"/>
      <c r="F18" s="22"/>
      <c r="G18" s="7" t="s">
        <v>6</v>
      </c>
      <c r="H18" s="98">
        <f t="shared" si="1"/>
        <v>0</v>
      </c>
      <c r="I18" s="27"/>
      <c r="J18" s="21">
        <f t="shared" si="2"/>
        <v>0</v>
      </c>
      <c r="K18" s="18">
        <f t="shared" si="3"/>
        <v>0</v>
      </c>
      <c r="L18" s="2">
        <f t="shared" si="4"/>
        <v>0</v>
      </c>
      <c r="M18" s="97">
        <f t="shared" si="5"/>
        <v>0</v>
      </c>
      <c r="N18" s="19">
        <f t="shared" si="6"/>
        <v>0</v>
      </c>
      <c r="O18" s="7" t="str">
        <f t="shared" si="7"/>
        <v>heure</v>
      </c>
      <c r="P18" s="96">
        <f t="shared" si="8"/>
        <v>0</v>
      </c>
      <c r="Q18" s="19"/>
      <c r="R18" s="5"/>
      <c r="S18" s="37" t="str" cm="1">
        <f t="array" ref="S18">_xlfn.IFS(P18&gt;H18,"KO : Le montant retenu est supérieur au montant présenté. Merci de revoir la ligne de dépense ou plafonner son montant.",H18=0,"",P18=H18,"OK",P18&lt;H18,"Montant instruit inférieur au montant présenté.")</f>
        <v/>
      </c>
      <c r="T18" s="95">
        <f t="shared" si="9"/>
        <v>0</v>
      </c>
      <c r="U18" s="54" t="s">
        <v>272</v>
      </c>
      <c r="V18" s="53"/>
    </row>
    <row r="19" spans="1:22">
      <c r="A19" s="7">
        <v>15</v>
      </c>
      <c r="B19" s="5"/>
      <c r="C19" s="5"/>
      <c r="D19" s="2"/>
      <c r="E19" s="100"/>
      <c r="F19" s="22"/>
      <c r="G19" s="7" t="s">
        <v>6</v>
      </c>
      <c r="H19" s="98">
        <f t="shared" si="1"/>
        <v>0</v>
      </c>
      <c r="I19" s="27"/>
      <c r="J19" s="21">
        <f t="shared" si="2"/>
        <v>0</v>
      </c>
      <c r="K19" s="18">
        <f t="shared" si="3"/>
        <v>0</v>
      </c>
      <c r="L19" s="2">
        <f t="shared" si="4"/>
        <v>0</v>
      </c>
      <c r="M19" s="97">
        <f t="shared" si="5"/>
        <v>0</v>
      </c>
      <c r="N19" s="19">
        <f t="shared" si="6"/>
        <v>0</v>
      </c>
      <c r="O19" s="7" t="str">
        <f t="shared" si="7"/>
        <v>heure</v>
      </c>
      <c r="P19" s="96">
        <f t="shared" si="8"/>
        <v>0</v>
      </c>
      <c r="Q19" s="19"/>
      <c r="R19" s="5"/>
      <c r="S19" s="37" t="str" cm="1">
        <f t="array" ref="S19">_xlfn.IFS(P19&gt;H19,"KO : Le montant retenu est supérieur au montant présenté. Merci de revoir la ligne de dépense ou plafonner son montant.",H19=0,"",P19=H19,"OK",P19&lt;H19,"Montant instruit inférieur au montant présenté.")</f>
        <v/>
      </c>
      <c r="T19" s="95">
        <f t="shared" si="9"/>
        <v>0</v>
      </c>
    </row>
    <row r="20" spans="1:22" ht="18.5">
      <c r="A20" s="7">
        <v>16</v>
      </c>
      <c r="B20" s="5"/>
      <c r="C20" s="5"/>
      <c r="D20" s="2"/>
      <c r="E20" s="100"/>
      <c r="F20" s="22"/>
      <c r="G20" s="7" t="s">
        <v>6</v>
      </c>
      <c r="H20" s="98">
        <f t="shared" si="1"/>
        <v>0</v>
      </c>
      <c r="I20" s="27"/>
      <c r="J20" s="21">
        <f t="shared" si="2"/>
        <v>0</v>
      </c>
      <c r="K20" s="18">
        <f t="shared" si="3"/>
        <v>0</v>
      </c>
      <c r="L20" s="2">
        <f t="shared" si="4"/>
        <v>0</v>
      </c>
      <c r="M20" s="97">
        <f t="shared" si="5"/>
        <v>0</v>
      </c>
      <c r="N20" s="19">
        <f t="shared" si="6"/>
        <v>0</v>
      </c>
      <c r="O20" s="7" t="str">
        <f t="shared" si="7"/>
        <v>heure</v>
      </c>
      <c r="P20" s="96">
        <f t="shared" si="8"/>
        <v>0</v>
      </c>
      <c r="Q20" s="19"/>
      <c r="R20" s="5"/>
      <c r="S20" s="37" t="str" cm="1">
        <f t="array" ref="S20">_xlfn.IFS(P20&gt;H20,"KO : Le montant retenu est supérieur au montant présenté. Merci de revoir la ligne de dépense ou plafonner son montant.",H20=0,"",P20=H20,"OK",P20&lt;H20,"Montant instruit inférieur au montant présenté.")</f>
        <v/>
      </c>
      <c r="T20" s="95">
        <f t="shared" si="9"/>
        <v>0</v>
      </c>
      <c r="U20" s="54"/>
      <c r="V20" s="34"/>
    </row>
    <row r="21" spans="1:22">
      <c r="A21" s="7">
        <v>17</v>
      </c>
      <c r="B21" s="5"/>
      <c r="C21" s="5"/>
      <c r="D21" s="2"/>
      <c r="E21" s="100"/>
      <c r="F21" s="22"/>
      <c r="G21" s="7" t="s">
        <v>6</v>
      </c>
      <c r="H21" s="98">
        <f t="shared" si="1"/>
        <v>0</v>
      </c>
      <c r="I21" s="27"/>
      <c r="J21" s="21">
        <f t="shared" si="2"/>
        <v>0</v>
      </c>
      <c r="K21" s="18">
        <f t="shared" si="3"/>
        <v>0</v>
      </c>
      <c r="L21" s="2">
        <f t="shared" si="4"/>
        <v>0</v>
      </c>
      <c r="M21" s="97">
        <f t="shared" si="5"/>
        <v>0</v>
      </c>
      <c r="N21" s="19">
        <f t="shared" si="6"/>
        <v>0</v>
      </c>
      <c r="O21" s="7" t="str">
        <f t="shared" si="7"/>
        <v>heure</v>
      </c>
      <c r="P21" s="96">
        <f t="shared" si="8"/>
        <v>0</v>
      </c>
      <c r="Q21" s="19"/>
      <c r="R21" s="5"/>
      <c r="S21" s="37" t="str" cm="1">
        <f t="array" ref="S21">_xlfn.IFS(P21&gt;H21,"KO : Le montant retenu est supérieur au montant présenté. Merci de revoir la ligne de dépense ou plafonner son montant.",H21=0,"",P21=H21,"OK",P21&lt;H21,"Montant instruit inférieur au montant présenté.")</f>
        <v/>
      </c>
      <c r="T21" s="95">
        <f t="shared" si="9"/>
        <v>0</v>
      </c>
    </row>
    <row r="22" spans="1:22">
      <c r="A22" s="7">
        <v>18</v>
      </c>
      <c r="B22" s="5"/>
      <c r="C22" s="5"/>
      <c r="D22" s="2"/>
      <c r="E22" s="100"/>
      <c r="F22" s="22"/>
      <c r="G22" s="7" t="s">
        <v>6</v>
      </c>
      <c r="H22" s="98">
        <f t="shared" si="1"/>
        <v>0</v>
      </c>
      <c r="I22" s="27"/>
      <c r="J22" s="21">
        <f t="shared" si="2"/>
        <v>0</v>
      </c>
      <c r="K22" s="18">
        <f t="shared" si="3"/>
        <v>0</v>
      </c>
      <c r="L22" s="2">
        <f t="shared" si="4"/>
        <v>0</v>
      </c>
      <c r="M22" s="97">
        <f t="shared" si="5"/>
        <v>0</v>
      </c>
      <c r="N22" s="19">
        <f t="shared" si="6"/>
        <v>0</v>
      </c>
      <c r="O22" s="7" t="str">
        <f t="shared" si="7"/>
        <v>heure</v>
      </c>
      <c r="P22" s="96">
        <f t="shared" si="8"/>
        <v>0</v>
      </c>
      <c r="Q22" s="19"/>
      <c r="R22" s="5"/>
      <c r="S22" s="37" t="str" cm="1">
        <f t="array" ref="S22">_xlfn.IFS(P22&gt;H22,"KO : Le montant retenu est supérieur au montant présenté. Merci de revoir la ligne de dépense ou plafonner son montant.",H22=0,"",P22=H22,"OK",P22&lt;H22,"Montant instruit inférieur au montant présenté.")</f>
        <v/>
      </c>
      <c r="T22" s="95">
        <f t="shared" si="9"/>
        <v>0</v>
      </c>
    </row>
    <row r="23" spans="1:22">
      <c r="A23" s="7">
        <v>19</v>
      </c>
      <c r="B23" s="5"/>
      <c r="C23" s="5"/>
      <c r="D23" s="2"/>
      <c r="E23" s="100"/>
      <c r="F23" s="22"/>
      <c r="G23" s="7" t="s">
        <v>6</v>
      </c>
      <c r="H23" s="98">
        <f t="shared" si="1"/>
        <v>0</v>
      </c>
      <c r="I23" s="27"/>
      <c r="J23" s="21">
        <f t="shared" si="2"/>
        <v>0</v>
      </c>
      <c r="K23" s="18">
        <f t="shared" si="3"/>
        <v>0</v>
      </c>
      <c r="L23" s="2">
        <f t="shared" si="4"/>
        <v>0</v>
      </c>
      <c r="M23" s="97">
        <f t="shared" si="5"/>
        <v>0</v>
      </c>
      <c r="N23" s="19">
        <f t="shared" si="6"/>
        <v>0</v>
      </c>
      <c r="O23" s="7" t="str">
        <f t="shared" si="7"/>
        <v>heure</v>
      </c>
      <c r="P23" s="96">
        <f t="shared" si="8"/>
        <v>0</v>
      </c>
      <c r="Q23" s="19"/>
      <c r="R23" s="5"/>
      <c r="S23" s="37" t="str" cm="1">
        <f t="array" ref="S23">_xlfn.IFS(P23&gt;H23,"KO : Le montant retenu est supérieur au montant présenté. Merci de revoir la ligne de dépense ou plafonner son montant.",H23=0,"",P23=H23,"OK",P23&lt;H23,"Montant instruit inférieur au montant présenté.")</f>
        <v/>
      </c>
      <c r="T23" s="95">
        <f t="shared" si="9"/>
        <v>0</v>
      </c>
    </row>
    <row r="24" spans="1:22">
      <c r="A24" s="7">
        <v>20</v>
      </c>
      <c r="B24" s="5"/>
      <c r="C24" s="5"/>
      <c r="D24" s="2"/>
      <c r="E24" s="100"/>
      <c r="F24" s="22"/>
      <c r="G24" s="7" t="s">
        <v>6</v>
      </c>
      <c r="H24" s="98">
        <f t="shared" si="1"/>
        <v>0</v>
      </c>
      <c r="I24" s="27"/>
      <c r="J24" s="21">
        <f t="shared" si="2"/>
        <v>0</v>
      </c>
      <c r="K24" s="18">
        <f t="shared" si="3"/>
        <v>0</v>
      </c>
      <c r="L24" s="2">
        <f t="shared" si="4"/>
        <v>0</v>
      </c>
      <c r="M24" s="97">
        <f t="shared" si="5"/>
        <v>0</v>
      </c>
      <c r="N24" s="19">
        <f t="shared" si="6"/>
        <v>0</v>
      </c>
      <c r="O24" s="7" t="str">
        <f t="shared" si="7"/>
        <v>heure</v>
      </c>
      <c r="P24" s="96">
        <f t="shared" si="8"/>
        <v>0</v>
      </c>
      <c r="Q24" s="19"/>
      <c r="R24" s="5"/>
      <c r="S24" s="37" t="str" cm="1">
        <f t="array" ref="S24">_xlfn.IFS(P24&gt;H24,"KO : Le montant retenu est supérieur au montant présenté. Merci de revoir la ligne de dépense ou plafonner son montant.",H24=0,"",P24=H24,"OK",P24&lt;H24,"Montant instruit inférieur au montant présenté.")</f>
        <v/>
      </c>
      <c r="T24" s="95">
        <f t="shared" si="9"/>
        <v>0</v>
      </c>
    </row>
    <row r="25" spans="1:22">
      <c r="A25" s="7">
        <v>21</v>
      </c>
      <c r="B25" s="5"/>
      <c r="C25" s="5"/>
      <c r="D25" s="2"/>
      <c r="E25" s="100"/>
      <c r="F25" s="22"/>
      <c r="G25" s="7" t="s">
        <v>6</v>
      </c>
      <c r="H25" s="98">
        <f t="shared" si="1"/>
        <v>0</v>
      </c>
      <c r="I25" s="27"/>
      <c r="J25" s="21">
        <f t="shared" si="2"/>
        <v>0</v>
      </c>
      <c r="K25" s="18">
        <f t="shared" si="3"/>
        <v>0</v>
      </c>
      <c r="L25" s="2">
        <f t="shared" si="4"/>
        <v>0</v>
      </c>
      <c r="M25" s="97">
        <f t="shared" si="5"/>
        <v>0</v>
      </c>
      <c r="N25" s="19">
        <f t="shared" si="6"/>
        <v>0</v>
      </c>
      <c r="O25" s="7" t="str">
        <f t="shared" si="7"/>
        <v>heure</v>
      </c>
      <c r="P25" s="96">
        <f t="shared" si="8"/>
        <v>0</v>
      </c>
      <c r="Q25" s="19"/>
      <c r="R25" s="5"/>
      <c r="S25" s="37" t="str" cm="1">
        <f t="array" ref="S25">_xlfn.IFS(P25&gt;H25,"KO : Le montant retenu est supérieur au montant présenté. Merci de revoir la ligne de dépense ou plafonner son montant.",H25=0,"",P25=H25,"OK",P25&lt;H25,"Montant instruit inférieur au montant présenté.")</f>
        <v/>
      </c>
      <c r="T25" s="95">
        <f t="shared" si="9"/>
        <v>0</v>
      </c>
    </row>
    <row r="26" spans="1:22">
      <c r="A26" s="7">
        <v>22</v>
      </c>
      <c r="B26" s="5"/>
      <c r="C26" s="5"/>
      <c r="D26" s="2"/>
      <c r="E26" s="100"/>
      <c r="F26" s="22"/>
      <c r="G26" s="7" t="s">
        <v>6</v>
      </c>
      <c r="H26" s="98">
        <f t="shared" si="1"/>
        <v>0</v>
      </c>
      <c r="I26" s="27"/>
      <c r="J26" s="21">
        <f t="shared" si="2"/>
        <v>0</v>
      </c>
      <c r="K26" s="18">
        <f t="shared" si="3"/>
        <v>0</v>
      </c>
      <c r="L26" s="2">
        <f t="shared" si="4"/>
        <v>0</v>
      </c>
      <c r="M26" s="97">
        <f t="shared" si="5"/>
        <v>0</v>
      </c>
      <c r="N26" s="19">
        <f t="shared" si="6"/>
        <v>0</v>
      </c>
      <c r="O26" s="7" t="str">
        <f t="shared" si="7"/>
        <v>heure</v>
      </c>
      <c r="P26" s="96">
        <f t="shared" si="8"/>
        <v>0</v>
      </c>
      <c r="Q26" s="19"/>
      <c r="R26" s="5"/>
      <c r="S26" s="37" t="str" cm="1">
        <f t="array" ref="S26">_xlfn.IFS(P26&gt;H26,"KO : Le montant retenu est supérieur au montant présenté. Merci de revoir la ligne de dépense ou plafonner son montant.",H26=0,"",P26=H26,"OK",P26&lt;H26,"Montant instruit inférieur au montant présenté.")</f>
        <v/>
      </c>
      <c r="T26" s="95">
        <f t="shared" si="9"/>
        <v>0</v>
      </c>
    </row>
    <row r="27" spans="1:22">
      <c r="A27" s="7">
        <v>23</v>
      </c>
      <c r="B27" s="5"/>
      <c r="C27" s="5"/>
      <c r="D27" s="2"/>
      <c r="E27" s="100"/>
      <c r="F27" s="22"/>
      <c r="G27" s="7" t="s">
        <v>6</v>
      </c>
      <c r="H27" s="98">
        <f t="shared" si="1"/>
        <v>0</v>
      </c>
      <c r="I27" s="27"/>
      <c r="J27" s="21">
        <f t="shared" si="2"/>
        <v>0</v>
      </c>
      <c r="K27" s="18">
        <f t="shared" si="3"/>
        <v>0</v>
      </c>
      <c r="L27" s="2">
        <f t="shared" si="4"/>
        <v>0</v>
      </c>
      <c r="M27" s="97">
        <f t="shared" si="5"/>
        <v>0</v>
      </c>
      <c r="N27" s="19">
        <f t="shared" si="6"/>
        <v>0</v>
      </c>
      <c r="O27" s="7" t="str">
        <f t="shared" si="7"/>
        <v>heure</v>
      </c>
      <c r="P27" s="96">
        <f t="shared" si="8"/>
        <v>0</v>
      </c>
      <c r="Q27" s="19"/>
      <c r="R27" s="5"/>
      <c r="S27" s="37" t="str" cm="1">
        <f t="array" ref="S27">_xlfn.IFS(P27&gt;H27,"KO : Le montant retenu est supérieur au montant présenté. Merci de revoir la ligne de dépense ou plafonner son montant.",H27=0,"",P27=H27,"OK",P27&lt;H27,"Montant instruit inférieur au montant présenté.")</f>
        <v/>
      </c>
      <c r="T27" s="95">
        <f t="shared" si="9"/>
        <v>0</v>
      </c>
    </row>
    <row r="28" spans="1:22">
      <c r="A28" s="7">
        <v>24</v>
      </c>
      <c r="B28" s="5"/>
      <c r="C28" s="5"/>
      <c r="D28" s="2"/>
      <c r="E28" s="100"/>
      <c r="F28" s="22"/>
      <c r="G28" s="7" t="s">
        <v>6</v>
      </c>
      <c r="H28" s="98">
        <f t="shared" si="1"/>
        <v>0</v>
      </c>
      <c r="I28" s="27"/>
      <c r="J28" s="21">
        <f t="shared" si="2"/>
        <v>0</v>
      </c>
      <c r="K28" s="18">
        <f t="shared" si="3"/>
        <v>0</v>
      </c>
      <c r="L28" s="2">
        <f t="shared" si="4"/>
        <v>0</v>
      </c>
      <c r="M28" s="97">
        <f t="shared" si="5"/>
        <v>0</v>
      </c>
      <c r="N28" s="19">
        <f t="shared" si="6"/>
        <v>0</v>
      </c>
      <c r="O28" s="7" t="str">
        <f t="shared" si="7"/>
        <v>heure</v>
      </c>
      <c r="P28" s="96">
        <f t="shared" si="8"/>
        <v>0</v>
      </c>
      <c r="Q28" s="19"/>
      <c r="R28" s="5"/>
      <c r="S28" s="37" t="str" cm="1">
        <f t="array" ref="S28">_xlfn.IFS(P28&gt;H28,"KO : Le montant retenu est supérieur au montant présenté. Merci de revoir la ligne de dépense ou plafonner son montant.",H28=0,"",P28=H28,"OK",P28&lt;H28,"Montant instruit inférieur au montant présenté.")</f>
        <v/>
      </c>
      <c r="T28" s="95">
        <f t="shared" si="9"/>
        <v>0</v>
      </c>
    </row>
    <row r="29" spans="1:22">
      <c r="A29" s="7">
        <v>25</v>
      </c>
      <c r="B29" s="5"/>
      <c r="C29" s="5"/>
      <c r="D29" s="2"/>
      <c r="E29" s="100"/>
      <c r="F29" s="22"/>
      <c r="G29" s="7" t="s">
        <v>6</v>
      </c>
      <c r="H29" s="98">
        <f t="shared" si="1"/>
        <v>0</v>
      </c>
      <c r="I29" s="27"/>
      <c r="J29" s="21">
        <f t="shared" si="2"/>
        <v>0</v>
      </c>
      <c r="K29" s="18">
        <f t="shared" si="3"/>
        <v>0</v>
      </c>
      <c r="L29" s="2">
        <f t="shared" si="4"/>
        <v>0</v>
      </c>
      <c r="M29" s="97">
        <f t="shared" si="5"/>
        <v>0</v>
      </c>
      <c r="N29" s="19">
        <f t="shared" si="6"/>
        <v>0</v>
      </c>
      <c r="O29" s="7" t="str">
        <f t="shared" si="7"/>
        <v>heure</v>
      </c>
      <c r="P29" s="96">
        <f t="shared" si="8"/>
        <v>0</v>
      </c>
      <c r="Q29" s="19"/>
      <c r="R29" s="5"/>
      <c r="S29" s="37" t="str" cm="1">
        <f t="array" ref="S29">_xlfn.IFS(P29&gt;H29,"KO : Le montant retenu est supérieur au montant présenté. Merci de revoir la ligne de dépense ou plafonner son montant.",H29=0,"",P29=H29,"OK",P29&lt;H29,"Montant instruit inférieur au montant présenté.")</f>
        <v/>
      </c>
      <c r="T29" s="95">
        <f t="shared" si="9"/>
        <v>0</v>
      </c>
    </row>
    <row r="30" spans="1:22">
      <c r="A30" s="7">
        <v>26</v>
      </c>
      <c r="B30" s="5"/>
      <c r="C30" s="5"/>
      <c r="D30" s="2"/>
      <c r="E30" s="100"/>
      <c r="F30" s="22"/>
      <c r="G30" s="7" t="s">
        <v>6</v>
      </c>
      <c r="H30" s="98">
        <f t="shared" si="1"/>
        <v>0</v>
      </c>
      <c r="I30" s="27"/>
      <c r="J30" s="21">
        <f t="shared" si="2"/>
        <v>0</v>
      </c>
      <c r="K30" s="18">
        <f t="shared" si="3"/>
        <v>0</v>
      </c>
      <c r="L30" s="2">
        <f t="shared" si="4"/>
        <v>0</v>
      </c>
      <c r="M30" s="97">
        <f t="shared" si="5"/>
        <v>0</v>
      </c>
      <c r="N30" s="19">
        <f t="shared" si="6"/>
        <v>0</v>
      </c>
      <c r="O30" s="7" t="str">
        <f t="shared" si="7"/>
        <v>heure</v>
      </c>
      <c r="P30" s="96">
        <f t="shared" si="8"/>
        <v>0</v>
      </c>
      <c r="Q30" s="19"/>
      <c r="R30" s="5"/>
      <c r="S30" s="37" t="str" cm="1">
        <f t="array" ref="S30">_xlfn.IFS(P30&gt;H30,"KO : Le montant retenu est supérieur au montant présenté. Merci de revoir la ligne de dépense ou plafonner son montant.",H30=0,"",P30=H30,"OK",P30&lt;H30,"Montant instruit inférieur au montant présenté.")</f>
        <v/>
      </c>
      <c r="T30" s="95">
        <f t="shared" si="9"/>
        <v>0</v>
      </c>
    </row>
    <row r="31" spans="1:22">
      <c r="A31" s="7">
        <v>27</v>
      </c>
      <c r="B31" s="5"/>
      <c r="C31" s="5"/>
      <c r="D31" s="2"/>
      <c r="E31" s="100"/>
      <c r="F31" s="22"/>
      <c r="G31" s="7" t="s">
        <v>6</v>
      </c>
      <c r="H31" s="98">
        <f t="shared" si="1"/>
        <v>0</v>
      </c>
      <c r="I31" s="27"/>
      <c r="J31" s="21">
        <f t="shared" si="2"/>
        <v>0</v>
      </c>
      <c r="K31" s="18">
        <f t="shared" si="3"/>
        <v>0</v>
      </c>
      <c r="L31" s="2">
        <f t="shared" si="4"/>
        <v>0</v>
      </c>
      <c r="M31" s="97">
        <f t="shared" si="5"/>
        <v>0</v>
      </c>
      <c r="N31" s="19">
        <f t="shared" si="6"/>
        <v>0</v>
      </c>
      <c r="O31" s="7" t="str">
        <f t="shared" si="7"/>
        <v>heure</v>
      </c>
      <c r="P31" s="96">
        <f t="shared" si="8"/>
        <v>0</v>
      </c>
      <c r="Q31" s="19"/>
      <c r="R31" s="5"/>
      <c r="S31" s="37" t="str" cm="1">
        <f t="array" ref="S31">_xlfn.IFS(P31&gt;H31,"KO : Le montant retenu est supérieur au montant présenté. Merci de revoir la ligne de dépense ou plafonner son montant.",H31=0,"",P31=H31,"OK",P31&lt;H31,"Montant instruit inférieur au montant présenté.")</f>
        <v/>
      </c>
      <c r="T31" s="95">
        <f t="shared" si="9"/>
        <v>0</v>
      </c>
    </row>
    <row r="32" spans="1:22">
      <c r="A32" s="7">
        <v>28</v>
      </c>
      <c r="B32" s="5"/>
      <c r="C32" s="5"/>
      <c r="D32" s="2"/>
      <c r="E32" s="100"/>
      <c r="F32" s="22"/>
      <c r="G32" s="7" t="s">
        <v>6</v>
      </c>
      <c r="H32" s="98">
        <f t="shared" si="1"/>
        <v>0</v>
      </c>
      <c r="I32" s="27"/>
      <c r="J32" s="21">
        <f t="shared" si="2"/>
        <v>0</v>
      </c>
      <c r="K32" s="18">
        <f t="shared" si="3"/>
        <v>0</v>
      </c>
      <c r="L32" s="2">
        <f t="shared" si="4"/>
        <v>0</v>
      </c>
      <c r="M32" s="97">
        <f t="shared" si="5"/>
        <v>0</v>
      </c>
      <c r="N32" s="19">
        <f t="shared" si="6"/>
        <v>0</v>
      </c>
      <c r="O32" s="7" t="str">
        <f t="shared" si="7"/>
        <v>heure</v>
      </c>
      <c r="P32" s="96">
        <f t="shared" si="8"/>
        <v>0</v>
      </c>
      <c r="Q32" s="19"/>
      <c r="R32" s="5"/>
      <c r="S32" s="37" t="str" cm="1">
        <f t="array" ref="S32">_xlfn.IFS(P32&gt;H32,"KO : Le montant retenu est supérieur au montant présenté. Merci de revoir la ligne de dépense ou plafonner son montant.",H32=0,"",P32=H32,"OK",P32&lt;H32,"Montant instruit inférieur au montant présenté.")</f>
        <v/>
      </c>
      <c r="T32" s="95">
        <f t="shared" si="9"/>
        <v>0</v>
      </c>
    </row>
    <row r="33" spans="1:20">
      <c r="A33" s="7">
        <v>29</v>
      </c>
      <c r="B33" s="5"/>
      <c r="C33" s="5"/>
      <c r="D33" s="2"/>
      <c r="E33" s="100"/>
      <c r="F33" s="22"/>
      <c r="G33" s="7" t="s">
        <v>6</v>
      </c>
      <c r="H33" s="98">
        <f t="shared" si="1"/>
        <v>0</v>
      </c>
      <c r="I33" s="27"/>
      <c r="J33" s="21">
        <f t="shared" si="2"/>
        <v>0</v>
      </c>
      <c r="K33" s="18">
        <f t="shared" si="3"/>
        <v>0</v>
      </c>
      <c r="L33" s="2">
        <f t="shared" si="4"/>
        <v>0</v>
      </c>
      <c r="M33" s="97">
        <f t="shared" si="5"/>
        <v>0</v>
      </c>
      <c r="N33" s="19">
        <f t="shared" si="6"/>
        <v>0</v>
      </c>
      <c r="O33" s="7" t="str">
        <f t="shared" si="7"/>
        <v>heure</v>
      </c>
      <c r="P33" s="96">
        <f t="shared" si="8"/>
        <v>0</v>
      </c>
      <c r="Q33" s="19"/>
      <c r="R33" s="5"/>
      <c r="S33" s="37" t="str" cm="1">
        <f t="array" ref="S33">_xlfn.IFS(P33&gt;H33,"KO : Le montant retenu est supérieur au montant présenté. Merci de revoir la ligne de dépense ou plafonner son montant.",H33=0,"",P33=H33,"OK",P33&lt;H33,"Montant instruit inférieur au montant présenté.")</f>
        <v/>
      </c>
      <c r="T33" s="95">
        <f t="shared" si="9"/>
        <v>0</v>
      </c>
    </row>
    <row r="34" spans="1:20">
      <c r="A34" s="7">
        <v>30</v>
      </c>
      <c r="B34" s="5"/>
      <c r="C34" s="5"/>
      <c r="D34" s="2"/>
      <c r="E34" s="100"/>
      <c r="F34" s="22"/>
      <c r="G34" s="7" t="s">
        <v>6</v>
      </c>
      <c r="H34" s="98">
        <f t="shared" si="1"/>
        <v>0</v>
      </c>
      <c r="I34" s="27"/>
      <c r="J34" s="21">
        <f t="shared" si="2"/>
        <v>0</v>
      </c>
      <c r="K34" s="18">
        <f t="shared" si="3"/>
        <v>0</v>
      </c>
      <c r="L34" s="2">
        <f t="shared" si="4"/>
        <v>0</v>
      </c>
      <c r="M34" s="97">
        <f t="shared" si="5"/>
        <v>0</v>
      </c>
      <c r="N34" s="19">
        <f t="shared" si="6"/>
        <v>0</v>
      </c>
      <c r="O34" s="7" t="str">
        <f t="shared" si="7"/>
        <v>heure</v>
      </c>
      <c r="P34" s="96">
        <f t="shared" si="8"/>
        <v>0</v>
      </c>
      <c r="Q34" s="19"/>
      <c r="R34" s="5"/>
      <c r="S34" s="37" t="str" cm="1">
        <f t="array" ref="S34">_xlfn.IFS(P34&gt;H34,"KO : Le montant retenu est supérieur au montant présenté. Merci de revoir la ligne de dépense ou plafonner son montant.",H34=0,"",P34=H34,"OK",P34&lt;H34,"Montant instruit inférieur au montant présenté.")</f>
        <v/>
      </c>
      <c r="T34" s="95">
        <f t="shared" si="9"/>
        <v>0</v>
      </c>
    </row>
    <row r="35" spans="1:20">
      <c r="A35" s="7">
        <v>31</v>
      </c>
      <c r="B35" s="5"/>
      <c r="C35" s="5"/>
      <c r="D35" s="2"/>
      <c r="E35" s="100"/>
      <c r="F35" s="22"/>
      <c r="G35" s="7" t="s">
        <v>6</v>
      </c>
      <c r="H35" s="98">
        <f t="shared" si="1"/>
        <v>0</v>
      </c>
      <c r="I35" s="27"/>
      <c r="J35" s="21">
        <f t="shared" si="2"/>
        <v>0</v>
      </c>
      <c r="K35" s="18">
        <f t="shared" si="3"/>
        <v>0</v>
      </c>
      <c r="L35" s="2">
        <f t="shared" si="4"/>
        <v>0</v>
      </c>
      <c r="M35" s="97">
        <f t="shared" si="5"/>
        <v>0</v>
      </c>
      <c r="N35" s="19">
        <f t="shared" si="6"/>
        <v>0</v>
      </c>
      <c r="O35" s="7" t="str">
        <f t="shared" si="7"/>
        <v>heure</v>
      </c>
      <c r="P35" s="96">
        <f t="shared" si="8"/>
        <v>0</v>
      </c>
      <c r="Q35" s="19"/>
      <c r="R35" s="5"/>
      <c r="S35" s="37" t="str" cm="1">
        <f t="array" ref="S35">_xlfn.IFS(P35&gt;H35,"KO : Le montant retenu est supérieur au montant présenté. Merci de revoir la ligne de dépense ou plafonner son montant.",H35=0,"",P35=H35,"OK",P35&lt;H35,"Montant instruit inférieur au montant présenté.")</f>
        <v/>
      </c>
      <c r="T35" s="95">
        <f t="shared" si="9"/>
        <v>0</v>
      </c>
    </row>
    <row r="36" spans="1:20">
      <c r="A36" s="7">
        <v>32</v>
      </c>
      <c r="B36" s="5"/>
      <c r="C36" s="5"/>
      <c r="D36" s="2"/>
      <c r="E36" s="100"/>
      <c r="F36" s="22"/>
      <c r="G36" s="7" t="s">
        <v>6</v>
      </c>
      <c r="H36" s="98">
        <f t="shared" si="1"/>
        <v>0</v>
      </c>
      <c r="I36" s="27"/>
      <c r="J36" s="21">
        <f t="shared" si="2"/>
        <v>0</v>
      </c>
      <c r="K36" s="18">
        <f t="shared" si="3"/>
        <v>0</v>
      </c>
      <c r="L36" s="2">
        <f t="shared" si="4"/>
        <v>0</v>
      </c>
      <c r="M36" s="97">
        <f t="shared" si="5"/>
        <v>0</v>
      </c>
      <c r="N36" s="19">
        <f t="shared" si="6"/>
        <v>0</v>
      </c>
      <c r="O36" s="7" t="str">
        <f t="shared" si="7"/>
        <v>heure</v>
      </c>
      <c r="P36" s="96">
        <f t="shared" si="8"/>
        <v>0</v>
      </c>
      <c r="Q36" s="19"/>
      <c r="R36" s="5"/>
      <c r="S36" s="37" t="str" cm="1">
        <f t="array" ref="S36">_xlfn.IFS(P36&gt;H36,"KO : Le montant retenu est supérieur au montant présenté. Merci de revoir la ligne de dépense ou plafonner son montant.",H36=0,"",P36=H36,"OK",P36&lt;H36,"Montant instruit inférieur au montant présenté.")</f>
        <v/>
      </c>
      <c r="T36" s="95">
        <f t="shared" si="9"/>
        <v>0</v>
      </c>
    </row>
    <row r="37" spans="1:20">
      <c r="A37" s="7">
        <v>33</v>
      </c>
      <c r="B37" s="5"/>
      <c r="C37" s="5"/>
      <c r="D37" s="2"/>
      <c r="E37" s="100"/>
      <c r="F37" s="22"/>
      <c r="G37" s="7" t="s">
        <v>6</v>
      </c>
      <c r="H37" s="98">
        <f t="shared" si="1"/>
        <v>0</v>
      </c>
      <c r="I37" s="27"/>
      <c r="J37" s="21">
        <f t="shared" si="2"/>
        <v>0</v>
      </c>
      <c r="K37" s="18">
        <f t="shared" si="3"/>
        <v>0</v>
      </c>
      <c r="L37" s="2">
        <f t="shared" si="4"/>
        <v>0</v>
      </c>
      <c r="M37" s="97">
        <f t="shared" si="5"/>
        <v>0</v>
      </c>
      <c r="N37" s="19">
        <f t="shared" si="6"/>
        <v>0</v>
      </c>
      <c r="O37" s="7" t="str">
        <f t="shared" si="7"/>
        <v>heure</v>
      </c>
      <c r="P37" s="96">
        <f t="shared" si="8"/>
        <v>0</v>
      </c>
      <c r="Q37" s="19"/>
      <c r="R37" s="5"/>
      <c r="S37" s="37" t="str" cm="1">
        <f t="array" ref="S37">_xlfn.IFS(P37&gt;H37,"KO : Le montant retenu est supérieur au montant présenté. Merci de revoir la ligne de dépense ou plafonner son montant.",H37=0,"",P37=H37,"OK",P37&lt;H37,"Montant instruit inférieur au montant présenté.")</f>
        <v/>
      </c>
      <c r="T37" s="95">
        <f t="shared" si="9"/>
        <v>0</v>
      </c>
    </row>
    <row r="38" spans="1:20">
      <c r="A38" s="7">
        <v>34</v>
      </c>
      <c r="B38" s="5"/>
      <c r="C38" s="5"/>
      <c r="D38" s="2"/>
      <c r="E38" s="100"/>
      <c r="F38" s="22"/>
      <c r="G38" s="7" t="s">
        <v>6</v>
      </c>
      <c r="H38" s="98">
        <f t="shared" si="1"/>
        <v>0</v>
      </c>
      <c r="I38" s="27"/>
      <c r="J38" s="21">
        <f t="shared" si="2"/>
        <v>0</v>
      </c>
      <c r="K38" s="18">
        <f t="shared" si="3"/>
        <v>0</v>
      </c>
      <c r="L38" s="2">
        <f t="shared" si="4"/>
        <v>0</v>
      </c>
      <c r="M38" s="97">
        <f t="shared" si="5"/>
        <v>0</v>
      </c>
      <c r="N38" s="19">
        <f t="shared" si="6"/>
        <v>0</v>
      </c>
      <c r="O38" s="7" t="str">
        <f t="shared" si="7"/>
        <v>heure</v>
      </c>
      <c r="P38" s="96">
        <f t="shared" si="8"/>
        <v>0</v>
      </c>
      <c r="Q38" s="19"/>
      <c r="R38" s="5"/>
      <c r="S38" s="37" t="str" cm="1">
        <f t="array" ref="S38">_xlfn.IFS(P38&gt;H38,"KO : Le montant retenu est supérieur au montant présenté. Merci de revoir la ligne de dépense ou plafonner son montant.",H38=0,"",P38=H38,"OK",P38&lt;H38,"Montant instruit inférieur au montant présenté.")</f>
        <v/>
      </c>
      <c r="T38" s="95">
        <f t="shared" si="9"/>
        <v>0</v>
      </c>
    </row>
    <row r="39" spans="1:20">
      <c r="A39" s="7">
        <v>35</v>
      </c>
      <c r="B39" s="5"/>
      <c r="C39" s="5"/>
      <c r="D39" s="2"/>
      <c r="E39" s="100"/>
      <c r="F39" s="22"/>
      <c r="G39" s="7" t="s">
        <v>6</v>
      </c>
      <c r="H39" s="98">
        <f t="shared" si="1"/>
        <v>0</v>
      </c>
      <c r="I39" s="27"/>
      <c r="J39" s="21">
        <f t="shared" si="2"/>
        <v>0</v>
      </c>
      <c r="K39" s="18">
        <f t="shared" si="3"/>
        <v>0</v>
      </c>
      <c r="L39" s="2">
        <f t="shared" si="4"/>
        <v>0</v>
      </c>
      <c r="M39" s="97">
        <f t="shared" si="5"/>
        <v>0</v>
      </c>
      <c r="N39" s="19">
        <f t="shared" si="6"/>
        <v>0</v>
      </c>
      <c r="O39" s="7" t="str">
        <f t="shared" si="7"/>
        <v>heure</v>
      </c>
      <c r="P39" s="96">
        <f t="shared" si="8"/>
        <v>0</v>
      </c>
      <c r="Q39" s="19"/>
      <c r="R39" s="5"/>
      <c r="S39" s="37" t="str" cm="1">
        <f t="array" ref="S39">_xlfn.IFS(P39&gt;H39,"KO : Le montant retenu est supérieur au montant présenté. Merci de revoir la ligne de dépense ou plafonner son montant.",H39=0,"",P39=H39,"OK",P39&lt;H39,"Montant instruit inférieur au montant présenté.")</f>
        <v/>
      </c>
      <c r="T39" s="95">
        <f t="shared" si="9"/>
        <v>0</v>
      </c>
    </row>
    <row r="40" spans="1:20">
      <c r="A40" s="7">
        <v>36</v>
      </c>
      <c r="B40" s="5"/>
      <c r="C40" s="5"/>
      <c r="D40" s="2"/>
      <c r="E40" s="100"/>
      <c r="F40" s="22"/>
      <c r="G40" s="7" t="s">
        <v>6</v>
      </c>
      <c r="H40" s="98">
        <f t="shared" si="1"/>
        <v>0</v>
      </c>
      <c r="I40" s="27"/>
      <c r="J40" s="21">
        <f t="shared" si="2"/>
        <v>0</v>
      </c>
      <c r="K40" s="18">
        <f t="shared" si="3"/>
        <v>0</v>
      </c>
      <c r="L40" s="2">
        <f t="shared" si="4"/>
        <v>0</v>
      </c>
      <c r="M40" s="97">
        <f t="shared" si="5"/>
        <v>0</v>
      </c>
      <c r="N40" s="19">
        <f t="shared" si="6"/>
        <v>0</v>
      </c>
      <c r="O40" s="7" t="str">
        <f t="shared" si="7"/>
        <v>heure</v>
      </c>
      <c r="P40" s="96">
        <f t="shared" si="8"/>
        <v>0</v>
      </c>
      <c r="Q40" s="19"/>
      <c r="R40" s="5"/>
      <c r="S40" s="37" t="str" cm="1">
        <f t="array" ref="S40">_xlfn.IFS(P40&gt;H40,"KO : Le montant retenu est supérieur au montant présenté. Merci de revoir la ligne de dépense ou plafonner son montant.",H40=0,"",P40=H40,"OK",P40&lt;H40,"Montant instruit inférieur au montant présenté.")</f>
        <v/>
      </c>
      <c r="T40" s="95">
        <f t="shared" si="9"/>
        <v>0</v>
      </c>
    </row>
    <row r="41" spans="1:20">
      <c r="A41" s="7">
        <v>37</v>
      </c>
      <c r="B41" s="5"/>
      <c r="C41" s="5"/>
      <c r="D41" s="2"/>
      <c r="E41" s="100"/>
      <c r="F41" s="22"/>
      <c r="G41" s="7" t="s">
        <v>6</v>
      </c>
      <c r="H41" s="98">
        <f t="shared" si="1"/>
        <v>0</v>
      </c>
      <c r="I41" s="27"/>
      <c r="J41" s="21">
        <f t="shared" si="2"/>
        <v>0</v>
      </c>
      <c r="K41" s="18">
        <f t="shared" si="3"/>
        <v>0</v>
      </c>
      <c r="L41" s="2">
        <f t="shared" si="4"/>
        <v>0</v>
      </c>
      <c r="M41" s="97">
        <f t="shared" si="5"/>
        <v>0</v>
      </c>
      <c r="N41" s="19">
        <f t="shared" si="6"/>
        <v>0</v>
      </c>
      <c r="O41" s="7" t="str">
        <f t="shared" si="7"/>
        <v>heure</v>
      </c>
      <c r="P41" s="96">
        <f t="shared" si="8"/>
        <v>0</v>
      </c>
      <c r="Q41" s="19"/>
      <c r="R41" s="5"/>
      <c r="S41" s="37" t="str" cm="1">
        <f t="array" ref="S41">_xlfn.IFS(P41&gt;H41,"KO : Le montant retenu est supérieur au montant présenté. Merci de revoir la ligne de dépense ou plafonner son montant.",H41=0,"",P41=H41,"OK",P41&lt;H41,"Montant instruit inférieur au montant présenté.")</f>
        <v/>
      </c>
      <c r="T41" s="95">
        <f t="shared" si="9"/>
        <v>0</v>
      </c>
    </row>
    <row r="42" spans="1:20">
      <c r="A42" s="7">
        <v>38</v>
      </c>
      <c r="B42" s="5"/>
      <c r="C42" s="5"/>
      <c r="D42" s="2"/>
      <c r="E42" s="100"/>
      <c r="F42" s="22"/>
      <c r="G42" s="7" t="s">
        <v>6</v>
      </c>
      <c r="H42" s="98">
        <f t="shared" si="1"/>
        <v>0</v>
      </c>
      <c r="I42" s="27"/>
      <c r="J42" s="21">
        <f t="shared" si="2"/>
        <v>0</v>
      </c>
      <c r="K42" s="18">
        <f t="shared" si="3"/>
        <v>0</v>
      </c>
      <c r="L42" s="2">
        <f t="shared" si="4"/>
        <v>0</v>
      </c>
      <c r="M42" s="97">
        <f t="shared" si="5"/>
        <v>0</v>
      </c>
      <c r="N42" s="19">
        <f t="shared" si="6"/>
        <v>0</v>
      </c>
      <c r="O42" s="7" t="str">
        <f t="shared" si="7"/>
        <v>heure</v>
      </c>
      <c r="P42" s="96">
        <f t="shared" si="8"/>
        <v>0</v>
      </c>
      <c r="Q42" s="19"/>
      <c r="R42" s="5"/>
      <c r="S42" s="37" t="str" cm="1">
        <f t="array" ref="S42">_xlfn.IFS(P42&gt;H42,"KO : Le montant retenu est supérieur au montant présenté. Merci de revoir la ligne de dépense ou plafonner son montant.",H42=0,"",P42=H42,"OK",P42&lt;H42,"Montant instruit inférieur au montant présenté.")</f>
        <v/>
      </c>
      <c r="T42" s="95">
        <f t="shared" si="9"/>
        <v>0</v>
      </c>
    </row>
    <row r="43" spans="1:20">
      <c r="A43" s="7">
        <v>39</v>
      </c>
      <c r="B43" s="5"/>
      <c r="C43" s="5"/>
      <c r="D43" s="2"/>
      <c r="E43" s="100"/>
      <c r="F43" s="22"/>
      <c r="G43" s="7" t="s">
        <v>6</v>
      </c>
      <c r="H43" s="98">
        <f t="shared" si="1"/>
        <v>0</v>
      </c>
      <c r="I43" s="27"/>
      <c r="J43" s="21">
        <f t="shared" si="2"/>
        <v>0</v>
      </c>
      <c r="K43" s="18">
        <f t="shared" si="3"/>
        <v>0</v>
      </c>
      <c r="L43" s="2">
        <f t="shared" si="4"/>
        <v>0</v>
      </c>
      <c r="M43" s="97">
        <f t="shared" si="5"/>
        <v>0</v>
      </c>
      <c r="N43" s="19">
        <f t="shared" si="6"/>
        <v>0</v>
      </c>
      <c r="O43" s="7" t="str">
        <f t="shared" si="7"/>
        <v>heure</v>
      </c>
      <c r="P43" s="96">
        <f t="shared" si="8"/>
        <v>0</v>
      </c>
      <c r="Q43" s="19"/>
      <c r="R43" s="5"/>
      <c r="S43" s="37" t="str" cm="1">
        <f t="array" ref="S43">_xlfn.IFS(P43&gt;H43,"KO : Le montant retenu est supérieur au montant présenté. Merci de revoir la ligne de dépense ou plafonner son montant.",H43=0,"",P43=H43,"OK",P43&lt;H43,"Montant instruit inférieur au montant présenté.")</f>
        <v/>
      </c>
      <c r="T43" s="95">
        <f t="shared" si="9"/>
        <v>0</v>
      </c>
    </row>
    <row r="44" spans="1:20">
      <c r="A44" s="7">
        <v>40</v>
      </c>
      <c r="B44" s="5"/>
      <c r="C44" s="5"/>
      <c r="D44" s="2"/>
      <c r="E44" s="100"/>
      <c r="F44" s="22"/>
      <c r="G44" s="7" t="s">
        <v>6</v>
      </c>
      <c r="H44" s="98">
        <f t="shared" si="1"/>
        <v>0</v>
      </c>
      <c r="I44" s="27"/>
      <c r="J44" s="21">
        <f t="shared" si="2"/>
        <v>0</v>
      </c>
      <c r="K44" s="18">
        <f t="shared" si="3"/>
        <v>0</v>
      </c>
      <c r="L44" s="2">
        <f t="shared" si="4"/>
        <v>0</v>
      </c>
      <c r="M44" s="97">
        <f t="shared" si="5"/>
        <v>0</v>
      </c>
      <c r="N44" s="19">
        <f t="shared" si="6"/>
        <v>0</v>
      </c>
      <c r="O44" s="7" t="str">
        <f t="shared" si="7"/>
        <v>heure</v>
      </c>
      <c r="P44" s="96">
        <f t="shared" si="8"/>
        <v>0</v>
      </c>
      <c r="Q44" s="19"/>
      <c r="R44" s="5"/>
      <c r="S44" s="37" t="str" cm="1">
        <f t="array" ref="S44">_xlfn.IFS(P44&gt;H44,"KO : Le montant retenu est supérieur au montant présenté. Merci de revoir la ligne de dépense ou plafonner son montant.",H44=0,"",P44=H44,"OK",P44&lt;H44,"Montant instruit inférieur au montant présenté.")</f>
        <v/>
      </c>
      <c r="T44" s="95">
        <f t="shared" si="9"/>
        <v>0</v>
      </c>
    </row>
    <row r="45" spans="1:20">
      <c r="A45" s="7">
        <v>41</v>
      </c>
      <c r="B45" s="5"/>
      <c r="C45" s="5"/>
      <c r="D45" s="2"/>
      <c r="E45" s="100"/>
      <c r="F45" s="22"/>
      <c r="G45" s="7" t="s">
        <v>6</v>
      </c>
      <c r="H45" s="98">
        <f t="shared" si="1"/>
        <v>0</v>
      </c>
      <c r="I45" s="27"/>
      <c r="J45" s="21">
        <f t="shared" si="2"/>
        <v>0</v>
      </c>
      <c r="K45" s="18">
        <f t="shared" si="3"/>
        <v>0</v>
      </c>
      <c r="L45" s="2">
        <f t="shared" si="4"/>
        <v>0</v>
      </c>
      <c r="M45" s="97">
        <f t="shared" si="5"/>
        <v>0</v>
      </c>
      <c r="N45" s="19">
        <f t="shared" si="6"/>
        <v>0</v>
      </c>
      <c r="O45" s="7" t="str">
        <f t="shared" si="7"/>
        <v>heure</v>
      </c>
      <c r="P45" s="96">
        <f t="shared" si="8"/>
        <v>0</v>
      </c>
      <c r="Q45" s="19"/>
      <c r="R45" s="5"/>
      <c r="S45" s="37" t="str" cm="1">
        <f t="array" ref="S45">_xlfn.IFS(P45&gt;H45,"KO : Le montant retenu est supérieur au montant présenté. Merci de revoir la ligne de dépense ou plafonner son montant.",H45=0,"",P45=H45,"OK",P45&lt;H45,"Montant instruit inférieur au montant présenté.")</f>
        <v/>
      </c>
      <c r="T45" s="95">
        <f t="shared" si="9"/>
        <v>0</v>
      </c>
    </row>
    <row r="46" spans="1:20">
      <c r="A46" s="7">
        <v>42</v>
      </c>
      <c r="B46" s="5"/>
      <c r="C46" s="5"/>
      <c r="D46" s="2"/>
      <c r="E46" s="100"/>
      <c r="F46" s="22"/>
      <c r="G46" s="7" t="s">
        <v>6</v>
      </c>
      <c r="H46" s="98">
        <f t="shared" si="1"/>
        <v>0</v>
      </c>
      <c r="I46" s="27"/>
      <c r="J46" s="21">
        <f t="shared" si="2"/>
        <v>0</v>
      </c>
      <c r="K46" s="18">
        <f t="shared" si="3"/>
        <v>0</v>
      </c>
      <c r="L46" s="2">
        <f t="shared" si="4"/>
        <v>0</v>
      </c>
      <c r="M46" s="97">
        <f t="shared" si="5"/>
        <v>0</v>
      </c>
      <c r="N46" s="19">
        <f t="shared" si="6"/>
        <v>0</v>
      </c>
      <c r="O46" s="7" t="str">
        <f t="shared" si="7"/>
        <v>heure</v>
      </c>
      <c r="P46" s="96">
        <f t="shared" si="8"/>
        <v>0</v>
      </c>
      <c r="Q46" s="19"/>
      <c r="R46" s="5"/>
      <c r="S46" s="37" t="str" cm="1">
        <f t="array" ref="S46">_xlfn.IFS(P46&gt;H46,"KO : Le montant retenu est supérieur au montant présenté. Merci de revoir la ligne de dépense ou plafonner son montant.",H46=0,"",P46=H46,"OK",P46&lt;H46,"Montant instruit inférieur au montant présenté.")</f>
        <v/>
      </c>
      <c r="T46" s="95">
        <f t="shared" si="9"/>
        <v>0</v>
      </c>
    </row>
    <row r="47" spans="1:20">
      <c r="A47" s="7">
        <v>43</v>
      </c>
      <c r="B47" s="5"/>
      <c r="C47" s="5"/>
      <c r="D47" s="2"/>
      <c r="E47" s="100"/>
      <c r="F47" s="22"/>
      <c r="G47" s="7" t="s">
        <v>6</v>
      </c>
      <c r="H47" s="98">
        <f t="shared" si="1"/>
        <v>0</v>
      </c>
      <c r="I47" s="27"/>
      <c r="J47" s="21">
        <f t="shared" si="2"/>
        <v>0</v>
      </c>
      <c r="K47" s="18">
        <f t="shared" si="3"/>
        <v>0</v>
      </c>
      <c r="L47" s="2">
        <f t="shared" si="4"/>
        <v>0</v>
      </c>
      <c r="M47" s="97">
        <f t="shared" si="5"/>
        <v>0</v>
      </c>
      <c r="N47" s="19">
        <f t="shared" si="6"/>
        <v>0</v>
      </c>
      <c r="O47" s="7" t="str">
        <f t="shared" si="7"/>
        <v>heure</v>
      </c>
      <c r="P47" s="96">
        <f t="shared" si="8"/>
        <v>0</v>
      </c>
      <c r="Q47" s="19"/>
      <c r="R47" s="5"/>
      <c r="S47" s="37" t="str" cm="1">
        <f t="array" ref="S47">_xlfn.IFS(P47&gt;H47,"KO : Le montant retenu est supérieur au montant présenté. Merci de revoir la ligne de dépense ou plafonner son montant.",H47=0,"",P47=H47,"OK",P47&lt;H47,"Montant instruit inférieur au montant présenté.")</f>
        <v/>
      </c>
      <c r="T47" s="95">
        <f t="shared" si="9"/>
        <v>0</v>
      </c>
    </row>
    <row r="48" spans="1:20">
      <c r="A48" s="7">
        <v>44</v>
      </c>
      <c r="B48" s="5"/>
      <c r="C48" s="5"/>
      <c r="D48" s="2"/>
      <c r="E48" s="100"/>
      <c r="F48" s="22"/>
      <c r="G48" s="7" t="s">
        <v>6</v>
      </c>
      <c r="H48" s="98">
        <f t="shared" si="1"/>
        <v>0</v>
      </c>
      <c r="I48" s="27"/>
      <c r="J48" s="21">
        <f t="shared" si="2"/>
        <v>0</v>
      </c>
      <c r="K48" s="18">
        <f t="shared" si="3"/>
        <v>0</v>
      </c>
      <c r="L48" s="2">
        <f t="shared" si="4"/>
        <v>0</v>
      </c>
      <c r="M48" s="97">
        <f t="shared" si="5"/>
        <v>0</v>
      </c>
      <c r="N48" s="19">
        <f t="shared" si="6"/>
        <v>0</v>
      </c>
      <c r="O48" s="7" t="str">
        <f t="shared" si="7"/>
        <v>heure</v>
      </c>
      <c r="P48" s="96">
        <f t="shared" si="8"/>
        <v>0</v>
      </c>
      <c r="Q48" s="19"/>
      <c r="R48" s="5"/>
      <c r="S48" s="37" t="str" cm="1">
        <f t="array" ref="S48">_xlfn.IFS(P48&gt;H48,"KO : Le montant retenu est supérieur au montant présenté. Merci de revoir la ligne de dépense ou plafonner son montant.",H48=0,"",P48=H48,"OK",P48&lt;H48,"Montant instruit inférieur au montant présenté.")</f>
        <v/>
      </c>
      <c r="T48" s="95">
        <f t="shared" si="9"/>
        <v>0</v>
      </c>
    </row>
    <row r="49" spans="1:20">
      <c r="A49" s="7">
        <v>45</v>
      </c>
      <c r="B49" s="5"/>
      <c r="C49" s="5"/>
      <c r="D49" s="2"/>
      <c r="E49" s="100"/>
      <c r="F49" s="22"/>
      <c r="G49" s="7" t="s">
        <v>6</v>
      </c>
      <c r="H49" s="98">
        <f t="shared" si="1"/>
        <v>0</v>
      </c>
      <c r="I49" s="27"/>
      <c r="J49" s="21">
        <f t="shared" si="2"/>
        <v>0</v>
      </c>
      <c r="K49" s="18">
        <f t="shared" si="3"/>
        <v>0</v>
      </c>
      <c r="L49" s="2">
        <f t="shared" si="4"/>
        <v>0</v>
      </c>
      <c r="M49" s="97">
        <f t="shared" si="5"/>
        <v>0</v>
      </c>
      <c r="N49" s="19">
        <f t="shared" si="6"/>
        <v>0</v>
      </c>
      <c r="O49" s="7" t="str">
        <f t="shared" si="7"/>
        <v>heure</v>
      </c>
      <c r="P49" s="96">
        <f t="shared" si="8"/>
        <v>0</v>
      </c>
      <c r="Q49" s="19"/>
      <c r="R49" s="5"/>
      <c r="S49" s="37" t="str" cm="1">
        <f t="array" ref="S49">_xlfn.IFS(P49&gt;H49,"KO : Le montant retenu est supérieur au montant présenté. Merci de revoir la ligne de dépense ou plafonner son montant.",H49=0,"",P49=H49,"OK",P49&lt;H49,"Montant instruit inférieur au montant présenté.")</f>
        <v/>
      </c>
      <c r="T49" s="95">
        <f t="shared" si="9"/>
        <v>0</v>
      </c>
    </row>
    <row r="50" spans="1:20">
      <c r="A50" s="7">
        <v>46</v>
      </c>
      <c r="B50" s="5"/>
      <c r="C50" s="5"/>
      <c r="D50" s="2"/>
      <c r="E50" s="100"/>
      <c r="F50" s="22"/>
      <c r="G50" s="7" t="s">
        <v>6</v>
      </c>
      <c r="H50" s="98">
        <f t="shared" si="1"/>
        <v>0</v>
      </c>
      <c r="I50" s="27"/>
      <c r="J50" s="21">
        <f t="shared" si="2"/>
        <v>0</v>
      </c>
      <c r="K50" s="18">
        <f t="shared" si="3"/>
        <v>0</v>
      </c>
      <c r="L50" s="2">
        <f t="shared" si="4"/>
        <v>0</v>
      </c>
      <c r="M50" s="97">
        <f t="shared" si="5"/>
        <v>0</v>
      </c>
      <c r="N50" s="19">
        <f t="shared" si="6"/>
        <v>0</v>
      </c>
      <c r="O50" s="7" t="str">
        <f t="shared" si="7"/>
        <v>heure</v>
      </c>
      <c r="P50" s="96">
        <f t="shared" si="8"/>
        <v>0</v>
      </c>
      <c r="Q50" s="19"/>
      <c r="R50" s="5"/>
      <c r="S50" s="37" t="str" cm="1">
        <f t="array" ref="S50">_xlfn.IFS(P50&gt;H50,"KO : Le montant retenu est supérieur au montant présenté. Merci de revoir la ligne de dépense ou plafonner son montant.",H50=0,"",P50=H50,"OK",P50&lt;H50,"Montant instruit inférieur au montant présenté.")</f>
        <v/>
      </c>
      <c r="T50" s="95">
        <f t="shared" si="9"/>
        <v>0</v>
      </c>
    </row>
    <row r="51" spans="1:20">
      <c r="A51" s="7">
        <v>47</v>
      </c>
      <c r="B51" s="5"/>
      <c r="C51" s="5"/>
      <c r="D51" s="2"/>
      <c r="E51" s="100"/>
      <c r="F51" s="22"/>
      <c r="G51" s="7" t="s">
        <v>6</v>
      </c>
      <c r="H51" s="98">
        <f t="shared" si="1"/>
        <v>0</v>
      </c>
      <c r="I51" s="27"/>
      <c r="J51" s="21">
        <f t="shared" si="2"/>
        <v>0</v>
      </c>
      <c r="K51" s="18">
        <f t="shared" si="3"/>
        <v>0</v>
      </c>
      <c r="L51" s="2">
        <f t="shared" si="4"/>
        <v>0</v>
      </c>
      <c r="M51" s="97">
        <f t="shared" si="5"/>
        <v>0</v>
      </c>
      <c r="N51" s="19">
        <f t="shared" si="6"/>
        <v>0</v>
      </c>
      <c r="O51" s="7" t="str">
        <f t="shared" si="7"/>
        <v>heure</v>
      </c>
      <c r="P51" s="96">
        <f t="shared" si="8"/>
        <v>0</v>
      </c>
      <c r="Q51" s="19"/>
      <c r="R51" s="5"/>
      <c r="S51" s="37" t="str" cm="1">
        <f t="array" ref="S51">_xlfn.IFS(P51&gt;H51,"KO : Le montant retenu est supérieur au montant présenté. Merci de revoir la ligne de dépense ou plafonner son montant.",H51=0,"",P51=H51,"OK",P51&lt;H51,"Montant instruit inférieur au montant présenté.")</f>
        <v/>
      </c>
      <c r="T51" s="95">
        <f t="shared" si="9"/>
        <v>0</v>
      </c>
    </row>
    <row r="52" spans="1:20">
      <c r="A52" s="7">
        <v>48</v>
      </c>
      <c r="B52" s="5"/>
      <c r="C52" s="5"/>
      <c r="D52" s="2"/>
      <c r="E52" s="100"/>
      <c r="F52" s="22"/>
      <c r="G52" s="7" t="s">
        <v>6</v>
      </c>
      <c r="H52" s="98">
        <f t="shared" si="1"/>
        <v>0</v>
      </c>
      <c r="I52" s="27"/>
      <c r="J52" s="21">
        <f t="shared" si="2"/>
        <v>0</v>
      </c>
      <c r="K52" s="18">
        <f t="shared" si="3"/>
        <v>0</v>
      </c>
      <c r="L52" s="2">
        <f t="shared" si="4"/>
        <v>0</v>
      </c>
      <c r="M52" s="97">
        <f t="shared" si="5"/>
        <v>0</v>
      </c>
      <c r="N52" s="19">
        <f t="shared" si="6"/>
        <v>0</v>
      </c>
      <c r="O52" s="7" t="str">
        <f t="shared" si="7"/>
        <v>heure</v>
      </c>
      <c r="P52" s="96">
        <f t="shared" si="8"/>
        <v>0</v>
      </c>
      <c r="Q52" s="19"/>
      <c r="R52" s="5"/>
      <c r="S52" s="37" t="str" cm="1">
        <f t="array" ref="S52">_xlfn.IFS(P52&gt;H52,"KO : Le montant retenu est supérieur au montant présenté. Merci de revoir la ligne de dépense ou plafonner son montant.",H52=0,"",P52=H52,"OK",P52&lt;H52,"Montant instruit inférieur au montant présenté.")</f>
        <v/>
      </c>
      <c r="T52" s="95">
        <f t="shared" si="9"/>
        <v>0</v>
      </c>
    </row>
    <row r="53" spans="1:20">
      <c r="A53" s="7">
        <v>49</v>
      </c>
      <c r="B53" s="5"/>
      <c r="C53" s="5"/>
      <c r="D53" s="2"/>
      <c r="E53" s="100"/>
      <c r="F53" s="22"/>
      <c r="G53" s="7" t="s">
        <v>6</v>
      </c>
      <c r="H53" s="98">
        <f t="shared" si="1"/>
        <v>0</v>
      </c>
      <c r="I53" s="27"/>
      <c r="J53" s="21">
        <f t="shared" si="2"/>
        <v>0</v>
      </c>
      <c r="K53" s="18">
        <f t="shared" si="3"/>
        <v>0</v>
      </c>
      <c r="L53" s="2">
        <f t="shared" si="4"/>
        <v>0</v>
      </c>
      <c r="M53" s="97">
        <f t="shared" si="5"/>
        <v>0</v>
      </c>
      <c r="N53" s="19">
        <f t="shared" si="6"/>
        <v>0</v>
      </c>
      <c r="O53" s="7" t="str">
        <f t="shared" si="7"/>
        <v>heure</v>
      </c>
      <c r="P53" s="96">
        <f t="shared" si="8"/>
        <v>0</v>
      </c>
      <c r="Q53" s="19"/>
      <c r="R53" s="5"/>
      <c r="S53" s="37" t="str" cm="1">
        <f t="array" ref="S53">_xlfn.IFS(P53&gt;H53,"KO : Le montant retenu est supérieur au montant présenté. Merci de revoir la ligne de dépense ou plafonner son montant.",H53=0,"",P53=H53,"OK",P53&lt;H53,"Montant instruit inférieur au montant présenté.")</f>
        <v/>
      </c>
      <c r="T53" s="95">
        <f t="shared" si="9"/>
        <v>0</v>
      </c>
    </row>
    <row r="54" spans="1:20">
      <c r="A54" s="7">
        <v>50</v>
      </c>
      <c r="B54" s="5"/>
      <c r="C54" s="5"/>
      <c r="D54" s="2"/>
      <c r="E54" s="100"/>
      <c r="F54" s="22"/>
      <c r="G54" s="7" t="s">
        <v>6</v>
      </c>
      <c r="H54" s="98">
        <f t="shared" si="1"/>
        <v>0</v>
      </c>
      <c r="I54" s="27"/>
      <c r="J54" s="21">
        <f t="shared" si="2"/>
        <v>0</v>
      </c>
      <c r="K54" s="18">
        <f t="shared" si="3"/>
        <v>0</v>
      </c>
      <c r="L54" s="2">
        <f t="shared" si="4"/>
        <v>0</v>
      </c>
      <c r="M54" s="97">
        <f t="shared" si="5"/>
        <v>0</v>
      </c>
      <c r="N54" s="19">
        <f t="shared" si="6"/>
        <v>0</v>
      </c>
      <c r="O54" s="7" t="str">
        <f t="shared" si="7"/>
        <v>heure</v>
      </c>
      <c r="P54" s="96">
        <f t="shared" si="8"/>
        <v>0</v>
      </c>
      <c r="Q54" s="19"/>
      <c r="R54" s="5"/>
      <c r="S54" s="37" t="str" cm="1">
        <f t="array" ref="S54">_xlfn.IFS(P54&gt;H54,"KO : Le montant retenu est supérieur au montant présenté. Merci de revoir la ligne de dépense ou plafonner son montant.",H54=0,"",P54=H54,"OK",P54&lt;H54,"Montant instruit inférieur au montant présenté.")</f>
        <v/>
      </c>
      <c r="T54" s="95">
        <f t="shared" si="9"/>
        <v>0</v>
      </c>
    </row>
    <row r="55" spans="1:20">
      <c r="A55" s="7">
        <v>51</v>
      </c>
      <c r="B55" s="5"/>
      <c r="C55" s="5"/>
      <c r="D55" s="2"/>
      <c r="E55" s="100"/>
      <c r="F55" s="22"/>
      <c r="G55" s="7" t="s">
        <v>6</v>
      </c>
      <c r="H55" s="98">
        <f t="shared" si="1"/>
        <v>0</v>
      </c>
      <c r="I55" s="27"/>
      <c r="J55" s="21">
        <f t="shared" si="2"/>
        <v>0</v>
      </c>
      <c r="K55" s="18">
        <f t="shared" si="3"/>
        <v>0</v>
      </c>
      <c r="L55" s="2">
        <f t="shared" si="4"/>
        <v>0</v>
      </c>
      <c r="M55" s="97">
        <f t="shared" si="5"/>
        <v>0</v>
      </c>
      <c r="N55" s="19">
        <f t="shared" si="6"/>
        <v>0</v>
      </c>
      <c r="O55" s="7" t="str">
        <f t="shared" si="7"/>
        <v>heure</v>
      </c>
      <c r="P55" s="96">
        <f t="shared" si="8"/>
        <v>0</v>
      </c>
      <c r="Q55" s="19"/>
      <c r="R55" s="5"/>
      <c r="S55" s="37" t="str" cm="1">
        <f t="array" ref="S55">_xlfn.IFS(P55&gt;H55,"KO : Le montant retenu est supérieur au montant présenté. Merci de revoir la ligne de dépense ou plafonner son montant.",H55=0,"",P55=H55,"OK",P55&lt;H55,"Montant instruit inférieur au montant présenté.")</f>
        <v/>
      </c>
      <c r="T55" s="95">
        <f t="shared" si="9"/>
        <v>0</v>
      </c>
    </row>
    <row r="56" spans="1:20">
      <c r="A56" s="7">
        <v>52</v>
      </c>
      <c r="B56" s="5"/>
      <c r="C56" s="5"/>
      <c r="D56" s="2"/>
      <c r="E56" s="100"/>
      <c r="F56" s="22"/>
      <c r="G56" s="7" t="s">
        <v>6</v>
      </c>
      <c r="H56" s="98">
        <f t="shared" si="1"/>
        <v>0</v>
      </c>
      <c r="I56" s="27"/>
      <c r="J56" s="21">
        <f t="shared" si="2"/>
        <v>0</v>
      </c>
      <c r="K56" s="18">
        <f t="shared" si="3"/>
        <v>0</v>
      </c>
      <c r="L56" s="2">
        <f t="shared" si="4"/>
        <v>0</v>
      </c>
      <c r="M56" s="97">
        <f t="shared" si="5"/>
        <v>0</v>
      </c>
      <c r="N56" s="19">
        <f t="shared" si="6"/>
        <v>0</v>
      </c>
      <c r="O56" s="7" t="str">
        <f t="shared" si="7"/>
        <v>heure</v>
      </c>
      <c r="P56" s="96">
        <f t="shared" si="8"/>
        <v>0</v>
      </c>
      <c r="Q56" s="19"/>
      <c r="R56" s="5"/>
      <c r="S56" s="37" t="str" cm="1">
        <f t="array" ref="S56">_xlfn.IFS(P56&gt;H56,"KO : Le montant retenu est supérieur au montant présenté. Merci de revoir la ligne de dépense ou plafonner son montant.",H56=0,"",P56=H56,"OK",P56&lt;H56,"Montant instruit inférieur au montant présenté.")</f>
        <v/>
      </c>
      <c r="T56" s="95">
        <f t="shared" si="9"/>
        <v>0</v>
      </c>
    </row>
    <row r="57" spans="1:20">
      <c r="A57" s="7">
        <v>53</v>
      </c>
      <c r="B57" s="5"/>
      <c r="C57" s="5"/>
      <c r="D57" s="2"/>
      <c r="E57" s="100"/>
      <c r="F57" s="22"/>
      <c r="G57" s="7" t="s">
        <v>6</v>
      </c>
      <c r="H57" s="98">
        <f t="shared" si="1"/>
        <v>0</v>
      </c>
      <c r="I57" s="27"/>
      <c r="J57" s="21">
        <f t="shared" si="2"/>
        <v>0</v>
      </c>
      <c r="K57" s="18">
        <f t="shared" si="3"/>
        <v>0</v>
      </c>
      <c r="L57" s="2">
        <f t="shared" si="4"/>
        <v>0</v>
      </c>
      <c r="M57" s="97">
        <f t="shared" si="5"/>
        <v>0</v>
      </c>
      <c r="N57" s="19">
        <f t="shared" si="6"/>
        <v>0</v>
      </c>
      <c r="O57" s="7" t="str">
        <f t="shared" si="7"/>
        <v>heure</v>
      </c>
      <c r="P57" s="96">
        <f t="shared" si="8"/>
        <v>0</v>
      </c>
      <c r="Q57" s="19"/>
      <c r="R57" s="5"/>
      <c r="S57" s="37" t="str" cm="1">
        <f t="array" ref="S57">_xlfn.IFS(P57&gt;H57,"KO : Le montant retenu est supérieur au montant présenté. Merci de revoir la ligne de dépense ou plafonner son montant.",H57=0,"",P57=H57,"OK",P57&lt;H57,"Montant instruit inférieur au montant présenté.")</f>
        <v/>
      </c>
      <c r="T57" s="95">
        <f t="shared" si="9"/>
        <v>0</v>
      </c>
    </row>
    <row r="58" spans="1:20">
      <c r="A58" s="7">
        <v>54</v>
      </c>
      <c r="B58" s="5"/>
      <c r="C58" s="5"/>
      <c r="D58" s="2"/>
      <c r="E58" s="100"/>
      <c r="F58" s="22"/>
      <c r="G58" s="7" t="s">
        <v>6</v>
      </c>
      <c r="H58" s="98">
        <f t="shared" si="1"/>
        <v>0</v>
      </c>
      <c r="I58" s="27"/>
      <c r="J58" s="21">
        <f t="shared" si="2"/>
        <v>0</v>
      </c>
      <c r="K58" s="18">
        <f t="shared" si="3"/>
        <v>0</v>
      </c>
      <c r="L58" s="2">
        <f t="shared" si="4"/>
        <v>0</v>
      </c>
      <c r="M58" s="97">
        <f t="shared" si="5"/>
        <v>0</v>
      </c>
      <c r="N58" s="19">
        <f t="shared" si="6"/>
        <v>0</v>
      </c>
      <c r="O58" s="7" t="str">
        <f t="shared" si="7"/>
        <v>heure</v>
      </c>
      <c r="P58" s="96">
        <f t="shared" si="8"/>
        <v>0</v>
      </c>
      <c r="Q58" s="19"/>
      <c r="R58" s="5"/>
      <c r="S58" s="37" t="str" cm="1">
        <f t="array" ref="S58">_xlfn.IFS(P58&gt;H58,"KO : Le montant retenu est supérieur au montant présenté. Merci de revoir la ligne de dépense ou plafonner son montant.",H58=0,"",P58=H58,"OK",P58&lt;H58,"Montant instruit inférieur au montant présenté.")</f>
        <v/>
      </c>
      <c r="T58" s="95">
        <f t="shared" si="9"/>
        <v>0</v>
      </c>
    </row>
    <row r="59" spans="1:20">
      <c r="A59" s="7">
        <v>55</v>
      </c>
      <c r="B59" s="5"/>
      <c r="C59" s="5"/>
      <c r="D59" s="2"/>
      <c r="E59" s="100"/>
      <c r="F59" s="22"/>
      <c r="G59" s="7" t="s">
        <v>6</v>
      </c>
      <c r="H59" s="98">
        <f t="shared" si="1"/>
        <v>0</v>
      </c>
      <c r="I59" s="27"/>
      <c r="J59" s="21">
        <f t="shared" si="2"/>
        <v>0</v>
      </c>
      <c r="K59" s="18">
        <f t="shared" si="3"/>
        <v>0</v>
      </c>
      <c r="L59" s="2">
        <f t="shared" si="4"/>
        <v>0</v>
      </c>
      <c r="M59" s="97">
        <f t="shared" si="5"/>
        <v>0</v>
      </c>
      <c r="N59" s="19">
        <f t="shared" si="6"/>
        <v>0</v>
      </c>
      <c r="O59" s="7" t="str">
        <f t="shared" si="7"/>
        <v>heure</v>
      </c>
      <c r="P59" s="96">
        <f t="shared" si="8"/>
        <v>0</v>
      </c>
      <c r="Q59" s="19"/>
      <c r="R59" s="5"/>
      <c r="S59" s="37" t="str" cm="1">
        <f t="array" ref="S59">_xlfn.IFS(P59&gt;H59,"KO : Le montant retenu est supérieur au montant présenté. Merci de revoir la ligne de dépense ou plafonner son montant.",H59=0,"",P59=H59,"OK",P59&lt;H59,"Montant instruit inférieur au montant présenté.")</f>
        <v/>
      </c>
      <c r="T59" s="95">
        <f t="shared" si="9"/>
        <v>0</v>
      </c>
    </row>
    <row r="60" spans="1:20">
      <c r="A60" s="7">
        <v>56</v>
      </c>
      <c r="B60" s="5"/>
      <c r="C60" s="5"/>
      <c r="D60" s="2"/>
      <c r="E60" s="100"/>
      <c r="F60" s="22"/>
      <c r="G60" s="7" t="s">
        <v>6</v>
      </c>
      <c r="H60" s="98">
        <f t="shared" si="1"/>
        <v>0</v>
      </c>
      <c r="I60" s="27"/>
      <c r="J60" s="21">
        <f t="shared" si="2"/>
        <v>0</v>
      </c>
      <c r="K60" s="18">
        <f t="shared" si="3"/>
        <v>0</v>
      </c>
      <c r="L60" s="2">
        <f t="shared" si="4"/>
        <v>0</v>
      </c>
      <c r="M60" s="97">
        <f t="shared" si="5"/>
        <v>0</v>
      </c>
      <c r="N60" s="19">
        <f t="shared" si="6"/>
        <v>0</v>
      </c>
      <c r="O60" s="7" t="str">
        <f t="shared" si="7"/>
        <v>heure</v>
      </c>
      <c r="P60" s="96">
        <f t="shared" si="8"/>
        <v>0</v>
      </c>
      <c r="Q60" s="19"/>
      <c r="R60" s="5"/>
      <c r="S60" s="37" t="str" cm="1">
        <f t="array" ref="S60">_xlfn.IFS(P60&gt;H60,"KO : Le montant retenu est supérieur au montant présenté. Merci de revoir la ligne de dépense ou plafonner son montant.",H60=0,"",P60=H60,"OK",P60&lt;H60,"Montant instruit inférieur au montant présenté.")</f>
        <v/>
      </c>
      <c r="T60" s="95">
        <f t="shared" si="9"/>
        <v>0</v>
      </c>
    </row>
    <row r="61" spans="1:20">
      <c r="A61" s="7">
        <v>57</v>
      </c>
      <c r="B61" s="5"/>
      <c r="C61" s="5"/>
      <c r="D61" s="2"/>
      <c r="E61" s="100"/>
      <c r="F61" s="22"/>
      <c r="G61" s="7" t="s">
        <v>6</v>
      </c>
      <c r="H61" s="98">
        <f t="shared" si="1"/>
        <v>0</v>
      </c>
      <c r="I61" s="27"/>
      <c r="J61" s="21">
        <f t="shared" si="2"/>
        <v>0</v>
      </c>
      <c r="K61" s="18">
        <f t="shared" si="3"/>
        <v>0</v>
      </c>
      <c r="L61" s="2">
        <f t="shared" si="4"/>
        <v>0</v>
      </c>
      <c r="M61" s="97">
        <f t="shared" si="5"/>
        <v>0</v>
      </c>
      <c r="N61" s="19">
        <f t="shared" si="6"/>
        <v>0</v>
      </c>
      <c r="O61" s="7" t="str">
        <f t="shared" si="7"/>
        <v>heure</v>
      </c>
      <c r="P61" s="96">
        <f t="shared" si="8"/>
        <v>0</v>
      </c>
      <c r="Q61" s="19"/>
      <c r="R61" s="5"/>
      <c r="S61" s="37" t="str" cm="1">
        <f t="array" ref="S61">_xlfn.IFS(P61&gt;H61,"KO : Le montant retenu est supérieur au montant présenté. Merci de revoir la ligne de dépense ou plafonner son montant.",H61=0,"",P61=H61,"OK",P61&lt;H61,"Montant instruit inférieur au montant présenté.")</f>
        <v/>
      </c>
      <c r="T61" s="95">
        <f t="shared" si="9"/>
        <v>0</v>
      </c>
    </row>
    <row r="62" spans="1:20">
      <c r="A62" s="7">
        <v>58</v>
      </c>
      <c r="B62" s="5"/>
      <c r="C62" s="5"/>
      <c r="D62" s="2"/>
      <c r="E62" s="100"/>
      <c r="F62" s="22"/>
      <c r="G62" s="7" t="s">
        <v>6</v>
      </c>
      <c r="H62" s="98">
        <f t="shared" si="1"/>
        <v>0</v>
      </c>
      <c r="I62" s="27"/>
      <c r="J62" s="21">
        <f t="shared" si="2"/>
        <v>0</v>
      </c>
      <c r="K62" s="18">
        <f t="shared" si="3"/>
        <v>0</v>
      </c>
      <c r="L62" s="2">
        <f t="shared" si="4"/>
        <v>0</v>
      </c>
      <c r="M62" s="97">
        <f t="shared" si="5"/>
        <v>0</v>
      </c>
      <c r="N62" s="19">
        <f t="shared" si="6"/>
        <v>0</v>
      </c>
      <c r="O62" s="7" t="str">
        <f t="shared" si="7"/>
        <v>heure</v>
      </c>
      <c r="P62" s="96">
        <f t="shared" si="8"/>
        <v>0</v>
      </c>
      <c r="Q62" s="19"/>
      <c r="R62" s="5"/>
      <c r="S62" s="37" t="str" cm="1">
        <f t="array" ref="S62">_xlfn.IFS(P62&gt;H62,"KO : Le montant retenu est supérieur au montant présenté. Merci de revoir la ligne de dépense ou plafonner son montant.",H62=0,"",P62=H62,"OK",P62&lt;H62,"Montant instruit inférieur au montant présenté.")</f>
        <v/>
      </c>
      <c r="T62" s="95">
        <f t="shared" si="9"/>
        <v>0</v>
      </c>
    </row>
    <row r="63" spans="1:20">
      <c r="A63" s="7">
        <v>59</v>
      </c>
      <c r="B63" s="5"/>
      <c r="C63" s="5"/>
      <c r="D63" s="2"/>
      <c r="E63" s="100"/>
      <c r="F63" s="22"/>
      <c r="G63" s="7" t="s">
        <v>6</v>
      </c>
      <c r="H63" s="98">
        <f t="shared" si="1"/>
        <v>0</v>
      </c>
      <c r="I63" s="27"/>
      <c r="J63" s="21">
        <f t="shared" si="2"/>
        <v>0</v>
      </c>
      <c r="K63" s="18">
        <f t="shared" si="3"/>
        <v>0</v>
      </c>
      <c r="L63" s="2">
        <f t="shared" si="4"/>
        <v>0</v>
      </c>
      <c r="M63" s="97">
        <f t="shared" si="5"/>
        <v>0</v>
      </c>
      <c r="N63" s="19">
        <f t="shared" si="6"/>
        <v>0</v>
      </c>
      <c r="O63" s="7" t="str">
        <f t="shared" si="7"/>
        <v>heure</v>
      </c>
      <c r="P63" s="96">
        <f t="shared" si="8"/>
        <v>0</v>
      </c>
      <c r="Q63" s="19"/>
      <c r="R63" s="5"/>
      <c r="S63" s="37" t="str" cm="1">
        <f t="array" ref="S63">_xlfn.IFS(P63&gt;H63,"KO : Le montant retenu est supérieur au montant présenté. Merci de revoir la ligne de dépense ou plafonner son montant.",H63=0,"",P63=H63,"OK",P63&lt;H63,"Montant instruit inférieur au montant présenté.")</f>
        <v/>
      </c>
      <c r="T63" s="95">
        <f t="shared" si="9"/>
        <v>0</v>
      </c>
    </row>
    <row r="64" spans="1:20">
      <c r="A64" s="7">
        <v>60</v>
      </c>
      <c r="B64" s="5"/>
      <c r="C64" s="5"/>
      <c r="D64" s="2"/>
      <c r="E64" s="100"/>
      <c r="F64" s="22"/>
      <c r="G64" s="7" t="s">
        <v>6</v>
      </c>
      <c r="H64" s="98">
        <f t="shared" si="1"/>
        <v>0</v>
      </c>
      <c r="I64" s="27"/>
      <c r="J64" s="21">
        <f t="shared" si="2"/>
        <v>0</v>
      </c>
      <c r="K64" s="18">
        <f t="shared" si="3"/>
        <v>0</v>
      </c>
      <c r="L64" s="2">
        <f t="shared" si="4"/>
        <v>0</v>
      </c>
      <c r="M64" s="97">
        <f t="shared" si="5"/>
        <v>0</v>
      </c>
      <c r="N64" s="19">
        <f t="shared" si="6"/>
        <v>0</v>
      </c>
      <c r="O64" s="7" t="str">
        <f t="shared" si="7"/>
        <v>heure</v>
      </c>
      <c r="P64" s="96">
        <f t="shared" si="8"/>
        <v>0</v>
      </c>
      <c r="Q64" s="19"/>
      <c r="R64" s="5"/>
      <c r="S64" s="37" t="str" cm="1">
        <f t="array" ref="S64">_xlfn.IFS(P64&gt;H64,"KO : Le montant retenu est supérieur au montant présenté. Merci de revoir la ligne de dépense ou plafonner son montant.",H64=0,"",P64=H64,"OK",P64&lt;H64,"Montant instruit inférieur au montant présenté.")</f>
        <v/>
      </c>
      <c r="T64" s="95">
        <f t="shared" si="9"/>
        <v>0</v>
      </c>
    </row>
    <row r="65" spans="1:20">
      <c r="A65" s="7">
        <v>61</v>
      </c>
      <c r="B65" s="5"/>
      <c r="C65" s="5"/>
      <c r="D65" s="2"/>
      <c r="E65" s="100"/>
      <c r="F65" s="22"/>
      <c r="G65" s="7" t="s">
        <v>6</v>
      </c>
      <c r="H65" s="98">
        <f t="shared" si="1"/>
        <v>0</v>
      </c>
      <c r="I65" s="27"/>
      <c r="J65" s="21">
        <f t="shared" si="2"/>
        <v>0</v>
      </c>
      <c r="K65" s="18">
        <f t="shared" si="3"/>
        <v>0</v>
      </c>
      <c r="L65" s="2">
        <f t="shared" si="4"/>
        <v>0</v>
      </c>
      <c r="M65" s="97">
        <f t="shared" si="5"/>
        <v>0</v>
      </c>
      <c r="N65" s="19">
        <f t="shared" si="6"/>
        <v>0</v>
      </c>
      <c r="O65" s="7" t="str">
        <f t="shared" si="7"/>
        <v>heure</v>
      </c>
      <c r="P65" s="96">
        <f t="shared" si="8"/>
        <v>0</v>
      </c>
      <c r="Q65" s="19"/>
      <c r="R65" s="5"/>
      <c r="S65" s="37" t="str" cm="1">
        <f t="array" ref="S65">_xlfn.IFS(P65&gt;H65,"KO : Le montant retenu est supérieur au montant présenté. Merci de revoir la ligne de dépense ou plafonner son montant.",H65=0,"",P65=H65,"OK",P65&lt;H65,"Montant instruit inférieur au montant présenté.")</f>
        <v/>
      </c>
      <c r="T65" s="95">
        <f t="shared" si="9"/>
        <v>0</v>
      </c>
    </row>
    <row r="66" spans="1:20">
      <c r="A66" s="7">
        <v>62</v>
      </c>
      <c r="B66" s="5"/>
      <c r="C66" s="5"/>
      <c r="D66" s="2"/>
      <c r="E66" s="100"/>
      <c r="F66" s="22"/>
      <c r="G66" s="7" t="s">
        <v>6</v>
      </c>
      <c r="H66" s="98">
        <f t="shared" si="1"/>
        <v>0</v>
      </c>
      <c r="I66" s="27"/>
      <c r="J66" s="21">
        <f t="shared" si="2"/>
        <v>0</v>
      </c>
      <c r="K66" s="18">
        <f t="shared" si="3"/>
        <v>0</v>
      </c>
      <c r="L66" s="2">
        <f t="shared" si="4"/>
        <v>0</v>
      </c>
      <c r="M66" s="97">
        <f t="shared" si="5"/>
        <v>0</v>
      </c>
      <c r="N66" s="19">
        <f t="shared" si="6"/>
        <v>0</v>
      </c>
      <c r="O66" s="7" t="str">
        <f t="shared" si="7"/>
        <v>heure</v>
      </c>
      <c r="P66" s="96">
        <f t="shared" si="8"/>
        <v>0</v>
      </c>
      <c r="Q66" s="19"/>
      <c r="R66" s="5"/>
      <c r="S66" s="37" t="str" cm="1">
        <f t="array" ref="S66">_xlfn.IFS(P66&gt;H66,"KO : Le montant retenu est supérieur au montant présenté. Merci de revoir la ligne de dépense ou plafonner son montant.",H66=0,"",P66=H66,"OK",P66&lt;H66,"Montant instruit inférieur au montant présenté.")</f>
        <v/>
      </c>
      <c r="T66" s="95">
        <f t="shared" si="9"/>
        <v>0</v>
      </c>
    </row>
    <row r="67" spans="1:20">
      <c r="A67" s="7">
        <v>63</v>
      </c>
      <c r="B67" s="5"/>
      <c r="C67" s="5"/>
      <c r="D67" s="2"/>
      <c r="E67" s="100"/>
      <c r="F67" s="22"/>
      <c r="G67" s="7" t="s">
        <v>6</v>
      </c>
      <c r="H67" s="98">
        <f t="shared" si="1"/>
        <v>0</v>
      </c>
      <c r="I67" s="27"/>
      <c r="J67" s="21">
        <f t="shared" si="2"/>
        <v>0</v>
      </c>
      <c r="K67" s="18">
        <f t="shared" si="3"/>
        <v>0</v>
      </c>
      <c r="L67" s="2">
        <f t="shared" si="4"/>
        <v>0</v>
      </c>
      <c r="M67" s="97">
        <f t="shared" si="5"/>
        <v>0</v>
      </c>
      <c r="N67" s="19">
        <f t="shared" si="6"/>
        <v>0</v>
      </c>
      <c r="O67" s="7" t="str">
        <f t="shared" si="7"/>
        <v>heure</v>
      </c>
      <c r="P67" s="96">
        <f t="shared" si="8"/>
        <v>0</v>
      </c>
      <c r="Q67" s="19"/>
      <c r="R67" s="5"/>
      <c r="S67" s="37" t="str" cm="1">
        <f t="array" ref="S67">_xlfn.IFS(P67&gt;H67,"KO : Le montant retenu est supérieur au montant présenté. Merci de revoir la ligne de dépense ou plafonner son montant.",H67=0,"",P67=H67,"OK",P67&lt;H67,"Montant instruit inférieur au montant présenté.")</f>
        <v/>
      </c>
      <c r="T67" s="95">
        <f t="shared" si="9"/>
        <v>0</v>
      </c>
    </row>
    <row r="68" spans="1:20">
      <c r="A68" s="7">
        <v>64</v>
      </c>
      <c r="B68" s="5"/>
      <c r="C68" s="5"/>
      <c r="D68" s="2"/>
      <c r="E68" s="100"/>
      <c r="F68" s="22"/>
      <c r="G68" s="7" t="s">
        <v>6</v>
      </c>
      <c r="H68" s="98">
        <f t="shared" si="1"/>
        <v>0</v>
      </c>
      <c r="I68" s="27"/>
      <c r="J68" s="21">
        <f t="shared" si="2"/>
        <v>0</v>
      </c>
      <c r="K68" s="18">
        <f t="shared" si="3"/>
        <v>0</v>
      </c>
      <c r="L68" s="2">
        <f t="shared" si="4"/>
        <v>0</v>
      </c>
      <c r="M68" s="97">
        <f t="shared" si="5"/>
        <v>0</v>
      </c>
      <c r="N68" s="19">
        <f t="shared" si="6"/>
        <v>0</v>
      </c>
      <c r="O68" s="7" t="str">
        <f t="shared" si="7"/>
        <v>heure</v>
      </c>
      <c r="P68" s="96">
        <f t="shared" si="8"/>
        <v>0</v>
      </c>
      <c r="Q68" s="19"/>
      <c r="R68" s="5"/>
      <c r="S68" s="37" t="str" cm="1">
        <f t="array" ref="S68">_xlfn.IFS(P68&gt;H68,"KO : Le montant retenu est supérieur au montant présenté. Merci de revoir la ligne de dépense ou plafonner son montant.",H68=0,"",P68=H68,"OK",P68&lt;H68,"Montant instruit inférieur au montant présenté.")</f>
        <v/>
      </c>
      <c r="T68" s="95">
        <f t="shared" si="9"/>
        <v>0</v>
      </c>
    </row>
    <row r="69" spans="1:20">
      <c r="A69" s="7">
        <v>65</v>
      </c>
      <c r="B69" s="5"/>
      <c r="C69" s="5"/>
      <c r="D69" s="2"/>
      <c r="E69" s="100"/>
      <c r="F69" s="22"/>
      <c r="G69" s="7" t="s">
        <v>6</v>
      </c>
      <c r="H69" s="98">
        <f t="shared" si="1"/>
        <v>0</v>
      </c>
      <c r="I69" s="27"/>
      <c r="J69" s="21">
        <f t="shared" si="2"/>
        <v>0</v>
      </c>
      <c r="K69" s="18">
        <f t="shared" si="3"/>
        <v>0</v>
      </c>
      <c r="L69" s="2">
        <f t="shared" si="4"/>
        <v>0</v>
      </c>
      <c r="M69" s="97">
        <f t="shared" si="5"/>
        <v>0</v>
      </c>
      <c r="N69" s="19">
        <f t="shared" si="6"/>
        <v>0</v>
      </c>
      <c r="O69" s="7" t="str">
        <f t="shared" si="7"/>
        <v>heure</v>
      </c>
      <c r="P69" s="96">
        <f t="shared" si="8"/>
        <v>0</v>
      </c>
      <c r="Q69" s="19"/>
      <c r="R69" s="5"/>
      <c r="S69" s="37" t="str" cm="1">
        <f t="array" ref="S69">_xlfn.IFS(P69&gt;H69,"KO : Le montant retenu est supérieur au montant présenté. Merci de revoir la ligne de dépense ou plafonner son montant.",H69=0,"",P69=H69,"OK",P69&lt;H69,"Montant instruit inférieur au montant présenté.")</f>
        <v/>
      </c>
      <c r="T69" s="95">
        <f t="shared" si="9"/>
        <v>0</v>
      </c>
    </row>
    <row r="70" spans="1:20">
      <c r="A70" s="7">
        <v>66</v>
      </c>
      <c r="B70" s="5"/>
      <c r="C70" s="5"/>
      <c r="D70" s="2"/>
      <c r="E70" s="100"/>
      <c r="F70" s="22"/>
      <c r="G70" s="7" t="s">
        <v>6</v>
      </c>
      <c r="H70" s="98">
        <f t="shared" ref="H70:H133" si="10">E70*F70</f>
        <v>0</v>
      </c>
      <c r="I70" s="27"/>
      <c r="J70" s="21">
        <f t="shared" ref="J70:J133" si="11">B70</f>
        <v>0</v>
      </c>
      <c r="K70" s="18">
        <f t="shared" ref="K70:K133" si="12">C70</f>
        <v>0</v>
      </c>
      <c r="L70" s="2">
        <f t="shared" ref="L70:L133" si="13">D70</f>
        <v>0</v>
      </c>
      <c r="M70" s="97">
        <f t="shared" ref="M70:M133" si="14">E70</f>
        <v>0</v>
      </c>
      <c r="N70" s="19">
        <f t="shared" ref="N70:N133" si="15">F70</f>
        <v>0</v>
      </c>
      <c r="O70" s="7" t="str">
        <f t="shared" ref="O70:O133" si="16">G70</f>
        <v>heure</v>
      </c>
      <c r="P70" s="96">
        <f t="shared" ref="P70:P133" si="17">M70*N70</f>
        <v>0</v>
      </c>
      <c r="Q70" s="19"/>
      <c r="R70" s="5"/>
      <c r="S70" s="37" t="str" cm="1">
        <f t="array" ref="S70">_xlfn.IFS(P70&gt;H70,"KO : Le montant retenu est supérieur au montant présenté. Merci de revoir la ligne de dépense ou plafonner son montant.",H70=0,"",P70=H70,"OK",P70&lt;H70,"Montant instruit inférieur au montant présenté.")</f>
        <v/>
      </c>
      <c r="T70" s="95">
        <f t="shared" ref="T70:T133" si="18">H70-P70</f>
        <v>0</v>
      </c>
    </row>
    <row r="71" spans="1:20">
      <c r="A71" s="7">
        <v>67</v>
      </c>
      <c r="B71" s="5"/>
      <c r="C71" s="5"/>
      <c r="D71" s="2"/>
      <c r="E71" s="100"/>
      <c r="F71" s="22"/>
      <c r="G71" s="7" t="s">
        <v>6</v>
      </c>
      <c r="H71" s="98">
        <f t="shared" si="10"/>
        <v>0</v>
      </c>
      <c r="I71" s="27"/>
      <c r="J71" s="21">
        <f t="shared" si="11"/>
        <v>0</v>
      </c>
      <c r="K71" s="18">
        <f t="shared" si="12"/>
        <v>0</v>
      </c>
      <c r="L71" s="2">
        <f t="shared" si="13"/>
        <v>0</v>
      </c>
      <c r="M71" s="97">
        <f t="shared" si="14"/>
        <v>0</v>
      </c>
      <c r="N71" s="19">
        <f t="shared" si="15"/>
        <v>0</v>
      </c>
      <c r="O71" s="7" t="str">
        <f t="shared" si="16"/>
        <v>heure</v>
      </c>
      <c r="P71" s="96">
        <f t="shared" si="17"/>
        <v>0</v>
      </c>
      <c r="Q71" s="19"/>
      <c r="R71" s="5"/>
      <c r="S71" s="37" t="str" cm="1">
        <f t="array" ref="S71">_xlfn.IFS(P71&gt;H71,"KO : Le montant retenu est supérieur au montant présenté. Merci de revoir la ligne de dépense ou plafonner son montant.",H71=0,"",P71=H71,"OK",P71&lt;H71,"Montant instruit inférieur au montant présenté.")</f>
        <v/>
      </c>
      <c r="T71" s="95">
        <f t="shared" si="18"/>
        <v>0</v>
      </c>
    </row>
    <row r="72" spans="1:20">
      <c r="A72" s="7">
        <v>68</v>
      </c>
      <c r="B72" s="5"/>
      <c r="C72" s="5"/>
      <c r="D72" s="2"/>
      <c r="E72" s="100"/>
      <c r="F72" s="22"/>
      <c r="G72" s="7" t="s">
        <v>6</v>
      </c>
      <c r="H72" s="98">
        <f t="shared" si="10"/>
        <v>0</v>
      </c>
      <c r="I72" s="27"/>
      <c r="J72" s="21">
        <f t="shared" si="11"/>
        <v>0</v>
      </c>
      <c r="K72" s="18">
        <f t="shared" si="12"/>
        <v>0</v>
      </c>
      <c r="L72" s="2">
        <f t="shared" si="13"/>
        <v>0</v>
      </c>
      <c r="M72" s="97">
        <f t="shared" si="14"/>
        <v>0</v>
      </c>
      <c r="N72" s="19">
        <f t="shared" si="15"/>
        <v>0</v>
      </c>
      <c r="O72" s="7" t="str">
        <f t="shared" si="16"/>
        <v>heure</v>
      </c>
      <c r="P72" s="96">
        <f t="shared" si="17"/>
        <v>0</v>
      </c>
      <c r="Q72" s="19"/>
      <c r="R72" s="5"/>
      <c r="S72" s="37" t="str" cm="1">
        <f t="array" ref="S72">_xlfn.IFS(P72&gt;H72,"KO : Le montant retenu est supérieur au montant présenté. Merci de revoir la ligne de dépense ou plafonner son montant.",H72=0,"",P72=H72,"OK",P72&lt;H72,"Montant instruit inférieur au montant présenté.")</f>
        <v/>
      </c>
      <c r="T72" s="95">
        <f t="shared" si="18"/>
        <v>0</v>
      </c>
    </row>
    <row r="73" spans="1:20">
      <c r="A73" s="7">
        <v>69</v>
      </c>
      <c r="B73" s="5"/>
      <c r="C73" s="5"/>
      <c r="D73" s="2"/>
      <c r="E73" s="100"/>
      <c r="F73" s="22"/>
      <c r="G73" s="7" t="s">
        <v>6</v>
      </c>
      <c r="H73" s="98">
        <f t="shared" si="10"/>
        <v>0</v>
      </c>
      <c r="I73" s="27"/>
      <c r="J73" s="21">
        <f t="shared" si="11"/>
        <v>0</v>
      </c>
      <c r="K73" s="18">
        <f t="shared" si="12"/>
        <v>0</v>
      </c>
      <c r="L73" s="2">
        <f t="shared" si="13"/>
        <v>0</v>
      </c>
      <c r="M73" s="97">
        <f t="shared" si="14"/>
        <v>0</v>
      </c>
      <c r="N73" s="19">
        <f t="shared" si="15"/>
        <v>0</v>
      </c>
      <c r="O73" s="7" t="str">
        <f t="shared" si="16"/>
        <v>heure</v>
      </c>
      <c r="P73" s="96">
        <f t="shared" si="17"/>
        <v>0</v>
      </c>
      <c r="Q73" s="19"/>
      <c r="R73" s="5"/>
      <c r="S73" s="37" t="str" cm="1">
        <f t="array" ref="S73">_xlfn.IFS(P73&gt;H73,"KO : Le montant retenu est supérieur au montant présenté. Merci de revoir la ligne de dépense ou plafonner son montant.",H73=0,"",P73=H73,"OK",P73&lt;H73,"Montant instruit inférieur au montant présenté.")</f>
        <v/>
      </c>
      <c r="T73" s="95">
        <f t="shared" si="18"/>
        <v>0</v>
      </c>
    </row>
    <row r="74" spans="1:20">
      <c r="A74" s="7">
        <v>70</v>
      </c>
      <c r="B74" s="5"/>
      <c r="C74" s="5"/>
      <c r="D74" s="2"/>
      <c r="E74" s="100"/>
      <c r="F74" s="22"/>
      <c r="G74" s="7" t="s">
        <v>6</v>
      </c>
      <c r="H74" s="98">
        <f t="shared" si="10"/>
        <v>0</v>
      </c>
      <c r="I74" s="27"/>
      <c r="J74" s="21">
        <f t="shared" si="11"/>
        <v>0</v>
      </c>
      <c r="K74" s="18">
        <f t="shared" si="12"/>
        <v>0</v>
      </c>
      <c r="L74" s="2">
        <f t="shared" si="13"/>
        <v>0</v>
      </c>
      <c r="M74" s="97">
        <f t="shared" si="14"/>
        <v>0</v>
      </c>
      <c r="N74" s="19">
        <f t="shared" si="15"/>
        <v>0</v>
      </c>
      <c r="O74" s="7" t="str">
        <f t="shared" si="16"/>
        <v>heure</v>
      </c>
      <c r="P74" s="96">
        <f t="shared" si="17"/>
        <v>0</v>
      </c>
      <c r="Q74" s="19"/>
      <c r="R74" s="5"/>
      <c r="S74" s="37" t="str" cm="1">
        <f t="array" ref="S74">_xlfn.IFS(P74&gt;H74,"KO : Le montant retenu est supérieur au montant présenté. Merci de revoir la ligne de dépense ou plafonner son montant.",H74=0,"",P74=H74,"OK",P74&lt;H74,"Montant instruit inférieur au montant présenté.")</f>
        <v/>
      </c>
      <c r="T74" s="95">
        <f t="shared" si="18"/>
        <v>0</v>
      </c>
    </row>
    <row r="75" spans="1:20">
      <c r="A75" s="7">
        <v>71</v>
      </c>
      <c r="B75" s="5"/>
      <c r="C75" s="5"/>
      <c r="D75" s="2"/>
      <c r="E75" s="100"/>
      <c r="F75" s="22"/>
      <c r="G75" s="7" t="s">
        <v>6</v>
      </c>
      <c r="H75" s="98">
        <f t="shared" si="10"/>
        <v>0</v>
      </c>
      <c r="I75" s="27"/>
      <c r="J75" s="21">
        <f t="shared" si="11"/>
        <v>0</v>
      </c>
      <c r="K75" s="18">
        <f t="shared" si="12"/>
        <v>0</v>
      </c>
      <c r="L75" s="2">
        <f t="shared" si="13"/>
        <v>0</v>
      </c>
      <c r="M75" s="97">
        <f t="shared" si="14"/>
        <v>0</v>
      </c>
      <c r="N75" s="19">
        <f t="shared" si="15"/>
        <v>0</v>
      </c>
      <c r="O75" s="7" t="str">
        <f t="shared" si="16"/>
        <v>heure</v>
      </c>
      <c r="P75" s="96">
        <f t="shared" si="17"/>
        <v>0</v>
      </c>
      <c r="Q75" s="19"/>
      <c r="R75" s="5"/>
      <c r="S75" s="37" t="str" cm="1">
        <f t="array" ref="S75">_xlfn.IFS(P75&gt;H75,"KO : Le montant retenu est supérieur au montant présenté. Merci de revoir la ligne de dépense ou plafonner son montant.",H75=0,"",P75=H75,"OK",P75&lt;H75,"Montant instruit inférieur au montant présenté.")</f>
        <v/>
      </c>
      <c r="T75" s="95">
        <f t="shared" si="18"/>
        <v>0</v>
      </c>
    </row>
    <row r="76" spans="1:20">
      <c r="A76" s="7">
        <v>72</v>
      </c>
      <c r="B76" s="5"/>
      <c r="C76" s="5"/>
      <c r="D76" s="2"/>
      <c r="E76" s="100"/>
      <c r="F76" s="22"/>
      <c r="G76" s="7" t="s">
        <v>6</v>
      </c>
      <c r="H76" s="98">
        <f t="shared" si="10"/>
        <v>0</v>
      </c>
      <c r="I76" s="27"/>
      <c r="J76" s="21">
        <f t="shared" si="11"/>
        <v>0</v>
      </c>
      <c r="K76" s="18">
        <f t="shared" si="12"/>
        <v>0</v>
      </c>
      <c r="L76" s="2">
        <f t="shared" si="13"/>
        <v>0</v>
      </c>
      <c r="M76" s="97">
        <f t="shared" si="14"/>
        <v>0</v>
      </c>
      <c r="N76" s="19">
        <f t="shared" si="15"/>
        <v>0</v>
      </c>
      <c r="O76" s="7" t="str">
        <f t="shared" si="16"/>
        <v>heure</v>
      </c>
      <c r="P76" s="96">
        <f t="shared" si="17"/>
        <v>0</v>
      </c>
      <c r="Q76" s="19"/>
      <c r="R76" s="5"/>
      <c r="S76" s="37" t="str" cm="1">
        <f t="array" ref="S76">_xlfn.IFS(P76&gt;H76,"KO : Le montant retenu est supérieur au montant présenté. Merci de revoir la ligne de dépense ou plafonner son montant.",H76=0,"",P76=H76,"OK",P76&lt;H76,"Montant instruit inférieur au montant présenté.")</f>
        <v/>
      </c>
      <c r="T76" s="95">
        <f t="shared" si="18"/>
        <v>0</v>
      </c>
    </row>
    <row r="77" spans="1:20">
      <c r="A77" s="7">
        <v>73</v>
      </c>
      <c r="B77" s="5"/>
      <c r="C77" s="5"/>
      <c r="D77" s="2"/>
      <c r="E77" s="100"/>
      <c r="F77" s="22"/>
      <c r="G77" s="7" t="s">
        <v>6</v>
      </c>
      <c r="H77" s="98">
        <f t="shared" si="10"/>
        <v>0</v>
      </c>
      <c r="I77" s="27"/>
      <c r="J77" s="21">
        <f t="shared" si="11"/>
        <v>0</v>
      </c>
      <c r="K77" s="18">
        <f t="shared" si="12"/>
        <v>0</v>
      </c>
      <c r="L77" s="2">
        <f t="shared" si="13"/>
        <v>0</v>
      </c>
      <c r="M77" s="97">
        <f t="shared" si="14"/>
        <v>0</v>
      </c>
      <c r="N77" s="19">
        <f t="shared" si="15"/>
        <v>0</v>
      </c>
      <c r="O77" s="7" t="str">
        <f t="shared" si="16"/>
        <v>heure</v>
      </c>
      <c r="P77" s="96">
        <f t="shared" si="17"/>
        <v>0</v>
      </c>
      <c r="Q77" s="19"/>
      <c r="R77" s="5"/>
      <c r="S77" s="37" t="str" cm="1">
        <f t="array" ref="S77">_xlfn.IFS(P77&gt;H77,"KO : Le montant retenu est supérieur au montant présenté. Merci de revoir la ligne de dépense ou plafonner son montant.",H77=0,"",P77=H77,"OK",P77&lt;H77,"Montant instruit inférieur au montant présenté.")</f>
        <v/>
      </c>
      <c r="T77" s="95">
        <f t="shared" si="18"/>
        <v>0</v>
      </c>
    </row>
    <row r="78" spans="1:20">
      <c r="A78" s="7">
        <v>74</v>
      </c>
      <c r="B78" s="5"/>
      <c r="C78" s="5"/>
      <c r="D78" s="2"/>
      <c r="E78" s="100"/>
      <c r="F78" s="22"/>
      <c r="G78" s="7" t="s">
        <v>6</v>
      </c>
      <c r="H78" s="98">
        <f t="shared" si="10"/>
        <v>0</v>
      </c>
      <c r="I78" s="27"/>
      <c r="J78" s="21">
        <f t="shared" si="11"/>
        <v>0</v>
      </c>
      <c r="K78" s="18">
        <f t="shared" si="12"/>
        <v>0</v>
      </c>
      <c r="L78" s="2">
        <f t="shared" si="13"/>
        <v>0</v>
      </c>
      <c r="M78" s="97">
        <f t="shared" si="14"/>
        <v>0</v>
      </c>
      <c r="N78" s="19">
        <f t="shared" si="15"/>
        <v>0</v>
      </c>
      <c r="O78" s="7" t="str">
        <f t="shared" si="16"/>
        <v>heure</v>
      </c>
      <c r="P78" s="96">
        <f t="shared" si="17"/>
        <v>0</v>
      </c>
      <c r="Q78" s="19"/>
      <c r="R78" s="5"/>
      <c r="S78" s="37" t="str" cm="1">
        <f t="array" ref="S78">_xlfn.IFS(P78&gt;H78,"KO : Le montant retenu est supérieur au montant présenté. Merci de revoir la ligne de dépense ou plafonner son montant.",H78=0,"",P78=H78,"OK",P78&lt;H78,"Montant instruit inférieur au montant présenté.")</f>
        <v/>
      </c>
      <c r="T78" s="95">
        <f t="shared" si="18"/>
        <v>0</v>
      </c>
    </row>
    <row r="79" spans="1:20">
      <c r="A79" s="7">
        <v>75</v>
      </c>
      <c r="B79" s="5"/>
      <c r="C79" s="5"/>
      <c r="D79" s="2"/>
      <c r="E79" s="100"/>
      <c r="F79" s="22"/>
      <c r="G79" s="7" t="s">
        <v>6</v>
      </c>
      <c r="H79" s="98">
        <f t="shared" si="10"/>
        <v>0</v>
      </c>
      <c r="I79" s="27"/>
      <c r="J79" s="21">
        <f t="shared" si="11"/>
        <v>0</v>
      </c>
      <c r="K79" s="18">
        <f t="shared" si="12"/>
        <v>0</v>
      </c>
      <c r="L79" s="2">
        <f t="shared" si="13"/>
        <v>0</v>
      </c>
      <c r="M79" s="97">
        <f t="shared" si="14"/>
        <v>0</v>
      </c>
      <c r="N79" s="19">
        <f t="shared" si="15"/>
        <v>0</v>
      </c>
      <c r="O79" s="7" t="str">
        <f t="shared" si="16"/>
        <v>heure</v>
      </c>
      <c r="P79" s="96">
        <f t="shared" si="17"/>
        <v>0</v>
      </c>
      <c r="Q79" s="19"/>
      <c r="R79" s="5"/>
      <c r="S79" s="37" t="str" cm="1">
        <f t="array" ref="S79">_xlfn.IFS(P79&gt;H79,"KO : Le montant retenu est supérieur au montant présenté. Merci de revoir la ligne de dépense ou plafonner son montant.",H79=0,"",P79=H79,"OK",P79&lt;H79,"Montant instruit inférieur au montant présenté.")</f>
        <v/>
      </c>
      <c r="T79" s="95">
        <f t="shared" si="18"/>
        <v>0</v>
      </c>
    </row>
    <row r="80" spans="1:20">
      <c r="A80" s="7">
        <v>76</v>
      </c>
      <c r="B80" s="5"/>
      <c r="C80" s="5"/>
      <c r="D80" s="2"/>
      <c r="E80" s="100"/>
      <c r="F80" s="22"/>
      <c r="G80" s="7" t="s">
        <v>6</v>
      </c>
      <c r="H80" s="98">
        <f t="shared" si="10"/>
        <v>0</v>
      </c>
      <c r="I80" s="27"/>
      <c r="J80" s="21">
        <f t="shared" si="11"/>
        <v>0</v>
      </c>
      <c r="K80" s="18">
        <f t="shared" si="12"/>
        <v>0</v>
      </c>
      <c r="L80" s="2">
        <f t="shared" si="13"/>
        <v>0</v>
      </c>
      <c r="M80" s="97">
        <f t="shared" si="14"/>
        <v>0</v>
      </c>
      <c r="N80" s="19">
        <f t="shared" si="15"/>
        <v>0</v>
      </c>
      <c r="O80" s="7" t="str">
        <f t="shared" si="16"/>
        <v>heure</v>
      </c>
      <c r="P80" s="96">
        <f t="shared" si="17"/>
        <v>0</v>
      </c>
      <c r="Q80" s="19"/>
      <c r="R80" s="5"/>
      <c r="S80" s="37" t="str" cm="1">
        <f t="array" ref="S80">_xlfn.IFS(P80&gt;H80,"KO : Le montant retenu est supérieur au montant présenté. Merci de revoir la ligne de dépense ou plafonner son montant.",H80=0,"",P80=H80,"OK",P80&lt;H80,"Montant instruit inférieur au montant présenté.")</f>
        <v/>
      </c>
      <c r="T80" s="95">
        <f t="shared" si="18"/>
        <v>0</v>
      </c>
    </row>
    <row r="81" spans="1:20">
      <c r="A81" s="7">
        <v>77</v>
      </c>
      <c r="B81" s="5"/>
      <c r="C81" s="5"/>
      <c r="D81" s="2"/>
      <c r="E81" s="100"/>
      <c r="F81" s="22"/>
      <c r="G81" s="7" t="s">
        <v>6</v>
      </c>
      <c r="H81" s="98">
        <f t="shared" si="10"/>
        <v>0</v>
      </c>
      <c r="I81" s="27"/>
      <c r="J81" s="21">
        <f t="shared" si="11"/>
        <v>0</v>
      </c>
      <c r="K81" s="18">
        <f t="shared" si="12"/>
        <v>0</v>
      </c>
      <c r="L81" s="2">
        <f t="shared" si="13"/>
        <v>0</v>
      </c>
      <c r="M81" s="97">
        <f t="shared" si="14"/>
        <v>0</v>
      </c>
      <c r="N81" s="19">
        <f t="shared" si="15"/>
        <v>0</v>
      </c>
      <c r="O81" s="7" t="str">
        <f t="shared" si="16"/>
        <v>heure</v>
      </c>
      <c r="P81" s="96">
        <f t="shared" si="17"/>
        <v>0</v>
      </c>
      <c r="Q81" s="19"/>
      <c r="R81" s="5"/>
      <c r="S81" s="37" t="str" cm="1">
        <f t="array" ref="S81">_xlfn.IFS(P81&gt;H81,"KO : Le montant retenu est supérieur au montant présenté. Merci de revoir la ligne de dépense ou plafonner son montant.",H81=0,"",P81=H81,"OK",P81&lt;H81,"Montant instruit inférieur au montant présenté.")</f>
        <v/>
      </c>
      <c r="T81" s="95">
        <f t="shared" si="18"/>
        <v>0</v>
      </c>
    </row>
    <row r="82" spans="1:20">
      <c r="A82" s="7">
        <v>78</v>
      </c>
      <c r="B82" s="5"/>
      <c r="C82" s="5"/>
      <c r="D82" s="2"/>
      <c r="E82" s="100"/>
      <c r="F82" s="22"/>
      <c r="G82" s="7" t="s">
        <v>6</v>
      </c>
      <c r="H82" s="98">
        <f t="shared" si="10"/>
        <v>0</v>
      </c>
      <c r="I82" s="27"/>
      <c r="J82" s="21">
        <f t="shared" si="11"/>
        <v>0</v>
      </c>
      <c r="K82" s="18">
        <f t="shared" si="12"/>
        <v>0</v>
      </c>
      <c r="L82" s="2">
        <f t="shared" si="13"/>
        <v>0</v>
      </c>
      <c r="M82" s="97">
        <f t="shared" si="14"/>
        <v>0</v>
      </c>
      <c r="N82" s="19">
        <f t="shared" si="15"/>
        <v>0</v>
      </c>
      <c r="O82" s="7" t="str">
        <f t="shared" si="16"/>
        <v>heure</v>
      </c>
      <c r="P82" s="96">
        <f t="shared" si="17"/>
        <v>0</v>
      </c>
      <c r="Q82" s="19"/>
      <c r="R82" s="5"/>
      <c r="S82" s="37" t="str" cm="1">
        <f t="array" ref="S82">_xlfn.IFS(P82&gt;H82,"KO : Le montant retenu est supérieur au montant présenté. Merci de revoir la ligne de dépense ou plafonner son montant.",H82=0,"",P82=H82,"OK",P82&lt;H82,"Montant instruit inférieur au montant présenté.")</f>
        <v/>
      </c>
      <c r="T82" s="95">
        <f t="shared" si="18"/>
        <v>0</v>
      </c>
    </row>
    <row r="83" spans="1:20">
      <c r="A83" s="7">
        <v>79</v>
      </c>
      <c r="B83" s="5"/>
      <c r="C83" s="5"/>
      <c r="D83" s="2"/>
      <c r="E83" s="100"/>
      <c r="F83" s="22"/>
      <c r="G83" s="7" t="s">
        <v>6</v>
      </c>
      <c r="H83" s="98">
        <f t="shared" si="10"/>
        <v>0</v>
      </c>
      <c r="I83" s="27"/>
      <c r="J83" s="21">
        <f t="shared" si="11"/>
        <v>0</v>
      </c>
      <c r="K83" s="18">
        <f t="shared" si="12"/>
        <v>0</v>
      </c>
      <c r="L83" s="2">
        <f t="shared" si="13"/>
        <v>0</v>
      </c>
      <c r="M83" s="97">
        <f t="shared" si="14"/>
        <v>0</v>
      </c>
      <c r="N83" s="19">
        <f t="shared" si="15"/>
        <v>0</v>
      </c>
      <c r="O83" s="7" t="str">
        <f t="shared" si="16"/>
        <v>heure</v>
      </c>
      <c r="P83" s="96">
        <f t="shared" si="17"/>
        <v>0</v>
      </c>
      <c r="Q83" s="19"/>
      <c r="R83" s="5"/>
      <c r="S83" s="37" t="str" cm="1">
        <f t="array" ref="S83">_xlfn.IFS(P83&gt;H83,"KO : Le montant retenu est supérieur au montant présenté. Merci de revoir la ligne de dépense ou plafonner son montant.",H83=0,"",P83=H83,"OK",P83&lt;H83,"Montant instruit inférieur au montant présenté.")</f>
        <v/>
      </c>
      <c r="T83" s="95">
        <f t="shared" si="18"/>
        <v>0</v>
      </c>
    </row>
    <row r="84" spans="1:20">
      <c r="A84" s="7">
        <v>80</v>
      </c>
      <c r="B84" s="5"/>
      <c r="C84" s="5"/>
      <c r="D84" s="2"/>
      <c r="E84" s="100"/>
      <c r="F84" s="22"/>
      <c r="G84" s="7" t="s">
        <v>6</v>
      </c>
      <c r="H84" s="98">
        <f t="shared" si="10"/>
        <v>0</v>
      </c>
      <c r="I84" s="27"/>
      <c r="J84" s="21">
        <f t="shared" si="11"/>
        <v>0</v>
      </c>
      <c r="K84" s="18">
        <f t="shared" si="12"/>
        <v>0</v>
      </c>
      <c r="L84" s="2">
        <f t="shared" si="13"/>
        <v>0</v>
      </c>
      <c r="M84" s="97">
        <f t="shared" si="14"/>
        <v>0</v>
      </c>
      <c r="N84" s="19">
        <f t="shared" si="15"/>
        <v>0</v>
      </c>
      <c r="O84" s="7" t="str">
        <f t="shared" si="16"/>
        <v>heure</v>
      </c>
      <c r="P84" s="96">
        <f t="shared" si="17"/>
        <v>0</v>
      </c>
      <c r="Q84" s="19"/>
      <c r="R84" s="5"/>
      <c r="S84" s="37" t="str" cm="1">
        <f t="array" ref="S84">_xlfn.IFS(P84&gt;H84,"KO : Le montant retenu est supérieur au montant présenté. Merci de revoir la ligne de dépense ou plafonner son montant.",H84=0,"",P84=H84,"OK",P84&lt;H84,"Montant instruit inférieur au montant présenté.")</f>
        <v/>
      </c>
      <c r="T84" s="95">
        <f t="shared" si="18"/>
        <v>0</v>
      </c>
    </row>
    <row r="85" spans="1:20">
      <c r="A85" s="7">
        <v>81</v>
      </c>
      <c r="B85" s="5"/>
      <c r="C85" s="5"/>
      <c r="D85" s="2"/>
      <c r="E85" s="100"/>
      <c r="F85" s="22"/>
      <c r="G85" s="7" t="s">
        <v>6</v>
      </c>
      <c r="H85" s="98">
        <f t="shared" si="10"/>
        <v>0</v>
      </c>
      <c r="I85" s="27"/>
      <c r="J85" s="21">
        <f t="shared" si="11"/>
        <v>0</v>
      </c>
      <c r="K85" s="18">
        <f t="shared" si="12"/>
        <v>0</v>
      </c>
      <c r="L85" s="2">
        <f t="shared" si="13"/>
        <v>0</v>
      </c>
      <c r="M85" s="97">
        <f t="shared" si="14"/>
        <v>0</v>
      </c>
      <c r="N85" s="19">
        <f t="shared" si="15"/>
        <v>0</v>
      </c>
      <c r="O85" s="7" t="str">
        <f t="shared" si="16"/>
        <v>heure</v>
      </c>
      <c r="P85" s="96">
        <f t="shared" si="17"/>
        <v>0</v>
      </c>
      <c r="Q85" s="19"/>
      <c r="R85" s="5"/>
      <c r="S85" s="37" t="str" cm="1">
        <f t="array" ref="S85">_xlfn.IFS(P85&gt;H85,"KO : Le montant retenu est supérieur au montant présenté. Merci de revoir la ligne de dépense ou plafonner son montant.",H85=0,"",P85=H85,"OK",P85&lt;H85,"Montant instruit inférieur au montant présenté.")</f>
        <v/>
      </c>
      <c r="T85" s="95">
        <f t="shared" si="18"/>
        <v>0</v>
      </c>
    </row>
    <row r="86" spans="1:20">
      <c r="A86" s="7">
        <v>82</v>
      </c>
      <c r="B86" s="5"/>
      <c r="C86" s="5"/>
      <c r="D86" s="2"/>
      <c r="E86" s="100"/>
      <c r="F86" s="22"/>
      <c r="G86" s="7" t="s">
        <v>6</v>
      </c>
      <c r="H86" s="98">
        <f t="shared" si="10"/>
        <v>0</v>
      </c>
      <c r="I86" s="27"/>
      <c r="J86" s="21">
        <f t="shared" si="11"/>
        <v>0</v>
      </c>
      <c r="K86" s="18">
        <f t="shared" si="12"/>
        <v>0</v>
      </c>
      <c r="L86" s="2">
        <f t="shared" si="13"/>
        <v>0</v>
      </c>
      <c r="M86" s="97">
        <f t="shared" si="14"/>
        <v>0</v>
      </c>
      <c r="N86" s="19">
        <f t="shared" si="15"/>
        <v>0</v>
      </c>
      <c r="O86" s="7" t="str">
        <f t="shared" si="16"/>
        <v>heure</v>
      </c>
      <c r="P86" s="96">
        <f t="shared" si="17"/>
        <v>0</v>
      </c>
      <c r="Q86" s="19"/>
      <c r="R86" s="5"/>
      <c r="S86" s="37" t="str" cm="1">
        <f t="array" ref="S86">_xlfn.IFS(P86&gt;H86,"KO : Le montant retenu est supérieur au montant présenté. Merci de revoir la ligne de dépense ou plafonner son montant.",H86=0,"",P86=H86,"OK",P86&lt;H86,"Montant instruit inférieur au montant présenté.")</f>
        <v/>
      </c>
      <c r="T86" s="95">
        <f t="shared" si="18"/>
        <v>0</v>
      </c>
    </row>
    <row r="87" spans="1:20">
      <c r="A87" s="7">
        <v>83</v>
      </c>
      <c r="B87" s="5"/>
      <c r="C87" s="5"/>
      <c r="D87" s="2"/>
      <c r="E87" s="100"/>
      <c r="F87" s="22"/>
      <c r="G87" s="7" t="s">
        <v>6</v>
      </c>
      <c r="H87" s="98">
        <f t="shared" si="10"/>
        <v>0</v>
      </c>
      <c r="I87" s="27"/>
      <c r="J87" s="21">
        <f t="shared" si="11"/>
        <v>0</v>
      </c>
      <c r="K87" s="18">
        <f t="shared" si="12"/>
        <v>0</v>
      </c>
      <c r="L87" s="2">
        <f t="shared" si="13"/>
        <v>0</v>
      </c>
      <c r="M87" s="97">
        <f t="shared" si="14"/>
        <v>0</v>
      </c>
      <c r="N87" s="19">
        <f t="shared" si="15"/>
        <v>0</v>
      </c>
      <c r="O87" s="7" t="str">
        <f t="shared" si="16"/>
        <v>heure</v>
      </c>
      <c r="P87" s="96">
        <f t="shared" si="17"/>
        <v>0</v>
      </c>
      <c r="Q87" s="19"/>
      <c r="R87" s="5"/>
      <c r="S87" s="37" t="str" cm="1">
        <f t="array" ref="S87">_xlfn.IFS(P87&gt;H87,"KO : Le montant retenu est supérieur au montant présenté. Merci de revoir la ligne de dépense ou plafonner son montant.",H87=0,"",P87=H87,"OK",P87&lt;H87,"Montant instruit inférieur au montant présenté.")</f>
        <v/>
      </c>
      <c r="T87" s="95">
        <f t="shared" si="18"/>
        <v>0</v>
      </c>
    </row>
    <row r="88" spans="1:20">
      <c r="A88" s="7">
        <v>84</v>
      </c>
      <c r="B88" s="5"/>
      <c r="C88" s="5"/>
      <c r="D88" s="2"/>
      <c r="E88" s="100"/>
      <c r="F88" s="22"/>
      <c r="G88" s="7" t="s">
        <v>6</v>
      </c>
      <c r="H88" s="98">
        <f t="shared" si="10"/>
        <v>0</v>
      </c>
      <c r="I88" s="27"/>
      <c r="J88" s="21">
        <f t="shared" si="11"/>
        <v>0</v>
      </c>
      <c r="K88" s="18">
        <f t="shared" si="12"/>
        <v>0</v>
      </c>
      <c r="L88" s="2">
        <f t="shared" si="13"/>
        <v>0</v>
      </c>
      <c r="M88" s="97">
        <f t="shared" si="14"/>
        <v>0</v>
      </c>
      <c r="N88" s="19">
        <f t="shared" si="15"/>
        <v>0</v>
      </c>
      <c r="O88" s="7" t="str">
        <f t="shared" si="16"/>
        <v>heure</v>
      </c>
      <c r="P88" s="96">
        <f t="shared" si="17"/>
        <v>0</v>
      </c>
      <c r="Q88" s="19"/>
      <c r="R88" s="5"/>
      <c r="S88" s="37" t="str" cm="1">
        <f t="array" ref="S88">_xlfn.IFS(P88&gt;H88,"KO : Le montant retenu est supérieur au montant présenté. Merci de revoir la ligne de dépense ou plafonner son montant.",H88=0,"",P88=H88,"OK",P88&lt;H88,"Montant instruit inférieur au montant présenté.")</f>
        <v/>
      </c>
      <c r="T88" s="95">
        <f t="shared" si="18"/>
        <v>0</v>
      </c>
    </row>
    <row r="89" spans="1:20">
      <c r="A89" s="7">
        <v>85</v>
      </c>
      <c r="B89" s="5"/>
      <c r="C89" s="5"/>
      <c r="D89" s="2"/>
      <c r="E89" s="100"/>
      <c r="F89" s="22"/>
      <c r="G89" s="7" t="s">
        <v>6</v>
      </c>
      <c r="H89" s="98">
        <f t="shared" si="10"/>
        <v>0</v>
      </c>
      <c r="I89" s="27"/>
      <c r="J89" s="21">
        <f t="shared" si="11"/>
        <v>0</v>
      </c>
      <c r="K89" s="18">
        <f t="shared" si="12"/>
        <v>0</v>
      </c>
      <c r="L89" s="2">
        <f t="shared" si="13"/>
        <v>0</v>
      </c>
      <c r="M89" s="97">
        <f t="shared" si="14"/>
        <v>0</v>
      </c>
      <c r="N89" s="19">
        <f t="shared" si="15"/>
        <v>0</v>
      </c>
      <c r="O89" s="7" t="str">
        <f t="shared" si="16"/>
        <v>heure</v>
      </c>
      <c r="P89" s="96">
        <f t="shared" si="17"/>
        <v>0</v>
      </c>
      <c r="Q89" s="19"/>
      <c r="R89" s="5"/>
      <c r="S89" s="37" t="str" cm="1">
        <f t="array" ref="S89">_xlfn.IFS(P89&gt;H89,"KO : Le montant retenu est supérieur au montant présenté. Merci de revoir la ligne de dépense ou plafonner son montant.",H89=0,"",P89=H89,"OK",P89&lt;H89,"Montant instruit inférieur au montant présenté.")</f>
        <v/>
      </c>
      <c r="T89" s="95">
        <f t="shared" si="18"/>
        <v>0</v>
      </c>
    </row>
    <row r="90" spans="1:20">
      <c r="A90" s="7">
        <v>86</v>
      </c>
      <c r="B90" s="5"/>
      <c r="C90" s="5"/>
      <c r="D90" s="2"/>
      <c r="E90" s="100"/>
      <c r="F90" s="22"/>
      <c r="G90" s="7" t="s">
        <v>6</v>
      </c>
      <c r="H90" s="98">
        <f t="shared" si="10"/>
        <v>0</v>
      </c>
      <c r="I90" s="27"/>
      <c r="J90" s="21">
        <f t="shared" si="11"/>
        <v>0</v>
      </c>
      <c r="K90" s="18">
        <f t="shared" si="12"/>
        <v>0</v>
      </c>
      <c r="L90" s="2">
        <f t="shared" si="13"/>
        <v>0</v>
      </c>
      <c r="M90" s="97">
        <f t="shared" si="14"/>
        <v>0</v>
      </c>
      <c r="N90" s="19">
        <f t="shared" si="15"/>
        <v>0</v>
      </c>
      <c r="O90" s="7" t="str">
        <f t="shared" si="16"/>
        <v>heure</v>
      </c>
      <c r="P90" s="96">
        <f t="shared" si="17"/>
        <v>0</v>
      </c>
      <c r="Q90" s="19"/>
      <c r="R90" s="5"/>
      <c r="S90" s="37" t="str" cm="1">
        <f t="array" ref="S90">_xlfn.IFS(P90&gt;H90,"KO : Le montant retenu est supérieur au montant présenté. Merci de revoir la ligne de dépense ou plafonner son montant.",H90=0,"",P90=H90,"OK",P90&lt;H90,"Montant instruit inférieur au montant présenté.")</f>
        <v/>
      </c>
      <c r="T90" s="95">
        <f t="shared" si="18"/>
        <v>0</v>
      </c>
    </row>
    <row r="91" spans="1:20">
      <c r="A91" s="7">
        <v>87</v>
      </c>
      <c r="B91" s="5"/>
      <c r="C91" s="5"/>
      <c r="D91" s="2"/>
      <c r="E91" s="100"/>
      <c r="F91" s="22"/>
      <c r="G91" s="7" t="s">
        <v>6</v>
      </c>
      <c r="H91" s="98">
        <f t="shared" si="10"/>
        <v>0</v>
      </c>
      <c r="I91" s="27"/>
      <c r="J91" s="21">
        <f t="shared" si="11"/>
        <v>0</v>
      </c>
      <c r="K91" s="18">
        <f t="shared" si="12"/>
        <v>0</v>
      </c>
      <c r="L91" s="2">
        <f t="shared" si="13"/>
        <v>0</v>
      </c>
      <c r="M91" s="97">
        <f t="shared" si="14"/>
        <v>0</v>
      </c>
      <c r="N91" s="19">
        <f t="shared" si="15"/>
        <v>0</v>
      </c>
      <c r="O91" s="7" t="str">
        <f t="shared" si="16"/>
        <v>heure</v>
      </c>
      <c r="P91" s="96">
        <f t="shared" si="17"/>
        <v>0</v>
      </c>
      <c r="Q91" s="19"/>
      <c r="R91" s="5"/>
      <c r="S91" s="37" t="str" cm="1">
        <f t="array" ref="S91">_xlfn.IFS(P91&gt;H91,"KO : Le montant retenu est supérieur au montant présenté. Merci de revoir la ligne de dépense ou plafonner son montant.",H91=0,"",P91=H91,"OK",P91&lt;H91,"Montant instruit inférieur au montant présenté.")</f>
        <v/>
      </c>
      <c r="T91" s="95">
        <f t="shared" si="18"/>
        <v>0</v>
      </c>
    </row>
    <row r="92" spans="1:20">
      <c r="A92" s="7">
        <v>88</v>
      </c>
      <c r="B92" s="5"/>
      <c r="C92" s="5"/>
      <c r="D92" s="2"/>
      <c r="E92" s="100"/>
      <c r="F92" s="22"/>
      <c r="G92" s="7" t="s">
        <v>6</v>
      </c>
      <c r="H92" s="98">
        <f t="shared" si="10"/>
        <v>0</v>
      </c>
      <c r="I92" s="27"/>
      <c r="J92" s="21">
        <f t="shared" si="11"/>
        <v>0</v>
      </c>
      <c r="K92" s="18">
        <f t="shared" si="12"/>
        <v>0</v>
      </c>
      <c r="L92" s="2">
        <f t="shared" si="13"/>
        <v>0</v>
      </c>
      <c r="M92" s="97">
        <f t="shared" si="14"/>
        <v>0</v>
      </c>
      <c r="N92" s="19">
        <f t="shared" si="15"/>
        <v>0</v>
      </c>
      <c r="O92" s="7" t="str">
        <f t="shared" si="16"/>
        <v>heure</v>
      </c>
      <c r="P92" s="96">
        <f t="shared" si="17"/>
        <v>0</v>
      </c>
      <c r="Q92" s="19"/>
      <c r="R92" s="5"/>
      <c r="S92" s="37" t="str" cm="1">
        <f t="array" ref="S92">_xlfn.IFS(P92&gt;H92,"KO : Le montant retenu est supérieur au montant présenté. Merci de revoir la ligne de dépense ou plafonner son montant.",H92=0,"",P92=H92,"OK",P92&lt;H92,"Montant instruit inférieur au montant présenté.")</f>
        <v/>
      </c>
      <c r="T92" s="95">
        <f t="shared" si="18"/>
        <v>0</v>
      </c>
    </row>
    <row r="93" spans="1:20">
      <c r="A93" s="7">
        <v>89</v>
      </c>
      <c r="B93" s="5"/>
      <c r="C93" s="5"/>
      <c r="D93" s="2"/>
      <c r="E93" s="100"/>
      <c r="F93" s="22"/>
      <c r="G93" s="7" t="s">
        <v>6</v>
      </c>
      <c r="H93" s="98">
        <f t="shared" si="10"/>
        <v>0</v>
      </c>
      <c r="I93" s="27"/>
      <c r="J93" s="21">
        <f t="shared" si="11"/>
        <v>0</v>
      </c>
      <c r="K93" s="18">
        <f t="shared" si="12"/>
        <v>0</v>
      </c>
      <c r="L93" s="2">
        <f t="shared" si="13"/>
        <v>0</v>
      </c>
      <c r="M93" s="97">
        <f t="shared" si="14"/>
        <v>0</v>
      </c>
      <c r="N93" s="19">
        <f t="shared" si="15"/>
        <v>0</v>
      </c>
      <c r="O93" s="7" t="str">
        <f t="shared" si="16"/>
        <v>heure</v>
      </c>
      <c r="P93" s="96">
        <f t="shared" si="17"/>
        <v>0</v>
      </c>
      <c r="Q93" s="19"/>
      <c r="R93" s="5"/>
      <c r="S93" s="37" t="str" cm="1">
        <f t="array" ref="S93">_xlfn.IFS(P93&gt;H93,"KO : Le montant retenu est supérieur au montant présenté. Merci de revoir la ligne de dépense ou plafonner son montant.",H93=0,"",P93=H93,"OK",P93&lt;H93,"Montant instruit inférieur au montant présenté.")</f>
        <v/>
      </c>
      <c r="T93" s="95">
        <f t="shared" si="18"/>
        <v>0</v>
      </c>
    </row>
    <row r="94" spans="1:20">
      <c r="A94" s="7">
        <v>90</v>
      </c>
      <c r="B94" s="5"/>
      <c r="C94" s="5"/>
      <c r="D94" s="2"/>
      <c r="E94" s="100"/>
      <c r="F94" s="22"/>
      <c r="G94" s="7" t="s">
        <v>6</v>
      </c>
      <c r="H94" s="98">
        <f t="shared" si="10"/>
        <v>0</v>
      </c>
      <c r="I94" s="27"/>
      <c r="J94" s="21">
        <f t="shared" si="11"/>
        <v>0</v>
      </c>
      <c r="K94" s="18">
        <f t="shared" si="12"/>
        <v>0</v>
      </c>
      <c r="L94" s="2">
        <f t="shared" si="13"/>
        <v>0</v>
      </c>
      <c r="M94" s="97">
        <f t="shared" si="14"/>
        <v>0</v>
      </c>
      <c r="N94" s="19">
        <f t="shared" si="15"/>
        <v>0</v>
      </c>
      <c r="O94" s="7" t="str">
        <f t="shared" si="16"/>
        <v>heure</v>
      </c>
      <c r="P94" s="96">
        <f t="shared" si="17"/>
        <v>0</v>
      </c>
      <c r="Q94" s="19"/>
      <c r="R94" s="5"/>
      <c r="S94" s="37" t="str" cm="1">
        <f t="array" ref="S94">_xlfn.IFS(P94&gt;H94,"KO : Le montant retenu est supérieur au montant présenté. Merci de revoir la ligne de dépense ou plafonner son montant.",H94=0,"",P94=H94,"OK",P94&lt;H94,"Montant instruit inférieur au montant présenté.")</f>
        <v/>
      </c>
      <c r="T94" s="95">
        <f t="shared" si="18"/>
        <v>0</v>
      </c>
    </row>
    <row r="95" spans="1:20">
      <c r="A95" s="7">
        <v>91</v>
      </c>
      <c r="B95" s="5"/>
      <c r="C95" s="5"/>
      <c r="D95" s="2"/>
      <c r="E95" s="100"/>
      <c r="F95" s="22"/>
      <c r="G95" s="7" t="s">
        <v>6</v>
      </c>
      <c r="H95" s="98">
        <f t="shared" si="10"/>
        <v>0</v>
      </c>
      <c r="I95" s="27"/>
      <c r="J95" s="21">
        <f t="shared" si="11"/>
        <v>0</v>
      </c>
      <c r="K95" s="18">
        <f t="shared" si="12"/>
        <v>0</v>
      </c>
      <c r="L95" s="2">
        <f t="shared" si="13"/>
        <v>0</v>
      </c>
      <c r="M95" s="97">
        <f t="shared" si="14"/>
        <v>0</v>
      </c>
      <c r="N95" s="19">
        <f t="shared" si="15"/>
        <v>0</v>
      </c>
      <c r="O95" s="7" t="str">
        <f t="shared" si="16"/>
        <v>heure</v>
      </c>
      <c r="P95" s="96">
        <f t="shared" si="17"/>
        <v>0</v>
      </c>
      <c r="Q95" s="19"/>
      <c r="R95" s="5"/>
      <c r="S95" s="37" t="str" cm="1">
        <f t="array" ref="S95">_xlfn.IFS(P95&gt;H95,"KO : Le montant retenu est supérieur au montant présenté. Merci de revoir la ligne de dépense ou plafonner son montant.",H95=0,"",P95=H95,"OK",P95&lt;H95,"Montant instruit inférieur au montant présenté.")</f>
        <v/>
      </c>
      <c r="T95" s="95">
        <f t="shared" si="18"/>
        <v>0</v>
      </c>
    </row>
    <row r="96" spans="1:20">
      <c r="A96" s="7">
        <v>92</v>
      </c>
      <c r="B96" s="5"/>
      <c r="C96" s="5"/>
      <c r="D96" s="2"/>
      <c r="E96" s="100"/>
      <c r="F96" s="22"/>
      <c r="G96" s="7" t="s">
        <v>6</v>
      </c>
      <c r="H96" s="98">
        <f t="shared" si="10"/>
        <v>0</v>
      </c>
      <c r="I96" s="27"/>
      <c r="J96" s="21">
        <f t="shared" si="11"/>
        <v>0</v>
      </c>
      <c r="K96" s="18">
        <f t="shared" si="12"/>
        <v>0</v>
      </c>
      <c r="L96" s="2">
        <f t="shared" si="13"/>
        <v>0</v>
      </c>
      <c r="M96" s="97">
        <f t="shared" si="14"/>
        <v>0</v>
      </c>
      <c r="N96" s="19">
        <f t="shared" si="15"/>
        <v>0</v>
      </c>
      <c r="O96" s="7" t="str">
        <f t="shared" si="16"/>
        <v>heure</v>
      </c>
      <c r="P96" s="96">
        <f t="shared" si="17"/>
        <v>0</v>
      </c>
      <c r="Q96" s="19"/>
      <c r="R96" s="5"/>
      <c r="S96" s="37" t="str" cm="1">
        <f t="array" ref="S96">_xlfn.IFS(P96&gt;H96,"KO : Le montant retenu est supérieur au montant présenté. Merci de revoir la ligne de dépense ou plafonner son montant.",H96=0,"",P96=H96,"OK",P96&lt;H96,"Montant instruit inférieur au montant présenté.")</f>
        <v/>
      </c>
      <c r="T96" s="95">
        <f t="shared" si="18"/>
        <v>0</v>
      </c>
    </row>
    <row r="97" spans="1:20">
      <c r="A97" s="7">
        <v>93</v>
      </c>
      <c r="B97" s="5"/>
      <c r="C97" s="5"/>
      <c r="D97" s="2"/>
      <c r="E97" s="100"/>
      <c r="F97" s="22"/>
      <c r="G97" s="7" t="s">
        <v>6</v>
      </c>
      <c r="H97" s="98">
        <f t="shared" si="10"/>
        <v>0</v>
      </c>
      <c r="I97" s="27"/>
      <c r="J97" s="21">
        <f t="shared" si="11"/>
        <v>0</v>
      </c>
      <c r="K97" s="18">
        <f t="shared" si="12"/>
        <v>0</v>
      </c>
      <c r="L97" s="2">
        <f t="shared" si="13"/>
        <v>0</v>
      </c>
      <c r="M97" s="97">
        <f t="shared" si="14"/>
        <v>0</v>
      </c>
      <c r="N97" s="19">
        <f t="shared" si="15"/>
        <v>0</v>
      </c>
      <c r="O97" s="7" t="str">
        <f t="shared" si="16"/>
        <v>heure</v>
      </c>
      <c r="P97" s="96">
        <f t="shared" si="17"/>
        <v>0</v>
      </c>
      <c r="Q97" s="19"/>
      <c r="R97" s="5"/>
      <c r="S97" s="37" t="str" cm="1">
        <f t="array" ref="S97">_xlfn.IFS(P97&gt;H97,"KO : Le montant retenu est supérieur au montant présenté. Merci de revoir la ligne de dépense ou plafonner son montant.",H97=0,"",P97=H97,"OK",P97&lt;H97,"Montant instruit inférieur au montant présenté.")</f>
        <v/>
      </c>
      <c r="T97" s="95">
        <f t="shared" si="18"/>
        <v>0</v>
      </c>
    </row>
    <row r="98" spans="1:20">
      <c r="A98" s="7">
        <v>94</v>
      </c>
      <c r="B98" s="5"/>
      <c r="C98" s="5"/>
      <c r="D98" s="2"/>
      <c r="E98" s="100"/>
      <c r="F98" s="22"/>
      <c r="G98" s="7" t="s">
        <v>6</v>
      </c>
      <c r="H98" s="98">
        <f t="shared" si="10"/>
        <v>0</v>
      </c>
      <c r="I98" s="27"/>
      <c r="J98" s="21">
        <f t="shared" si="11"/>
        <v>0</v>
      </c>
      <c r="K98" s="18">
        <f t="shared" si="12"/>
        <v>0</v>
      </c>
      <c r="L98" s="2">
        <f t="shared" si="13"/>
        <v>0</v>
      </c>
      <c r="M98" s="97">
        <f t="shared" si="14"/>
        <v>0</v>
      </c>
      <c r="N98" s="19">
        <f t="shared" si="15"/>
        <v>0</v>
      </c>
      <c r="O98" s="7" t="str">
        <f t="shared" si="16"/>
        <v>heure</v>
      </c>
      <c r="P98" s="96">
        <f t="shared" si="17"/>
        <v>0</v>
      </c>
      <c r="Q98" s="19"/>
      <c r="R98" s="5"/>
      <c r="S98" s="37" t="str" cm="1">
        <f t="array" ref="S98">_xlfn.IFS(P98&gt;H98,"KO : Le montant retenu est supérieur au montant présenté. Merci de revoir la ligne de dépense ou plafonner son montant.",H98=0,"",P98=H98,"OK",P98&lt;H98,"Montant instruit inférieur au montant présenté.")</f>
        <v/>
      </c>
      <c r="T98" s="95">
        <f t="shared" si="18"/>
        <v>0</v>
      </c>
    </row>
    <row r="99" spans="1:20">
      <c r="A99" s="7">
        <v>95</v>
      </c>
      <c r="B99" s="5"/>
      <c r="C99" s="5"/>
      <c r="D99" s="2"/>
      <c r="E99" s="100"/>
      <c r="F99" s="22"/>
      <c r="G99" s="7" t="s">
        <v>6</v>
      </c>
      <c r="H99" s="98">
        <f t="shared" si="10"/>
        <v>0</v>
      </c>
      <c r="I99" s="27"/>
      <c r="J99" s="21">
        <f t="shared" si="11"/>
        <v>0</v>
      </c>
      <c r="K99" s="18">
        <f t="shared" si="12"/>
        <v>0</v>
      </c>
      <c r="L99" s="2">
        <f t="shared" si="13"/>
        <v>0</v>
      </c>
      <c r="M99" s="97">
        <f t="shared" si="14"/>
        <v>0</v>
      </c>
      <c r="N99" s="19">
        <f t="shared" si="15"/>
        <v>0</v>
      </c>
      <c r="O99" s="7" t="str">
        <f t="shared" si="16"/>
        <v>heure</v>
      </c>
      <c r="P99" s="96">
        <f t="shared" si="17"/>
        <v>0</v>
      </c>
      <c r="Q99" s="19"/>
      <c r="R99" s="5"/>
      <c r="S99" s="37" t="str" cm="1">
        <f t="array" ref="S99">_xlfn.IFS(P99&gt;H99,"KO : Le montant retenu est supérieur au montant présenté. Merci de revoir la ligne de dépense ou plafonner son montant.",H99=0,"",P99=H99,"OK",P99&lt;H99,"Montant instruit inférieur au montant présenté.")</f>
        <v/>
      </c>
      <c r="T99" s="95">
        <f t="shared" si="18"/>
        <v>0</v>
      </c>
    </row>
    <row r="100" spans="1:20">
      <c r="A100" s="7">
        <v>96</v>
      </c>
      <c r="B100" s="5"/>
      <c r="C100" s="5"/>
      <c r="D100" s="2"/>
      <c r="E100" s="100"/>
      <c r="F100" s="22"/>
      <c r="G100" s="7" t="s">
        <v>6</v>
      </c>
      <c r="H100" s="98">
        <f t="shared" si="10"/>
        <v>0</v>
      </c>
      <c r="I100" s="27"/>
      <c r="J100" s="21">
        <f t="shared" si="11"/>
        <v>0</v>
      </c>
      <c r="K100" s="18">
        <f t="shared" si="12"/>
        <v>0</v>
      </c>
      <c r="L100" s="2">
        <f t="shared" si="13"/>
        <v>0</v>
      </c>
      <c r="M100" s="97">
        <f t="shared" si="14"/>
        <v>0</v>
      </c>
      <c r="N100" s="19">
        <f t="shared" si="15"/>
        <v>0</v>
      </c>
      <c r="O100" s="7" t="str">
        <f t="shared" si="16"/>
        <v>heure</v>
      </c>
      <c r="P100" s="96">
        <f t="shared" si="17"/>
        <v>0</v>
      </c>
      <c r="Q100" s="19"/>
      <c r="R100" s="5"/>
      <c r="S100" s="37" t="str" cm="1">
        <f t="array" ref="S100">_xlfn.IFS(P100&gt;H100,"KO : Le montant retenu est supérieur au montant présenté. Merci de revoir la ligne de dépense ou plafonner son montant.",H100=0,"",P100=H100,"OK",P100&lt;H100,"Montant instruit inférieur au montant présenté.")</f>
        <v/>
      </c>
      <c r="T100" s="95">
        <f t="shared" si="18"/>
        <v>0</v>
      </c>
    </row>
    <row r="101" spans="1:20">
      <c r="A101" s="7">
        <v>97</v>
      </c>
      <c r="B101" s="5"/>
      <c r="C101" s="5"/>
      <c r="D101" s="2"/>
      <c r="E101" s="100"/>
      <c r="F101" s="22"/>
      <c r="G101" s="7" t="s">
        <v>6</v>
      </c>
      <c r="H101" s="98">
        <f t="shared" si="10"/>
        <v>0</v>
      </c>
      <c r="I101" s="27"/>
      <c r="J101" s="21">
        <f t="shared" si="11"/>
        <v>0</v>
      </c>
      <c r="K101" s="18">
        <f t="shared" si="12"/>
        <v>0</v>
      </c>
      <c r="L101" s="2">
        <f t="shared" si="13"/>
        <v>0</v>
      </c>
      <c r="M101" s="97">
        <f t="shared" si="14"/>
        <v>0</v>
      </c>
      <c r="N101" s="19">
        <f t="shared" si="15"/>
        <v>0</v>
      </c>
      <c r="O101" s="7" t="str">
        <f t="shared" si="16"/>
        <v>heure</v>
      </c>
      <c r="P101" s="96">
        <f t="shared" si="17"/>
        <v>0</v>
      </c>
      <c r="Q101" s="19"/>
      <c r="R101" s="5"/>
      <c r="S101" s="37" t="str" cm="1">
        <f t="array" ref="S101">_xlfn.IFS(P101&gt;H101,"KO : Le montant retenu est supérieur au montant présenté. Merci de revoir la ligne de dépense ou plafonner son montant.",H101=0,"",P101=H101,"OK",P101&lt;H101,"Montant instruit inférieur au montant présenté.")</f>
        <v/>
      </c>
      <c r="T101" s="95">
        <f t="shared" si="18"/>
        <v>0</v>
      </c>
    </row>
    <row r="102" spans="1:20">
      <c r="A102" s="7">
        <v>98</v>
      </c>
      <c r="B102" s="5"/>
      <c r="C102" s="5"/>
      <c r="D102" s="2"/>
      <c r="E102" s="100"/>
      <c r="F102" s="22"/>
      <c r="G102" s="7" t="s">
        <v>6</v>
      </c>
      <c r="H102" s="98">
        <f t="shared" si="10"/>
        <v>0</v>
      </c>
      <c r="I102" s="27"/>
      <c r="J102" s="21">
        <f t="shared" si="11"/>
        <v>0</v>
      </c>
      <c r="K102" s="18">
        <f t="shared" si="12"/>
        <v>0</v>
      </c>
      <c r="L102" s="2">
        <f t="shared" si="13"/>
        <v>0</v>
      </c>
      <c r="M102" s="97">
        <f t="shared" si="14"/>
        <v>0</v>
      </c>
      <c r="N102" s="19">
        <f t="shared" si="15"/>
        <v>0</v>
      </c>
      <c r="O102" s="7" t="str">
        <f t="shared" si="16"/>
        <v>heure</v>
      </c>
      <c r="P102" s="96">
        <f t="shared" si="17"/>
        <v>0</v>
      </c>
      <c r="Q102" s="19"/>
      <c r="R102" s="5"/>
      <c r="S102" s="37" t="str" cm="1">
        <f t="array" ref="S102">_xlfn.IFS(P102&gt;H102,"KO : Le montant retenu est supérieur au montant présenté. Merci de revoir la ligne de dépense ou plafonner son montant.",H102=0,"",P102=H102,"OK",P102&lt;H102,"Montant instruit inférieur au montant présenté.")</f>
        <v/>
      </c>
      <c r="T102" s="95">
        <f t="shared" si="18"/>
        <v>0</v>
      </c>
    </row>
    <row r="103" spans="1:20">
      <c r="A103" s="7">
        <v>99</v>
      </c>
      <c r="B103" s="5"/>
      <c r="C103" s="5"/>
      <c r="D103" s="2"/>
      <c r="E103" s="100"/>
      <c r="F103" s="22"/>
      <c r="G103" s="7" t="s">
        <v>6</v>
      </c>
      <c r="H103" s="98">
        <f t="shared" si="10"/>
        <v>0</v>
      </c>
      <c r="I103" s="27"/>
      <c r="J103" s="21">
        <f t="shared" si="11"/>
        <v>0</v>
      </c>
      <c r="K103" s="18">
        <f t="shared" si="12"/>
        <v>0</v>
      </c>
      <c r="L103" s="2">
        <f t="shared" si="13"/>
        <v>0</v>
      </c>
      <c r="M103" s="97">
        <f t="shared" si="14"/>
        <v>0</v>
      </c>
      <c r="N103" s="19">
        <f t="shared" si="15"/>
        <v>0</v>
      </c>
      <c r="O103" s="7" t="str">
        <f t="shared" si="16"/>
        <v>heure</v>
      </c>
      <c r="P103" s="96">
        <f t="shared" si="17"/>
        <v>0</v>
      </c>
      <c r="Q103" s="19"/>
      <c r="R103" s="5"/>
      <c r="S103" s="37" t="str" cm="1">
        <f t="array" ref="S103">_xlfn.IFS(P103&gt;H103,"KO : Le montant retenu est supérieur au montant présenté. Merci de revoir la ligne de dépense ou plafonner son montant.",H103=0,"",P103=H103,"OK",P103&lt;H103,"Montant instruit inférieur au montant présenté.")</f>
        <v/>
      </c>
      <c r="T103" s="95">
        <f t="shared" si="18"/>
        <v>0</v>
      </c>
    </row>
    <row r="104" spans="1:20">
      <c r="A104" s="7">
        <v>100</v>
      </c>
      <c r="B104" s="5"/>
      <c r="C104" s="5"/>
      <c r="D104" s="2"/>
      <c r="E104" s="100"/>
      <c r="F104" s="22"/>
      <c r="G104" s="7" t="s">
        <v>6</v>
      </c>
      <c r="H104" s="98">
        <f t="shared" si="10"/>
        <v>0</v>
      </c>
      <c r="I104" s="27"/>
      <c r="J104" s="21">
        <f t="shared" si="11"/>
        <v>0</v>
      </c>
      <c r="K104" s="18">
        <f t="shared" si="12"/>
        <v>0</v>
      </c>
      <c r="L104" s="2">
        <f t="shared" si="13"/>
        <v>0</v>
      </c>
      <c r="M104" s="97">
        <f t="shared" si="14"/>
        <v>0</v>
      </c>
      <c r="N104" s="19">
        <f t="shared" si="15"/>
        <v>0</v>
      </c>
      <c r="O104" s="7" t="str">
        <f t="shared" si="16"/>
        <v>heure</v>
      </c>
      <c r="P104" s="96">
        <f t="shared" si="17"/>
        <v>0</v>
      </c>
      <c r="Q104" s="19"/>
      <c r="R104" s="5"/>
      <c r="S104" s="37" t="str" cm="1">
        <f t="array" ref="S104">_xlfn.IFS(P104&gt;H104,"KO : Le montant retenu est supérieur au montant présenté. Merci de revoir la ligne de dépense ou plafonner son montant.",H104=0,"",P104=H104,"OK",P104&lt;H104,"Montant instruit inférieur au montant présenté.")</f>
        <v/>
      </c>
      <c r="T104" s="95">
        <f t="shared" si="18"/>
        <v>0</v>
      </c>
    </row>
    <row r="105" spans="1:20">
      <c r="A105" s="7">
        <v>101</v>
      </c>
      <c r="B105" s="5"/>
      <c r="C105" s="5"/>
      <c r="D105" s="2"/>
      <c r="E105" s="100"/>
      <c r="F105" s="22"/>
      <c r="G105" s="7" t="s">
        <v>6</v>
      </c>
      <c r="H105" s="98">
        <f t="shared" si="10"/>
        <v>0</v>
      </c>
      <c r="I105" s="27"/>
      <c r="J105" s="21">
        <f t="shared" si="11"/>
        <v>0</v>
      </c>
      <c r="K105" s="18">
        <f t="shared" si="12"/>
        <v>0</v>
      </c>
      <c r="L105" s="2">
        <f t="shared" si="13"/>
        <v>0</v>
      </c>
      <c r="M105" s="97">
        <f t="shared" si="14"/>
        <v>0</v>
      </c>
      <c r="N105" s="19">
        <f t="shared" si="15"/>
        <v>0</v>
      </c>
      <c r="O105" s="7" t="str">
        <f t="shared" si="16"/>
        <v>heure</v>
      </c>
      <c r="P105" s="96">
        <f t="shared" si="17"/>
        <v>0</v>
      </c>
      <c r="Q105" s="19"/>
      <c r="R105" s="5"/>
      <c r="S105" s="37" t="str" cm="1">
        <f t="array" ref="S105">_xlfn.IFS(P105&gt;H105,"KO : Le montant retenu est supérieur au montant présenté. Merci de revoir la ligne de dépense ou plafonner son montant.",H105=0,"",P105=H105,"OK",P105&lt;H105,"Montant instruit inférieur au montant présenté.")</f>
        <v/>
      </c>
      <c r="T105" s="95">
        <f t="shared" si="18"/>
        <v>0</v>
      </c>
    </row>
    <row r="106" spans="1:20">
      <c r="A106" s="7">
        <v>102</v>
      </c>
      <c r="B106" s="5"/>
      <c r="C106" s="5"/>
      <c r="D106" s="2"/>
      <c r="E106" s="100"/>
      <c r="F106" s="22"/>
      <c r="G106" s="7" t="s">
        <v>6</v>
      </c>
      <c r="H106" s="98">
        <f t="shared" si="10"/>
        <v>0</v>
      </c>
      <c r="I106" s="27"/>
      <c r="J106" s="21">
        <f t="shared" si="11"/>
        <v>0</v>
      </c>
      <c r="K106" s="18">
        <f t="shared" si="12"/>
        <v>0</v>
      </c>
      <c r="L106" s="2">
        <f t="shared" si="13"/>
        <v>0</v>
      </c>
      <c r="M106" s="97">
        <f t="shared" si="14"/>
        <v>0</v>
      </c>
      <c r="N106" s="19">
        <f t="shared" si="15"/>
        <v>0</v>
      </c>
      <c r="O106" s="7" t="str">
        <f t="shared" si="16"/>
        <v>heure</v>
      </c>
      <c r="P106" s="96">
        <f t="shared" si="17"/>
        <v>0</v>
      </c>
      <c r="Q106" s="19"/>
      <c r="R106" s="5"/>
      <c r="S106" s="37" t="str" cm="1">
        <f t="array" ref="S106">_xlfn.IFS(P106&gt;H106,"KO : Le montant retenu est supérieur au montant présenté. Merci de revoir la ligne de dépense ou plafonner son montant.",H106=0,"",P106=H106,"OK",P106&lt;H106,"Montant instruit inférieur au montant présenté.")</f>
        <v/>
      </c>
      <c r="T106" s="95">
        <f t="shared" si="18"/>
        <v>0</v>
      </c>
    </row>
    <row r="107" spans="1:20">
      <c r="A107" s="7">
        <v>103</v>
      </c>
      <c r="B107" s="5"/>
      <c r="C107" s="5"/>
      <c r="D107" s="2"/>
      <c r="E107" s="100"/>
      <c r="F107" s="22"/>
      <c r="G107" s="7" t="s">
        <v>6</v>
      </c>
      <c r="H107" s="98">
        <f t="shared" si="10"/>
        <v>0</v>
      </c>
      <c r="I107" s="27"/>
      <c r="J107" s="21">
        <f t="shared" si="11"/>
        <v>0</v>
      </c>
      <c r="K107" s="18">
        <f t="shared" si="12"/>
        <v>0</v>
      </c>
      <c r="L107" s="2">
        <f t="shared" si="13"/>
        <v>0</v>
      </c>
      <c r="M107" s="97">
        <f t="shared" si="14"/>
        <v>0</v>
      </c>
      <c r="N107" s="19">
        <f t="shared" si="15"/>
        <v>0</v>
      </c>
      <c r="O107" s="7" t="str">
        <f t="shared" si="16"/>
        <v>heure</v>
      </c>
      <c r="P107" s="96">
        <f t="shared" si="17"/>
        <v>0</v>
      </c>
      <c r="Q107" s="19"/>
      <c r="R107" s="5"/>
      <c r="S107" s="37" t="str" cm="1">
        <f t="array" ref="S107">_xlfn.IFS(P107&gt;H107,"KO : Le montant retenu est supérieur au montant présenté. Merci de revoir la ligne de dépense ou plafonner son montant.",H107=0,"",P107=H107,"OK",P107&lt;H107,"Montant instruit inférieur au montant présenté.")</f>
        <v/>
      </c>
      <c r="T107" s="95">
        <f t="shared" si="18"/>
        <v>0</v>
      </c>
    </row>
    <row r="108" spans="1:20">
      <c r="A108" s="7">
        <v>104</v>
      </c>
      <c r="B108" s="5"/>
      <c r="C108" s="5"/>
      <c r="D108" s="2"/>
      <c r="E108" s="100"/>
      <c r="F108" s="22"/>
      <c r="G108" s="7" t="s">
        <v>6</v>
      </c>
      <c r="H108" s="98">
        <f t="shared" si="10"/>
        <v>0</v>
      </c>
      <c r="I108" s="27"/>
      <c r="J108" s="21">
        <f t="shared" si="11"/>
        <v>0</v>
      </c>
      <c r="K108" s="18">
        <f t="shared" si="12"/>
        <v>0</v>
      </c>
      <c r="L108" s="2">
        <f t="shared" si="13"/>
        <v>0</v>
      </c>
      <c r="M108" s="97">
        <f t="shared" si="14"/>
        <v>0</v>
      </c>
      <c r="N108" s="19">
        <f t="shared" si="15"/>
        <v>0</v>
      </c>
      <c r="O108" s="7" t="str">
        <f t="shared" si="16"/>
        <v>heure</v>
      </c>
      <c r="P108" s="96">
        <f t="shared" si="17"/>
        <v>0</v>
      </c>
      <c r="Q108" s="19"/>
      <c r="R108" s="5"/>
      <c r="S108" s="37" t="str" cm="1">
        <f t="array" ref="S108">_xlfn.IFS(P108&gt;H108,"KO : Le montant retenu est supérieur au montant présenté. Merci de revoir la ligne de dépense ou plafonner son montant.",H108=0,"",P108=H108,"OK",P108&lt;H108,"Montant instruit inférieur au montant présenté.")</f>
        <v/>
      </c>
      <c r="T108" s="95">
        <f t="shared" si="18"/>
        <v>0</v>
      </c>
    </row>
    <row r="109" spans="1:20">
      <c r="A109" s="7">
        <v>105</v>
      </c>
      <c r="B109" s="5"/>
      <c r="C109" s="5"/>
      <c r="D109" s="2"/>
      <c r="E109" s="100"/>
      <c r="F109" s="22"/>
      <c r="G109" s="7" t="s">
        <v>6</v>
      </c>
      <c r="H109" s="98">
        <f t="shared" si="10"/>
        <v>0</v>
      </c>
      <c r="I109" s="27"/>
      <c r="J109" s="21">
        <f t="shared" si="11"/>
        <v>0</v>
      </c>
      <c r="K109" s="18">
        <f t="shared" si="12"/>
        <v>0</v>
      </c>
      <c r="L109" s="2">
        <f t="shared" si="13"/>
        <v>0</v>
      </c>
      <c r="M109" s="97">
        <f t="shared" si="14"/>
        <v>0</v>
      </c>
      <c r="N109" s="19">
        <f t="shared" si="15"/>
        <v>0</v>
      </c>
      <c r="O109" s="7" t="str">
        <f t="shared" si="16"/>
        <v>heure</v>
      </c>
      <c r="P109" s="96">
        <f t="shared" si="17"/>
        <v>0</v>
      </c>
      <c r="Q109" s="19"/>
      <c r="R109" s="5"/>
      <c r="S109" s="37" t="str" cm="1">
        <f t="array" ref="S109">_xlfn.IFS(P109&gt;H109,"KO : Le montant retenu est supérieur au montant présenté. Merci de revoir la ligne de dépense ou plafonner son montant.",H109=0,"",P109=H109,"OK",P109&lt;H109,"Montant instruit inférieur au montant présenté.")</f>
        <v/>
      </c>
      <c r="T109" s="95">
        <f t="shared" si="18"/>
        <v>0</v>
      </c>
    </row>
    <row r="110" spans="1:20">
      <c r="A110" s="7">
        <v>106</v>
      </c>
      <c r="B110" s="5"/>
      <c r="C110" s="5"/>
      <c r="D110" s="2"/>
      <c r="E110" s="100"/>
      <c r="F110" s="22"/>
      <c r="G110" s="7" t="s">
        <v>6</v>
      </c>
      <c r="H110" s="98">
        <f t="shared" si="10"/>
        <v>0</v>
      </c>
      <c r="I110" s="27"/>
      <c r="J110" s="21">
        <f t="shared" si="11"/>
        <v>0</v>
      </c>
      <c r="K110" s="18">
        <f t="shared" si="12"/>
        <v>0</v>
      </c>
      <c r="L110" s="2">
        <f t="shared" si="13"/>
        <v>0</v>
      </c>
      <c r="M110" s="97">
        <f t="shared" si="14"/>
        <v>0</v>
      </c>
      <c r="N110" s="19">
        <f t="shared" si="15"/>
        <v>0</v>
      </c>
      <c r="O110" s="7" t="str">
        <f t="shared" si="16"/>
        <v>heure</v>
      </c>
      <c r="P110" s="96">
        <f t="shared" si="17"/>
        <v>0</v>
      </c>
      <c r="Q110" s="19"/>
      <c r="R110" s="5"/>
      <c r="S110" s="37" t="str" cm="1">
        <f t="array" ref="S110">_xlfn.IFS(P110&gt;H110,"KO : Le montant retenu est supérieur au montant présenté. Merci de revoir la ligne de dépense ou plafonner son montant.",H110=0,"",P110=H110,"OK",P110&lt;H110,"Montant instruit inférieur au montant présenté.")</f>
        <v/>
      </c>
      <c r="T110" s="95">
        <f t="shared" si="18"/>
        <v>0</v>
      </c>
    </row>
    <row r="111" spans="1:20">
      <c r="A111" s="7">
        <v>107</v>
      </c>
      <c r="B111" s="5"/>
      <c r="C111" s="5"/>
      <c r="D111" s="2"/>
      <c r="E111" s="100"/>
      <c r="F111" s="22"/>
      <c r="G111" s="7" t="s">
        <v>6</v>
      </c>
      <c r="H111" s="98">
        <f t="shared" si="10"/>
        <v>0</v>
      </c>
      <c r="I111" s="27"/>
      <c r="J111" s="21">
        <f t="shared" si="11"/>
        <v>0</v>
      </c>
      <c r="K111" s="18">
        <f t="shared" si="12"/>
        <v>0</v>
      </c>
      <c r="L111" s="2">
        <f t="shared" si="13"/>
        <v>0</v>
      </c>
      <c r="M111" s="97">
        <f t="shared" si="14"/>
        <v>0</v>
      </c>
      <c r="N111" s="19">
        <f t="shared" si="15"/>
        <v>0</v>
      </c>
      <c r="O111" s="7" t="str">
        <f t="shared" si="16"/>
        <v>heure</v>
      </c>
      <c r="P111" s="96">
        <f t="shared" si="17"/>
        <v>0</v>
      </c>
      <c r="Q111" s="19"/>
      <c r="R111" s="5"/>
      <c r="S111" s="37" t="str" cm="1">
        <f t="array" ref="S111">_xlfn.IFS(P111&gt;H111,"KO : Le montant retenu est supérieur au montant présenté. Merci de revoir la ligne de dépense ou plafonner son montant.",H111=0,"",P111=H111,"OK",P111&lt;H111,"Montant instruit inférieur au montant présenté.")</f>
        <v/>
      </c>
      <c r="T111" s="95">
        <f t="shared" si="18"/>
        <v>0</v>
      </c>
    </row>
    <row r="112" spans="1:20">
      <c r="A112" s="7">
        <v>108</v>
      </c>
      <c r="B112" s="5"/>
      <c r="C112" s="5"/>
      <c r="D112" s="2"/>
      <c r="E112" s="100"/>
      <c r="F112" s="22"/>
      <c r="G112" s="7" t="s">
        <v>6</v>
      </c>
      <c r="H112" s="98">
        <f t="shared" si="10"/>
        <v>0</v>
      </c>
      <c r="I112" s="27"/>
      <c r="J112" s="21">
        <f t="shared" si="11"/>
        <v>0</v>
      </c>
      <c r="K112" s="18">
        <f t="shared" si="12"/>
        <v>0</v>
      </c>
      <c r="L112" s="2">
        <f t="shared" si="13"/>
        <v>0</v>
      </c>
      <c r="M112" s="97">
        <f t="shared" si="14"/>
        <v>0</v>
      </c>
      <c r="N112" s="19">
        <f t="shared" si="15"/>
        <v>0</v>
      </c>
      <c r="O112" s="7" t="str">
        <f t="shared" si="16"/>
        <v>heure</v>
      </c>
      <c r="P112" s="96">
        <f t="shared" si="17"/>
        <v>0</v>
      </c>
      <c r="Q112" s="19"/>
      <c r="R112" s="5"/>
      <c r="S112" s="37" t="str" cm="1">
        <f t="array" ref="S112">_xlfn.IFS(P112&gt;H112,"KO : Le montant retenu est supérieur au montant présenté. Merci de revoir la ligne de dépense ou plafonner son montant.",H112=0,"",P112=H112,"OK",P112&lt;H112,"Montant instruit inférieur au montant présenté.")</f>
        <v/>
      </c>
      <c r="T112" s="95">
        <f t="shared" si="18"/>
        <v>0</v>
      </c>
    </row>
    <row r="113" spans="1:20">
      <c r="A113" s="7">
        <v>109</v>
      </c>
      <c r="B113" s="5"/>
      <c r="C113" s="5"/>
      <c r="D113" s="2"/>
      <c r="E113" s="100"/>
      <c r="F113" s="22"/>
      <c r="G113" s="7" t="s">
        <v>6</v>
      </c>
      <c r="H113" s="98">
        <f t="shared" si="10"/>
        <v>0</v>
      </c>
      <c r="I113" s="27"/>
      <c r="J113" s="21">
        <f t="shared" si="11"/>
        <v>0</v>
      </c>
      <c r="K113" s="18">
        <f t="shared" si="12"/>
        <v>0</v>
      </c>
      <c r="L113" s="2">
        <f t="shared" si="13"/>
        <v>0</v>
      </c>
      <c r="M113" s="97">
        <f t="shared" si="14"/>
        <v>0</v>
      </c>
      <c r="N113" s="19">
        <f t="shared" si="15"/>
        <v>0</v>
      </c>
      <c r="O113" s="7" t="str">
        <f t="shared" si="16"/>
        <v>heure</v>
      </c>
      <c r="P113" s="96">
        <f t="shared" si="17"/>
        <v>0</v>
      </c>
      <c r="Q113" s="19"/>
      <c r="R113" s="5"/>
      <c r="S113" s="37" t="str" cm="1">
        <f t="array" ref="S113">_xlfn.IFS(P113&gt;H113,"KO : Le montant retenu est supérieur au montant présenté. Merci de revoir la ligne de dépense ou plafonner son montant.",H113=0,"",P113=H113,"OK",P113&lt;H113,"Montant instruit inférieur au montant présenté.")</f>
        <v/>
      </c>
      <c r="T113" s="95">
        <f t="shared" si="18"/>
        <v>0</v>
      </c>
    </row>
    <row r="114" spans="1:20">
      <c r="A114" s="7">
        <v>110</v>
      </c>
      <c r="B114" s="5"/>
      <c r="C114" s="5"/>
      <c r="D114" s="2"/>
      <c r="E114" s="100"/>
      <c r="F114" s="22"/>
      <c r="G114" s="7" t="s">
        <v>6</v>
      </c>
      <c r="H114" s="98">
        <f t="shared" si="10"/>
        <v>0</v>
      </c>
      <c r="I114" s="27"/>
      <c r="J114" s="21">
        <f t="shared" si="11"/>
        <v>0</v>
      </c>
      <c r="K114" s="18">
        <f t="shared" si="12"/>
        <v>0</v>
      </c>
      <c r="L114" s="2">
        <f t="shared" si="13"/>
        <v>0</v>
      </c>
      <c r="M114" s="97">
        <f t="shared" si="14"/>
        <v>0</v>
      </c>
      <c r="N114" s="19">
        <f t="shared" si="15"/>
        <v>0</v>
      </c>
      <c r="O114" s="7" t="str">
        <f t="shared" si="16"/>
        <v>heure</v>
      </c>
      <c r="P114" s="96">
        <f t="shared" si="17"/>
        <v>0</v>
      </c>
      <c r="Q114" s="19"/>
      <c r="R114" s="5"/>
      <c r="S114" s="37" t="str" cm="1">
        <f t="array" ref="S114">_xlfn.IFS(P114&gt;H114,"KO : Le montant retenu est supérieur au montant présenté. Merci de revoir la ligne de dépense ou plafonner son montant.",H114=0,"",P114=H114,"OK",P114&lt;H114,"Montant instruit inférieur au montant présenté.")</f>
        <v/>
      </c>
      <c r="T114" s="95">
        <f t="shared" si="18"/>
        <v>0</v>
      </c>
    </row>
    <row r="115" spans="1:20">
      <c r="A115" s="7">
        <v>111</v>
      </c>
      <c r="B115" s="5"/>
      <c r="C115" s="5"/>
      <c r="D115" s="2"/>
      <c r="E115" s="100"/>
      <c r="F115" s="22"/>
      <c r="G115" s="7" t="s">
        <v>6</v>
      </c>
      <c r="H115" s="98">
        <f t="shared" si="10"/>
        <v>0</v>
      </c>
      <c r="I115" s="27"/>
      <c r="J115" s="21">
        <f t="shared" si="11"/>
        <v>0</v>
      </c>
      <c r="K115" s="18">
        <f t="shared" si="12"/>
        <v>0</v>
      </c>
      <c r="L115" s="2">
        <f t="shared" si="13"/>
        <v>0</v>
      </c>
      <c r="M115" s="97">
        <f t="shared" si="14"/>
        <v>0</v>
      </c>
      <c r="N115" s="19">
        <f t="shared" si="15"/>
        <v>0</v>
      </c>
      <c r="O115" s="7" t="str">
        <f t="shared" si="16"/>
        <v>heure</v>
      </c>
      <c r="P115" s="96">
        <f t="shared" si="17"/>
        <v>0</v>
      </c>
      <c r="Q115" s="19"/>
      <c r="R115" s="5"/>
      <c r="S115" s="37" t="str" cm="1">
        <f t="array" ref="S115">_xlfn.IFS(P115&gt;H115,"KO : Le montant retenu est supérieur au montant présenté. Merci de revoir la ligne de dépense ou plafonner son montant.",H115=0,"",P115=H115,"OK",P115&lt;H115,"Montant instruit inférieur au montant présenté.")</f>
        <v/>
      </c>
      <c r="T115" s="95">
        <f t="shared" si="18"/>
        <v>0</v>
      </c>
    </row>
    <row r="116" spans="1:20">
      <c r="A116" s="7">
        <v>112</v>
      </c>
      <c r="B116" s="5"/>
      <c r="C116" s="5"/>
      <c r="D116" s="2"/>
      <c r="E116" s="100"/>
      <c r="F116" s="22"/>
      <c r="G116" s="7" t="s">
        <v>6</v>
      </c>
      <c r="H116" s="98">
        <f t="shared" si="10"/>
        <v>0</v>
      </c>
      <c r="I116" s="27"/>
      <c r="J116" s="21">
        <f t="shared" si="11"/>
        <v>0</v>
      </c>
      <c r="K116" s="18">
        <f t="shared" si="12"/>
        <v>0</v>
      </c>
      <c r="L116" s="2">
        <f t="shared" si="13"/>
        <v>0</v>
      </c>
      <c r="M116" s="97">
        <f t="shared" si="14"/>
        <v>0</v>
      </c>
      <c r="N116" s="19">
        <f t="shared" si="15"/>
        <v>0</v>
      </c>
      <c r="O116" s="7" t="str">
        <f t="shared" si="16"/>
        <v>heure</v>
      </c>
      <c r="P116" s="96">
        <f t="shared" si="17"/>
        <v>0</v>
      </c>
      <c r="Q116" s="19"/>
      <c r="R116" s="5"/>
      <c r="S116" s="37" t="str" cm="1">
        <f t="array" ref="S116">_xlfn.IFS(P116&gt;H116,"KO : Le montant retenu est supérieur au montant présenté. Merci de revoir la ligne de dépense ou plafonner son montant.",H116=0,"",P116=H116,"OK",P116&lt;H116,"Montant instruit inférieur au montant présenté.")</f>
        <v/>
      </c>
      <c r="T116" s="95">
        <f t="shared" si="18"/>
        <v>0</v>
      </c>
    </row>
    <row r="117" spans="1:20">
      <c r="A117" s="7">
        <v>113</v>
      </c>
      <c r="B117" s="5"/>
      <c r="C117" s="5"/>
      <c r="D117" s="2"/>
      <c r="E117" s="100"/>
      <c r="F117" s="22"/>
      <c r="G117" s="7" t="s">
        <v>6</v>
      </c>
      <c r="H117" s="98">
        <f t="shared" si="10"/>
        <v>0</v>
      </c>
      <c r="I117" s="27"/>
      <c r="J117" s="21">
        <f t="shared" si="11"/>
        <v>0</v>
      </c>
      <c r="K117" s="18">
        <f t="shared" si="12"/>
        <v>0</v>
      </c>
      <c r="L117" s="2">
        <f t="shared" si="13"/>
        <v>0</v>
      </c>
      <c r="M117" s="97">
        <f t="shared" si="14"/>
        <v>0</v>
      </c>
      <c r="N117" s="19">
        <f t="shared" si="15"/>
        <v>0</v>
      </c>
      <c r="O117" s="7" t="str">
        <f t="shared" si="16"/>
        <v>heure</v>
      </c>
      <c r="P117" s="96">
        <f t="shared" si="17"/>
        <v>0</v>
      </c>
      <c r="Q117" s="19"/>
      <c r="R117" s="5"/>
      <c r="S117" s="37" t="str" cm="1">
        <f t="array" ref="S117">_xlfn.IFS(P117&gt;H117,"KO : Le montant retenu est supérieur au montant présenté. Merci de revoir la ligne de dépense ou plafonner son montant.",H117=0,"",P117=H117,"OK",P117&lt;H117,"Montant instruit inférieur au montant présenté.")</f>
        <v/>
      </c>
      <c r="T117" s="95">
        <f t="shared" si="18"/>
        <v>0</v>
      </c>
    </row>
    <row r="118" spans="1:20">
      <c r="A118" s="7">
        <v>114</v>
      </c>
      <c r="B118" s="5"/>
      <c r="C118" s="5"/>
      <c r="D118" s="2"/>
      <c r="E118" s="100"/>
      <c r="F118" s="22"/>
      <c r="G118" s="7" t="s">
        <v>6</v>
      </c>
      <c r="H118" s="98">
        <f t="shared" si="10"/>
        <v>0</v>
      </c>
      <c r="I118" s="27"/>
      <c r="J118" s="21">
        <f t="shared" si="11"/>
        <v>0</v>
      </c>
      <c r="K118" s="18">
        <f t="shared" si="12"/>
        <v>0</v>
      </c>
      <c r="L118" s="2">
        <f t="shared" si="13"/>
        <v>0</v>
      </c>
      <c r="M118" s="97">
        <f t="shared" si="14"/>
        <v>0</v>
      </c>
      <c r="N118" s="19">
        <f t="shared" si="15"/>
        <v>0</v>
      </c>
      <c r="O118" s="7" t="str">
        <f t="shared" si="16"/>
        <v>heure</v>
      </c>
      <c r="P118" s="96">
        <f t="shared" si="17"/>
        <v>0</v>
      </c>
      <c r="Q118" s="19"/>
      <c r="R118" s="5"/>
      <c r="S118" s="37" t="str" cm="1">
        <f t="array" ref="S118">_xlfn.IFS(P118&gt;H118,"KO : Le montant retenu est supérieur au montant présenté. Merci de revoir la ligne de dépense ou plafonner son montant.",H118=0,"",P118=H118,"OK",P118&lt;H118,"Montant instruit inférieur au montant présenté.")</f>
        <v/>
      </c>
      <c r="T118" s="95">
        <f t="shared" si="18"/>
        <v>0</v>
      </c>
    </row>
    <row r="119" spans="1:20">
      <c r="A119" s="7">
        <v>115</v>
      </c>
      <c r="B119" s="5"/>
      <c r="C119" s="5"/>
      <c r="D119" s="2"/>
      <c r="E119" s="100"/>
      <c r="F119" s="22"/>
      <c r="G119" s="7" t="s">
        <v>6</v>
      </c>
      <c r="H119" s="98">
        <f t="shared" si="10"/>
        <v>0</v>
      </c>
      <c r="I119" s="27"/>
      <c r="J119" s="21">
        <f t="shared" si="11"/>
        <v>0</v>
      </c>
      <c r="K119" s="18">
        <f t="shared" si="12"/>
        <v>0</v>
      </c>
      <c r="L119" s="2">
        <f t="shared" si="13"/>
        <v>0</v>
      </c>
      <c r="M119" s="97">
        <f t="shared" si="14"/>
        <v>0</v>
      </c>
      <c r="N119" s="19">
        <f t="shared" si="15"/>
        <v>0</v>
      </c>
      <c r="O119" s="7" t="str">
        <f t="shared" si="16"/>
        <v>heure</v>
      </c>
      <c r="P119" s="96">
        <f t="shared" si="17"/>
        <v>0</v>
      </c>
      <c r="Q119" s="19"/>
      <c r="R119" s="5"/>
      <c r="S119" s="37" t="str" cm="1">
        <f t="array" ref="S119">_xlfn.IFS(P119&gt;H119,"KO : Le montant retenu est supérieur au montant présenté. Merci de revoir la ligne de dépense ou plafonner son montant.",H119=0,"",P119=H119,"OK",P119&lt;H119,"Montant instruit inférieur au montant présenté.")</f>
        <v/>
      </c>
      <c r="T119" s="95">
        <f t="shared" si="18"/>
        <v>0</v>
      </c>
    </row>
    <row r="120" spans="1:20">
      <c r="A120" s="7">
        <v>116</v>
      </c>
      <c r="B120" s="5"/>
      <c r="C120" s="5"/>
      <c r="D120" s="2"/>
      <c r="E120" s="100"/>
      <c r="F120" s="22"/>
      <c r="G120" s="7" t="s">
        <v>6</v>
      </c>
      <c r="H120" s="98">
        <f t="shared" si="10"/>
        <v>0</v>
      </c>
      <c r="I120" s="27"/>
      <c r="J120" s="21">
        <f t="shared" si="11"/>
        <v>0</v>
      </c>
      <c r="K120" s="18">
        <f t="shared" si="12"/>
        <v>0</v>
      </c>
      <c r="L120" s="2">
        <f t="shared" si="13"/>
        <v>0</v>
      </c>
      <c r="M120" s="97">
        <f t="shared" si="14"/>
        <v>0</v>
      </c>
      <c r="N120" s="19">
        <f t="shared" si="15"/>
        <v>0</v>
      </c>
      <c r="O120" s="7" t="str">
        <f t="shared" si="16"/>
        <v>heure</v>
      </c>
      <c r="P120" s="96">
        <f t="shared" si="17"/>
        <v>0</v>
      </c>
      <c r="Q120" s="19"/>
      <c r="R120" s="5"/>
      <c r="S120" s="37" t="str" cm="1">
        <f t="array" ref="S120">_xlfn.IFS(P120&gt;H120,"KO : Le montant retenu est supérieur au montant présenté. Merci de revoir la ligne de dépense ou plafonner son montant.",H120=0,"",P120=H120,"OK",P120&lt;H120,"Montant instruit inférieur au montant présenté.")</f>
        <v/>
      </c>
      <c r="T120" s="95">
        <f t="shared" si="18"/>
        <v>0</v>
      </c>
    </row>
    <row r="121" spans="1:20">
      <c r="A121" s="7">
        <v>117</v>
      </c>
      <c r="B121" s="5"/>
      <c r="C121" s="5"/>
      <c r="D121" s="2"/>
      <c r="E121" s="100"/>
      <c r="F121" s="22"/>
      <c r="G121" s="7" t="s">
        <v>6</v>
      </c>
      <c r="H121" s="98">
        <f t="shared" si="10"/>
        <v>0</v>
      </c>
      <c r="I121" s="27"/>
      <c r="J121" s="21">
        <f t="shared" si="11"/>
        <v>0</v>
      </c>
      <c r="K121" s="18">
        <f t="shared" si="12"/>
        <v>0</v>
      </c>
      <c r="L121" s="2">
        <f t="shared" si="13"/>
        <v>0</v>
      </c>
      <c r="M121" s="97">
        <f t="shared" si="14"/>
        <v>0</v>
      </c>
      <c r="N121" s="19">
        <f t="shared" si="15"/>
        <v>0</v>
      </c>
      <c r="O121" s="7" t="str">
        <f t="shared" si="16"/>
        <v>heure</v>
      </c>
      <c r="P121" s="96">
        <f t="shared" si="17"/>
        <v>0</v>
      </c>
      <c r="Q121" s="19"/>
      <c r="R121" s="5"/>
      <c r="S121" s="37" t="str" cm="1">
        <f t="array" ref="S121">_xlfn.IFS(P121&gt;H121,"KO : Le montant retenu est supérieur au montant présenté. Merci de revoir la ligne de dépense ou plafonner son montant.",H121=0,"",P121=H121,"OK",P121&lt;H121,"Montant instruit inférieur au montant présenté.")</f>
        <v/>
      </c>
      <c r="T121" s="95">
        <f t="shared" si="18"/>
        <v>0</v>
      </c>
    </row>
    <row r="122" spans="1:20">
      <c r="A122" s="7">
        <v>118</v>
      </c>
      <c r="B122" s="5"/>
      <c r="C122" s="5"/>
      <c r="D122" s="2"/>
      <c r="E122" s="100"/>
      <c r="F122" s="22"/>
      <c r="G122" s="7" t="s">
        <v>6</v>
      </c>
      <c r="H122" s="98">
        <f t="shared" si="10"/>
        <v>0</v>
      </c>
      <c r="I122" s="27"/>
      <c r="J122" s="21">
        <f t="shared" si="11"/>
        <v>0</v>
      </c>
      <c r="K122" s="18">
        <f t="shared" si="12"/>
        <v>0</v>
      </c>
      <c r="L122" s="2">
        <f t="shared" si="13"/>
        <v>0</v>
      </c>
      <c r="M122" s="97">
        <f t="shared" si="14"/>
        <v>0</v>
      </c>
      <c r="N122" s="19">
        <f t="shared" si="15"/>
        <v>0</v>
      </c>
      <c r="O122" s="7" t="str">
        <f t="shared" si="16"/>
        <v>heure</v>
      </c>
      <c r="P122" s="96">
        <f t="shared" si="17"/>
        <v>0</v>
      </c>
      <c r="Q122" s="19"/>
      <c r="R122" s="5"/>
      <c r="S122" s="37" t="str" cm="1">
        <f t="array" ref="S122">_xlfn.IFS(P122&gt;H122,"KO : Le montant retenu est supérieur au montant présenté. Merci de revoir la ligne de dépense ou plafonner son montant.",H122=0,"",P122=H122,"OK",P122&lt;H122,"Montant instruit inférieur au montant présenté.")</f>
        <v/>
      </c>
      <c r="T122" s="95">
        <f t="shared" si="18"/>
        <v>0</v>
      </c>
    </row>
    <row r="123" spans="1:20">
      <c r="A123" s="7">
        <v>119</v>
      </c>
      <c r="B123" s="5"/>
      <c r="C123" s="5"/>
      <c r="D123" s="2"/>
      <c r="E123" s="100"/>
      <c r="F123" s="22"/>
      <c r="G123" s="7" t="s">
        <v>6</v>
      </c>
      <c r="H123" s="98">
        <f t="shared" si="10"/>
        <v>0</v>
      </c>
      <c r="I123" s="27"/>
      <c r="J123" s="21">
        <f t="shared" si="11"/>
        <v>0</v>
      </c>
      <c r="K123" s="18">
        <f t="shared" si="12"/>
        <v>0</v>
      </c>
      <c r="L123" s="2">
        <f t="shared" si="13"/>
        <v>0</v>
      </c>
      <c r="M123" s="97">
        <f t="shared" si="14"/>
        <v>0</v>
      </c>
      <c r="N123" s="19">
        <f t="shared" si="15"/>
        <v>0</v>
      </c>
      <c r="O123" s="7" t="str">
        <f t="shared" si="16"/>
        <v>heure</v>
      </c>
      <c r="P123" s="96">
        <f t="shared" si="17"/>
        <v>0</v>
      </c>
      <c r="Q123" s="19"/>
      <c r="R123" s="5"/>
      <c r="S123" s="37" t="str" cm="1">
        <f t="array" ref="S123">_xlfn.IFS(P123&gt;H123,"KO : Le montant retenu est supérieur au montant présenté. Merci de revoir la ligne de dépense ou plafonner son montant.",H123=0,"",P123=H123,"OK",P123&lt;H123,"Montant instruit inférieur au montant présenté.")</f>
        <v/>
      </c>
      <c r="T123" s="95">
        <f t="shared" si="18"/>
        <v>0</v>
      </c>
    </row>
    <row r="124" spans="1:20">
      <c r="A124" s="7">
        <v>120</v>
      </c>
      <c r="B124" s="5"/>
      <c r="C124" s="5"/>
      <c r="D124" s="2"/>
      <c r="E124" s="100"/>
      <c r="F124" s="22"/>
      <c r="G124" s="7" t="s">
        <v>6</v>
      </c>
      <c r="H124" s="98">
        <f t="shared" si="10"/>
        <v>0</v>
      </c>
      <c r="I124" s="27"/>
      <c r="J124" s="21">
        <f t="shared" si="11"/>
        <v>0</v>
      </c>
      <c r="K124" s="18">
        <f t="shared" si="12"/>
        <v>0</v>
      </c>
      <c r="L124" s="2">
        <f t="shared" si="13"/>
        <v>0</v>
      </c>
      <c r="M124" s="97">
        <f t="shared" si="14"/>
        <v>0</v>
      </c>
      <c r="N124" s="19">
        <f t="shared" si="15"/>
        <v>0</v>
      </c>
      <c r="O124" s="7" t="str">
        <f t="shared" si="16"/>
        <v>heure</v>
      </c>
      <c r="P124" s="96">
        <f t="shared" si="17"/>
        <v>0</v>
      </c>
      <c r="Q124" s="19"/>
      <c r="R124" s="5"/>
      <c r="S124" s="37" t="str" cm="1">
        <f t="array" ref="S124">_xlfn.IFS(P124&gt;H124,"KO : Le montant retenu est supérieur au montant présenté. Merci de revoir la ligne de dépense ou plafonner son montant.",H124=0,"",P124=H124,"OK",P124&lt;H124,"Montant instruit inférieur au montant présenté.")</f>
        <v/>
      </c>
      <c r="T124" s="95">
        <f t="shared" si="18"/>
        <v>0</v>
      </c>
    </row>
    <row r="125" spans="1:20">
      <c r="A125" s="7">
        <v>121</v>
      </c>
      <c r="B125" s="5"/>
      <c r="C125" s="5"/>
      <c r="D125" s="2"/>
      <c r="E125" s="100"/>
      <c r="F125" s="22"/>
      <c r="G125" s="7" t="s">
        <v>6</v>
      </c>
      <c r="H125" s="98">
        <f t="shared" si="10"/>
        <v>0</v>
      </c>
      <c r="I125" s="27"/>
      <c r="J125" s="21">
        <f t="shared" si="11"/>
        <v>0</v>
      </c>
      <c r="K125" s="18">
        <f t="shared" si="12"/>
        <v>0</v>
      </c>
      <c r="L125" s="2">
        <f t="shared" si="13"/>
        <v>0</v>
      </c>
      <c r="M125" s="97">
        <f t="shared" si="14"/>
        <v>0</v>
      </c>
      <c r="N125" s="19">
        <f t="shared" si="15"/>
        <v>0</v>
      </c>
      <c r="O125" s="7" t="str">
        <f t="shared" si="16"/>
        <v>heure</v>
      </c>
      <c r="P125" s="96">
        <f t="shared" si="17"/>
        <v>0</v>
      </c>
      <c r="Q125" s="19"/>
      <c r="R125" s="5"/>
      <c r="S125" s="37" t="str" cm="1">
        <f t="array" ref="S125">_xlfn.IFS(P125&gt;H125,"KO : Le montant retenu est supérieur au montant présenté. Merci de revoir la ligne de dépense ou plafonner son montant.",H125=0,"",P125=H125,"OK",P125&lt;H125,"Montant instruit inférieur au montant présenté.")</f>
        <v/>
      </c>
      <c r="T125" s="95">
        <f t="shared" si="18"/>
        <v>0</v>
      </c>
    </row>
    <row r="126" spans="1:20">
      <c r="A126" s="7">
        <v>122</v>
      </c>
      <c r="B126" s="5"/>
      <c r="C126" s="5"/>
      <c r="D126" s="2"/>
      <c r="E126" s="100"/>
      <c r="F126" s="22"/>
      <c r="G126" s="7" t="s">
        <v>6</v>
      </c>
      <c r="H126" s="98">
        <f t="shared" si="10"/>
        <v>0</v>
      </c>
      <c r="I126" s="27"/>
      <c r="J126" s="21">
        <f t="shared" si="11"/>
        <v>0</v>
      </c>
      <c r="K126" s="18">
        <f t="shared" si="12"/>
        <v>0</v>
      </c>
      <c r="L126" s="2">
        <f t="shared" si="13"/>
        <v>0</v>
      </c>
      <c r="M126" s="97">
        <f t="shared" si="14"/>
        <v>0</v>
      </c>
      <c r="N126" s="19">
        <f t="shared" si="15"/>
        <v>0</v>
      </c>
      <c r="O126" s="7" t="str">
        <f t="shared" si="16"/>
        <v>heure</v>
      </c>
      <c r="P126" s="96">
        <f t="shared" si="17"/>
        <v>0</v>
      </c>
      <c r="Q126" s="19"/>
      <c r="R126" s="5"/>
      <c r="S126" s="37" t="str" cm="1">
        <f t="array" ref="S126">_xlfn.IFS(P126&gt;H126,"KO : Le montant retenu est supérieur au montant présenté. Merci de revoir la ligne de dépense ou plafonner son montant.",H126=0,"",P126=H126,"OK",P126&lt;H126,"Montant instruit inférieur au montant présenté.")</f>
        <v/>
      </c>
      <c r="T126" s="95">
        <f t="shared" si="18"/>
        <v>0</v>
      </c>
    </row>
    <row r="127" spans="1:20">
      <c r="A127" s="7">
        <v>123</v>
      </c>
      <c r="B127" s="5"/>
      <c r="C127" s="5"/>
      <c r="D127" s="2"/>
      <c r="E127" s="100"/>
      <c r="F127" s="22"/>
      <c r="G127" s="7" t="s">
        <v>6</v>
      </c>
      <c r="H127" s="98">
        <f t="shared" si="10"/>
        <v>0</v>
      </c>
      <c r="I127" s="27"/>
      <c r="J127" s="21">
        <f t="shared" si="11"/>
        <v>0</v>
      </c>
      <c r="K127" s="18">
        <f t="shared" si="12"/>
        <v>0</v>
      </c>
      <c r="L127" s="2">
        <f t="shared" si="13"/>
        <v>0</v>
      </c>
      <c r="M127" s="97">
        <f t="shared" si="14"/>
        <v>0</v>
      </c>
      <c r="N127" s="19">
        <f t="shared" si="15"/>
        <v>0</v>
      </c>
      <c r="O127" s="7" t="str">
        <f t="shared" si="16"/>
        <v>heure</v>
      </c>
      <c r="P127" s="96">
        <f t="shared" si="17"/>
        <v>0</v>
      </c>
      <c r="Q127" s="19"/>
      <c r="R127" s="5"/>
      <c r="S127" s="37" t="str" cm="1">
        <f t="array" ref="S127">_xlfn.IFS(P127&gt;H127,"KO : Le montant retenu est supérieur au montant présenté. Merci de revoir la ligne de dépense ou plafonner son montant.",H127=0,"",P127=H127,"OK",P127&lt;H127,"Montant instruit inférieur au montant présenté.")</f>
        <v/>
      </c>
      <c r="T127" s="95">
        <f t="shared" si="18"/>
        <v>0</v>
      </c>
    </row>
    <row r="128" spans="1:20">
      <c r="A128" s="7">
        <v>124</v>
      </c>
      <c r="B128" s="5"/>
      <c r="C128" s="5"/>
      <c r="D128" s="2"/>
      <c r="E128" s="100"/>
      <c r="F128" s="22"/>
      <c r="G128" s="7" t="s">
        <v>6</v>
      </c>
      <c r="H128" s="98">
        <f t="shared" si="10"/>
        <v>0</v>
      </c>
      <c r="I128" s="27"/>
      <c r="J128" s="21">
        <f t="shared" si="11"/>
        <v>0</v>
      </c>
      <c r="K128" s="18">
        <f t="shared" si="12"/>
        <v>0</v>
      </c>
      <c r="L128" s="2">
        <f t="shared" si="13"/>
        <v>0</v>
      </c>
      <c r="M128" s="97">
        <f t="shared" si="14"/>
        <v>0</v>
      </c>
      <c r="N128" s="19">
        <f t="shared" si="15"/>
        <v>0</v>
      </c>
      <c r="O128" s="7" t="str">
        <f t="shared" si="16"/>
        <v>heure</v>
      </c>
      <c r="P128" s="96">
        <f t="shared" si="17"/>
        <v>0</v>
      </c>
      <c r="Q128" s="19"/>
      <c r="R128" s="5"/>
      <c r="S128" s="37" t="str" cm="1">
        <f t="array" ref="S128">_xlfn.IFS(P128&gt;H128,"KO : Le montant retenu est supérieur au montant présenté. Merci de revoir la ligne de dépense ou plafonner son montant.",H128=0,"",P128=H128,"OK",P128&lt;H128,"Montant instruit inférieur au montant présenté.")</f>
        <v/>
      </c>
      <c r="T128" s="95">
        <f t="shared" si="18"/>
        <v>0</v>
      </c>
    </row>
    <row r="129" spans="1:20">
      <c r="A129" s="7">
        <v>125</v>
      </c>
      <c r="B129" s="5"/>
      <c r="C129" s="5"/>
      <c r="D129" s="2"/>
      <c r="E129" s="100"/>
      <c r="F129" s="22"/>
      <c r="G129" s="7" t="s">
        <v>6</v>
      </c>
      <c r="H129" s="98">
        <f t="shared" si="10"/>
        <v>0</v>
      </c>
      <c r="I129" s="27"/>
      <c r="J129" s="21">
        <f t="shared" si="11"/>
        <v>0</v>
      </c>
      <c r="K129" s="18">
        <f t="shared" si="12"/>
        <v>0</v>
      </c>
      <c r="L129" s="2">
        <f t="shared" si="13"/>
        <v>0</v>
      </c>
      <c r="M129" s="97">
        <f t="shared" si="14"/>
        <v>0</v>
      </c>
      <c r="N129" s="19">
        <f t="shared" si="15"/>
        <v>0</v>
      </c>
      <c r="O129" s="7" t="str">
        <f t="shared" si="16"/>
        <v>heure</v>
      </c>
      <c r="P129" s="96">
        <f t="shared" si="17"/>
        <v>0</v>
      </c>
      <c r="Q129" s="19"/>
      <c r="R129" s="5"/>
      <c r="S129" s="37" t="str" cm="1">
        <f t="array" ref="S129">_xlfn.IFS(P129&gt;H129,"KO : Le montant retenu est supérieur au montant présenté. Merci de revoir la ligne de dépense ou plafonner son montant.",H129=0,"",P129=H129,"OK",P129&lt;H129,"Montant instruit inférieur au montant présenté.")</f>
        <v/>
      </c>
      <c r="T129" s="95">
        <f t="shared" si="18"/>
        <v>0</v>
      </c>
    </row>
    <row r="130" spans="1:20">
      <c r="A130" s="7">
        <v>126</v>
      </c>
      <c r="B130" s="5"/>
      <c r="C130" s="5"/>
      <c r="D130" s="2"/>
      <c r="E130" s="100"/>
      <c r="F130" s="22"/>
      <c r="G130" s="7" t="s">
        <v>6</v>
      </c>
      <c r="H130" s="98">
        <f t="shared" si="10"/>
        <v>0</v>
      </c>
      <c r="I130" s="27"/>
      <c r="J130" s="21">
        <f t="shared" si="11"/>
        <v>0</v>
      </c>
      <c r="K130" s="18">
        <f t="shared" si="12"/>
        <v>0</v>
      </c>
      <c r="L130" s="2">
        <f t="shared" si="13"/>
        <v>0</v>
      </c>
      <c r="M130" s="97">
        <f t="shared" si="14"/>
        <v>0</v>
      </c>
      <c r="N130" s="19">
        <f t="shared" si="15"/>
        <v>0</v>
      </c>
      <c r="O130" s="7" t="str">
        <f t="shared" si="16"/>
        <v>heure</v>
      </c>
      <c r="P130" s="96">
        <f t="shared" si="17"/>
        <v>0</v>
      </c>
      <c r="Q130" s="19"/>
      <c r="R130" s="5"/>
      <c r="S130" s="37" t="str" cm="1">
        <f t="array" ref="S130">_xlfn.IFS(P130&gt;H130,"KO : Le montant retenu est supérieur au montant présenté. Merci de revoir la ligne de dépense ou plafonner son montant.",H130=0,"",P130=H130,"OK",P130&lt;H130,"Montant instruit inférieur au montant présenté.")</f>
        <v/>
      </c>
      <c r="T130" s="95">
        <f t="shared" si="18"/>
        <v>0</v>
      </c>
    </row>
    <row r="131" spans="1:20">
      <c r="A131" s="7">
        <v>127</v>
      </c>
      <c r="B131" s="5"/>
      <c r="C131" s="5"/>
      <c r="D131" s="2"/>
      <c r="E131" s="100"/>
      <c r="F131" s="22"/>
      <c r="G131" s="7" t="s">
        <v>6</v>
      </c>
      <c r="H131" s="98">
        <f t="shared" si="10"/>
        <v>0</v>
      </c>
      <c r="I131" s="27"/>
      <c r="J131" s="21">
        <f t="shared" si="11"/>
        <v>0</v>
      </c>
      <c r="K131" s="18">
        <f t="shared" si="12"/>
        <v>0</v>
      </c>
      <c r="L131" s="2">
        <f t="shared" si="13"/>
        <v>0</v>
      </c>
      <c r="M131" s="97">
        <f t="shared" si="14"/>
        <v>0</v>
      </c>
      <c r="N131" s="19">
        <f t="shared" si="15"/>
        <v>0</v>
      </c>
      <c r="O131" s="7" t="str">
        <f t="shared" si="16"/>
        <v>heure</v>
      </c>
      <c r="P131" s="96">
        <f t="shared" si="17"/>
        <v>0</v>
      </c>
      <c r="Q131" s="19"/>
      <c r="R131" s="5"/>
      <c r="S131" s="37" t="str" cm="1">
        <f t="array" ref="S131">_xlfn.IFS(P131&gt;H131,"KO : Le montant retenu est supérieur au montant présenté. Merci de revoir la ligne de dépense ou plafonner son montant.",H131=0,"",P131=H131,"OK",P131&lt;H131,"Montant instruit inférieur au montant présenté.")</f>
        <v/>
      </c>
      <c r="T131" s="95">
        <f t="shared" si="18"/>
        <v>0</v>
      </c>
    </row>
    <row r="132" spans="1:20">
      <c r="A132" s="7">
        <v>128</v>
      </c>
      <c r="B132" s="5"/>
      <c r="C132" s="5"/>
      <c r="D132" s="2"/>
      <c r="E132" s="100"/>
      <c r="F132" s="22"/>
      <c r="G132" s="7" t="s">
        <v>6</v>
      </c>
      <c r="H132" s="98">
        <f t="shared" si="10"/>
        <v>0</v>
      </c>
      <c r="I132" s="27"/>
      <c r="J132" s="21">
        <f t="shared" si="11"/>
        <v>0</v>
      </c>
      <c r="K132" s="18">
        <f t="shared" si="12"/>
        <v>0</v>
      </c>
      <c r="L132" s="2">
        <f t="shared" si="13"/>
        <v>0</v>
      </c>
      <c r="M132" s="97">
        <f t="shared" si="14"/>
        <v>0</v>
      </c>
      <c r="N132" s="19">
        <f t="shared" si="15"/>
        <v>0</v>
      </c>
      <c r="O132" s="7" t="str">
        <f t="shared" si="16"/>
        <v>heure</v>
      </c>
      <c r="P132" s="96">
        <f t="shared" si="17"/>
        <v>0</v>
      </c>
      <c r="Q132" s="19"/>
      <c r="R132" s="5"/>
      <c r="S132" s="37" t="str" cm="1">
        <f t="array" ref="S132">_xlfn.IFS(P132&gt;H132,"KO : Le montant retenu est supérieur au montant présenté. Merci de revoir la ligne de dépense ou plafonner son montant.",H132=0,"",P132=H132,"OK",P132&lt;H132,"Montant instruit inférieur au montant présenté.")</f>
        <v/>
      </c>
      <c r="T132" s="95">
        <f t="shared" si="18"/>
        <v>0</v>
      </c>
    </row>
    <row r="133" spans="1:20">
      <c r="A133" s="7">
        <v>129</v>
      </c>
      <c r="B133" s="5"/>
      <c r="C133" s="5"/>
      <c r="D133" s="2"/>
      <c r="E133" s="100"/>
      <c r="F133" s="22"/>
      <c r="G133" s="7" t="s">
        <v>6</v>
      </c>
      <c r="H133" s="98">
        <f t="shared" si="10"/>
        <v>0</v>
      </c>
      <c r="I133" s="27"/>
      <c r="J133" s="21">
        <f t="shared" si="11"/>
        <v>0</v>
      </c>
      <c r="K133" s="18">
        <f t="shared" si="12"/>
        <v>0</v>
      </c>
      <c r="L133" s="2">
        <f t="shared" si="13"/>
        <v>0</v>
      </c>
      <c r="M133" s="97">
        <f t="shared" si="14"/>
        <v>0</v>
      </c>
      <c r="N133" s="19">
        <f t="shared" si="15"/>
        <v>0</v>
      </c>
      <c r="O133" s="7" t="str">
        <f t="shared" si="16"/>
        <v>heure</v>
      </c>
      <c r="P133" s="96">
        <f t="shared" si="17"/>
        <v>0</v>
      </c>
      <c r="Q133" s="19"/>
      <c r="R133" s="5"/>
      <c r="S133" s="37" t="str" cm="1">
        <f t="array" ref="S133">_xlfn.IFS(P133&gt;H133,"KO : Le montant retenu est supérieur au montant présenté. Merci de revoir la ligne de dépense ou plafonner son montant.",H133=0,"",P133=H133,"OK",P133&lt;H133,"Montant instruit inférieur au montant présenté.")</f>
        <v/>
      </c>
      <c r="T133" s="95">
        <f t="shared" si="18"/>
        <v>0</v>
      </c>
    </row>
    <row r="134" spans="1:20">
      <c r="A134" s="7">
        <v>130</v>
      </c>
      <c r="B134" s="5"/>
      <c r="C134" s="5"/>
      <c r="D134" s="2"/>
      <c r="E134" s="100"/>
      <c r="F134" s="22"/>
      <c r="G134" s="7" t="s">
        <v>6</v>
      </c>
      <c r="H134" s="98">
        <f t="shared" ref="H134:H197" si="19">E134*F134</f>
        <v>0</v>
      </c>
      <c r="I134" s="27"/>
      <c r="J134" s="21">
        <f t="shared" ref="J134:J197" si="20">B134</f>
        <v>0</v>
      </c>
      <c r="K134" s="18">
        <f t="shared" ref="K134:K197" si="21">C134</f>
        <v>0</v>
      </c>
      <c r="L134" s="2">
        <f t="shared" ref="L134:L197" si="22">D134</f>
        <v>0</v>
      </c>
      <c r="M134" s="97">
        <f t="shared" ref="M134:M197" si="23">E134</f>
        <v>0</v>
      </c>
      <c r="N134" s="19">
        <f t="shared" ref="N134:N197" si="24">F134</f>
        <v>0</v>
      </c>
      <c r="O134" s="7" t="str">
        <f t="shared" ref="O134:O197" si="25">G134</f>
        <v>heure</v>
      </c>
      <c r="P134" s="96">
        <f t="shared" ref="P134:P197" si="26">M134*N134</f>
        <v>0</v>
      </c>
      <c r="Q134" s="19"/>
      <c r="R134" s="5"/>
      <c r="S134" s="37" t="str" cm="1">
        <f t="array" ref="S134">_xlfn.IFS(P134&gt;H134,"KO : Le montant retenu est supérieur au montant présenté. Merci de revoir la ligne de dépense ou plafonner son montant.",H134=0,"",P134=H134,"OK",P134&lt;H134,"Montant instruit inférieur au montant présenté.")</f>
        <v/>
      </c>
      <c r="T134" s="95">
        <f t="shared" ref="T134:T197" si="27">H134-P134</f>
        <v>0</v>
      </c>
    </row>
    <row r="135" spans="1:20">
      <c r="A135" s="7">
        <v>131</v>
      </c>
      <c r="B135" s="5"/>
      <c r="C135" s="5"/>
      <c r="D135" s="2"/>
      <c r="E135" s="100"/>
      <c r="F135" s="22"/>
      <c r="G135" s="7" t="s">
        <v>6</v>
      </c>
      <c r="H135" s="98">
        <f t="shared" si="19"/>
        <v>0</v>
      </c>
      <c r="I135" s="27"/>
      <c r="J135" s="21">
        <f t="shared" si="20"/>
        <v>0</v>
      </c>
      <c r="K135" s="18">
        <f t="shared" si="21"/>
        <v>0</v>
      </c>
      <c r="L135" s="2">
        <f t="shared" si="22"/>
        <v>0</v>
      </c>
      <c r="M135" s="97">
        <f t="shared" si="23"/>
        <v>0</v>
      </c>
      <c r="N135" s="19">
        <f t="shared" si="24"/>
        <v>0</v>
      </c>
      <c r="O135" s="7" t="str">
        <f t="shared" si="25"/>
        <v>heure</v>
      </c>
      <c r="P135" s="96">
        <f t="shared" si="26"/>
        <v>0</v>
      </c>
      <c r="Q135" s="19"/>
      <c r="R135" s="5"/>
      <c r="S135" s="37" t="str" cm="1">
        <f t="array" ref="S135">_xlfn.IFS(P135&gt;H135,"KO : Le montant retenu est supérieur au montant présenté. Merci de revoir la ligne de dépense ou plafonner son montant.",H135=0,"",P135=H135,"OK",P135&lt;H135,"Montant instruit inférieur au montant présenté.")</f>
        <v/>
      </c>
      <c r="T135" s="95">
        <f t="shared" si="27"/>
        <v>0</v>
      </c>
    </row>
    <row r="136" spans="1:20">
      <c r="A136" s="7">
        <v>132</v>
      </c>
      <c r="B136" s="5"/>
      <c r="C136" s="5"/>
      <c r="D136" s="2"/>
      <c r="E136" s="100"/>
      <c r="F136" s="22"/>
      <c r="G136" s="7" t="s">
        <v>6</v>
      </c>
      <c r="H136" s="98">
        <f t="shared" si="19"/>
        <v>0</v>
      </c>
      <c r="I136" s="27"/>
      <c r="J136" s="21">
        <f t="shared" si="20"/>
        <v>0</v>
      </c>
      <c r="K136" s="18">
        <f t="shared" si="21"/>
        <v>0</v>
      </c>
      <c r="L136" s="2">
        <f t="shared" si="22"/>
        <v>0</v>
      </c>
      <c r="M136" s="97">
        <f t="shared" si="23"/>
        <v>0</v>
      </c>
      <c r="N136" s="19">
        <f t="shared" si="24"/>
        <v>0</v>
      </c>
      <c r="O136" s="7" t="str">
        <f t="shared" si="25"/>
        <v>heure</v>
      </c>
      <c r="P136" s="96">
        <f t="shared" si="26"/>
        <v>0</v>
      </c>
      <c r="Q136" s="19"/>
      <c r="R136" s="5"/>
      <c r="S136" s="37" t="str" cm="1">
        <f t="array" ref="S136">_xlfn.IFS(P136&gt;H136,"KO : Le montant retenu est supérieur au montant présenté. Merci de revoir la ligne de dépense ou plafonner son montant.",H136=0,"",P136=H136,"OK",P136&lt;H136,"Montant instruit inférieur au montant présenté.")</f>
        <v/>
      </c>
      <c r="T136" s="95">
        <f t="shared" si="27"/>
        <v>0</v>
      </c>
    </row>
    <row r="137" spans="1:20">
      <c r="A137" s="7">
        <v>133</v>
      </c>
      <c r="B137" s="5"/>
      <c r="C137" s="5"/>
      <c r="D137" s="2"/>
      <c r="E137" s="100"/>
      <c r="F137" s="22"/>
      <c r="G137" s="7" t="s">
        <v>6</v>
      </c>
      <c r="H137" s="98">
        <f t="shared" si="19"/>
        <v>0</v>
      </c>
      <c r="I137" s="27"/>
      <c r="J137" s="21">
        <f t="shared" si="20"/>
        <v>0</v>
      </c>
      <c r="K137" s="18">
        <f t="shared" si="21"/>
        <v>0</v>
      </c>
      <c r="L137" s="2">
        <f t="shared" si="22"/>
        <v>0</v>
      </c>
      <c r="M137" s="97">
        <f t="shared" si="23"/>
        <v>0</v>
      </c>
      <c r="N137" s="19">
        <f t="shared" si="24"/>
        <v>0</v>
      </c>
      <c r="O137" s="7" t="str">
        <f t="shared" si="25"/>
        <v>heure</v>
      </c>
      <c r="P137" s="96">
        <f t="shared" si="26"/>
        <v>0</v>
      </c>
      <c r="Q137" s="19"/>
      <c r="R137" s="5"/>
      <c r="S137" s="37" t="str" cm="1">
        <f t="array" ref="S137">_xlfn.IFS(P137&gt;H137,"KO : Le montant retenu est supérieur au montant présenté. Merci de revoir la ligne de dépense ou plafonner son montant.",H137=0,"",P137=H137,"OK",P137&lt;H137,"Montant instruit inférieur au montant présenté.")</f>
        <v/>
      </c>
      <c r="T137" s="95">
        <f t="shared" si="27"/>
        <v>0</v>
      </c>
    </row>
    <row r="138" spans="1:20">
      <c r="A138" s="7">
        <v>134</v>
      </c>
      <c r="B138" s="5"/>
      <c r="C138" s="5"/>
      <c r="D138" s="2"/>
      <c r="E138" s="100"/>
      <c r="F138" s="22"/>
      <c r="G138" s="7" t="s">
        <v>6</v>
      </c>
      <c r="H138" s="98">
        <f t="shared" si="19"/>
        <v>0</v>
      </c>
      <c r="I138" s="27"/>
      <c r="J138" s="21">
        <f t="shared" si="20"/>
        <v>0</v>
      </c>
      <c r="K138" s="18">
        <f t="shared" si="21"/>
        <v>0</v>
      </c>
      <c r="L138" s="2">
        <f t="shared" si="22"/>
        <v>0</v>
      </c>
      <c r="M138" s="97">
        <f t="shared" si="23"/>
        <v>0</v>
      </c>
      <c r="N138" s="19">
        <f t="shared" si="24"/>
        <v>0</v>
      </c>
      <c r="O138" s="7" t="str">
        <f t="shared" si="25"/>
        <v>heure</v>
      </c>
      <c r="P138" s="96">
        <f t="shared" si="26"/>
        <v>0</v>
      </c>
      <c r="Q138" s="19"/>
      <c r="R138" s="5"/>
      <c r="S138" s="37" t="str" cm="1">
        <f t="array" ref="S138">_xlfn.IFS(P138&gt;H138,"KO : Le montant retenu est supérieur au montant présenté. Merci de revoir la ligne de dépense ou plafonner son montant.",H138=0,"",P138=H138,"OK",P138&lt;H138,"Montant instruit inférieur au montant présenté.")</f>
        <v/>
      </c>
      <c r="T138" s="95">
        <f t="shared" si="27"/>
        <v>0</v>
      </c>
    </row>
    <row r="139" spans="1:20">
      <c r="A139" s="7">
        <v>135</v>
      </c>
      <c r="B139" s="5"/>
      <c r="C139" s="5"/>
      <c r="D139" s="2"/>
      <c r="E139" s="100"/>
      <c r="F139" s="22"/>
      <c r="G139" s="7" t="s">
        <v>6</v>
      </c>
      <c r="H139" s="98">
        <f t="shared" si="19"/>
        <v>0</v>
      </c>
      <c r="I139" s="27"/>
      <c r="J139" s="21">
        <f t="shared" si="20"/>
        <v>0</v>
      </c>
      <c r="K139" s="18">
        <f t="shared" si="21"/>
        <v>0</v>
      </c>
      <c r="L139" s="2">
        <f t="shared" si="22"/>
        <v>0</v>
      </c>
      <c r="M139" s="97">
        <f t="shared" si="23"/>
        <v>0</v>
      </c>
      <c r="N139" s="19">
        <f t="shared" si="24"/>
        <v>0</v>
      </c>
      <c r="O139" s="7" t="str">
        <f t="shared" si="25"/>
        <v>heure</v>
      </c>
      <c r="P139" s="96">
        <f t="shared" si="26"/>
        <v>0</v>
      </c>
      <c r="Q139" s="19"/>
      <c r="R139" s="5"/>
      <c r="S139" s="37" t="str" cm="1">
        <f t="array" ref="S139">_xlfn.IFS(P139&gt;H139,"KO : Le montant retenu est supérieur au montant présenté. Merci de revoir la ligne de dépense ou plafonner son montant.",H139=0,"",P139=H139,"OK",P139&lt;H139,"Montant instruit inférieur au montant présenté.")</f>
        <v/>
      </c>
      <c r="T139" s="95">
        <f t="shared" si="27"/>
        <v>0</v>
      </c>
    </row>
    <row r="140" spans="1:20">
      <c r="A140" s="7">
        <v>136</v>
      </c>
      <c r="B140" s="5"/>
      <c r="C140" s="5"/>
      <c r="D140" s="2"/>
      <c r="E140" s="100"/>
      <c r="F140" s="22"/>
      <c r="G140" s="7" t="s">
        <v>6</v>
      </c>
      <c r="H140" s="98">
        <f t="shared" si="19"/>
        <v>0</v>
      </c>
      <c r="I140" s="27"/>
      <c r="J140" s="21">
        <f t="shared" si="20"/>
        <v>0</v>
      </c>
      <c r="K140" s="18">
        <f t="shared" si="21"/>
        <v>0</v>
      </c>
      <c r="L140" s="2">
        <f t="shared" si="22"/>
        <v>0</v>
      </c>
      <c r="M140" s="97">
        <f t="shared" si="23"/>
        <v>0</v>
      </c>
      <c r="N140" s="19">
        <f t="shared" si="24"/>
        <v>0</v>
      </c>
      <c r="O140" s="7" t="str">
        <f t="shared" si="25"/>
        <v>heure</v>
      </c>
      <c r="P140" s="96">
        <f t="shared" si="26"/>
        <v>0</v>
      </c>
      <c r="Q140" s="19"/>
      <c r="R140" s="5"/>
      <c r="S140" s="37" t="str" cm="1">
        <f t="array" ref="S140">_xlfn.IFS(P140&gt;H140,"KO : Le montant retenu est supérieur au montant présenté. Merci de revoir la ligne de dépense ou plafonner son montant.",H140=0,"",P140=H140,"OK",P140&lt;H140,"Montant instruit inférieur au montant présenté.")</f>
        <v/>
      </c>
      <c r="T140" s="95">
        <f t="shared" si="27"/>
        <v>0</v>
      </c>
    </row>
    <row r="141" spans="1:20">
      <c r="A141" s="7">
        <v>137</v>
      </c>
      <c r="B141" s="5"/>
      <c r="C141" s="5"/>
      <c r="D141" s="2"/>
      <c r="E141" s="100"/>
      <c r="F141" s="22"/>
      <c r="G141" s="7" t="s">
        <v>6</v>
      </c>
      <c r="H141" s="98">
        <f t="shared" si="19"/>
        <v>0</v>
      </c>
      <c r="I141" s="27"/>
      <c r="J141" s="21">
        <f t="shared" si="20"/>
        <v>0</v>
      </c>
      <c r="K141" s="18">
        <f t="shared" si="21"/>
        <v>0</v>
      </c>
      <c r="L141" s="2">
        <f t="shared" si="22"/>
        <v>0</v>
      </c>
      <c r="M141" s="97">
        <f t="shared" si="23"/>
        <v>0</v>
      </c>
      <c r="N141" s="19">
        <f t="shared" si="24"/>
        <v>0</v>
      </c>
      <c r="O141" s="7" t="str">
        <f t="shared" si="25"/>
        <v>heure</v>
      </c>
      <c r="P141" s="96">
        <f t="shared" si="26"/>
        <v>0</v>
      </c>
      <c r="Q141" s="19"/>
      <c r="R141" s="5"/>
      <c r="S141" s="37" t="str" cm="1">
        <f t="array" ref="S141">_xlfn.IFS(P141&gt;H141,"KO : Le montant retenu est supérieur au montant présenté. Merci de revoir la ligne de dépense ou plafonner son montant.",H141=0,"",P141=H141,"OK",P141&lt;H141,"Montant instruit inférieur au montant présenté.")</f>
        <v/>
      </c>
      <c r="T141" s="95">
        <f t="shared" si="27"/>
        <v>0</v>
      </c>
    </row>
    <row r="142" spans="1:20">
      <c r="A142" s="7">
        <v>138</v>
      </c>
      <c r="B142" s="5"/>
      <c r="C142" s="5"/>
      <c r="D142" s="2"/>
      <c r="E142" s="100"/>
      <c r="F142" s="22"/>
      <c r="G142" s="7" t="s">
        <v>6</v>
      </c>
      <c r="H142" s="98">
        <f t="shared" si="19"/>
        <v>0</v>
      </c>
      <c r="I142" s="27"/>
      <c r="J142" s="21">
        <f t="shared" si="20"/>
        <v>0</v>
      </c>
      <c r="K142" s="18">
        <f t="shared" si="21"/>
        <v>0</v>
      </c>
      <c r="L142" s="2">
        <f t="shared" si="22"/>
        <v>0</v>
      </c>
      <c r="M142" s="97">
        <f t="shared" si="23"/>
        <v>0</v>
      </c>
      <c r="N142" s="19">
        <f t="shared" si="24"/>
        <v>0</v>
      </c>
      <c r="O142" s="7" t="str">
        <f t="shared" si="25"/>
        <v>heure</v>
      </c>
      <c r="P142" s="96">
        <f t="shared" si="26"/>
        <v>0</v>
      </c>
      <c r="Q142" s="19"/>
      <c r="R142" s="5"/>
      <c r="S142" s="37" t="str" cm="1">
        <f t="array" ref="S142">_xlfn.IFS(P142&gt;H142,"KO : Le montant retenu est supérieur au montant présenté. Merci de revoir la ligne de dépense ou plafonner son montant.",H142=0,"",P142=H142,"OK",P142&lt;H142,"Montant instruit inférieur au montant présenté.")</f>
        <v/>
      </c>
      <c r="T142" s="95">
        <f t="shared" si="27"/>
        <v>0</v>
      </c>
    </row>
    <row r="143" spans="1:20">
      <c r="A143" s="7">
        <v>139</v>
      </c>
      <c r="B143" s="5"/>
      <c r="C143" s="5"/>
      <c r="D143" s="2"/>
      <c r="E143" s="100"/>
      <c r="F143" s="22"/>
      <c r="G143" s="7" t="s">
        <v>6</v>
      </c>
      <c r="H143" s="98">
        <f t="shared" si="19"/>
        <v>0</v>
      </c>
      <c r="I143" s="27"/>
      <c r="J143" s="21">
        <f t="shared" si="20"/>
        <v>0</v>
      </c>
      <c r="K143" s="18">
        <f t="shared" si="21"/>
        <v>0</v>
      </c>
      <c r="L143" s="2">
        <f t="shared" si="22"/>
        <v>0</v>
      </c>
      <c r="M143" s="97">
        <f t="shared" si="23"/>
        <v>0</v>
      </c>
      <c r="N143" s="19">
        <f t="shared" si="24"/>
        <v>0</v>
      </c>
      <c r="O143" s="7" t="str">
        <f t="shared" si="25"/>
        <v>heure</v>
      </c>
      <c r="P143" s="96">
        <f t="shared" si="26"/>
        <v>0</v>
      </c>
      <c r="Q143" s="19"/>
      <c r="R143" s="5"/>
      <c r="S143" s="37" t="str" cm="1">
        <f t="array" ref="S143">_xlfn.IFS(P143&gt;H143,"KO : Le montant retenu est supérieur au montant présenté. Merci de revoir la ligne de dépense ou plafonner son montant.",H143=0,"",P143=H143,"OK",P143&lt;H143,"Montant instruit inférieur au montant présenté.")</f>
        <v/>
      </c>
      <c r="T143" s="95">
        <f t="shared" si="27"/>
        <v>0</v>
      </c>
    </row>
    <row r="144" spans="1:20">
      <c r="A144" s="7">
        <v>140</v>
      </c>
      <c r="B144" s="5"/>
      <c r="C144" s="5"/>
      <c r="D144" s="2"/>
      <c r="E144" s="100"/>
      <c r="F144" s="22"/>
      <c r="G144" s="7" t="s">
        <v>6</v>
      </c>
      <c r="H144" s="98">
        <f t="shared" si="19"/>
        <v>0</v>
      </c>
      <c r="I144" s="27"/>
      <c r="J144" s="21">
        <f t="shared" si="20"/>
        <v>0</v>
      </c>
      <c r="K144" s="18">
        <f t="shared" si="21"/>
        <v>0</v>
      </c>
      <c r="L144" s="2">
        <f t="shared" si="22"/>
        <v>0</v>
      </c>
      <c r="M144" s="97">
        <f t="shared" si="23"/>
        <v>0</v>
      </c>
      <c r="N144" s="19">
        <f t="shared" si="24"/>
        <v>0</v>
      </c>
      <c r="O144" s="7" t="str">
        <f t="shared" si="25"/>
        <v>heure</v>
      </c>
      <c r="P144" s="96">
        <f t="shared" si="26"/>
        <v>0</v>
      </c>
      <c r="Q144" s="19"/>
      <c r="R144" s="5"/>
      <c r="S144" s="37" t="str" cm="1">
        <f t="array" ref="S144">_xlfn.IFS(P144&gt;H144,"KO : Le montant retenu est supérieur au montant présenté. Merci de revoir la ligne de dépense ou plafonner son montant.",H144=0,"",P144=H144,"OK",P144&lt;H144,"Montant instruit inférieur au montant présenté.")</f>
        <v/>
      </c>
      <c r="T144" s="95">
        <f t="shared" si="27"/>
        <v>0</v>
      </c>
    </row>
    <row r="145" spans="1:20">
      <c r="A145" s="7">
        <v>141</v>
      </c>
      <c r="B145" s="5"/>
      <c r="C145" s="5"/>
      <c r="D145" s="2"/>
      <c r="E145" s="100"/>
      <c r="F145" s="22"/>
      <c r="G145" s="7" t="s">
        <v>6</v>
      </c>
      <c r="H145" s="98">
        <f t="shared" si="19"/>
        <v>0</v>
      </c>
      <c r="I145" s="27"/>
      <c r="J145" s="21">
        <f t="shared" si="20"/>
        <v>0</v>
      </c>
      <c r="K145" s="18">
        <f t="shared" si="21"/>
        <v>0</v>
      </c>
      <c r="L145" s="2">
        <f t="shared" si="22"/>
        <v>0</v>
      </c>
      <c r="M145" s="97">
        <f t="shared" si="23"/>
        <v>0</v>
      </c>
      <c r="N145" s="19">
        <f t="shared" si="24"/>
        <v>0</v>
      </c>
      <c r="O145" s="7" t="str">
        <f t="shared" si="25"/>
        <v>heure</v>
      </c>
      <c r="P145" s="96">
        <f t="shared" si="26"/>
        <v>0</v>
      </c>
      <c r="Q145" s="19"/>
      <c r="R145" s="5"/>
      <c r="S145" s="37" t="str" cm="1">
        <f t="array" ref="S145">_xlfn.IFS(P145&gt;H145,"KO : Le montant retenu est supérieur au montant présenté. Merci de revoir la ligne de dépense ou plafonner son montant.",H145=0,"",P145=H145,"OK",P145&lt;H145,"Montant instruit inférieur au montant présenté.")</f>
        <v/>
      </c>
      <c r="T145" s="95">
        <f t="shared" si="27"/>
        <v>0</v>
      </c>
    </row>
    <row r="146" spans="1:20">
      <c r="A146" s="7">
        <v>142</v>
      </c>
      <c r="B146" s="5"/>
      <c r="C146" s="5"/>
      <c r="D146" s="2"/>
      <c r="E146" s="100"/>
      <c r="F146" s="22"/>
      <c r="G146" s="7" t="s">
        <v>6</v>
      </c>
      <c r="H146" s="98">
        <f t="shared" si="19"/>
        <v>0</v>
      </c>
      <c r="I146" s="27"/>
      <c r="J146" s="21">
        <f t="shared" si="20"/>
        <v>0</v>
      </c>
      <c r="K146" s="18">
        <f t="shared" si="21"/>
        <v>0</v>
      </c>
      <c r="L146" s="2">
        <f t="shared" si="22"/>
        <v>0</v>
      </c>
      <c r="M146" s="97">
        <f t="shared" si="23"/>
        <v>0</v>
      </c>
      <c r="N146" s="19">
        <f t="shared" si="24"/>
        <v>0</v>
      </c>
      <c r="O146" s="7" t="str">
        <f t="shared" si="25"/>
        <v>heure</v>
      </c>
      <c r="P146" s="96">
        <f t="shared" si="26"/>
        <v>0</v>
      </c>
      <c r="Q146" s="19"/>
      <c r="R146" s="5"/>
      <c r="S146" s="37" t="str" cm="1">
        <f t="array" ref="S146">_xlfn.IFS(P146&gt;H146,"KO : Le montant retenu est supérieur au montant présenté. Merci de revoir la ligne de dépense ou plafonner son montant.",H146=0,"",P146=H146,"OK",P146&lt;H146,"Montant instruit inférieur au montant présenté.")</f>
        <v/>
      </c>
      <c r="T146" s="95">
        <f t="shared" si="27"/>
        <v>0</v>
      </c>
    </row>
    <row r="147" spans="1:20">
      <c r="A147" s="7">
        <v>143</v>
      </c>
      <c r="B147" s="5"/>
      <c r="C147" s="5"/>
      <c r="D147" s="2"/>
      <c r="E147" s="100"/>
      <c r="F147" s="22"/>
      <c r="G147" s="7" t="s">
        <v>6</v>
      </c>
      <c r="H147" s="98">
        <f t="shared" si="19"/>
        <v>0</v>
      </c>
      <c r="I147" s="27"/>
      <c r="J147" s="21">
        <f t="shared" si="20"/>
        <v>0</v>
      </c>
      <c r="K147" s="18">
        <f t="shared" si="21"/>
        <v>0</v>
      </c>
      <c r="L147" s="2">
        <f t="shared" si="22"/>
        <v>0</v>
      </c>
      <c r="M147" s="97">
        <f t="shared" si="23"/>
        <v>0</v>
      </c>
      <c r="N147" s="19">
        <f t="shared" si="24"/>
        <v>0</v>
      </c>
      <c r="O147" s="7" t="str">
        <f t="shared" si="25"/>
        <v>heure</v>
      </c>
      <c r="P147" s="96">
        <f t="shared" si="26"/>
        <v>0</v>
      </c>
      <c r="Q147" s="19"/>
      <c r="R147" s="5"/>
      <c r="S147" s="37" t="str" cm="1">
        <f t="array" ref="S147">_xlfn.IFS(P147&gt;H147,"KO : Le montant retenu est supérieur au montant présenté. Merci de revoir la ligne de dépense ou plafonner son montant.",H147=0,"",P147=H147,"OK",P147&lt;H147,"Montant instruit inférieur au montant présenté.")</f>
        <v/>
      </c>
      <c r="T147" s="95">
        <f t="shared" si="27"/>
        <v>0</v>
      </c>
    </row>
    <row r="148" spans="1:20">
      <c r="A148" s="7">
        <v>144</v>
      </c>
      <c r="B148" s="5"/>
      <c r="C148" s="5"/>
      <c r="D148" s="2"/>
      <c r="E148" s="100"/>
      <c r="F148" s="22"/>
      <c r="G148" s="7" t="s">
        <v>6</v>
      </c>
      <c r="H148" s="98">
        <f t="shared" si="19"/>
        <v>0</v>
      </c>
      <c r="I148" s="27"/>
      <c r="J148" s="21">
        <f t="shared" si="20"/>
        <v>0</v>
      </c>
      <c r="K148" s="18">
        <f t="shared" si="21"/>
        <v>0</v>
      </c>
      <c r="L148" s="2">
        <f t="shared" si="22"/>
        <v>0</v>
      </c>
      <c r="M148" s="97">
        <f t="shared" si="23"/>
        <v>0</v>
      </c>
      <c r="N148" s="19">
        <f t="shared" si="24"/>
        <v>0</v>
      </c>
      <c r="O148" s="7" t="str">
        <f t="shared" si="25"/>
        <v>heure</v>
      </c>
      <c r="P148" s="96">
        <f t="shared" si="26"/>
        <v>0</v>
      </c>
      <c r="Q148" s="19"/>
      <c r="R148" s="5"/>
      <c r="S148" s="37" t="str" cm="1">
        <f t="array" ref="S148">_xlfn.IFS(P148&gt;H148,"KO : Le montant retenu est supérieur au montant présenté. Merci de revoir la ligne de dépense ou plafonner son montant.",H148=0,"",P148=H148,"OK",P148&lt;H148,"Montant instruit inférieur au montant présenté.")</f>
        <v/>
      </c>
      <c r="T148" s="95">
        <f t="shared" si="27"/>
        <v>0</v>
      </c>
    </row>
    <row r="149" spans="1:20">
      <c r="A149" s="7">
        <v>145</v>
      </c>
      <c r="B149" s="5"/>
      <c r="C149" s="5"/>
      <c r="D149" s="2"/>
      <c r="E149" s="100"/>
      <c r="F149" s="22"/>
      <c r="G149" s="7" t="s">
        <v>6</v>
      </c>
      <c r="H149" s="98">
        <f t="shared" si="19"/>
        <v>0</v>
      </c>
      <c r="I149" s="27"/>
      <c r="J149" s="21">
        <f t="shared" si="20"/>
        <v>0</v>
      </c>
      <c r="K149" s="18">
        <f t="shared" si="21"/>
        <v>0</v>
      </c>
      <c r="L149" s="2">
        <f t="shared" si="22"/>
        <v>0</v>
      </c>
      <c r="M149" s="97">
        <f t="shared" si="23"/>
        <v>0</v>
      </c>
      <c r="N149" s="19">
        <f t="shared" si="24"/>
        <v>0</v>
      </c>
      <c r="O149" s="7" t="str">
        <f t="shared" si="25"/>
        <v>heure</v>
      </c>
      <c r="P149" s="96">
        <f t="shared" si="26"/>
        <v>0</v>
      </c>
      <c r="Q149" s="19"/>
      <c r="R149" s="5"/>
      <c r="S149" s="37" t="str" cm="1">
        <f t="array" ref="S149">_xlfn.IFS(P149&gt;H149,"KO : Le montant retenu est supérieur au montant présenté. Merci de revoir la ligne de dépense ou plafonner son montant.",H149=0,"",P149=H149,"OK",P149&lt;H149,"Montant instruit inférieur au montant présenté.")</f>
        <v/>
      </c>
      <c r="T149" s="95">
        <f t="shared" si="27"/>
        <v>0</v>
      </c>
    </row>
    <row r="150" spans="1:20">
      <c r="A150" s="7">
        <v>146</v>
      </c>
      <c r="B150" s="5"/>
      <c r="C150" s="5"/>
      <c r="D150" s="2"/>
      <c r="E150" s="100"/>
      <c r="F150" s="22"/>
      <c r="G150" s="7" t="s">
        <v>6</v>
      </c>
      <c r="H150" s="98">
        <f t="shared" si="19"/>
        <v>0</v>
      </c>
      <c r="I150" s="27"/>
      <c r="J150" s="21">
        <f t="shared" si="20"/>
        <v>0</v>
      </c>
      <c r="K150" s="18">
        <f t="shared" si="21"/>
        <v>0</v>
      </c>
      <c r="L150" s="2">
        <f t="shared" si="22"/>
        <v>0</v>
      </c>
      <c r="M150" s="97">
        <f t="shared" si="23"/>
        <v>0</v>
      </c>
      <c r="N150" s="19">
        <f t="shared" si="24"/>
        <v>0</v>
      </c>
      <c r="O150" s="7" t="str">
        <f t="shared" si="25"/>
        <v>heure</v>
      </c>
      <c r="P150" s="96">
        <f t="shared" si="26"/>
        <v>0</v>
      </c>
      <c r="Q150" s="19"/>
      <c r="R150" s="5"/>
      <c r="S150" s="37" t="str" cm="1">
        <f t="array" ref="S150">_xlfn.IFS(P150&gt;H150,"KO : Le montant retenu est supérieur au montant présenté. Merci de revoir la ligne de dépense ou plafonner son montant.",H150=0,"",P150=H150,"OK",P150&lt;H150,"Montant instruit inférieur au montant présenté.")</f>
        <v/>
      </c>
      <c r="T150" s="95">
        <f t="shared" si="27"/>
        <v>0</v>
      </c>
    </row>
    <row r="151" spans="1:20">
      <c r="A151" s="7">
        <v>147</v>
      </c>
      <c r="B151" s="5"/>
      <c r="C151" s="5"/>
      <c r="D151" s="2"/>
      <c r="E151" s="100"/>
      <c r="F151" s="22"/>
      <c r="G151" s="7" t="s">
        <v>6</v>
      </c>
      <c r="H151" s="98">
        <f t="shared" si="19"/>
        <v>0</v>
      </c>
      <c r="I151" s="27"/>
      <c r="J151" s="21">
        <f t="shared" si="20"/>
        <v>0</v>
      </c>
      <c r="K151" s="18">
        <f t="shared" si="21"/>
        <v>0</v>
      </c>
      <c r="L151" s="2">
        <f t="shared" si="22"/>
        <v>0</v>
      </c>
      <c r="M151" s="97">
        <f t="shared" si="23"/>
        <v>0</v>
      </c>
      <c r="N151" s="19">
        <f t="shared" si="24"/>
        <v>0</v>
      </c>
      <c r="O151" s="7" t="str">
        <f t="shared" si="25"/>
        <v>heure</v>
      </c>
      <c r="P151" s="96">
        <f t="shared" si="26"/>
        <v>0</v>
      </c>
      <c r="Q151" s="19"/>
      <c r="R151" s="5"/>
      <c r="S151" s="37" t="str" cm="1">
        <f t="array" ref="S151">_xlfn.IFS(P151&gt;H151,"KO : Le montant retenu est supérieur au montant présenté. Merci de revoir la ligne de dépense ou plafonner son montant.",H151=0,"",P151=H151,"OK",P151&lt;H151,"Montant instruit inférieur au montant présenté.")</f>
        <v/>
      </c>
      <c r="T151" s="95">
        <f t="shared" si="27"/>
        <v>0</v>
      </c>
    </row>
    <row r="152" spans="1:20">
      <c r="A152" s="7">
        <v>148</v>
      </c>
      <c r="B152" s="5"/>
      <c r="C152" s="5"/>
      <c r="D152" s="2"/>
      <c r="E152" s="100"/>
      <c r="F152" s="22"/>
      <c r="G152" s="7" t="s">
        <v>6</v>
      </c>
      <c r="H152" s="98">
        <f t="shared" si="19"/>
        <v>0</v>
      </c>
      <c r="I152" s="27"/>
      <c r="J152" s="21">
        <f t="shared" si="20"/>
        <v>0</v>
      </c>
      <c r="K152" s="18">
        <f t="shared" si="21"/>
        <v>0</v>
      </c>
      <c r="L152" s="2">
        <f t="shared" si="22"/>
        <v>0</v>
      </c>
      <c r="M152" s="97">
        <f t="shared" si="23"/>
        <v>0</v>
      </c>
      <c r="N152" s="19">
        <f t="shared" si="24"/>
        <v>0</v>
      </c>
      <c r="O152" s="7" t="str">
        <f t="shared" si="25"/>
        <v>heure</v>
      </c>
      <c r="P152" s="96">
        <f t="shared" si="26"/>
        <v>0</v>
      </c>
      <c r="Q152" s="19"/>
      <c r="R152" s="5"/>
      <c r="S152" s="37" t="str" cm="1">
        <f t="array" ref="S152">_xlfn.IFS(P152&gt;H152,"KO : Le montant retenu est supérieur au montant présenté. Merci de revoir la ligne de dépense ou plafonner son montant.",H152=0,"",P152=H152,"OK",P152&lt;H152,"Montant instruit inférieur au montant présenté.")</f>
        <v/>
      </c>
      <c r="T152" s="95">
        <f t="shared" si="27"/>
        <v>0</v>
      </c>
    </row>
    <row r="153" spans="1:20">
      <c r="A153" s="7">
        <v>149</v>
      </c>
      <c r="B153" s="5"/>
      <c r="C153" s="5"/>
      <c r="D153" s="2"/>
      <c r="E153" s="100"/>
      <c r="F153" s="22"/>
      <c r="G153" s="7" t="s">
        <v>6</v>
      </c>
      <c r="H153" s="98">
        <f t="shared" si="19"/>
        <v>0</v>
      </c>
      <c r="I153" s="27"/>
      <c r="J153" s="21">
        <f t="shared" si="20"/>
        <v>0</v>
      </c>
      <c r="K153" s="18">
        <f t="shared" si="21"/>
        <v>0</v>
      </c>
      <c r="L153" s="2">
        <f t="shared" si="22"/>
        <v>0</v>
      </c>
      <c r="M153" s="97">
        <f t="shared" si="23"/>
        <v>0</v>
      </c>
      <c r="N153" s="19">
        <f t="shared" si="24"/>
        <v>0</v>
      </c>
      <c r="O153" s="7" t="str">
        <f t="shared" si="25"/>
        <v>heure</v>
      </c>
      <c r="P153" s="96">
        <f t="shared" si="26"/>
        <v>0</v>
      </c>
      <c r="Q153" s="19"/>
      <c r="R153" s="5"/>
      <c r="S153" s="37" t="str" cm="1">
        <f t="array" ref="S153">_xlfn.IFS(P153&gt;H153,"KO : Le montant retenu est supérieur au montant présenté. Merci de revoir la ligne de dépense ou plafonner son montant.",H153=0,"",P153=H153,"OK",P153&lt;H153,"Montant instruit inférieur au montant présenté.")</f>
        <v/>
      </c>
      <c r="T153" s="95">
        <f t="shared" si="27"/>
        <v>0</v>
      </c>
    </row>
    <row r="154" spans="1:20">
      <c r="A154" s="7">
        <v>150</v>
      </c>
      <c r="B154" s="5"/>
      <c r="C154" s="5"/>
      <c r="D154" s="2"/>
      <c r="E154" s="100"/>
      <c r="F154" s="22"/>
      <c r="G154" s="7" t="s">
        <v>6</v>
      </c>
      <c r="H154" s="98">
        <f t="shared" si="19"/>
        <v>0</v>
      </c>
      <c r="I154" s="27"/>
      <c r="J154" s="21">
        <f t="shared" si="20"/>
        <v>0</v>
      </c>
      <c r="K154" s="18">
        <f t="shared" si="21"/>
        <v>0</v>
      </c>
      <c r="L154" s="2">
        <f t="shared" si="22"/>
        <v>0</v>
      </c>
      <c r="M154" s="97">
        <f t="shared" si="23"/>
        <v>0</v>
      </c>
      <c r="N154" s="19">
        <f t="shared" si="24"/>
        <v>0</v>
      </c>
      <c r="O154" s="7" t="str">
        <f t="shared" si="25"/>
        <v>heure</v>
      </c>
      <c r="P154" s="96">
        <f t="shared" si="26"/>
        <v>0</v>
      </c>
      <c r="Q154" s="19"/>
      <c r="R154" s="5"/>
      <c r="S154" s="37" t="str" cm="1">
        <f t="array" ref="S154">_xlfn.IFS(P154&gt;H154,"KO : Le montant retenu est supérieur au montant présenté. Merci de revoir la ligne de dépense ou plafonner son montant.",H154=0,"",P154=H154,"OK",P154&lt;H154,"Montant instruit inférieur au montant présenté.")</f>
        <v/>
      </c>
      <c r="T154" s="95">
        <f t="shared" si="27"/>
        <v>0</v>
      </c>
    </row>
    <row r="155" spans="1:20">
      <c r="A155" s="7">
        <v>151</v>
      </c>
      <c r="B155" s="5"/>
      <c r="C155" s="5"/>
      <c r="D155" s="2"/>
      <c r="E155" s="100"/>
      <c r="F155" s="22"/>
      <c r="G155" s="7" t="s">
        <v>6</v>
      </c>
      <c r="H155" s="98">
        <f t="shared" si="19"/>
        <v>0</v>
      </c>
      <c r="I155" s="27"/>
      <c r="J155" s="21">
        <f t="shared" si="20"/>
        <v>0</v>
      </c>
      <c r="K155" s="18">
        <f t="shared" si="21"/>
        <v>0</v>
      </c>
      <c r="L155" s="2">
        <f t="shared" si="22"/>
        <v>0</v>
      </c>
      <c r="M155" s="97">
        <f t="shared" si="23"/>
        <v>0</v>
      </c>
      <c r="N155" s="19">
        <f t="shared" si="24"/>
        <v>0</v>
      </c>
      <c r="O155" s="7" t="str">
        <f t="shared" si="25"/>
        <v>heure</v>
      </c>
      <c r="P155" s="96">
        <f t="shared" si="26"/>
        <v>0</v>
      </c>
      <c r="Q155" s="19"/>
      <c r="R155" s="5"/>
      <c r="S155" s="37" t="str" cm="1">
        <f t="array" ref="S155">_xlfn.IFS(P155&gt;H155,"KO : Le montant retenu est supérieur au montant présenté. Merci de revoir la ligne de dépense ou plafonner son montant.",H155=0,"",P155=H155,"OK",P155&lt;H155,"Montant instruit inférieur au montant présenté.")</f>
        <v/>
      </c>
      <c r="T155" s="95">
        <f t="shared" si="27"/>
        <v>0</v>
      </c>
    </row>
    <row r="156" spans="1:20">
      <c r="A156" s="7">
        <v>152</v>
      </c>
      <c r="B156" s="5"/>
      <c r="C156" s="5"/>
      <c r="D156" s="2"/>
      <c r="E156" s="100"/>
      <c r="F156" s="22"/>
      <c r="G156" s="7" t="s">
        <v>6</v>
      </c>
      <c r="H156" s="98">
        <f t="shared" si="19"/>
        <v>0</v>
      </c>
      <c r="I156" s="27"/>
      <c r="J156" s="21">
        <f t="shared" si="20"/>
        <v>0</v>
      </c>
      <c r="K156" s="18">
        <f t="shared" si="21"/>
        <v>0</v>
      </c>
      <c r="L156" s="2">
        <f t="shared" si="22"/>
        <v>0</v>
      </c>
      <c r="M156" s="97">
        <f t="shared" si="23"/>
        <v>0</v>
      </c>
      <c r="N156" s="19">
        <f t="shared" si="24"/>
        <v>0</v>
      </c>
      <c r="O156" s="7" t="str">
        <f t="shared" si="25"/>
        <v>heure</v>
      </c>
      <c r="P156" s="96">
        <f t="shared" si="26"/>
        <v>0</v>
      </c>
      <c r="Q156" s="19"/>
      <c r="R156" s="5"/>
      <c r="S156" s="37" t="str" cm="1">
        <f t="array" ref="S156">_xlfn.IFS(P156&gt;H156,"KO : Le montant retenu est supérieur au montant présenté. Merci de revoir la ligne de dépense ou plafonner son montant.",H156=0,"",P156=H156,"OK",P156&lt;H156,"Montant instruit inférieur au montant présenté.")</f>
        <v/>
      </c>
      <c r="T156" s="95">
        <f t="shared" si="27"/>
        <v>0</v>
      </c>
    </row>
    <row r="157" spans="1:20">
      <c r="A157" s="7">
        <v>153</v>
      </c>
      <c r="B157" s="5"/>
      <c r="C157" s="5"/>
      <c r="D157" s="2"/>
      <c r="E157" s="100"/>
      <c r="F157" s="22"/>
      <c r="G157" s="7" t="s">
        <v>6</v>
      </c>
      <c r="H157" s="98">
        <f t="shared" si="19"/>
        <v>0</v>
      </c>
      <c r="I157" s="27"/>
      <c r="J157" s="21">
        <f t="shared" si="20"/>
        <v>0</v>
      </c>
      <c r="K157" s="18">
        <f t="shared" si="21"/>
        <v>0</v>
      </c>
      <c r="L157" s="2">
        <f t="shared" si="22"/>
        <v>0</v>
      </c>
      <c r="M157" s="97">
        <f t="shared" si="23"/>
        <v>0</v>
      </c>
      <c r="N157" s="19">
        <f t="shared" si="24"/>
        <v>0</v>
      </c>
      <c r="O157" s="7" t="str">
        <f t="shared" si="25"/>
        <v>heure</v>
      </c>
      <c r="P157" s="96">
        <f t="shared" si="26"/>
        <v>0</v>
      </c>
      <c r="Q157" s="19"/>
      <c r="R157" s="5"/>
      <c r="S157" s="37" t="str" cm="1">
        <f t="array" ref="S157">_xlfn.IFS(P157&gt;H157,"KO : Le montant retenu est supérieur au montant présenté. Merci de revoir la ligne de dépense ou plafonner son montant.",H157=0,"",P157=H157,"OK",P157&lt;H157,"Montant instruit inférieur au montant présenté.")</f>
        <v/>
      </c>
      <c r="T157" s="95">
        <f t="shared" si="27"/>
        <v>0</v>
      </c>
    </row>
    <row r="158" spans="1:20">
      <c r="A158" s="7">
        <v>154</v>
      </c>
      <c r="B158" s="5"/>
      <c r="C158" s="5"/>
      <c r="D158" s="2"/>
      <c r="E158" s="100"/>
      <c r="F158" s="22"/>
      <c r="G158" s="7" t="s">
        <v>6</v>
      </c>
      <c r="H158" s="98">
        <f t="shared" si="19"/>
        <v>0</v>
      </c>
      <c r="I158" s="27"/>
      <c r="J158" s="21">
        <f t="shared" si="20"/>
        <v>0</v>
      </c>
      <c r="K158" s="18">
        <f t="shared" si="21"/>
        <v>0</v>
      </c>
      <c r="L158" s="2">
        <f t="shared" si="22"/>
        <v>0</v>
      </c>
      <c r="M158" s="97">
        <f t="shared" si="23"/>
        <v>0</v>
      </c>
      <c r="N158" s="19">
        <f t="shared" si="24"/>
        <v>0</v>
      </c>
      <c r="O158" s="7" t="str">
        <f t="shared" si="25"/>
        <v>heure</v>
      </c>
      <c r="P158" s="96">
        <f t="shared" si="26"/>
        <v>0</v>
      </c>
      <c r="Q158" s="19"/>
      <c r="R158" s="5"/>
      <c r="S158" s="37" t="str" cm="1">
        <f t="array" ref="S158">_xlfn.IFS(P158&gt;H158,"KO : Le montant retenu est supérieur au montant présenté. Merci de revoir la ligne de dépense ou plafonner son montant.",H158=0,"",P158=H158,"OK",P158&lt;H158,"Montant instruit inférieur au montant présenté.")</f>
        <v/>
      </c>
      <c r="T158" s="95">
        <f t="shared" si="27"/>
        <v>0</v>
      </c>
    </row>
    <row r="159" spans="1:20">
      <c r="A159" s="7">
        <v>155</v>
      </c>
      <c r="B159" s="5"/>
      <c r="C159" s="5"/>
      <c r="D159" s="2"/>
      <c r="E159" s="100"/>
      <c r="F159" s="22"/>
      <c r="G159" s="7" t="s">
        <v>6</v>
      </c>
      <c r="H159" s="98">
        <f t="shared" si="19"/>
        <v>0</v>
      </c>
      <c r="I159" s="27"/>
      <c r="J159" s="21">
        <f t="shared" si="20"/>
        <v>0</v>
      </c>
      <c r="K159" s="18">
        <f t="shared" si="21"/>
        <v>0</v>
      </c>
      <c r="L159" s="2">
        <f t="shared" si="22"/>
        <v>0</v>
      </c>
      <c r="M159" s="97">
        <f t="shared" si="23"/>
        <v>0</v>
      </c>
      <c r="N159" s="19">
        <f t="shared" si="24"/>
        <v>0</v>
      </c>
      <c r="O159" s="7" t="str">
        <f t="shared" si="25"/>
        <v>heure</v>
      </c>
      <c r="P159" s="96">
        <f t="shared" si="26"/>
        <v>0</v>
      </c>
      <c r="Q159" s="19"/>
      <c r="R159" s="5"/>
      <c r="S159" s="37" t="str" cm="1">
        <f t="array" ref="S159">_xlfn.IFS(P159&gt;H159,"KO : Le montant retenu est supérieur au montant présenté. Merci de revoir la ligne de dépense ou plafonner son montant.",H159=0,"",P159=H159,"OK",P159&lt;H159,"Montant instruit inférieur au montant présenté.")</f>
        <v/>
      </c>
      <c r="T159" s="95">
        <f t="shared" si="27"/>
        <v>0</v>
      </c>
    </row>
    <row r="160" spans="1:20">
      <c r="A160" s="7">
        <v>156</v>
      </c>
      <c r="B160" s="5"/>
      <c r="C160" s="5"/>
      <c r="D160" s="2"/>
      <c r="E160" s="100"/>
      <c r="F160" s="22"/>
      <c r="G160" s="7" t="s">
        <v>6</v>
      </c>
      <c r="H160" s="98">
        <f t="shared" si="19"/>
        <v>0</v>
      </c>
      <c r="I160" s="27"/>
      <c r="J160" s="21">
        <f t="shared" si="20"/>
        <v>0</v>
      </c>
      <c r="K160" s="18">
        <f t="shared" si="21"/>
        <v>0</v>
      </c>
      <c r="L160" s="2">
        <f t="shared" si="22"/>
        <v>0</v>
      </c>
      <c r="M160" s="97">
        <f t="shared" si="23"/>
        <v>0</v>
      </c>
      <c r="N160" s="19">
        <f t="shared" si="24"/>
        <v>0</v>
      </c>
      <c r="O160" s="7" t="str">
        <f t="shared" si="25"/>
        <v>heure</v>
      </c>
      <c r="P160" s="96">
        <f t="shared" si="26"/>
        <v>0</v>
      </c>
      <c r="Q160" s="19"/>
      <c r="R160" s="5"/>
      <c r="S160" s="37" t="str" cm="1">
        <f t="array" ref="S160">_xlfn.IFS(P160&gt;H160,"KO : Le montant retenu est supérieur au montant présenté. Merci de revoir la ligne de dépense ou plafonner son montant.",H160=0,"",P160=H160,"OK",P160&lt;H160,"Montant instruit inférieur au montant présenté.")</f>
        <v/>
      </c>
      <c r="T160" s="95">
        <f t="shared" si="27"/>
        <v>0</v>
      </c>
    </row>
    <row r="161" spans="1:20">
      <c r="A161" s="7">
        <v>157</v>
      </c>
      <c r="B161" s="5"/>
      <c r="C161" s="5"/>
      <c r="D161" s="2"/>
      <c r="E161" s="100"/>
      <c r="F161" s="22"/>
      <c r="G161" s="7" t="s">
        <v>6</v>
      </c>
      <c r="H161" s="98">
        <f t="shared" si="19"/>
        <v>0</v>
      </c>
      <c r="I161" s="27"/>
      <c r="J161" s="21">
        <f t="shared" si="20"/>
        <v>0</v>
      </c>
      <c r="K161" s="18">
        <f t="shared" si="21"/>
        <v>0</v>
      </c>
      <c r="L161" s="2">
        <f t="shared" si="22"/>
        <v>0</v>
      </c>
      <c r="M161" s="97">
        <f t="shared" si="23"/>
        <v>0</v>
      </c>
      <c r="N161" s="19">
        <f t="shared" si="24"/>
        <v>0</v>
      </c>
      <c r="O161" s="7" t="str">
        <f t="shared" si="25"/>
        <v>heure</v>
      </c>
      <c r="P161" s="96">
        <f t="shared" si="26"/>
        <v>0</v>
      </c>
      <c r="Q161" s="19"/>
      <c r="R161" s="5"/>
      <c r="S161" s="37" t="str" cm="1">
        <f t="array" ref="S161">_xlfn.IFS(P161&gt;H161,"KO : Le montant retenu est supérieur au montant présenté. Merci de revoir la ligne de dépense ou plafonner son montant.",H161=0,"",P161=H161,"OK",P161&lt;H161,"Montant instruit inférieur au montant présenté.")</f>
        <v/>
      </c>
      <c r="T161" s="95">
        <f t="shared" si="27"/>
        <v>0</v>
      </c>
    </row>
    <row r="162" spans="1:20">
      <c r="A162" s="7">
        <v>158</v>
      </c>
      <c r="B162" s="5"/>
      <c r="C162" s="5"/>
      <c r="D162" s="2"/>
      <c r="E162" s="100"/>
      <c r="F162" s="22"/>
      <c r="G162" s="7" t="s">
        <v>6</v>
      </c>
      <c r="H162" s="98">
        <f t="shared" si="19"/>
        <v>0</v>
      </c>
      <c r="I162" s="27"/>
      <c r="J162" s="21">
        <f t="shared" si="20"/>
        <v>0</v>
      </c>
      <c r="K162" s="18">
        <f t="shared" si="21"/>
        <v>0</v>
      </c>
      <c r="L162" s="2">
        <f t="shared" si="22"/>
        <v>0</v>
      </c>
      <c r="M162" s="97">
        <f t="shared" si="23"/>
        <v>0</v>
      </c>
      <c r="N162" s="19">
        <f t="shared" si="24"/>
        <v>0</v>
      </c>
      <c r="O162" s="7" t="str">
        <f t="shared" si="25"/>
        <v>heure</v>
      </c>
      <c r="P162" s="96">
        <f t="shared" si="26"/>
        <v>0</v>
      </c>
      <c r="Q162" s="19"/>
      <c r="R162" s="5"/>
      <c r="S162" s="37" t="str" cm="1">
        <f t="array" ref="S162">_xlfn.IFS(P162&gt;H162,"KO : Le montant retenu est supérieur au montant présenté. Merci de revoir la ligne de dépense ou plafonner son montant.",H162=0,"",P162=H162,"OK",P162&lt;H162,"Montant instruit inférieur au montant présenté.")</f>
        <v/>
      </c>
      <c r="T162" s="95">
        <f t="shared" si="27"/>
        <v>0</v>
      </c>
    </row>
    <row r="163" spans="1:20">
      <c r="A163" s="7">
        <v>159</v>
      </c>
      <c r="B163" s="5"/>
      <c r="C163" s="5"/>
      <c r="D163" s="2"/>
      <c r="E163" s="100"/>
      <c r="F163" s="22"/>
      <c r="G163" s="7" t="s">
        <v>6</v>
      </c>
      <c r="H163" s="98">
        <f t="shared" si="19"/>
        <v>0</v>
      </c>
      <c r="I163" s="27"/>
      <c r="J163" s="21">
        <f t="shared" si="20"/>
        <v>0</v>
      </c>
      <c r="K163" s="18">
        <f t="shared" si="21"/>
        <v>0</v>
      </c>
      <c r="L163" s="2">
        <f t="shared" si="22"/>
        <v>0</v>
      </c>
      <c r="M163" s="97">
        <f t="shared" si="23"/>
        <v>0</v>
      </c>
      <c r="N163" s="19">
        <f t="shared" si="24"/>
        <v>0</v>
      </c>
      <c r="O163" s="7" t="str">
        <f t="shared" si="25"/>
        <v>heure</v>
      </c>
      <c r="P163" s="96">
        <f t="shared" si="26"/>
        <v>0</v>
      </c>
      <c r="Q163" s="19"/>
      <c r="R163" s="5"/>
      <c r="S163" s="37" t="str" cm="1">
        <f t="array" ref="S163">_xlfn.IFS(P163&gt;H163,"KO : Le montant retenu est supérieur au montant présenté. Merci de revoir la ligne de dépense ou plafonner son montant.",H163=0,"",P163=H163,"OK",P163&lt;H163,"Montant instruit inférieur au montant présenté.")</f>
        <v/>
      </c>
      <c r="T163" s="95">
        <f t="shared" si="27"/>
        <v>0</v>
      </c>
    </row>
    <row r="164" spans="1:20">
      <c r="A164" s="7">
        <v>160</v>
      </c>
      <c r="B164" s="5"/>
      <c r="C164" s="5"/>
      <c r="D164" s="2"/>
      <c r="E164" s="100"/>
      <c r="F164" s="22"/>
      <c r="G164" s="7" t="s">
        <v>6</v>
      </c>
      <c r="H164" s="98">
        <f t="shared" si="19"/>
        <v>0</v>
      </c>
      <c r="I164" s="27"/>
      <c r="J164" s="21">
        <f t="shared" si="20"/>
        <v>0</v>
      </c>
      <c r="K164" s="18">
        <f t="shared" si="21"/>
        <v>0</v>
      </c>
      <c r="L164" s="2">
        <f t="shared" si="22"/>
        <v>0</v>
      </c>
      <c r="M164" s="97">
        <f t="shared" si="23"/>
        <v>0</v>
      </c>
      <c r="N164" s="19">
        <f t="shared" si="24"/>
        <v>0</v>
      </c>
      <c r="O164" s="7" t="str">
        <f t="shared" si="25"/>
        <v>heure</v>
      </c>
      <c r="P164" s="96">
        <f t="shared" si="26"/>
        <v>0</v>
      </c>
      <c r="Q164" s="19"/>
      <c r="R164" s="5"/>
      <c r="S164" s="37" t="str" cm="1">
        <f t="array" ref="S164">_xlfn.IFS(P164&gt;H164,"KO : Le montant retenu est supérieur au montant présenté. Merci de revoir la ligne de dépense ou plafonner son montant.",H164=0,"",P164=H164,"OK",P164&lt;H164,"Montant instruit inférieur au montant présenté.")</f>
        <v/>
      </c>
      <c r="T164" s="95">
        <f t="shared" si="27"/>
        <v>0</v>
      </c>
    </row>
    <row r="165" spans="1:20">
      <c r="A165" s="7">
        <v>161</v>
      </c>
      <c r="B165" s="5"/>
      <c r="C165" s="5"/>
      <c r="D165" s="2"/>
      <c r="E165" s="100"/>
      <c r="F165" s="22"/>
      <c r="G165" s="7" t="s">
        <v>6</v>
      </c>
      <c r="H165" s="98">
        <f t="shared" si="19"/>
        <v>0</v>
      </c>
      <c r="I165" s="27"/>
      <c r="J165" s="21">
        <f t="shared" si="20"/>
        <v>0</v>
      </c>
      <c r="K165" s="18">
        <f t="shared" si="21"/>
        <v>0</v>
      </c>
      <c r="L165" s="2">
        <f t="shared" si="22"/>
        <v>0</v>
      </c>
      <c r="M165" s="97">
        <f t="shared" si="23"/>
        <v>0</v>
      </c>
      <c r="N165" s="19">
        <f t="shared" si="24"/>
        <v>0</v>
      </c>
      <c r="O165" s="7" t="str">
        <f t="shared" si="25"/>
        <v>heure</v>
      </c>
      <c r="P165" s="96">
        <f t="shared" si="26"/>
        <v>0</v>
      </c>
      <c r="Q165" s="19"/>
      <c r="R165" s="5"/>
      <c r="S165" s="37" t="str" cm="1">
        <f t="array" ref="S165">_xlfn.IFS(P165&gt;H165,"KO : Le montant retenu est supérieur au montant présenté. Merci de revoir la ligne de dépense ou plafonner son montant.",H165=0,"",P165=H165,"OK",P165&lt;H165,"Montant instruit inférieur au montant présenté.")</f>
        <v/>
      </c>
      <c r="T165" s="95">
        <f t="shared" si="27"/>
        <v>0</v>
      </c>
    </row>
    <row r="166" spans="1:20">
      <c r="A166" s="7">
        <v>162</v>
      </c>
      <c r="B166" s="5"/>
      <c r="C166" s="5"/>
      <c r="D166" s="2"/>
      <c r="E166" s="100"/>
      <c r="F166" s="22"/>
      <c r="G166" s="7" t="s">
        <v>6</v>
      </c>
      <c r="H166" s="98">
        <f t="shared" si="19"/>
        <v>0</v>
      </c>
      <c r="I166" s="27"/>
      <c r="J166" s="21">
        <f t="shared" si="20"/>
        <v>0</v>
      </c>
      <c r="K166" s="18">
        <f t="shared" si="21"/>
        <v>0</v>
      </c>
      <c r="L166" s="2">
        <f t="shared" si="22"/>
        <v>0</v>
      </c>
      <c r="M166" s="97">
        <f t="shared" si="23"/>
        <v>0</v>
      </c>
      <c r="N166" s="19">
        <f t="shared" si="24"/>
        <v>0</v>
      </c>
      <c r="O166" s="7" t="str">
        <f t="shared" si="25"/>
        <v>heure</v>
      </c>
      <c r="P166" s="96">
        <f t="shared" si="26"/>
        <v>0</v>
      </c>
      <c r="Q166" s="19"/>
      <c r="R166" s="5"/>
      <c r="S166" s="37" t="str" cm="1">
        <f t="array" ref="S166">_xlfn.IFS(P166&gt;H166,"KO : Le montant retenu est supérieur au montant présenté. Merci de revoir la ligne de dépense ou plafonner son montant.",H166=0,"",P166=H166,"OK",P166&lt;H166,"Montant instruit inférieur au montant présenté.")</f>
        <v/>
      </c>
      <c r="T166" s="95">
        <f t="shared" si="27"/>
        <v>0</v>
      </c>
    </row>
    <row r="167" spans="1:20">
      <c r="A167" s="7">
        <v>163</v>
      </c>
      <c r="B167" s="5"/>
      <c r="C167" s="5"/>
      <c r="D167" s="2"/>
      <c r="E167" s="100"/>
      <c r="F167" s="22"/>
      <c r="G167" s="7" t="s">
        <v>6</v>
      </c>
      <c r="H167" s="98">
        <f t="shared" si="19"/>
        <v>0</v>
      </c>
      <c r="I167" s="27"/>
      <c r="J167" s="21">
        <f t="shared" si="20"/>
        <v>0</v>
      </c>
      <c r="K167" s="18">
        <f t="shared" si="21"/>
        <v>0</v>
      </c>
      <c r="L167" s="2">
        <f t="shared" si="22"/>
        <v>0</v>
      </c>
      <c r="M167" s="97">
        <f t="shared" si="23"/>
        <v>0</v>
      </c>
      <c r="N167" s="19">
        <f t="shared" si="24"/>
        <v>0</v>
      </c>
      <c r="O167" s="7" t="str">
        <f t="shared" si="25"/>
        <v>heure</v>
      </c>
      <c r="P167" s="96">
        <f t="shared" si="26"/>
        <v>0</v>
      </c>
      <c r="Q167" s="19"/>
      <c r="R167" s="5"/>
      <c r="S167" s="37" t="str" cm="1">
        <f t="array" ref="S167">_xlfn.IFS(P167&gt;H167,"KO : Le montant retenu est supérieur au montant présenté. Merci de revoir la ligne de dépense ou plafonner son montant.",H167=0,"",P167=H167,"OK",P167&lt;H167,"Montant instruit inférieur au montant présenté.")</f>
        <v/>
      </c>
      <c r="T167" s="95">
        <f t="shared" si="27"/>
        <v>0</v>
      </c>
    </row>
    <row r="168" spans="1:20">
      <c r="A168" s="7">
        <v>164</v>
      </c>
      <c r="B168" s="5"/>
      <c r="C168" s="5"/>
      <c r="D168" s="2"/>
      <c r="E168" s="100"/>
      <c r="F168" s="22"/>
      <c r="G168" s="7" t="s">
        <v>6</v>
      </c>
      <c r="H168" s="98">
        <f t="shared" si="19"/>
        <v>0</v>
      </c>
      <c r="I168" s="27"/>
      <c r="J168" s="21">
        <f t="shared" si="20"/>
        <v>0</v>
      </c>
      <c r="K168" s="18">
        <f t="shared" si="21"/>
        <v>0</v>
      </c>
      <c r="L168" s="2">
        <f t="shared" si="22"/>
        <v>0</v>
      </c>
      <c r="M168" s="97">
        <f t="shared" si="23"/>
        <v>0</v>
      </c>
      <c r="N168" s="19">
        <f t="shared" si="24"/>
        <v>0</v>
      </c>
      <c r="O168" s="7" t="str">
        <f t="shared" si="25"/>
        <v>heure</v>
      </c>
      <c r="P168" s="96">
        <f t="shared" si="26"/>
        <v>0</v>
      </c>
      <c r="Q168" s="19"/>
      <c r="R168" s="5"/>
      <c r="S168" s="37" t="str" cm="1">
        <f t="array" ref="S168">_xlfn.IFS(P168&gt;H168,"KO : Le montant retenu est supérieur au montant présenté. Merci de revoir la ligne de dépense ou plafonner son montant.",H168=0,"",P168=H168,"OK",P168&lt;H168,"Montant instruit inférieur au montant présenté.")</f>
        <v/>
      </c>
      <c r="T168" s="95">
        <f t="shared" si="27"/>
        <v>0</v>
      </c>
    </row>
    <row r="169" spans="1:20">
      <c r="A169" s="7">
        <v>165</v>
      </c>
      <c r="B169" s="5"/>
      <c r="C169" s="5"/>
      <c r="D169" s="2"/>
      <c r="E169" s="100"/>
      <c r="F169" s="22"/>
      <c r="G169" s="7" t="s">
        <v>6</v>
      </c>
      <c r="H169" s="98">
        <f t="shared" si="19"/>
        <v>0</v>
      </c>
      <c r="I169" s="27"/>
      <c r="J169" s="21">
        <f t="shared" si="20"/>
        <v>0</v>
      </c>
      <c r="K169" s="18">
        <f t="shared" si="21"/>
        <v>0</v>
      </c>
      <c r="L169" s="2">
        <f t="shared" si="22"/>
        <v>0</v>
      </c>
      <c r="M169" s="97">
        <f t="shared" si="23"/>
        <v>0</v>
      </c>
      <c r="N169" s="19">
        <f t="shared" si="24"/>
        <v>0</v>
      </c>
      <c r="O169" s="7" t="str">
        <f t="shared" si="25"/>
        <v>heure</v>
      </c>
      <c r="P169" s="96">
        <f t="shared" si="26"/>
        <v>0</v>
      </c>
      <c r="Q169" s="19"/>
      <c r="R169" s="5"/>
      <c r="S169" s="37" t="str" cm="1">
        <f t="array" ref="S169">_xlfn.IFS(P169&gt;H169,"KO : Le montant retenu est supérieur au montant présenté. Merci de revoir la ligne de dépense ou plafonner son montant.",H169=0,"",P169=H169,"OK",P169&lt;H169,"Montant instruit inférieur au montant présenté.")</f>
        <v/>
      </c>
      <c r="T169" s="95">
        <f t="shared" si="27"/>
        <v>0</v>
      </c>
    </row>
    <row r="170" spans="1:20">
      <c r="A170" s="7">
        <v>166</v>
      </c>
      <c r="B170" s="5"/>
      <c r="C170" s="5"/>
      <c r="D170" s="2"/>
      <c r="E170" s="100"/>
      <c r="F170" s="22"/>
      <c r="G170" s="7" t="s">
        <v>6</v>
      </c>
      <c r="H170" s="98">
        <f t="shared" si="19"/>
        <v>0</v>
      </c>
      <c r="I170" s="27"/>
      <c r="J170" s="21">
        <f t="shared" si="20"/>
        <v>0</v>
      </c>
      <c r="K170" s="18">
        <f t="shared" si="21"/>
        <v>0</v>
      </c>
      <c r="L170" s="2">
        <f t="shared" si="22"/>
        <v>0</v>
      </c>
      <c r="M170" s="97">
        <f t="shared" si="23"/>
        <v>0</v>
      </c>
      <c r="N170" s="19">
        <f t="shared" si="24"/>
        <v>0</v>
      </c>
      <c r="O170" s="7" t="str">
        <f t="shared" si="25"/>
        <v>heure</v>
      </c>
      <c r="P170" s="96">
        <f t="shared" si="26"/>
        <v>0</v>
      </c>
      <c r="Q170" s="19"/>
      <c r="R170" s="5"/>
      <c r="S170" s="37" t="str" cm="1">
        <f t="array" ref="S170">_xlfn.IFS(P170&gt;H170,"KO : Le montant retenu est supérieur au montant présenté. Merci de revoir la ligne de dépense ou plafonner son montant.",H170=0,"",P170=H170,"OK",P170&lt;H170,"Montant instruit inférieur au montant présenté.")</f>
        <v/>
      </c>
      <c r="T170" s="95">
        <f t="shared" si="27"/>
        <v>0</v>
      </c>
    </row>
    <row r="171" spans="1:20">
      <c r="A171" s="7">
        <v>167</v>
      </c>
      <c r="B171" s="5"/>
      <c r="C171" s="5"/>
      <c r="D171" s="2"/>
      <c r="E171" s="100"/>
      <c r="F171" s="22"/>
      <c r="G171" s="7" t="s">
        <v>6</v>
      </c>
      <c r="H171" s="98">
        <f t="shared" si="19"/>
        <v>0</v>
      </c>
      <c r="I171" s="27"/>
      <c r="J171" s="21">
        <f t="shared" si="20"/>
        <v>0</v>
      </c>
      <c r="K171" s="18">
        <f t="shared" si="21"/>
        <v>0</v>
      </c>
      <c r="L171" s="2">
        <f t="shared" si="22"/>
        <v>0</v>
      </c>
      <c r="M171" s="97">
        <f t="shared" si="23"/>
        <v>0</v>
      </c>
      <c r="N171" s="19">
        <f t="shared" si="24"/>
        <v>0</v>
      </c>
      <c r="O171" s="7" t="str">
        <f t="shared" si="25"/>
        <v>heure</v>
      </c>
      <c r="P171" s="96">
        <f t="shared" si="26"/>
        <v>0</v>
      </c>
      <c r="Q171" s="19"/>
      <c r="R171" s="5"/>
      <c r="S171" s="37" t="str" cm="1">
        <f t="array" ref="S171">_xlfn.IFS(P171&gt;H171,"KO : Le montant retenu est supérieur au montant présenté. Merci de revoir la ligne de dépense ou plafonner son montant.",H171=0,"",P171=H171,"OK",P171&lt;H171,"Montant instruit inférieur au montant présenté.")</f>
        <v/>
      </c>
      <c r="T171" s="95">
        <f t="shared" si="27"/>
        <v>0</v>
      </c>
    </row>
    <row r="172" spans="1:20">
      <c r="A172" s="7">
        <v>168</v>
      </c>
      <c r="B172" s="5"/>
      <c r="C172" s="5"/>
      <c r="D172" s="2"/>
      <c r="E172" s="100"/>
      <c r="F172" s="22"/>
      <c r="G172" s="7" t="s">
        <v>6</v>
      </c>
      <c r="H172" s="98">
        <f t="shared" si="19"/>
        <v>0</v>
      </c>
      <c r="I172" s="27"/>
      <c r="J172" s="21">
        <f t="shared" si="20"/>
        <v>0</v>
      </c>
      <c r="K172" s="18">
        <f t="shared" si="21"/>
        <v>0</v>
      </c>
      <c r="L172" s="2">
        <f t="shared" si="22"/>
        <v>0</v>
      </c>
      <c r="M172" s="97">
        <f t="shared" si="23"/>
        <v>0</v>
      </c>
      <c r="N172" s="19">
        <f t="shared" si="24"/>
        <v>0</v>
      </c>
      <c r="O172" s="7" t="str">
        <f t="shared" si="25"/>
        <v>heure</v>
      </c>
      <c r="P172" s="96">
        <f t="shared" si="26"/>
        <v>0</v>
      </c>
      <c r="Q172" s="19"/>
      <c r="R172" s="5"/>
      <c r="S172" s="37" t="str" cm="1">
        <f t="array" ref="S172">_xlfn.IFS(P172&gt;H172,"KO : Le montant retenu est supérieur au montant présenté. Merci de revoir la ligne de dépense ou plafonner son montant.",H172=0,"",P172=H172,"OK",P172&lt;H172,"Montant instruit inférieur au montant présenté.")</f>
        <v/>
      </c>
      <c r="T172" s="95">
        <f t="shared" si="27"/>
        <v>0</v>
      </c>
    </row>
    <row r="173" spans="1:20">
      <c r="A173" s="7">
        <v>169</v>
      </c>
      <c r="B173" s="5"/>
      <c r="C173" s="5"/>
      <c r="D173" s="2"/>
      <c r="E173" s="100"/>
      <c r="F173" s="22"/>
      <c r="G173" s="7" t="s">
        <v>6</v>
      </c>
      <c r="H173" s="98">
        <f t="shared" si="19"/>
        <v>0</v>
      </c>
      <c r="I173" s="27"/>
      <c r="J173" s="21">
        <f t="shared" si="20"/>
        <v>0</v>
      </c>
      <c r="K173" s="18">
        <f t="shared" si="21"/>
        <v>0</v>
      </c>
      <c r="L173" s="2">
        <f t="shared" si="22"/>
        <v>0</v>
      </c>
      <c r="M173" s="97">
        <f t="shared" si="23"/>
        <v>0</v>
      </c>
      <c r="N173" s="19">
        <f t="shared" si="24"/>
        <v>0</v>
      </c>
      <c r="O173" s="7" t="str">
        <f t="shared" si="25"/>
        <v>heure</v>
      </c>
      <c r="P173" s="96">
        <f t="shared" si="26"/>
        <v>0</v>
      </c>
      <c r="Q173" s="19"/>
      <c r="R173" s="5"/>
      <c r="S173" s="37" t="str" cm="1">
        <f t="array" ref="S173">_xlfn.IFS(P173&gt;H173,"KO : Le montant retenu est supérieur au montant présenté. Merci de revoir la ligne de dépense ou plafonner son montant.",H173=0,"",P173=H173,"OK",P173&lt;H173,"Montant instruit inférieur au montant présenté.")</f>
        <v/>
      </c>
      <c r="T173" s="95">
        <f t="shared" si="27"/>
        <v>0</v>
      </c>
    </row>
    <row r="174" spans="1:20">
      <c r="A174" s="7">
        <v>170</v>
      </c>
      <c r="B174" s="5"/>
      <c r="C174" s="5"/>
      <c r="D174" s="2"/>
      <c r="E174" s="100"/>
      <c r="F174" s="22"/>
      <c r="G174" s="7" t="s">
        <v>6</v>
      </c>
      <c r="H174" s="98">
        <f t="shared" si="19"/>
        <v>0</v>
      </c>
      <c r="I174" s="27"/>
      <c r="J174" s="21">
        <f t="shared" si="20"/>
        <v>0</v>
      </c>
      <c r="K174" s="18">
        <f t="shared" si="21"/>
        <v>0</v>
      </c>
      <c r="L174" s="2">
        <f t="shared" si="22"/>
        <v>0</v>
      </c>
      <c r="M174" s="97">
        <f t="shared" si="23"/>
        <v>0</v>
      </c>
      <c r="N174" s="19">
        <f t="shared" si="24"/>
        <v>0</v>
      </c>
      <c r="O174" s="7" t="str">
        <f t="shared" si="25"/>
        <v>heure</v>
      </c>
      <c r="P174" s="96">
        <f t="shared" si="26"/>
        <v>0</v>
      </c>
      <c r="Q174" s="19"/>
      <c r="R174" s="5"/>
      <c r="S174" s="37" t="str" cm="1">
        <f t="array" ref="S174">_xlfn.IFS(P174&gt;H174,"KO : Le montant retenu est supérieur au montant présenté. Merci de revoir la ligne de dépense ou plafonner son montant.",H174=0,"",P174=H174,"OK",P174&lt;H174,"Montant instruit inférieur au montant présenté.")</f>
        <v/>
      </c>
      <c r="T174" s="95">
        <f t="shared" si="27"/>
        <v>0</v>
      </c>
    </row>
    <row r="175" spans="1:20">
      <c r="A175" s="7">
        <v>171</v>
      </c>
      <c r="B175" s="5"/>
      <c r="C175" s="5"/>
      <c r="D175" s="2"/>
      <c r="E175" s="100"/>
      <c r="F175" s="22"/>
      <c r="G175" s="7" t="s">
        <v>6</v>
      </c>
      <c r="H175" s="98">
        <f t="shared" si="19"/>
        <v>0</v>
      </c>
      <c r="I175" s="27"/>
      <c r="J175" s="21">
        <f t="shared" si="20"/>
        <v>0</v>
      </c>
      <c r="K175" s="18">
        <f t="shared" si="21"/>
        <v>0</v>
      </c>
      <c r="L175" s="2">
        <f t="shared" si="22"/>
        <v>0</v>
      </c>
      <c r="M175" s="97">
        <f t="shared" si="23"/>
        <v>0</v>
      </c>
      <c r="N175" s="19">
        <f t="shared" si="24"/>
        <v>0</v>
      </c>
      <c r="O175" s="7" t="str">
        <f t="shared" si="25"/>
        <v>heure</v>
      </c>
      <c r="P175" s="96">
        <f t="shared" si="26"/>
        <v>0</v>
      </c>
      <c r="Q175" s="19"/>
      <c r="R175" s="5"/>
      <c r="S175" s="37" t="str" cm="1">
        <f t="array" ref="S175">_xlfn.IFS(P175&gt;H175,"KO : Le montant retenu est supérieur au montant présenté. Merci de revoir la ligne de dépense ou plafonner son montant.",H175=0,"",P175=H175,"OK",P175&lt;H175,"Montant instruit inférieur au montant présenté.")</f>
        <v/>
      </c>
      <c r="T175" s="95">
        <f t="shared" si="27"/>
        <v>0</v>
      </c>
    </row>
    <row r="176" spans="1:20">
      <c r="A176" s="7">
        <v>172</v>
      </c>
      <c r="B176" s="5"/>
      <c r="C176" s="5"/>
      <c r="D176" s="2"/>
      <c r="E176" s="100"/>
      <c r="F176" s="22"/>
      <c r="G176" s="7" t="s">
        <v>6</v>
      </c>
      <c r="H176" s="98">
        <f t="shared" si="19"/>
        <v>0</v>
      </c>
      <c r="I176" s="27"/>
      <c r="J176" s="21">
        <f t="shared" si="20"/>
        <v>0</v>
      </c>
      <c r="K176" s="18">
        <f t="shared" si="21"/>
        <v>0</v>
      </c>
      <c r="L176" s="2">
        <f t="shared" si="22"/>
        <v>0</v>
      </c>
      <c r="M176" s="97">
        <f t="shared" si="23"/>
        <v>0</v>
      </c>
      <c r="N176" s="19">
        <f t="shared" si="24"/>
        <v>0</v>
      </c>
      <c r="O176" s="7" t="str">
        <f t="shared" si="25"/>
        <v>heure</v>
      </c>
      <c r="P176" s="96">
        <f t="shared" si="26"/>
        <v>0</v>
      </c>
      <c r="Q176" s="19"/>
      <c r="R176" s="5"/>
      <c r="S176" s="37" t="str" cm="1">
        <f t="array" ref="S176">_xlfn.IFS(P176&gt;H176,"KO : Le montant retenu est supérieur au montant présenté. Merci de revoir la ligne de dépense ou plafonner son montant.",H176=0,"",P176=H176,"OK",P176&lt;H176,"Montant instruit inférieur au montant présenté.")</f>
        <v/>
      </c>
      <c r="T176" s="95">
        <f t="shared" si="27"/>
        <v>0</v>
      </c>
    </row>
    <row r="177" spans="1:20">
      <c r="A177" s="7">
        <v>173</v>
      </c>
      <c r="B177" s="5"/>
      <c r="C177" s="5"/>
      <c r="D177" s="2"/>
      <c r="E177" s="100"/>
      <c r="F177" s="22"/>
      <c r="G177" s="7" t="s">
        <v>6</v>
      </c>
      <c r="H177" s="98">
        <f t="shared" si="19"/>
        <v>0</v>
      </c>
      <c r="I177" s="27"/>
      <c r="J177" s="21">
        <f t="shared" si="20"/>
        <v>0</v>
      </c>
      <c r="K177" s="18">
        <f t="shared" si="21"/>
        <v>0</v>
      </c>
      <c r="L177" s="2">
        <f t="shared" si="22"/>
        <v>0</v>
      </c>
      <c r="M177" s="97">
        <f t="shared" si="23"/>
        <v>0</v>
      </c>
      <c r="N177" s="19">
        <f t="shared" si="24"/>
        <v>0</v>
      </c>
      <c r="O177" s="7" t="str">
        <f t="shared" si="25"/>
        <v>heure</v>
      </c>
      <c r="P177" s="96">
        <f t="shared" si="26"/>
        <v>0</v>
      </c>
      <c r="Q177" s="19"/>
      <c r="R177" s="5"/>
      <c r="S177" s="37" t="str" cm="1">
        <f t="array" ref="S177">_xlfn.IFS(P177&gt;H177,"KO : Le montant retenu est supérieur au montant présenté. Merci de revoir la ligne de dépense ou plafonner son montant.",H177=0,"",P177=H177,"OK",P177&lt;H177,"Montant instruit inférieur au montant présenté.")</f>
        <v/>
      </c>
      <c r="T177" s="95">
        <f t="shared" si="27"/>
        <v>0</v>
      </c>
    </row>
    <row r="178" spans="1:20">
      <c r="A178" s="7">
        <v>174</v>
      </c>
      <c r="B178" s="5"/>
      <c r="C178" s="5"/>
      <c r="D178" s="2"/>
      <c r="E178" s="100"/>
      <c r="F178" s="22"/>
      <c r="G178" s="7" t="s">
        <v>6</v>
      </c>
      <c r="H178" s="98">
        <f t="shared" si="19"/>
        <v>0</v>
      </c>
      <c r="I178" s="27"/>
      <c r="J178" s="21">
        <f t="shared" si="20"/>
        <v>0</v>
      </c>
      <c r="K178" s="18">
        <f t="shared" si="21"/>
        <v>0</v>
      </c>
      <c r="L178" s="2">
        <f t="shared" si="22"/>
        <v>0</v>
      </c>
      <c r="M178" s="97">
        <f t="shared" si="23"/>
        <v>0</v>
      </c>
      <c r="N178" s="19">
        <f t="shared" si="24"/>
        <v>0</v>
      </c>
      <c r="O178" s="7" t="str">
        <f t="shared" si="25"/>
        <v>heure</v>
      </c>
      <c r="P178" s="96">
        <f t="shared" si="26"/>
        <v>0</v>
      </c>
      <c r="Q178" s="19"/>
      <c r="R178" s="5"/>
      <c r="S178" s="37" t="str" cm="1">
        <f t="array" ref="S178">_xlfn.IFS(P178&gt;H178,"KO : Le montant retenu est supérieur au montant présenté. Merci de revoir la ligne de dépense ou plafonner son montant.",H178=0,"",P178=H178,"OK",P178&lt;H178,"Montant instruit inférieur au montant présenté.")</f>
        <v/>
      </c>
      <c r="T178" s="95">
        <f t="shared" si="27"/>
        <v>0</v>
      </c>
    </row>
    <row r="179" spans="1:20">
      <c r="A179" s="7">
        <v>175</v>
      </c>
      <c r="B179" s="5"/>
      <c r="C179" s="5"/>
      <c r="D179" s="2"/>
      <c r="E179" s="100"/>
      <c r="F179" s="22"/>
      <c r="G179" s="7" t="s">
        <v>6</v>
      </c>
      <c r="H179" s="98">
        <f t="shared" si="19"/>
        <v>0</v>
      </c>
      <c r="I179" s="27"/>
      <c r="J179" s="21">
        <f t="shared" si="20"/>
        <v>0</v>
      </c>
      <c r="K179" s="18">
        <f t="shared" si="21"/>
        <v>0</v>
      </c>
      <c r="L179" s="2">
        <f t="shared" si="22"/>
        <v>0</v>
      </c>
      <c r="M179" s="97">
        <f t="shared" si="23"/>
        <v>0</v>
      </c>
      <c r="N179" s="19">
        <f t="shared" si="24"/>
        <v>0</v>
      </c>
      <c r="O179" s="7" t="str">
        <f t="shared" si="25"/>
        <v>heure</v>
      </c>
      <c r="P179" s="96">
        <f t="shared" si="26"/>
        <v>0</v>
      </c>
      <c r="Q179" s="19"/>
      <c r="R179" s="5"/>
      <c r="S179" s="37" t="str" cm="1">
        <f t="array" ref="S179">_xlfn.IFS(P179&gt;H179,"KO : Le montant retenu est supérieur au montant présenté. Merci de revoir la ligne de dépense ou plafonner son montant.",H179=0,"",P179=H179,"OK",P179&lt;H179,"Montant instruit inférieur au montant présenté.")</f>
        <v/>
      </c>
      <c r="T179" s="95">
        <f t="shared" si="27"/>
        <v>0</v>
      </c>
    </row>
    <row r="180" spans="1:20">
      <c r="A180" s="7">
        <v>176</v>
      </c>
      <c r="B180" s="5"/>
      <c r="C180" s="5"/>
      <c r="D180" s="2"/>
      <c r="E180" s="100"/>
      <c r="F180" s="22"/>
      <c r="G180" s="7" t="s">
        <v>6</v>
      </c>
      <c r="H180" s="98">
        <f t="shared" si="19"/>
        <v>0</v>
      </c>
      <c r="I180" s="27"/>
      <c r="J180" s="21">
        <f t="shared" si="20"/>
        <v>0</v>
      </c>
      <c r="K180" s="18">
        <f t="shared" si="21"/>
        <v>0</v>
      </c>
      <c r="L180" s="2">
        <f t="shared" si="22"/>
        <v>0</v>
      </c>
      <c r="M180" s="97">
        <f t="shared" si="23"/>
        <v>0</v>
      </c>
      <c r="N180" s="19">
        <f t="shared" si="24"/>
        <v>0</v>
      </c>
      <c r="O180" s="7" t="str">
        <f t="shared" si="25"/>
        <v>heure</v>
      </c>
      <c r="P180" s="96">
        <f t="shared" si="26"/>
        <v>0</v>
      </c>
      <c r="Q180" s="19"/>
      <c r="R180" s="5"/>
      <c r="S180" s="37" t="str" cm="1">
        <f t="array" ref="S180">_xlfn.IFS(P180&gt;H180,"KO : Le montant retenu est supérieur au montant présenté. Merci de revoir la ligne de dépense ou plafonner son montant.",H180=0,"",P180=H180,"OK",P180&lt;H180,"Montant instruit inférieur au montant présenté.")</f>
        <v/>
      </c>
      <c r="T180" s="95">
        <f t="shared" si="27"/>
        <v>0</v>
      </c>
    </row>
    <row r="181" spans="1:20">
      <c r="A181" s="7">
        <v>177</v>
      </c>
      <c r="B181" s="5"/>
      <c r="C181" s="5"/>
      <c r="D181" s="2"/>
      <c r="E181" s="100"/>
      <c r="F181" s="22"/>
      <c r="G181" s="7" t="s">
        <v>6</v>
      </c>
      <c r="H181" s="98">
        <f t="shared" si="19"/>
        <v>0</v>
      </c>
      <c r="I181" s="27"/>
      <c r="J181" s="21">
        <f t="shared" si="20"/>
        <v>0</v>
      </c>
      <c r="K181" s="18">
        <f t="shared" si="21"/>
        <v>0</v>
      </c>
      <c r="L181" s="2">
        <f t="shared" si="22"/>
        <v>0</v>
      </c>
      <c r="M181" s="97">
        <f t="shared" si="23"/>
        <v>0</v>
      </c>
      <c r="N181" s="19">
        <f t="shared" si="24"/>
        <v>0</v>
      </c>
      <c r="O181" s="7" t="str">
        <f t="shared" si="25"/>
        <v>heure</v>
      </c>
      <c r="P181" s="96">
        <f t="shared" si="26"/>
        <v>0</v>
      </c>
      <c r="Q181" s="19"/>
      <c r="R181" s="5"/>
      <c r="S181" s="37" t="str" cm="1">
        <f t="array" ref="S181">_xlfn.IFS(P181&gt;H181,"KO : Le montant retenu est supérieur au montant présenté. Merci de revoir la ligne de dépense ou plafonner son montant.",H181=0,"",P181=H181,"OK",P181&lt;H181,"Montant instruit inférieur au montant présenté.")</f>
        <v/>
      </c>
      <c r="T181" s="95">
        <f t="shared" si="27"/>
        <v>0</v>
      </c>
    </row>
    <row r="182" spans="1:20">
      <c r="A182" s="7">
        <v>178</v>
      </c>
      <c r="B182" s="5"/>
      <c r="C182" s="5"/>
      <c r="D182" s="2"/>
      <c r="E182" s="100"/>
      <c r="F182" s="22"/>
      <c r="G182" s="7" t="s">
        <v>6</v>
      </c>
      <c r="H182" s="98">
        <f t="shared" si="19"/>
        <v>0</v>
      </c>
      <c r="I182" s="27"/>
      <c r="J182" s="21">
        <f t="shared" si="20"/>
        <v>0</v>
      </c>
      <c r="K182" s="18">
        <f t="shared" si="21"/>
        <v>0</v>
      </c>
      <c r="L182" s="2">
        <f t="shared" si="22"/>
        <v>0</v>
      </c>
      <c r="M182" s="97">
        <f t="shared" si="23"/>
        <v>0</v>
      </c>
      <c r="N182" s="19">
        <f t="shared" si="24"/>
        <v>0</v>
      </c>
      <c r="O182" s="7" t="str">
        <f t="shared" si="25"/>
        <v>heure</v>
      </c>
      <c r="P182" s="96">
        <f t="shared" si="26"/>
        <v>0</v>
      </c>
      <c r="Q182" s="19"/>
      <c r="R182" s="5"/>
      <c r="S182" s="37" t="str" cm="1">
        <f t="array" ref="S182">_xlfn.IFS(P182&gt;H182,"KO : Le montant retenu est supérieur au montant présenté. Merci de revoir la ligne de dépense ou plafonner son montant.",H182=0,"",P182=H182,"OK",P182&lt;H182,"Montant instruit inférieur au montant présenté.")</f>
        <v/>
      </c>
      <c r="T182" s="95">
        <f t="shared" si="27"/>
        <v>0</v>
      </c>
    </row>
    <row r="183" spans="1:20">
      <c r="A183" s="7">
        <v>179</v>
      </c>
      <c r="B183" s="5"/>
      <c r="C183" s="5"/>
      <c r="D183" s="2"/>
      <c r="E183" s="100"/>
      <c r="F183" s="22"/>
      <c r="G183" s="7" t="s">
        <v>6</v>
      </c>
      <c r="H183" s="98">
        <f t="shared" si="19"/>
        <v>0</v>
      </c>
      <c r="I183" s="27"/>
      <c r="J183" s="21">
        <f t="shared" si="20"/>
        <v>0</v>
      </c>
      <c r="K183" s="18">
        <f t="shared" si="21"/>
        <v>0</v>
      </c>
      <c r="L183" s="2">
        <f t="shared" si="22"/>
        <v>0</v>
      </c>
      <c r="M183" s="97">
        <f t="shared" si="23"/>
        <v>0</v>
      </c>
      <c r="N183" s="19">
        <f t="shared" si="24"/>
        <v>0</v>
      </c>
      <c r="O183" s="7" t="str">
        <f t="shared" si="25"/>
        <v>heure</v>
      </c>
      <c r="P183" s="96">
        <f t="shared" si="26"/>
        <v>0</v>
      </c>
      <c r="Q183" s="19"/>
      <c r="R183" s="5"/>
      <c r="S183" s="37" t="str" cm="1">
        <f t="array" ref="S183">_xlfn.IFS(P183&gt;H183,"KO : Le montant retenu est supérieur au montant présenté. Merci de revoir la ligne de dépense ou plafonner son montant.",H183=0,"",P183=H183,"OK",P183&lt;H183,"Montant instruit inférieur au montant présenté.")</f>
        <v/>
      </c>
      <c r="T183" s="95">
        <f t="shared" si="27"/>
        <v>0</v>
      </c>
    </row>
    <row r="184" spans="1:20">
      <c r="A184" s="7">
        <v>180</v>
      </c>
      <c r="B184" s="5"/>
      <c r="C184" s="5"/>
      <c r="D184" s="2"/>
      <c r="E184" s="100"/>
      <c r="F184" s="22"/>
      <c r="G184" s="7" t="s">
        <v>6</v>
      </c>
      <c r="H184" s="98">
        <f t="shared" si="19"/>
        <v>0</v>
      </c>
      <c r="I184" s="27"/>
      <c r="J184" s="21">
        <f t="shared" si="20"/>
        <v>0</v>
      </c>
      <c r="K184" s="18">
        <f t="shared" si="21"/>
        <v>0</v>
      </c>
      <c r="L184" s="2">
        <f t="shared" si="22"/>
        <v>0</v>
      </c>
      <c r="M184" s="97">
        <f t="shared" si="23"/>
        <v>0</v>
      </c>
      <c r="N184" s="19">
        <f t="shared" si="24"/>
        <v>0</v>
      </c>
      <c r="O184" s="7" t="str">
        <f t="shared" si="25"/>
        <v>heure</v>
      </c>
      <c r="P184" s="96">
        <f t="shared" si="26"/>
        <v>0</v>
      </c>
      <c r="Q184" s="19"/>
      <c r="R184" s="5"/>
      <c r="S184" s="37" t="str" cm="1">
        <f t="array" ref="S184">_xlfn.IFS(P184&gt;H184,"KO : Le montant retenu est supérieur au montant présenté. Merci de revoir la ligne de dépense ou plafonner son montant.",H184=0,"",P184=H184,"OK",P184&lt;H184,"Montant instruit inférieur au montant présenté.")</f>
        <v/>
      </c>
      <c r="T184" s="95">
        <f t="shared" si="27"/>
        <v>0</v>
      </c>
    </row>
    <row r="185" spans="1:20">
      <c r="A185" s="7">
        <v>181</v>
      </c>
      <c r="B185" s="5"/>
      <c r="C185" s="5"/>
      <c r="D185" s="2"/>
      <c r="E185" s="100"/>
      <c r="F185" s="22"/>
      <c r="G185" s="7" t="s">
        <v>6</v>
      </c>
      <c r="H185" s="98">
        <f t="shared" si="19"/>
        <v>0</v>
      </c>
      <c r="I185" s="27"/>
      <c r="J185" s="21">
        <f t="shared" si="20"/>
        <v>0</v>
      </c>
      <c r="K185" s="18">
        <f t="shared" si="21"/>
        <v>0</v>
      </c>
      <c r="L185" s="2">
        <f t="shared" si="22"/>
        <v>0</v>
      </c>
      <c r="M185" s="97">
        <f t="shared" si="23"/>
        <v>0</v>
      </c>
      <c r="N185" s="19">
        <f t="shared" si="24"/>
        <v>0</v>
      </c>
      <c r="O185" s="7" t="str">
        <f t="shared" si="25"/>
        <v>heure</v>
      </c>
      <c r="P185" s="96">
        <f t="shared" si="26"/>
        <v>0</v>
      </c>
      <c r="Q185" s="19"/>
      <c r="R185" s="5"/>
      <c r="S185" s="37" t="str" cm="1">
        <f t="array" ref="S185">_xlfn.IFS(P185&gt;H185,"KO : Le montant retenu est supérieur au montant présenté. Merci de revoir la ligne de dépense ou plafonner son montant.",H185=0,"",P185=H185,"OK",P185&lt;H185,"Montant instruit inférieur au montant présenté.")</f>
        <v/>
      </c>
      <c r="T185" s="95">
        <f t="shared" si="27"/>
        <v>0</v>
      </c>
    </row>
    <row r="186" spans="1:20">
      <c r="A186" s="7">
        <v>182</v>
      </c>
      <c r="B186" s="5"/>
      <c r="C186" s="5"/>
      <c r="D186" s="2"/>
      <c r="E186" s="100"/>
      <c r="F186" s="22"/>
      <c r="G186" s="7" t="s">
        <v>6</v>
      </c>
      <c r="H186" s="98">
        <f t="shared" si="19"/>
        <v>0</v>
      </c>
      <c r="I186" s="27"/>
      <c r="J186" s="21">
        <f t="shared" si="20"/>
        <v>0</v>
      </c>
      <c r="K186" s="18">
        <f t="shared" si="21"/>
        <v>0</v>
      </c>
      <c r="L186" s="2">
        <f t="shared" si="22"/>
        <v>0</v>
      </c>
      <c r="M186" s="97">
        <f t="shared" si="23"/>
        <v>0</v>
      </c>
      <c r="N186" s="19">
        <f t="shared" si="24"/>
        <v>0</v>
      </c>
      <c r="O186" s="7" t="str">
        <f t="shared" si="25"/>
        <v>heure</v>
      </c>
      <c r="P186" s="96">
        <f t="shared" si="26"/>
        <v>0</v>
      </c>
      <c r="Q186" s="19"/>
      <c r="R186" s="5"/>
      <c r="S186" s="37" t="str" cm="1">
        <f t="array" ref="S186">_xlfn.IFS(P186&gt;H186,"KO : Le montant retenu est supérieur au montant présenté. Merci de revoir la ligne de dépense ou plafonner son montant.",H186=0,"",P186=H186,"OK",P186&lt;H186,"Montant instruit inférieur au montant présenté.")</f>
        <v/>
      </c>
      <c r="T186" s="95">
        <f t="shared" si="27"/>
        <v>0</v>
      </c>
    </row>
    <row r="187" spans="1:20">
      <c r="A187" s="7">
        <v>183</v>
      </c>
      <c r="B187" s="5"/>
      <c r="C187" s="5"/>
      <c r="D187" s="2"/>
      <c r="E187" s="100"/>
      <c r="F187" s="22"/>
      <c r="G187" s="7" t="s">
        <v>6</v>
      </c>
      <c r="H187" s="98">
        <f t="shared" si="19"/>
        <v>0</v>
      </c>
      <c r="I187" s="27"/>
      <c r="J187" s="21">
        <f t="shared" si="20"/>
        <v>0</v>
      </c>
      <c r="K187" s="18">
        <f t="shared" si="21"/>
        <v>0</v>
      </c>
      <c r="L187" s="2">
        <f t="shared" si="22"/>
        <v>0</v>
      </c>
      <c r="M187" s="97">
        <f t="shared" si="23"/>
        <v>0</v>
      </c>
      <c r="N187" s="19">
        <f t="shared" si="24"/>
        <v>0</v>
      </c>
      <c r="O187" s="7" t="str">
        <f t="shared" si="25"/>
        <v>heure</v>
      </c>
      <c r="P187" s="96">
        <f t="shared" si="26"/>
        <v>0</v>
      </c>
      <c r="Q187" s="19"/>
      <c r="R187" s="5"/>
      <c r="S187" s="37" t="str" cm="1">
        <f t="array" ref="S187">_xlfn.IFS(P187&gt;H187,"KO : Le montant retenu est supérieur au montant présenté. Merci de revoir la ligne de dépense ou plafonner son montant.",H187=0,"",P187=H187,"OK",P187&lt;H187,"Montant instruit inférieur au montant présenté.")</f>
        <v/>
      </c>
      <c r="T187" s="95">
        <f t="shared" si="27"/>
        <v>0</v>
      </c>
    </row>
    <row r="188" spans="1:20">
      <c r="A188" s="7">
        <v>184</v>
      </c>
      <c r="B188" s="5"/>
      <c r="C188" s="5"/>
      <c r="D188" s="2"/>
      <c r="E188" s="100"/>
      <c r="F188" s="22"/>
      <c r="G188" s="7" t="s">
        <v>6</v>
      </c>
      <c r="H188" s="98">
        <f t="shared" si="19"/>
        <v>0</v>
      </c>
      <c r="I188" s="27"/>
      <c r="J188" s="21">
        <f t="shared" si="20"/>
        <v>0</v>
      </c>
      <c r="K188" s="18">
        <f t="shared" si="21"/>
        <v>0</v>
      </c>
      <c r="L188" s="2">
        <f t="shared" si="22"/>
        <v>0</v>
      </c>
      <c r="M188" s="97">
        <f t="shared" si="23"/>
        <v>0</v>
      </c>
      <c r="N188" s="19">
        <f t="shared" si="24"/>
        <v>0</v>
      </c>
      <c r="O188" s="7" t="str">
        <f t="shared" si="25"/>
        <v>heure</v>
      </c>
      <c r="P188" s="96">
        <f t="shared" si="26"/>
        <v>0</v>
      </c>
      <c r="Q188" s="19"/>
      <c r="R188" s="5"/>
      <c r="S188" s="37" t="str" cm="1">
        <f t="array" ref="S188">_xlfn.IFS(P188&gt;H188,"KO : Le montant retenu est supérieur au montant présenté. Merci de revoir la ligne de dépense ou plafonner son montant.",H188=0,"",P188=H188,"OK",P188&lt;H188,"Montant instruit inférieur au montant présenté.")</f>
        <v/>
      </c>
      <c r="T188" s="95">
        <f t="shared" si="27"/>
        <v>0</v>
      </c>
    </row>
    <row r="189" spans="1:20">
      <c r="A189" s="7">
        <v>185</v>
      </c>
      <c r="B189" s="5"/>
      <c r="C189" s="5"/>
      <c r="D189" s="2"/>
      <c r="E189" s="100"/>
      <c r="F189" s="22"/>
      <c r="G189" s="7" t="s">
        <v>6</v>
      </c>
      <c r="H189" s="98">
        <f t="shared" si="19"/>
        <v>0</v>
      </c>
      <c r="I189" s="27"/>
      <c r="J189" s="21">
        <f t="shared" si="20"/>
        <v>0</v>
      </c>
      <c r="K189" s="18">
        <f t="shared" si="21"/>
        <v>0</v>
      </c>
      <c r="L189" s="2">
        <f t="shared" si="22"/>
        <v>0</v>
      </c>
      <c r="M189" s="97">
        <f t="shared" si="23"/>
        <v>0</v>
      </c>
      <c r="N189" s="19">
        <f t="shared" si="24"/>
        <v>0</v>
      </c>
      <c r="O189" s="7" t="str">
        <f t="shared" si="25"/>
        <v>heure</v>
      </c>
      <c r="P189" s="96">
        <f t="shared" si="26"/>
        <v>0</v>
      </c>
      <c r="Q189" s="19"/>
      <c r="R189" s="5"/>
      <c r="S189" s="37" t="str" cm="1">
        <f t="array" ref="S189">_xlfn.IFS(P189&gt;H189,"KO : Le montant retenu est supérieur au montant présenté. Merci de revoir la ligne de dépense ou plafonner son montant.",H189=0,"",P189=H189,"OK",P189&lt;H189,"Montant instruit inférieur au montant présenté.")</f>
        <v/>
      </c>
      <c r="T189" s="95">
        <f t="shared" si="27"/>
        <v>0</v>
      </c>
    </row>
    <row r="190" spans="1:20">
      <c r="A190" s="7">
        <v>186</v>
      </c>
      <c r="B190" s="5"/>
      <c r="C190" s="5"/>
      <c r="D190" s="2"/>
      <c r="E190" s="100"/>
      <c r="F190" s="22"/>
      <c r="G190" s="7" t="s">
        <v>6</v>
      </c>
      <c r="H190" s="98">
        <f t="shared" si="19"/>
        <v>0</v>
      </c>
      <c r="I190" s="27"/>
      <c r="J190" s="21">
        <f t="shared" si="20"/>
        <v>0</v>
      </c>
      <c r="K190" s="18">
        <f t="shared" si="21"/>
        <v>0</v>
      </c>
      <c r="L190" s="2">
        <f t="shared" si="22"/>
        <v>0</v>
      </c>
      <c r="M190" s="97">
        <f t="shared" si="23"/>
        <v>0</v>
      </c>
      <c r="N190" s="19">
        <f t="shared" si="24"/>
        <v>0</v>
      </c>
      <c r="O190" s="7" t="str">
        <f t="shared" si="25"/>
        <v>heure</v>
      </c>
      <c r="P190" s="96">
        <f t="shared" si="26"/>
        <v>0</v>
      </c>
      <c r="Q190" s="19"/>
      <c r="R190" s="5"/>
      <c r="S190" s="37" t="str" cm="1">
        <f t="array" ref="S190">_xlfn.IFS(P190&gt;H190,"KO : Le montant retenu est supérieur au montant présenté. Merci de revoir la ligne de dépense ou plafonner son montant.",H190=0,"",P190=H190,"OK",P190&lt;H190,"Montant instruit inférieur au montant présenté.")</f>
        <v/>
      </c>
      <c r="T190" s="95">
        <f t="shared" si="27"/>
        <v>0</v>
      </c>
    </row>
    <row r="191" spans="1:20">
      <c r="A191" s="7">
        <v>187</v>
      </c>
      <c r="B191" s="5"/>
      <c r="C191" s="5"/>
      <c r="D191" s="2"/>
      <c r="E191" s="100"/>
      <c r="F191" s="22"/>
      <c r="G191" s="7" t="s">
        <v>6</v>
      </c>
      <c r="H191" s="98">
        <f t="shared" si="19"/>
        <v>0</v>
      </c>
      <c r="I191" s="27"/>
      <c r="J191" s="21">
        <f t="shared" si="20"/>
        <v>0</v>
      </c>
      <c r="K191" s="18">
        <f t="shared" si="21"/>
        <v>0</v>
      </c>
      <c r="L191" s="2">
        <f t="shared" si="22"/>
        <v>0</v>
      </c>
      <c r="M191" s="97">
        <f t="shared" si="23"/>
        <v>0</v>
      </c>
      <c r="N191" s="19">
        <f t="shared" si="24"/>
        <v>0</v>
      </c>
      <c r="O191" s="7" t="str">
        <f t="shared" si="25"/>
        <v>heure</v>
      </c>
      <c r="P191" s="96">
        <f t="shared" si="26"/>
        <v>0</v>
      </c>
      <c r="Q191" s="19"/>
      <c r="R191" s="5"/>
      <c r="S191" s="37" t="str" cm="1">
        <f t="array" ref="S191">_xlfn.IFS(P191&gt;H191,"KO : Le montant retenu est supérieur au montant présenté. Merci de revoir la ligne de dépense ou plafonner son montant.",H191=0,"",P191=H191,"OK",P191&lt;H191,"Montant instruit inférieur au montant présenté.")</f>
        <v/>
      </c>
      <c r="T191" s="95">
        <f t="shared" si="27"/>
        <v>0</v>
      </c>
    </row>
    <row r="192" spans="1:20">
      <c r="A192" s="7">
        <v>188</v>
      </c>
      <c r="B192" s="5"/>
      <c r="C192" s="5"/>
      <c r="D192" s="2"/>
      <c r="E192" s="100"/>
      <c r="F192" s="22"/>
      <c r="G192" s="7" t="s">
        <v>6</v>
      </c>
      <c r="H192" s="98">
        <f t="shared" si="19"/>
        <v>0</v>
      </c>
      <c r="I192" s="27"/>
      <c r="J192" s="21">
        <f t="shared" si="20"/>
        <v>0</v>
      </c>
      <c r="K192" s="18">
        <f t="shared" si="21"/>
        <v>0</v>
      </c>
      <c r="L192" s="2">
        <f t="shared" si="22"/>
        <v>0</v>
      </c>
      <c r="M192" s="97">
        <f t="shared" si="23"/>
        <v>0</v>
      </c>
      <c r="N192" s="19">
        <f t="shared" si="24"/>
        <v>0</v>
      </c>
      <c r="O192" s="7" t="str">
        <f t="shared" si="25"/>
        <v>heure</v>
      </c>
      <c r="P192" s="96">
        <f t="shared" si="26"/>
        <v>0</v>
      </c>
      <c r="Q192" s="19"/>
      <c r="R192" s="5"/>
      <c r="S192" s="37" t="str" cm="1">
        <f t="array" ref="S192">_xlfn.IFS(P192&gt;H192,"KO : Le montant retenu est supérieur au montant présenté. Merci de revoir la ligne de dépense ou plafonner son montant.",H192=0,"",P192=H192,"OK",P192&lt;H192,"Montant instruit inférieur au montant présenté.")</f>
        <v/>
      </c>
      <c r="T192" s="95">
        <f t="shared" si="27"/>
        <v>0</v>
      </c>
    </row>
    <row r="193" spans="1:20">
      <c r="A193" s="7">
        <v>189</v>
      </c>
      <c r="B193" s="5"/>
      <c r="C193" s="5"/>
      <c r="D193" s="2"/>
      <c r="E193" s="100"/>
      <c r="F193" s="22"/>
      <c r="G193" s="7" t="s">
        <v>6</v>
      </c>
      <c r="H193" s="98">
        <f t="shared" si="19"/>
        <v>0</v>
      </c>
      <c r="I193" s="27"/>
      <c r="J193" s="21">
        <f t="shared" si="20"/>
        <v>0</v>
      </c>
      <c r="K193" s="18">
        <f t="shared" si="21"/>
        <v>0</v>
      </c>
      <c r="L193" s="2">
        <f t="shared" si="22"/>
        <v>0</v>
      </c>
      <c r="M193" s="97">
        <f t="shared" si="23"/>
        <v>0</v>
      </c>
      <c r="N193" s="19">
        <f t="shared" si="24"/>
        <v>0</v>
      </c>
      <c r="O193" s="7" t="str">
        <f t="shared" si="25"/>
        <v>heure</v>
      </c>
      <c r="P193" s="96">
        <f t="shared" si="26"/>
        <v>0</v>
      </c>
      <c r="Q193" s="19"/>
      <c r="R193" s="5"/>
      <c r="S193" s="37" t="str" cm="1">
        <f t="array" ref="S193">_xlfn.IFS(P193&gt;H193,"KO : Le montant retenu est supérieur au montant présenté. Merci de revoir la ligne de dépense ou plafonner son montant.",H193=0,"",P193=H193,"OK",P193&lt;H193,"Montant instruit inférieur au montant présenté.")</f>
        <v/>
      </c>
      <c r="T193" s="95">
        <f t="shared" si="27"/>
        <v>0</v>
      </c>
    </row>
    <row r="194" spans="1:20">
      <c r="A194" s="7">
        <v>190</v>
      </c>
      <c r="B194" s="5"/>
      <c r="C194" s="5"/>
      <c r="D194" s="2"/>
      <c r="E194" s="100"/>
      <c r="F194" s="22"/>
      <c r="G194" s="7" t="s">
        <v>6</v>
      </c>
      <c r="H194" s="98">
        <f t="shared" si="19"/>
        <v>0</v>
      </c>
      <c r="I194" s="27"/>
      <c r="J194" s="21">
        <f t="shared" si="20"/>
        <v>0</v>
      </c>
      <c r="K194" s="18">
        <f t="shared" si="21"/>
        <v>0</v>
      </c>
      <c r="L194" s="2">
        <f t="shared" si="22"/>
        <v>0</v>
      </c>
      <c r="M194" s="97">
        <f t="shared" si="23"/>
        <v>0</v>
      </c>
      <c r="N194" s="19">
        <f t="shared" si="24"/>
        <v>0</v>
      </c>
      <c r="O194" s="7" t="str">
        <f t="shared" si="25"/>
        <v>heure</v>
      </c>
      <c r="P194" s="96">
        <f t="shared" si="26"/>
        <v>0</v>
      </c>
      <c r="Q194" s="19"/>
      <c r="R194" s="5"/>
      <c r="S194" s="37" t="str" cm="1">
        <f t="array" ref="S194">_xlfn.IFS(P194&gt;H194,"KO : Le montant retenu est supérieur au montant présenté. Merci de revoir la ligne de dépense ou plafonner son montant.",H194=0,"",P194=H194,"OK",P194&lt;H194,"Montant instruit inférieur au montant présenté.")</f>
        <v/>
      </c>
      <c r="T194" s="95">
        <f t="shared" si="27"/>
        <v>0</v>
      </c>
    </row>
    <row r="195" spans="1:20">
      <c r="A195" s="7">
        <v>191</v>
      </c>
      <c r="B195" s="5"/>
      <c r="C195" s="5"/>
      <c r="D195" s="2"/>
      <c r="E195" s="100"/>
      <c r="F195" s="22"/>
      <c r="G195" s="7" t="s">
        <v>6</v>
      </c>
      <c r="H195" s="98">
        <f t="shared" si="19"/>
        <v>0</v>
      </c>
      <c r="I195" s="27"/>
      <c r="J195" s="21">
        <f t="shared" si="20"/>
        <v>0</v>
      </c>
      <c r="K195" s="18">
        <f t="shared" si="21"/>
        <v>0</v>
      </c>
      <c r="L195" s="2">
        <f t="shared" si="22"/>
        <v>0</v>
      </c>
      <c r="M195" s="97">
        <f t="shared" si="23"/>
        <v>0</v>
      </c>
      <c r="N195" s="19">
        <f t="shared" si="24"/>
        <v>0</v>
      </c>
      <c r="O195" s="7" t="str">
        <f t="shared" si="25"/>
        <v>heure</v>
      </c>
      <c r="P195" s="96">
        <f t="shared" si="26"/>
        <v>0</v>
      </c>
      <c r="Q195" s="19"/>
      <c r="R195" s="5"/>
      <c r="S195" s="37" t="str" cm="1">
        <f t="array" ref="S195">_xlfn.IFS(P195&gt;H195,"KO : Le montant retenu est supérieur au montant présenté. Merci de revoir la ligne de dépense ou plafonner son montant.",H195=0,"",P195=H195,"OK",P195&lt;H195,"Montant instruit inférieur au montant présenté.")</f>
        <v/>
      </c>
      <c r="T195" s="95">
        <f t="shared" si="27"/>
        <v>0</v>
      </c>
    </row>
    <row r="196" spans="1:20">
      <c r="A196" s="7">
        <v>192</v>
      </c>
      <c r="B196" s="5"/>
      <c r="C196" s="5"/>
      <c r="D196" s="2"/>
      <c r="E196" s="100"/>
      <c r="F196" s="22"/>
      <c r="G196" s="7" t="s">
        <v>6</v>
      </c>
      <c r="H196" s="98">
        <f t="shared" si="19"/>
        <v>0</v>
      </c>
      <c r="I196" s="27"/>
      <c r="J196" s="21">
        <f t="shared" si="20"/>
        <v>0</v>
      </c>
      <c r="K196" s="18">
        <f t="shared" si="21"/>
        <v>0</v>
      </c>
      <c r="L196" s="2">
        <f t="shared" si="22"/>
        <v>0</v>
      </c>
      <c r="M196" s="97">
        <f t="shared" si="23"/>
        <v>0</v>
      </c>
      <c r="N196" s="19">
        <f t="shared" si="24"/>
        <v>0</v>
      </c>
      <c r="O196" s="7" t="str">
        <f t="shared" si="25"/>
        <v>heure</v>
      </c>
      <c r="P196" s="96">
        <f t="shared" si="26"/>
        <v>0</v>
      </c>
      <c r="Q196" s="19"/>
      <c r="R196" s="5"/>
      <c r="S196" s="37" t="str" cm="1">
        <f t="array" ref="S196">_xlfn.IFS(P196&gt;H196,"KO : Le montant retenu est supérieur au montant présenté. Merci de revoir la ligne de dépense ou plafonner son montant.",H196=0,"",P196=H196,"OK",P196&lt;H196,"Montant instruit inférieur au montant présenté.")</f>
        <v/>
      </c>
      <c r="T196" s="95">
        <f t="shared" si="27"/>
        <v>0</v>
      </c>
    </row>
    <row r="197" spans="1:20">
      <c r="A197" s="7">
        <v>193</v>
      </c>
      <c r="B197" s="5"/>
      <c r="C197" s="5"/>
      <c r="D197" s="2"/>
      <c r="E197" s="100"/>
      <c r="F197" s="22"/>
      <c r="G197" s="7" t="s">
        <v>6</v>
      </c>
      <c r="H197" s="98">
        <f t="shared" si="19"/>
        <v>0</v>
      </c>
      <c r="I197" s="27"/>
      <c r="J197" s="21">
        <f t="shared" si="20"/>
        <v>0</v>
      </c>
      <c r="K197" s="18">
        <f t="shared" si="21"/>
        <v>0</v>
      </c>
      <c r="L197" s="2">
        <f t="shared" si="22"/>
        <v>0</v>
      </c>
      <c r="M197" s="97">
        <f t="shared" si="23"/>
        <v>0</v>
      </c>
      <c r="N197" s="19">
        <f t="shared" si="24"/>
        <v>0</v>
      </c>
      <c r="O197" s="7" t="str">
        <f t="shared" si="25"/>
        <v>heure</v>
      </c>
      <c r="P197" s="96">
        <f t="shared" si="26"/>
        <v>0</v>
      </c>
      <c r="Q197" s="19"/>
      <c r="R197" s="5"/>
      <c r="S197" s="37" t="str" cm="1">
        <f t="array" ref="S197">_xlfn.IFS(P197&gt;H197,"KO : Le montant retenu est supérieur au montant présenté. Merci de revoir la ligne de dépense ou plafonner son montant.",H197=0,"",P197=H197,"OK",P197&lt;H197,"Montant instruit inférieur au montant présenté.")</f>
        <v/>
      </c>
      <c r="T197" s="95">
        <f t="shared" si="27"/>
        <v>0</v>
      </c>
    </row>
    <row r="198" spans="1:20">
      <c r="A198" s="7">
        <v>194</v>
      </c>
      <c r="B198" s="5"/>
      <c r="C198" s="5"/>
      <c r="D198" s="2"/>
      <c r="E198" s="100"/>
      <c r="F198" s="22"/>
      <c r="G198" s="7" t="s">
        <v>6</v>
      </c>
      <c r="H198" s="98">
        <f t="shared" ref="H198:H261" si="28">E198*F198</f>
        <v>0</v>
      </c>
      <c r="I198" s="27"/>
      <c r="J198" s="21">
        <f t="shared" ref="J198:J261" si="29">B198</f>
        <v>0</v>
      </c>
      <c r="K198" s="18">
        <f t="shared" ref="K198:K261" si="30">C198</f>
        <v>0</v>
      </c>
      <c r="L198" s="2">
        <f t="shared" ref="L198:L261" si="31">D198</f>
        <v>0</v>
      </c>
      <c r="M198" s="97">
        <f t="shared" ref="M198:M261" si="32">E198</f>
        <v>0</v>
      </c>
      <c r="N198" s="19">
        <f t="shared" ref="N198:N261" si="33">F198</f>
        <v>0</v>
      </c>
      <c r="O198" s="7" t="str">
        <f t="shared" ref="O198:O261" si="34">G198</f>
        <v>heure</v>
      </c>
      <c r="P198" s="96">
        <f t="shared" ref="P198:P261" si="35">M198*N198</f>
        <v>0</v>
      </c>
      <c r="Q198" s="19"/>
      <c r="R198" s="5"/>
      <c r="S198" s="37" t="str" cm="1">
        <f t="array" ref="S198">_xlfn.IFS(P198&gt;H198,"KO : Le montant retenu est supérieur au montant présenté. Merci de revoir la ligne de dépense ou plafonner son montant.",H198=0,"",P198=H198,"OK",P198&lt;H198,"Montant instruit inférieur au montant présenté.")</f>
        <v/>
      </c>
      <c r="T198" s="95">
        <f t="shared" ref="T198:T261" si="36">H198-P198</f>
        <v>0</v>
      </c>
    </row>
    <row r="199" spans="1:20">
      <c r="A199" s="7">
        <v>195</v>
      </c>
      <c r="B199" s="5"/>
      <c r="C199" s="5"/>
      <c r="D199" s="2"/>
      <c r="E199" s="100"/>
      <c r="F199" s="22"/>
      <c r="G199" s="7" t="s">
        <v>6</v>
      </c>
      <c r="H199" s="98">
        <f t="shared" si="28"/>
        <v>0</v>
      </c>
      <c r="I199" s="27"/>
      <c r="J199" s="21">
        <f t="shared" si="29"/>
        <v>0</v>
      </c>
      <c r="K199" s="18">
        <f t="shared" si="30"/>
        <v>0</v>
      </c>
      <c r="L199" s="2">
        <f t="shared" si="31"/>
        <v>0</v>
      </c>
      <c r="M199" s="97">
        <f t="shared" si="32"/>
        <v>0</v>
      </c>
      <c r="N199" s="19">
        <f t="shared" si="33"/>
        <v>0</v>
      </c>
      <c r="O199" s="7" t="str">
        <f t="shared" si="34"/>
        <v>heure</v>
      </c>
      <c r="P199" s="96">
        <f t="shared" si="35"/>
        <v>0</v>
      </c>
      <c r="Q199" s="19"/>
      <c r="R199" s="5"/>
      <c r="S199" s="37" t="str" cm="1">
        <f t="array" ref="S199">_xlfn.IFS(P199&gt;H199,"KO : Le montant retenu est supérieur au montant présenté. Merci de revoir la ligne de dépense ou plafonner son montant.",H199=0,"",P199=H199,"OK",P199&lt;H199,"Montant instruit inférieur au montant présenté.")</f>
        <v/>
      </c>
      <c r="T199" s="95">
        <f t="shared" si="36"/>
        <v>0</v>
      </c>
    </row>
    <row r="200" spans="1:20">
      <c r="A200" s="7">
        <v>196</v>
      </c>
      <c r="B200" s="5"/>
      <c r="C200" s="5"/>
      <c r="D200" s="2"/>
      <c r="E200" s="100"/>
      <c r="F200" s="22"/>
      <c r="G200" s="7" t="s">
        <v>6</v>
      </c>
      <c r="H200" s="98">
        <f t="shared" si="28"/>
        <v>0</v>
      </c>
      <c r="I200" s="27"/>
      <c r="J200" s="21">
        <f t="shared" si="29"/>
        <v>0</v>
      </c>
      <c r="K200" s="18">
        <f t="shared" si="30"/>
        <v>0</v>
      </c>
      <c r="L200" s="2">
        <f t="shared" si="31"/>
        <v>0</v>
      </c>
      <c r="M200" s="97">
        <f t="shared" si="32"/>
        <v>0</v>
      </c>
      <c r="N200" s="19">
        <f t="shared" si="33"/>
        <v>0</v>
      </c>
      <c r="O200" s="7" t="str">
        <f t="shared" si="34"/>
        <v>heure</v>
      </c>
      <c r="P200" s="96">
        <f t="shared" si="35"/>
        <v>0</v>
      </c>
      <c r="Q200" s="19"/>
      <c r="R200" s="5"/>
      <c r="S200" s="37" t="str" cm="1">
        <f t="array" ref="S200">_xlfn.IFS(P200&gt;H200,"KO : Le montant retenu est supérieur au montant présenté. Merci de revoir la ligne de dépense ou plafonner son montant.",H200=0,"",P200=H200,"OK",P200&lt;H200,"Montant instruit inférieur au montant présenté.")</f>
        <v/>
      </c>
      <c r="T200" s="95">
        <f t="shared" si="36"/>
        <v>0</v>
      </c>
    </row>
    <row r="201" spans="1:20">
      <c r="A201" s="7">
        <v>197</v>
      </c>
      <c r="B201" s="5"/>
      <c r="C201" s="5"/>
      <c r="D201" s="2"/>
      <c r="E201" s="100"/>
      <c r="F201" s="22"/>
      <c r="G201" s="7" t="s">
        <v>6</v>
      </c>
      <c r="H201" s="98">
        <f t="shared" si="28"/>
        <v>0</v>
      </c>
      <c r="I201" s="27"/>
      <c r="J201" s="21">
        <f t="shared" si="29"/>
        <v>0</v>
      </c>
      <c r="K201" s="18">
        <f t="shared" si="30"/>
        <v>0</v>
      </c>
      <c r="L201" s="2">
        <f t="shared" si="31"/>
        <v>0</v>
      </c>
      <c r="M201" s="97">
        <f t="shared" si="32"/>
        <v>0</v>
      </c>
      <c r="N201" s="19">
        <f t="shared" si="33"/>
        <v>0</v>
      </c>
      <c r="O201" s="7" t="str">
        <f t="shared" si="34"/>
        <v>heure</v>
      </c>
      <c r="P201" s="96">
        <f t="shared" si="35"/>
        <v>0</v>
      </c>
      <c r="Q201" s="19"/>
      <c r="R201" s="5"/>
      <c r="S201" s="37" t="str" cm="1">
        <f t="array" ref="S201">_xlfn.IFS(P201&gt;H201,"KO : Le montant retenu est supérieur au montant présenté. Merci de revoir la ligne de dépense ou plafonner son montant.",H201=0,"",P201=H201,"OK",P201&lt;H201,"Montant instruit inférieur au montant présenté.")</f>
        <v/>
      </c>
      <c r="T201" s="95">
        <f t="shared" si="36"/>
        <v>0</v>
      </c>
    </row>
    <row r="202" spans="1:20">
      <c r="A202" s="7">
        <v>198</v>
      </c>
      <c r="B202" s="5"/>
      <c r="C202" s="5"/>
      <c r="D202" s="2"/>
      <c r="E202" s="100"/>
      <c r="F202" s="22"/>
      <c r="G202" s="7" t="s">
        <v>6</v>
      </c>
      <c r="H202" s="98">
        <f t="shared" si="28"/>
        <v>0</v>
      </c>
      <c r="I202" s="27"/>
      <c r="J202" s="21">
        <f t="shared" si="29"/>
        <v>0</v>
      </c>
      <c r="K202" s="18">
        <f t="shared" si="30"/>
        <v>0</v>
      </c>
      <c r="L202" s="2">
        <f t="shared" si="31"/>
        <v>0</v>
      </c>
      <c r="M202" s="97">
        <f t="shared" si="32"/>
        <v>0</v>
      </c>
      <c r="N202" s="19">
        <f t="shared" si="33"/>
        <v>0</v>
      </c>
      <c r="O202" s="7" t="str">
        <f t="shared" si="34"/>
        <v>heure</v>
      </c>
      <c r="P202" s="96">
        <f t="shared" si="35"/>
        <v>0</v>
      </c>
      <c r="Q202" s="19"/>
      <c r="R202" s="5"/>
      <c r="S202" s="37" t="str" cm="1">
        <f t="array" ref="S202">_xlfn.IFS(P202&gt;H202,"KO : Le montant retenu est supérieur au montant présenté. Merci de revoir la ligne de dépense ou plafonner son montant.",H202=0,"",P202=H202,"OK",P202&lt;H202,"Montant instruit inférieur au montant présenté.")</f>
        <v/>
      </c>
      <c r="T202" s="95">
        <f t="shared" si="36"/>
        <v>0</v>
      </c>
    </row>
    <row r="203" spans="1:20">
      <c r="A203" s="7">
        <v>199</v>
      </c>
      <c r="B203" s="5"/>
      <c r="C203" s="5"/>
      <c r="D203" s="2"/>
      <c r="E203" s="100"/>
      <c r="F203" s="22"/>
      <c r="G203" s="7" t="s">
        <v>6</v>
      </c>
      <c r="H203" s="98">
        <f t="shared" si="28"/>
        <v>0</v>
      </c>
      <c r="I203" s="27"/>
      <c r="J203" s="21">
        <f t="shared" si="29"/>
        <v>0</v>
      </c>
      <c r="K203" s="18">
        <f t="shared" si="30"/>
        <v>0</v>
      </c>
      <c r="L203" s="2">
        <f t="shared" si="31"/>
        <v>0</v>
      </c>
      <c r="M203" s="97">
        <f t="shared" si="32"/>
        <v>0</v>
      </c>
      <c r="N203" s="19">
        <f t="shared" si="33"/>
        <v>0</v>
      </c>
      <c r="O203" s="7" t="str">
        <f t="shared" si="34"/>
        <v>heure</v>
      </c>
      <c r="P203" s="96">
        <f t="shared" si="35"/>
        <v>0</v>
      </c>
      <c r="Q203" s="19"/>
      <c r="R203" s="5"/>
      <c r="S203" s="37" t="str" cm="1">
        <f t="array" ref="S203">_xlfn.IFS(P203&gt;H203,"KO : Le montant retenu est supérieur au montant présenté. Merci de revoir la ligne de dépense ou plafonner son montant.",H203=0,"",P203=H203,"OK",P203&lt;H203,"Montant instruit inférieur au montant présenté.")</f>
        <v/>
      </c>
      <c r="T203" s="95">
        <f t="shared" si="36"/>
        <v>0</v>
      </c>
    </row>
    <row r="204" spans="1:20">
      <c r="A204" s="7">
        <v>200</v>
      </c>
      <c r="B204" s="5"/>
      <c r="C204" s="5"/>
      <c r="D204" s="2"/>
      <c r="E204" s="100"/>
      <c r="F204" s="22"/>
      <c r="G204" s="7" t="s">
        <v>6</v>
      </c>
      <c r="H204" s="98">
        <f t="shared" si="28"/>
        <v>0</v>
      </c>
      <c r="I204" s="27"/>
      <c r="J204" s="21">
        <f t="shared" si="29"/>
        <v>0</v>
      </c>
      <c r="K204" s="18">
        <f t="shared" si="30"/>
        <v>0</v>
      </c>
      <c r="L204" s="2">
        <f t="shared" si="31"/>
        <v>0</v>
      </c>
      <c r="M204" s="97">
        <f t="shared" si="32"/>
        <v>0</v>
      </c>
      <c r="N204" s="19">
        <f t="shared" si="33"/>
        <v>0</v>
      </c>
      <c r="O204" s="7" t="str">
        <f t="shared" si="34"/>
        <v>heure</v>
      </c>
      <c r="P204" s="96">
        <f t="shared" si="35"/>
        <v>0</v>
      </c>
      <c r="Q204" s="19"/>
      <c r="R204" s="5"/>
      <c r="S204" s="37" t="str" cm="1">
        <f t="array" ref="S204">_xlfn.IFS(P204&gt;H204,"KO : Le montant retenu est supérieur au montant présenté. Merci de revoir la ligne de dépense ou plafonner son montant.",H204=0,"",P204=H204,"OK",P204&lt;H204,"Montant instruit inférieur au montant présenté.")</f>
        <v/>
      </c>
      <c r="T204" s="95">
        <f t="shared" si="36"/>
        <v>0</v>
      </c>
    </row>
    <row r="205" spans="1:20">
      <c r="A205" s="7">
        <v>201</v>
      </c>
      <c r="B205" s="5"/>
      <c r="C205" s="5"/>
      <c r="D205" s="2"/>
      <c r="E205" s="100"/>
      <c r="F205" s="22"/>
      <c r="G205" s="7" t="s">
        <v>6</v>
      </c>
      <c r="H205" s="98">
        <f t="shared" si="28"/>
        <v>0</v>
      </c>
      <c r="I205" s="27"/>
      <c r="J205" s="21">
        <f t="shared" si="29"/>
        <v>0</v>
      </c>
      <c r="K205" s="18">
        <f t="shared" si="30"/>
        <v>0</v>
      </c>
      <c r="L205" s="2">
        <f t="shared" si="31"/>
        <v>0</v>
      </c>
      <c r="M205" s="97">
        <f t="shared" si="32"/>
        <v>0</v>
      </c>
      <c r="N205" s="19">
        <f t="shared" si="33"/>
        <v>0</v>
      </c>
      <c r="O205" s="7" t="str">
        <f t="shared" si="34"/>
        <v>heure</v>
      </c>
      <c r="P205" s="96">
        <f t="shared" si="35"/>
        <v>0</v>
      </c>
      <c r="Q205" s="19"/>
      <c r="R205" s="5"/>
      <c r="S205" s="37" t="str" cm="1">
        <f t="array" ref="S205">_xlfn.IFS(P205&gt;H205,"KO : Le montant retenu est supérieur au montant présenté. Merci de revoir la ligne de dépense ou plafonner son montant.",H205=0,"",P205=H205,"OK",P205&lt;H205,"Montant instruit inférieur au montant présenté.")</f>
        <v/>
      </c>
      <c r="T205" s="95">
        <f t="shared" si="36"/>
        <v>0</v>
      </c>
    </row>
    <row r="206" spans="1:20">
      <c r="A206" s="7">
        <v>202</v>
      </c>
      <c r="B206" s="5"/>
      <c r="C206" s="5"/>
      <c r="D206" s="2"/>
      <c r="E206" s="100"/>
      <c r="F206" s="22"/>
      <c r="G206" s="7" t="s">
        <v>6</v>
      </c>
      <c r="H206" s="98">
        <f t="shared" si="28"/>
        <v>0</v>
      </c>
      <c r="I206" s="27"/>
      <c r="J206" s="21">
        <f t="shared" si="29"/>
        <v>0</v>
      </c>
      <c r="K206" s="18">
        <f t="shared" si="30"/>
        <v>0</v>
      </c>
      <c r="L206" s="2">
        <f t="shared" si="31"/>
        <v>0</v>
      </c>
      <c r="M206" s="97">
        <f t="shared" si="32"/>
        <v>0</v>
      </c>
      <c r="N206" s="19">
        <f t="shared" si="33"/>
        <v>0</v>
      </c>
      <c r="O206" s="7" t="str">
        <f t="shared" si="34"/>
        <v>heure</v>
      </c>
      <c r="P206" s="96">
        <f t="shared" si="35"/>
        <v>0</v>
      </c>
      <c r="Q206" s="19"/>
      <c r="R206" s="5"/>
      <c r="S206" s="37" t="str" cm="1">
        <f t="array" ref="S206">_xlfn.IFS(P206&gt;H206,"KO : Le montant retenu est supérieur au montant présenté. Merci de revoir la ligne de dépense ou plafonner son montant.",H206=0,"",P206=H206,"OK",P206&lt;H206,"Montant instruit inférieur au montant présenté.")</f>
        <v/>
      </c>
      <c r="T206" s="95">
        <f t="shared" si="36"/>
        <v>0</v>
      </c>
    </row>
    <row r="207" spans="1:20">
      <c r="A207" s="7">
        <v>203</v>
      </c>
      <c r="B207" s="5"/>
      <c r="C207" s="5"/>
      <c r="D207" s="2"/>
      <c r="E207" s="100"/>
      <c r="F207" s="22"/>
      <c r="G207" s="7" t="s">
        <v>6</v>
      </c>
      <c r="H207" s="98">
        <f t="shared" si="28"/>
        <v>0</v>
      </c>
      <c r="I207" s="27"/>
      <c r="J207" s="21">
        <f t="shared" si="29"/>
        <v>0</v>
      </c>
      <c r="K207" s="18">
        <f t="shared" si="30"/>
        <v>0</v>
      </c>
      <c r="L207" s="2">
        <f t="shared" si="31"/>
        <v>0</v>
      </c>
      <c r="M207" s="97">
        <f t="shared" si="32"/>
        <v>0</v>
      </c>
      <c r="N207" s="19">
        <f t="shared" si="33"/>
        <v>0</v>
      </c>
      <c r="O207" s="7" t="str">
        <f t="shared" si="34"/>
        <v>heure</v>
      </c>
      <c r="P207" s="96">
        <f t="shared" si="35"/>
        <v>0</v>
      </c>
      <c r="Q207" s="19"/>
      <c r="R207" s="5"/>
      <c r="S207" s="37" t="str" cm="1">
        <f t="array" ref="S207">_xlfn.IFS(P207&gt;H207,"KO : Le montant retenu est supérieur au montant présenté. Merci de revoir la ligne de dépense ou plafonner son montant.",H207=0,"",P207=H207,"OK",P207&lt;H207,"Montant instruit inférieur au montant présenté.")</f>
        <v/>
      </c>
      <c r="T207" s="95">
        <f t="shared" si="36"/>
        <v>0</v>
      </c>
    </row>
    <row r="208" spans="1:20">
      <c r="A208" s="7">
        <v>204</v>
      </c>
      <c r="B208" s="5"/>
      <c r="C208" s="5"/>
      <c r="D208" s="2"/>
      <c r="E208" s="100"/>
      <c r="F208" s="22"/>
      <c r="G208" s="7" t="s">
        <v>6</v>
      </c>
      <c r="H208" s="98">
        <f t="shared" si="28"/>
        <v>0</v>
      </c>
      <c r="I208" s="27"/>
      <c r="J208" s="21">
        <f t="shared" si="29"/>
        <v>0</v>
      </c>
      <c r="K208" s="18">
        <f t="shared" si="30"/>
        <v>0</v>
      </c>
      <c r="L208" s="2">
        <f t="shared" si="31"/>
        <v>0</v>
      </c>
      <c r="M208" s="97">
        <f t="shared" si="32"/>
        <v>0</v>
      </c>
      <c r="N208" s="19">
        <f t="shared" si="33"/>
        <v>0</v>
      </c>
      <c r="O208" s="7" t="str">
        <f t="shared" si="34"/>
        <v>heure</v>
      </c>
      <c r="P208" s="96">
        <f t="shared" si="35"/>
        <v>0</v>
      </c>
      <c r="Q208" s="19"/>
      <c r="R208" s="5"/>
      <c r="S208" s="37" t="str" cm="1">
        <f t="array" ref="S208">_xlfn.IFS(P208&gt;H208,"KO : Le montant retenu est supérieur au montant présenté. Merci de revoir la ligne de dépense ou plafonner son montant.",H208=0,"",P208=H208,"OK",P208&lt;H208,"Montant instruit inférieur au montant présenté.")</f>
        <v/>
      </c>
      <c r="T208" s="95">
        <f t="shared" si="36"/>
        <v>0</v>
      </c>
    </row>
    <row r="209" spans="1:20">
      <c r="A209" s="7">
        <v>205</v>
      </c>
      <c r="B209" s="5"/>
      <c r="C209" s="5"/>
      <c r="D209" s="2"/>
      <c r="E209" s="100"/>
      <c r="F209" s="22"/>
      <c r="G209" s="7" t="s">
        <v>6</v>
      </c>
      <c r="H209" s="98">
        <f t="shared" si="28"/>
        <v>0</v>
      </c>
      <c r="I209" s="27"/>
      <c r="J209" s="21">
        <f t="shared" si="29"/>
        <v>0</v>
      </c>
      <c r="K209" s="18">
        <f t="shared" si="30"/>
        <v>0</v>
      </c>
      <c r="L209" s="2">
        <f t="shared" si="31"/>
        <v>0</v>
      </c>
      <c r="M209" s="97">
        <f t="shared" si="32"/>
        <v>0</v>
      </c>
      <c r="N209" s="19">
        <f t="shared" si="33"/>
        <v>0</v>
      </c>
      <c r="O209" s="7" t="str">
        <f t="shared" si="34"/>
        <v>heure</v>
      </c>
      <c r="P209" s="96">
        <f t="shared" si="35"/>
        <v>0</v>
      </c>
      <c r="Q209" s="19"/>
      <c r="R209" s="5"/>
      <c r="S209" s="37" t="str" cm="1">
        <f t="array" ref="S209">_xlfn.IFS(P209&gt;H209,"KO : Le montant retenu est supérieur au montant présenté. Merci de revoir la ligne de dépense ou plafonner son montant.",H209=0,"",P209=H209,"OK",P209&lt;H209,"Montant instruit inférieur au montant présenté.")</f>
        <v/>
      </c>
      <c r="T209" s="95">
        <f t="shared" si="36"/>
        <v>0</v>
      </c>
    </row>
    <row r="210" spans="1:20">
      <c r="A210" s="7">
        <v>206</v>
      </c>
      <c r="B210" s="5"/>
      <c r="C210" s="5"/>
      <c r="D210" s="2"/>
      <c r="E210" s="100"/>
      <c r="F210" s="22"/>
      <c r="G210" s="7" t="s">
        <v>6</v>
      </c>
      <c r="H210" s="98">
        <f t="shared" si="28"/>
        <v>0</v>
      </c>
      <c r="I210" s="27"/>
      <c r="J210" s="21">
        <f t="shared" si="29"/>
        <v>0</v>
      </c>
      <c r="K210" s="18">
        <f t="shared" si="30"/>
        <v>0</v>
      </c>
      <c r="L210" s="2">
        <f t="shared" si="31"/>
        <v>0</v>
      </c>
      <c r="M210" s="97">
        <f t="shared" si="32"/>
        <v>0</v>
      </c>
      <c r="N210" s="19">
        <f t="shared" si="33"/>
        <v>0</v>
      </c>
      <c r="O210" s="7" t="str">
        <f t="shared" si="34"/>
        <v>heure</v>
      </c>
      <c r="P210" s="96">
        <f t="shared" si="35"/>
        <v>0</v>
      </c>
      <c r="Q210" s="19"/>
      <c r="R210" s="5"/>
      <c r="S210" s="37" t="str" cm="1">
        <f t="array" ref="S210">_xlfn.IFS(P210&gt;H210,"KO : Le montant retenu est supérieur au montant présenté. Merci de revoir la ligne de dépense ou plafonner son montant.",H210=0,"",P210=H210,"OK",P210&lt;H210,"Montant instruit inférieur au montant présenté.")</f>
        <v/>
      </c>
      <c r="T210" s="95">
        <f t="shared" si="36"/>
        <v>0</v>
      </c>
    </row>
    <row r="211" spans="1:20">
      <c r="A211" s="7">
        <v>207</v>
      </c>
      <c r="B211" s="5"/>
      <c r="C211" s="5"/>
      <c r="D211" s="2"/>
      <c r="E211" s="100"/>
      <c r="F211" s="22"/>
      <c r="G211" s="7" t="s">
        <v>6</v>
      </c>
      <c r="H211" s="98">
        <f t="shared" si="28"/>
        <v>0</v>
      </c>
      <c r="I211" s="27"/>
      <c r="J211" s="21">
        <f t="shared" si="29"/>
        <v>0</v>
      </c>
      <c r="K211" s="18">
        <f t="shared" si="30"/>
        <v>0</v>
      </c>
      <c r="L211" s="2">
        <f t="shared" si="31"/>
        <v>0</v>
      </c>
      <c r="M211" s="97">
        <f t="shared" si="32"/>
        <v>0</v>
      </c>
      <c r="N211" s="19">
        <f t="shared" si="33"/>
        <v>0</v>
      </c>
      <c r="O211" s="7" t="str">
        <f t="shared" si="34"/>
        <v>heure</v>
      </c>
      <c r="P211" s="96">
        <f t="shared" si="35"/>
        <v>0</v>
      </c>
      <c r="Q211" s="19"/>
      <c r="R211" s="5"/>
      <c r="S211" s="37" t="str" cm="1">
        <f t="array" ref="S211">_xlfn.IFS(P211&gt;H211,"KO : Le montant retenu est supérieur au montant présenté. Merci de revoir la ligne de dépense ou plafonner son montant.",H211=0,"",P211=H211,"OK",P211&lt;H211,"Montant instruit inférieur au montant présenté.")</f>
        <v/>
      </c>
      <c r="T211" s="95">
        <f t="shared" si="36"/>
        <v>0</v>
      </c>
    </row>
    <row r="212" spans="1:20">
      <c r="A212" s="7">
        <v>208</v>
      </c>
      <c r="B212" s="5"/>
      <c r="C212" s="5"/>
      <c r="D212" s="2"/>
      <c r="E212" s="100"/>
      <c r="F212" s="22"/>
      <c r="G212" s="7" t="s">
        <v>6</v>
      </c>
      <c r="H212" s="98">
        <f t="shared" si="28"/>
        <v>0</v>
      </c>
      <c r="I212" s="27"/>
      <c r="J212" s="21">
        <f t="shared" si="29"/>
        <v>0</v>
      </c>
      <c r="K212" s="18">
        <f t="shared" si="30"/>
        <v>0</v>
      </c>
      <c r="L212" s="2">
        <f t="shared" si="31"/>
        <v>0</v>
      </c>
      <c r="M212" s="97">
        <f t="shared" si="32"/>
        <v>0</v>
      </c>
      <c r="N212" s="19">
        <f t="shared" si="33"/>
        <v>0</v>
      </c>
      <c r="O212" s="7" t="str">
        <f t="shared" si="34"/>
        <v>heure</v>
      </c>
      <c r="P212" s="96">
        <f t="shared" si="35"/>
        <v>0</v>
      </c>
      <c r="Q212" s="19"/>
      <c r="R212" s="5"/>
      <c r="S212" s="37" t="str" cm="1">
        <f t="array" ref="S212">_xlfn.IFS(P212&gt;H212,"KO : Le montant retenu est supérieur au montant présenté. Merci de revoir la ligne de dépense ou plafonner son montant.",H212=0,"",P212=H212,"OK",P212&lt;H212,"Montant instruit inférieur au montant présenté.")</f>
        <v/>
      </c>
      <c r="T212" s="95">
        <f t="shared" si="36"/>
        <v>0</v>
      </c>
    </row>
    <row r="213" spans="1:20">
      <c r="A213" s="7">
        <v>209</v>
      </c>
      <c r="B213" s="5"/>
      <c r="C213" s="5"/>
      <c r="D213" s="2"/>
      <c r="E213" s="100"/>
      <c r="F213" s="22"/>
      <c r="G213" s="7" t="s">
        <v>6</v>
      </c>
      <c r="H213" s="98">
        <f t="shared" si="28"/>
        <v>0</v>
      </c>
      <c r="I213" s="27"/>
      <c r="J213" s="21">
        <f t="shared" si="29"/>
        <v>0</v>
      </c>
      <c r="K213" s="18">
        <f t="shared" si="30"/>
        <v>0</v>
      </c>
      <c r="L213" s="2">
        <f t="shared" si="31"/>
        <v>0</v>
      </c>
      <c r="M213" s="97">
        <f t="shared" si="32"/>
        <v>0</v>
      </c>
      <c r="N213" s="19">
        <f t="shared" si="33"/>
        <v>0</v>
      </c>
      <c r="O213" s="7" t="str">
        <f t="shared" si="34"/>
        <v>heure</v>
      </c>
      <c r="P213" s="96">
        <f t="shared" si="35"/>
        <v>0</v>
      </c>
      <c r="Q213" s="19"/>
      <c r="R213" s="5"/>
      <c r="S213" s="37" t="str" cm="1">
        <f t="array" ref="S213">_xlfn.IFS(P213&gt;H213,"KO : Le montant retenu est supérieur au montant présenté. Merci de revoir la ligne de dépense ou plafonner son montant.",H213=0,"",P213=H213,"OK",P213&lt;H213,"Montant instruit inférieur au montant présenté.")</f>
        <v/>
      </c>
      <c r="T213" s="95">
        <f t="shared" si="36"/>
        <v>0</v>
      </c>
    </row>
    <row r="214" spans="1:20">
      <c r="A214" s="7">
        <v>210</v>
      </c>
      <c r="B214" s="5"/>
      <c r="C214" s="5"/>
      <c r="D214" s="2"/>
      <c r="E214" s="100"/>
      <c r="F214" s="22"/>
      <c r="G214" s="7" t="s">
        <v>6</v>
      </c>
      <c r="H214" s="98">
        <f t="shared" si="28"/>
        <v>0</v>
      </c>
      <c r="I214" s="27"/>
      <c r="J214" s="21">
        <f t="shared" si="29"/>
        <v>0</v>
      </c>
      <c r="K214" s="18">
        <f t="shared" si="30"/>
        <v>0</v>
      </c>
      <c r="L214" s="2">
        <f t="shared" si="31"/>
        <v>0</v>
      </c>
      <c r="M214" s="97">
        <f t="shared" si="32"/>
        <v>0</v>
      </c>
      <c r="N214" s="19">
        <f t="shared" si="33"/>
        <v>0</v>
      </c>
      <c r="O214" s="7" t="str">
        <f t="shared" si="34"/>
        <v>heure</v>
      </c>
      <c r="P214" s="96">
        <f t="shared" si="35"/>
        <v>0</v>
      </c>
      <c r="Q214" s="19"/>
      <c r="R214" s="5"/>
      <c r="S214" s="37" t="str" cm="1">
        <f t="array" ref="S214">_xlfn.IFS(P214&gt;H214,"KO : Le montant retenu est supérieur au montant présenté. Merci de revoir la ligne de dépense ou plafonner son montant.",H214=0,"",P214=H214,"OK",P214&lt;H214,"Montant instruit inférieur au montant présenté.")</f>
        <v/>
      </c>
      <c r="T214" s="95">
        <f t="shared" si="36"/>
        <v>0</v>
      </c>
    </row>
    <row r="215" spans="1:20">
      <c r="A215" s="7">
        <v>211</v>
      </c>
      <c r="B215" s="5"/>
      <c r="C215" s="5"/>
      <c r="D215" s="2"/>
      <c r="E215" s="100"/>
      <c r="F215" s="22"/>
      <c r="G215" s="7" t="s">
        <v>6</v>
      </c>
      <c r="H215" s="98">
        <f t="shared" si="28"/>
        <v>0</v>
      </c>
      <c r="I215" s="27"/>
      <c r="J215" s="21">
        <f t="shared" si="29"/>
        <v>0</v>
      </c>
      <c r="K215" s="18">
        <f t="shared" si="30"/>
        <v>0</v>
      </c>
      <c r="L215" s="2">
        <f t="shared" si="31"/>
        <v>0</v>
      </c>
      <c r="M215" s="97">
        <f t="shared" si="32"/>
        <v>0</v>
      </c>
      <c r="N215" s="19">
        <f t="shared" si="33"/>
        <v>0</v>
      </c>
      <c r="O215" s="7" t="str">
        <f t="shared" si="34"/>
        <v>heure</v>
      </c>
      <c r="P215" s="96">
        <f t="shared" si="35"/>
        <v>0</v>
      </c>
      <c r="Q215" s="19"/>
      <c r="R215" s="5"/>
      <c r="S215" s="37" t="str" cm="1">
        <f t="array" ref="S215">_xlfn.IFS(P215&gt;H215,"KO : Le montant retenu est supérieur au montant présenté. Merci de revoir la ligne de dépense ou plafonner son montant.",H215=0,"",P215=H215,"OK",P215&lt;H215,"Montant instruit inférieur au montant présenté.")</f>
        <v/>
      </c>
      <c r="T215" s="95">
        <f t="shared" si="36"/>
        <v>0</v>
      </c>
    </row>
    <row r="216" spans="1:20">
      <c r="A216" s="7">
        <v>212</v>
      </c>
      <c r="B216" s="5"/>
      <c r="C216" s="5"/>
      <c r="D216" s="2"/>
      <c r="E216" s="100"/>
      <c r="F216" s="22"/>
      <c r="G216" s="7" t="s">
        <v>6</v>
      </c>
      <c r="H216" s="98">
        <f t="shared" si="28"/>
        <v>0</v>
      </c>
      <c r="I216" s="27"/>
      <c r="J216" s="21">
        <f t="shared" si="29"/>
        <v>0</v>
      </c>
      <c r="K216" s="18">
        <f t="shared" si="30"/>
        <v>0</v>
      </c>
      <c r="L216" s="2">
        <f t="shared" si="31"/>
        <v>0</v>
      </c>
      <c r="M216" s="97">
        <f t="shared" si="32"/>
        <v>0</v>
      </c>
      <c r="N216" s="19">
        <f t="shared" si="33"/>
        <v>0</v>
      </c>
      <c r="O216" s="7" t="str">
        <f t="shared" si="34"/>
        <v>heure</v>
      </c>
      <c r="P216" s="96">
        <f t="shared" si="35"/>
        <v>0</v>
      </c>
      <c r="Q216" s="19"/>
      <c r="R216" s="5"/>
      <c r="S216" s="37" t="str" cm="1">
        <f t="array" ref="S216">_xlfn.IFS(P216&gt;H216,"KO : Le montant retenu est supérieur au montant présenté. Merci de revoir la ligne de dépense ou plafonner son montant.",H216=0,"",P216=H216,"OK",P216&lt;H216,"Montant instruit inférieur au montant présenté.")</f>
        <v/>
      </c>
      <c r="T216" s="95">
        <f t="shared" si="36"/>
        <v>0</v>
      </c>
    </row>
    <row r="217" spans="1:20">
      <c r="A217" s="7">
        <v>213</v>
      </c>
      <c r="B217" s="5"/>
      <c r="C217" s="5"/>
      <c r="D217" s="2"/>
      <c r="E217" s="100"/>
      <c r="F217" s="22"/>
      <c r="G217" s="7" t="s">
        <v>6</v>
      </c>
      <c r="H217" s="98">
        <f t="shared" si="28"/>
        <v>0</v>
      </c>
      <c r="I217" s="27"/>
      <c r="J217" s="21">
        <f t="shared" si="29"/>
        <v>0</v>
      </c>
      <c r="K217" s="18">
        <f t="shared" si="30"/>
        <v>0</v>
      </c>
      <c r="L217" s="2">
        <f t="shared" si="31"/>
        <v>0</v>
      </c>
      <c r="M217" s="97">
        <f t="shared" si="32"/>
        <v>0</v>
      </c>
      <c r="N217" s="19">
        <f t="shared" si="33"/>
        <v>0</v>
      </c>
      <c r="O217" s="7" t="str">
        <f t="shared" si="34"/>
        <v>heure</v>
      </c>
      <c r="P217" s="96">
        <f t="shared" si="35"/>
        <v>0</v>
      </c>
      <c r="Q217" s="19"/>
      <c r="R217" s="5"/>
      <c r="S217" s="37" t="str" cm="1">
        <f t="array" ref="S217">_xlfn.IFS(P217&gt;H217,"KO : Le montant retenu est supérieur au montant présenté. Merci de revoir la ligne de dépense ou plafonner son montant.",H217=0,"",P217=H217,"OK",P217&lt;H217,"Montant instruit inférieur au montant présenté.")</f>
        <v/>
      </c>
      <c r="T217" s="95">
        <f t="shared" si="36"/>
        <v>0</v>
      </c>
    </row>
    <row r="218" spans="1:20">
      <c r="A218" s="7">
        <v>214</v>
      </c>
      <c r="B218" s="5"/>
      <c r="C218" s="5"/>
      <c r="D218" s="2"/>
      <c r="E218" s="100"/>
      <c r="F218" s="22"/>
      <c r="G218" s="7" t="s">
        <v>6</v>
      </c>
      <c r="H218" s="98">
        <f t="shared" si="28"/>
        <v>0</v>
      </c>
      <c r="I218" s="27"/>
      <c r="J218" s="21">
        <f t="shared" si="29"/>
        <v>0</v>
      </c>
      <c r="K218" s="18">
        <f t="shared" si="30"/>
        <v>0</v>
      </c>
      <c r="L218" s="2">
        <f t="shared" si="31"/>
        <v>0</v>
      </c>
      <c r="M218" s="97">
        <f t="shared" si="32"/>
        <v>0</v>
      </c>
      <c r="N218" s="19">
        <f t="shared" si="33"/>
        <v>0</v>
      </c>
      <c r="O218" s="7" t="str">
        <f t="shared" si="34"/>
        <v>heure</v>
      </c>
      <c r="P218" s="96">
        <f t="shared" si="35"/>
        <v>0</v>
      </c>
      <c r="Q218" s="19"/>
      <c r="R218" s="5"/>
      <c r="S218" s="37" t="str" cm="1">
        <f t="array" ref="S218">_xlfn.IFS(P218&gt;H218,"KO : Le montant retenu est supérieur au montant présenté. Merci de revoir la ligne de dépense ou plafonner son montant.",H218=0,"",P218=H218,"OK",P218&lt;H218,"Montant instruit inférieur au montant présenté.")</f>
        <v/>
      </c>
      <c r="T218" s="95">
        <f t="shared" si="36"/>
        <v>0</v>
      </c>
    </row>
    <row r="219" spans="1:20">
      <c r="A219" s="7">
        <v>215</v>
      </c>
      <c r="B219" s="5"/>
      <c r="C219" s="5"/>
      <c r="D219" s="2"/>
      <c r="E219" s="100"/>
      <c r="F219" s="22"/>
      <c r="G219" s="7" t="s">
        <v>6</v>
      </c>
      <c r="H219" s="98">
        <f t="shared" si="28"/>
        <v>0</v>
      </c>
      <c r="I219" s="27"/>
      <c r="J219" s="21">
        <f t="shared" si="29"/>
        <v>0</v>
      </c>
      <c r="K219" s="18">
        <f t="shared" si="30"/>
        <v>0</v>
      </c>
      <c r="L219" s="2">
        <f t="shared" si="31"/>
        <v>0</v>
      </c>
      <c r="M219" s="97">
        <f t="shared" si="32"/>
        <v>0</v>
      </c>
      <c r="N219" s="19">
        <f t="shared" si="33"/>
        <v>0</v>
      </c>
      <c r="O219" s="7" t="str">
        <f t="shared" si="34"/>
        <v>heure</v>
      </c>
      <c r="P219" s="96">
        <f t="shared" si="35"/>
        <v>0</v>
      </c>
      <c r="Q219" s="19"/>
      <c r="R219" s="5"/>
      <c r="S219" s="37" t="str" cm="1">
        <f t="array" ref="S219">_xlfn.IFS(P219&gt;H219,"KO : Le montant retenu est supérieur au montant présenté. Merci de revoir la ligne de dépense ou plafonner son montant.",H219=0,"",P219=H219,"OK",P219&lt;H219,"Montant instruit inférieur au montant présenté.")</f>
        <v/>
      </c>
      <c r="T219" s="95">
        <f t="shared" si="36"/>
        <v>0</v>
      </c>
    </row>
    <row r="220" spans="1:20">
      <c r="A220" s="7">
        <v>216</v>
      </c>
      <c r="B220" s="5"/>
      <c r="C220" s="5"/>
      <c r="D220" s="2"/>
      <c r="E220" s="100"/>
      <c r="F220" s="22"/>
      <c r="G220" s="7" t="s">
        <v>6</v>
      </c>
      <c r="H220" s="98">
        <f t="shared" si="28"/>
        <v>0</v>
      </c>
      <c r="I220" s="27"/>
      <c r="J220" s="21">
        <f t="shared" si="29"/>
        <v>0</v>
      </c>
      <c r="K220" s="18">
        <f t="shared" si="30"/>
        <v>0</v>
      </c>
      <c r="L220" s="2">
        <f t="shared" si="31"/>
        <v>0</v>
      </c>
      <c r="M220" s="97">
        <f t="shared" si="32"/>
        <v>0</v>
      </c>
      <c r="N220" s="19">
        <f t="shared" si="33"/>
        <v>0</v>
      </c>
      <c r="O220" s="7" t="str">
        <f t="shared" si="34"/>
        <v>heure</v>
      </c>
      <c r="P220" s="96">
        <f t="shared" si="35"/>
        <v>0</v>
      </c>
      <c r="Q220" s="19"/>
      <c r="R220" s="5"/>
      <c r="S220" s="37" t="str" cm="1">
        <f t="array" ref="S220">_xlfn.IFS(P220&gt;H220,"KO : Le montant retenu est supérieur au montant présenté. Merci de revoir la ligne de dépense ou plafonner son montant.",H220=0,"",P220=H220,"OK",P220&lt;H220,"Montant instruit inférieur au montant présenté.")</f>
        <v/>
      </c>
      <c r="T220" s="95">
        <f t="shared" si="36"/>
        <v>0</v>
      </c>
    </row>
    <row r="221" spans="1:20">
      <c r="A221" s="7">
        <v>217</v>
      </c>
      <c r="B221" s="5"/>
      <c r="C221" s="5"/>
      <c r="D221" s="2"/>
      <c r="E221" s="100"/>
      <c r="F221" s="22"/>
      <c r="G221" s="7" t="s">
        <v>6</v>
      </c>
      <c r="H221" s="98">
        <f t="shared" si="28"/>
        <v>0</v>
      </c>
      <c r="I221" s="27"/>
      <c r="J221" s="21">
        <f t="shared" si="29"/>
        <v>0</v>
      </c>
      <c r="K221" s="18">
        <f t="shared" si="30"/>
        <v>0</v>
      </c>
      <c r="L221" s="2">
        <f t="shared" si="31"/>
        <v>0</v>
      </c>
      <c r="M221" s="97">
        <f t="shared" si="32"/>
        <v>0</v>
      </c>
      <c r="N221" s="19">
        <f t="shared" si="33"/>
        <v>0</v>
      </c>
      <c r="O221" s="7" t="str">
        <f t="shared" si="34"/>
        <v>heure</v>
      </c>
      <c r="P221" s="96">
        <f t="shared" si="35"/>
        <v>0</v>
      </c>
      <c r="Q221" s="19"/>
      <c r="R221" s="5"/>
      <c r="S221" s="37" t="str" cm="1">
        <f t="array" ref="S221">_xlfn.IFS(P221&gt;H221,"KO : Le montant retenu est supérieur au montant présenté. Merci de revoir la ligne de dépense ou plafonner son montant.",H221=0,"",P221=H221,"OK",P221&lt;H221,"Montant instruit inférieur au montant présenté.")</f>
        <v/>
      </c>
      <c r="T221" s="95">
        <f t="shared" si="36"/>
        <v>0</v>
      </c>
    </row>
    <row r="222" spans="1:20">
      <c r="A222" s="7">
        <v>218</v>
      </c>
      <c r="B222" s="5"/>
      <c r="C222" s="5"/>
      <c r="D222" s="2"/>
      <c r="E222" s="100"/>
      <c r="F222" s="22"/>
      <c r="G222" s="7" t="s">
        <v>6</v>
      </c>
      <c r="H222" s="98">
        <f t="shared" si="28"/>
        <v>0</v>
      </c>
      <c r="I222" s="27"/>
      <c r="J222" s="21">
        <f t="shared" si="29"/>
        <v>0</v>
      </c>
      <c r="K222" s="18">
        <f t="shared" si="30"/>
        <v>0</v>
      </c>
      <c r="L222" s="2">
        <f t="shared" si="31"/>
        <v>0</v>
      </c>
      <c r="M222" s="97">
        <f t="shared" si="32"/>
        <v>0</v>
      </c>
      <c r="N222" s="19">
        <f t="shared" si="33"/>
        <v>0</v>
      </c>
      <c r="O222" s="7" t="str">
        <f t="shared" si="34"/>
        <v>heure</v>
      </c>
      <c r="P222" s="96">
        <f t="shared" si="35"/>
        <v>0</v>
      </c>
      <c r="Q222" s="19"/>
      <c r="R222" s="5"/>
      <c r="S222" s="37" t="str" cm="1">
        <f t="array" ref="S222">_xlfn.IFS(P222&gt;H222,"KO : Le montant retenu est supérieur au montant présenté. Merci de revoir la ligne de dépense ou plafonner son montant.",H222=0,"",P222=H222,"OK",P222&lt;H222,"Montant instruit inférieur au montant présenté.")</f>
        <v/>
      </c>
      <c r="T222" s="95">
        <f t="shared" si="36"/>
        <v>0</v>
      </c>
    </row>
    <row r="223" spans="1:20">
      <c r="A223" s="7">
        <v>219</v>
      </c>
      <c r="B223" s="5"/>
      <c r="C223" s="5"/>
      <c r="D223" s="2"/>
      <c r="E223" s="100"/>
      <c r="F223" s="22"/>
      <c r="G223" s="7" t="s">
        <v>6</v>
      </c>
      <c r="H223" s="98">
        <f t="shared" si="28"/>
        <v>0</v>
      </c>
      <c r="I223" s="27"/>
      <c r="J223" s="21">
        <f t="shared" si="29"/>
        <v>0</v>
      </c>
      <c r="K223" s="18">
        <f t="shared" si="30"/>
        <v>0</v>
      </c>
      <c r="L223" s="2">
        <f t="shared" si="31"/>
        <v>0</v>
      </c>
      <c r="M223" s="97">
        <f t="shared" si="32"/>
        <v>0</v>
      </c>
      <c r="N223" s="19">
        <f t="shared" si="33"/>
        <v>0</v>
      </c>
      <c r="O223" s="7" t="str">
        <f t="shared" si="34"/>
        <v>heure</v>
      </c>
      <c r="P223" s="96">
        <f t="shared" si="35"/>
        <v>0</v>
      </c>
      <c r="Q223" s="19"/>
      <c r="R223" s="5"/>
      <c r="S223" s="37" t="str" cm="1">
        <f t="array" ref="S223">_xlfn.IFS(P223&gt;H223,"KO : Le montant retenu est supérieur au montant présenté. Merci de revoir la ligne de dépense ou plafonner son montant.",H223=0,"",P223=H223,"OK",P223&lt;H223,"Montant instruit inférieur au montant présenté.")</f>
        <v/>
      </c>
      <c r="T223" s="95">
        <f t="shared" si="36"/>
        <v>0</v>
      </c>
    </row>
    <row r="224" spans="1:20">
      <c r="A224" s="7">
        <v>220</v>
      </c>
      <c r="B224" s="5"/>
      <c r="C224" s="5"/>
      <c r="D224" s="2"/>
      <c r="E224" s="100"/>
      <c r="F224" s="22"/>
      <c r="G224" s="7" t="s">
        <v>6</v>
      </c>
      <c r="H224" s="98">
        <f t="shared" si="28"/>
        <v>0</v>
      </c>
      <c r="I224" s="27"/>
      <c r="J224" s="21">
        <f t="shared" si="29"/>
        <v>0</v>
      </c>
      <c r="K224" s="18">
        <f t="shared" si="30"/>
        <v>0</v>
      </c>
      <c r="L224" s="2">
        <f t="shared" si="31"/>
        <v>0</v>
      </c>
      <c r="M224" s="97">
        <f t="shared" si="32"/>
        <v>0</v>
      </c>
      <c r="N224" s="19">
        <f t="shared" si="33"/>
        <v>0</v>
      </c>
      <c r="O224" s="7" t="str">
        <f t="shared" si="34"/>
        <v>heure</v>
      </c>
      <c r="P224" s="96">
        <f t="shared" si="35"/>
        <v>0</v>
      </c>
      <c r="Q224" s="19"/>
      <c r="R224" s="5"/>
      <c r="S224" s="37" t="str" cm="1">
        <f t="array" ref="S224">_xlfn.IFS(P224&gt;H224,"KO : Le montant retenu est supérieur au montant présenté. Merci de revoir la ligne de dépense ou plafonner son montant.",H224=0,"",P224=H224,"OK",P224&lt;H224,"Montant instruit inférieur au montant présenté.")</f>
        <v/>
      </c>
      <c r="T224" s="95">
        <f t="shared" si="36"/>
        <v>0</v>
      </c>
    </row>
    <row r="225" spans="1:20">
      <c r="A225" s="7">
        <v>221</v>
      </c>
      <c r="B225" s="5"/>
      <c r="C225" s="5"/>
      <c r="D225" s="2"/>
      <c r="E225" s="100"/>
      <c r="F225" s="22"/>
      <c r="G225" s="7" t="s">
        <v>6</v>
      </c>
      <c r="H225" s="98">
        <f t="shared" si="28"/>
        <v>0</v>
      </c>
      <c r="I225" s="27"/>
      <c r="J225" s="21">
        <f t="shared" si="29"/>
        <v>0</v>
      </c>
      <c r="K225" s="18">
        <f t="shared" si="30"/>
        <v>0</v>
      </c>
      <c r="L225" s="2">
        <f t="shared" si="31"/>
        <v>0</v>
      </c>
      <c r="M225" s="97">
        <f t="shared" si="32"/>
        <v>0</v>
      </c>
      <c r="N225" s="19">
        <f t="shared" si="33"/>
        <v>0</v>
      </c>
      <c r="O225" s="7" t="str">
        <f t="shared" si="34"/>
        <v>heure</v>
      </c>
      <c r="P225" s="96">
        <f t="shared" si="35"/>
        <v>0</v>
      </c>
      <c r="Q225" s="19"/>
      <c r="R225" s="5"/>
      <c r="S225" s="37" t="str" cm="1">
        <f t="array" ref="S225">_xlfn.IFS(P225&gt;H225,"KO : Le montant retenu est supérieur au montant présenté. Merci de revoir la ligne de dépense ou plafonner son montant.",H225=0,"",P225=H225,"OK",P225&lt;H225,"Montant instruit inférieur au montant présenté.")</f>
        <v/>
      </c>
      <c r="T225" s="95">
        <f t="shared" si="36"/>
        <v>0</v>
      </c>
    </row>
    <row r="226" spans="1:20">
      <c r="A226" s="7">
        <v>222</v>
      </c>
      <c r="B226" s="5"/>
      <c r="C226" s="5"/>
      <c r="D226" s="2"/>
      <c r="E226" s="100"/>
      <c r="F226" s="22"/>
      <c r="G226" s="7" t="s">
        <v>6</v>
      </c>
      <c r="H226" s="98">
        <f t="shared" si="28"/>
        <v>0</v>
      </c>
      <c r="I226" s="27"/>
      <c r="J226" s="21">
        <f t="shared" si="29"/>
        <v>0</v>
      </c>
      <c r="K226" s="18">
        <f t="shared" si="30"/>
        <v>0</v>
      </c>
      <c r="L226" s="2">
        <f t="shared" si="31"/>
        <v>0</v>
      </c>
      <c r="M226" s="97">
        <f t="shared" si="32"/>
        <v>0</v>
      </c>
      <c r="N226" s="19">
        <f t="shared" si="33"/>
        <v>0</v>
      </c>
      <c r="O226" s="7" t="str">
        <f t="shared" si="34"/>
        <v>heure</v>
      </c>
      <c r="P226" s="96">
        <f t="shared" si="35"/>
        <v>0</v>
      </c>
      <c r="Q226" s="19"/>
      <c r="R226" s="5"/>
      <c r="S226" s="37" t="str" cm="1">
        <f t="array" ref="S226">_xlfn.IFS(P226&gt;H226,"KO : Le montant retenu est supérieur au montant présenté. Merci de revoir la ligne de dépense ou plafonner son montant.",H226=0,"",P226=H226,"OK",P226&lt;H226,"Montant instruit inférieur au montant présenté.")</f>
        <v/>
      </c>
      <c r="T226" s="95">
        <f t="shared" si="36"/>
        <v>0</v>
      </c>
    </row>
    <row r="227" spans="1:20">
      <c r="A227" s="7">
        <v>223</v>
      </c>
      <c r="B227" s="5"/>
      <c r="C227" s="5"/>
      <c r="D227" s="2"/>
      <c r="E227" s="100"/>
      <c r="F227" s="22"/>
      <c r="G227" s="7" t="s">
        <v>6</v>
      </c>
      <c r="H227" s="98">
        <f t="shared" si="28"/>
        <v>0</v>
      </c>
      <c r="I227" s="27"/>
      <c r="J227" s="21">
        <f t="shared" si="29"/>
        <v>0</v>
      </c>
      <c r="K227" s="18">
        <f t="shared" si="30"/>
        <v>0</v>
      </c>
      <c r="L227" s="2">
        <f t="shared" si="31"/>
        <v>0</v>
      </c>
      <c r="M227" s="97">
        <f t="shared" si="32"/>
        <v>0</v>
      </c>
      <c r="N227" s="19">
        <f t="shared" si="33"/>
        <v>0</v>
      </c>
      <c r="O227" s="7" t="str">
        <f t="shared" si="34"/>
        <v>heure</v>
      </c>
      <c r="P227" s="96">
        <f t="shared" si="35"/>
        <v>0</v>
      </c>
      <c r="Q227" s="19"/>
      <c r="R227" s="5"/>
      <c r="S227" s="37" t="str" cm="1">
        <f t="array" ref="S227">_xlfn.IFS(P227&gt;H227,"KO : Le montant retenu est supérieur au montant présenté. Merci de revoir la ligne de dépense ou plafonner son montant.",H227=0,"",P227=H227,"OK",P227&lt;H227,"Montant instruit inférieur au montant présenté.")</f>
        <v/>
      </c>
      <c r="T227" s="95">
        <f t="shared" si="36"/>
        <v>0</v>
      </c>
    </row>
    <row r="228" spans="1:20">
      <c r="A228" s="7">
        <v>224</v>
      </c>
      <c r="B228" s="5"/>
      <c r="C228" s="5"/>
      <c r="D228" s="2"/>
      <c r="E228" s="100"/>
      <c r="F228" s="22"/>
      <c r="G228" s="7" t="s">
        <v>6</v>
      </c>
      <c r="H228" s="98">
        <f t="shared" si="28"/>
        <v>0</v>
      </c>
      <c r="I228" s="27"/>
      <c r="J228" s="21">
        <f t="shared" si="29"/>
        <v>0</v>
      </c>
      <c r="K228" s="18">
        <f t="shared" si="30"/>
        <v>0</v>
      </c>
      <c r="L228" s="2">
        <f t="shared" si="31"/>
        <v>0</v>
      </c>
      <c r="M228" s="97">
        <f t="shared" si="32"/>
        <v>0</v>
      </c>
      <c r="N228" s="19">
        <f t="shared" si="33"/>
        <v>0</v>
      </c>
      <c r="O228" s="7" t="str">
        <f t="shared" si="34"/>
        <v>heure</v>
      </c>
      <c r="P228" s="96">
        <f t="shared" si="35"/>
        <v>0</v>
      </c>
      <c r="Q228" s="19"/>
      <c r="R228" s="5"/>
      <c r="S228" s="37" t="str" cm="1">
        <f t="array" ref="S228">_xlfn.IFS(P228&gt;H228,"KO : Le montant retenu est supérieur au montant présenté. Merci de revoir la ligne de dépense ou plafonner son montant.",H228=0,"",P228=H228,"OK",P228&lt;H228,"Montant instruit inférieur au montant présenté.")</f>
        <v/>
      </c>
      <c r="T228" s="95">
        <f t="shared" si="36"/>
        <v>0</v>
      </c>
    </row>
    <row r="229" spans="1:20">
      <c r="A229" s="7">
        <v>225</v>
      </c>
      <c r="B229" s="5"/>
      <c r="C229" s="5"/>
      <c r="D229" s="2"/>
      <c r="E229" s="100"/>
      <c r="F229" s="22"/>
      <c r="G229" s="7" t="s">
        <v>6</v>
      </c>
      <c r="H229" s="98">
        <f t="shared" si="28"/>
        <v>0</v>
      </c>
      <c r="I229" s="27"/>
      <c r="J229" s="21">
        <f t="shared" si="29"/>
        <v>0</v>
      </c>
      <c r="K229" s="18">
        <f t="shared" si="30"/>
        <v>0</v>
      </c>
      <c r="L229" s="2">
        <f t="shared" si="31"/>
        <v>0</v>
      </c>
      <c r="M229" s="97">
        <f t="shared" si="32"/>
        <v>0</v>
      </c>
      <c r="N229" s="19">
        <f t="shared" si="33"/>
        <v>0</v>
      </c>
      <c r="O229" s="7" t="str">
        <f t="shared" si="34"/>
        <v>heure</v>
      </c>
      <c r="P229" s="96">
        <f t="shared" si="35"/>
        <v>0</v>
      </c>
      <c r="Q229" s="19"/>
      <c r="R229" s="5"/>
      <c r="S229" s="37" t="str" cm="1">
        <f t="array" ref="S229">_xlfn.IFS(P229&gt;H229,"KO : Le montant retenu est supérieur au montant présenté. Merci de revoir la ligne de dépense ou plafonner son montant.",H229=0,"",P229=H229,"OK",P229&lt;H229,"Montant instruit inférieur au montant présenté.")</f>
        <v/>
      </c>
      <c r="T229" s="95">
        <f t="shared" si="36"/>
        <v>0</v>
      </c>
    </row>
    <row r="230" spans="1:20">
      <c r="A230" s="7">
        <v>226</v>
      </c>
      <c r="B230" s="5"/>
      <c r="C230" s="5"/>
      <c r="D230" s="2"/>
      <c r="E230" s="100"/>
      <c r="F230" s="22"/>
      <c r="G230" s="7" t="s">
        <v>6</v>
      </c>
      <c r="H230" s="98">
        <f t="shared" si="28"/>
        <v>0</v>
      </c>
      <c r="I230" s="27"/>
      <c r="J230" s="21">
        <f t="shared" si="29"/>
        <v>0</v>
      </c>
      <c r="K230" s="18">
        <f t="shared" si="30"/>
        <v>0</v>
      </c>
      <c r="L230" s="2">
        <f t="shared" si="31"/>
        <v>0</v>
      </c>
      <c r="M230" s="97">
        <f t="shared" si="32"/>
        <v>0</v>
      </c>
      <c r="N230" s="19">
        <f t="shared" si="33"/>
        <v>0</v>
      </c>
      <c r="O230" s="7" t="str">
        <f t="shared" si="34"/>
        <v>heure</v>
      </c>
      <c r="P230" s="96">
        <f t="shared" si="35"/>
        <v>0</v>
      </c>
      <c r="Q230" s="19"/>
      <c r="R230" s="5"/>
      <c r="S230" s="37" t="str" cm="1">
        <f t="array" ref="S230">_xlfn.IFS(P230&gt;H230,"KO : Le montant retenu est supérieur au montant présenté. Merci de revoir la ligne de dépense ou plafonner son montant.",H230=0,"",P230=H230,"OK",P230&lt;H230,"Montant instruit inférieur au montant présenté.")</f>
        <v/>
      </c>
      <c r="T230" s="95">
        <f t="shared" si="36"/>
        <v>0</v>
      </c>
    </row>
    <row r="231" spans="1:20">
      <c r="A231" s="7">
        <v>227</v>
      </c>
      <c r="B231" s="5"/>
      <c r="C231" s="5"/>
      <c r="D231" s="2"/>
      <c r="E231" s="100"/>
      <c r="F231" s="22"/>
      <c r="G231" s="7" t="s">
        <v>6</v>
      </c>
      <c r="H231" s="98">
        <f t="shared" si="28"/>
        <v>0</v>
      </c>
      <c r="I231" s="27"/>
      <c r="J231" s="21">
        <f t="shared" si="29"/>
        <v>0</v>
      </c>
      <c r="K231" s="18">
        <f t="shared" si="30"/>
        <v>0</v>
      </c>
      <c r="L231" s="2">
        <f t="shared" si="31"/>
        <v>0</v>
      </c>
      <c r="M231" s="97">
        <f t="shared" si="32"/>
        <v>0</v>
      </c>
      <c r="N231" s="19">
        <f t="shared" si="33"/>
        <v>0</v>
      </c>
      <c r="O231" s="7" t="str">
        <f t="shared" si="34"/>
        <v>heure</v>
      </c>
      <c r="P231" s="96">
        <f t="shared" si="35"/>
        <v>0</v>
      </c>
      <c r="Q231" s="19"/>
      <c r="R231" s="5"/>
      <c r="S231" s="37" t="str" cm="1">
        <f t="array" ref="S231">_xlfn.IFS(P231&gt;H231,"KO : Le montant retenu est supérieur au montant présenté. Merci de revoir la ligne de dépense ou plafonner son montant.",H231=0,"",P231=H231,"OK",P231&lt;H231,"Montant instruit inférieur au montant présenté.")</f>
        <v/>
      </c>
      <c r="T231" s="95">
        <f t="shared" si="36"/>
        <v>0</v>
      </c>
    </row>
    <row r="232" spans="1:20">
      <c r="A232" s="7">
        <v>228</v>
      </c>
      <c r="B232" s="5"/>
      <c r="C232" s="5"/>
      <c r="D232" s="2"/>
      <c r="E232" s="100"/>
      <c r="F232" s="22"/>
      <c r="G232" s="7" t="s">
        <v>6</v>
      </c>
      <c r="H232" s="98">
        <f t="shared" si="28"/>
        <v>0</v>
      </c>
      <c r="I232" s="27"/>
      <c r="J232" s="21">
        <f t="shared" si="29"/>
        <v>0</v>
      </c>
      <c r="K232" s="18">
        <f t="shared" si="30"/>
        <v>0</v>
      </c>
      <c r="L232" s="2">
        <f t="shared" si="31"/>
        <v>0</v>
      </c>
      <c r="M232" s="97">
        <f t="shared" si="32"/>
        <v>0</v>
      </c>
      <c r="N232" s="19">
        <f t="shared" si="33"/>
        <v>0</v>
      </c>
      <c r="O232" s="7" t="str">
        <f t="shared" si="34"/>
        <v>heure</v>
      </c>
      <c r="P232" s="96">
        <f t="shared" si="35"/>
        <v>0</v>
      </c>
      <c r="Q232" s="19"/>
      <c r="R232" s="5"/>
      <c r="S232" s="37" t="str" cm="1">
        <f t="array" ref="S232">_xlfn.IFS(P232&gt;H232,"KO : Le montant retenu est supérieur au montant présenté. Merci de revoir la ligne de dépense ou plafonner son montant.",H232=0,"",P232=H232,"OK",P232&lt;H232,"Montant instruit inférieur au montant présenté.")</f>
        <v/>
      </c>
      <c r="T232" s="95">
        <f t="shared" si="36"/>
        <v>0</v>
      </c>
    </row>
    <row r="233" spans="1:20">
      <c r="A233" s="7">
        <v>229</v>
      </c>
      <c r="B233" s="5"/>
      <c r="C233" s="5"/>
      <c r="D233" s="2"/>
      <c r="E233" s="100"/>
      <c r="F233" s="22"/>
      <c r="G233" s="7" t="s">
        <v>6</v>
      </c>
      <c r="H233" s="98">
        <f t="shared" si="28"/>
        <v>0</v>
      </c>
      <c r="I233" s="27"/>
      <c r="J233" s="21">
        <f t="shared" si="29"/>
        <v>0</v>
      </c>
      <c r="K233" s="18">
        <f t="shared" si="30"/>
        <v>0</v>
      </c>
      <c r="L233" s="2">
        <f t="shared" si="31"/>
        <v>0</v>
      </c>
      <c r="M233" s="97">
        <f t="shared" si="32"/>
        <v>0</v>
      </c>
      <c r="N233" s="19">
        <f t="shared" si="33"/>
        <v>0</v>
      </c>
      <c r="O233" s="7" t="str">
        <f t="shared" si="34"/>
        <v>heure</v>
      </c>
      <c r="P233" s="96">
        <f t="shared" si="35"/>
        <v>0</v>
      </c>
      <c r="Q233" s="19"/>
      <c r="R233" s="5"/>
      <c r="S233" s="37" t="str" cm="1">
        <f t="array" ref="S233">_xlfn.IFS(P233&gt;H233,"KO : Le montant retenu est supérieur au montant présenté. Merci de revoir la ligne de dépense ou plafonner son montant.",H233=0,"",P233=H233,"OK",P233&lt;H233,"Montant instruit inférieur au montant présenté.")</f>
        <v/>
      </c>
      <c r="T233" s="95">
        <f t="shared" si="36"/>
        <v>0</v>
      </c>
    </row>
    <row r="234" spans="1:20">
      <c r="A234" s="7">
        <v>230</v>
      </c>
      <c r="B234" s="5"/>
      <c r="C234" s="5"/>
      <c r="D234" s="2"/>
      <c r="E234" s="100"/>
      <c r="F234" s="22"/>
      <c r="G234" s="7" t="s">
        <v>6</v>
      </c>
      <c r="H234" s="98">
        <f t="shared" si="28"/>
        <v>0</v>
      </c>
      <c r="I234" s="27"/>
      <c r="J234" s="21">
        <f t="shared" si="29"/>
        <v>0</v>
      </c>
      <c r="K234" s="18">
        <f t="shared" si="30"/>
        <v>0</v>
      </c>
      <c r="L234" s="2">
        <f t="shared" si="31"/>
        <v>0</v>
      </c>
      <c r="M234" s="97">
        <f t="shared" si="32"/>
        <v>0</v>
      </c>
      <c r="N234" s="19">
        <f t="shared" si="33"/>
        <v>0</v>
      </c>
      <c r="O234" s="7" t="str">
        <f t="shared" si="34"/>
        <v>heure</v>
      </c>
      <c r="P234" s="96">
        <f t="shared" si="35"/>
        <v>0</v>
      </c>
      <c r="Q234" s="19"/>
      <c r="R234" s="5"/>
      <c r="S234" s="37" t="str" cm="1">
        <f t="array" ref="S234">_xlfn.IFS(P234&gt;H234,"KO : Le montant retenu est supérieur au montant présenté. Merci de revoir la ligne de dépense ou plafonner son montant.",H234=0,"",P234=H234,"OK",P234&lt;H234,"Montant instruit inférieur au montant présenté.")</f>
        <v/>
      </c>
      <c r="T234" s="95">
        <f t="shared" si="36"/>
        <v>0</v>
      </c>
    </row>
    <row r="235" spans="1:20">
      <c r="A235" s="7">
        <v>231</v>
      </c>
      <c r="B235" s="5"/>
      <c r="C235" s="5"/>
      <c r="D235" s="2"/>
      <c r="E235" s="100"/>
      <c r="F235" s="22"/>
      <c r="G235" s="7" t="s">
        <v>6</v>
      </c>
      <c r="H235" s="98">
        <f t="shared" si="28"/>
        <v>0</v>
      </c>
      <c r="I235" s="27"/>
      <c r="J235" s="21">
        <f t="shared" si="29"/>
        <v>0</v>
      </c>
      <c r="K235" s="18">
        <f t="shared" si="30"/>
        <v>0</v>
      </c>
      <c r="L235" s="2">
        <f t="shared" si="31"/>
        <v>0</v>
      </c>
      <c r="M235" s="97">
        <f t="shared" si="32"/>
        <v>0</v>
      </c>
      <c r="N235" s="19">
        <f t="shared" si="33"/>
        <v>0</v>
      </c>
      <c r="O235" s="7" t="str">
        <f t="shared" si="34"/>
        <v>heure</v>
      </c>
      <c r="P235" s="96">
        <f t="shared" si="35"/>
        <v>0</v>
      </c>
      <c r="Q235" s="19"/>
      <c r="R235" s="5"/>
      <c r="S235" s="37" t="str" cm="1">
        <f t="array" ref="S235">_xlfn.IFS(P235&gt;H235,"KO : Le montant retenu est supérieur au montant présenté. Merci de revoir la ligne de dépense ou plafonner son montant.",H235=0,"",P235=H235,"OK",P235&lt;H235,"Montant instruit inférieur au montant présenté.")</f>
        <v/>
      </c>
      <c r="T235" s="95">
        <f t="shared" si="36"/>
        <v>0</v>
      </c>
    </row>
    <row r="236" spans="1:20">
      <c r="A236" s="7">
        <v>232</v>
      </c>
      <c r="B236" s="5"/>
      <c r="C236" s="5"/>
      <c r="D236" s="2"/>
      <c r="E236" s="100"/>
      <c r="F236" s="22"/>
      <c r="G236" s="7" t="s">
        <v>6</v>
      </c>
      <c r="H236" s="98">
        <f t="shared" si="28"/>
        <v>0</v>
      </c>
      <c r="I236" s="27"/>
      <c r="J236" s="21">
        <f t="shared" si="29"/>
        <v>0</v>
      </c>
      <c r="K236" s="18">
        <f t="shared" si="30"/>
        <v>0</v>
      </c>
      <c r="L236" s="2">
        <f t="shared" si="31"/>
        <v>0</v>
      </c>
      <c r="M236" s="97">
        <f t="shared" si="32"/>
        <v>0</v>
      </c>
      <c r="N236" s="19">
        <f t="shared" si="33"/>
        <v>0</v>
      </c>
      <c r="O236" s="7" t="str">
        <f t="shared" si="34"/>
        <v>heure</v>
      </c>
      <c r="P236" s="96">
        <f t="shared" si="35"/>
        <v>0</v>
      </c>
      <c r="Q236" s="19"/>
      <c r="R236" s="5"/>
      <c r="S236" s="37" t="str" cm="1">
        <f t="array" ref="S236">_xlfn.IFS(P236&gt;H236,"KO : Le montant retenu est supérieur au montant présenté. Merci de revoir la ligne de dépense ou plafonner son montant.",H236=0,"",P236=H236,"OK",P236&lt;H236,"Montant instruit inférieur au montant présenté.")</f>
        <v/>
      </c>
      <c r="T236" s="95">
        <f t="shared" si="36"/>
        <v>0</v>
      </c>
    </row>
    <row r="237" spans="1:20">
      <c r="A237" s="7">
        <v>233</v>
      </c>
      <c r="B237" s="5"/>
      <c r="C237" s="5"/>
      <c r="D237" s="2"/>
      <c r="E237" s="100"/>
      <c r="F237" s="22"/>
      <c r="G237" s="7" t="s">
        <v>6</v>
      </c>
      <c r="H237" s="98">
        <f t="shared" si="28"/>
        <v>0</v>
      </c>
      <c r="I237" s="27"/>
      <c r="J237" s="21">
        <f t="shared" si="29"/>
        <v>0</v>
      </c>
      <c r="K237" s="18">
        <f t="shared" si="30"/>
        <v>0</v>
      </c>
      <c r="L237" s="2">
        <f t="shared" si="31"/>
        <v>0</v>
      </c>
      <c r="M237" s="97">
        <f t="shared" si="32"/>
        <v>0</v>
      </c>
      <c r="N237" s="19">
        <f t="shared" si="33"/>
        <v>0</v>
      </c>
      <c r="O237" s="7" t="str">
        <f t="shared" si="34"/>
        <v>heure</v>
      </c>
      <c r="P237" s="96">
        <f t="shared" si="35"/>
        <v>0</v>
      </c>
      <c r="Q237" s="19"/>
      <c r="R237" s="5"/>
      <c r="S237" s="37" t="str" cm="1">
        <f t="array" ref="S237">_xlfn.IFS(P237&gt;H237,"KO : Le montant retenu est supérieur au montant présenté. Merci de revoir la ligne de dépense ou plafonner son montant.",H237=0,"",P237=H237,"OK",P237&lt;H237,"Montant instruit inférieur au montant présenté.")</f>
        <v/>
      </c>
      <c r="T237" s="95">
        <f t="shared" si="36"/>
        <v>0</v>
      </c>
    </row>
    <row r="238" spans="1:20">
      <c r="A238" s="7">
        <v>234</v>
      </c>
      <c r="B238" s="5"/>
      <c r="C238" s="5"/>
      <c r="D238" s="2"/>
      <c r="E238" s="100"/>
      <c r="F238" s="22"/>
      <c r="G238" s="7" t="s">
        <v>6</v>
      </c>
      <c r="H238" s="98">
        <f t="shared" si="28"/>
        <v>0</v>
      </c>
      <c r="I238" s="27"/>
      <c r="J238" s="21">
        <f t="shared" si="29"/>
        <v>0</v>
      </c>
      <c r="K238" s="18">
        <f t="shared" si="30"/>
        <v>0</v>
      </c>
      <c r="L238" s="2">
        <f t="shared" si="31"/>
        <v>0</v>
      </c>
      <c r="M238" s="97">
        <f t="shared" si="32"/>
        <v>0</v>
      </c>
      <c r="N238" s="19">
        <f t="shared" si="33"/>
        <v>0</v>
      </c>
      <c r="O238" s="7" t="str">
        <f t="shared" si="34"/>
        <v>heure</v>
      </c>
      <c r="P238" s="96">
        <f t="shared" si="35"/>
        <v>0</v>
      </c>
      <c r="Q238" s="19"/>
      <c r="R238" s="5"/>
      <c r="S238" s="37" t="str" cm="1">
        <f t="array" ref="S238">_xlfn.IFS(P238&gt;H238,"KO : Le montant retenu est supérieur au montant présenté. Merci de revoir la ligne de dépense ou plafonner son montant.",H238=0,"",P238=H238,"OK",P238&lt;H238,"Montant instruit inférieur au montant présenté.")</f>
        <v/>
      </c>
      <c r="T238" s="95">
        <f t="shared" si="36"/>
        <v>0</v>
      </c>
    </row>
    <row r="239" spans="1:20">
      <c r="A239" s="7">
        <v>235</v>
      </c>
      <c r="B239" s="5"/>
      <c r="C239" s="5"/>
      <c r="D239" s="2"/>
      <c r="E239" s="100"/>
      <c r="F239" s="22"/>
      <c r="G239" s="7" t="s">
        <v>6</v>
      </c>
      <c r="H239" s="98">
        <f t="shared" si="28"/>
        <v>0</v>
      </c>
      <c r="I239" s="27"/>
      <c r="J239" s="21">
        <f t="shared" si="29"/>
        <v>0</v>
      </c>
      <c r="K239" s="18">
        <f t="shared" si="30"/>
        <v>0</v>
      </c>
      <c r="L239" s="2">
        <f t="shared" si="31"/>
        <v>0</v>
      </c>
      <c r="M239" s="97">
        <f t="shared" si="32"/>
        <v>0</v>
      </c>
      <c r="N239" s="19">
        <f t="shared" si="33"/>
        <v>0</v>
      </c>
      <c r="O239" s="7" t="str">
        <f t="shared" si="34"/>
        <v>heure</v>
      </c>
      <c r="P239" s="96">
        <f t="shared" si="35"/>
        <v>0</v>
      </c>
      <c r="Q239" s="19"/>
      <c r="R239" s="5"/>
      <c r="S239" s="37" t="str" cm="1">
        <f t="array" ref="S239">_xlfn.IFS(P239&gt;H239,"KO : Le montant retenu est supérieur au montant présenté. Merci de revoir la ligne de dépense ou plafonner son montant.",H239=0,"",P239=H239,"OK",P239&lt;H239,"Montant instruit inférieur au montant présenté.")</f>
        <v/>
      </c>
      <c r="T239" s="95">
        <f t="shared" si="36"/>
        <v>0</v>
      </c>
    </row>
    <row r="240" spans="1:20">
      <c r="A240" s="7">
        <v>236</v>
      </c>
      <c r="B240" s="5"/>
      <c r="C240" s="5"/>
      <c r="D240" s="2"/>
      <c r="E240" s="100"/>
      <c r="F240" s="22"/>
      <c r="G240" s="7" t="s">
        <v>6</v>
      </c>
      <c r="H240" s="98">
        <f t="shared" si="28"/>
        <v>0</v>
      </c>
      <c r="I240" s="27"/>
      <c r="J240" s="21">
        <f t="shared" si="29"/>
        <v>0</v>
      </c>
      <c r="K240" s="18">
        <f t="shared" si="30"/>
        <v>0</v>
      </c>
      <c r="L240" s="2">
        <f t="shared" si="31"/>
        <v>0</v>
      </c>
      <c r="M240" s="97">
        <f t="shared" si="32"/>
        <v>0</v>
      </c>
      <c r="N240" s="19">
        <f t="shared" si="33"/>
        <v>0</v>
      </c>
      <c r="O240" s="7" t="str">
        <f t="shared" si="34"/>
        <v>heure</v>
      </c>
      <c r="P240" s="96">
        <f t="shared" si="35"/>
        <v>0</v>
      </c>
      <c r="Q240" s="19"/>
      <c r="R240" s="5"/>
      <c r="S240" s="37" t="str" cm="1">
        <f t="array" ref="S240">_xlfn.IFS(P240&gt;H240,"KO : Le montant retenu est supérieur au montant présenté. Merci de revoir la ligne de dépense ou plafonner son montant.",H240=0,"",P240=H240,"OK",P240&lt;H240,"Montant instruit inférieur au montant présenté.")</f>
        <v/>
      </c>
      <c r="T240" s="95">
        <f t="shared" si="36"/>
        <v>0</v>
      </c>
    </row>
    <row r="241" spans="1:20">
      <c r="A241" s="7">
        <v>237</v>
      </c>
      <c r="B241" s="5"/>
      <c r="C241" s="5"/>
      <c r="D241" s="2"/>
      <c r="E241" s="100"/>
      <c r="F241" s="22"/>
      <c r="G241" s="7" t="s">
        <v>6</v>
      </c>
      <c r="H241" s="98">
        <f t="shared" si="28"/>
        <v>0</v>
      </c>
      <c r="I241" s="27"/>
      <c r="J241" s="21">
        <f t="shared" si="29"/>
        <v>0</v>
      </c>
      <c r="K241" s="18">
        <f t="shared" si="30"/>
        <v>0</v>
      </c>
      <c r="L241" s="2">
        <f t="shared" si="31"/>
        <v>0</v>
      </c>
      <c r="M241" s="97">
        <f t="shared" si="32"/>
        <v>0</v>
      </c>
      <c r="N241" s="19">
        <f t="shared" si="33"/>
        <v>0</v>
      </c>
      <c r="O241" s="7" t="str">
        <f t="shared" si="34"/>
        <v>heure</v>
      </c>
      <c r="P241" s="96">
        <f t="shared" si="35"/>
        <v>0</v>
      </c>
      <c r="Q241" s="19"/>
      <c r="R241" s="5"/>
      <c r="S241" s="37" t="str" cm="1">
        <f t="array" ref="S241">_xlfn.IFS(P241&gt;H241,"KO : Le montant retenu est supérieur au montant présenté. Merci de revoir la ligne de dépense ou plafonner son montant.",H241=0,"",P241=H241,"OK",P241&lt;H241,"Montant instruit inférieur au montant présenté.")</f>
        <v/>
      </c>
      <c r="T241" s="95">
        <f t="shared" si="36"/>
        <v>0</v>
      </c>
    </row>
    <row r="242" spans="1:20">
      <c r="A242" s="7">
        <v>238</v>
      </c>
      <c r="B242" s="5"/>
      <c r="C242" s="5"/>
      <c r="D242" s="2"/>
      <c r="E242" s="100"/>
      <c r="F242" s="22"/>
      <c r="G242" s="7" t="s">
        <v>6</v>
      </c>
      <c r="H242" s="98">
        <f t="shared" si="28"/>
        <v>0</v>
      </c>
      <c r="I242" s="27"/>
      <c r="J242" s="21">
        <f t="shared" si="29"/>
        <v>0</v>
      </c>
      <c r="K242" s="18">
        <f t="shared" si="30"/>
        <v>0</v>
      </c>
      <c r="L242" s="2">
        <f t="shared" si="31"/>
        <v>0</v>
      </c>
      <c r="M242" s="97">
        <f t="shared" si="32"/>
        <v>0</v>
      </c>
      <c r="N242" s="19">
        <f t="shared" si="33"/>
        <v>0</v>
      </c>
      <c r="O242" s="7" t="str">
        <f t="shared" si="34"/>
        <v>heure</v>
      </c>
      <c r="P242" s="96">
        <f t="shared" si="35"/>
        <v>0</v>
      </c>
      <c r="Q242" s="19"/>
      <c r="R242" s="5"/>
      <c r="S242" s="37" t="str" cm="1">
        <f t="array" ref="S242">_xlfn.IFS(P242&gt;H242,"KO : Le montant retenu est supérieur au montant présenté. Merci de revoir la ligne de dépense ou plafonner son montant.",H242=0,"",P242=H242,"OK",P242&lt;H242,"Montant instruit inférieur au montant présenté.")</f>
        <v/>
      </c>
      <c r="T242" s="95">
        <f t="shared" si="36"/>
        <v>0</v>
      </c>
    </row>
    <row r="243" spans="1:20">
      <c r="A243" s="7">
        <v>239</v>
      </c>
      <c r="B243" s="5"/>
      <c r="C243" s="5"/>
      <c r="D243" s="2"/>
      <c r="E243" s="100"/>
      <c r="F243" s="22"/>
      <c r="G243" s="7" t="s">
        <v>6</v>
      </c>
      <c r="H243" s="98">
        <f t="shared" si="28"/>
        <v>0</v>
      </c>
      <c r="I243" s="27"/>
      <c r="J243" s="21">
        <f t="shared" si="29"/>
        <v>0</v>
      </c>
      <c r="K243" s="18">
        <f t="shared" si="30"/>
        <v>0</v>
      </c>
      <c r="L243" s="2">
        <f t="shared" si="31"/>
        <v>0</v>
      </c>
      <c r="M243" s="97">
        <f t="shared" si="32"/>
        <v>0</v>
      </c>
      <c r="N243" s="19">
        <f t="shared" si="33"/>
        <v>0</v>
      </c>
      <c r="O243" s="7" t="str">
        <f t="shared" si="34"/>
        <v>heure</v>
      </c>
      <c r="P243" s="96">
        <f t="shared" si="35"/>
        <v>0</v>
      </c>
      <c r="Q243" s="19"/>
      <c r="R243" s="5"/>
      <c r="S243" s="37" t="str" cm="1">
        <f t="array" ref="S243">_xlfn.IFS(P243&gt;H243,"KO : Le montant retenu est supérieur au montant présenté. Merci de revoir la ligne de dépense ou plafonner son montant.",H243=0,"",P243=H243,"OK",P243&lt;H243,"Montant instruit inférieur au montant présenté.")</f>
        <v/>
      </c>
      <c r="T243" s="95">
        <f t="shared" si="36"/>
        <v>0</v>
      </c>
    </row>
    <row r="244" spans="1:20">
      <c r="A244" s="7">
        <v>240</v>
      </c>
      <c r="B244" s="5"/>
      <c r="C244" s="5"/>
      <c r="D244" s="2"/>
      <c r="E244" s="100"/>
      <c r="F244" s="22"/>
      <c r="G244" s="7" t="s">
        <v>6</v>
      </c>
      <c r="H244" s="98">
        <f t="shared" si="28"/>
        <v>0</v>
      </c>
      <c r="I244" s="27"/>
      <c r="J244" s="21">
        <f t="shared" si="29"/>
        <v>0</v>
      </c>
      <c r="K244" s="18">
        <f t="shared" si="30"/>
        <v>0</v>
      </c>
      <c r="L244" s="2">
        <f t="shared" si="31"/>
        <v>0</v>
      </c>
      <c r="M244" s="97">
        <f t="shared" si="32"/>
        <v>0</v>
      </c>
      <c r="N244" s="19">
        <f t="shared" si="33"/>
        <v>0</v>
      </c>
      <c r="O244" s="7" t="str">
        <f t="shared" si="34"/>
        <v>heure</v>
      </c>
      <c r="P244" s="96">
        <f t="shared" si="35"/>
        <v>0</v>
      </c>
      <c r="Q244" s="19"/>
      <c r="R244" s="5"/>
      <c r="S244" s="37" t="str" cm="1">
        <f t="array" ref="S244">_xlfn.IFS(P244&gt;H244,"KO : Le montant retenu est supérieur au montant présenté. Merci de revoir la ligne de dépense ou plafonner son montant.",H244=0,"",P244=H244,"OK",P244&lt;H244,"Montant instruit inférieur au montant présenté.")</f>
        <v/>
      </c>
      <c r="T244" s="95">
        <f t="shared" si="36"/>
        <v>0</v>
      </c>
    </row>
    <row r="245" spans="1:20">
      <c r="A245" s="7">
        <v>241</v>
      </c>
      <c r="B245" s="5"/>
      <c r="C245" s="5"/>
      <c r="D245" s="2"/>
      <c r="E245" s="100"/>
      <c r="F245" s="22"/>
      <c r="G245" s="7" t="s">
        <v>6</v>
      </c>
      <c r="H245" s="98">
        <f t="shared" si="28"/>
        <v>0</v>
      </c>
      <c r="I245" s="27"/>
      <c r="J245" s="21">
        <f t="shared" si="29"/>
        <v>0</v>
      </c>
      <c r="K245" s="18">
        <f t="shared" si="30"/>
        <v>0</v>
      </c>
      <c r="L245" s="2">
        <f t="shared" si="31"/>
        <v>0</v>
      </c>
      <c r="M245" s="97">
        <f t="shared" si="32"/>
        <v>0</v>
      </c>
      <c r="N245" s="19">
        <f t="shared" si="33"/>
        <v>0</v>
      </c>
      <c r="O245" s="7" t="str">
        <f t="shared" si="34"/>
        <v>heure</v>
      </c>
      <c r="P245" s="96">
        <f t="shared" si="35"/>
        <v>0</v>
      </c>
      <c r="Q245" s="19"/>
      <c r="R245" s="5"/>
      <c r="S245" s="37" t="str" cm="1">
        <f t="array" ref="S245">_xlfn.IFS(P245&gt;H245,"KO : Le montant retenu est supérieur au montant présenté. Merci de revoir la ligne de dépense ou plafonner son montant.",H245=0,"",P245=H245,"OK",P245&lt;H245,"Montant instruit inférieur au montant présenté.")</f>
        <v/>
      </c>
      <c r="T245" s="95">
        <f t="shared" si="36"/>
        <v>0</v>
      </c>
    </row>
    <row r="246" spans="1:20">
      <c r="A246" s="7">
        <v>242</v>
      </c>
      <c r="B246" s="5"/>
      <c r="C246" s="5"/>
      <c r="D246" s="2"/>
      <c r="E246" s="100"/>
      <c r="F246" s="22"/>
      <c r="G246" s="7" t="s">
        <v>6</v>
      </c>
      <c r="H246" s="98">
        <f t="shared" si="28"/>
        <v>0</v>
      </c>
      <c r="I246" s="27"/>
      <c r="J246" s="21">
        <f t="shared" si="29"/>
        <v>0</v>
      </c>
      <c r="K246" s="18">
        <f t="shared" si="30"/>
        <v>0</v>
      </c>
      <c r="L246" s="2">
        <f t="shared" si="31"/>
        <v>0</v>
      </c>
      <c r="M246" s="97">
        <f t="shared" si="32"/>
        <v>0</v>
      </c>
      <c r="N246" s="19">
        <f t="shared" si="33"/>
        <v>0</v>
      </c>
      <c r="O246" s="7" t="str">
        <f t="shared" si="34"/>
        <v>heure</v>
      </c>
      <c r="P246" s="96">
        <f t="shared" si="35"/>
        <v>0</v>
      </c>
      <c r="Q246" s="19"/>
      <c r="R246" s="5"/>
      <c r="S246" s="37" t="str" cm="1">
        <f t="array" ref="S246">_xlfn.IFS(P246&gt;H246,"KO : Le montant retenu est supérieur au montant présenté. Merci de revoir la ligne de dépense ou plafonner son montant.",H246=0,"",P246=H246,"OK",P246&lt;H246,"Montant instruit inférieur au montant présenté.")</f>
        <v/>
      </c>
      <c r="T246" s="95">
        <f t="shared" si="36"/>
        <v>0</v>
      </c>
    </row>
    <row r="247" spans="1:20">
      <c r="A247" s="7">
        <v>243</v>
      </c>
      <c r="B247" s="5"/>
      <c r="C247" s="5"/>
      <c r="D247" s="2"/>
      <c r="E247" s="100"/>
      <c r="F247" s="22"/>
      <c r="G247" s="7" t="s">
        <v>6</v>
      </c>
      <c r="H247" s="98">
        <f t="shared" si="28"/>
        <v>0</v>
      </c>
      <c r="I247" s="27"/>
      <c r="J247" s="21">
        <f t="shared" si="29"/>
        <v>0</v>
      </c>
      <c r="K247" s="18">
        <f t="shared" si="30"/>
        <v>0</v>
      </c>
      <c r="L247" s="2">
        <f t="shared" si="31"/>
        <v>0</v>
      </c>
      <c r="M247" s="97">
        <f t="shared" si="32"/>
        <v>0</v>
      </c>
      <c r="N247" s="19">
        <f t="shared" si="33"/>
        <v>0</v>
      </c>
      <c r="O247" s="7" t="str">
        <f t="shared" si="34"/>
        <v>heure</v>
      </c>
      <c r="P247" s="96">
        <f t="shared" si="35"/>
        <v>0</v>
      </c>
      <c r="Q247" s="19"/>
      <c r="R247" s="5"/>
      <c r="S247" s="37" t="str" cm="1">
        <f t="array" ref="S247">_xlfn.IFS(P247&gt;H247,"KO : Le montant retenu est supérieur au montant présenté. Merci de revoir la ligne de dépense ou plafonner son montant.",H247=0,"",P247=H247,"OK",P247&lt;H247,"Montant instruit inférieur au montant présenté.")</f>
        <v/>
      </c>
      <c r="T247" s="95">
        <f t="shared" si="36"/>
        <v>0</v>
      </c>
    </row>
    <row r="248" spans="1:20">
      <c r="A248" s="7">
        <v>244</v>
      </c>
      <c r="B248" s="5"/>
      <c r="C248" s="5"/>
      <c r="D248" s="2"/>
      <c r="E248" s="100"/>
      <c r="F248" s="22"/>
      <c r="G248" s="7" t="s">
        <v>6</v>
      </c>
      <c r="H248" s="98">
        <f t="shared" si="28"/>
        <v>0</v>
      </c>
      <c r="I248" s="27"/>
      <c r="J248" s="21">
        <f t="shared" si="29"/>
        <v>0</v>
      </c>
      <c r="K248" s="18">
        <f t="shared" si="30"/>
        <v>0</v>
      </c>
      <c r="L248" s="2">
        <f t="shared" si="31"/>
        <v>0</v>
      </c>
      <c r="M248" s="97">
        <f t="shared" si="32"/>
        <v>0</v>
      </c>
      <c r="N248" s="19">
        <f t="shared" si="33"/>
        <v>0</v>
      </c>
      <c r="O248" s="7" t="str">
        <f t="shared" si="34"/>
        <v>heure</v>
      </c>
      <c r="P248" s="96">
        <f t="shared" si="35"/>
        <v>0</v>
      </c>
      <c r="Q248" s="19"/>
      <c r="R248" s="5"/>
      <c r="S248" s="37" t="str" cm="1">
        <f t="array" ref="S248">_xlfn.IFS(P248&gt;H248,"KO : Le montant retenu est supérieur au montant présenté. Merci de revoir la ligne de dépense ou plafonner son montant.",H248=0,"",P248=H248,"OK",P248&lt;H248,"Montant instruit inférieur au montant présenté.")</f>
        <v/>
      </c>
      <c r="T248" s="95">
        <f t="shared" si="36"/>
        <v>0</v>
      </c>
    </row>
    <row r="249" spans="1:20">
      <c r="A249" s="7">
        <v>245</v>
      </c>
      <c r="B249" s="5"/>
      <c r="C249" s="5"/>
      <c r="D249" s="2"/>
      <c r="E249" s="100"/>
      <c r="F249" s="22"/>
      <c r="G249" s="7" t="s">
        <v>6</v>
      </c>
      <c r="H249" s="98">
        <f t="shared" si="28"/>
        <v>0</v>
      </c>
      <c r="I249" s="27"/>
      <c r="J249" s="21">
        <f t="shared" si="29"/>
        <v>0</v>
      </c>
      <c r="K249" s="18">
        <f t="shared" si="30"/>
        <v>0</v>
      </c>
      <c r="L249" s="2">
        <f t="shared" si="31"/>
        <v>0</v>
      </c>
      <c r="M249" s="97">
        <f t="shared" si="32"/>
        <v>0</v>
      </c>
      <c r="N249" s="19">
        <f t="shared" si="33"/>
        <v>0</v>
      </c>
      <c r="O249" s="7" t="str">
        <f t="shared" si="34"/>
        <v>heure</v>
      </c>
      <c r="P249" s="96">
        <f t="shared" si="35"/>
        <v>0</v>
      </c>
      <c r="Q249" s="19"/>
      <c r="R249" s="5"/>
      <c r="S249" s="37" t="str" cm="1">
        <f t="array" ref="S249">_xlfn.IFS(P249&gt;H249,"KO : Le montant retenu est supérieur au montant présenté. Merci de revoir la ligne de dépense ou plafonner son montant.",H249=0,"",P249=H249,"OK",P249&lt;H249,"Montant instruit inférieur au montant présenté.")</f>
        <v/>
      </c>
      <c r="T249" s="95">
        <f t="shared" si="36"/>
        <v>0</v>
      </c>
    </row>
    <row r="250" spans="1:20">
      <c r="A250" s="7">
        <v>246</v>
      </c>
      <c r="B250" s="5"/>
      <c r="C250" s="5"/>
      <c r="D250" s="2"/>
      <c r="E250" s="100"/>
      <c r="F250" s="22"/>
      <c r="G250" s="7" t="s">
        <v>6</v>
      </c>
      <c r="H250" s="98">
        <f t="shared" si="28"/>
        <v>0</v>
      </c>
      <c r="I250" s="27"/>
      <c r="J250" s="21">
        <f t="shared" si="29"/>
        <v>0</v>
      </c>
      <c r="K250" s="18">
        <f t="shared" si="30"/>
        <v>0</v>
      </c>
      <c r="L250" s="2">
        <f t="shared" si="31"/>
        <v>0</v>
      </c>
      <c r="M250" s="97">
        <f t="shared" si="32"/>
        <v>0</v>
      </c>
      <c r="N250" s="19">
        <f t="shared" si="33"/>
        <v>0</v>
      </c>
      <c r="O250" s="7" t="str">
        <f t="shared" si="34"/>
        <v>heure</v>
      </c>
      <c r="P250" s="96">
        <f t="shared" si="35"/>
        <v>0</v>
      </c>
      <c r="Q250" s="19"/>
      <c r="R250" s="5"/>
      <c r="S250" s="37" t="str" cm="1">
        <f t="array" ref="S250">_xlfn.IFS(P250&gt;H250,"KO : Le montant retenu est supérieur au montant présenté. Merci de revoir la ligne de dépense ou plafonner son montant.",H250=0,"",P250=H250,"OK",P250&lt;H250,"Montant instruit inférieur au montant présenté.")</f>
        <v/>
      </c>
      <c r="T250" s="95">
        <f t="shared" si="36"/>
        <v>0</v>
      </c>
    </row>
    <row r="251" spans="1:20">
      <c r="A251" s="7">
        <v>247</v>
      </c>
      <c r="B251" s="5"/>
      <c r="C251" s="5"/>
      <c r="D251" s="2"/>
      <c r="E251" s="100"/>
      <c r="F251" s="22"/>
      <c r="G251" s="7" t="s">
        <v>6</v>
      </c>
      <c r="H251" s="98">
        <f t="shared" si="28"/>
        <v>0</v>
      </c>
      <c r="I251" s="27"/>
      <c r="J251" s="21">
        <f t="shared" si="29"/>
        <v>0</v>
      </c>
      <c r="K251" s="18">
        <f t="shared" si="30"/>
        <v>0</v>
      </c>
      <c r="L251" s="2">
        <f t="shared" si="31"/>
        <v>0</v>
      </c>
      <c r="M251" s="97">
        <f t="shared" si="32"/>
        <v>0</v>
      </c>
      <c r="N251" s="19">
        <f t="shared" si="33"/>
        <v>0</v>
      </c>
      <c r="O251" s="7" t="str">
        <f t="shared" si="34"/>
        <v>heure</v>
      </c>
      <c r="P251" s="96">
        <f t="shared" si="35"/>
        <v>0</v>
      </c>
      <c r="Q251" s="19"/>
      <c r="R251" s="5"/>
      <c r="S251" s="37" t="str" cm="1">
        <f t="array" ref="S251">_xlfn.IFS(P251&gt;H251,"KO : Le montant retenu est supérieur au montant présenté. Merci de revoir la ligne de dépense ou plafonner son montant.",H251=0,"",P251=H251,"OK",P251&lt;H251,"Montant instruit inférieur au montant présenté.")</f>
        <v/>
      </c>
      <c r="T251" s="95">
        <f t="shared" si="36"/>
        <v>0</v>
      </c>
    </row>
    <row r="252" spans="1:20">
      <c r="A252" s="7">
        <v>248</v>
      </c>
      <c r="B252" s="5"/>
      <c r="C252" s="5"/>
      <c r="D252" s="2"/>
      <c r="E252" s="100"/>
      <c r="F252" s="22"/>
      <c r="G252" s="7" t="s">
        <v>6</v>
      </c>
      <c r="H252" s="98">
        <f t="shared" si="28"/>
        <v>0</v>
      </c>
      <c r="I252" s="27"/>
      <c r="J252" s="21">
        <f t="shared" si="29"/>
        <v>0</v>
      </c>
      <c r="K252" s="18">
        <f t="shared" si="30"/>
        <v>0</v>
      </c>
      <c r="L252" s="2">
        <f t="shared" si="31"/>
        <v>0</v>
      </c>
      <c r="M252" s="97">
        <f t="shared" si="32"/>
        <v>0</v>
      </c>
      <c r="N252" s="19">
        <f t="shared" si="33"/>
        <v>0</v>
      </c>
      <c r="O252" s="7" t="str">
        <f t="shared" si="34"/>
        <v>heure</v>
      </c>
      <c r="P252" s="96">
        <f t="shared" si="35"/>
        <v>0</v>
      </c>
      <c r="Q252" s="19"/>
      <c r="R252" s="5"/>
      <c r="S252" s="37" t="str" cm="1">
        <f t="array" ref="S252">_xlfn.IFS(P252&gt;H252,"KO : Le montant retenu est supérieur au montant présenté. Merci de revoir la ligne de dépense ou plafonner son montant.",H252=0,"",P252=H252,"OK",P252&lt;H252,"Montant instruit inférieur au montant présenté.")</f>
        <v/>
      </c>
      <c r="T252" s="95">
        <f t="shared" si="36"/>
        <v>0</v>
      </c>
    </row>
    <row r="253" spans="1:20">
      <c r="A253" s="7">
        <v>249</v>
      </c>
      <c r="B253" s="5"/>
      <c r="C253" s="5"/>
      <c r="D253" s="2"/>
      <c r="E253" s="100"/>
      <c r="F253" s="22"/>
      <c r="G253" s="7" t="s">
        <v>6</v>
      </c>
      <c r="H253" s="98">
        <f t="shared" si="28"/>
        <v>0</v>
      </c>
      <c r="I253" s="27"/>
      <c r="J253" s="21">
        <f t="shared" si="29"/>
        <v>0</v>
      </c>
      <c r="K253" s="18">
        <f t="shared" si="30"/>
        <v>0</v>
      </c>
      <c r="L253" s="2">
        <f t="shared" si="31"/>
        <v>0</v>
      </c>
      <c r="M253" s="97">
        <f t="shared" si="32"/>
        <v>0</v>
      </c>
      <c r="N253" s="19">
        <f t="shared" si="33"/>
        <v>0</v>
      </c>
      <c r="O253" s="7" t="str">
        <f t="shared" si="34"/>
        <v>heure</v>
      </c>
      <c r="P253" s="96">
        <f t="shared" si="35"/>
        <v>0</v>
      </c>
      <c r="Q253" s="19"/>
      <c r="R253" s="5"/>
      <c r="S253" s="37" t="str" cm="1">
        <f t="array" ref="S253">_xlfn.IFS(P253&gt;H253,"KO : Le montant retenu est supérieur au montant présenté. Merci de revoir la ligne de dépense ou plafonner son montant.",H253=0,"",P253=H253,"OK",P253&lt;H253,"Montant instruit inférieur au montant présenté.")</f>
        <v/>
      </c>
      <c r="T253" s="95">
        <f t="shared" si="36"/>
        <v>0</v>
      </c>
    </row>
    <row r="254" spans="1:20">
      <c r="A254" s="7">
        <v>250</v>
      </c>
      <c r="B254" s="5"/>
      <c r="C254" s="5"/>
      <c r="D254" s="2"/>
      <c r="E254" s="100"/>
      <c r="F254" s="22"/>
      <c r="G254" s="7" t="s">
        <v>6</v>
      </c>
      <c r="H254" s="98">
        <f t="shared" si="28"/>
        <v>0</v>
      </c>
      <c r="I254" s="27"/>
      <c r="J254" s="21">
        <f t="shared" si="29"/>
        <v>0</v>
      </c>
      <c r="K254" s="18">
        <f t="shared" si="30"/>
        <v>0</v>
      </c>
      <c r="L254" s="2">
        <f t="shared" si="31"/>
        <v>0</v>
      </c>
      <c r="M254" s="97">
        <f t="shared" si="32"/>
        <v>0</v>
      </c>
      <c r="N254" s="19">
        <f t="shared" si="33"/>
        <v>0</v>
      </c>
      <c r="O254" s="7" t="str">
        <f t="shared" si="34"/>
        <v>heure</v>
      </c>
      <c r="P254" s="96">
        <f t="shared" si="35"/>
        <v>0</v>
      </c>
      <c r="Q254" s="19"/>
      <c r="R254" s="5"/>
      <c r="S254" s="37" t="str" cm="1">
        <f t="array" ref="S254">_xlfn.IFS(P254&gt;H254,"KO : Le montant retenu est supérieur au montant présenté. Merci de revoir la ligne de dépense ou plafonner son montant.",H254=0,"",P254=H254,"OK",P254&lt;H254,"Montant instruit inférieur au montant présenté.")</f>
        <v/>
      </c>
      <c r="T254" s="95">
        <f t="shared" si="36"/>
        <v>0</v>
      </c>
    </row>
    <row r="255" spans="1:20">
      <c r="A255" s="7">
        <v>251</v>
      </c>
      <c r="B255" s="5"/>
      <c r="C255" s="5"/>
      <c r="D255" s="2"/>
      <c r="E255" s="100"/>
      <c r="F255" s="22"/>
      <c r="G255" s="7" t="s">
        <v>6</v>
      </c>
      <c r="H255" s="98">
        <f t="shared" si="28"/>
        <v>0</v>
      </c>
      <c r="I255" s="27"/>
      <c r="J255" s="21">
        <f t="shared" si="29"/>
        <v>0</v>
      </c>
      <c r="K255" s="18">
        <f t="shared" si="30"/>
        <v>0</v>
      </c>
      <c r="L255" s="2">
        <f t="shared" si="31"/>
        <v>0</v>
      </c>
      <c r="M255" s="97">
        <f t="shared" si="32"/>
        <v>0</v>
      </c>
      <c r="N255" s="19">
        <f t="shared" si="33"/>
        <v>0</v>
      </c>
      <c r="O255" s="7" t="str">
        <f t="shared" si="34"/>
        <v>heure</v>
      </c>
      <c r="P255" s="96">
        <f t="shared" si="35"/>
        <v>0</v>
      </c>
      <c r="Q255" s="19"/>
      <c r="R255" s="5"/>
      <c r="S255" s="37" t="str" cm="1">
        <f t="array" ref="S255">_xlfn.IFS(P255&gt;H255,"KO : Le montant retenu est supérieur au montant présenté. Merci de revoir la ligne de dépense ou plafonner son montant.",H255=0,"",P255=H255,"OK",P255&lt;H255,"Montant instruit inférieur au montant présenté.")</f>
        <v/>
      </c>
      <c r="T255" s="95">
        <f t="shared" si="36"/>
        <v>0</v>
      </c>
    </row>
    <row r="256" spans="1:20">
      <c r="A256" s="7">
        <v>252</v>
      </c>
      <c r="B256" s="5"/>
      <c r="C256" s="5"/>
      <c r="D256" s="2"/>
      <c r="E256" s="100"/>
      <c r="F256" s="22"/>
      <c r="G256" s="7" t="s">
        <v>6</v>
      </c>
      <c r="H256" s="98">
        <f t="shared" si="28"/>
        <v>0</v>
      </c>
      <c r="I256" s="27"/>
      <c r="J256" s="21">
        <f t="shared" si="29"/>
        <v>0</v>
      </c>
      <c r="K256" s="18">
        <f t="shared" si="30"/>
        <v>0</v>
      </c>
      <c r="L256" s="2">
        <f t="shared" si="31"/>
        <v>0</v>
      </c>
      <c r="M256" s="97">
        <f t="shared" si="32"/>
        <v>0</v>
      </c>
      <c r="N256" s="19">
        <f t="shared" si="33"/>
        <v>0</v>
      </c>
      <c r="O256" s="7" t="str">
        <f t="shared" si="34"/>
        <v>heure</v>
      </c>
      <c r="P256" s="96">
        <f t="shared" si="35"/>
        <v>0</v>
      </c>
      <c r="Q256" s="19"/>
      <c r="R256" s="5"/>
      <c r="S256" s="37" t="str" cm="1">
        <f t="array" ref="S256">_xlfn.IFS(P256&gt;H256,"KO : Le montant retenu est supérieur au montant présenté. Merci de revoir la ligne de dépense ou plafonner son montant.",H256=0,"",P256=H256,"OK",P256&lt;H256,"Montant instruit inférieur au montant présenté.")</f>
        <v/>
      </c>
      <c r="T256" s="95">
        <f t="shared" si="36"/>
        <v>0</v>
      </c>
    </row>
    <row r="257" spans="1:20">
      <c r="A257" s="7">
        <v>253</v>
      </c>
      <c r="B257" s="5"/>
      <c r="C257" s="5"/>
      <c r="D257" s="2"/>
      <c r="E257" s="100"/>
      <c r="F257" s="22"/>
      <c r="G257" s="7" t="s">
        <v>6</v>
      </c>
      <c r="H257" s="98">
        <f t="shared" si="28"/>
        <v>0</v>
      </c>
      <c r="I257" s="27"/>
      <c r="J257" s="21">
        <f t="shared" si="29"/>
        <v>0</v>
      </c>
      <c r="K257" s="18">
        <f t="shared" si="30"/>
        <v>0</v>
      </c>
      <c r="L257" s="2">
        <f t="shared" si="31"/>
        <v>0</v>
      </c>
      <c r="M257" s="97">
        <f t="shared" si="32"/>
        <v>0</v>
      </c>
      <c r="N257" s="19">
        <f t="shared" si="33"/>
        <v>0</v>
      </c>
      <c r="O257" s="7" t="str">
        <f t="shared" si="34"/>
        <v>heure</v>
      </c>
      <c r="P257" s="96">
        <f t="shared" si="35"/>
        <v>0</v>
      </c>
      <c r="Q257" s="19"/>
      <c r="R257" s="5"/>
      <c r="S257" s="37" t="str" cm="1">
        <f t="array" ref="S257">_xlfn.IFS(P257&gt;H257,"KO : Le montant retenu est supérieur au montant présenté. Merci de revoir la ligne de dépense ou plafonner son montant.",H257=0,"",P257=H257,"OK",P257&lt;H257,"Montant instruit inférieur au montant présenté.")</f>
        <v/>
      </c>
      <c r="T257" s="95">
        <f t="shared" si="36"/>
        <v>0</v>
      </c>
    </row>
    <row r="258" spans="1:20">
      <c r="A258" s="7">
        <v>254</v>
      </c>
      <c r="B258" s="5"/>
      <c r="C258" s="5"/>
      <c r="D258" s="2"/>
      <c r="E258" s="100"/>
      <c r="F258" s="22"/>
      <c r="G258" s="7" t="s">
        <v>6</v>
      </c>
      <c r="H258" s="98">
        <f t="shared" si="28"/>
        <v>0</v>
      </c>
      <c r="I258" s="27"/>
      <c r="J258" s="21">
        <f t="shared" si="29"/>
        <v>0</v>
      </c>
      <c r="K258" s="18">
        <f t="shared" si="30"/>
        <v>0</v>
      </c>
      <c r="L258" s="2">
        <f t="shared" si="31"/>
        <v>0</v>
      </c>
      <c r="M258" s="97">
        <f t="shared" si="32"/>
        <v>0</v>
      </c>
      <c r="N258" s="19">
        <f t="shared" si="33"/>
        <v>0</v>
      </c>
      <c r="O258" s="7" t="str">
        <f t="shared" si="34"/>
        <v>heure</v>
      </c>
      <c r="P258" s="96">
        <f t="shared" si="35"/>
        <v>0</v>
      </c>
      <c r="Q258" s="19"/>
      <c r="R258" s="5"/>
      <c r="S258" s="37" t="str" cm="1">
        <f t="array" ref="S258">_xlfn.IFS(P258&gt;H258,"KO : Le montant retenu est supérieur au montant présenté. Merci de revoir la ligne de dépense ou plafonner son montant.",H258=0,"",P258=H258,"OK",P258&lt;H258,"Montant instruit inférieur au montant présenté.")</f>
        <v/>
      </c>
      <c r="T258" s="95">
        <f t="shared" si="36"/>
        <v>0</v>
      </c>
    </row>
    <row r="259" spans="1:20">
      <c r="A259" s="7">
        <v>255</v>
      </c>
      <c r="B259" s="5"/>
      <c r="C259" s="5"/>
      <c r="D259" s="2"/>
      <c r="E259" s="100"/>
      <c r="F259" s="22"/>
      <c r="G259" s="7" t="s">
        <v>6</v>
      </c>
      <c r="H259" s="98">
        <f t="shared" si="28"/>
        <v>0</v>
      </c>
      <c r="I259" s="27"/>
      <c r="J259" s="21">
        <f t="shared" si="29"/>
        <v>0</v>
      </c>
      <c r="K259" s="18">
        <f t="shared" si="30"/>
        <v>0</v>
      </c>
      <c r="L259" s="2">
        <f t="shared" si="31"/>
        <v>0</v>
      </c>
      <c r="M259" s="97">
        <f t="shared" si="32"/>
        <v>0</v>
      </c>
      <c r="N259" s="19">
        <f t="shared" si="33"/>
        <v>0</v>
      </c>
      <c r="O259" s="7" t="str">
        <f t="shared" si="34"/>
        <v>heure</v>
      </c>
      <c r="P259" s="96">
        <f t="shared" si="35"/>
        <v>0</v>
      </c>
      <c r="Q259" s="19"/>
      <c r="R259" s="5"/>
      <c r="S259" s="37" t="str" cm="1">
        <f t="array" ref="S259">_xlfn.IFS(P259&gt;H259,"KO : Le montant retenu est supérieur au montant présenté. Merci de revoir la ligne de dépense ou plafonner son montant.",H259=0,"",P259=H259,"OK",P259&lt;H259,"Montant instruit inférieur au montant présenté.")</f>
        <v/>
      </c>
      <c r="T259" s="95">
        <f t="shared" si="36"/>
        <v>0</v>
      </c>
    </row>
    <row r="260" spans="1:20">
      <c r="A260" s="7">
        <v>256</v>
      </c>
      <c r="B260" s="5"/>
      <c r="C260" s="5"/>
      <c r="D260" s="2"/>
      <c r="E260" s="100"/>
      <c r="F260" s="22"/>
      <c r="G260" s="7" t="s">
        <v>6</v>
      </c>
      <c r="H260" s="98">
        <f t="shared" si="28"/>
        <v>0</v>
      </c>
      <c r="I260" s="27"/>
      <c r="J260" s="21">
        <f t="shared" si="29"/>
        <v>0</v>
      </c>
      <c r="K260" s="18">
        <f t="shared" si="30"/>
        <v>0</v>
      </c>
      <c r="L260" s="2">
        <f t="shared" si="31"/>
        <v>0</v>
      </c>
      <c r="M260" s="97">
        <f t="shared" si="32"/>
        <v>0</v>
      </c>
      <c r="N260" s="19">
        <f t="shared" si="33"/>
        <v>0</v>
      </c>
      <c r="O260" s="7" t="str">
        <f t="shared" si="34"/>
        <v>heure</v>
      </c>
      <c r="P260" s="96">
        <f t="shared" si="35"/>
        <v>0</v>
      </c>
      <c r="Q260" s="19"/>
      <c r="R260" s="5"/>
      <c r="S260" s="37" t="str" cm="1">
        <f t="array" ref="S260">_xlfn.IFS(P260&gt;H260,"KO : Le montant retenu est supérieur au montant présenté. Merci de revoir la ligne de dépense ou plafonner son montant.",H260=0,"",P260=H260,"OK",P260&lt;H260,"Montant instruit inférieur au montant présenté.")</f>
        <v/>
      </c>
      <c r="T260" s="95">
        <f t="shared" si="36"/>
        <v>0</v>
      </c>
    </row>
    <row r="261" spans="1:20">
      <c r="A261" s="7">
        <v>257</v>
      </c>
      <c r="B261" s="5"/>
      <c r="C261" s="5"/>
      <c r="D261" s="2"/>
      <c r="E261" s="100"/>
      <c r="F261" s="22"/>
      <c r="G261" s="7" t="s">
        <v>6</v>
      </c>
      <c r="H261" s="98">
        <f t="shared" si="28"/>
        <v>0</v>
      </c>
      <c r="I261" s="27"/>
      <c r="J261" s="21">
        <f t="shared" si="29"/>
        <v>0</v>
      </c>
      <c r="K261" s="18">
        <f t="shared" si="30"/>
        <v>0</v>
      </c>
      <c r="L261" s="2">
        <f t="shared" si="31"/>
        <v>0</v>
      </c>
      <c r="M261" s="97">
        <f t="shared" si="32"/>
        <v>0</v>
      </c>
      <c r="N261" s="19">
        <f t="shared" si="33"/>
        <v>0</v>
      </c>
      <c r="O261" s="7" t="str">
        <f t="shared" si="34"/>
        <v>heure</v>
      </c>
      <c r="P261" s="96">
        <f t="shared" si="35"/>
        <v>0</v>
      </c>
      <c r="Q261" s="19"/>
      <c r="R261" s="5"/>
      <c r="S261" s="37" t="str" cm="1">
        <f t="array" ref="S261">_xlfn.IFS(P261&gt;H261,"KO : Le montant retenu est supérieur au montant présenté. Merci de revoir la ligne de dépense ou plafonner son montant.",H261=0,"",P261=H261,"OK",P261&lt;H261,"Montant instruit inférieur au montant présenté.")</f>
        <v/>
      </c>
      <c r="T261" s="95">
        <f t="shared" si="36"/>
        <v>0</v>
      </c>
    </row>
    <row r="262" spans="1:20">
      <c r="A262" s="7">
        <v>258</v>
      </c>
      <c r="B262" s="5"/>
      <c r="C262" s="5"/>
      <c r="D262" s="2"/>
      <c r="E262" s="100"/>
      <c r="F262" s="22"/>
      <c r="G262" s="7" t="s">
        <v>6</v>
      </c>
      <c r="H262" s="98">
        <f t="shared" ref="H262:H325" si="37">E262*F262</f>
        <v>0</v>
      </c>
      <c r="I262" s="27"/>
      <c r="J262" s="21">
        <f t="shared" ref="J262:J325" si="38">B262</f>
        <v>0</v>
      </c>
      <c r="K262" s="18">
        <f t="shared" ref="K262:K325" si="39">C262</f>
        <v>0</v>
      </c>
      <c r="L262" s="2">
        <f t="shared" ref="L262:L325" si="40">D262</f>
        <v>0</v>
      </c>
      <c r="M262" s="97">
        <f t="shared" ref="M262:M325" si="41">E262</f>
        <v>0</v>
      </c>
      <c r="N262" s="19">
        <f t="shared" ref="N262:N325" si="42">F262</f>
        <v>0</v>
      </c>
      <c r="O262" s="7" t="str">
        <f t="shared" ref="O262:O325" si="43">G262</f>
        <v>heure</v>
      </c>
      <c r="P262" s="96">
        <f t="shared" ref="P262:P325" si="44">M262*N262</f>
        <v>0</v>
      </c>
      <c r="Q262" s="19"/>
      <c r="R262" s="5"/>
      <c r="S262" s="37" t="str" cm="1">
        <f t="array" ref="S262">_xlfn.IFS(P262&gt;H262,"KO : Le montant retenu est supérieur au montant présenté. Merci de revoir la ligne de dépense ou plafonner son montant.",H262=0,"",P262=H262,"OK",P262&lt;H262,"Montant instruit inférieur au montant présenté.")</f>
        <v/>
      </c>
      <c r="T262" s="95">
        <f t="shared" ref="T262:T325" si="45">H262-P262</f>
        <v>0</v>
      </c>
    </row>
    <row r="263" spans="1:20">
      <c r="A263" s="7">
        <v>259</v>
      </c>
      <c r="B263" s="5"/>
      <c r="C263" s="5"/>
      <c r="D263" s="2"/>
      <c r="E263" s="100"/>
      <c r="F263" s="22"/>
      <c r="G263" s="7" t="s">
        <v>6</v>
      </c>
      <c r="H263" s="98">
        <f t="shared" si="37"/>
        <v>0</v>
      </c>
      <c r="I263" s="27"/>
      <c r="J263" s="21">
        <f t="shared" si="38"/>
        <v>0</v>
      </c>
      <c r="K263" s="18">
        <f t="shared" si="39"/>
        <v>0</v>
      </c>
      <c r="L263" s="2">
        <f t="shared" si="40"/>
        <v>0</v>
      </c>
      <c r="M263" s="97">
        <f t="shared" si="41"/>
        <v>0</v>
      </c>
      <c r="N263" s="19">
        <f t="shared" si="42"/>
        <v>0</v>
      </c>
      <c r="O263" s="7" t="str">
        <f t="shared" si="43"/>
        <v>heure</v>
      </c>
      <c r="P263" s="96">
        <f t="shared" si="44"/>
        <v>0</v>
      </c>
      <c r="Q263" s="19"/>
      <c r="R263" s="5"/>
      <c r="S263" s="37" t="str" cm="1">
        <f t="array" ref="S263">_xlfn.IFS(P263&gt;H263,"KO : Le montant retenu est supérieur au montant présenté. Merci de revoir la ligne de dépense ou plafonner son montant.",H263=0,"",P263=H263,"OK",P263&lt;H263,"Montant instruit inférieur au montant présenté.")</f>
        <v/>
      </c>
      <c r="T263" s="95">
        <f t="shared" si="45"/>
        <v>0</v>
      </c>
    </row>
    <row r="264" spans="1:20">
      <c r="A264" s="7">
        <v>260</v>
      </c>
      <c r="B264" s="5"/>
      <c r="C264" s="5"/>
      <c r="D264" s="2"/>
      <c r="E264" s="100"/>
      <c r="F264" s="22"/>
      <c r="G264" s="7" t="s">
        <v>6</v>
      </c>
      <c r="H264" s="98">
        <f t="shared" si="37"/>
        <v>0</v>
      </c>
      <c r="I264" s="27"/>
      <c r="J264" s="21">
        <f t="shared" si="38"/>
        <v>0</v>
      </c>
      <c r="K264" s="18">
        <f t="shared" si="39"/>
        <v>0</v>
      </c>
      <c r="L264" s="2">
        <f t="shared" si="40"/>
        <v>0</v>
      </c>
      <c r="M264" s="97">
        <f t="shared" si="41"/>
        <v>0</v>
      </c>
      <c r="N264" s="19">
        <f t="shared" si="42"/>
        <v>0</v>
      </c>
      <c r="O264" s="7" t="str">
        <f t="shared" si="43"/>
        <v>heure</v>
      </c>
      <c r="P264" s="96">
        <f t="shared" si="44"/>
        <v>0</v>
      </c>
      <c r="Q264" s="19"/>
      <c r="R264" s="5"/>
      <c r="S264" s="37" t="str" cm="1">
        <f t="array" ref="S264">_xlfn.IFS(P264&gt;H264,"KO : Le montant retenu est supérieur au montant présenté. Merci de revoir la ligne de dépense ou plafonner son montant.",H264=0,"",P264=H264,"OK",P264&lt;H264,"Montant instruit inférieur au montant présenté.")</f>
        <v/>
      </c>
      <c r="T264" s="95">
        <f t="shared" si="45"/>
        <v>0</v>
      </c>
    </row>
    <row r="265" spans="1:20">
      <c r="A265" s="7">
        <v>261</v>
      </c>
      <c r="B265" s="5"/>
      <c r="C265" s="5"/>
      <c r="D265" s="2"/>
      <c r="E265" s="100"/>
      <c r="F265" s="22"/>
      <c r="G265" s="7" t="s">
        <v>6</v>
      </c>
      <c r="H265" s="98">
        <f t="shared" si="37"/>
        <v>0</v>
      </c>
      <c r="I265" s="27"/>
      <c r="J265" s="21">
        <f t="shared" si="38"/>
        <v>0</v>
      </c>
      <c r="K265" s="18">
        <f t="shared" si="39"/>
        <v>0</v>
      </c>
      <c r="L265" s="2">
        <f t="shared" si="40"/>
        <v>0</v>
      </c>
      <c r="M265" s="97">
        <f t="shared" si="41"/>
        <v>0</v>
      </c>
      <c r="N265" s="19">
        <f t="shared" si="42"/>
        <v>0</v>
      </c>
      <c r="O265" s="7" t="str">
        <f t="shared" si="43"/>
        <v>heure</v>
      </c>
      <c r="P265" s="96">
        <f t="shared" si="44"/>
        <v>0</v>
      </c>
      <c r="Q265" s="19"/>
      <c r="R265" s="5"/>
      <c r="S265" s="37" t="str" cm="1">
        <f t="array" ref="S265">_xlfn.IFS(P265&gt;H265,"KO : Le montant retenu est supérieur au montant présenté. Merci de revoir la ligne de dépense ou plafonner son montant.",H265=0,"",P265=H265,"OK",P265&lt;H265,"Montant instruit inférieur au montant présenté.")</f>
        <v/>
      </c>
      <c r="T265" s="95">
        <f t="shared" si="45"/>
        <v>0</v>
      </c>
    </row>
    <row r="266" spans="1:20">
      <c r="A266" s="7">
        <v>262</v>
      </c>
      <c r="B266" s="5"/>
      <c r="C266" s="5"/>
      <c r="D266" s="2"/>
      <c r="E266" s="100"/>
      <c r="F266" s="22"/>
      <c r="G266" s="7" t="s">
        <v>6</v>
      </c>
      <c r="H266" s="98">
        <f t="shared" si="37"/>
        <v>0</v>
      </c>
      <c r="I266" s="27"/>
      <c r="J266" s="21">
        <f t="shared" si="38"/>
        <v>0</v>
      </c>
      <c r="K266" s="18">
        <f t="shared" si="39"/>
        <v>0</v>
      </c>
      <c r="L266" s="2">
        <f t="shared" si="40"/>
        <v>0</v>
      </c>
      <c r="M266" s="97">
        <f t="shared" si="41"/>
        <v>0</v>
      </c>
      <c r="N266" s="19">
        <f t="shared" si="42"/>
        <v>0</v>
      </c>
      <c r="O266" s="7" t="str">
        <f t="shared" si="43"/>
        <v>heure</v>
      </c>
      <c r="P266" s="96">
        <f t="shared" si="44"/>
        <v>0</v>
      </c>
      <c r="Q266" s="19"/>
      <c r="R266" s="5"/>
      <c r="S266" s="37" t="str" cm="1">
        <f t="array" ref="S266">_xlfn.IFS(P266&gt;H266,"KO : Le montant retenu est supérieur au montant présenté. Merci de revoir la ligne de dépense ou plafonner son montant.",H266=0,"",P266=H266,"OK",P266&lt;H266,"Montant instruit inférieur au montant présenté.")</f>
        <v/>
      </c>
      <c r="T266" s="95">
        <f t="shared" si="45"/>
        <v>0</v>
      </c>
    </row>
    <row r="267" spans="1:20">
      <c r="A267" s="7">
        <v>263</v>
      </c>
      <c r="B267" s="5"/>
      <c r="C267" s="5"/>
      <c r="D267" s="2"/>
      <c r="E267" s="100"/>
      <c r="F267" s="22"/>
      <c r="G267" s="7" t="s">
        <v>6</v>
      </c>
      <c r="H267" s="98">
        <f t="shared" si="37"/>
        <v>0</v>
      </c>
      <c r="I267" s="27"/>
      <c r="J267" s="21">
        <f t="shared" si="38"/>
        <v>0</v>
      </c>
      <c r="K267" s="18">
        <f t="shared" si="39"/>
        <v>0</v>
      </c>
      <c r="L267" s="2">
        <f t="shared" si="40"/>
        <v>0</v>
      </c>
      <c r="M267" s="97">
        <f t="shared" si="41"/>
        <v>0</v>
      </c>
      <c r="N267" s="19">
        <f t="shared" si="42"/>
        <v>0</v>
      </c>
      <c r="O267" s="7" t="str">
        <f t="shared" si="43"/>
        <v>heure</v>
      </c>
      <c r="P267" s="96">
        <f t="shared" si="44"/>
        <v>0</v>
      </c>
      <c r="Q267" s="19"/>
      <c r="R267" s="5"/>
      <c r="S267" s="37" t="str" cm="1">
        <f t="array" ref="S267">_xlfn.IFS(P267&gt;H267,"KO : Le montant retenu est supérieur au montant présenté. Merci de revoir la ligne de dépense ou plafonner son montant.",H267=0,"",P267=H267,"OK",P267&lt;H267,"Montant instruit inférieur au montant présenté.")</f>
        <v/>
      </c>
      <c r="T267" s="95">
        <f t="shared" si="45"/>
        <v>0</v>
      </c>
    </row>
    <row r="268" spans="1:20">
      <c r="A268" s="7">
        <v>264</v>
      </c>
      <c r="B268" s="5"/>
      <c r="C268" s="5"/>
      <c r="D268" s="2"/>
      <c r="E268" s="100"/>
      <c r="F268" s="22"/>
      <c r="G268" s="7" t="s">
        <v>6</v>
      </c>
      <c r="H268" s="98">
        <f t="shared" si="37"/>
        <v>0</v>
      </c>
      <c r="I268" s="27"/>
      <c r="J268" s="21">
        <f t="shared" si="38"/>
        <v>0</v>
      </c>
      <c r="K268" s="18">
        <f t="shared" si="39"/>
        <v>0</v>
      </c>
      <c r="L268" s="2">
        <f t="shared" si="40"/>
        <v>0</v>
      </c>
      <c r="M268" s="97">
        <f t="shared" si="41"/>
        <v>0</v>
      </c>
      <c r="N268" s="19">
        <f t="shared" si="42"/>
        <v>0</v>
      </c>
      <c r="O268" s="7" t="str">
        <f t="shared" si="43"/>
        <v>heure</v>
      </c>
      <c r="P268" s="96">
        <f t="shared" si="44"/>
        <v>0</v>
      </c>
      <c r="Q268" s="19"/>
      <c r="R268" s="5"/>
      <c r="S268" s="37" t="str" cm="1">
        <f t="array" ref="S268">_xlfn.IFS(P268&gt;H268,"KO : Le montant retenu est supérieur au montant présenté. Merci de revoir la ligne de dépense ou plafonner son montant.",H268=0,"",P268=H268,"OK",P268&lt;H268,"Montant instruit inférieur au montant présenté.")</f>
        <v/>
      </c>
      <c r="T268" s="95">
        <f t="shared" si="45"/>
        <v>0</v>
      </c>
    </row>
    <row r="269" spans="1:20">
      <c r="A269" s="7">
        <v>265</v>
      </c>
      <c r="B269" s="5"/>
      <c r="C269" s="5"/>
      <c r="D269" s="2"/>
      <c r="E269" s="100"/>
      <c r="F269" s="22"/>
      <c r="G269" s="7" t="s">
        <v>6</v>
      </c>
      <c r="H269" s="98">
        <f t="shared" si="37"/>
        <v>0</v>
      </c>
      <c r="I269" s="27"/>
      <c r="J269" s="21">
        <f t="shared" si="38"/>
        <v>0</v>
      </c>
      <c r="K269" s="18">
        <f t="shared" si="39"/>
        <v>0</v>
      </c>
      <c r="L269" s="2">
        <f t="shared" si="40"/>
        <v>0</v>
      </c>
      <c r="M269" s="97">
        <f t="shared" si="41"/>
        <v>0</v>
      </c>
      <c r="N269" s="19">
        <f t="shared" si="42"/>
        <v>0</v>
      </c>
      <c r="O269" s="7" t="str">
        <f t="shared" si="43"/>
        <v>heure</v>
      </c>
      <c r="P269" s="96">
        <f t="shared" si="44"/>
        <v>0</v>
      </c>
      <c r="Q269" s="19"/>
      <c r="R269" s="5"/>
      <c r="S269" s="37" t="str" cm="1">
        <f t="array" ref="S269">_xlfn.IFS(P269&gt;H269,"KO : Le montant retenu est supérieur au montant présenté. Merci de revoir la ligne de dépense ou plafonner son montant.",H269=0,"",P269=H269,"OK",P269&lt;H269,"Montant instruit inférieur au montant présenté.")</f>
        <v/>
      </c>
      <c r="T269" s="95">
        <f t="shared" si="45"/>
        <v>0</v>
      </c>
    </row>
    <row r="270" spans="1:20">
      <c r="A270" s="7">
        <v>266</v>
      </c>
      <c r="B270" s="5"/>
      <c r="C270" s="5"/>
      <c r="D270" s="2"/>
      <c r="E270" s="100"/>
      <c r="F270" s="22"/>
      <c r="G270" s="7" t="s">
        <v>6</v>
      </c>
      <c r="H270" s="98">
        <f t="shared" si="37"/>
        <v>0</v>
      </c>
      <c r="I270" s="27"/>
      <c r="J270" s="21">
        <f t="shared" si="38"/>
        <v>0</v>
      </c>
      <c r="K270" s="18">
        <f t="shared" si="39"/>
        <v>0</v>
      </c>
      <c r="L270" s="2">
        <f t="shared" si="40"/>
        <v>0</v>
      </c>
      <c r="M270" s="97">
        <f t="shared" si="41"/>
        <v>0</v>
      </c>
      <c r="N270" s="19">
        <f t="shared" si="42"/>
        <v>0</v>
      </c>
      <c r="O270" s="7" t="str">
        <f t="shared" si="43"/>
        <v>heure</v>
      </c>
      <c r="P270" s="96">
        <f t="shared" si="44"/>
        <v>0</v>
      </c>
      <c r="Q270" s="19"/>
      <c r="R270" s="5"/>
      <c r="S270" s="37" t="str" cm="1">
        <f t="array" ref="S270">_xlfn.IFS(P270&gt;H270,"KO : Le montant retenu est supérieur au montant présenté. Merci de revoir la ligne de dépense ou plafonner son montant.",H270=0,"",P270=H270,"OK",P270&lt;H270,"Montant instruit inférieur au montant présenté.")</f>
        <v/>
      </c>
      <c r="T270" s="95">
        <f t="shared" si="45"/>
        <v>0</v>
      </c>
    </row>
    <row r="271" spans="1:20">
      <c r="A271" s="7">
        <v>267</v>
      </c>
      <c r="B271" s="5"/>
      <c r="C271" s="5"/>
      <c r="D271" s="2"/>
      <c r="E271" s="100"/>
      <c r="F271" s="22"/>
      <c r="G271" s="7" t="s">
        <v>6</v>
      </c>
      <c r="H271" s="98">
        <f t="shared" si="37"/>
        <v>0</v>
      </c>
      <c r="I271" s="27"/>
      <c r="J271" s="21">
        <f t="shared" si="38"/>
        <v>0</v>
      </c>
      <c r="K271" s="18">
        <f t="shared" si="39"/>
        <v>0</v>
      </c>
      <c r="L271" s="2">
        <f t="shared" si="40"/>
        <v>0</v>
      </c>
      <c r="M271" s="97">
        <f t="shared" si="41"/>
        <v>0</v>
      </c>
      <c r="N271" s="19">
        <f t="shared" si="42"/>
        <v>0</v>
      </c>
      <c r="O271" s="7" t="str">
        <f t="shared" si="43"/>
        <v>heure</v>
      </c>
      <c r="P271" s="96">
        <f t="shared" si="44"/>
        <v>0</v>
      </c>
      <c r="Q271" s="19"/>
      <c r="R271" s="5"/>
      <c r="S271" s="37" t="str" cm="1">
        <f t="array" ref="S271">_xlfn.IFS(P271&gt;H271,"KO : Le montant retenu est supérieur au montant présenté. Merci de revoir la ligne de dépense ou plafonner son montant.",H271=0,"",P271=H271,"OK",P271&lt;H271,"Montant instruit inférieur au montant présenté.")</f>
        <v/>
      </c>
      <c r="T271" s="95">
        <f t="shared" si="45"/>
        <v>0</v>
      </c>
    </row>
    <row r="272" spans="1:20">
      <c r="A272" s="7">
        <v>268</v>
      </c>
      <c r="B272" s="5"/>
      <c r="C272" s="5"/>
      <c r="D272" s="2"/>
      <c r="E272" s="100"/>
      <c r="F272" s="22"/>
      <c r="G272" s="7" t="s">
        <v>6</v>
      </c>
      <c r="H272" s="98">
        <f t="shared" si="37"/>
        <v>0</v>
      </c>
      <c r="I272" s="27"/>
      <c r="J272" s="21">
        <f t="shared" si="38"/>
        <v>0</v>
      </c>
      <c r="K272" s="18">
        <f t="shared" si="39"/>
        <v>0</v>
      </c>
      <c r="L272" s="2">
        <f t="shared" si="40"/>
        <v>0</v>
      </c>
      <c r="M272" s="97">
        <f t="shared" si="41"/>
        <v>0</v>
      </c>
      <c r="N272" s="19">
        <f t="shared" si="42"/>
        <v>0</v>
      </c>
      <c r="O272" s="7" t="str">
        <f t="shared" si="43"/>
        <v>heure</v>
      </c>
      <c r="P272" s="96">
        <f t="shared" si="44"/>
        <v>0</v>
      </c>
      <c r="Q272" s="19"/>
      <c r="R272" s="5"/>
      <c r="S272" s="37" t="str" cm="1">
        <f t="array" ref="S272">_xlfn.IFS(P272&gt;H272,"KO : Le montant retenu est supérieur au montant présenté. Merci de revoir la ligne de dépense ou plafonner son montant.",H272=0,"",P272=H272,"OK",P272&lt;H272,"Montant instruit inférieur au montant présenté.")</f>
        <v/>
      </c>
      <c r="T272" s="95">
        <f t="shared" si="45"/>
        <v>0</v>
      </c>
    </row>
    <row r="273" spans="1:20">
      <c r="A273" s="7">
        <v>269</v>
      </c>
      <c r="B273" s="5"/>
      <c r="C273" s="5"/>
      <c r="D273" s="2"/>
      <c r="E273" s="100"/>
      <c r="F273" s="22"/>
      <c r="G273" s="7" t="s">
        <v>6</v>
      </c>
      <c r="H273" s="98">
        <f t="shared" si="37"/>
        <v>0</v>
      </c>
      <c r="I273" s="27"/>
      <c r="J273" s="21">
        <f t="shared" si="38"/>
        <v>0</v>
      </c>
      <c r="K273" s="18">
        <f t="shared" si="39"/>
        <v>0</v>
      </c>
      <c r="L273" s="2">
        <f t="shared" si="40"/>
        <v>0</v>
      </c>
      <c r="M273" s="97">
        <f t="shared" si="41"/>
        <v>0</v>
      </c>
      <c r="N273" s="19">
        <f t="shared" si="42"/>
        <v>0</v>
      </c>
      <c r="O273" s="7" t="str">
        <f t="shared" si="43"/>
        <v>heure</v>
      </c>
      <c r="P273" s="96">
        <f t="shared" si="44"/>
        <v>0</v>
      </c>
      <c r="Q273" s="19"/>
      <c r="R273" s="5"/>
      <c r="S273" s="37" t="str" cm="1">
        <f t="array" ref="S273">_xlfn.IFS(P273&gt;H273,"KO : Le montant retenu est supérieur au montant présenté. Merci de revoir la ligne de dépense ou plafonner son montant.",H273=0,"",P273=H273,"OK",P273&lt;H273,"Montant instruit inférieur au montant présenté.")</f>
        <v/>
      </c>
      <c r="T273" s="95">
        <f t="shared" si="45"/>
        <v>0</v>
      </c>
    </row>
    <row r="274" spans="1:20">
      <c r="A274" s="7">
        <v>270</v>
      </c>
      <c r="B274" s="5"/>
      <c r="C274" s="5"/>
      <c r="D274" s="2"/>
      <c r="E274" s="100"/>
      <c r="F274" s="22"/>
      <c r="G274" s="7" t="s">
        <v>6</v>
      </c>
      <c r="H274" s="98">
        <f t="shared" si="37"/>
        <v>0</v>
      </c>
      <c r="I274" s="27"/>
      <c r="J274" s="21">
        <f t="shared" si="38"/>
        <v>0</v>
      </c>
      <c r="K274" s="18">
        <f t="shared" si="39"/>
        <v>0</v>
      </c>
      <c r="L274" s="2">
        <f t="shared" si="40"/>
        <v>0</v>
      </c>
      <c r="M274" s="97">
        <f t="shared" si="41"/>
        <v>0</v>
      </c>
      <c r="N274" s="19">
        <f t="shared" si="42"/>
        <v>0</v>
      </c>
      <c r="O274" s="7" t="str">
        <f t="shared" si="43"/>
        <v>heure</v>
      </c>
      <c r="P274" s="96">
        <f t="shared" si="44"/>
        <v>0</v>
      </c>
      <c r="Q274" s="19"/>
      <c r="R274" s="5"/>
      <c r="S274" s="37" t="str" cm="1">
        <f t="array" ref="S274">_xlfn.IFS(P274&gt;H274,"KO : Le montant retenu est supérieur au montant présenté. Merci de revoir la ligne de dépense ou plafonner son montant.",H274=0,"",P274=H274,"OK",P274&lt;H274,"Montant instruit inférieur au montant présenté.")</f>
        <v/>
      </c>
      <c r="T274" s="95">
        <f t="shared" si="45"/>
        <v>0</v>
      </c>
    </row>
    <row r="275" spans="1:20">
      <c r="A275" s="7">
        <v>271</v>
      </c>
      <c r="B275" s="5"/>
      <c r="C275" s="5"/>
      <c r="D275" s="2"/>
      <c r="E275" s="100"/>
      <c r="F275" s="22"/>
      <c r="G275" s="7" t="s">
        <v>6</v>
      </c>
      <c r="H275" s="98">
        <f t="shared" si="37"/>
        <v>0</v>
      </c>
      <c r="I275" s="27"/>
      <c r="J275" s="21">
        <f t="shared" si="38"/>
        <v>0</v>
      </c>
      <c r="K275" s="18">
        <f t="shared" si="39"/>
        <v>0</v>
      </c>
      <c r="L275" s="2">
        <f t="shared" si="40"/>
        <v>0</v>
      </c>
      <c r="M275" s="97">
        <f t="shared" si="41"/>
        <v>0</v>
      </c>
      <c r="N275" s="19">
        <f t="shared" si="42"/>
        <v>0</v>
      </c>
      <c r="O275" s="7" t="str">
        <f t="shared" si="43"/>
        <v>heure</v>
      </c>
      <c r="P275" s="96">
        <f t="shared" si="44"/>
        <v>0</v>
      </c>
      <c r="Q275" s="19"/>
      <c r="R275" s="5"/>
      <c r="S275" s="37" t="str" cm="1">
        <f t="array" ref="S275">_xlfn.IFS(P275&gt;H275,"KO : Le montant retenu est supérieur au montant présenté. Merci de revoir la ligne de dépense ou plafonner son montant.",H275=0,"",P275=H275,"OK",P275&lt;H275,"Montant instruit inférieur au montant présenté.")</f>
        <v/>
      </c>
      <c r="T275" s="95">
        <f t="shared" si="45"/>
        <v>0</v>
      </c>
    </row>
    <row r="276" spans="1:20">
      <c r="A276" s="7">
        <v>272</v>
      </c>
      <c r="B276" s="5"/>
      <c r="C276" s="5"/>
      <c r="D276" s="2"/>
      <c r="E276" s="100"/>
      <c r="F276" s="22"/>
      <c r="G276" s="7" t="s">
        <v>6</v>
      </c>
      <c r="H276" s="98">
        <f t="shared" si="37"/>
        <v>0</v>
      </c>
      <c r="I276" s="27"/>
      <c r="J276" s="21">
        <f t="shared" si="38"/>
        <v>0</v>
      </c>
      <c r="K276" s="18">
        <f t="shared" si="39"/>
        <v>0</v>
      </c>
      <c r="L276" s="2">
        <f t="shared" si="40"/>
        <v>0</v>
      </c>
      <c r="M276" s="97">
        <f t="shared" si="41"/>
        <v>0</v>
      </c>
      <c r="N276" s="19">
        <f t="shared" si="42"/>
        <v>0</v>
      </c>
      <c r="O276" s="7" t="str">
        <f t="shared" si="43"/>
        <v>heure</v>
      </c>
      <c r="P276" s="96">
        <f t="shared" si="44"/>
        <v>0</v>
      </c>
      <c r="Q276" s="19"/>
      <c r="R276" s="5"/>
      <c r="S276" s="37" t="str" cm="1">
        <f t="array" ref="S276">_xlfn.IFS(P276&gt;H276,"KO : Le montant retenu est supérieur au montant présenté. Merci de revoir la ligne de dépense ou plafonner son montant.",H276=0,"",P276=H276,"OK",P276&lt;H276,"Montant instruit inférieur au montant présenté.")</f>
        <v/>
      </c>
      <c r="T276" s="95">
        <f t="shared" si="45"/>
        <v>0</v>
      </c>
    </row>
    <row r="277" spans="1:20">
      <c r="A277" s="7">
        <v>273</v>
      </c>
      <c r="B277" s="5"/>
      <c r="C277" s="5"/>
      <c r="D277" s="2"/>
      <c r="E277" s="100"/>
      <c r="F277" s="22"/>
      <c r="G277" s="7" t="s">
        <v>6</v>
      </c>
      <c r="H277" s="98">
        <f t="shared" si="37"/>
        <v>0</v>
      </c>
      <c r="I277" s="27"/>
      <c r="J277" s="21">
        <f t="shared" si="38"/>
        <v>0</v>
      </c>
      <c r="K277" s="18">
        <f t="shared" si="39"/>
        <v>0</v>
      </c>
      <c r="L277" s="2">
        <f t="shared" si="40"/>
        <v>0</v>
      </c>
      <c r="M277" s="97">
        <f t="shared" si="41"/>
        <v>0</v>
      </c>
      <c r="N277" s="19">
        <f t="shared" si="42"/>
        <v>0</v>
      </c>
      <c r="O277" s="7" t="str">
        <f t="shared" si="43"/>
        <v>heure</v>
      </c>
      <c r="P277" s="96">
        <f t="shared" si="44"/>
        <v>0</v>
      </c>
      <c r="Q277" s="19"/>
      <c r="R277" s="5"/>
      <c r="S277" s="37" t="str" cm="1">
        <f t="array" ref="S277">_xlfn.IFS(P277&gt;H277,"KO : Le montant retenu est supérieur au montant présenté. Merci de revoir la ligne de dépense ou plafonner son montant.",H277=0,"",P277=H277,"OK",P277&lt;H277,"Montant instruit inférieur au montant présenté.")</f>
        <v/>
      </c>
      <c r="T277" s="95">
        <f t="shared" si="45"/>
        <v>0</v>
      </c>
    </row>
    <row r="278" spans="1:20">
      <c r="A278" s="7">
        <v>274</v>
      </c>
      <c r="B278" s="5"/>
      <c r="C278" s="5"/>
      <c r="D278" s="2"/>
      <c r="E278" s="100"/>
      <c r="F278" s="22"/>
      <c r="G278" s="7" t="s">
        <v>6</v>
      </c>
      <c r="H278" s="98">
        <f t="shared" si="37"/>
        <v>0</v>
      </c>
      <c r="I278" s="27"/>
      <c r="J278" s="21">
        <f t="shared" si="38"/>
        <v>0</v>
      </c>
      <c r="K278" s="18">
        <f t="shared" si="39"/>
        <v>0</v>
      </c>
      <c r="L278" s="2">
        <f t="shared" si="40"/>
        <v>0</v>
      </c>
      <c r="M278" s="97">
        <f t="shared" si="41"/>
        <v>0</v>
      </c>
      <c r="N278" s="19">
        <f t="shared" si="42"/>
        <v>0</v>
      </c>
      <c r="O278" s="7" t="str">
        <f t="shared" si="43"/>
        <v>heure</v>
      </c>
      <c r="P278" s="96">
        <f t="shared" si="44"/>
        <v>0</v>
      </c>
      <c r="Q278" s="19"/>
      <c r="R278" s="5"/>
      <c r="S278" s="37" t="str" cm="1">
        <f t="array" ref="S278">_xlfn.IFS(P278&gt;H278,"KO : Le montant retenu est supérieur au montant présenté. Merci de revoir la ligne de dépense ou plafonner son montant.",H278=0,"",P278=H278,"OK",P278&lt;H278,"Montant instruit inférieur au montant présenté.")</f>
        <v/>
      </c>
      <c r="T278" s="95">
        <f t="shared" si="45"/>
        <v>0</v>
      </c>
    </row>
    <row r="279" spans="1:20">
      <c r="A279" s="7">
        <v>275</v>
      </c>
      <c r="B279" s="5"/>
      <c r="C279" s="5"/>
      <c r="D279" s="2"/>
      <c r="E279" s="100"/>
      <c r="F279" s="22"/>
      <c r="G279" s="7" t="s">
        <v>6</v>
      </c>
      <c r="H279" s="98">
        <f t="shared" si="37"/>
        <v>0</v>
      </c>
      <c r="I279" s="27"/>
      <c r="J279" s="21">
        <f t="shared" si="38"/>
        <v>0</v>
      </c>
      <c r="K279" s="18">
        <f t="shared" si="39"/>
        <v>0</v>
      </c>
      <c r="L279" s="2">
        <f t="shared" si="40"/>
        <v>0</v>
      </c>
      <c r="M279" s="97">
        <f t="shared" si="41"/>
        <v>0</v>
      </c>
      <c r="N279" s="19">
        <f t="shared" si="42"/>
        <v>0</v>
      </c>
      <c r="O279" s="7" t="str">
        <f t="shared" si="43"/>
        <v>heure</v>
      </c>
      <c r="P279" s="96">
        <f t="shared" si="44"/>
        <v>0</v>
      </c>
      <c r="Q279" s="19"/>
      <c r="R279" s="5"/>
      <c r="S279" s="37" t="str" cm="1">
        <f t="array" ref="S279">_xlfn.IFS(P279&gt;H279,"KO : Le montant retenu est supérieur au montant présenté. Merci de revoir la ligne de dépense ou plafonner son montant.",H279=0,"",P279=H279,"OK",P279&lt;H279,"Montant instruit inférieur au montant présenté.")</f>
        <v/>
      </c>
      <c r="T279" s="95">
        <f t="shared" si="45"/>
        <v>0</v>
      </c>
    </row>
    <row r="280" spans="1:20">
      <c r="A280" s="7">
        <v>276</v>
      </c>
      <c r="B280" s="5"/>
      <c r="C280" s="5"/>
      <c r="D280" s="2"/>
      <c r="E280" s="100"/>
      <c r="F280" s="22"/>
      <c r="G280" s="7" t="s">
        <v>6</v>
      </c>
      <c r="H280" s="98">
        <f t="shared" si="37"/>
        <v>0</v>
      </c>
      <c r="I280" s="27"/>
      <c r="J280" s="21">
        <f t="shared" si="38"/>
        <v>0</v>
      </c>
      <c r="K280" s="18">
        <f t="shared" si="39"/>
        <v>0</v>
      </c>
      <c r="L280" s="2">
        <f t="shared" si="40"/>
        <v>0</v>
      </c>
      <c r="M280" s="97">
        <f t="shared" si="41"/>
        <v>0</v>
      </c>
      <c r="N280" s="19">
        <f t="shared" si="42"/>
        <v>0</v>
      </c>
      <c r="O280" s="7" t="str">
        <f t="shared" si="43"/>
        <v>heure</v>
      </c>
      <c r="P280" s="96">
        <f t="shared" si="44"/>
        <v>0</v>
      </c>
      <c r="Q280" s="19"/>
      <c r="R280" s="5"/>
      <c r="S280" s="37" t="str" cm="1">
        <f t="array" ref="S280">_xlfn.IFS(P280&gt;H280,"KO : Le montant retenu est supérieur au montant présenté. Merci de revoir la ligne de dépense ou plafonner son montant.",H280=0,"",P280=H280,"OK",P280&lt;H280,"Montant instruit inférieur au montant présenté.")</f>
        <v/>
      </c>
      <c r="T280" s="95">
        <f t="shared" si="45"/>
        <v>0</v>
      </c>
    </row>
    <row r="281" spans="1:20">
      <c r="A281" s="7">
        <v>277</v>
      </c>
      <c r="B281" s="5"/>
      <c r="C281" s="5"/>
      <c r="D281" s="2"/>
      <c r="E281" s="100"/>
      <c r="F281" s="22"/>
      <c r="G281" s="7" t="s">
        <v>6</v>
      </c>
      <c r="H281" s="98">
        <f t="shared" si="37"/>
        <v>0</v>
      </c>
      <c r="I281" s="27"/>
      <c r="J281" s="21">
        <f t="shared" si="38"/>
        <v>0</v>
      </c>
      <c r="K281" s="18">
        <f t="shared" si="39"/>
        <v>0</v>
      </c>
      <c r="L281" s="2">
        <f t="shared" si="40"/>
        <v>0</v>
      </c>
      <c r="M281" s="97">
        <f t="shared" si="41"/>
        <v>0</v>
      </c>
      <c r="N281" s="19">
        <f t="shared" si="42"/>
        <v>0</v>
      </c>
      <c r="O281" s="7" t="str">
        <f t="shared" si="43"/>
        <v>heure</v>
      </c>
      <c r="P281" s="96">
        <f t="shared" si="44"/>
        <v>0</v>
      </c>
      <c r="Q281" s="19"/>
      <c r="R281" s="5"/>
      <c r="S281" s="37" t="str" cm="1">
        <f t="array" ref="S281">_xlfn.IFS(P281&gt;H281,"KO : Le montant retenu est supérieur au montant présenté. Merci de revoir la ligne de dépense ou plafonner son montant.",H281=0,"",P281=H281,"OK",P281&lt;H281,"Montant instruit inférieur au montant présenté.")</f>
        <v/>
      </c>
      <c r="T281" s="95">
        <f t="shared" si="45"/>
        <v>0</v>
      </c>
    </row>
    <row r="282" spans="1:20">
      <c r="A282" s="7">
        <v>278</v>
      </c>
      <c r="B282" s="5"/>
      <c r="C282" s="5"/>
      <c r="D282" s="2"/>
      <c r="E282" s="100"/>
      <c r="F282" s="22"/>
      <c r="G282" s="7" t="s">
        <v>6</v>
      </c>
      <c r="H282" s="98">
        <f t="shared" si="37"/>
        <v>0</v>
      </c>
      <c r="I282" s="27"/>
      <c r="J282" s="21">
        <f t="shared" si="38"/>
        <v>0</v>
      </c>
      <c r="K282" s="18">
        <f t="shared" si="39"/>
        <v>0</v>
      </c>
      <c r="L282" s="2">
        <f t="shared" si="40"/>
        <v>0</v>
      </c>
      <c r="M282" s="97">
        <f t="shared" si="41"/>
        <v>0</v>
      </c>
      <c r="N282" s="19">
        <f t="shared" si="42"/>
        <v>0</v>
      </c>
      <c r="O282" s="7" t="str">
        <f t="shared" si="43"/>
        <v>heure</v>
      </c>
      <c r="P282" s="96">
        <f t="shared" si="44"/>
        <v>0</v>
      </c>
      <c r="Q282" s="19"/>
      <c r="R282" s="5"/>
      <c r="S282" s="37" t="str" cm="1">
        <f t="array" ref="S282">_xlfn.IFS(P282&gt;H282,"KO : Le montant retenu est supérieur au montant présenté. Merci de revoir la ligne de dépense ou plafonner son montant.",H282=0,"",P282=H282,"OK",P282&lt;H282,"Montant instruit inférieur au montant présenté.")</f>
        <v/>
      </c>
      <c r="T282" s="95">
        <f t="shared" si="45"/>
        <v>0</v>
      </c>
    </row>
    <row r="283" spans="1:20">
      <c r="A283" s="7">
        <v>279</v>
      </c>
      <c r="B283" s="5"/>
      <c r="C283" s="5"/>
      <c r="D283" s="2"/>
      <c r="E283" s="100"/>
      <c r="F283" s="22"/>
      <c r="G283" s="7" t="s">
        <v>6</v>
      </c>
      <c r="H283" s="98">
        <f t="shared" si="37"/>
        <v>0</v>
      </c>
      <c r="I283" s="27"/>
      <c r="J283" s="21">
        <f t="shared" si="38"/>
        <v>0</v>
      </c>
      <c r="K283" s="18">
        <f t="shared" si="39"/>
        <v>0</v>
      </c>
      <c r="L283" s="2">
        <f t="shared" si="40"/>
        <v>0</v>
      </c>
      <c r="M283" s="97">
        <f t="shared" si="41"/>
        <v>0</v>
      </c>
      <c r="N283" s="19">
        <f t="shared" si="42"/>
        <v>0</v>
      </c>
      <c r="O283" s="7" t="str">
        <f t="shared" si="43"/>
        <v>heure</v>
      </c>
      <c r="P283" s="96">
        <f t="shared" si="44"/>
        <v>0</v>
      </c>
      <c r="Q283" s="19"/>
      <c r="R283" s="5"/>
      <c r="S283" s="37" t="str" cm="1">
        <f t="array" ref="S283">_xlfn.IFS(P283&gt;H283,"KO : Le montant retenu est supérieur au montant présenté. Merci de revoir la ligne de dépense ou plafonner son montant.",H283=0,"",P283=H283,"OK",P283&lt;H283,"Montant instruit inférieur au montant présenté.")</f>
        <v/>
      </c>
      <c r="T283" s="95">
        <f t="shared" si="45"/>
        <v>0</v>
      </c>
    </row>
    <row r="284" spans="1:20">
      <c r="A284" s="7">
        <v>280</v>
      </c>
      <c r="B284" s="5"/>
      <c r="C284" s="5"/>
      <c r="D284" s="2"/>
      <c r="E284" s="100"/>
      <c r="F284" s="22"/>
      <c r="G284" s="7" t="s">
        <v>6</v>
      </c>
      <c r="H284" s="98">
        <f t="shared" si="37"/>
        <v>0</v>
      </c>
      <c r="I284" s="27"/>
      <c r="J284" s="21">
        <f t="shared" si="38"/>
        <v>0</v>
      </c>
      <c r="K284" s="18">
        <f t="shared" si="39"/>
        <v>0</v>
      </c>
      <c r="L284" s="2">
        <f t="shared" si="40"/>
        <v>0</v>
      </c>
      <c r="M284" s="97">
        <f t="shared" si="41"/>
        <v>0</v>
      </c>
      <c r="N284" s="19">
        <f t="shared" si="42"/>
        <v>0</v>
      </c>
      <c r="O284" s="7" t="str">
        <f t="shared" si="43"/>
        <v>heure</v>
      </c>
      <c r="P284" s="96">
        <f t="shared" si="44"/>
        <v>0</v>
      </c>
      <c r="Q284" s="19"/>
      <c r="R284" s="5"/>
      <c r="S284" s="37" t="str" cm="1">
        <f t="array" ref="S284">_xlfn.IFS(P284&gt;H284,"KO : Le montant retenu est supérieur au montant présenté. Merci de revoir la ligne de dépense ou plafonner son montant.",H284=0,"",P284=H284,"OK",P284&lt;H284,"Montant instruit inférieur au montant présenté.")</f>
        <v/>
      </c>
      <c r="T284" s="95">
        <f t="shared" si="45"/>
        <v>0</v>
      </c>
    </row>
    <row r="285" spans="1:20">
      <c r="A285" s="7">
        <v>281</v>
      </c>
      <c r="B285" s="5"/>
      <c r="C285" s="5"/>
      <c r="D285" s="2"/>
      <c r="E285" s="100"/>
      <c r="F285" s="22"/>
      <c r="G285" s="7" t="s">
        <v>6</v>
      </c>
      <c r="H285" s="98">
        <f t="shared" si="37"/>
        <v>0</v>
      </c>
      <c r="I285" s="27"/>
      <c r="J285" s="21">
        <f t="shared" si="38"/>
        <v>0</v>
      </c>
      <c r="K285" s="18">
        <f t="shared" si="39"/>
        <v>0</v>
      </c>
      <c r="L285" s="2">
        <f t="shared" si="40"/>
        <v>0</v>
      </c>
      <c r="M285" s="97">
        <f t="shared" si="41"/>
        <v>0</v>
      </c>
      <c r="N285" s="19">
        <f t="shared" si="42"/>
        <v>0</v>
      </c>
      <c r="O285" s="7" t="str">
        <f t="shared" si="43"/>
        <v>heure</v>
      </c>
      <c r="P285" s="96">
        <f t="shared" si="44"/>
        <v>0</v>
      </c>
      <c r="Q285" s="19"/>
      <c r="R285" s="5"/>
      <c r="S285" s="37" t="str" cm="1">
        <f t="array" ref="S285">_xlfn.IFS(P285&gt;H285,"KO : Le montant retenu est supérieur au montant présenté. Merci de revoir la ligne de dépense ou plafonner son montant.",H285=0,"",P285=H285,"OK",P285&lt;H285,"Montant instruit inférieur au montant présenté.")</f>
        <v/>
      </c>
      <c r="T285" s="95">
        <f t="shared" si="45"/>
        <v>0</v>
      </c>
    </row>
    <row r="286" spans="1:20">
      <c r="A286" s="7">
        <v>282</v>
      </c>
      <c r="B286" s="5"/>
      <c r="C286" s="5"/>
      <c r="D286" s="2"/>
      <c r="E286" s="100"/>
      <c r="F286" s="22"/>
      <c r="G286" s="7" t="s">
        <v>6</v>
      </c>
      <c r="H286" s="98">
        <f t="shared" si="37"/>
        <v>0</v>
      </c>
      <c r="I286" s="27"/>
      <c r="J286" s="21">
        <f t="shared" si="38"/>
        <v>0</v>
      </c>
      <c r="K286" s="18">
        <f t="shared" si="39"/>
        <v>0</v>
      </c>
      <c r="L286" s="2">
        <f t="shared" si="40"/>
        <v>0</v>
      </c>
      <c r="M286" s="97">
        <f t="shared" si="41"/>
        <v>0</v>
      </c>
      <c r="N286" s="19">
        <f t="shared" si="42"/>
        <v>0</v>
      </c>
      <c r="O286" s="7" t="str">
        <f t="shared" si="43"/>
        <v>heure</v>
      </c>
      <c r="P286" s="96">
        <f t="shared" si="44"/>
        <v>0</v>
      </c>
      <c r="Q286" s="19"/>
      <c r="R286" s="5"/>
      <c r="S286" s="37" t="str" cm="1">
        <f t="array" ref="S286">_xlfn.IFS(P286&gt;H286,"KO : Le montant retenu est supérieur au montant présenté. Merci de revoir la ligne de dépense ou plafonner son montant.",H286=0,"",P286=H286,"OK",P286&lt;H286,"Montant instruit inférieur au montant présenté.")</f>
        <v/>
      </c>
      <c r="T286" s="95">
        <f t="shared" si="45"/>
        <v>0</v>
      </c>
    </row>
    <row r="287" spans="1:20">
      <c r="A287" s="7">
        <v>283</v>
      </c>
      <c r="B287" s="5"/>
      <c r="C287" s="5"/>
      <c r="D287" s="2"/>
      <c r="E287" s="100"/>
      <c r="F287" s="22"/>
      <c r="G287" s="7" t="s">
        <v>6</v>
      </c>
      <c r="H287" s="98">
        <f t="shared" si="37"/>
        <v>0</v>
      </c>
      <c r="I287" s="27"/>
      <c r="J287" s="21">
        <f t="shared" si="38"/>
        <v>0</v>
      </c>
      <c r="K287" s="18">
        <f t="shared" si="39"/>
        <v>0</v>
      </c>
      <c r="L287" s="2">
        <f t="shared" si="40"/>
        <v>0</v>
      </c>
      <c r="M287" s="97">
        <f t="shared" si="41"/>
        <v>0</v>
      </c>
      <c r="N287" s="19">
        <f t="shared" si="42"/>
        <v>0</v>
      </c>
      <c r="O287" s="7" t="str">
        <f t="shared" si="43"/>
        <v>heure</v>
      </c>
      <c r="P287" s="96">
        <f t="shared" si="44"/>
        <v>0</v>
      </c>
      <c r="Q287" s="19"/>
      <c r="R287" s="5"/>
      <c r="S287" s="37" t="str" cm="1">
        <f t="array" ref="S287">_xlfn.IFS(P287&gt;H287,"KO : Le montant retenu est supérieur au montant présenté. Merci de revoir la ligne de dépense ou plafonner son montant.",H287=0,"",P287=H287,"OK",P287&lt;H287,"Montant instruit inférieur au montant présenté.")</f>
        <v/>
      </c>
      <c r="T287" s="95">
        <f t="shared" si="45"/>
        <v>0</v>
      </c>
    </row>
    <row r="288" spans="1:20">
      <c r="A288" s="7">
        <v>284</v>
      </c>
      <c r="B288" s="5"/>
      <c r="C288" s="5"/>
      <c r="D288" s="2"/>
      <c r="E288" s="100"/>
      <c r="F288" s="22"/>
      <c r="G288" s="7" t="s">
        <v>6</v>
      </c>
      <c r="H288" s="98">
        <f t="shared" si="37"/>
        <v>0</v>
      </c>
      <c r="I288" s="27"/>
      <c r="J288" s="21">
        <f t="shared" si="38"/>
        <v>0</v>
      </c>
      <c r="K288" s="18">
        <f t="shared" si="39"/>
        <v>0</v>
      </c>
      <c r="L288" s="2">
        <f t="shared" si="40"/>
        <v>0</v>
      </c>
      <c r="M288" s="97">
        <f t="shared" si="41"/>
        <v>0</v>
      </c>
      <c r="N288" s="19">
        <f t="shared" si="42"/>
        <v>0</v>
      </c>
      <c r="O288" s="7" t="str">
        <f t="shared" si="43"/>
        <v>heure</v>
      </c>
      <c r="P288" s="96">
        <f t="shared" si="44"/>
        <v>0</v>
      </c>
      <c r="Q288" s="19"/>
      <c r="R288" s="5"/>
      <c r="S288" s="37" t="str" cm="1">
        <f t="array" ref="S288">_xlfn.IFS(P288&gt;H288,"KO : Le montant retenu est supérieur au montant présenté. Merci de revoir la ligne de dépense ou plafonner son montant.",H288=0,"",P288=H288,"OK",P288&lt;H288,"Montant instruit inférieur au montant présenté.")</f>
        <v/>
      </c>
      <c r="T288" s="95">
        <f t="shared" si="45"/>
        <v>0</v>
      </c>
    </row>
    <row r="289" spans="1:20">
      <c r="A289" s="7">
        <v>285</v>
      </c>
      <c r="B289" s="5"/>
      <c r="C289" s="5"/>
      <c r="D289" s="2"/>
      <c r="E289" s="100"/>
      <c r="F289" s="22"/>
      <c r="G289" s="7" t="s">
        <v>6</v>
      </c>
      <c r="H289" s="98">
        <f t="shared" si="37"/>
        <v>0</v>
      </c>
      <c r="I289" s="27"/>
      <c r="J289" s="21">
        <f t="shared" si="38"/>
        <v>0</v>
      </c>
      <c r="K289" s="18">
        <f t="shared" si="39"/>
        <v>0</v>
      </c>
      <c r="L289" s="2">
        <f t="shared" si="40"/>
        <v>0</v>
      </c>
      <c r="M289" s="97">
        <f t="shared" si="41"/>
        <v>0</v>
      </c>
      <c r="N289" s="19">
        <f t="shared" si="42"/>
        <v>0</v>
      </c>
      <c r="O289" s="7" t="str">
        <f t="shared" si="43"/>
        <v>heure</v>
      </c>
      <c r="P289" s="96">
        <f t="shared" si="44"/>
        <v>0</v>
      </c>
      <c r="Q289" s="19"/>
      <c r="R289" s="5"/>
      <c r="S289" s="37" t="str" cm="1">
        <f t="array" ref="S289">_xlfn.IFS(P289&gt;H289,"KO : Le montant retenu est supérieur au montant présenté. Merci de revoir la ligne de dépense ou plafonner son montant.",H289=0,"",P289=H289,"OK",P289&lt;H289,"Montant instruit inférieur au montant présenté.")</f>
        <v/>
      </c>
      <c r="T289" s="95">
        <f t="shared" si="45"/>
        <v>0</v>
      </c>
    </row>
    <row r="290" spans="1:20">
      <c r="A290" s="7">
        <v>286</v>
      </c>
      <c r="B290" s="5"/>
      <c r="C290" s="5"/>
      <c r="D290" s="2"/>
      <c r="E290" s="100"/>
      <c r="F290" s="22"/>
      <c r="G290" s="7" t="s">
        <v>6</v>
      </c>
      <c r="H290" s="98">
        <f t="shared" si="37"/>
        <v>0</v>
      </c>
      <c r="I290" s="27"/>
      <c r="J290" s="21">
        <f t="shared" si="38"/>
        <v>0</v>
      </c>
      <c r="K290" s="18">
        <f t="shared" si="39"/>
        <v>0</v>
      </c>
      <c r="L290" s="2">
        <f t="shared" si="40"/>
        <v>0</v>
      </c>
      <c r="M290" s="97">
        <f t="shared" si="41"/>
        <v>0</v>
      </c>
      <c r="N290" s="19">
        <f t="shared" si="42"/>
        <v>0</v>
      </c>
      <c r="O290" s="7" t="str">
        <f t="shared" si="43"/>
        <v>heure</v>
      </c>
      <c r="P290" s="96">
        <f t="shared" si="44"/>
        <v>0</v>
      </c>
      <c r="Q290" s="19"/>
      <c r="R290" s="5"/>
      <c r="S290" s="37" t="str" cm="1">
        <f t="array" ref="S290">_xlfn.IFS(P290&gt;H290,"KO : Le montant retenu est supérieur au montant présenté. Merci de revoir la ligne de dépense ou plafonner son montant.",H290=0,"",P290=H290,"OK",P290&lt;H290,"Montant instruit inférieur au montant présenté.")</f>
        <v/>
      </c>
      <c r="T290" s="95">
        <f t="shared" si="45"/>
        <v>0</v>
      </c>
    </row>
    <row r="291" spans="1:20">
      <c r="A291" s="7">
        <v>287</v>
      </c>
      <c r="B291" s="5"/>
      <c r="C291" s="5"/>
      <c r="D291" s="2"/>
      <c r="E291" s="100"/>
      <c r="F291" s="22"/>
      <c r="G291" s="7" t="s">
        <v>6</v>
      </c>
      <c r="H291" s="98">
        <f t="shared" si="37"/>
        <v>0</v>
      </c>
      <c r="I291" s="27"/>
      <c r="J291" s="21">
        <f t="shared" si="38"/>
        <v>0</v>
      </c>
      <c r="K291" s="18">
        <f t="shared" si="39"/>
        <v>0</v>
      </c>
      <c r="L291" s="2">
        <f t="shared" si="40"/>
        <v>0</v>
      </c>
      <c r="M291" s="97">
        <f t="shared" si="41"/>
        <v>0</v>
      </c>
      <c r="N291" s="19">
        <f t="shared" si="42"/>
        <v>0</v>
      </c>
      <c r="O291" s="7" t="str">
        <f t="shared" si="43"/>
        <v>heure</v>
      </c>
      <c r="P291" s="96">
        <f t="shared" si="44"/>
        <v>0</v>
      </c>
      <c r="Q291" s="19"/>
      <c r="R291" s="5"/>
      <c r="S291" s="37" t="str" cm="1">
        <f t="array" ref="S291">_xlfn.IFS(P291&gt;H291,"KO : Le montant retenu est supérieur au montant présenté. Merci de revoir la ligne de dépense ou plafonner son montant.",H291=0,"",P291=H291,"OK",P291&lt;H291,"Montant instruit inférieur au montant présenté.")</f>
        <v/>
      </c>
      <c r="T291" s="95">
        <f t="shared" si="45"/>
        <v>0</v>
      </c>
    </row>
    <row r="292" spans="1:20">
      <c r="A292" s="7">
        <v>288</v>
      </c>
      <c r="B292" s="5"/>
      <c r="C292" s="5"/>
      <c r="D292" s="2"/>
      <c r="E292" s="100"/>
      <c r="F292" s="22"/>
      <c r="G292" s="7" t="s">
        <v>6</v>
      </c>
      <c r="H292" s="98">
        <f t="shared" si="37"/>
        <v>0</v>
      </c>
      <c r="I292" s="27"/>
      <c r="J292" s="21">
        <f t="shared" si="38"/>
        <v>0</v>
      </c>
      <c r="K292" s="18">
        <f t="shared" si="39"/>
        <v>0</v>
      </c>
      <c r="L292" s="2">
        <f t="shared" si="40"/>
        <v>0</v>
      </c>
      <c r="M292" s="97">
        <f t="shared" si="41"/>
        <v>0</v>
      </c>
      <c r="N292" s="19">
        <f t="shared" si="42"/>
        <v>0</v>
      </c>
      <c r="O292" s="7" t="str">
        <f t="shared" si="43"/>
        <v>heure</v>
      </c>
      <c r="P292" s="96">
        <f t="shared" si="44"/>
        <v>0</v>
      </c>
      <c r="Q292" s="19"/>
      <c r="R292" s="5"/>
      <c r="S292" s="37" t="str" cm="1">
        <f t="array" ref="S292">_xlfn.IFS(P292&gt;H292,"KO : Le montant retenu est supérieur au montant présenté. Merci de revoir la ligne de dépense ou plafonner son montant.",H292=0,"",P292=H292,"OK",P292&lt;H292,"Montant instruit inférieur au montant présenté.")</f>
        <v/>
      </c>
      <c r="T292" s="95">
        <f t="shared" si="45"/>
        <v>0</v>
      </c>
    </row>
    <row r="293" spans="1:20">
      <c r="A293" s="7">
        <v>289</v>
      </c>
      <c r="B293" s="5"/>
      <c r="C293" s="5"/>
      <c r="D293" s="2"/>
      <c r="E293" s="100"/>
      <c r="F293" s="22"/>
      <c r="G293" s="7" t="s">
        <v>6</v>
      </c>
      <c r="H293" s="98">
        <f t="shared" si="37"/>
        <v>0</v>
      </c>
      <c r="I293" s="27"/>
      <c r="J293" s="21">
        <f t="shared" si="38"/>
        <v>0</v>
      </c>
      <c r="K293" s="18">
        <f t="shared" si="39"/>
        <v>0</v>
      </c>
      <c r="L293" s="2">
        <f t="shared" si="40"/>
        <v>0</v>
      </c>
      <c r="M293" s="97">
        <f t="shared" si="41"/>
        <v>0</v>
      </c>
      <c r="N293" s="19">
        <f t="shared" si="42"/>
        <v>0</v>
      </c>
      <c r="O293" s="7" t="str">
        <f t="shared" si="43"/>
        <v>heure</v>
      </c>
      <c r="P293" s="96">
        <f t="shared" si="44"/>
        <v>0</v>
      </c>
      <c r="Q293" s="19"/>
      <c r="R293" s="5"/>
      <c r="S293" s="37" t="str" cm="1">
        <f t="array" ref="S293">_xlfn.IFS(P293&gt;H293,"KO : Le montant retenu est supérieur au montant présenté. Merci de revoir la ligne de dépense ou plafonner son montant.",H293=0,"",P293=H293,"OK",P293&lt;H293,"Montant instruit inférieur au montant présenté.")</f>
        <v/>
      </c>
      <c r="T293" s="95">
        <f t="shared" si="45"/>
        <v>0</v>
      </c>
    </row>
    <row r="294" spans="1:20">
      <c r="A294" s="7">
        <v>290</v>
      </c>
      <c r="B294" s="5"/>
      <c r="C294" s="5"/>
      <c r="D294" s="2"/>
      <c r="E294" s="100"/>
      <c r="F294" s="22"/>
      <c r="G294" s="7" t="s">
        <v>6</v>
      </c>
      <c r="H294" s="98">
        <f t="shared" si="37"/>
        <v>0</v>
      </c>
      <c r="I294" s="27"/>
      <c r="J294" s="21">
        <f t="shared" si="38"/>
        <v>0</v>
      </c>
      <c r="K294" s="18">
        <f t="shared" si="39"/>
        <v>0</v>
      </c>
      <c r="L294" s="2">
        <f t="shared" si="40"/>
        <v>0</v>
      </c>
      <c r="M294" s="97">
        <f t="shared" si="41"/>
        <v>0</v>
      </c>
      <c r="N294" s="19">
        <f t="shared" si="42"/>
        <v>0</v>
      </c>
      <c r="O294" s="7" t="str">
        <f t="shared" si="43"/>
        <v>heure</v>
      </c>
      <c r="P294" s="96">
        <f t="shared" si="44"/>
        <v>0</v>
      </c>
      <c r="Q294" s="19"/>
      <c r="R294" s="5"/>
      <c r="S294" s="37" t="str" cm="1">
        <f t="array" ref="S294">_xlfn.IFS(P294&gt;H294,"KO : Le montant retenu est supérieur au montant présenté. Merci de revoir la ligne de dépense ou plafonner son montant.",H294=0,"",P294=H294,"OK",P294&lt;H294,"Montant instruit inférieur au montant présenté.")</f>
        <v/>
      </c>
      <c r="T294" s="95">
        <f t="shared" si="45"/>
        <v>0</v>
      </c>
    </row>
    <row r="295" spans="1:20">
      <c r="A295" s="7">
        <v>291</v>
      </c>
      <c r="B295" s="5"/>
      <c r="C295" s="5"/>
      <c r="D295" s="2"/>
      <c r="E295" s="100"/>
      <c r="F295" s="22"/>
      <c r="G295" s="7" t="s">
        <v>6</v>
      </c>
      <c r="H295" s="98">
        <f t="shared" si="37"/>
        <v>0</v>
      </c>
      <c r="I295" s="27"/>
      <c r="J295" s="21">
        <f t="shared" si="38"/>
        <v>0</v>
      </c>
      <c r="K295" s="18">
        <f t="shared" si="39"/>
        <v>0</v>
      </c>
      <c r="L295" s="2">
        <f t="shared" si="40"/>
        <v>0</v>
      </c>
      <c r="M295" s="97">
        <f t="shared" si="41"/>
        <v>0</v>
      </c>
      <c r="N295" s="19">
        <f t="shared" si="42"/>
        <v>0</v>
      </c>
      <c r="O295" s="7" t="str">
        <f t="shared" si="43"/>
        <v>heure</v>
      </c>
      <c r="P295" s="96">
        <f t="shared" si="44"/>
        <v>0</v>
      </c>
      <c r="Q295" s="19"/>
      <c r="R295" s="5"/>
      <c r="S295" s="37" t="str" cm="1">
        <f t="array" ref="S295">_xlfn.IFS(P295&gt;H295,"KO : Le montant retenu est supérieur au montant présenté. Merci de revoir la ligne de dépense ou plafonner son montant.",H295=0,"",P295=H295,"OK",P295&lt;H295,"Montant instruit inférieur au montant présenté.")</f>
        <v/>
      </c>
      <c r="T295" s="95">
        <f t="shared" si="45"/>
        <v>0</v>
      </c>
    </row>
    <row r="296" spans="1:20">
      <c r="A296" s="7">
        <v>292</v>
      </c>
      <c r="B296" s="5"/>
      <c r="C296" s="5"/>
      <c r="D296" s="2"/>
      <c r="E296" s="100"/>
      <c r="F296" s="22"/>
      <c r="G296" s="7" t="s">
        <v>6</v>
      </c>
      <c r="H296" s="98">
        <f t="shared" si="37"/>
        <v>0</v>
      </c>
      <c r="I296" s="27"/>
      <c r="J296" s="21">
        <f t="shared" si="38"/>
        <v>0</v>
      </c>
      <c r="K296" s="18">
        <f t="shared" si="39"/>
        <v>0</v>
      </c>
      <c r="L296" s="2">
        <f t="shared" si="40"/>
        <v>0</v>
      </c>
      <c r="M296" s="97">
        <f t="shared" si="41"/>
        <v>0</v>
      </c>
      <c r="N296" s="19">
        <f t="shared" si="42"/>
        <v>0</v>
      </c>
      <c r="O296" s="7" t="str">
        <f t="shared" si="43"/>
        <v>heure</v>
      </c>
      <c r="P296" s="96">
        <f t="shared" si="44"/>
        <v>0</v>
      </c>
      <c r="Q296" s="19"/>
      <c r="R296" s="5"/>
      <c r="S296" s="37" t="str" cm="1">
        <f t="array" ref="S296">_xlfn.IFS(P296&gt;H296,"KO : Le montant retenu est supérieur au montant présenté. Merci de revoir la ligne de dépense ou plafonner son montant.",H296=0,"",P296=H296,"OK",P296&lt;H296,"Montant instruit inférieur au montant présenté.")</f>
        <v/>
      </c>
      <c r="T296" s="95">
        <f t="shared" si="45"/>
        <v>0</v>
      </c>
    </row>
    <row r="297" spans="1:20">
      <c r="A297" s="7">
        <v>293</v>
      </c>
      <c r="B297" s="5"/>
      <c r="C297" s="5"/>
      <c r="D297" s="2"/>
      <c r="E297" s="100"/>
      <c r="F297" s="22"/>
      <c r="G297" s="7" t="s">
        <v>6</v>
      </c>
      <c r="H297" s="98">
        <f t="shared" si="37"/>
        <v>0</v>
      </c>
      <c r="I297" s="27"/>
      <c r="J297" s="21">
        <f t="shared" si="38"/>
        <v>0</v>
      </c>
      <c r="K297" s="18">
        <f t="shared" si="39"/>
        <v>0</v>
      </c>
      <c r="L297" s="2">
        <f t="shared" si="40"/>
        <v>0</v>
      </c>
      <c r="M297" s="97">
        <f t="shared" si="41"/>
        <v>0</v>
      </c>
      <c r="N297" s="19">
        <f t="shared" si="42"/>
        <v>0</v>
      </c>
      <c r="O297" s="7" t="str">
        <f t="shared" si="43"/>
        <v>heure</v>
      </c>
      <c r="P297" s="96">
        <f t="shared" si="44"/>
        <v>0</v>
      </c>
      <c r="Q297" s="19"/>
      <c r="R297" s="5"/>
      <c r="S297" s="37" t="str" cm="1">
        <f t="array" ref="S297">_xlfn.IFS(P297&gt;H297,"KO : Le montant retenu est supérieur au montant présenté. Merci de revoir la ligne de dépense ou plafonner son montant.",H297=0,"",P297=H297,"OK",P297&lt;H297,"Montant instruit inférieur au montant présenté.")</f>
        <v/>
      </c>
      <c r="T297" s="95">
        <f t="shared" si="45"/>
        <v>0</v>
      </c>
    </row>
    <row r="298" spans="1:20">
      <c r="A298" s="7">
        <v>294</v>
      </c>
      <c r="B298" s="5"/>
      <c r="C298" s="5"/>
      <c r="D298" s="2"/>
      <c r="E298" s="100"/>
      <c r="F298" s="22"/>
      <c r="G298" s="7" t="s">
        <v>6</v>
      </c>
      <c r="H298" s="98">
        <f t="shared" si="37"/>
        <v>0</v>
      </c>
      <c r="I298" s="27"/>
      <c r="J298" s="21">
        <f t="shared" si="38"/>
        <v>0</v>
      </c>
      <c r="K298" s="18">
        <f t="shared" si="39"/>
        <v>0</v>
      </c>
      <c r="L298" s="2">
        <f t="shared" si="40"/>
        <v>0</v>
      </c>
      <c r="M298" s="97">
        <f t="shared" si="41"/>
        <v>0</v>
      </c>
      <c r="N298" s="19">
        <f t="shared" si="42"/>
        <v>0</v>
      </c>
      <c r="O298" s="7" t="str">
        <f t="shared" si="43"/>
        <v>heure</v>
      </c>
      <c r="P298" s="96">
        <f t="shared" si="44"/>
        <v>0</v>
      </c>
      <c r="Q298" s="19"/>
      <c r="R298" s="5"/>
      <c r="S298" s="37" t="str" cm="1">
        <f t="array" ref="S298">_xlfn.IFS(P298&gt;H298,"KO : Le montant retenu est supérieur au montant présenté. Merci de revoir la ligne de dépense ou plafonner son montant.",H298=0,"",P298=H298,"OK",P298&lt;H298,"Montant instruit inférieur au montant présenté.")</f>
        <v/>
      </c>
      <c r="T298" s="95">
        <f t="shared" si="45"/>
        <v>0</v>
      </c>
    </row>
    <row r="299" spans="1:20">
      <c r="A299" s="7">
        <v>295</v>
      </c>
      <c r="B299" s="5"/>
      <c r="C299" s="5"/>
      <c r="D299" s="2"/>
      <c r="E299" s="100"/>
      <c r="F299" s="22"/>
      <c r="G299" s="7" t="s">
        <v>6</v>
      </c>
      <c r="H299" s="98">
        <f t="shared" si="37"/>
        <v>0</v>
      </c>
      <c r="I299" s="27"/>
      <c r="J299" s="21">
        <f t="shared" si="38"/>
        <v>0</v>
      </c>
      <c r="K299" s="18">
        <f t="shared" si="39"/>
        <v>0</v>
      </c>
      <c r="L299" s="2">
        <f t="shared" si="40"/>
        <v>0</v>
      </c>
      <c r="M299" s="97">
        <f t="shared" si="41"/>
        <v>0</v>
      </c>
      <c r="N299" s="19">
        <f t="shared" si="42"/>
        <v>0</v>
      </c>
      <c r="O299" s="7" t="str">
        <f t="shared" si="43"/>
        <v>heure</v>
      </c>
      <c r="P299" s="96">
        <f t="shared" si="44"/>
        <v>0</v>
      </c>
      <c r="Q299" s="19"/>
      <c r="R299" s="5"/>
      <c r="S299" s="37" t="str" cm="1">
        <f t="array" ref="S299">_xlfn.IFS(P299&gt;H299,"KO : Le montant retenu est supérieur au montant présenté. Merci de revoir la ligne de dépense ou plafonner son montant.",H299=0,"",P299=H299,"OK",P299&lt;H299,"Montant instruit inférieur au montant présenté.")</f>
        <v/>
      </c>
      <c r="T299" s="95">
        <f t="shared" si="45"/>
        <v>0</v>
      </c>
    </row>
    <row r="300" spans="1:20">
      <c r="A300" s="7">
        <v>296</v>
      </c>
      <c r="B300" s="5"/>
      <c r="C300" s="5"/>
      <c r="D300" s="2"/>
      <c r="E300" s="100"/>
      <c r="F300" s="22"/>
      <c r="G300" s="7" t="s">
        <v>6</v>
      </c>
      <c r="H300" s="98">
        <f t="shared" si="37"/>
        <v>0</v>
      </c>
      <c r="I300" s="27"/>
      <c r="J300" s="21">
        <f t="shared" si="38"/>
        <v>0</v>
      </c>
      <c r="K300" s="18">
        <f t="shared" si="39"/>
        <v>0</v>
      </c>
      <c r="L300" s="2">
        <f t="shared" si="40"/>
        <v>0</v>
      </c>
      <c r="M300" s="97">
        <f t="shared" si="41"/>
        <v>0</v>
      </c>
      <c r="N300" s="19">
        <f t="shared" si="42"/>
        <v>0</v>
      </c>
      <c r="O300" s="7" t="str">
        <f t="shared" si="43"/>
        <v>heure</v>
      </c>
      <c r="P300" s="96">
        <f t="shared" si="44"/>
        <v>0</v>
      </c>
      <c r="Q300" s="19"/>
      <c r="R300" s="5"/>
      <c r="S300" s="37" t="str" cm="1">
        <f t="array" ref="S300">_xlfn.IFS(P300&gt;H300,"KO : Le montant retenu est supérieur au montant présenté. Merci de revoir la ligne de dépense ou plafonner son montant.",H300=0,"",P300=H300,"OK",P300&lt;H300,"Montant instruit inférieur au montant présenté.")</f>
        <v/>
      </c>
      <c r="T300" s="95">
        <f t="shared" si="45"/>
        <v>0</v>
      </c>
    </row>
    <row r="301" spans="1:20">
      <c r="A301" s="7">
        <v>297</v>
      </c>
      <c r="B301" s="5"/>
      <c r="C301" s="5"/>
      <c r="D301" s="2"/>
      <c r="E301" s="100"/>
      <c r="F301" s="22"/>
      <c r="G301" s="7" t="s">
        <v>6</v>
      </c>
      <c r="H301" s="98">
        <f t="shared" si="37"/>
        <v>0</v>
      </c>
      <c r="I301" s="27"/>
      <c r="J301" s="21">
        <f t="shared" si="38"/>
        <v>0</v>
      </c>
      <c r="K301" s="18">
        <f t="shared" si="39"/>
        <v>0</v>
      </c>
      <c r="L301" s="2">
        <f t="shared" si="40"/>
        <v>0</v>
      </c>
      <c r="M301" s="97">
        <f t="shared" si="41"/>
        <v>0</v>
      </c>
      <c r="N301" s="19">
        <f t="shared" si="42"/>
        <v>0</v>
      </c>
      <c r="O301" s="7" t="str">
        <f t="shared" si="43"/>
        <v>heure</v>
      </c>
      <c r="P301" s="96">
        <f t="shared" si="44"/>
        <v>0</v>
      </c>
      <c r="Q301" s="19"/>
      <c r="R301" s="5"/>
      <c r="S301" s="37" t="str" cm="1">
        <f t="array" ref="S301">_xlfn.IFS(P301&gt;H301,"KO : Le montant retenu est supérieur au montant présenté. Merci de revoir la ligne de dépense ou plafonner son montant.",H301=0,"",P301=H301,"OK",P301&lt;H301,"Montant instruit inférieur au montant présenté.")</f>
        <v/>
      </c>
      <c r="T301" s="95">
        <f t="shared" si="45"/>
        <v>0</v>
      </c>
    </row>
    <row r="302" spans="1:20">
      <c r="A302" s="7">
        <v>298</v>
      </c>
      <c r="B302" s="5"/>
      <c r="C302" s="5"/>
      <c r="D302" s="2"/>
      <c r="E302" s="100"/>
      <c r="F302" s="22"/>
      <c r="G302" s="7" t="s">
        <v>6</v>
      </c>
      <c r="H302" s="98">
        <f t="shared" si="37"/>
        <v>0</v>
      </c>
      <c r="I302" s="27"/>
      <c r="J302" s="21">
        <f t="shared" si="38"/>
        <v>0</v>
      </c>
      <c r="K302" s="18">
        <f t="shared" si="39"/>
        <v>0</v>
      </c>
      <c r="L302" s="2">
        <f t="shared" si="40"/>
        <v>0</v>
      </c>
      <c r="M302" s="97">
        <f t="shared" si="41"/>
        <v>0</v>
      </c>
      <c r="N302" s="19">
        <f t="shared" si="42"/>
        <v>0</v>
      </c>
      <c r="O302" s="7" t="str">
        <f t="shared" si="43"/>
        <v>heure</v>
      </c>
      <c r="P302" s="96">
        <f t="shared" si="44"/>
        <v>0</v>
      </c>
      <c r="Q302" s="19"/>
      <c r="R302" s="5"/>
      <c r="S302" s="37" t="str" cm="1">
        <f t="array" ref="S302">_xlfn.IFS(P302&gt;H302,"KO : Le montant retenu est supérieur au montant présenté. Merci de revoir la ligne de dépense ou plafonner son montant.",H302=0,"",P302=H302,"OK",P302&lt;H302,"Montant instruit inférieur au montant présenté.")</f>
        <v/>
      </c>
      <c r="T302" s="95">
        <f t="shared" si="45"/>
        <v>0</v>
      </c>
    </row>
    <row r="303" spans="1:20">
      <c r="A303" s="7">
        <v>299</v>
      </c>
      <c r="B303" s="5"/>
      <c r="C303" s="5"/>
      <c r="D303" s="2"/>
      <c r="E303" s="100"/>
      <c r="F303" s="22"/>
      <c r="G303" s="7" t="s">
        <v>6</v>
      </c>
      <c r="H303" s="98">
        <f t="shared" si="37"/>
        <v>0</v>
      </c>
      <c r="I303" s="27"/>
      <c r="J303" s="21">
        <f t="shared" si="38"/>
        <v>0</v>
      </c>
      <c r="K303" s="18">
        <f t="shared" si="39"/>
        <v>0</v>
      </c>
      <c r="L303" s="2">
        <f t="shared" si="40"/>
        <v>0</v>
      </c>
      <c r="M303" s="97">
        <f t="shared" si="41"/>
        <v>0</v>
      </c>
      <c r="N303" s="19">
        <f t="shared" si="42"/>
        <v>0</v>
      </c>
      <c r="O303" s="7" t="str">
        <f t="shared" si="43"/>
        <v>heure</v>
      </c>
      <c r="P303" s="96">
        <f t="shared" si="44"/>
        <v>0</v>
      </c>
      <c r="Q303" s="19"/>
      <c r="R303" s="5"/>
      <c r="S303" s="37" t="str" cm="1">
        <f t="array" ref="S303">_xlfn.IFS(P303&gt;H303,"KO : Le montant retenu est supérieur au montant présenté. Merci de revoir la ligne de dépense ou plafonner son montant.",H303=0,"",P303=H303,"OK",P303&lt;H303,"Montant instruit inférieur au montant présenté.")</f>
        <v/>
      </c>
      <c r="T303" s="95">
        <f t="shared" si="45"/>
        <v>0</v>
      </c>
    </row>
    <row r="304" spans="1:20">
      <c r="A304" s="7">
        <v>300</v>
      </c>
      <c r="B304" s="5"/>
      <c r="C304" s="5"/>
      <c r="D304" s="2"/>
      <c r="E304" s="100"/>
      <c r="F304" s="22"/>
      <c r="G304" s="7" t="s">
        <v>6</v>
      </c>
      <c r="H304" s="98">
        <f t="shared" si="37"/>
        <v>0</v>
      </c>
      <c r="I304" s="27"/>
      <c r="J304" s="21">
        <f t="shared" si="38"/>
        <v>0</v>
      </c>
      <c r="K304" s="18">
        <f t="shared" si="39"/>
        <v>0</v>
      </c>
      <c r="L304" s="2">
        <f t="shared" si="40"/>
        <v>0</v>
      </c>
      <c r="M304" s="97">
        <f t="shared" si="41"/>
        <v>0</v>
      </c>
      <c r="N304" s="19">
        <f t="shared" si="42"/>
        <v>0</v>
      </c>
      <c r="O304" s="7" t="str">
        <f t="shared" si="43"/>
        <v>heure</v>
      </c>
      <c r="P304" s="96">
        <f t="shared" si="44"/>
        <v>0</v>
      </c>
      <c r="Q304" s="19"/>
      <c r="R304" s="5"/>
      <c r="S304" s="37" t="str" cm="1">
        <f t="array" ref="S304">_xlfn.IFS(P304&gt;H304,"KO : Le montant retenu est supérieur au montant présenté. Merci de revoir la ligne de dépense ou plafonner son montant.",H304=0,"",P304=H304,"OK",P304&lt;H304,"Montant instruit inférieur au montant présenté.")</f>
        <v/>
      </c>
      <c r="T304" s="95">
        <f t="shared" si="45"/>
        <v>0</v>
      </c>
    </row>
    <row r="305" spans="1:20">
      <c r="A305" s="7">
        <v>301</v>
      </c>
      <c r="B305" s="5"/>
      <c r="C305" s="5"/>
      <c r="D305" s="2"/>
      <c r="E305" s="100"/>
      <c r="F305" s="22"/>
      <c r="G305" s="7" t="s">
        <v>6</v>
      </c>
      <c r="H305" s="98">
        <f t="shared" si="37"/>
        <v>0</v>
      </c>
      <c r="I305" s="27"/>
      <c r="J305" s="21">
        <f t="shared" si="38"/>
        <v>0</v>
      </c>
      <c r="K305" s="18">
        <f t="shared" si="39"/>
        <v>0</v>
      </c>
      <c r="L305" s="2">
        <f t="shared" si="40"/>
        <v>0</v>
      </c>
      <c r="M305" s="97">
        <f t="shared" si="41"/>
        <v>0</v>
      </c>
      <c r="N305" s="19">
        <f t="shared" si="42"/>
        <v>0</v>
      </c>
      <c r="O305" s="7" t="str">
        <f t="shared" si="43"/>
        <v>heure</v>
      </c>
      <c r="P305" s="96">
        <f t="shared" si="44"/>
        <v>0</v>
      </c>
      <c r="Q305" s="19"/>
      <c r="R305" s="5"/>
      <c r="S305" s="37" t="str" cm="1">
        <f t="array" ref="S305">_xlfn.IFS(P305&gt;H305,"KO : Le montant retenu est supérieur au montant présenté. Merci de revoir la ligne de dépense ou plafonner son montant.",H305=0,"",P305=H305,"OK",P305&lt;H305,"Montant instruit inférieur au montant présenté.")</f>
        <v/>
      </c>
      <c r="T305" s="95">
        <f t="shared" si="45"/>
        <v>0</v>
      </c>
    </row>
    <row r="306" spans="1:20">
      <c r="A306" s="7">
        <v>302</v>
      </c>
      <c r="B306" s="5"/>
      <c r="C306" s="5"/>
      <c r="D306" s="2"/>
      <c r="E306" s="100"/>
      <c r="F306" s="22"/>
      <c r="G306" s="7" t="s">
        <v>6</v>
      </c>
      <c r="H306" s="98">
        <f t="shared" si="37"/>
        <v>0</v>
      </c>
      <c r="I306" s="27"/>
      <c r="J306" s="21">
        <f t="shared" si="38"/>
        <v>0</v>
      </c>
      <c r="K306" s="18">
        <f t="shared" si="39"/>
        <v>0</v>
      </c>
      <c r="L306" s="2">
        <f t="shared" si="40"/>
        <v>0</v>
      </c>
      <c r="M306" s="97">
        <f t="shared" si="41"/>
        <v>0</v>
      </c>
      <c r="N306" s="19">
        <f t="shared" si="42"/>
        <v>0</v>
      </c>
      <c r="O306" s="7" t="str">
        <f t="shared" si="43"/>
        <v>heure</v>
      </c>
      <c r="P306" s="96">
        <f t="shared" si="44"/>
        <v>0</v>
      </c>
      <c r="Q306" s="19"/>
      <c r="R306" s="5"/>
      <c r="S306" s="37" t="str" cm="1">
        <f t="array" ref="S306">_xlfn.IFS(P306&gt;H306,"KO : Le montant retenu est supérieur au montant présenté. Merci de revoir la ligne de dépense ou plafonner son montant.",H306=0,"",P306=H306,"OK",P306&lt;H306,"Montant instruit inférieur au montant présenté.")</f>
        <v/>
      </c>
      <c r="T306" s="95">
        <f t="shared" si="45"/>
        <v>0</v>
      </c>
    </row>
    <row r="307" spans="1:20">
      <c r="A307" s="7">
        <v>303</v>
      </c>
      <c r="B307" s="5"/>
      <c r="C307" s="5"/>
      <c r="D307" s="2"/>
      <c r="E307" s="100"/>
      <c r="F307" s="22"/>
      <c r="G307" s="7" t="s">
        <v>6</v>
      </c>
      <c r="H307" s="98">
        <f t="shared" si="37"/>
        <v>0</v>
      </c>
      <c r="I307" s="27"/>
      <c r="J307" s="21">
        <f t="shared" si="38"/>
        <v>0</v>
      </c>
      <c r="K307" s="18">
        <f t="shared" si="39"/>
        <v>0</v>
      </c>
      <c r="L307" s="2">
        <f t="shared" si="40"/>
        <v>0</v>
      </c>
      <c r="M307" s="97">
        <f t="shared" si="41"/>
        <v>0</v>
      </c>
      <c r="N307" s="19">
        <f t="shared" si="42"/>
        <v>0</v>
      </c>
      <c r="O307" s="7" t="str">
        <f t="shared" si="43"/>
        <v>heure</v>
      </c>
      <c r="P307" s="96">
        <f t="shared" si="44"/>
        <v>0</v>
      </c>
      <c r="Q307" s="19"/>
      <c r="R307" s="5"/>
      <c r="S307" s="37" t="str" cm="1">
        <f t="array" ref="S307">_xlfn.IFS(P307&gt;H307,"KO : Le montant retenu est supérieur au montant présenté. Merci de revoir la ligne de dépense ou plafonner son montant.",H307=0,"",P307=H307,"OK",P307&lt;H307,"Montant instruit inférieur au montant présenté.")</f>
        <v/>
      </c>
      <c r="T307" s="95">
        <f t="shared" si="45"/>
        <v>0</v>
      </c>
    </row>
    <row r="308" spans="1:20">
      <c r="A308" s="7">
        <v>304</v>
      </c>
      <c r="B308" s="5"/>
      <c r="C308" s="5"/>
      <c r="D308" s="2"/>
      <c r="E308" s="100"/>
      <c r="F308" s="22"/>
      <c r="G308" s="7" t="s">
        <v>6</v>
      </c>
      <c r="H308" s="98">
        <f t="shared" si="37"/>
        <v>0</v>
      </c>
      <c r="I308" s="27"/>
      <c r="J308" s="21">
        <f t="shared" si="38"/>
        <v>0</v>
      </c>
      <c r="K308" s="18">
        <f t="shared" si="39"/>
        <v>0</v>
      </c>
      <c r="L308" s="2">
        <f t="shared" si="40"/>
        <v>0</v>
      </c>
      <c r="M308" s="97">
        <f t="shared" si="41"/>
        <v>0</v>
      </c>
      <c r="N308" s="19">
        <f t="shared" si="42"/>
        <v>0</v>
      </c>
      <c r="O308" s="7" t="str">
        <f t="shared" si="43"/>
        <v>heure</v>
      </c>
      <c r="P308" s="96">
        <f t="shared" si="44"/>
        <v>0</v>
      </c>
      <c r="Q308" s="19"/>
      <c r="R308" s="5"/>
      <c r="S308" s="37" t="str" cm="1">
        <f t="array" ref="S308">_xlfn.IFS(P308&gt;H308,"KO : Le montant retenu est supérieur au montant présenté. Merci de revoir la ligne de dépense ou plafonner son montant.",H308=0,"",P308=H308,"OK",P308&lt;H308,"Montant instruit inférieur au montant présenté.")</f>
        <v/>
      </c>
      <c r="T308" s="95">
        <f t="shared" si="45"/>
        <v>0</v>
      </c>
    </row>
    <row r="309" spans="1:20">
      <c r="A309" s="7">
        <v>305</v>
      </c>
      <c r="B309" s="5"/>
      <c r="C309" s="5"/>
      <c r="D309" s="2"/>
      <c r="E309" s="100"/>
      <c r="F309" s="22"/>
      <c r="G309" s="7" t="s">
        <v>6</v>
      </c>
      <c r="H309" s="98">
        <f t="shared" si="37"/>
        <v>0</v>
      </c>
      <c r="I309" s="27"/>
      <c r="J309" s="21">
        <f t="shared" si="38"/>
        <v>0</v>
      </c>
      <c r="K309" s="18">
        <f t="shared" si="39"/>
        <v>0</v>
      </c>
      <c r="L309" s="2">
        <f t="shared" si="40"/>
        <v>0</v>
      </c>
      <c r="M309" s="97">
        <f t="shared" si="41"/>
        <v>0</v>
      </c>
      <c r="N309" s="19">
        <f t="shared" si="42"/>
        <v>0</v>
      </c>
      <c r="O309" s="7" t="str">
        <f t="shared" si="43"/>
        <v>heure</v>
      </c>
      <c r="P309" s="96">
        <f t="shared" si="44"/>
        <v>0</v>
      </c>
      <c r="Q309" s="19"/>
      <c r="R309" s="5"/>
      <c r="S309" s="37" t="str" cm="1">
        <f t="array" ref="S309">_xlfn.IFS(P309&gt;H309,"KO : Le montant retenu est supérieur au montant présenté. Merci de revoir la ligne de dépense ou plafonner son montant.",H309=0,"",P309=H309,"OK",P309&lt;H309,"Montant instruit inférieur au montant présenté.")</f>
        <v/>
      </c>
      <c r="T309" s="95">
        <f t="shared" si="45"/>
        <v>0</v>
      </c>
    </row>
    <row r="310" spans="1:20">
      <c r="A310" s="7">
        <v>306</v>
      </c>
      <c r="B310" s="5"/>
      <c r="C310" s="5"/>
      <c r="D310" s="2"/>
      <c r="E310" s="100"/>
      <c r="F310" s="22"/>
      <c r="G310" s="7" t="s">
        <v>6</v>
      </c>
      <c r="H310" s="98">
        <f t="shared" si="37"/>
        <v>0</v>
      </c>
      <c r="I310" s="27"/>
      <c r="J310" s="21">
        <f t="shared" si="38"/>
        <v>0</v>
      </c>
      <c r="K310" s="18">
        <f t="shared" si="39"/>
        <v>0</v>
      </c>
      <c r="L310" s="2">
        <f t="shared" si="40"/>
        <v>0</v>
      </c>
      <c r="M310" s="97">
        <f t="shared" si="41"/>
        <v>0</v>
      </c>
      <c r="N310" s="19">
        <f t="shared" si="42"/>
        <v>0</v>
      </c>
      <c r="O310" s="7" t="str">
        <f t="shared" si="43"/>
        <v>heure</v>
      </c>
      <c r="P310" s="96">
        <f t="shared" si="44"/>
        <v>0</v>
      </c>
      <c r="Q310" s="19"/>
      <c r="R310" s="5"/>
      <c r="S310" s="37" t="str" cm="1">
        <f t="array" ref="S310">_xlfn.IFS(P310&gt;H310,"KO : Le montant retenu est supérieur au montant présenté. Merci de revoir la ligne de dépense ou plafonner son montant.",H310=0,"",P310=H310,"OK",P310&lt;H310,"Montant instruit inférieur au montant présenté.")</f>
        <v/>
      </c>
      <c r="T310" s="95">
        <f t="shared" si="45"/>
        <v>0</v>
      </c>
    </row>
    <row r="311" spans="1:20">
      <c r="A311" s="7">
        <v>307</v>
      </c>
      <c r="B311" s="5"/>
      <c r="C311" s="5"/>
      <c r="D311" s="2"/>
      <c r="E311" s="100"/>
      <c r="F311" s="22"/>
      <c r="G311" s="7" t="s">
        <v>6</v>
      </c>
      <c r="H311" s="98">
        <f t="shared" si="37"/>
        <v>0</v>
      </c>
      <c r="I311" s="27"/>
      <c r="J311" s="21">
        <f t="shared" si="38"/>
        <v>0</v>
      </c>
      <c r="K311" s="18">
        <f t="shared" si="39"/>
        <v>0</v>
      </c>
      <c r="L311" s="2">
        <f t="shared" si="40"/>
        <v>0</v>
      </c>
      <c r="M311" s="97">
        <f t="shared" si="41"/>
        <v>0</v>
      </c>
      <c r="N311" s="19">
        <f t="shared" si="42"/>
        <v>0</v>
      </c>
      <c r="O311" s="7" t="str">
        <f t="shared" si="43"/>
        <v>heure</v>
      </c>
      <c r="P311" s="96">
        <f t="shared" si="44"/>
        <v>0</v>
      </c>
      <c r="Q311" s="19"/>
      <c r="R311" s="5"/>
      <c r="S311" s="37" t="str" cm="1">
        <f t="array" ref="S311">_xlfn.IFS(P311&gt;H311,"KO : Le montant retenu est supérieur au montant présenté. Merci de revoir la ligne de dépense ou plafonner son montant.",H311=0,"",P311=H311,"OK",P311&lt;H311,"Montant instruit inférieur au montant présenté.")</f>
        <v/>
      </c>
      <c r="T311" s="95">
        <f t="shared" si="45"/>
        <v>0</v>
      </c>
    </row>
    <row r="312" spans="1:20">
      <c r="A312" s="7">
        <v>308</v>
      </c>
      <c r="B312" s="5"/>
      <c r="C312" s="5"/>
      <c r="D312" s="2"/>
      <c r="E312" s="100"/>
      <c r="F312" s="22"/>
      <c r="G312" s="7" t="s">
        <v>6</v>
      </c>
      <c r="H312" s="98">
        <f t="shared" si="37"/>
        <v>0</v>
      </c>
      <c r="I312" s="27"/>
      <c r="J312" s="21">
        <f t="shared" si="38"/>
        <v>0</v>
      </c>
      <c r="K312" s="18">
        <f t="shared" si="39"/>
        <v>0</v>
      </c>
      <c r="L312" s="2">
        <f t="shared" si="40"/>
        <v>0</v>
      </c>
      <c r="M312" s="97">
        <f t="shared" si="41"/>
        <v>0</v>
      </c>
      <c r="N312" s="19">
        <f t="shared" si="42"/>
        <v>0</v>
      </c>
      <c r="O312" s="7" t="str">
        <f t="shared" si="43"/>
        <v>heure</v>
      </c>
      <c r="P312" s="96">
        <f t="shared" si="44"/>
        <v>0</v>
      </c>
      <c r="Q312" s="19"/>
      <c r="R312" s="5"/>
      <c r="S312" s="37" t="str" cm="1">
        <f t="array" ref="S312">_xlfn.IFS(P312&gt;H312,"KO : Le montant retenu est supérieur au montant présenté. Merci de revoir la ligne de dépense ou plafonner son montant.",H312=0,"",P312=H312,"OK",P312&lt;H312,"Montant instruit inférieur au montant présenté.")</f>
        <v/>
      </c>
      <c r="T312" s="95">
        <f t="shared" si="45"/>
        <v>0</v>
      </c>
    </row>
    <row r="313" spans="1:20">
      <c r="A313" s="7">
        <v>309</v>
      </c>
      <c r="B313" s="5"/>
      <c r="C313" s="5"/>
      <c r="D313" s="2"/>
      <c r="E313" s="100"/>
      <c r="F313" s="22"/>
      <c r="G313" s="7" t="s">
        <v>6</v>
      </c>
      <c r="H313" s="98">
        <f t="shared" si="37"/>
        <v>0</v>
      </c>
      <c r="I313" s="27"/>
      <c r="J313" s="21">
        <f t="shared" si="38"/>
        <v>0</v>
      </c>
      <c r="K313" s="18">
        <f t="shared" si="39"/>
        <v>0</v>
      </c>
      <c r="L313" s="2">
        <f t="shared" si="40"/>
        <v>0</v>
      </c>
      <c r="M313" s="97">
        <f t="shared" si="41"/>
        <v>0</v>
      </c>
      <c r="N313" s="19">
        <f t="shared" si="42"/>
        <v>0</v>
      </c>
      <c r="O313" s="7" t="str">
        <f t="shared" si="43"/>
        <v>heure</v>
      </c>
      <c r="P313" s="96">
        <f t="shared" si="44"/>
        <v>0</v>
      </c>
      <c r="Q313" s="19"/>
      <c r="R313" s="5"/>
      <c r="S313" s="37" t="str" cm="1">
        <f t="array" ref="S313">_xlfn.IFS(P313&gt;H313,"KO : Le montant retenu est supérieur au montant présenté. Merci de revoir la ligne de dépense ou plafonner son montant.",H313=0,"",P313=H313,"OK",P313&lt;H313,"Montant instruit inférieur au montant présenté.")</f>
        <v/>
      </c>
      <c r="T313" s="95">
        <f t="shared" si="45"/>
        <v>0</v>
      </c>
    </row>
    <row r="314" spans="1:20">
      <c r="A314" s="7">
        <v>310</v>
      </c>
      <c r="B314" s="5"/>
      <c r="C314" s="5"/>
      <c r="D314" s="2"/>
      <c r="E314" s="100"/>
      <c r="F314" s="22"/>
      <c r="G314" s="7" t="s">
        <v>6</v>
      </c>
      <c r="H314" s="98">
        <f t="shared" si="37"/>
        <v>0</v>
      </c>
      <c r="I314" s="27"/>
      <c r="J314" s="21">
        <f t="shared" si="38"/>
        <v>0</v>
      </c>
      <c r="K314" s="18">
        <f t="shared" si="39"/>
        <v>0</v>
      </c>
      <c r="L314" s="2">
        <f t="shared" si="40"/>
        <v>0</v>
      </c>
      <c r="M314" s="97">
        <f t="shared" si="41"/>
        <v>0</v>
      </c>
      <c r="N314" s="19">
        <f t="shared" si="42"/>
        <v>0</v>
      </c>
      <c r="O314" s="7" t="str">
        <f t="shared" si="43"/>
        <v>heure</v>
      </c>
      <c r="P314" s="96">
        <f t="shared" si="44"/>
        <v>0</v>
      </c>
      <c r="Q314" s="19"/>
      <c r="R314" s="5"/>
      <c r="S314" s="37" t="str" cm="1">
        <f t="array" ref="S314">_xlfn.IFS(P314&gt;H314,"KO : Le montant retenu est supérieur au montant présenté. Merci de revoir la ligne de dépense ou plafonner son montant.",H314=0,"",P314=H314,"OK",P314&lt;H314,"Montant instruit inférieur au montant présenté.")</f>
        <v/>
      </c>
      <c r="T314" s="95">
        <f t="shared" si="45"/>
        <v>0</v>
      </c>
    </row>
    <row r="315" spans="1:20">
      <c r="A315" s="7">
        <v>311</v>
      </c>
      <c r="B315" s="5"/>
      <c r="C315" s="5"/>
      <c r="D315" s="2"/>
      <c r="E315" s="100"/>
      <c r="F315" s="22"/>
      <c r="G315" s="7" t="s">
        <v>6</v>
      </c>
      <c r="H315" s="98">
        <f t="shared" si="37"/>
        <v>0</v>
      </c>
      <c r="I315" s="27"/>
      <c r="J315" s="21">
        <f t="shared" si="38"/>
        <v>0</v>
      </c>
      <c r="K315" s="18">
        <f t="shared" si="39"/>
        <v>0</v>
      </c>
      <c r="L315" s="2">
        <f t="shared" si="40"/>
        <v>0</v>
      </c>
      <c r="M315" s="97">
        <f t="shared" si="41"/>
        <v>0</v>
      </c>
      <c r="N315" s="19">
        <f t="shared" si="42"/>
        <v>0</v>
      </c>
      <c r="O315" s="7" t="str">
        <f t="shared" si="43"/>
        <v>heure</v>
      </c>
      <c r="P315" s="96">
        <f t="shared" si="44"/>
        <v>0</v>
      </c>
      <c r="Q315" s="19"/>
      <c r="R315" s="5"/>
      <c r="S315" s="37" t="str" cm="1">
        <f t="array" ref="S315">_xlfn.IFS(P315&gt;H315,"KO : Le montant retenu est supérieur au montant présenté. Merci de revoir la ligne de dépense ou plafonner son montant.",H315=0,"",P315=H315,"OK",P315&lt;H315,"Montant instruit inférieur au montant présenté.")</f>
        <v/>
      </c>
      <c r="T315" s="95">
        <f t="shared" si="45"/>
        <v>0</v>
      </c>
    </row>
    <row r="316" spans="1:20">
      <c r="A316" s="7">
        <v>312</v>
      </c>
      <c r="B316" s="5"/>
      <c r="C316" s="5"/>
      <c r="D316" s="2"/>
      <c r="E316" s="100"/>
      <c r="F316" s="22"/>
      <c r="G316" s="7" t="s">
        <v>6</v>
      </c>
      <c r="H316" s="98">
        <f t="shared" si="37"/>
        <v>0</v>
      </c>
      <c r="I316" s="27"/>
      <c r="J316" s="21">
        <f t="shared" si="38"/>
        <v>0</v>
      </c>
      <c r="K316" s="18">
        <f t="shared" si="39"/>
        <v>0</v>
      </c>
      <c r="L316" s="2">
        <f t="shared" si="40"/>
        <v>0</v>
      </c>
      <c r="M316" s="97">
        <f t="shared" si="41"/>
        <v>0</v>
      </c>
      <c r="N316" s="19">
        <f t="shared" si="42"/>
        <v>0</v>
      </c>
      <c r="O316" s="7" t="str">
        <f t="shared" si="43"/>
        <v>heure</v>
      </c>
      <c r="P316" s="96">
        <f t="shared" si="44"/>
        <v>0</v>
      </c>
      <c r="Q316" s="19"/>
      <c r="R316" s="5"/>
      <c r="S316" s="37" t="str" cm="1">
        <f t="array" ref="S316">_xlfn.IFS(P316&gt;H316,"KO : Le montant retenu est supérieur au montant présenté. Merci de revoir la ligne de dépense ou plafonner son montant.",H316=0,"",P316=H316,"OK",P316&lt;H316,"Montant instruit inférieur au montant présenté.")</f>
        <v/>
      </c>
      <c r="T316" s="95">
        <f t="shared" si="45"/>
        <v>0</v>
      </c>
    </row>
    <row r="317" spans="1:20">
      <c r="A317" s="7">
        <v>313</v>
      </c>
      <c r="B317" s="5"/>
      <c r="C317" s="5"/>
      <c r="D317" s="2"/>
      <c r="E317" s="100"/>
      <c r="F317" s="22"/>
      <c r="G317" s="7" t="s">
        <v>6</v>
      </c>
      <c r="H317" s="98">
        <f t="shared" si="37"/>
        <v>0</v>
      </c>
      <c r="I317" s="27"/>
      <c r="J317" s="21">
        <f t="shared" si="38"/>
        <v>0</v>
      </c>
      <c r="K317" s="18">
        <f t="shared" si="39"/>
        <v>0</v>
      </c>
      <c r="L317" s="2">
        <f t="shared" si="40"/>
        <v>0</v>
      </c>
      <c r="M317" s="97">
        <f t="shared" si="41"/>
        <v>0</v>
      </c>
      <c r="N317" s="19">
        <f t="shared" si="42"/>
        <v>0</v>
      </c>
      <c r="O317" s="7" t="str">
        <f t="shared" si="43"/>
        <v>heure</v>
      </c>
      <c r="P317" s="96">
        <f t="shared" si="44"/>
        <v>0</v>
      </c>
      <c r="Q317" s="19"/>
      <c r="R317" s="5"/>
      <c r="S317" s="37" t="str" cm="1">
        <f t="array" ref="S317">_xlfn.IFS(P317&gt;H317,"KO : Le montant retenu est supérieur au montant présenté. Merci de revoir la ligne de dépense ou plafonner son montant.",H317=0,"",P317=H317,"OK",P317&lt;H317,"Montant instruit inférieur au montant présenté.")</f>
        <v/>
      </c>
      <c r="T317" s="95">
        <f t="shared" si="45"/>
        <v>0</v>
      </c>
    </row>
    <row r="318" spans="1:20">
      <c r="A318" s="7">
        <v>314</v>
      </c>
      <c r="B318" s="5"/>
      <c r="C318" s="5"/>
      <c r="D318" s="2"/>
      <c r="E318" s="100"/>
      <c r="F318" s="22"/>
      <c r="G318" s="7" t="s">
        <v>6</v>
      </c>
      <c r="H318" s="98">
        <f t="shared" si="37"/>
        <v>0</v>
      </c>
      <c r="I318" s="27"/>
      <c r="J318" s="21">
        <f t="shared" si="38"/>
        <v>0</v>
      </c>
      <c r="K318" s="18">
        <f t="shared" si="39"/>
        <v>0</v>
      </c>
      <c r="L318" s="2">
        <f t="shared" si="40"/>
        <v>0</v>
      </c>
      <c r="M318" s="97">
        <f t="shared" si="41"/>
        <v>0</v>
      </c>
      <c r="N318" s="19">
        <f t="shared" si="42"/>
        <v>0</v>
      </c>
      <c r="O318" s="7" t="str">
        <f t="shared" si="43"/>
        <v>heure</v>
      </c>
      <c r="P318" s="96">
        <f t="shared" si="44"/>
        <v>0</v>
      </c>
      <c r="Q318" s="19"/>
      <c r="R318" s="5"/>
      <c r="S318" s="37" t="str" cm="1">
        <f t="array" ref="S318">_xlfn.IFS(P318&gt;H318,"KO : Le montant retenu est supérieur au montant présenté. Merci de revoir la ligne de dépense ou plafonner son montant.",H318=0,"",P318=H318,"OK",P318&lt;H318,"Montant instruit inférieur au montant présenté.")</f>
        <v/>
      </c>
      <c r="T318" s="95">
        <f t="shared" si="45"/>
        <v>0</v>
      </c>
    </row>
    <row r="319" spans="1:20">
      <c r="A319" s="7">
        <v>315</v>
      </c>
      <c r="B319" s="5"/>
      <c r="C319" s="5"/>
      <c r="D319" s="2"/>
      <c r="E319" s="100"/>
      <c r="F319" s="22"/>
      <c r="G319" s="7" t="s">
        <v>6</v>
      </c>
      <c r="H319" s="98">
        <f t="shared" si="37"/>
        <v>0</v>
      </c>
      <c r="I319" s="27"/>
      <c r="J319" s="21">
        <f t="shared" si="38"/>
        <v>0</v>
      </c>
      <c r="K319" s="18">
        <f t="shared" si="39"/>
        <v>0</v>
      </c>
      <c r="L319" s="2">
        <f t="shared" si="40"/>
        <v>0</v>
      </c>
      <c r="M319" s="97">
        <f t="shared" si="41"/>
        <v>0</v>
      </c>
      <c r="N319" s="19">
        <f t="shared" si="42"/>
        <v>0</v>
      </c>
      <c r="O319" s="7" t="str">
        <f t="shared" si="43"/>
        <v>heure</v>
      </c>
      <c r="P319" s="96">
        <f t="shared" si="44"/>
        <v>0</v>
      </c>
      <c r="Q319" s="19"/>
      <c r="R319" s="5"/>
      <c r="S319" s="37" t="str" cm="1">
        <f t="array" ref="S319">_xlfn.IFS(P319&gt;H319,"KO : Le montant retenu est supérieur au montant présenté. Merci de revoir la ligne de dépense ou plafonner son montant.",H319=0,"",P319=H319,"OK",P319&lt;H319,"Montant instruit inférieur au montant présenté.")</f>
        <v/>
      </c>
      <c r="T319" s="95">
        <f t="shared" si="45"/>
        <v>0</v>
      </c>
    </row>
    <row r="320" spans="1:20">
      <c r="A320" s="7">
        <v>316</v>
      </c>
      <c r="B320" s="5"/>
      <c r="C320" s="5"/>
      <c r="D320" s="2"/>
      <c r="E320" s="100"/>
      <c r="F320" s="22"/>
      <c r="G320" s="7" t="s">
        <v>6</v>
      </c>
      <c r="H320" s="98">
        <f t="shared" si="37"/>
        <v>0</v>
      </c>
      <c r="I320" s="27"/>
      <c r="J320" s="21">
        <f t="shared" si="38"/>
        <v>0</v>
      </c>
      <c r="K320" s="18">
        <f t="shared" si="39"/>
        <v>0</v>
      </c>
      <c r="L320" s="2">
        <f t="shared" si="40"/>
        <v>0</v>
      </c>
      <c r="M320" s="97">
        <f t="shared" si="41"/>
        <v>0</v>
      </c>
      <c r="N320" s="19">
        <f t="shared" si="42"/>
        <v>0</v>
      </c>
      <c r="O320" s="7" t="str">
        <f t="shared" si="43"/>
        <v>heure</v>
      </c>
      <c r="P320" s="96">
        <f t="shared" si="44"/>
        <v>0</v>
      </c>
      <c r="Q320" s="19"/>
      <c r="R320" s="5"/>
      <c r="S320" s="37" t="str" cm="1">
        <f t="array" ref="S320">_xlfn.IFS(P320&gt;H320,"KO : Le montant retenu est supérieur au montant présenté. Merci de revoir la ligne de dépense ou plafonner son montant.",H320=0,"",P320=H320,"OK",P320&lt;H320,"Montant instruit inférieur au montant présenté.")</f>
        <v/>
      </c>
      <c r="T320" s="95">
        <f t="shared" si="45"/>
        <v>0</v>
      </c>
    </row>
    <row r="321" spans="1:20">
      <c r="A321" s="7">
        <v>317</v>
      </c>
      <c r="B321" s="5"/>
      <c r="C321" s="5"/>
      <c r="D321" s="2"/>
      <c r="E321" s="100"/>
      <c r="F321" s="22"/>
      <c r="G321" s="7" t="s">
        <v>6</v>
      </c>
      <c r="H321" s="98">
        <f t="shared" si="37"/>
        <v>0</v>
      </c>
      <c r="I321" s="27"/>
      <c r="J321" s="21">
        <f t="shared" si="38"/>
        <v>0</v>
      </c>
      <c r="K321" s="18">
        <f t="shared" si="39"/>
        <v>0</v>
      </c>
      <c r="L321" s="2">
        <f t="shared" si="40"/>
        <v>0</v>
      </c>
      <c r="M321" s="97">
        <f t="shared" si="41"/>
        <v>0</v>
      </c>
      <c r="N321" s="19">
        <f t="shared" si="42"/>
        <v>0</v>
      </c>
      <c r="O321" s="7" t="str">
        <f t="shared" si="43"/>
        <v>heure</v>
      </c>
      <c r="P321" s="96">
        <f t="shared" si="44"/>
        <v>0</v>
      </c>
      <c r="Q321" s="19"/>
      <c r="R321" s="5"/>
      <c r="S321" s="37" t="str" cm="1">
        <f t="array" ref="S321">_xlfn.IFS(P321&gt;H321,"KO : Le montant retenu est supérieur au montant présenté. Merci de revoir la ligne de dépense ou plafonner son montant.",H321=0,"",P321=H321,"OK",P321&lt;H321,"Montant instruit inférieur au montant présenté.")</f>
        <v/>
      </c>
      <c r="T321" s="95">
        <f t="shared" si="45"/>
        <v>0</v>
      </c>
    </row>
    <row r="322" spans="1:20">
      <c r="A322" s="7">
        <v>318</v>
      </c>
      <c r="B322" s="5"/>
      <c r="C322" s="5"/>
      <c r="D322" s="2"/>
      <c r="E322" s="100"/>
      <c r="F322" s="22"/>
      <c r="G322" s="7" t="s">
        <v>6</v>
      </c>
      <c r="H322" s="98">
        <f t="shared" si="37"/>
        <v>0</v>
      </c>
      <c r="I322" s="27"/>
      <c r="J322" s="21">
        <f t="shared" si="38"/>
        <v>0</v>
      </c>
      <c r="K322" s="18">
        <f t="shared" si="39"/>
        <v>0</v>
      </c>
      <c r="L322" s="2">
        <f t="shared" si="40"/>
        <v>0</v>
      </c>
      <c r="M322" s="97">
        <f t="shared" si="41"/>
        <v>0</v>
      </c>
      <c r="N322" s="19">
        <f t="shared" si="42"/>
        <v>0</v>
      </c>
      <c r="O322" s="7" t="str">
        <f t="shared" si="43"/>
        <v>heure</v>
      </c>
      <c r="P322" s="96">
        <f t="shared" si="44"/>
        <v>0</v>
      </c>
      <c r="Q322" s="19"/>
      <c r="R322" s="5"/>
      <c r="S322" s="37" t="str" cm="1">
        <f t="array" ref="S322">_xlfn.IFS(P322&gt;H322,"KO : Le montant retenu est supérieur au montant présenté. Merci de revoir la ligne de dépense ou plafonner son montant.",H322=0,"",P322=H322,"OK",P322&lt;H322,"Montant instruit inférieur au montant présenté.")</f>
        <v/>
      </c>
      <c r="T322" s="95">
        <f t="shared" si="45"/>
        <v>0</v>
      </c>
    </row>
    <row r="323" spans="1:20">
      <c r="A323" s="7">
        <v>319</v>
      </c>
      <c r="B323" s="5"/>
      <c r="C323" s="5"/>
      <c r="D323" s="2"/>
      <c r="E323" s="100"/>
      <c r="F323" s="22"/>
      <c r="G323" s="7" t="s">
        <v>6</v>
      </c>
      <c r="H323" s="98">
        <f t="shared" si="37"/>
        <v>0</v>
      </c>
      <c r="I323" s="27"/>
      <c r="J323" s="21">
        <f t="shared" si="38"/>
        <v>0</v>
      </c>
      <c r="K323" s="18">
        <f t="shared" si="39"/>
        <v>0</v>
      </c>
      <c r="L323" s="2">
        <f t="shared" si="40"/>
        <v>0</v>
      </c>
      <c r="M323" s="97">
        <f t="shared" si="41"/>
        <v>0</v>
      </c>
      <c r="N323" s="19">
        <f t="shared" si="42"/>
        <v>0</v>
      </c>
      <c r="O323" s="7" t="str">
        <f t="shared" si="43"/>
        <v>heure</v>
      </c>
      <c r="P323" s="96">
        <f t="shared" si="44"/>
        <v>0</v>
      </c>
      <c r="Q323" s="19"/>
      <c r="R323" s="5"/>
      <c r="S323" s="37" t="str" cm="1">
        <f t="array" ref="S323">_xlfn.IFS(P323&gt;H323,"KO : Le montant retenu est supérieur au montant présenté. Merci de revoir la ligne de dépense ou plafonner son montant.",H323=0,"",P323=H323,"OK",P323&lt;H323,"Montant instruit inférieur au montant présenté.")</f>
        <v/>
      </c>
      <c r="T323" s="95">
        <f t="shared" si="45"/>
        <v>0</v>
      </c>
    </row>
    <row r="324" spans="1:20">
      <c r="A324" s="7">
        <v>320</v>
      </c>
      <c r="B324" s="5"/>
      <c r="C324" s="5"/>
      <c r="D324" s="2"/>
      <c r="E324" s="100"/>
      <c r="F324" s="22"/>
      <c r="G324" s="7" t="s">
        <v>6</v>
      </c>
      <c r="H324" s="98">
        <f t="shared" si="37"/>
        <v>0</v>
      </c>
      <c r="I324" s="27"/>
      <c r="J324" s="21">
        <f t="shared" si="38"/>
        <v>0</v>
      </c>
      <c r="K324" s="18">
        <f t="shared" si="39"/>
        <v>0</v>
      </c>
      <c r="L324" s="2">
        <f t="shared" si="40"/>
        <v>0</v>
      </c>
      <c r="M324" s="97">
        <f t="shared" si="41"/>
        <v>0</v>
      </c>
      <c r="N324" s="19">
        <f t="shared" si="42"/>
        <v>0</v>
      </c>
      <c r="O324" s="7" t="str">
        <f t="shared" si="43"/>
        <v>heure</v>
      </c>
      <c r="P324" s="96">
        <f t="shared" si="44"/>
        <v>0</v>
      </c>
      <c r="Q324" s="19"/>
      <c r="R324" s="5"/>
      <c r="S324" s="37" t="str" cm="1">
        <f t="array" ref="S324">_xlfn.IFS(P324&gt;H324,"KO : Le montant retenu est supérieur au montant présenté. Merci de revoir la ligne de dépense ou plafonner son montant.",H324=0,"",P324=H324,"OK",P324&lt;H324,"Montant instruit inférieur au montant présenté.")</f>
        <v/>
      </c>
      <c r="T324" s="95">
        <f t="shared" si="45"/>
        <v>0</v>
      </c>
    </row>
    <row r="325" spans="1:20">
      <c r="A325" s="7">
        <v>321</v>
      </c>
      <c r="B325" s="5"/>
      <c r="C325" s="5"/>
      <c r="D325" s="2"/>
      <c r="E325" s="100"/>
      <c r="F325" s="22"/>
      <c r="G325" s="7" t="s">
        <v>6</v>
      </c>
      <c r="H325" s="98">
        <f t="shared" si="37"/>
        <v>0</v>
      </c>
      <c r="I325" s="27"/>
      <c r="J325" s="21">
        <f t="shared" si="38"/>
        <v>0</v>
      </c>
      <c r="K325" s="18">
        <f t="shared" si="39"/>
        <v>0</v>
      </c>
      <c r="L325" s="2">
        <f t="shared" si="40"/>
        <v>0</v>
      </c>
      <c r="M325" s="97">
        <f t="shared" si="41"/>
        <v>0</v>
      </c>
      <c r="N325" s="19">
        <f t="shared" si="42"/>
        <v>0</v>
      </c>
      <c r="O325" s="7" t="str">
        <f t="shared" si="43"/>
        <v>heure</v>
      </c>
      <c r="P325" s="96">
        <f t="shared" si="44"/>
        <v>0</v>
      </c>
      <c r="Q325" s="19"/>
      <c r="R325" s="5"/>
      <c r="S325" s="37" t="str" cm="1">
        <f t="array" ref="S325">_xlfn.IFS(P325&gt;H325,"KO : Le montant retenu est supérieur au montant présenté. Merci de revoir la ligne de dépense ou plafonner son montant.",H325=0,"",P325=H325,"OK",P325&lt;H325,"Montant instruit inférieur au montant présenté.")</f>
        <v/>
      </c>
      <c r="T325" s="95">
        <f t="shared" si="45"/>
        <v>0</v>
      </c>
    </row>
    <row r="326" spans="1:20">
      <c r="A326" s="7">
        <v>322</v>
      </c>
      <c r="B326" s="5"/>
      <c r="C326" s="5"/>
      <c r="D326" s="2"/>
      <c r="E326" s="100"/>
      <c r="F326" s="22"/>
      <c r="G326" s="7" t="s">
        <v>6</v>
      </c>
      <c r="H326" s="98">
        <f t="shared" ref="H326:H389" si="46">E326*F326</f>
        <v>0</v>
      </c>
      <c r="I326" s="27"/>
      <c r="J326" s="21">
        <f t="shared" ref="J326:J389" si="47">B326</f>
        <v>0</v>
      </c>
      <c r="K326" s="18">
        <f t="shared" ref="K326:K389" si="48">C326</f>
        <v>0</v>
      </c>
      <c r="L326" s="2">
        <f t="shared" ref="L326:L389" si="49">D326</f>
        <v>0</v>
      </c>
      <c r="M326" s="97">
        <f t="shared" ref="M326:M389" si="50">E326</f>
        <v>0</v>
      </c>
      <c r="N326" s="19">
        <f t="shared" ref="N326:N389" si="51">F326</f>
        <v>0</v>
      </c>
      <c r="O326" s="7" t="str">
        <f t="shared" ref="O326:O389" si="52">G326</f>
        <v>heure</v>
      </c>
      <c r="P326" s="96">
        <f t="shared" ref="P326:P389" si="53">M326*N326</f>
        <v>0</v>
      </c>
      <c r="Q326" s="19"/>
      <c r="R326" s="5"/>
      <c r="S326" s="37" t="str" cm="1">
        <f t="array" ref="S326">_xlfn.IFS(P326&gt;H326,"KO : Le montant retenu est supérieur au montant présenté. Merci de revoir la ligne de dépense ou plafonner son montant.",H326=0,"",P326=H326,"OK",P326&lt;H326,"Montant instruit inférieur au montant présenté.")</f>
        <v/>
      </c>
      <c r="T326" s="95">
        <f t="shared" ref="T326:T389" si="54">H326-P326</f>
        <v>0</v>
      </c>
    </row>
    <row r="327" spans="1:20">
      <c r="A327" s="7">
        <v>323</v>
      </c>
      <c r="B327" s="5"/>
      <c r="C327" s="5"/>
      <c r="D327" s="2"/>
      <c r="E327" s="100"/>
      <c r="F327" s="22"/>
      <c r="G327" s="7" t="s">
        <v>6</v>
      </c>
      <c r="H327" s="98">
        <f t="shared" si="46"/>
        <v>0</v>
      </c>
      <c r="I327" s="27"/>
      <c r="J327" s="21">
        <f t="shared" si="47"/>
        <v>0</v>
      </c>
      <c r="K327" s="18">
        <f t="shared" si="48"/>
        <v>0</v>
      </c>
      <c r="L327" s="2">
        <f t="shared" si="49"/>
        <v>0</v>
      </c>
      <c r="M327" s="97">
        <f t="shared" si="50"/>
        <v>0</v>
      </c>
      <c r="N327" s="19">
        <f t="shared" si="51"/>
        <v>0</v>
      </c>
      <c r="O327" s="7" t="str">
        <f t="shared" si="52"/>
        <v>heure</v>
      </c>
      <c r="P327" s="96">
        <f t="shared" si="53"/>
        <v>0</v>
      </c>
      <c r="Q327" s="19"/>
      <c r="R327" s="5"/>
      <c r="S327" s="37" t="str" cm="1">
        <f t="array" ref="S327">_xlfn.IFS(P327&gt;H327,"KO : Le montant retenu est supérieur au montant présenté. Merci de revoir la ligne de dépense ou plafonner son montant.",H327=0,"",P327=H327,"OK",P327&lt;H327,"Montant instruit inférieur au montant présenté.")</f>
        <v/>
      </c>
      <c r="T327" s="95">
        <f t="shared" si="54"/>
        <v>0</v>
      </c>
    </row>
    <row r="328" spans="1:20">
      <c r="A328" s="7">
        <v>324</v>
      </c>
      <c r="B328" s="5"/>
      <c r="C328" s="5"/>
      <c r="D328" s="2"/>
      <c r="E328" s="100"/>
      <c r="F328" s="22"/>
      <c r="G328" s="7" t="s">
        <v>6</v>
      </c>
      <c r="H328" s="98">
        <f t="shared" si="46"/>
        <v>0</v>
      </c>
      <c r="I328" s="27"/>
      <c r="J328" s="21">
        <f t="shared" si="47"/>
        <v>0</v>
      </c>
      <c r="K328" s="18">
        <f t="shared" si="48"/>
        <v>0</v>
      </c>
      <c r="L328" s="2">
        <f t="shared" si="49"/>
        <v>0</v>
      </c>
      <c r="M328" s="97">
        <f t="shared" si="50"/>
        <v>0</v>
      </c>
      <c r="N328" s="19">
        <f t="shared" si="51"/>
        <v>0</v>
      </c>
      <c r="O328" s="7" t="str">
        <f t="shared" si="52"/>
        <v>heure</v>
      </c>
      <c r="P328" s="96">
        <f t="shared" si="53"/>
        <v>0</v>
      </c>
      <c r="Q328" s="19"/>
      <c r="R328" s="5"/>
      <c r="S328" s="37" t="str" cm="1">
        <f t="array" ref="S328">_xlfn.IFS(P328&gt;H328,"KO : Le montant retenu est supérieur au montant présenté. Merci de revoir la ligne de dépense ou plafonner son montant.",H328=0,"",P328=H328,"OK",P328&lt;H328,"Montant instruit inférieur au montant présenté.")</f>
        <v/>
      </c>
      <c r="T328" s="95">
        <f t="shared" si="54"/>
        <v>0</v>
      </c>
    </row>
    <row r="329" spans="1:20">
      <c r="A329" s="7">
        <v>325</v>
      </c>
      <c r="B329" s="5"/>
      <c r="C329" s="5"/>
      <c r="D329" s="2"/>
      <c r="E329" s="100"/>
      <c r="F329" s="22"/>
      <c r="G329" s="7" t="s">
        <v>6</v>
      </c>
      <c r="H329" s="98">
        <f t="shared" si="46"/>
        <v>0</v>
      </c>
      <c r="I329" s="27"/>
      <c r="J329" s="21">
        <f t="shared" si="47"/>
        <v>0</v>
      </c>
      <c r="K329" s="18">
        <f t="shared" si="48"/>
        <v>0</v>
      </c>
      <c r="L329" s="2">
        <f t="shared" si="49"/>
        <v>0</v>
      </c>
      <c r="M329" s="97">
        <f t="shared" si="50"/>
        <v>0</v>
      </c>
      <c r="N329" s="19">
        <f t="shared" si="51"/>
        <v>0</v>
      </c>
      <c r="O329" s="7" t="str">
        <f t="shared" si="52"/>
        <v>heure</v>
      </c>
      <c r="P329" s="96">
        <f t="shared" si="53"/>
        <v>0</v>
      </c>
      <c r="Q329" s="19"/>
      <c r="R329" s="5"/>
      <c r="S329" s="37" t="str" cm="1">
        <f t="array" ref="S329">_xlfn.IFS(P329&gt;H329,"KO : Le montant retenu est supérieur au montant présenté. Merci de revoir la ligne de dépense ou plafonner son montant.",H329=0,"",P329=H329,"OK",P329&lt;H329,"Montant instruit inférieur au montant présenté.")</f>
        <v/>
      </c>
      <c r="T329" s="95">
        <f t="shared" si="54"/>
        <v>0</v>
      </c>
    </row>
    <row r="330" spans="1:20">
      <c r="A330" s="7">
        <v>326</v>
      </c>
      <c r="B330" s="5"/>
      <c r="C330" s="5"/>
      <c r="D330" s="2"/>
      <c r="E330" s="100"/>
      <c r="F330" s="22"/>
      <c r="G330" s="7" t="s">
        <v>6</v>
      </c>
      <c r="H330" s="98">
        <f t="shared" si="46"/>
        <v>0</v>
      </c>
      <c r="I330" s="27"/>
      <c r="J330" s="21">
        <f t="shared" si="47"/>
        <v>0</v>
      </c>
      <c r="K330" s="18">
        <f t="shared" si="48"/>
        <v>0</v>
      </c>
      <c r="L330" s="2">
        <f t="shared" si="49"/>
        <v>0</v>
      </c>
      <c r="M330" s="97">
        <f t="shared" si="50"/>
        <v>0</v>
      </c>
      <c r="N330" s="19">
        <f t="shared" si="51"/>
        <v>0</v>
      </c>
      <c r="O330" s="7" t="str">
        <f t="shared" si="52"/>
        <v>heure</v>
      </c>
      <c r="P330" s="96">
        <f t="shared" si="53"/>
        <v>0</v>
      </c>
      <c r="Q330" s="19"/>
      <c r="R330" s="5"/>
      <c r="S330" s="37" t="str" cm="1">
        <f t="array" ref="S330">_xlfn.IFS(P330&gt;H330,"KO : Le montant retenu est supérieur au montant présenté. Merci de revoir la ligne de dépense ou plafonner son montant.",H330=0,"",P330=H330,"OK",P330&lt;H330,"Montant instruit inférieur au montant présenté.")</f>
        <v/>
      </c>
      <c r="T330" s="95">
        <f t="shared" si="54"/>
        <v>0</v>
      </c>
    </row>
    <row r="331" spans="1:20">
      <c r="A331" s="7">
        <v>327</v>
      </c>
      <c r="B331" s="5"/>
      <c r="C331" s="5"/>
      <c r="D331" s="2"/>
      <c r="E331" s="100"/>
      <c r="F331" s="22"/>
      <c r="G331" s="7" t="s">
        <v>6</v>
      </c>
      <c r="H331" s="98">
        <f t="shared" si="46"/>
        <v>0</v>
      </c>
      <c r="I331" s="27"/>
      <c r="J331" s="21">
        <f t="shared" si="47"/>
        <v>0</v>
      </c>
      <c r="K331" s="18">
        <f t="shared" si="48"/>
        <v>0</v>
      </c>
      <c r="L331" s="2">
        <f t="shared" si="49"/>
        <v>0</v>
      </c>
      <c r="M331" s="97">
        <f t="shared" si="50"/>
        <v>0</v>
      </c>
      <c r="N331" s="19">
        <f t="shared" si="51"/>
        <v>0</v>
      </c>
      <c r="O331" s="7" t="str">
        <f t="shared" si="52"/>
        <v>heure</v>
      </c>
      <c r="P331" s="96">
        <f t="shared" si="53"/>
        <v>0</v>
      </c>
      <c r="Q331" s="19"/>
      <c r="R331" s="5"/>
      <c r="S331" s="37" t="str" cm="1">
        <f t="array" ref="S331">_xlfn.IFS(P331&gt;H331,"KO : Le montant retenu est supérieur au montant présenté. Merci de revoir la ligne de dépense ou plafonner son montant.",H331=0,"",P331=H331,"OK",P331&lt;H331,"Montant instruit inférieur au montant présenté.")</f>
        <v/>
      </c>
      <c r="T331" s="95">
        <f t="shared" si="54"/>
        <v>0</v>
      </c>
    </row>
    <row r="332" spans="1:20">
      <c r="A332" s="7">
        <v>328</v>
      </c>
      <c r="B332" s="5"/>
      <c r="C332" s="5"/>
      <c r="D332" s="2"/>
      <c r="E332" s="100"/>
      <c r="F332" s="22"/>
      <c r="G332" s="7" t="s">
        <v>6</v>
      </c>
      <c r="H332" s="98">
        <f t="shared" si="46"/>
        <v>0</v>
      </c>
      <c r="I332" s="27"/>
      <c r="J332" s="21">
        <f t="shared" si="47"/>
        <v>0</v>
      </c>
      <c r="K332" s="18">
        <f t="shared" si="48"/>
        <v>0</v>
      </c>
      <c r="L332" s="2">
        <f t="shared" si="49"/>
        <v>0</v>
      </c>
      <c r="M332" s="97">
        <f t="shared" si="50"/>
        <v>0</v>
      </c>
      <c r="N332" s="19">
        <f t="shared" si="51"/>
        <v>0</v>
      </c>
      <c r="O332" s="7" t="str">
        <f t="shared" si="52"/>
        <v>heure</v>
      </c>
      <c r="P332" s="96">
        <f t="shared" si="53"/>
        <v>0</v>
      </c>
      <c r="Q332" s="19"/>
      <c r="R332" s="5"/>
      <c r="S332" s="37" t="str" cm="1">
        <f t="array" ref="S332">_xlfn.IFS(P332&gt;H332,"KO : Le montant retenu est supérieur au montant présenté. Merci de revoir la ligne de dépense ou plafonner son montant.",H332=0,"",P332=H332,"OK",P332&lt;H332,"Montant instruit inférieur au montant présenté.")</f>
        <v/>
      </c>
      <c r="T332" s="95">
        <f t="shared" si="54"/>
        <v>0</v>
      </c>
    </row>
    <row r="333" spans="1:20">
      <c r="A333" s="7">
        <v>329</v>
      </c>
      <c r="B333" s="5"/>
      <c r="C333" s="5"/>
      <c r="D333" s="2"/>
      <c r="E333" s="100"/>
      <c r="F333" s="22"/>
      <c r="G333" s="7" t="s">
        <v>6</v>
      </c>
      <c r="H333" s="98">
        <f t="shared" si="46"/>
        <v>0</v>
      </c>
      <c r="I333" s="27"/>
      <c r="J333" s="21">
        <f t="shared" si="47"/>
        <v>0</v>
      </c>
      <c r="K333" s="18">
        <f t="shared" si="48"/>
        <v>0</v>
      </c>
      <c r="L333" s="2">
        <f t="shared" si="49"/>
        <v>0</v>
      </c>
      <c r="M333" s="97">
        <f t="shared" si="50"/>
        <v>0</v>
      </c>
      <c r="N333" s="19">
        <f t="shared" si="51"/>
        <v>0</v>
      </c>
      <c r="O333" s="7" t="str">
        <f t="shared" si="52"/>
        <v>heure</v>
      </c>
      <c r="P333" s="96">
        <f t="shared" si="53"/>
        <v>0</v>
      </c>
      <c r="Q333" s="19"/>
      <c r="R333" s="5"/>
      <c r="S333" s="37" t="str" cm="1">
        <f t="array" ref="S333">_xlfn.IFS(P333&gt;H333,"KO : Le montant retenu est supérieur au montant présenté. Merci de revoir la ligne de dépense ou plafonner son montant.",H333=0,"",P333=H333,"OK",P333&lt;H333,"Montant instruit inférieur au montant présenté.")</f>
        <v/>
      </c>
      <c r="T333" s="95">
        <f t="shared" si="54"/>
        <v>0</v>
      </c>
    </row>
    <row r="334" spans="1:20">
      <c r="A334" s="7">
        <v>330</v>
      </c>
      <c r="B334" s="5"/>
      <c r="C334" s="5"/>
      <c r="D334" s="2"/>
      <c r="E334" s="100"/>
      <c r="F334" s="22"/>
      <c r="G334" s="7" t="s">
        <v>6</v>
      </c>
      <c r="H334" s="98">
        <f t="shared" si="46"/>
        <v>0</v>
      </c>
      <c r="I334" s="27"/>
      <c r="J334" s="21">
        <f t="shared" si="47"/>
        <v>0</v>
      </c>
      <c r="K334" s="18">
        <f t="shared" si="48"/>
        <v>0</v>
      </c>
      <c r="L334" s="2">
        <f t="shared" si="49"/>
        <v>0</v>
      </c>
      <c r="M334" s="97">
        <f t="shared" si="50"/>
        <v>0</v>
      </c>
      <c r="N334" s="19">
        <f t="shared" si="51"/>
        <v>0</v>
      </c>
      <c r="O334" s="7" t="str">
        <f t="shared" si="52"/>
        <v>heure</v>
      </c>
      <c r="P334" s="96">
        <f t="shared" si="53"/>
        <v>0</v>
      </c>
      <c r="Q334" s="19"/>
      <c r="R334" s="5"/>
      <c r="S334" s="37" t="str" cm="1">
        <f t="array" ref="S334">_xlfn.IFS(P334&gt;H334,"KO : Le montant retenu est supérieur au montant présenté. Merci de revoir la ligne de dépense ou plafonner son montant.",H334=0,"",P334=H334,"OK",P334&lt;H334,"Montant instruit inférieur au montant présenté.")</f>
        <v/>
      </c>
      <c r="T334" s="95">
        <f t="shared" si="54"/>
        <v>0</v>
      </c>
    </row>
    <row r="335" spans="1:20">
      <c r="A335" s="7">
        <v>331</v>
      </c>
      <c r="B335" s="5"/>
      <c r="C335" s="5"/>
      <c r="D335" s="2"/>
      <c r="E335" s="100"/>
      <c r="F335" s="22"/>
      <c r="G335" s="7" t="s">
        <v>6</v>
      </c>
      <c r="H335" s="98">
        <f t="shared" si="46"/>
        <v>0</v>
      </c>
      <c r="I335" s="27"/>
      <c r="J335" s="21">
        <f t="shared" si="47"/>
        <v>0</v>
      </c>
      <c r="K335" s="18">
        <f t="shared" si="48"/>
        <v>0</v>
      </c>
      <c r="L335" s="2">
        <f t="shared" si="49"/>
        <v>0</v>
      </c>
      <c r="M335" s="97">
        <f t="shared" si="50"/>
        <v>0</v>
      </c>
      <c r="N335" s="19">
        <f t="shared" si="51"/>
        <v>0</v>
      </c>
      <c r="O335" s="7" t="str">
        <f t="shared" si="52"/>
        <v>heure</v>
      </c>
      <c r="P335" s="96">
        <f t="shared" si="53"/>
        <v>0</v>
      </c>
      <c r="Q335" s="19"/>
      <c r="R335" s="5"/>
      <c r="S335" s="37" t="str" cm="1">
        <f t="array" ref="S335">_xlfn.IFS(P335&gt;H335,"KO : Le montant retenu est supérieur au montant présenté. Merci de revoir la ligne de dépense ou plafonner son montant.",H335=0,"",P335=H335,"OK",P335&lt;H335,"Montant instruit inférieur au montant présenté.")</f>
        <v/>
      </c>
      <c r="T335" s="95">
        <f t="shared" si="54"/>
        <v>0</v>
      </c>
    </row>
    <row r="336" spans="1:20">
      <c r="A336" s="7">
        <v>332</v>
      </c>
      <c r="B336" s="5"/>
      <c r="C336" s="5"/>
      <c r="D336" s="2"/>
      <c r="E336" s="100"/>
      <c r="F336" s="22"/>
      <c r="G336" s="7" t="s">
        <v>6</v>
      </c>
      <c r="H336" s="98">
        <f t="shared" si="46"/>
        <v>0</v>
      </c>
      <c r="I336" s="27"/>
      <c r="J336" s="21">
        <f t="shared" si="47"/>
        <v>0</v>
      </c>
      <c r="K336" s="18">
        <f t="shared" si="48"/>
        <v>0</v>
      </c>
      <c r="L336" s="2">
        <f t="shared" si="49"/>
        <v>0</v>
      </c>
      <c r="M336" s="97">
        <f t="shared" si="50"/>
        <v>0</v>
      </c>
      <c r="N336" s="19">
        <f t="shared" si="51"/>
        <v>0</v>
      </c>
      <c r="O336" s="7" t="str">
        <f t="shared" si="52"/>
        <v>heure</v>
      </c>
      <c r="P336" s="96">
        <f t="shared" si="53"/>
        <v>0</v>
      </c>
      <c r="Q336" s="19"/>
      <c r="R336" s="5"/>
      <c r="S336" s="37" t="str" cm="1">
        <f t="array" ref="S336">_xlfn.IFS(P336&gt;H336,"KO : Le montant retenu est supérieur au montant présenté. Merci de revoir la ligne de dépense ou plafonner son montant.",H336=0,"",P336=H336,"OK",P336&lt;H336,"Montant instruit inférieur au montant présenté.")</f>
        <v/>
      </c>
      <c r="T336" s="95">
        <f t="shared" si="54"/>
        <v>0</v>
      </c>
    </row>
    <row r="337" spans="1:20">
      <c r="A337" s="7">
        <v>333</v>
      </c>
      <c r="B337" s="5"/>
      <c r="C337" s="5"/>
      <c r="D337" s="2"/>
      <c r="E337" s="100"/>
      <c r="F337" s="22"/>
      <c r="G337" s="7" t="s">
        <v>6</v>
      </c>
      <c r="H337" s="98">
        <f t="shared" si="46"/>
        <v>0</v>
      </c>
      <c r="I337" s="27"/>
      <c r="J337" s="21">
        <f t="shared" si="47"/>
        <v>0</v>
      </c>
      <c r="K337" s="18">
        <f t="shared" si="48"/>
        <v>0</v>
      </c>
      <c r="L337" s="2">
        <f t="shared" si="49"/>
        <v>0</v>
      </c>
      <c r="M337" s="97">
        <f t="shared" si="50"/>
        <v>0</v>
      </c>
      <c r="N337" s="19">
        <f t="shared" si="51"/>
        <v>0</v>
      </c>
      <c r="O337" s="7" t="str">
        <f t="shared" si="52"/>
        <v>heure</v>
      </c>
      <c r="P337" s="96">
        <f t="shared" si="53"/>
        <v>0</v>
      </c>
      <c r="Q337" s="19"/>
      <c r="R337" s="5"/>
      <c r="S337" s="37" t="str" cm="1">
        <f t="array" ref="S337">_xlfn.IFS(P337&gt;H337,"KO : Le montant retenu est supérieur au montant présenté. Merci de revoir la ligne de dépense ou plafonner son montant.",H337=0,"",P337=H337,"OK",P337&lt;H337,"Montant instruit inférieur au montant présenté.")</f>
        <v/>
      </c>
      <c r="T337" s="95">
        <f t="shared" si="54"/>
        <v>0</v>
      </c>
    </row>
    <row r="338" spans="1:20">
      <c r="A338" s="7">
        <v>334</v>
      </c>
      <c r="B338" s="5"/>
      <c r="C338" s="5"/>
      <c r="D338" s="2"/>
      <c r="E338" s="100"/>
      <c r="F338" s="22"/>
      <c r="G338" s="7" t="s">
        <v>6</v>
      </c>
      <c r="H338" s="98">
        <f t="shared" si="46"/>
        <v>0</v>
      </c>
      <c r="I338" s="27"/>
      <c r="J338" s="21">
        <f t="shared" si="47"/>
        <v>0</v>
      </c>
      <c r="K338" s="18">
        <f t="shared" si="48"/>
        <v>0</v>
      </c>
      <c r="L338" s="2">
        <f t="shared" si="49"/>
        <v>0</v>
      </c>
      <c r="M338" s="97">
        <f t="shared" si="50"/>
        <v>0</v>
      </c>
      <c r="N338" s="19">
        <f t="shared" si="51"/>
        <v>0</v>
      </c>
      <c r="O338" s="7" t="str">
        <f t="shared" si="52"/>
        <v>heure</v>
      </c>
      <c r="P338" s="96">
        <f t="shared" si="53"/>
        <v>0</v>
      </c>
      <c r="Q338" s="19"/>
      <c r="R338" s="5"/>
      <c r="S338" s="37" t="str" cm="1">
        <f t="array" ref="S338">_xlfn.IFS(P338&gt;H338,"KO : Le montant retenu est supérieur au montant présenté. Merci de revoir la ligne de dépense ou plafonner son montant.",H338=0,"",P338=H338,"OK",P338&lt;H338,"Montant instruit inférieur au montant présenté.")</f>
        <v/>
      </c>
      <c r="T338" s="95">
        <f t="shared" si="54"/>
        <v>0</v>
      </c>
    </row>
    <row r="339" spans="1:20">
      <c r="A339" s="7">
        <v>335</v>
      </c>
      <c r="B339" s="5"/>
      <c r="C339" s="5"/>
      <c r="D339" s="2"/>
      <c r="E339" s="100"/>
      <c r="F339" s="22"/>
      <c r="G339" s="7" t="s">
        <v>6</v>
      </c>
      <c r="H339" s="98">
        <f t="shared" si="46"/>
        <v>0</v>
      </c>
      <c r="I339" s="27"/>
      <c r="J339" s="21">
        <f t="shared" si="47"/>
        <v>0</v>
      </c>
      <c r="K339" s="18">
        <f t="shared" si="48"/>
        <v>0</v>
      </c>
      <c r="L339" s="2">
        <f t="shared" si="49"/>
        <v>0</v>
      </c>
      <c r="M339" s="97">
        <f t="shared" si="50"/>
        <v>0</v>
      </c>
      <c r="N339" s="19">
        <f t="shared" si="51"/>
        <v>0</v>
      </c>
      <c r="O339" s="7" t="str">
        <f t="shared" si="52"/>
        <v>heure</v>
      </c>
      <c r="P339" s="96">
        <f t="shared" si="53"/>
        <v>0</v>
      </c>
      <c r="Q339" s="19"/>
      <c r="R339" s="5"/>
      <c r="S339" s="37" t="str" cm="1">
        <f t="array" ref="S339">_xlfn.IFS(P339&gt;H339,"KO : Le montant retenu est supérieur au montant présenté. Merci de revoir la ligne de dépense ou plafonner son montant.",H339=0,"",P339=H339,"OK",P339&lt;H339,"Montant instruit inférieur au montant présenté.")</f>
        <v/>
      </c>
      <c r="T339" s="95">
        <f t="shared" si="54"/>
        <v>0</v>
      </c>
    </row>
    <row r="340" spans="1:20">
      <c r="A340" s="7">
        <v>336</v>
      </c>
      <c r="B340" s="5"/>
      <c r="C340" s="5"/>
      <c r="D340" s="2"/>
      <c r="E340" s="100"/>
      <c r="F340" s="22"/>
      <c r="G340" s="7" t="s">
        <v>6</v>
      </c>
      <c r="H340" s="98">
        <f t="shared" si="46"/>
        <v>0</v>
      </c>
      <c r="I340" s="27"/>
      <c r="J340" s="21">
        <f t="shared" si="47"/>
        <v>0</v>
      </c>
      <c r="K340" s="18">
        <f t="shared" si="48"/>
        <v>0</v>
      </c>
      <c r="L340" s="2">
        <f t="shared" si="49"/>
        <v>0</v>
      </c>
      <c r="M340" s="97">
        <f t="shared" si="50"/>
        <v>0</v>
      </c>
      <c r="N340" s="19">
        <f t="shared" si="51"/>
        <v>0</v>
      </c>
      <c r="O340" s="7" t="str">
        <f t="shared" si="52"/>
        <v>heure</v>
      </c>
      <c r="P340" s="96">
        <f t="shared" si="53"/>
        <v>0</v>
      </c>
      <c r="Q340" s="19"/>
      <c r="R340" s="5"/>
      <c r="S340" s="37" t="str" cm="1">
        <f t="array" ref="S340">_xlfn.IFS(P340&gt;H340,"KO : Le montant retenu est supérieur au montant présenté. Merci de revoir la ligne de dépense ou plafonner son montant.",H340=0,"",P340=H340,"OK",P340&lt;H340,"Montant instruit inférieur au montant présenté.")</f>
        <v/>
      </c>
      <c r="T340" s="95">
        <f t="shared" si="54"/>
        <v>0</v>
      </c>
    </row>
    <row r="341" spans="1:20">
      <c r="A341" s="7">
        <v>337</v>
      </c>
      <c r="B341" s="5"/>
      <c r="C341" s="5"/>
      <c r="D341" s="2"/>
      <c r="E341" s="100"/>
      <c r="F341" s="22"/>
      <c r="G341" s="7" t="s">
        <v>6</v>
      </c>
      <c r="H341" s="98">
        <f t="shared" si="46"/>
        <v>0</v>
      </c>
      <c r="I341" s="27"/>
      <c r="J341" s="21">
        <f t="shared" si="47"/>
        <v>0</v>
      </c>
      <c r="K341" s="18">
        <f t="shared" si="48"/>
        <v>0</v>
      </c>
      <c r="L341" s="2">
        <f t="shared" si="49"/>
        <v>0</v>
      </c>
      <c r="M341" s="97">
        <f t="shared" si="50"/>
        <v>0</v>
      </c>
      <c r="N341" s="19">
        <f t="shared" si="51"/>
        <v>0</v>
      </c>
      <c r="O341" s="7" t="str">
        <f t="shared" si="52"/>
        <v>heure</v>
      </c>
      <c r="P341" s="96">
        <f t="shared" si="53"/>
        <v>0</v>
      </c>
      <c r="Q341" s="19"/>
      <c r="R341" s="5"/>
      <c r="S341" s="37" t="str" cm="1">
        <f t="array" ref="S341">_xlfn.IFS(P341&gt;H341,"KO : Le montant retenu est supérieur au montant présenté. Merci de revoir la ligne de dépense ou plafonner son montant.",H341=0,"",P341=H341,"OK",P341&lt;H341,"Montant instruit inférieur au montant présenté.")</f>
        <v/>
      </c>
      <c r="T341" s="95">
        <f t="shared" si="54"/>
        <v>0</v>
      </c>
    </row>
    <row r="342" spans="1:20">
      <c r="A342" s="7">
        <v>338</v>
      </c>
      <c r="B342" s="5"/>
      <c r="C342" s="5"/>
      <c r="D342" s="2"/>
      <c r="E342" s="100"/>
      <c r="F342" s="22"/>
      <c r="G342" s="7" t="s">
        <v>6</v>
      </c>
      <c r="H342" s="98">
        <f t="shared" si="46"/>
        <v>0</v>
      </c>
      <c r="I342" s="27"/>
      <c r="J342" s="21">
        <f t="shared" si="47"/>
        <v>0</v>
      </c>
      <c r="K342" s="18">
        <f t="shared" si="48"/>
        <v>0</v>
      </c>
      <c r="L342" s="2">
        <f t="shared" si="49"/>
        <v>0</v>
      </c>
      <c r="M342" s="97">
        <f t="shared" si="50"/>
        <v>0</v>
      </c>
      <c r="N342" s="19">
        <f t="shared" si="51"/>
        <v>0</v>
      </c>
      <c r="O342" s="7" t="str">
        <f t="shared" si="52"/>
        <v>heure</v>
      </c>
      <c r="P342" s="96">
        <f t="shared" si="53"/>
        <v>0</v>
      </c>
      <c r="Q342" s="19"/>
      <c r="R342" s="5"/>
      <c r="S342" s="37" t="str" cm="1">
        <f t="array" ref="S342">_xlfn.IFS(P342&gt;H342,"KO : Le montant retenu est supérieur au montant présenté. Merci de revoir la ligne de dépense ou plafonner son montant.",H342=0,"",P342=H342,"OK",P342&lt;H342,"Montant instruit inférieur au montant présenté.")</f>
        <v/>
      </c>
      <c r="T342" s="95">
        <f t="shared" si="54"/>
        <v>0</v>
      </c>
    </row>
    <row r="343" spans="1:20">
      <c r="A343" s="7">
        <v>339</v>
      </c>
      <c r="B343" s="5"/>
      <c r="C343" s="5"/>
      <c r="D343" s="2"/>
      <c r="E343" s="100"/>
      <c r="F343" s="22"/>
      <c r="G343" s="7" t="s">
        <v>6</v>
      </c>
      <c r="H343" s="98">
        <f t="shared" si="46"/>
        <v>0</v>
      </c>
      <c r="I343" s="27"/>
      <c r="J343" s="21">
        <f t="shared" si="47"/>
        <v>0</v>
      </c>
      <c r="K343" s="18">
        <f t="shared" si="48"/>
        <v>0</v>
      </c>
      <c r="L343" s="2">
        <f t="shared" si="49"/>
        <v>0</v>
      </c>
      <c r="M343" s="97">
        <f t="shared" si="50"/>
        <v>0</v>
      </c>
      <c r="N343" s="19">
        <f t="shared" si="51"/>
        <v>0</v>
      </c>
      <c r="O343" s="7" t="str">
        <f t="shared" si="52"/>
        <v>heure</v>
      </c>
      <c r="P343" s="96">
        <f t="shared" si="53"/>
        <v>0</v>
      </c>
      <c r="Q343" s="19"/>
      <c r="R343" s="5"/>
      <c r="S343" s="37" t="str" cm="1">
        <f t="array" ref="S343">_xlfn.IFS(P343&gt;H343,"KO : Le montant retenu est supérieur au montant présenté. Merci de revoir la ligne de dépense ou plafonner son montant.",H343=0,"",P343=H343,"OK",P343&lt;H343,"Montant instruit inférieur au montant présenté.")</f>
        <v/>
      </c>
      <c r="T343" s="95">
        <f t="shared" si="54"/>
        <v>0</v>
      </c>
    </row>
    <row r="344" spans="1:20">
      <c r="A344" s="7">
        <v>340</v>
      </c>
      <c r="B344" s="5"/>
      <c r="C344" s="5"/>
      <c r="D344" s="2"/>
      <c r="E344" s="100"/>
      <c r="F344" s="22"/>
      <c r="G344" s="7" t="s">
        <v>6</v>
      </c>
      <c r="H344" s="98">
        <f t="shared" si="46"/>
        <v>0</v>
      </c>
      <c r="I344" s="27"/>
      <c r="J344" s="21">
        <f t="shared" si="47"/>
        <v>0</v>
      </c>
      <c r="K344" s="18">
        <f t="shared" si="48"/>
        <v>0</v>
      </c>
      <c r="L344" s="2">
        <f t="shared" si="49"/>
        <v>0</v>
      </c>
      <c r="M344" s="97">
        <f t="shared" si="50"/>
        <v>0</v>
      </c>
      <c r="N344" s="19">
        <f t="shared" si="51"/>
        <v>0</v>
      </c>
      <c r="O344" s="7" t="str">
        <f t="shared" si="52"/>
        <v>heure</v>
      </c>
      <c r="P344" s="96">
        <f t="shared" si="53"/>
        <v>0</v>
      </c>
      <c r="Q344" s="19"/>
      <c r="R344" s="5"/>
      <c r="S344" s="37" t="str" cm="1">
        <f t="array" ref="S344">_xlfn.IFS(P344&gt;H344,"KO : Le montant retenu est supérieur au montant présenté. Merci de revoir la ligne de dépense ou plafonner son montant.",H344=0,"",P344=H344,"OK",P344&lt;H344,"Montant instruit inférieur au montant présenté.")</f>
        <v/>
      </c>
      <c r="T344" s="95">
        <f t="shared" si="54"/>
        <v>0</v>
      </c>
    </row>
    <row r="345" spans="1:20">
      <c r="A345" s="7">
        <v>341</v>
      </c>
      <c r="B345" s="5"/>
      <c r="C345" s="5"/>
      <c r="D345" s="2"/>
      <c r="E345" s="100"/>
      <c r="F345" s="22"/>
      <c r="G345" s="7" t="s">
        <v>6</v>
      </c>
      <c r="H345" s="98">
        <f t="shared" si="46"/>
        <v>0</v>
      </c>
      <c r="I345" s="27"/>
      <c r="J345" s="21">
        <f t="shared" si="47"/>
        <v>0</v>
      </c>
      <c r="K345" s="18">
        <f t="shared" si="48"/>
        <v>0</v>
      </c>
      <c r="L345" s="2">
        <f t="shared" si="49"/>
        <v>0</v>
      </c>
      <c r="M345" s="97">
        <f t="shared" si="50"/>
        <v>0</v>
      </c>
      <c r="N345" s="19">
        <f t="shared" si="51"/>
        <v>0</v>
      </c>
      <c r="O345" s="7" t="str">
        <f t="shared" si="52"/>
        <v>heure</v>
      </c>
      <c r="P345" s="96">
        <f t="shared" si="53"/>
        <v>0</v>
      </c>
      <c r="Q345" s="19"/>
      <c r="R345" s="5"/>
      <c r="S345" s="37" t="str" cm="1">
        <f t="array" ref="S345">_xlfn.IFS(P345&gt;H345,"KO : Le montant retenu est supérieur au montant présenté. Merci de revoir la ligne de dépense ou plafonner son montant.",H345=0,"",P345=H345,"OK",P345&lt;H345,"Montant instruit inférieur au montant présenté.")</f>
        <v/>
      </c>
      <c r="T345" s="95">
        <f t="shared" si="54"/>
        <v>0</v>
      </c>
    </row>
    <row r="346" spans="1:20">
      <c r="A346" s="7">
        <v>342</v>
      </c>
      <c r="B346" s="5"/>
      <c r="C346" s="5"/>
      <c r="D346" s="2"/>
      <c r="E346" s="100"/>
      <c r="F346" s="22"/>
      <c r="G346" s="7" t="s">
        <v>6</v>
      </c>
      <c r="H346" s="98">
        <f t="shared" si="46"/>
        <v>0</v>
      </c>
      <c r="I346" s="27"/>
      <c r="J346" s="21">
        <f t="shared" si="47"/>
        <v>0</v>
      </c>
      <c r="K346" s="18">
        <f t="shared" si="48"/>
        <v>0</v>
      </c>
      <c r="L346" s="2">
        <f t="shared" si="49"/>
        <v>0</v>
      </c>
      <c r="M346" s="97">
        <f t="shared" si="50"/>
        <v>0</v>
      </c>
      <c r="N346" s="19">
        <f t="shared" si="51"/>
        <v>0</v>
      </c>
      <c r="O346" s="7" t="str">
        <f t="shared" si="52"/>
        <v>heure</v>
      </c>
      <c r="P346" s="96">
        <f t="shared" si="53"/>
        <v>0</v>
      </c>
      <c r="Q346" s="19"/>
      <c r="R346" s="5"/>
      <c r="S346" s="37" t="str" cm="1">
        <f t="array" ref="S346">_xlfn.IFS(P346&gt;H346,"KO : Le montant retenu est supérieur au montant présenté. Merci de revoir la ligne de dépense ou plafonner son montant.",H346=0,"",P346=H346,"OK",P346&lt;H346,"Montant instruit inférieur au montant présenté.")</f>
        <v/>
      </c>
      <c r="T346" s="95">
        <f t="shared" si="54"/>
        <v>0</v>
      </c>
    </row>
    <row r="347" spans="1:20">
      <c r="A347" s="7">
        <v>343</v>
      </c>
      <c r="B347" s="5"/>
      <c r="C347" s="5"/>
      <c r="D347" s="2"/>
      <c r="E347" s="100"/>
      <c r="F347" s="22"/>
      <c r="G347" s="7" t="s">
        <v>6</v>
      </c>
      <c r="H347" s="98">
        <f t="shared" si="46"/>
        <v>0</v>
      </c>
      <c r="I347" s="27"/>
      <c r="J347" s="21">
        <f t="shared" si="47"/>
        <v>0</v>
      </c>
      <c r="K347" s="18">
        <f t="shared" si="48"/>
        <v>0</v>
      </c>
      <c r="L347" s="2">
        <f t="shared" si="49"/>
        <v>0</v>
      </c>
      <c r="M347" s="97">
        <f t="shared" si="50"/>
        <v>0</v>
      </c>
      <c r="N347" s="19">
        <f t="shared" si="51"/>
        <v>0</v>
      </c>
      <c r="O347" s="7" t="str">
        <f t="shared" si="52"/>
        <v>heure</v>
      </c>
      <c r="P347" s="96">
        <f t="shared" si="53"/>
        <v>0</v>
      </c>
      <c r="Q347" s="19"/>
      <c r="R347" s="5"/>
      <c r="S347" s="37" t="str" cm="1">
        <f t="array" ref="S347">_xlfn.IFS(P347&gt;H347,"KO : Le montant retenu est supérieur au montant présenté. Merci de revoir la ligne de dépense ou plafonner son montant.",H347=0,"",P347=H347,"OK",P347&lt;H347,"Montant instruit inférieur au montant présenté.")</f>
        <v/>
      </c>
      <c r="T347" s="95">
        <f t="shared" si="54"/>
        <v>0</v>
      </c>
    </row>
    <row r="348" spans="1:20">
      <c r="A348" s="7">
        <v>344</v>
      </c>
      <c r="B348" s="5"/>
      <c r="C348" s="5"/>
      <c r="D348" s="2"/>
      <c r="E348" s="100"/>
      <c r="F348" s="22"/>
      <c r="G348" s="7" t="s">
        <v>6</v>
      </c>
      <c r="H348" s="98">
        <f t="shared" si="46"/>
        <v>0</v>
      </c>
      <c r="I348" s="27"/>
      <c r="J348" s="21">
        <f t="shared" si="47"/>
        <v>0</v>
      </c>
      <c r="K348" s="18">
        <f t="shared" si="48"/>
        <v>0</v>
      </c>
      <c r="L348" s="2">
        <f t="shared" si="49"/>
        <v>0</v>
      </c>
      <c r="M348" s="97">
        <f t="shared" si="50"/>
        <v>0</v>
      </c>
      <c r="N348" s="19">
        <f t="shared" si="51"/>
        <v>0</v>
      </c>
      <c r="O348" s="7" t="str">
        <f t="shared" si="52"/>
        <v>heure</v>
      </c>
      <c r="P348" s="96">
        <f t="shared" si="53"/>
        <v>0</v>
      </c>
      <c r="Q348" s="19"/>
      <c r="R348" s="5"/>
      <c r="S348" s="37" t="str" cm="1">
        <f t="array" ref="S348">_xlfn.IFS(P348&gt;H348,"KO : Le montant retenu est supérieur au montant présenté. Merci de revoir la ligne de dépense ou plafonner son montant.",H348=0,"",P348=H348,"OK",P348&lt;H348,"Montant instruit inférieur au montant présenté.")</f>
        <v/>
      </c>
      <c r="T348" s="95">
        <f t="shared" si="54"/>
        <v>0</v>
      </c>
    </row>
    <row r="349" spans="1:20">
      <c r="A349" s="7">
        <v>345</v>
      </c>
      <c r="B349" s="5"/>
      <c r="C349" s="5"/>
      <c r="D349" s="2"/>
      <c r="E349" s="100"/>
      <c r="F349" s="22"/>
      <c r="G349" s="7" t="s">
        <v>6</v>
      </c>
      <c r="H349" s="98">
        <f t="shared" si="46"/>
        <v>0</v>
      </c>
      <c r="I349" s="27"/>
      <c r="J349" s="21">
        <f t="shared" si="47"/>
        <v>0</v>
      </c>
      <c r="K349" s="18">
        <f t="shared" si="48"/>
        <v>0</v>
      </c>
      <c r="L349" s="2">
        <f t="shared" si="49"/>
        <v>0</v>
      </c>
      <c r="M349" s="97">
        <f t="shared" si="50"/>
        <v>0</v>
      </c>
      <c r="N349" s="19">
        <f t="shared" si="51"/>
        <v>0</v>
      </c>
      <c r="O349" s="7" t="str">
        <f t="shared" si="52"/>
        <v>heure</v>
      </c>
      <c r="P349" s="96">
        <f t="shared" si="53"/>
        <v>0</v>
      </c>
      <c r="Q349" s="19"/>
      <c r="R349" s="5"/>
      <c r="S349" s="37" t="str" cm="1">
        <f t="array" ref="S349">_xlfn.IFS(P349&gt;H349,"KO : Le montant retenu est supérieur au montant présenté. Merci de revoir la ligne de dépense ou plafonner son montant.",H349=0,"",P349=H349,"OK",P349&lt;H349,"Montant instruit inférieur au montant présenté.")</f>
        <v/>
      </c>
      <c r="T349" s="95">
        <f t="shared" si="54"/>
        <v>0</v>
      </c>
    </row>
    <row r="350" spans="1:20">
      <c r="A350" s="7">
        <v>346</v>
      </c>
      <c r="B350" s="5"/>
      <c r="C350" s="5"/>
      <c r="D350" s="2"/>
      <c r="E350" s="100"/>
      <c r="F350" s="22"/>
      <c r="G350" s="7" t="s">
        <v>6</v>
      </c>
      <c r="H350" s="98">
        <f t="shared" si="46"/>
        <v>0</v>
      </c>
      <c r="I350" s="27"/>
      <c r="J350" s="21">
        <f t="shared" si="47"/>
        <v>0</v>
      </c>
      <c r="K350" s="18">
        <f t="shared" si="48"/>
        <v>0</v>
      </c>
      <c r="L350" s="2">
        <f t="shared" si="49"/>
        <v>0</v>
      </c>
      <c r="M350" s="97">
        <f t="shared" si="50"/>
        <v>0</v>
      </c>
      <c r="N350" s="19">
        <f t="shared" si="51"/>
        <v>0</v>
      </c>
      <c r="O350" s="7" t="str">
        <f t="shared" si="52"/>
        <v>heure</v>
      </c>
      <c r="P350" s="96">
        <f t="shared" si="53"/>
        <v>0</v>
      </c>
      <c r="Q350" s="19"/>
      <c r="R350" s="5"/>
      <c r="S350" s="37" t="str" cm="1">
        <f t="array" ref="S350">_xlfn.IFS(P350&gt;H350,"KO : Le montant retenu est supérieur au montant présenté. Merci de revoir la ligne de dépense ou plafonner son montant.",H350=0,"",P350=H350,"OK",P350&lt;H350,"Montant instruit inférieur au montant présenté.")</f>
        <v/>
      </c>
      <c r="T350" s="95">
        <f t="shared" si="54"/>
        <v>0</v>
      </c>
    </row>
    <row r="351" spans="1:20">
      <c r="A351" s="7">
        <v>347</v>
      </c>
      <c r="B351" s="5"/>
      <c r="C351" s="5"/>
      <c r="D351" s="2"/>
      <c r="E351" s="100"/>
      <c r="F351" s="22"/>
      <c r="G351" s="7" t="s">
        <v>6</v>
      </c>
      <c r="H351" s="98">
        <f t="shared" si="46"/>
        <v>0</v>
      </c>
      <c r="I351" s="27"/>
      <c r="J351" s="21">
        <f t="shared" si="47"/>
        <v>0</v>
      </c>
      <c r="K351" s="18">
        <f t="shared" si="48"/>
        <v>0</v>
      </c>
      <c r="L351" s="2">
        <f t="shared" si="49"/>
        <v>0</v>
      </c>
      <c r="M351" s="97">
        <f t="shared" si="50"/>
        <v>0</v>
      </c>
      <c r="N351" s="19">
        <f t="shared" si="51"/>
        <v>0</v>
      </c>
      <c r="O351" s="7" t="str">
        <f t="shared" si="52"/>
        <v>heure</v>
      </c>
      <c r="P351" s="96">
        <f t="shared" si="53"/>
        <v>0</v>
      </c>
      <c r="Q351" s="19"/>
      <c r="R351" s="5"/>
      <c r="S351" s="37" t="str" cm="1">
        <f t="array" ref="S351">_xlfn.IFS(P351&gt;H351,"KO : Le montant retenu est supérieur au montant présenté. Merci de revoir la ligne de dépense ou plafonner son montant.",H351=0,"",P351=H351,"OK",P351&lt;H351,"Montant instruit inférieur au montant présenté.")</f>
        <v/>
      </c>
      <c r="T351" s="95">
        <f t="shared" si="54"/>
        <v>0</v>
      </c>
    </row>
    <row r="352" spans="1:20">
      <c r="A352" s="7">
        <v>348</v>
      </c>
      <c r="B352" s="5"/>
      <c r="C352" s="5"/>
      <c r="D352" s="2"/>
      <c r="E352" s="100"/>
      <c r="F352" s="22"/>
      <c r="G352" s="7" t="s">
        <v>6</v>
      </c>
      <c r="H352" s="98">
        <f t="shared" si="46"/>
        <v>0</v>
      </c>
      <c r="I352" s="27"/>
      <c r="J352" s="21">
        <f t="shared" si="47"/>
        <v>0</v>
      </c>
      <c r="K352" s="18">
        <f t="shared" si="48"/>
        <v>0</v>
      </c>
      <c r="L352" s="2">
        <f t="shared" si="49"/>
        <v>0</v>
      </c>
      <c r="M352" s="97">
        <f t="shared" si="50"/>
        <v>0</v>
      </c>
      <c r="N352" s="19">
        <f t="shared" si="51"/>
        <v>0</v>
      </c>
      <c r="O352" s="7" t="str">
        <f t="shared" si="52"/>
        <v>heure</v>
      </c>
      <c r="P352" s="96">
        <f t="shared" si="53"/>
        <v>0</v>
      </c>
      <c r="Q352" s="19"/>
      <c r="R352" s="5"/>
      <c r="S352" s="37" t="str" cm="1">
        <f t="array" ref="S352">_xlfn.IFS(P352&gt;H352,"KO : Le montant retenu est supérieur au montant présenté. Merci de revoir la ligne de dépense ou plafonner son montant.",H352=0,"",P352=H352,"OK",P352&lt;H352,"Montant instruit inférieur au montant présenté.")</f>
        <v/>
      </c>
      <c r="T352" s="95">
        <f t="shared" si="54"/>
        <v>0</v>
      </c>
    </row>
    <row r="353" spans="1:20">
      <c r="A353" s="7">
        <v>349</v>
      </c>
      <c r="B353" s="5"/>
      <c r="C353" s="5"/>
      <c r="D353" s="2"/>
      <c r="E353" s="100"/>
      <c r="F353" s="22"/>
      <c r="G353" s="7" t="s">
        <v>6</v>
      </c>
      <c r="H353" s="98">
        <f t="shared" si="46"/>
        <v>0</v>
      </c>
      <c r="I353" s="27"/>
      <c r="J353" s="21">
        <f t="shared" si="47"/>
        <v>0</v>
      </c>
      <c r="K353" s="18">
        <f t="shared" si="48"/>
        <v>0</v>
      </c>
      <c r="L353" s="2">
        <f t="shared" si="49"/>
        <v>0</v>
      </c>
      <c r="M353" s="97">
        <f t="shared" si="50"/>
        <v>0</v>
      </c>
      <c r="N353" s="19">
        <f t="shared" si="51"/>
        <v>0</v>
      </c>
      <c r="O353" s="7" t="str">
        <f t="shared" si="52"/>
        <v>heure</v>
      </c>
      <c r="P353" s="96">
        <f t="shared" si="53"/>
        <v>0</v>
      </c>
      <c r="Q353" s="19"/>
      <c r="R353" s="5"/>
      <c r="S353" s="37" t="str" cm="1">
        <f t="array" ref="S353">_xlfn.IFS(P353&gt;H353,"KO : Le montant retenu est supérieur au montant présenté. Merci de revoir la ligne de dépense ou plafonner son montant.",H353=0,"",P353=H353,"OK",P353&lt;H353,"Montant instruit inférieur au montant présenté.")</f>
        <v/>
      </c>
      <c r="T353" s="95">
        <f t="shared" si="54"/>
        <v>0</v>
      </c>
    </row>
    <row r="354" spans="1:20">
      <c r="A354" s="7">
        <v>350</v>
      </c>
      <c r="B354" s="5"/>
      <c r="C354" s="5"/>
      <c r="D354" s="2"/>
      <c r="E354" s="100"/>
      <c r="F354" s="22"/>
      <c r="G354" s="7" t="s">
        <v>6</v>
      </c>
      <c r="H354" s="98">
        <f t="shared" si="46"/>
        <v>0</v>
      </c>
      <c r="I354" s="27"/>
      <c r="J354" s="21">
        <f t="shared" si="47"/>
        <v>0</v>
      </c>
      <c r="K354" s="18">
        <f t="shared" si="48"/>
        <v>0</v>
      </c>
      <c r="L354" s="2">
        <f t="shared" si="49"/>
        <v>0</v>
      </c>
      <c r="M354" s="97">
        <f t="shared" si="50"/>
        <v>0</v>
      </c>
      <c r="N354" s="19">
        <f t="shared" si="51"/>
        <v>0</v>
      </c>
      <c r="O354" s="7" t="str">
        <f t="shared" si="52"/>
        <v>heure</v>
      </c>
      <c r="P354" s="96">
        <f t="shared" si="53"/>
        <v>0</v>
      </c>
      <c r="Q354" s="19"/>
      <c r="R354" s="5"/>
      <c r="S354" s="37" t="str" cm="1">
        <f t="array" ref="S354">_xlfn.IFS(P354&gt;H354,"KO : Le montant retenu est supérieur au montant présenté. Merci de revoir la ligne de dépense ou plafonner son montant.",H354=0,"",P354=H354,"OK",P354&lt;H354,"Montant instruit inférieur au montant présenté.")</f>
        <v/>
      </c>
      <c r="T354" s="95">
        <f t="shared" si="54"/>
        <v>0</v>
      </c>
    </row>
    <row r="355" spans="1:20">
      <c r="A355" s="7">
        <v>351</v>
      </c>
      <c r="B355" s="5"/>
      <c r="C355" s="5"/>
      <c r="D355" s="2"/>
      <c r="E355" s="100"/>
      <c r="F355" s="22"/>
      <c r="G355" s="7" t="s">
        <v>6</v>
      </c>
      <c r="H355" s="98">
        <f t="shared" si="46"/>
        <v>0</v>
      </c>
      <c r="I355" s="27"/>
      <c r="J355" s="21">
        <f t="shared" si="47"/>
        <v>0</v>
      </c>
      <c r="K355" s="18">
        <f t="shared" si="48"/>
        <v>0</v>
      </c>
      <c r="L355" s="2">
        <f t="shared" si="49"/>
        <v>0</v>
      </c>
      <c r="M355" s="97">
        <f t="shared" si="50"/>
        <v>0</v>
      </c>
      <c r="N355" s="19">
        <f t="shared" si="51"/>
        <v>0</v>
      </c>
      <c r="O355" s="7" t="str">
        <f t="shared" si="52"/>
        <v>heure</v>
      </c>
      <c r="P355" s="96">
        <f t="shared" si="53"/>
        <v>0</v>
      </c>
      <c r="Q355" s="19"/>
      <c r="R355" s="5"/>
      <c r="S355" s="37" t="str" cm="1">
        <f t="array" ref="S355">_xlfn.IFS(P355&gt;H355,"KO : Le montant retenu est supérieur au montant présenté. Merci de revoir la ligne de dépense ou plafonner son montant.",H355=0,"",P355=H355,"OK",P355&lt;H355,"Montant instruit inférieur au montant présenté.")</f>
        <v/>
      </c>
      <c r="T355" s="95">
        <f t="shared" si="54"/>
        <v>0</v>
      </c>
    </row>
    <row r="356" spans="1:20">
      <c r="A356" s="7">
        <v>352</v>
      </c>
      <c r="B356" s="5"/>
      <c r="C356" s="5"/>
      <c r="D356" s="2"/>
      <c r="E356" s="100"/>
      <c r="F356" s="22"/>
      <c r="G356" s="7" t="s">
        <v>6</v>
      </c>
      <c r="H356" s="98">
        <f t="shared" si="46"/>
        <v>0</v>
      </c>
      <c r="I356" s="27"/>
      <c r="J356" s="21">
        <f t="shared" si="47"/>
        <v>0</v>
      </c>
      <c r="K356" s="18">
        <f t="shared" si="48"/>
        <v>0</v>
      </c>
      <c r="L356" s="2">
        <f t="shared" si="49"/>
        <v>0</v>
      </c>
      <c r="M356" s="97">
        <f t="shared" si="50"/>
        <v>0</v>
      </c>
      <c r="N356" s="19">
        <f t="shared" si="51"/>
        <v>0</v>
      </c>
      <c r="O356" s="7" t="str">
        <f t="shared" si="52"/>
        <v>heure</v>
      </c>
      <c r="P356" s="96">
        <f t="shared" si="53"/>
        <v>0</v>
      </c>
      <c r="Q356" s="19"/>
      <c r="R356" s="5"/>
      <c r="S356" s="37" t="str" cm="1">
        <f t="array" ref="S356">_xlfn.IFS(P356&gt;H356,"KO : Le montant retenu est supérieur au montant présenté. Merci de revoir la ligne de dépense ou plafonner son montant.",H356=0,"",P356=H356,"OK",P356&lt;H356,"Montant instruit inférieur au montant présenté.")</f>
        <v/>
      </c>
      <c r="T356" s="95">
        <f t="shared" si="54"/>
        <v>0</v>
      </c>
    </row>
    <row r="357" spans="1:20">
      <c r="A357" s="7">
        <v>353</v>
      </c>
      <c r="B357" s="5"/>
      <c r="C357" s="5"/>
      <c r="D357" s="2"/>
      <c r="E357" s="100"/>
      <c r="F357" s="22"/>
      <c r="G357" s="7" t="s">
        <v>6</v>
      </c>
      <c r="H357" s="98">
        <f t="shared" si="46"/>
        <v>0</v>
      </c>
      <c r="I357" s="27"/>
      <c r="J357" s="21">
        <f t="shared" si="47"/>
        <v>0</v>
      </c>
      <c r="K357" s="18">
        <f t="shared" si="48"/>
        <v>0</v>
      </c>
      <c r="L357" s="2">
        <f t="shared" si="49"/>
        <v>0</v>
      </c>
      <c r="M357" s="97">
        <f t="shared" si="50"/>
        <v>0</v>
      </c>
      <c r="N357" s="19">
        <f t="shared" si="51"/>
        <v>0</v>
      </c>
      <c r="O357" s="7" t="str">
        <f t="shared" si="52"/>
        <v>heure</v>
      </c>
      <c r="P357" s="96">
        <f t="shared" si="53"/>
        <v>0</v>
      </c>
      <c r="Q357" s="19"/>
      <c r="R357" s="5"/>
      <c r="S357" s="37" t="str" cm="1">
        <f t="array" ref="S357">_xlfn.IFS(P357&gt;H357,"KO : Le montant retenu est supérieur au montant présenté. Merci de revoir la ligne de dépense ou plafonner son montant.",H357=0,"",P357=H357,"OK",P357&lt;H357,"Montant instruit inférieur au montant présenté.")</f>
        <v/>
      </c>
      <c r="T357" s="95">
        <f t="shared" si="54"/>
        <v>0</v>
      </c>
    </row>
    <row r="358" spans="1:20">
      <c r="A358" s="7">
        <v>354</v>
      </c>
      <c r="B358" s="5"/>
      <c r="C358" s="5"/>
      <c r="D358" s="2"/>
      <c r="E358" s="100"/>
      <c r="F358" s="22"/>
      <c r="G358" s="7" t="s">
        <v>6</v>
      </c>
      <c r="H358" s="98">
        <f t="shared" si="46"/>
        <v>0</v>
      </c>
      <c r="I358" s="27"/>
      <c r="J358" s="21">
        <f t="shared" si="47"/>
        <v>0</v>
      </c>
      <c r="K358" s="18">
        <f t="shared" si="48"/>
        <v>0</v>
      </c>
      <c r="L358" s="2">
        <f t="shared" si="49"/>
        <v>0</v>
      </c>
      <c r="M358" s="97">
        <f t="shared" si="50"/>
        <v>0</v>
      </c>
      <c r="N358" s="19">
        <f t="shared" si="51"/>
        <v>0</v>
      </c>
      <c r="O358" s="7" t="str">
        <f t="shared" si="52"/>
        <v>heure</v>
      </c>
      <c r="P358" s="96">
        <f t="shared" si="53"/>
        <v>0</v>
      </c>
      <c r="Q358" s="19"/>
      <c r="R358" s="5"/>
      <c r="S358" s="37" t="str" cm="1">
        <f t="array" ref="S358">_xlfn.IFS(P358&gt;H358,"KO : Le montant retenu est supérieur au montant présenté. Merci de revoir la ligne de dépense ou plafonner son montant.",H358=0,"",P358=H358,"OK",P358&lt;H358,"Montant instruit inférieur au montant présenté.")</f>
        <v/>
      </c>
      <c r="T358" s="95">
        <f t="shared" si="54"/>
        <v>0</v>
      </c>
    </row>
    <row r="359" spans="1:20">
      <c r="A359" s="7">
        <v>355</v>
      </c>
      <c r="B359" s="5"/>
      <c r="C359" s="5"/>
      <c r="D359" s="2"/>
      <c r="E359" s="100"/>
      <c r="F359" s="22"/>
      <c r="G359" s="7" t="s">
        <v>6</v>
      </c>
      <c r="H359" s="98">
        <f t="shared" si="46"/>
        <v>0</v>
      </c>
      <c r="I359" s="27"/>
      <c r="J359" s="21">
        <f t="shared" si="47"/>
        <v>0</v>
      </c>
      <c r="K359" s="18">
        <f t="shared" si="48"/>
        <v>0</v>
      </c>
      <c r="L359" s="2">
        <f t="shared" si="49"/>
        <v>0</v>
      </c>
      <c r="M359" s="97">
        <f t="shared" si="50"/>
        <v>0</v>
      </c>
      <c r="N359" s="19">
        <f t="shared" si="51"/>
        <v>0</v>
      </c>
      <c r="O359" s="7" t="str">
        <f t="shared" si="52"/>
        <v>heure</v>
      </c>
      <c r="P359" s="96">
        <f t="shared" si="53"/>
        <v>0</v>
      </c>
      <c r="Q359" s="19"/>
      <c r="R359" s="5"/>
      <c r="S359" s="37" t="str" cm="1">
        <f t="array" ref="S359">_xlfn.IFS(P359&gt;H359,"KO : Le montant retenu est supérieur au montant présenté. Merci de revoir la ligne de dépense ou plafonner son montant.",H359=0,"",P359=H359,"OK",P359&lt;H359,"Montant instruit inférieur au montant présenté.")</f>
        <v/>
      </c>
      <c r="T359" s="95">
        <f t="shared" si="54"/>
        <v>0</v>
      </c>
    </row>
    <row r="360" spans="1:20">
      <c r="A360" s="7">
        <v>356</v>
      </c>
      <c r="B360" s="5"/>
      <c r="C360" s="5"/>
      <c r="D360" s="2"/>
      <c r="E360" s="100"/>
      <c r="F360" s="22"/>
      <c r="G360" s="7" t="s">
        <v>6</v>
      </c>
      <c r="H360" s="98">
        <f t="shared" si="46"/>
        <v>0</v>
      </c>
      <c r="I360" s="27"/>
      <c r="J360" s="21">
        <f t="shared" si="47"/>
        <v>0</v>
      </c>
      <c r="K360" s="18">
        <f t="shared" si="48"/>
        <v>0</v>
      </c>
      <c r="L360" s="2">
        <f t="shared" si="49"/>
        <v>0</v>
      </c>
      <c r="M360" s="97">
        <f t="shared" si="50"/>
        <v>0</v>
      </c>
      <c r="N360" s="19">
        <f t="shared" si="51"/>
        <v>0</v>
      </c>
      <c r="O360" s="7" t="str">
        <f t="shared" si="52"/>
        <v>heure</v>
      </c>
      <c r="P360" s="96">
        <f t="shared" si="53"/>
        <v>0</v>
      </c>
      <c r="Q360" s="19"/>
      <c r="R360" s="5"/>
      <c r="S360" s="37" t="str" cm="1">
        <f t="array" ref="S360">_xlfn.IFS(P360&gt;H360,"KO : Le montant retenu est supérieur au montant présenté. Merci de revoir la ligne de dépense ou plafonner son montant.",H360=0,"",P360=H360,"OK",P360&lt;H360,"Montant instruit inférieur au montant présenté.")</f>
        <v/>
      </c>
      <c r="T360" s="95">
        <f t="shared" si="54"/>
        <v>0</v>
      </c>
    </row>
    <row r="361" spans="1:20">
      <c r="A361" s="7">
        <v>357</v>
      </c>
      <c r="B361" s="5"/>
      <c r="C361" s="5"/>
      <c r="D361" s="2"/>
      <c r="E361" s="100"/>
      <c r="F361" s="22"/>
      <c r="G361" s="7" t="s">
        <v>6</v>
      </c>
      <c r="H361" s="98">
        <f t="shared" si="46"/>
        <v>0</v>
      </c>
      <c r="I361" s="27"/>
      <c r="J361" s="21">
        <f t="shared" si="47"/>
        <v>0</v>
      </c>
      <c r="K361" s="18">
        <f t="shared" si="48"/>
        <v>0</v>
      </c>
      <c r="L361" s="2">
        <f t="shared" si="49"/>
        <v>0</v>
      </c>
      <c r="M361" s="97">
        <f t="shared" si="50"/>
        <v>0</v>
      </c>
      <c r="N361" s="19">
        <f t="shared" si="51"/>
        <v>0</v>
      </c>
      <c r="O361" s="7" t="str">
        <f t="shared" si="52"/>
        <v>heure</v>
      </c>
      <c r="P361" s="96">
        <f t="shared" si="53"/>
        <v>0</v>
      </c>
      <c r="Q361" s="19"/>
      <c r="R361" s="5"/>
      <c r="S361" s="37" t="str" cm="1">
        <f t="array" ref="S361">_xlfn.IFS(P361&gt;H361,"KO : Le montant retenu est supérieur au montant présenté. Merci de revoir la ligne de dépense ou plafonner son montant.",H361=0,"",P361=H361,"OK",P361&lt;H361,"Montant instruit inférieur au montant présenté.")</f>
        <v/>
      </c>
      <c r="T361" s="95">
        <f t="shared" si="54"/>
        <v>0</v>
      </c>
    </row>
    <row r="362" spans="1:20">
      <c r="A362" s="7">
        <v>358</v>
      </c>
      <c r="B362" s="5"/>
      <c r="C362" s="5"/>
      <c r="D362" s="2"/>
      <c r="E362" s="100"/>
      <c r="F362" s="22"/>
      <c r="G362" s="7" t="s">
        <v>6</v>
      </c>
      <c r="H362" s="98">
        <f t="shared" si="46"/>
        <v>0</v>
      </c>
      <c r="I362" s="27"/>
      <c r="J362" s="21">
        <f t="shared" si="47"/>
        <v>0</v>
      </c>
      <c r="K362" s="18">
        <f t="shared" si="48"/>
        <v>0</v>
      </c>
      <c r="L362" s="2">
        <f t="shared" si="49"/>
        <v>0</v>
      </c>
      <c r="M362" s="97">
        <f t="shared" si="50"/>
        <v>0</v>
      </c>
      <c r="N362" s="19">
        <f t="shared" si="51"/>
        <v>0</v>
      </c>
      <c r="O362" s="7" t="str">
        <f t="shared" si="52"/>
        <v>heure</v>
      </c>
      <c r="P362" s="96">
        <f t="shared" si="53"/>
        <v>0</v>
      </c>
      <c r="Q362" s="19"/>
      <c r="R362" s="5"/>
      <c r="S362" s="37" t="str" cm="1">
        <f t="array" ref="S362">_xlfn.IFS(P362&gt;H362,"KO : Le montant retenu est supérieur au montant présenté. Merci de revoir la ligne de dépense ou plafonner son montant.",H362=0,"",P362=H362,"OK",P362&lt;H362,"Montant instruit inférieur au montant présenté.")</f>
        <v/>
      </c>
      <c r="T362" s="95">
        <f t="shared" si="54"/>
        <v>0</v>
      </c>
    </row>
    <row r="363" spans="1:20">
      <c r="A363" s="7">
        <v>359</v>
      </c>
      <c r="B363" s="5"/>
      <c r="C363" s="5"/>
      <c r="D363" s="2"/>
      <c r="E363" s="100"/>
      <c r="F363" s="22"/>
      <c r="G363" s="7" t="s">
        <v>6</v>
      </c>
      <c r="H363" s="98">
        <f t="shared" si="46"/>
        <v>0</v>
      </c>
      <c r="I363" s="27"/>
      <c r="J363" s="21">
        <f t="shared" si="47"/>
        <v>0</v>
      </c>
      <c r="K363" s="18">
        <f t="shared" si="48"/>
        <v>0</v>
      </c>
      <c r="L363" s="2">
        <f t="shared" si="49"/>
        <v>0</v>
      </c>
      <c r="M363" s="97">
        <f t="shared" si="50"/>
        <v>0</v>
      </c>
      <c r="N363" s="19">
        <f t="shared" si="51"/>
        <v>0</v>
      </c>
      <c r="O363" s="7" t="str">
        <f t="shared" si="52"/>
        <v>heure</v>
      </c>
      <c r="P363" s="96">
        <f t="shared" si="53"/>
        <v>0</v>
      </c>
      <c r="Q363" s="19"/>
      <c r="R363" s="5"/>
      <c r="S363" s="37" t="str" cm="1">
        <f t="array" ref="S363">_xlfn.IFS(P363&gt;H363,"KO : Le montant retenu est supérieur au montant présenté. Merci de revoir la ligne de dépense ou plafonner son montant.",H363=0,"",P363=H363,"OK",P363&lt;H363,"Montant instruit inférieur au montant présenté.")</f>
        <v/>
      </c>
      <c r="T363" s="95">
        <f t="shared" si="54"/>
        <v>0</v>
      </c>
    </row>
    <row r="364" spans="1:20">
      <c r="A364" s="7">
        <v>360</v>
      </c>
      <c r="B364" s="5"/>
      <c r="C364" s="5"/>
      <c r="D364" s="2"/>
      <c r="E364" s="100"/>
      <c r="F364" s="22"/>
      <c r="G364" s="7" t="s">
        <v>6</v>
      </c>
      <c r="H364" s="98">
        <f t="shared" si="46"/>
        <v>0</v>
      </c>
      <c r="I364" s="27"/>
      <c r="J364" s="21">
        <f t="shared" si="47"/>
        <v>0</v>
      </c>
      <c r="K364" s="18">
        <f t="shared" si="48"/>
        <v>0</v>
      </c>
      <c r="L364" s="2">
        <f t="shared" si="49"/>
        <v>0</v>
      </c>
      <c r="M364" s="97">
        <f t="shared" si="50"/>
        <v>0</v>
      </c>
      <c r="N364" s="19">
        <f t="shared" si="51"/>
        <v>0</v>
      </c>
      <c r="O364" s="7" t="str">
        <f t="shared" si="52"/>
        <v>heure</v>
      </c>
      <c r="P364" s="96">
        <f t="shared" si="53"/>
        <v>0</v>
      </c>
      <c r="Q364" s="19"/>
      <c r="R364" s="5"/>
      <c r="S364" s="37" t="str" cm="1">
        <f t="array" ref="S364">_xlfn.IFS(P364&gt;H364,"KO : Le montant retenu est supérieur au montant présenté. Merci de revoir la ligne de dépense ou plafonner son montant.",H364=0,"",P364=H364,"OK",P364&lt;H364,"Montant instruit inférieur au montant présenté.")</f>
        <v/>
      </c>
      <c r="T364" s="95">
        <f t="shared" si="54"/>
        <v>0</v>
      </c>
    </row>
    <row r="365" spans="1:20">
      <c r="A365" s="7">
        <v>361</v>
      </c>
      <c r="B365" s="5"/>
      <c r="C365" s="5"/>
      <c r="D365" s="2"/>
      <c r="E365" s="100"/>
      <c r="F365" s="22"/>
      <c r="G365" s="7" t="s">
        <v>6</v>
      </c>
      <c r="H365" s="98">
        <f t="shared" si="46"/>
        <v>0</v>
      </c>
      <c r="I365" s="27"/>
      <c r="J365" s="21">
        <f t="shared" si="47"/>
        <v>0</v>
      </c>
      <c r="K365" s="18">
        <f t="shared" si="48"/>
        <v>0</v>
      </c>
      <c r="L365" s="2">
        <f t="shared" si="49"/>
        <v>0</v>
      </c>
      <c r="M365" s="97">
        <f t="shared" si="50"/>
        <v>0</v>
      </c>
      <c r="N365" s="19">
        <f t="shared" si="51"/>
        <v>0</v>
      </c>
      <c r="O365" s="7" t="str">
        <f t="shared" si="52"/>
        <v>heure</v>
      </c>
      <c r="P365" s="96">
        <f t="shared" si="53"/>
        <v>0</v>
      </c>
      <c r="Q365" s="19"/>
      <c r="R365" s="5"/>
      <c r="S365" s="37" t="str" cm="1">
        <f t="array" ref="S365">_xlfn.IFS(P365&gt;H365,"KO : Le montant retenu est supérieur au montant présenté. Merci de revoir la ligne de dépense ou plafonner son montant.",H365=0,"",P365=H365,"OK",P365&lt;H365,"Montant instruit inférieur au montant présenté.")</f>
        <v/>
      </c>
      <c r="T365" s="95">
        <f t="shared" si="54"/>
        <v>0</v>
      </c>
    </row>
    <row r="366" spans="1:20">
      <c r="A366" s="7">
        <v>362</v>
      </c>
      <c r="B366" s="5"/>
      <c r="C366" s="5"/>
      <c r="D366" s="2"/>
      <c r="E366" s="100"/>
      <c r="F366" s="22"/>
      <c r="G366" s="7" t="s">
        <v>6</v>
      </c>
      <c r="H366" s="98">
        <f t="shared" si="46"/>
        <v>0</v>
      </c>
      <c r="I366" s="27"/>
      <c r="J366" s="21">
        <f t="shared" si="47"/>
        <v>0</v>
      </c>
      <c r="K366" s="18">
        <f t="shared" si="48"/>
        <v>0</v>
      </c>
      <c r="L366" s="2">
        <f t="shared" si="49"/>
        <v>0</v>
      </c>
      <c r="M366" s="97">
        <f t="shared" si="50"/>
        <v>0</v>
      </c>
      <c r="N366" s="19">
        <f t="shared" si="51"/>
        <v>0</v>
      </c>
      <c r="O366" s="7" t="str">
        <f t="shared" si="52"/>
        <v>heure</v>
      </c>
      <c r="P366" s="96">
        <f t="shared" si="53"/>
        <v>0</v>
      </c>
      <c r="Q366" s="19"/>
      <c r="R366" s="5"/>
      <c r="S366" s="37" t="str" cm="1">
        <f t="array" ref="S366">_xlfn.IFS(P366&gt;H366,"KO : Le montant retenu est supérieur au montant présenté. Merci de revoir la ligne de dépense ou plafonner son montant.",H366=0,"",P366=H366,"OK",P366&lt;H366,"Montant instruit inférieur au montant présenté.")</f>
        <v/>
      </c>
      <c r="T366" s="95">
        <f t="shared" si="54"/>
        <v>0</v>
      </c>
    </row>
    <row r="367" spans="1:20">
      <c r="A367" s="7">
        <v>363</v>
      </c>
      <c r="B367" s="5"/>
      <c r="C367" s="5"/>
      <c r="D367" s="2"/>
      <c r="E367" s="100"/>
      <c r="F367" s="22"/>
      <c r="G367" s="7" t="s">
        <v>6</v>
      </c>
      <c r="H367" s="98">
        <f t="shared" si="46"/>
        <v>0</v>
      </c>
      <c r="I367" s="27"/>
      <c r="J367" s="21">
        <f t="shared" si="47"/>
        <v>0</v>
      </c>
      <c r="K367" s="18">
        <f t="shared" si="48"/>
        <v>0</v>
      </c>
      <c r="L367" s="2">
        <f t="shared" si="49"/>
        <v>0</v>
      </c>
      <c r="M367" s="97">
        <f t="shared" si="50"/>
        <v>0</v>
      </c>
      <c r="N367" s="19">
        <f t="shared" si="51"/>
        <v>0</v>
      </c>
      <c r="O367" s="7" t="str">
        <f t="shared" si="52"/>
        <v>heure</v>
      </c>
      <c r="P367" s="96">
        <f t="shared" si="53"/>
        <v>0</v>
      </c>
      <c r="Q367" s="19"/>
      <c r="R367" s="5"/>
      <c r="S367" s="37" t="str" cm="1">
        <f t="array" ref="S367">_xlfn.IFS(P367&gt;H367,"KO : Le montant retenu est supérieur au montant présenté. Merci de revoir la ligne de dépense ou plafonner son montant.",H367=0,"",P367=H367,"OK",P367&lt;H367,"Montant instruit inférieur au montant présenté.")</f>
        <v/>
      </c>
      <c r="T367" s="95">
        <f t="shared" si="54"/>
        <v>0</v>
      </c>
    </row>
    <row r="368" spans="1:20">
      <c r="A368" s="7">
        <v>364</v>
      </c>
      <c r="B368" s="5"/>
      <c r="C368" s="5"/>
      <c r="D368" s="2"/>
      <c r="E368" s="100"/>
      <c r="F368" s="22"/>
      <c r="G368" s="7" t="s">
        <v>6</v>
      </c>
      <c r="H368" s="98">
        <f t="shared" si="46"/>
        <v>0</v>
      </c>
      <c r="I368" s="27"/>
      <c r="J368" s="21">
        <f t="shared" si="47"/>
        <v>0</v>
      </c>
      <c r="K368" s="18">
        <f t="shared" si="48"/>
        <v>0</v>
      </c>
      <c r="L368" s="2">
        <f t="shared" si="49"/>
        <v>0</v>
      </c>
      <c r="M368" s="97">
        <f t="shared" si="50"/>
        <v>0</v>
      </c>
      <c r="N368" s="19">
        <f t="shared" si="51"/>
        <v>0</v>
      </c>
      <c r="O368" s="7" t="str">
        <f t="shared" si="52"/>
        <v>heure</v>
      </c>
      <c r="P368" s="96">
        <f t="shared" si="53"/>
        <v>0</v>
      </c>
      <c r="Q368" s="19"/>
      <c r="R368" s="5"/>
      <c r="S368" s="37" t="str" cm="1">
        <f t="array" ref="S368">_xlfn.IFS(P368&gt;H368,"KO : Le montant retenu est supérieur au montant présenté. Merci de revoir la ligne de dépense ou plafonner son montant.",H368=0,"",P368=H368,"OK",P368&lt;H368,"Montant instruit inférieur au montant présenté.")</f>
        <v/>
      </c>
      <c r="T368" s="95">
        <f t="shared" si="54"/>
        <v>0</v>
      </c>
    </row>
    <row r="369" spans="1:20">
      <c r="A369" s="7">
        <v>365</v>
      </c>
      <c r="B369" s="5"/>
      <c r="C369" s="5"/>
      <c r="D369" s="2"/>
      <c r="E369" s="100"/>
      <c r="F369" s="22"/>
      <c r="G369" s="7" t="s">
        <v>6</v>
      </c>
      <c r="H369" s="98">
        <f t="shared" si="46"/>
        <v>0</v>
      </c>
      <c r="I369" s="27"/>
      <c r="J369" s="21">
        <f t="shared" si="47"/>
        <v>0</v>
      </c>
      <c r="K369" s="18">
        <f t="shared" si="48"/>
        <v>0</v>
      </c>
      <c r="L369" s="2">
        <f t="shared" si="49"/>
        <v>0</v>
      </c>
      <c r="M369" s="97">
        <f t="shared" si="50"/>
        <v>0</v>
      </c>
      <c r="N369" s="19">
        <f t="shared" si="51"/>
        <v>0</v>
      </c>
      <c r="O369" s="7" t="str">
        <f t="shared" si="52"/>
        <v>heure</v>
      </c>
      <c r="P369" s="96">
        <f t="shared" si="53"/>
        <v>0</v>
      </c>
      <c r="Q369" s="19"/>
      <c r="R369" s="5"/>
      <c r="S369" s="37" t="str" cm="1">
        <f t="array" ref="S369">_xlfn.IFS(P369&gt;H369,"KO : Le montant retenu est supérieur au montant présenté. Merci de revoir la ligne de dépense ou plafonner son montant.",H369=0,"",P369=H369,"OK",P369&lt;H369,"Montant instruit inférieur au montant présenté.")</f>
        <v/>
      </c>
      <c r="T369" s="95">
        <f t="shared" si="54"/>
        <v>0</v>
      </c>
    </row>
    <row r="370" spans="1:20">
      <c r="A370" s="7">
        <v>366</v>
      </c>
      <c r="B370" s="5"/>
      <c r="C370" s="5"/>
      <c r="D370" s="2"/>
      <c r="E370" s="100"/>
      <c r="F370" s="22"/>
      <c r="G370" s="7" t="s">
        <v>6</v>
      </c>
      <c r="H370" s="98">
        <f t="shared" si="46"/>
        <v>0</v>
      </c>
      <c r="I370" s="27"/>
      <c r="J370" s="21">
        <f t="shared" si="47"/>
        <v>0</v>
      </c>
      <c r="K370" s="18">
        <f t="shared" si="48"/>
        <v>0</v>
      </c>
      <c r="L370" s="2">
        <f t="shared" si="49"/>
        <v>0</v>
      </c>
      <c r="M370" s="97">
        <f t="shared" si="50"/>
        <v>0</v>
      </c>
      <c r="N370" s="19">
        <f t="shared" si="51"/>
        <v>0</v>
      </c>
      <c r="O370" s="7" t="str">
        <f t="shared" si="52"/>
        <v>heure</v>
      </c>
      <c r="P370" s="96">
        <f t="shared" si="53"/>
        <v>0</v>
      </c>
      <c r="Q370" s="19"/>
      <c r="R370" s="5"/>
      <c r="S370" s="37" t="str" cm="1">
        <f t="array" ref="S370">_xlfn.IFS(P370&gt;H370,"KO : Le montant retenu est supérieur au montant présenté. Merci de revoir la ligne de dépense ou plafonner son montant.",H370=0,"",P370=H370,"OK",P370&lt;H370,"Montant instruit inférieur au montant présenté.")</f>
        <v/>
      </c>
      <c r="T370" s="95">
        <f t="shared" si="54"/>
        <v>0</v>
      </c>
    </row>
    <row r="371" spans="1:20">
      <c r="A371" s="7">
        <v>367</v>
      </c>
      <c r="B371" s="5"/>
      <c r="C371" s="5"/>
      <c r="D371" s="2"/>
      <c r="E371" s="100"/>
      <c r="F371" s="22"/>
      <c r="G371" s="7" t="s">
        <v>6</v>
      </c>
      <c r="H371" s="98">
        <f t="shared" si="46"/>
        <v>0</v>
      </c>
      <c r="I371" s="27"/>
      <c r="J371" s="21">
        <f t="shared" si="47"/>
        <v>0</v>
      </c>
      <c r="K371" s="18">
        <f t="shared" si="48"/>
        <v>0</v>
      </c>
      <c r="L371" s="2">
        <f t="shared" si="49"/>
        <v>0</v>
      </c>
      <c r="M371" s="97">
        <f t="shared" si="50"/>
        <v>0</v>
      </c>
      <c r="N371" s="19">
        <f t="shared" si="51"/>
        <v>0</v>
      </c>
      <c r="O371" s="7" t="str">
        <f t="shared" si="52"/>
        <v>heure</v>
      </c>
      <c r="P371" s="96">
        <f t="shared" si="53"/>
        <v>0</v>
      </c>
      <c r="Q371" s="19"/>
      <c r="R371" s="5"/>
      <c r="S371" s="37" t="str" cm="1">
        <f t="array" ref="S371">_xlfn.IFS(P371&gt;H371,"KO : Le montant retenu est supérieur au montant présenté. Merci de revoir la ligne de dépense ou plafonner son montant.",H371=0,"",P371=H371,"OK",P371&lt;H371,"Montant instruit inférieur au montant présenté.")</f>
        <v/>
      </c>
      <c r="T371" s="95">
        <f t="shared" si="54"/>
        <v>0</v>
      </c>
    </row>
    <row r="372" spans="1:20">
      <c r="A372" s="7">
        <v>368</v>
      </c>
      <c r="B372" s="5"/>
      <c r="C372" s="5"/>
      <c r="D372" s="2"/>
      <c r="E372" s="100"/>
      <c r="F372" s="22"/>
      <c r="G372" s="7" t="s">
        <v>6</v>
      </c>
      <c r="H372" s="98">
        <f t="shared" si="46"/>
        <v>0</v>
      </c>
      <c r="I372" s="27"/>
      <c r="J372" s="21">
        <f t="shared" si="47"/>
        <v>0</v>
      </c>
      <c r="K372" s="18">
        <f t="shared" si="48"/>
        <v>0</v>
      </c>
      <c r="L372" s="2">
        <f t="shared" si="49"/>
        <v>0</v>
      </c>
      <c r="M372" s="97">
        <f t="shared" si="50"/>
        <v>0</v>
      </c>
      <c r="N372" s="19">
        <f t="shared" si="51"/>
        <v>0</v>
      </c>
      <c r="O372" s="7" t="str">
        <f t="shared" si="52"/>
        <v>heure</v>
      </c>
      <c r="P372" s="96">
        <f t="shared" si="53"/>
        <v>0</v>
      </c>
      <c r="Q372" s="19"/>
      <c r="R372" s="5"/>
      <c r="S372" s="37" t="str" cm="1">
        <f t="array" ref="S372">_xlfn.IFS(P372&gt;H372,"KO : Le montant retenu est supérieur au montant présenté. Merci de revoir la ligne de dépense ou plafonner son montant.",H372=0,"",P372=H372,"OK",P372&lt;H372,"Montant instruit inférieur au montant présenté.")</f>
        <v/>
      </c>
      <c r="T372" s="95">
        <f t="shared" si="54"/>
        <v>0</v>
      </c>
    </row>
    <row r="373" spans="1:20">
      <c r="A373" s="7">
        <v>369</v>
      </c>
      <c r="B373" s="5"/>
      <c r="C373" s="5"/>
      <c r="D373" s="2"/>
      <c r="E373" s="100"/>
      <c r="F373" s="22"/>
      <c r="G373" s="7" t="s">
        <v>6</v>
      </c>
      <c r="H373" s="98">
        <f t="shared" si="46"/>
        <v>0</v>
      </c>
      <c r="I373" s="27"/>
      <c r="J373" s="21">
        <f t="shared" si="47"/>
        <v>0</v>
      </c>
      <c r="K373" s="18">
        <f t="shared" si="48"/>
        <v>0</v>
      </c>
      <c r="L373" s="2">
        <f t="shared" si="49"/>
        <v>0</v>
      </c>
      <c r="M373" s="97">
        <f t="shared" si="50"/>
        <v>0</v>
      </c>
      <c r="N373" s="19">
        <f t="shared" si="51"/>
        <v>0</v>
      </c>
      <c r="O373" s="7" t="str">
        <f t="shared" si="52"/>
        <v>heure</v>
      </c>
      <c r="P373" s="96">
        <f t="shared" si="53"/>
        <v>0</v>
      </c>
      <c r="Q373" s="19"/>
      <c r="R373" s="5"/>
      <c r="S373" s="37" t="str" cm="1">
        <f t="array" ref="S373">_xlfn.IFS(P373&gt;H373,"KO : Le montant retenu est supérieur au montant présenté. Merci de revoir la ligne de dépense ou plafonner son montant.",H373=0,"",P373=H373,"OK",P373&lt;H373,"Montant instruit inférieur au montant présenté.")</f>
        <v/>
      </c>
      <c r="T373" s="95">
        <f t="shared" si="54"/>
        <v>0</v>
      </c>
    </row>
    <row r="374" spans="1:20">
      <c r="A374" s="7">
        <v>370</v>
      </c>
      <c r="B374" s="5"/>
      <c r="C374" s="5"/>
      <c r="D374" s="2"/>
      <c r="E374" s="100"/>
      <c r="F374" s="22"/>
      <c r="G374" s="7" t="s">
        <v>6</v>
      </c>
      <c r="H374" s="98">
        <f t="shared" si="46"/>
        <v>0</v>
      </c>
      <c r="I374" s="27"/>
      <c r="J374" s="21">
        <f t="shared" si="47"/>
        <v>0</v>
      </c>
      <c r="K374" s="18">
        <f t="shared" si="48"/>
        <v>0</v>
      </c>
      <c r="L374" s="2">
        <f t="shared" si="49"/>
        <v>0</v>
      </c>
      <c r="M374" s="97">
        <f t="shared" si="50"/>
        <v>0</v>
      </c>
      <c r="N374" s="19">
        <f t="shared" si="51"/>
        <v>0</v>
      </c>
      <c r="O374" s="7" t="str">
        <f t="shared" si="52"/>
        <v>heure</v>
      </c>
      <c r="P374" s="96">
        <f t="shared" si="53"/>
        <v>0</v>
      </c>
      <c r="Q374" s="19"/>
      <c r="R374" s="5"/>
      <c r="S374" s="37" t="str" cm="1">
        <f t="array" ref="S374">_xlfn.IFS(P374&gt;H374,"KO : Le montant retenu est supérieur au montant présenté. Merci de revoir la ligne de dépense ou plafonner son montant.",H374=0,"",P374=H374,"OK",P374&lt;H374,"Montant instruit inférieur au montant présenté.")</f>
        <v/>
      </c>
      <c r="T374" s="95">
        <f t="shared" si="54"/>
        <v>0</v>
      </c>
    </row>
    <row r="375" spans="1:20">
      <c r="A375" s="7">
        <v>371</v>
      </c>
      <c r="B375" s="5"/>
      <c r="C375" s="5"/>
      <c r="D375" s="2"/>
      <c r="E375" s="100"/>
      <c r="F375" s="22"/>
      <c r="G375" s="7" t="s">
        <v>6</v>
      </c>
      <c r="H375" s="98">
        <f t="shared" si="46"/>
        <v>0</v>
      </c>
      <c r="I375" s="27"/>
      <c r="J375" s="21">
        <f t="shared" si="47"/>
        <v>0</v>
      </c>
      <c r="K375" s="18">
        <f t="shared" si="48"/>
        <v>0</v>
      </c>
      <c r="L375" s="2">
        <f t="shared" si="49"/>
        <v>0</v>
      </c>
      <c r="M375" s="97">
        <f t="shared" si="50"/>
        <v>0</v>
      </c>
      <c r="N375" s="19">
        <f t="shared" si="51"/>
        <v>0</v>
      </c>
      <c r="O375" s="7" t="str">
        <f t="shared" si="52"/>
        <v>heure</v>
      </c>
      <c r="P375" s="96">
        <f t="shared" si="53"/>
        <v>0</v>
      </c>
      <c r="Q375" s="19"/>
      <c r="R375" s="5"/>
      <c r="S375" s="37" t="str" cm="1">
        <f t="array" ref="S375">_xlfn.IFS(P375&gt;H375,"KO : Le montant retenu est supérieur au montant présenté. Merci de revoir la ligne de dépense ou plafonner son montant.",H375=0,"",P375=H375,"OK",P375&lt;H375,"Montant instruit inférieur au montant présenté.")</f>
        <v/>
      </c>
      <c r="T375" s="95">
        <f t="shared" si="54"/>
        <v>0</v>
      </c>
    </row>
    <row r="376" spans="1:20">
      <c r="A376" s="7">
        <v>372</v>
      </c>
      <c r="B376" s="5"/>
      <c r="C376" s="5"/>
      <c r="D376" s="2"/>
      <c r="E376" s="100"/>
      <c r="F376" s="22"/>
      <c r="G376" s="7" t="s">
        <v>6</v>
      </c>
      <c r="H376" s="98">
        <f t="shared" si="46"/>
        <v>0</v>
      </c>
      <c r="I376" s="27"/>
      <c r="J376" s="21">
        <f t="shared" si="47"/>
        <v>0</v>
      </c>
      <c r="K376" s="18">
        <f t="shared" si="48"/>
        <v>0</v>
      </c>
      <c r="L376" s="2">
        <f t="shared" si="49"/>
        <v>0</v>
      </c>
      <c r="M376" s="97">
        <f t="shared" si="50"/>
        <v>0</v>
      </c>
      <c r="N376" s="19">
        <f t="shared" si="51"/>
        <v>0</v>
      </c>
      <c r="O376" s="7" t="str">
        <f t="shared" si="52"/>
        <v>heure</v>
      </c>
      <c r="P376" s="96">
        <f t="shared" si="53"/>
        <v>0</v>
      </c>
      <c r="Q376" s="19"/>
      <c r="R376" s="5"/>
      <c r="S376" s="37" t="str" cm="1">
        <f t="array" ref="S376">_xlfn.IFS(P376&gt;H376,"KO : Le montant retenu est supérieur au montant présenté. Merci de revoir la ligne de dépense ou plafonner son montant.",H376=0,"",P376=H376,"OK",P376&lt;H376,"Montant instruit inférieur au montant présenté.")</f>
        <v/>
      </c>
      <c r="T376" s="95">
        <f t="shared" si="54"/>
        <v>0</v>
      </c>
    </row>
    <row r="377" spans="1:20">
      <c r="A377" s="7">
        <v>373</v>
      </c>
      <c r="B377" s="5"/>
      <c r="C377" s="5"/>
      <c r="D377" s="2"/>
      <c r="E377" s="100"/>
      <c r="F377" s="22"/>
      <c r="G377" s="7" t="s">
        <v>6</v>
      </c>
      <c r="H377" s="98">
        <f t="shared" si="46"/>
        <v>0</v>
      </c>
      <c r="I377" s="27"/>
      <c r="J377" s="21">
        <f t="shared" si="47"/>
        <v>0</v>
      </c>
      <c r="K377" s="18">
        <f t="shared" si="48"/>
        <v>0</v>
      </c>
      <c r="L377" s="2">
        <f t="shared" si="49"/>
        <v>0</v>
      </c>
      <c r="M377" s="97">
        <f t="shared" si="50"/>
        <v>0</v>
      </c>
      <c r="N377" s="19">
        <f t="shared" si="51"/>
        <v>0</v>
      </c>
      <c r="O377" s="7" t="str">
        <f t="shared" si="52"/>
        <v>heure</v>
      </c>
      <c r="P377" s="96">
        <f t="shared" si="53"/>
        <v>0</v>
      </c>
      <c r="Q377" s="19"/>
      <c r="R377" s="5"/>
      <c r="S377" s="37" t="str" cm="1">
        <f t="array" ref="S377">_xlfn.IFS(P377&gt;H377,"KO : Le montant retenu est supérieur au montant présenté. Merci de revoir la ligne de dépense ou plafonner son montant.",H377=0,"",P377=H377,"OK",P377&lt;H377,"Montant instruit inférieur au montant présenté.")</f>
        <v/>
      </c>
      <c r="T377" s="95">
        <f t="shared" si="54"/>
        <v>0</v>
      </c>
    </row>
    <row r="378" spans="1:20">
      <c r="A378" s="7">
        <v>374</v>
      </c>
      <c r="B378" s="5"/>
      <c r="C378" s="5"/>
      <c r="D378" s="2"/>
      <c r="E378" s="100"/>
      <c r="F378" s="22"/>
      <c r="G378" s="7" t="s">
        <v>6</v>
      </c>
      <c r="H378" s="98">
        <f t="shared" si="46"/>
        <v>0</v>
      </c>
      <c r="I378" s="27"/>
      <c r="J378" s="21">
        <f t="shared" si="47"/>
        <v>0</v>
      </c>
      <c r="K378" s="18">
        <f t="shared" si="48"/>
        <v>0</v>
      </c>
      <c r="L378" s="2">
        <f t="shared" si="49"/>
        <v>0</v>
      </c>
      <c r="M378" s="97">
        <f t="shared" si="50"/>
        <v>0</v>
      </c>
      <c r="N378" s="19">
        <f t="shared" si="51"/>
        <v>0</v>
      </c>
      <c r="O378" s="7" t="str">
        <f t="shared" si="52"/>
        <v>heure</v>
      </c>
      <c r="P378" s="96">
        <f t="shared" si="53"/>
        <v>0</v>
      </c>
      <c r="Q378" s="19"/>
      <c r="R378" s="5"/>
      <c r="S378" s="37" t="str" cm="1">
        <f t="array" ref="S378">_xlfn.IFS(P378&gt;H378,"KO : Le montant retenu est supérieur au montant présenté. Merci de revoir la ligne de dépense ou plafonner son montant.",H378=0,"",P378=H378,"OK",P378&lt;H378,"Montant instruit inférieur au montant présenté.")</f>
        <v/>
      </c>
      <c r="T378" s="95">
        <f t="shared" si="54"/>
        <v>0</v>
      </c>
    </row>
    <row r="379" spans="1:20">
      <c r="A379" s="7">
        <v>375</v>
      </c>
      <c r="B379" s="5"/>
      <c r="C379" s="5"/>
      <c r="D379" s="2"/>
      <c r="E379" s="100"/>
      <c r="F379" s="22"/>
      <c r="G379" s="7" t="s">
        <v>6</v>
      </c>
      <c r="H379" s="98">
        <f t="shared" si="46"/>
        <v>0</v>
      </c>
      <c r="I379" s="27"/>
      <c r="J379" s="21">
        <f t="shared" si="47"/>
        <v>0</v>
      </c>
      <c r="K379" s="18">
        <f t="shared" si="48"/>
        <v>0</v>
      </c>
      <c r="L379" s="2">
        <f t="shared" si="49"/>
        <v>0</v>
      </c>
      <c r="M379" s="97">
        <f t="shared" si="50"/>
        <v>0</v>
      </c>
      <c r="N379" s="19">
        <f t="shared" si="51"/>
        <v>0</v>
      </c>
      <c r="O379" s="7" t="str">
        <f t="shared" si="52"/>
        <v>heure</v>
      </c>
      <c r="P379" s="96">
        <f t="shared" si="53"/>
        <v>0</v>
      </c>
      <c r="Q379" s="19"/>
      <c r="R379" s="5"/>
      <c r="S379" s="37" t="str" cm="1">
        <f t="array" ref="S379">_xlfn.IFS(P379&gt;H379,"KO : Le montant retenu est supérieur au montant présenté. Merci de revoir la ligne de dépense ou plafonner son montant.",H379=0,"",P379=H379,"OK",P379&lt;H379,"Montant instruit inférieur au montant présenté.")</f>
        <v/>
      </c>
      <c r="T379" s="95">
        <f t="shared" si="54"/>
        <v>0</v>
      </c>
    </row>
    <row r="380" spans="1:20">
      <c r="A380" s="7">
        <v>376</v>
      </c>
      <c r="B380" s="5"/>
      <c r="C380" s="5"/>
      <c r="D380" s="2"/>
      <c r="E380" s="100"/>
      <c r="F380" s="22"/>
      <c r="G380" s="7" t="s">
        <v>6</v>
      </c>
      <c r="H380" s="98">
        <f t="shared" si="46"/>
        <v>0</v>
      </c>
      <c r="I380" s="27"/>
      <c r="J380" s="21">
        <f t="shared" si="47"/>
        <v>0</v>
      </c>
      <c r="K380" s="18">
        <f t="shared" si="48"/>
        <v>0</v>
      </c>
      <c r="L380" s="2">
        <f t="shared" si="49"/>
        <v>0</v>
      </c>
      <c r="M380" s="97">
        <f t="shared" si="50"/>
        <v>0</v>
      </c>
      <c r="N380" s="19">
        <f t="shared" si="51"/>
        <v>0</v>
      </c>
      <c r="O380" s="7" t="str">
        <f t="shared" si="52"/>
        <v>heure</v>
      </c>
      <c r="P380" s="96">
        <f t="shared" si="53"/>
        <v>0</v>
      </c>
      <c r="Q380" s="19"/>
      <c r="R380" s="5"/>
      <c r="S380" s="37" t="str" cm="1">
        <f t="array" ref="S380">_xlfn.IFS(P380&gt;H380,"KO : Le montant retenu est supérieur au montant présenté. Merci de revoir la ligne de dépense ou plafonner son montant.",H380=0,"",P380=H380,"OK",P380&lt;H380,"Montant instruit inférieur au montant présenté.")</f>
        <v/>
      </c>
      <c r="T380" s="95">
        <f t="shared" si="54"/>
        <v>0</v>
      </c>
    </row>
    <row r="381" spans="1:20">
      <c r="A381" s="7">
        <v>377</v>
      </c>
      <c r="B381" s="5"/>
      <c r="C381" s="5"/>
      <c r="D381" s="2"/>
      <c r="E381" s="100"/>
      <c r="F381" s="22"/>
      <c r="G381" s="7" t="s">
        <v>6</v>
      </c>
      <c r="H381" s="98">
        <f t="shared" si="46"/>
        <v>0</v>
      </c>
      <c r="I381" s="27"/>
      <c r="J381" s="21">
        <f t="shared" si="47"/>
        <v>0</v>
      </c>
      <c r="K381" s="18">
        <f t="shared" si="48"/>
        <v>0</v>
      </c>
      <c r="L381" s="2">
        <f t="shared" si="49"/>
        <v>0</v>
      </c>
      <c r="M381" s="97">
        <f t="shared" si="50"/>
        <v>0</v>
      </c>
      <c r="N381" s="19">
        <f t="shared" si="51"/>
        <v>0</v>
      </c>
      <c r="O381" s="7" t="str">
        <f t="shared" si="52"/>
        <v>heure</v>
      </c>
      <c r="P381" s="96">
        <f t="shared" si="53"/>
        <v>0</v>
      </c>
      <c r="Q381" s="19"/>
      <c r="R381" s="5"/>
      <c r="S381" s="37" t="str" cm="1">
        <f t="array" ref="S381">_xlfn.IFS(P381&gt;H381,"KO : Le montant retenu est supérieur au montant présenté. Merci de revoir la ligne de dépense ou plafonner son montant.",H381=0,"",P381=H381,"OK",P381&lt;H381,"Montant instruit inférieur au montant présenté.")</f>
        <v/>
      </c>
      <c r="T381" s="95">
        <f t="shared" si="54"/>
        <v>0</v>
      </c>
    </row>
    <row r="382" spans="1:20">
      <c r="A382" s="7">
        <v>378</v>
      </c>
      <c r="B382" s="5"/>
      <c r="C382" s="5"/>
      <c r="D382" s="2"/>
      <c r="E382" s="100"/>
      <c r="F382" s="22"/>
      <c r="G382" s="7" t="s">
        <v>6</v>
      </c>
      <c r="H382" s="98">
        <f t="shared" si="46"/>
        <v>0</v>
      </c>
      <c r="I382" s="27"/>
      <c r="J382" s="21">
        <f t="shared" si="47"/>
        <v>0</v>
      </c>
      <c r="K382" s="18">
        <f t="shared" si="48"/>
        <v>0</v>
      </c>
      <c r="L382" s="2">
        <f t="shared" si="49"/>
        <v>0</v>
      </c>
      <c r="M382" s="97">
        <f t="shared" si="50"/>
        <v>0</v>
      </c>
      <c r="N382" s="19">
        <f t="shared" si="51"/>
        <v>0</v>
      </c>
      <c r="O382" s="7" t="str">
        <f t="shared" si="52"/>
        <v>heure</v>
      </c>
      <c r="P382" s="96">
        <f t="shared" si="53"/>
        <v>0</v>
      </c>
      <c r="Q382" s="19"/>
      <c r="R382" s="5"/>
      <c r="S382" s="37" t="str" cm="1">
        <f t="array" ref="S382">_xlfn.IFS(P382&gt;H382,"KO : Le montant retenu est supérieur au montant présenté. Merci de revoir la ligne de dépense ou plafonner son montant.",H382=0,"",P382=H382,"OK",P382&lt;H382,"Montant instruit inférieur au montant présenté.")</f>
        <v/>
      </c>
      <c r="T382" s="95">
        <f t="shared" si="54"/>
        <v>0</v>
      </c>
    </row>
    <row r="383" spans="1:20">
      <c r="A383" s="7">
        <v>379</v>
      </c>
      <c r="B383" s="5"/>
      <c r="C383" s="5"/>
      <c r="D383" s="2"/>
      <c r="E383" s="100"/>
      <c r="F383" s="22"/>
      <c r="G383" s="7" t="s">
        <v>6</v>
      </c>
      <c r="H383" s="98">
        <f t="shared" si="46"/>
        <v>0</v>
      </c>
      <c r="I383" s="27"/>
      <c r="J383" s="21">
        <f t="shared" si="47"/>
        <v>0</v>
      </c>
      <c r="K383" s="18">
        <f t="shared" si="48"/>
        <v>0</v>
      </c>
      <c r="L383" s="2">
        <f t="shared" si="49"/>
        <v>0</v>
      </c>
      <c r="M383" s="97">
        <f t="shared" si="50"/>
        <v>0</v>
      </c>
      <c r="N383" s="19">
        <f t="shared" si="51"/>
        <v>0</v>
      </c>
      <c r="O383" s="7" t="str">
        <f t="shared" si="52"/>
        <v>heure</v>
      </c>
      <c r="P383" s="96">
        <f t="shared" si="53"/>
        <v>0</v>
      </c>
      <c r="Q383" s="19"/>
      <c r="R383" s="5"/>
      <c r="S383" s="37" t="str" cm="1">
        <f t="array" ref="S383">_xlfn.IFS(P383&gt;H383,"KO : Le montant retenu est supérieur au montant présenté. Merci de revoir la ligne de dépense ou plafonner son montant.",H383=0,"",P383=H383,"OK",P383&lt;H383,"Montant instruit inférieur au montant présenté.")</f>
        <v/>
      </c>
      <c r="T383" s="95">
        <f t="shared" si="54"/>
        <v>0</v>
      </c>
    </row>
    <row r="384" spans="1:20">
      <c r="A384" s="7">
        <v>380</v>
      </c>
      <c r="B384" s="5"/>
      <c r="C384" s="5"/>
      <c r="D384" s="2"/>
      <c r="E384" s="100"/>
      <c r="F384" s="22"/>
      <c r="G384" s="7" t="s">
        <v>6</v>
      </c>
      <c r="H384" s="98">
        <f t="shared" si="46"/>
        <v>0</v>
      </c>
      <c r="I384" s="27"/>
      <c r="J384" s="21">
        <f t="shared" si="47"/>
        <v>0</v>
      </c>
      <c r="K384" s="18">
        <f t="shared" si="48"/>
        <v>0</v>
      </c>
      <c r="L384" s="2">
        <f t="shared" si="49"/>
        <v>0</v>
      </c>
      <c r="M384" s="97">
        <f t="shared" si="50"/>
        <v>0</v>
      </c>
      <c r="N384" s="19">
        <f t="shared" si="51"/>
        <v>0</v>
      </c>
      <c r="O384" s="7" t="str">
        <f t="shared" si="52"/>
        <v>heure</v>
      </c>
      <c r="P384" s="96">
        <f t="shared" si="53"/>
        <v>0</v>
      </c>
      <c r="Q384" s="19"/>
      <c r="R384" s="5"/>
      <c r="S384" s="37" t="str" cm="1">
        <f t="array" ref="S384">_xlfn.IFS(P384&gt;H384,"KO : Le montant retenu est supérieur au montant présenté. Merci de revoir la ligne de dépense ou plafonner son montant.",H384=0,"",P384=H384,"OK",P384&lt;H384,"Montant instruit inférieur au montant présenté.")</f>
        <v/>
      </c>
      <c r="T384" s="95">
        <f t="shared" si="54"/>
        <v>0</v>
      </c>
    </row>
    <row r="385" spans="1:20">
      <c r="A385" s="7">
        <v>381</v>
      </c>
      <c r="B385" s="5"/>
      <c r="C385" s="5"/>
      <c r="D385" s="2"/>
      <c r="E385" s="100"/>
      <c r="F385" s="22"/>
      <c r="G385" s="7" t="s">
        <v>6</v>
      </c>
      <c r="H385" s="98">
        <f t="shared" si="46"/>
        <v>0</v>
      </c>
      <c r="I385" s="27"/>
      <c r="J385" s="21">
        <f t="shared" si="47"/>
        <v>0</v>
      </c>
      <c r="K385" s="18">
        <f t="shared" si="48"/>
        <v>0</v>
      </c>
      <c r="L385" s="2">
        <f t="shared" si="49"/>
        <v>0</v>
      </c>
      <c r="M385" s="97">
        <f t="shared" si="50"/>
        <v>0</v>
      </c>
      <c r="N385" s="19">
        <f t="shared" si="51"/>
        <v>0</v>
      </c>
      <c r="O385" s="7" t="str">
        <f t="shared" si="52"/>
        <v>heure</v>
      </c>
      <c r="P385" s="96">
        <f t="shared" si="53"/>
        <v>0</v>
      </c>
      <c r="Q385" s="19"/>
      <c r="R385" s="5"/>
      <c r="S385" s="37" t="str" cm="1">
        <f t="array" ref="S385">_xlfn.IFS(P385&gt;H385,"KO : Le montant retenu est supérieur au montant présenté. Merci de revoir la ligne de dépense ou plafonner son montant.",H385=0,"",P385=H385,"OK",P385&lt;H385,"Montant instruit inférieur au montant présenté.")</f>
        <v/>
      </c>
      <c r="T385" s="95">
        <f t="shared" si="54"/>
        <v>0</v>
      </c>
    </row>
    <row r="386" spans="1:20">
      <c r="A386" s="7">
        <v>382</v>
      </c>
      <c r="B386" s="5"/>
      <c r="C386" s="5"/>
      <c r="D386" s="2"/>
      <c r="E386" s="100"/>
      <c r="F386" s="22"/>
      <c r="G386" s="7" t="s">
        <v>6</v>
      </c>
      <c r="H386" s="98">
        <f t="shared" si="46"/>
        <v>0</v>
      </c>
      <c r="I386" s="27"/>
      <c r="J386" s="21">
        <f t="shared" si="47"/>
        <v>0</v>
      </c>
      <c r="K386" s="18">
        <f t="shared" si="48"/>
        <v>0</v>
      </c>
      <c r="L386" s="2">
        <f t="shared" si="49"/>
        <v>0</v>
      </c>
      <c r="M386" s="97">
        <f t="shared" si="50"/>
        <v>0</v>
      </c>
      <c r="N386" s="19">
        <f t="shared" si="51"/>
        <v>0</v>
      </c>
      <c r="O386" s="7" t="str">
        <f t="shared" si="52"/>
        <v>heure</v>
      </c>
      <c r="P386" s="96">
        <f t="shared" si="53"/>
        <v>0</v>
      </c>
      <c r="Q386" s="19"/>
      <c r="R386" s="5"/>
      <c r="S386" s="37" t="str" cm="1">
        <f t="array" ref="S386">_xlfn.IFS(P386&gt;H386,"KO : Le montant retenu est supérieur au montant présenté. Merci de revoir la ligne de dépense ou plafonner son montant.",H386=0,"",P386=H386,"OK",P386&lt;H386,"Montant instruit inférieur au montant présenté.")</f>
        <v/>
      </c>
      <c r="T386" s="95">
        <f t="shared" si="54"/>
        <v>0</v>
      </c>
    </row>
    <row r="387" spans="1:20">
      <c r="A387" s="7">
        <v>383</v>
      </c>
      <c r="B387" s="5"/>
      <c r="C387" s="5"/>
      <c r="D387" s="2"/>
      <c r="E387" s="100"/>
      <c r="F387" s="22"/>
      <c r="G387" s="7" t="s">
        <v>6</v>
      </c>
      <c r="H387" s="98">
        <f t="shared" si="46"/>
        <v>0</v>
      </c>
      <c r="I387" s="27"/>
      <c r="J387" s="21">
        <f t="shared" si="47"/>
        <v>0</v>
      </c>
      <c r="K387" s="18">
        <f t="shared" si="48"/>
        <v>0</v>
      </c>
      <c r="L387" s="2">
        <f t="shared" si="49"/>
        <v>0</v>
      </c>
      <c r="M387" s="97">
        <f t="shared" si="50"/>
        <v>0</v>
      </c>
      <c r="N387" s="19">
        <f t="shared" si="51"/>
        <v>0</v>
      </c>
      <c r="O387" s="7" t="str">
        <f t="shared" si="52"/>
        <v>heure</v>
      </c>
      <c r="P387" s="96">
        <f t="shared" si="53"/>
        <v>0</v>
      </c>
      <c r="Q387" s="19"/>
      <c r="R387" s="5"/>
      <c r="S387" s="37" t="str" cm="1">
        <f t="array" ref="S387">_xlfn.IFS(P387&gt;H387,"KO : Le montant retenu est supérieur au montant présenté. Merci de revoir la ligne de dépense ou plafonner son montant.",H387=0,"",P387=H387,"OK",P387&lt;H387,"Montant instruit inférieur au montant présenté.")</f>
        <v/>
      </c>
      <c r="T387" s="95">
        <f t="shared" si="54"/>
        <v>0</v>
      </c>
    </row>
    <row r="388" spans="1:20">
      <c r="A388" s="7">
        <v>384</v>
      </c>
      <c r="B388" s="5"/>
      <c r="C388" s="5"/>
      <c r="D388" s="2"/>
      <c r="E388" s="100"/>
      <c r="F388" s="22"/>
      <c r="G388" s="7" t="s">
        <v>6</v>
      </c>
      <c r="H388" s="98">
        <f t="shared" si="46"/>
        <v>0</v>
      </c>
      <c r="I388" s="27"/>
      <c r="J388" s="21">
        <f t="shared" si="47"/>
        <v>0</v>
      </c>
      <c r="K388" s="18">
        <f t="shared" si="48"/>
        <v>0</v>
      </c>
      <c r="L388" s="2">
        <f t="shared" si="49"/>
        <v>0</v>
      </c>
      <c r="M388" s="97">
        <f t="shared" si="50"/>
        <v>0</v>
      </c>
      <c r="N388" s="19">
        <f t="shared" si="51"/>
        <v>0</v>
      </c>
      <c r="O388" s="7" t="str">
        <f t="shared" si="52"/>
        <v>heure</v>
      </c>
      <c r="P388" s="96">
        <f t="shared" si="53"/>
        <v>0</v>
      </c>
      <c r="Q388" s="19"/>
      <c r="R388" s="5"/>
      <c r="S388" s="37" t="str" cm="1">
        <f t="array" ref="S388">_xlfn.IFS(P388&gt;H388,"KO : Le montant retenu est supérieur au montant présenté. Merci de revoir la ligne de dépense ou plafonner son montant.",H388=0,"",P388=H388,"OK",P388&lt;H388,"Montant instruit inférieur au montant présenté.")</f>
        <v/>
      </c>
      <c r="T388" s="95">
        <f t="shared" si="54"/>
        <v>0</v>
      </c>
    </row>
    <row r="389" spans="1:20">
      <c r="A389" s="7">
        <v>385</v>
      </c>
      <c r="B389" s="5"/>
      <c r="C389" s="5"/>
      <c r="D389" s="2"/>
      <c r="E389" s="100"/>
      <c r="F389" s="22"/>
      <c r="G389" s="7" t="s">
        <v>6</v>
      </c>
      <c r="H389" s="98">
        <f t="shared" si="46"/>
        <v>0</v>
      </c>
      <c r="I389" s="27"/>
      <c r="J389" s="21">
        <f t="shared" si="47"/>
        <v>0</v>
      </c>
      <c r="K389" s="18">
        <f t="shared" si="48"/>
        <v>0</v>
      </c>
      <c r="L389" s="2">
        <f t="shared" si="49"/>
        <v>0</v>
      </c>
      <c r="M389" s="97">
        <f t="shared" si="50"/>
        <v>0</v>
      </c>
      <c r="N389" s="19">
        <f t="shared" si="51"/>
        <v>0</v>
      </c>
      <c r="O389" s="7" t="str">
        <f t="shared" si="52"/>
        <v>heure</v>
      </c>
      <c r="P389" s="96">
        <f t="shared" si="53"/>
        <v>0</v>
      </c>
      <c r="Q389" s="19"/>
      <c r="R389" s="5"/>
      <c r="S389" s="37" t="str" cm="1">
        <f t="array" ref="S389">_xlfn.IFS(P389&gt;H389,"KO : Le montant retenu est supérieur au montant présenté. Merci de revoir la ligne de dépense ou plafonner son montant.",H389=0,"",P389=H389,"OK",P389&lt;H389,"Montant instruit inférieur au montant présenté.")</f>
        <v/>
      </c>
      <c r="T389" s="95">
        <f t="shared" si="54"/>
        <v>0</v>
      </c>
    </row>
    <row r="390" spans="1:20">
      <c r="A390" s="7">
        <v>386</v>
      </c>
      <c r="B390" s="5"/>
      <c r="C390" s="5"/>
      <c r="D390" s="2"/>
      <c r="E390" s="100"/>
      <c r="F390" s="22"/>
      <c r="G390" s="7" t="s">
        <v>6</v>
      </c>
      <c r="H390" s="98">
        <f t="shared" ref="H390:H453" si="55">E390*F390</f>
        <v>0</v>
      </c>
      <c r="I390" s="27"/>
      <c r="J390" s="21">
        <f t="shared" ref="J390:J453" si="56">B390</f>
        <v>0</v>
      </c>
      <c r="K390" s="18">
        <f t="shared" ref="K390:K453" si="57">C390</f>
        <v>0</v>
      </c>
      <c r="L390" s="2">
        <f t="shared" ref="L390:L453" si="58">D390</f>
        <v>0</v>
      </c>
      <c r="M390" s="97">
        <f t="shared" ref="M390:M453" si="59">E390</f>
        <v>0</v>
      </c>
      <c r="N390" s="19">
        <f t="shared" ref="N390:N453" si="60">F390</f>
        <v>0</v>
      </c>
      <c r="O390" s="7" t="str">
        <f t="shared" ref="O390:O453" si="61">G390</f>
        <v>heure</v>
      </c>
      <c r="P390" s="96">
        <f t="shared" ref="P390:P453" si="62">M390*N390</f>
        <v>0</v>
      </c>
      <c r="Q390" s="19"/>
      <c r="R390" s="5"/>
      <c r="S390" s="37" t="str" cm="1">
        <f t="array" ref="S390">_xlfn.IFS(P390&gt;H390,"KO : Le montant retenu est supérieur au montant présenté. Merci de revoir la ligne de dépense ou plafonner son montant.",H390=0,"",P390=H390,"OK",P390&lt;H390,"Montant instruit inférieur au montant présenté.")</f>
        <v/>
      </c>
      <c r="T390" s="95">
        <f t="shared" ref="T390:T453" si="63">H390-P390</f>
        <v>0</v>
      </c>
    </row>
    <row r="391" spans="1:20">
      <c r="A391" s="7">
        <v>387</v>
      </c>
      <c r="B391" s="5"/>
      <c r="C391" s="5"/>
      <c r="D391" s="2"/>
      <c r="E391" s="100"/>
      <c r="F391" s="22"/>
      <c r="G391" s="7" t="s">
        <v>6</v>
      </c>
      <c r="H391" s="98">
        <f t="shared" si="55"/>
        <v>0</v>
      </c>
      <c r="I391" s="27"/>
      <c r="J391" s="21">
        <f t="shared" si="56"/>
        <v>0</v>
      </c>
      <c r="K391" s="18">
        <f t="shared" si="57"/>
        <v>0</v>
      </c>
      <c r="L391" s="2">
        <f t="shared" si="58"/>
        <v>0</v>
      </c>
      <c r="M391" s="97">
        <f t="shared" si="59"/>
        <v>0</v>
      </c>
      <c r="N391" s="19">
        <f t="shared" si="60"/>
        <v>0</v>
      </c>
      <c r="O391" s="7" t="str">
        <f t="shared" si="61"/>
        <v>heure</v>
      </c>
      <c r="P391" s="96">
        <f t="shared" si="62"/>
        <v>0</v>
      </c>
      <c r="Q391" s="19"/>
      <c r="R391" s="5"/>
      <c r="S391" s="37" t="str" cm="1">
        <f t="array" ref="S391">_xlfn.IFS(P391&gt;H391,"KO : Le montant retenu est supérieur au montant présenté. Merci de revoir la ligne de dépense ou plafonner son montant.",H391=0,"",P391=H391,"OK",P391&lt;H391,"Montant instruit inférieur au montant présenté.")</f>
        <v/>
      </c>
      <c r="T391" s="95">
        <f t="shared" si="63"/>
        <v>0</v>
      </c>
    </row>
    <row r="392" spans="1:20">
      <c r="A392" s="7">
        <v>388</v>
      </c>
      <c r="B392" s="5"/>
      <c r="C392" s="5"/>
      <c r="D392" s="2"/>
      <c r="E392" s="100"/>
      <c r="F392" s="22"/>
      <c r="G392" s="7" t="s">
        <v>6</v>
      </c>
      <c r="H392" s="98">
        <f t="shared" si="55"/>
        <v>0</v>
      </c>
      <c r="I392" s="27"/>
      <c r="J392" s="21">
        <f t="shared" si="56"/>
        <v>0</v>
      </c>
      <c r="K392" s="18">
        <f t="shared" si="57"/>
        <v>0</v>
      </c>
      <c r="L392" s="2">
        <f t="shared" si="58"/>
        <v>0</v>
      </c>
      <c r="M392" s="97">
        <f t="shared" si="59"/>
        <v>0</v>
      </c>
      <c r="N392" s="19">
        <f t="shared" si="60"/>
        <v>0</v>
      </c>
      <c r="O392" s="7" t="str">
        <f t="shared" si="61"/>
        <v>heure</v>
      </c>
      <c r="P392" s="96">
        <f t="shared" si="62"/>
        <v>0</v>
      </c>
      <c r="Q392" s="19"/>
      <c r="R392" s="5"/>
      <c r="S392" s="37" t="str" cm="1">
        <f t="array" ref="S392">_xlfn.IFS(P392&gt;H392,"KO : Le montant retenu est supérieur au montant présenté. Merci de revoir la ligne de dépense ou plafonner son montant.",H392=0,"",P392=H392,"OK",P392&lt;H392,"Montant instruit inférieur au montant présenté.")</f>
        <v/>
      </c>
      <c r="T392" s="95">
        <f t="shared" si="63"/>
        <v>0</v>
      </c>
    </row>
    <row r="393" spans="1:20">
      <c r="A393" s="7">
        <v>389</v>
      </c>
      <c r="B393" s="5"/>
      <c r="C393" s="5"/>
      <c r="D393" s="2"/>
      <c r="E393" s="100"/>
      <c r="F393" s="22"/>
      <c r="G393" s="7" t="s">
        <v>6</v>
      </c>
      <c r="H393" s="98">
        <f t="shared" si="55"/>
        <v>0</v>
      </c>
      <c r="I393" s="27"/>
      <c r="J393" s="21">
        <f t="shared" si="56"/>
        <v>0</v>
      </c>
      <c r="K393" s="18">
        <f t="shared" si="57"/>
        <v>0</v>
      </c>
      <c r="L393" s="2">
        <f t="shared" si="58"/>
        <v>0</v>
      </c>
      <c r="M393" s="97">
        <f t="shared" si="59"/>
        <v>0</v>
      </c>
      <c r="N393" s="19">
        <f t="shared" si="60"/>
        <v>0</v>
      </c>
      <c r="O393" s="7" t="str">
        <f t="shared" si="61"/>
        <v>heure</v>
      </c>
      <c r="P393" s="96">
        <f t="shared" si="62"/>
        <v>0</v>
      </c>
      <c r="Q393" s="19"/>
      <c r="R393" s="5"/>
      <c r="S393" s="37" t="str" cm="1">
        <f t="array" ref="S393">_xlfn.IFS(P393&gt;H393,"KO : Le montant retenu est supérieur au montant présenté. Merci de revoir la ligne de dépense ou plafonner son montant.",H393=0,"",P393=H393,"OK",P393&lt;H393,"Montant instruit inférieur au montant présenté.")</f>
        <v/>
      </c>
      <c r="T393" s="95">
        <f t="shared" si="63"/>
        <v>0</v>
      </c>
    </row>
    <row r="394" spans="1:20">
      <c r="A394" s="7">
        <v>390</v>
      </c>
      <c r="B394" s="5"/>
      <c r="C394" s="5"/>
      <c r="D394" s="2"/>
      <c r="E394" s="100"/>
      <c r="F394" s="22"/>
      <c r="G394" s="7" t="s">
        <v>6</v>
      </c>
      <c r="H394" s="98">
        <f t="shared" si="55"/>
        <v>0</v>
      </c>
      <c r="I394" s="27"/>
      <c r="J394" s="21">
        <f t="shared" si="56"/>
        <v>0</v>
      </c>
      <c r="K394" s="18">
        <f t="shared" si="57"/>
        <v>0</v>
      </c>
      <c r="L394" s="2">
        <f t="shared" si="58"/>
        <v>0</v>
      </c>
      <c r="M394" s="97">
        <f t="shared" si="59"/>
        <v>0</v>
      </c>
      <c r="N394" s="19">
        <f t="shared" si="60"/>
        <v>0</v>
      </c>
      <c r="O394" s="7" t="str">
        <f t="shared" si="61"/>
        <v>heure</v>
      </c>
      <c r="P394" s="96">
        <f t="shared" si="62"/>
        <v>0</v>
      </c>
      <c r="Q394" s="19"/>
      <c r="R394" s="5"/>
      <c r="S394" s="37" t="str" cm="1">
        <f t="array" ref="S394">_xlfn.IFS(P394&gt;H394,"KO : Le montant retenu est supérieur au montant présenté. Merci de revoir la ligne de dépense ou plafonner son montant.",H394=0,"",P394=H394,"OK",P394&lt;H394,"Montant instruit inférieur au montant présenté.")</f>
        <v/>
      </c>
      <c r="T394" s="95">
        <f t="shared" si="63"/>
        <v>0</v>
      </c>
    </row>
    <row r="395" spans="1:20">
      <c r="A395" s="7">
        <v>391</v>
      </c>
      <c r="B395" s="5"/>
      <c r="C395" s="5"/>
      <c r="D395" s="2"/>
      <c r="E395" s="100"/>
      <c r="F395" s="22"/>
      <c r="G395" s="7" t="s">
        <v>6</v>
      </c>
      <c r="H395" s="98">
        <f t="shared" si="55"/>
        <v>0</v>
      </c>
      <c r="I395" s="27"/>
      <c r="J395" s="21">
        <f t="shared" si="56"/>
        <v>0</v>
      </c>
      <c r="K395" s="18">
        <f t="shared" si="57"/>
        <v>0</v>
      </c>
      <c r="L395" s="2">
        <f t="shared" si="58"/>
        <v>0</v>
      </c>
      <c r="M395" s="97">
        <f t="shared" si="59"/>
        <v>0</v>
      </c>
      <c r="N395" s="19">
        <f t="shared" si="60"/>
        <v>0</v>
      </c>
      <c r="O395" s="7" t="str">
        <f t="shared" si="61"/>
        <v>heure</v>
      </c>
      <c r="P395" s="96">
        <f t="shared" si="62"/>
        <v>0</v>
      </c>
      <c r="Q395" s="19"/>
      <c r="R395" s="5"/>
      <c r="S395" s="37" t="str" cm="1">
        <f t="array" ref="S395">_xlfn.IFS(P395&gt;H395,"KO : Le montant retenu est supérieur au montant présenté. Merci de revoir la ligne de dépense ou plafonner son montant.",H395=0,"",P395=H395,"OK",P395&lt;H395,"Montant instruit inférieur au montant présenté.")</f>
        <v/>
      </c>
      <c r="T395" s="95">
        <f t="shared" si="63"/>
        <v>0</v>
      </c>
    </row>
    <row r="396" spans="1:20">
      <c r="A396" s="7">
        <v>392</v>
      </c>
      <c r="B396" s="5"/>
      <c r="C396" s="5"/>
      <c r="D396" s="2"/>
      <c r="E396" s="100"/>
      <c r="F396" s="22"/>
      <c r="G396" s="7" t="s">
        <v>6</v>
      </c>
      <c r="H396" s="98">
        <f t="shared" si="55"/>
        <v>0</v>
      </c>
      <c r="I396" s="27"/>
      <c r="J396" s="21">
        <f t="shared" si="56"/>
        <v>0</v>
      </c>
      <c r="K396" s="18">
        <f t="shared" si="57"/>
        <v>0</v>
      </c>
      <c r="L396" s="2">
        <f t="shared" si="58"/>
        <v>0</v>
      </c>
      <c r="M396" s="97">
        <f t="shared" si="59"/>
        <v>0</v>
      </c>
      <c r="N396" s="19">
        <f t="shared" si="60"/>
        <v>0</v>
      </c>
      <c r="O396" s="7" t="str">
        <f t="shared" si="61"/>
        <v>heure</v>
      </c>
      <c r="P396" s="96">
        <f t="shared" si="62"/>
        <v>0</v>
      </c>
      <c r="Q396" s="19"/>
      <c r="R396" s="5"/>
      <c r="S396" s="37" t="str" cm="1">
        <f t="array" ref="S396">_xlfn.IFS(P396&gt;H396,"KO : Le montant retenu est supérieur au montant présenté. Merci de revoir la ligne de dépense ou plafonner son montant.",H396=0,"",P396=H396,"OK",P396&lt;H396,"Montant instruit inférieur au montant présenté.")</f>
        <v/>
      </c>
      <c r="T396" s="95">
        <f t="shared" si="63"/>
        <v>0</v>
      </c>
    </row>
    <row r="397" spans="1:20">
      <c r="A397" s="7">
        <v>393</v>
      </c>
      <c r="B397" s="5"/>
      <c r="C397" s="5"/>
      <c r="D397" s="2"/>
      <c r="E397" s="100"/>
      <c r="F397" s="22"/>
      <c r="G397" s="7" t="s">
        <v>6</v>
      </c>
      <c r="H397" s="98">
        <f t="shared" si="55"/>
        <v>0</v>
      </c>
      <c r="I397" s="27"/>
      <c r="J397" s="21">
        <f t="shared" si="56"/>
        <v>0</v>
      </c>
      <c r="K397" s="18">
        <f t="shared" si="57"/>
        <v>0</v>
      </c>
      <c r="L397" s="2">
        <f t="shared" si="58"/>
        <v>0</v>
      </c>
      <c r="M397" s="97">
        <f t="shared" si="59"/>
        <v>0</v>
      </c>
      <c r="N397" s="19">
        <f t="shared" si="60"/>
        <v>0</v>
      </c>
      <c r="O397" s="7" t="str">
        <f t="shared" si="61"/>
        <v>heure</v>
      </c>
      <c r="P397" s="96">
        <f t="shared" si="62"/>
        <v>0</v>
      </c>
      <c r="Q397" s="19"/>
      <c r="R397" s="5"/>
      <c r="S397" s="37" t="str" cm="1">
        <f t="array" ref="S397">_xlfn.IFS(P397&gt;H397,"KO : Le montant retenu est supérieur au montant présenté. Merci de revoir la ligne de dépense ou plafonner son montant.",H397=0,"",P397=H397,"OK",P397&lt;H397,"Montant instruit inférieur au montant présenté.")</f>
        <v/>
      </c>
      <c r="T397" s="95">
        <f t="shared" si="63"/>
        <v>0</v>
      </c>
    </row>
    <row r="398" spans="1:20">
      <c r="A398" s="7">
        <v>394</v>
      </c>
      <c r="B398" s="5"/>
      <c r="C398" s="5"/>
      <c r="D398" s="2"/>
      <c r="E398" s="100"/>
      <c r="F398" s="22"/>
      <c r="G398" s="7" t="s">
        <v>6</v>
      </c>
      <c r="H398" s="98">
        <f t="shared" si="55"/>
        <v>0</v>
      </c>
      <c r="I398" s="27"/>
      <c r="J398" s="21">
        <f t="shared" si="56"/>
        <v>0</v>
      </c>
      <c r="K398" s="18">
        <f t="shared" si="57"/>
        <v>0</v>
      </c>
      <c r="L398" s="2">
        <f t="shared" si="58"/>
        <v>0</v>
      </c>
      <c r="M398" s="97">
        <f t="shared" si="59"/>
        <v>0</v>
      </c>
      <c r="N398" s="19">
        <f t="shared" si="60"/>
        <v>0</v>
      </c>
      <c r="O398" s="7" t="str">
        <f t="shared" si="61"/>
        <v>heure</v>
      </c>
      <c r="P398" s="96">
        <f t="shared" si="62"/>
        <v>0</v>
      </c>
      <c r="Q398" s="19"/>
      <c r="R398" s="5"/>
      <c r="S398" s="37" t="str" cm="1">
        <f t="array" ref="S398">_xlfn.IFS(P398&gt;H398,"KO : Le montant retenu est supérieur au montant présenté. Merci de revoir la ligne de dépense ou plafonner son montant.",H398=0,"",P398=H398,"OK",P398&lt;H398,"Montant instruit inférieur au montant présenté.")</f>
        <v/>
      </c>
      <c r="T398" s="95">
        <f t="shared" si="63"/>
        <v>0</v>
      </c>
    </row>
    <row r="399" spans="1:20">
      <c r="A399" s="7">
        <v>395</v>
      </c>
      <c r="B399" s="5"/>
      <c r="C399" s="5"/>
      <c r="D399" s="2"/>
      <c r="E399" s="100"/>
      <c r="F399" s="22"/>
      <c r="G399" s="7" t="s">
        <v>6</v>
      </c>
      <c r="H399" s="98">
        <f t="shared" si="55"/>
        <v>0</v>
      </c>
      <c r="I399" s="27"/>
      <c r="J399" s="21">
        <f t="shared" si="56"/>
        <v>0</v>
      </c>
      <c r="K399" s="18">
        <f t="shared" si="57"/>
        <v>0</v>
      </c>
      <c r="L399" s="2">
        <f t="shared" si="58"/>
        <v>0</v>
      </c>
      <c r="M399" s="97">
        <f t="shared" si="59"/>
        <v>0</v>
      </c>
      <c r="N399" s="19">
        <f t="shared" si="60"/>
        <v>0</v>
      </c>
      <c r="O399" s="7" t="str">
        <f t="shared" si="61"/>
        <v>heure</v>
      </c>
      <c r="P399" s="96">
        <f t="shared" si="62"/>
        <v>0</v>
      </c>
      <c r="Q399" s="19"/>
      <c r="R399" s="5"/>
      <c r="S399" s="37" t="str" cm="1">
        <f t="array" ref="S399">_xlfn.IFS(P399&gt;H399,"KO : Le montant retenu est supérieur au montant présenté. Merci de revoir la ligne de dépense ou plafonner son montant.",H399=0,"",P399=H399,"OK",P399&lt;H399,"Montant instruit inférieur au montant présenté.")</f>
        <v/>
      </c>
      <c r="T399" s="95">
        <f t="shared" si="63"/>
        <v>0</v>
      </c>
    </row>
    <row r="400" spans="1:20">
      <c r="A400" s="7">
        <v>396</v>
      </c>
      <c r="B400" s="5"/>
      <c r="C400" s="5"/>
      <c r="D400" s="2"/>
      <c r="E400" s="100"/>
      <c r="F400" s="22"/>
      <c r="G400" s="7" t="s">
        <v>6</v>
      </c>
      <c r="H400" s="98">
        <f t="shared" si="55"/>
        <v>0</v>
      </c>
      <c r="I400" s="27"/>
      <c r="J400" s="21">
        <f t="shared" si="56"/>
        <v>0</v>
      </c>
      <c r="K400" s="18">
        <f t="shared" si="57"/>
        <v>0</v>
      </c>
      <c r="L400" s="2">
        <f t="shared" si="58"/>
        <v>0</v>
      </c>
      <c r="M400" s="97">
        <f t="shared" si="59"/>
        <v>0</v>
      </c>
      <c r="N400" s="19">
        <f t="shared" si="60"/>
        <v>0</v>
      </c>
      <c r="O400" s="7" t="str">
        <f t="shared" si="61"/>
        <v>heure</v>
      </c>
      <c r="P400" s="96">
        <f t="shared" si="62"/>
        <v>0</v>
      </c>
      <c r="Q400" s="19"/>
      <c r="R400" s="5"/>
      <c r="S400" s="37" t="str" cm="1">
        <f t="array" ref="S400">_xlfn.IFS(P400&gt;H400,"KO : Le montant retenu est supérieur au montant présenté. Merci de revoir la ligne de dépense ou plafonner son montant.",H400=0,"",P400=H400,"OK",P400&lt;H400,"Montant instruit inférieur au montant présenté.")</f>
        <v/>
      </c>
      <c r="T400" s="95">
        <f t="shared" si="63"/>
        <v>0</v>
      </c>
    </row>
    <row r="401" spans="1:20">
      <c r="A401" s="7">
        <v>397</v>
      </c>
      <c r="B401" s="5"/>
      <c r="C401" s="5"/>
      <c r="D401" s="2"/>
      <c r="E401" s="100"/>
      <c r="F401" s="22"/>
      <c r="G401" s="7" t="s">
        <v>6</v>
      </c>
      <c r="H401" s="98">
        <f t="shared" si="55"/>
        <v>0</v>
      </c>
      <c r="I401" s="27"/>
      <c r="J401" s="21">
        <f t="shared" si="56"/>
        <v>0</v>
      </c>
      <c r="K401" s="18">
        <f t="shared" si="57"/>
        <v>0</v>
      </c>
      <c r="L401" s="2">
        <f t="shared" si="58"/>
        <v>0</v>
      </c>
      <c r="M401" s="97">
        <f t="shared" si="59"/>
        <v>0</v>
      </c>
      <c r="N401" s="19">
        <f t="shared" si="60"/>
        <v>0</v>
      </c>
      <c r="O401" s="7" t="str">
        <f t="shared" si="61"/>
        <v>heure</v>
      </c>
      <c r="P401" s="96">
        <f t="shared" si="62"/>
        <v>0</v>
      </c>
      <c r="Q401" s="19"/>
      <c r="R401" s="5"/>
      <c r="S401" s="37" t="str" cm="1">
        <f t="array" ref="S401">_xlfn.IFS(P401&gt;H401,"KO : Le montant retenu est supérieur au montant présenté. Merci de revoir la ligne de dépense ou plafonner son montant.",H401=0,"",P401=H401,"OK",P401&lt;H401,"Montant instruit inférieur au montant présenté.")</f>
        <v/>
      </c>
      <c r="T401" s="95">
        <f t="shared" si="63"/>
        <v>0</v>
      </c>
    </row>
    <row r="402" spans="1:20">
      <c r="A402" s="7">
        <v>398</v>
      </c>
      <c r="B402" s="5"/>
      <c r="C402" s="5"/>
      <c r="D402" s="2"/>
      <c r="E402" s="100"/>
      <c r="F402" s="22"/>
      <c r="G402" s="7" t="s">
        <v>6</v>
      </c>
      <c r="H402" s="98">
        <f t="shared" si="55"/>
        <v>0</v>
      </c>
      <c r="I402" s="27"/>
      <c r="J402" s="21">
        <f t="shared" si="56"/>
        <v>0</v>
      </c>
      <c r="K402" s="18">
        <f t="shared" si="57"/>
        <v>0</v>
      </c>
      <c r="L402" s="2">
        <f t="shared" si="58"/>
        <v>0</v>
      </c>
      <c r="M402" s="97">
        <f t="shared" si="59"/>
        <v>0</v>
      </c>
      <c r="N402" s="19">
        <f t="shared" si="60"/>
        <v>0</v>
      </c>
      <c r="O402" s="7" t="str">
        <f t="shared" si="61"/>
        <v>heure</v>
      </c>
      <c r="P402" s="96">
        <f t="shared" si="62"/>
        <v>0</v>
      </c>
      <c r="Q402" s="19"/>
      <c r="R402" s="5"/>
      <c r="S402" s="37" t="str" cm="1">
        <f t="array" ref="S402">_xlfn.IFS(P402&gt;H402,"KO : Le montant retenu est supérieur au montant présenté. Merci de revoir la ligne de dépense ou plafonner son montant.",H402=0,"",P402=H402,"OK",P402&lt;H402,"Montant instruit inférieur au montant présenté.")</f>
        <v/>
      </c>
      <c r="T402" s="95">
        <f t="shared" si="63"/>
        <v>0</v>
      </c>
    </row>
    <row r="403" spans="1:20">
      <c r="A403" s="7">
        <v>399</v>
      </c>
      <c r="B403" s="5"/>
      <c r="C403" s="5"/>
      <c r="D403" s="2"/>
      <c r="E403" s="100"/>
      <c r="F403" s="22"/>
      <c r="G403" s="7" t="s">
        <v>6</v>
      </c>
      <c r="H403" s="98">
        <f t="shared" si="55"/>
        <v>0</v>
      </c>
      <c r="I403" s="27"/>
      <c r="J403" s="21">
        <f t="shared" si="56"/>
        <v>0</v>
      </c>
      <c r="K403" s="18">
        <f t="shared" si="57"/>
        <v>0</v>
      </c>
      <c r="L403" s="2">
        <f t="shared" si="58"/>
        <v>0</v>
      </c>
      <c r="M403" s="97">
        <f t="shared" si="59"/>
        <v>0</v>
      </c>
      <c r="N403" s="19">
        <f t="shared" si="60"/>
        <v>0</v>
      </c>
      <c r="O403" s="7" t="str">
        <f t="shared" si="61"/>
        <v>heure</v>
      </c>
      <c r="P403" s="96">
        <f t="shared" si="62"/>
        <v>0</v>
      </c>
      <c r="Q403" s="19"/>
      <c r="R403" s="5"/>
      <c r="S403" s="37" t="str" cm="1">
        <f t="array" ref="S403">_xlfn.IFS(P403&gt;H403,"KO : Le montant retenu est supérieur au montant présenté. Merci de revoir la ligne de dépense ou plafonner son montant.",H403=0,"",P403=H403,"OK",P403&lt;H403,"Montant instruit inférieur au montant présenté.")</f>
        <v/>
      </c>
      <c r="T403" s="95">
        <f t="shared" si="63"/>
        <v>0</v>
      </c>
    </row>
    <row r="404" spans="1:20">
      <c r="A404" s="7">
        <v>400</v>
      </c>
      <c r="B404" s="5"/>
      <c r="C404" s="5"/>
      <c r="D404" s="2"/>
      <c r="E404" s="100"/>
      <c r="F404" s="22"/>
      <c r="G404" s="7" t="s">
        <v>6</v>
      </c>
      <c r="H404" s="98">
        <f t="shared" si="55"/>
        <v>0</v>
      </c>
      <c r="I404" s="27"/>
      <c r="J404" s="21">
        <f t="shared" si="56"/>
        <v>0</v>
      </c>
      <c r="K404" s="18">
        <f t="shared" si="57"/>
        <v>0</v>
      </c>
      <c r="L404" s="2">
        <f t="shared" si="58"/>
        <v>0</v>
      </c>
      <c r="M404" s="97">
        <f t="shared" si="59"/>
        <v>0</v>
      </c>
      <c r="N404" s="19">
        <f t="shared" si="60"/>
        <v>0</v>
      </c>
      <c r="O404" s="7" t="str">
        <f t="shared" si="61"/>
        <v>heure</v>
      </c>
      <c r="P404" s="96">
        <f t="shared" si="62"/>
        <v>0</v>
      </c>
      <c r="Q404" s="19"/>
      <c r="R404" s="5"/>
      <c r="S404" s="37" t="str" cm="1">
        <f t="array" ref="S404">_xlfn.IFS(P404&gt;H404,"KO : Le montant retenu est supérieur au montant présenté. Merci de revoir la ligne de dépense ou plafonner son montant.",H404=0,"",P404=H404,"OK",P404&lt;H404,"Montant instruit inférieur au montant présenté.")</f>
        <v/>
      </c>
      <c r="T404" s="95">
        <f t="shared" si="63"/>
        <v>0</v>
      </c>
    </row>
    <row r="405" spans="1:20">
      <c r="A405" s="7">
        <v>401</v>
      </c>
      <c r="B405" s="5"/>
      <c r="C405" s="5"/>
      <c r="D405" s="2"/>
      <c r="E405" s="100"/>
      <c r="F405" s="22"/>
      <c r="G405" s="7" t="s">
        <v>6</v>
      </c>
      <c r="H405" s="98">
        <f t="shared" si="55"/>
        <v>0</v>
      </c>
      <c r="I405" s="27"/>
      <c r="J405" s="21">
        <f t="shared" si="56"/>
        <v>0</v>
      </c>
      <c r="K405" s="18">
        <f t="shared" si="57"/>
        <v>0</v>
      </c>
      <c r="L405" s="2">
        <f t="shared" si="58"/>
        <v>0</v>
      </c>
      <c r="M405" s="97">
        <f t="shared" si="59"/>
        <v>0</v>
      </c>
      <c r="N405" s="19">
        <f t="shared" si="60"/>
        <v>0</v>
      </c>
      <c r="O405" s="7" t="str">
        <f t="shared" si="61"/>
        <v>heure</v>
      </c>
      <c r="P405" s="96">
        <f t="shared" si="62"/>
        <v>0</v>
      </c>
      <c r="Q405" s="19"/>
      <c r="R405" s="5"/>
      <c r="S405" s="37" t="str" cm="1">
        <f t="array" ref="S405">_xlfn.IFS(P405&gt;H405,"KO : Le montant retenu est supérieur au montant présenté. Merci de revoir la ligne de dépense ou plafonner son montant.",H405=0,"",P405=H405,"OK",P405&lt;H405,"Montant instruit inférieur au montant présenté.")</f>
        <v/>
      </c>
      <c r="T405" s="95">
        <f t="shared" si="63"/>
        <v>0</v>
      </c>
    </row>
    <row r="406" spans="1:20">
      <c r="A406" s="7">
        <v>402</v>
      </c>
      <c r="B406" s="5"/>
      <c r="C406" s="5"/>
      <c r="D406" s="2"/>
      <c r="E406" s="100"/>
      <c r="F406" s="22"/>
      <c r="G406" s="7" t="s">
        <v>6</v>
      </c>
      <c r="H406" s="98">
        <f t="shared" si="55"/>
        <v>0</v>
      </c>
      <c r="I406" s="27"/>
      <c r="J406" s="21">
        <f t="shared" si="56"/>
        <v>0</v>
      </c>
      <c r="K406" s="18">
        <f t="shared" si="57"/>
        <v>0</v>
      </c>
      <c r="L406" s="2">
        <f t="shared" si="58"/>
        <v>0</v>
      </c>
      <c r="M406" s="97">
        <f t="shared" si="59"/>
        <v>0</v>
      </c>
      <c r="N406" s="19">
        <f t="shared" si="60"/>
        <v>0</v>
      </c>
      <c r="O406" s="7" t="str">
        <f t="shared" si="61"/>
        <v>heure</v>
      </c>
      <c r="P406" s="96">
        <f t="shared" si="62"/>
        <v>0</v>
      </c>
      <c r="Q406" s="19"/>
      <c r="R406" s="5"/>
      <c r="S406" s="37" t="str" cm="1">
        <f t="array" ref="S406">_xlfn.IFS(P406&gt;H406,"KO : Le montant retenu est supérieur au montant présenté. Merci de revoir la ligne de dépense ou plafonner son montant.",H406=0,"",P406=H406,"OK",P406&lt;H406,"Montant instruit inférieur au montant présenté.")</f>
        <v/>
      </c>
      <c r="T406" s="95">
        <f t="shared" si="63"/>
        <v>0</v>
      </c>
    </row>
    <row r="407" spans="1:20">
      <c r="A407" s="7">
        <v>403</v>
      </c>
      <c r="B407" s="5"/>
      <c r="C407" s="5"/>
      <c r="D407" s="2"/>
      <c r="E407" s="100"/>
      <c r="F407" s="22"/>
      <c r="G407" s="7" t="s">
        <v>6</v>
      </c>
      <c r="H407" s="98">
        <f t="shared" si="55"/>
        <v>0</v>
      </c>
      <c r="I407" s="27"/>
      <c r="J407" s="21">
        <f t="shared" si="56"/>
        <v>0</v>
      </c>
      <c r="K407" s="18">
        <f t="shared" si="57"/>
        <v>0</v>
      </c>
      <c r="L407" s="2">
        <f t="shared" si="58"/>
        <v>0</v>
      </c>
      <c r="M407" s="97">
        <f t="shared" si="59"/>
        <v>0</v>
      </c>
      <c r="N407" s="19">
        <f t="shared" si="60"/>
        <v>0</v>
      </c>
      <c r="O407" s="7" t="str">
        <f t="shared" si="61"/>
        <v>heure</v>
      </c>
      <c r="P407" s="96">
        <f t="shared" si="62"/>
        <v>0</v>
      </c>
      <c r="Q407" s="19"/>
      <c r="R407" s="5"/>
      <c r="S407" s="37" t="str" cm="1">
        <f t="array" ref="S407">_xlfn.IFS(P407&gt;H407,"KO : Le montant retenu est supérieur au montant présenté. Merci de revoir la ligne de dépense ou plafonner son montant.",H407=0,"",P407=H407,"OK",P407&lt;H407,"Montant instruit inférieur au montant présenté.")</f>
        <v/>
      </c>
      <c r="T407" s="95">
        <f t="shared" si="63"/>
        <v>0</v>
      </c>
    </row>
    <row r="408" spans="1:20">
      <c r="A408" s="7">
        <v>404</v>
      </c>
      <c r="B408" s="5"/>
      <c r="C408" s="5"/>
      <c r="D408" s="2"/>
      <c r="E408" s="100"/>
      <c r="F408" s="22"/>
      <c r="G408" s="7" t="s">
        <v>6</v>
      </c>
      <c r="H408" s="98">
        <f t="shared" si="55"/>
        <v>0</v>
      </c>
      <c r="I408" s="27"/>
      <c r="J408" s="21">
        <f t="shared" si="56"/>
        <v>0</v>
      </c>
      <c r="K408" s="18">
        <f t="shared" si="57"/>
        <v>0</v>
      </c>
      <c r="L408" s="2">
        <f t="shared" si="58"/>
        <v>0</v>
      </c>
      <c r="M408" s="97">
        <f t="shared" si="59"/>
        <v>0</v>
      </c>
      <c r="N408" s="19">
        <f t="shared" si="60"/>
        <v>0</v>
      </c>
      <c r="O408" s="7" t="str">
        <f t="shared" si="61"/>
        <v>heure</v>
      </c>
      <c r="P408" s="96">
        <f t="shared" si="62"/>
        <v>0</v>
      </c>
      <c r="Q408" s="19"/>
      <c r="R408" s="5"/>
      <c r="S408" s="37" t="str" cm="1">
        <f t="array" ref="S408">_xlfn.IFS(P408&gt;H408,"KO : Le montant retenu est supérieur au montant présenté. Merci de revoir la ligne de dépense ou plafonner son montant.",H408=0,"",P408=H408,"OK",P408&lt;H408,"Montant instruit inférieur au montant présenté.")</f>
        <v/>
      </c>
      <c r="T408" s="95">
        <f t="shared" si="63"/>
        <v>0</v>
      </c>
    </row>
    <row r="409" spans="1:20">
      <c r="A409" s="7">
        <v>405</v>
      </c>
      <c r="B409" s="5"/>
      <c r="C409" s="5"/>
      <c r="D409" s="2"/>
      <c r="E409" s="100"/>
      <c r="F409" s="22"/>
      <c r="G409" s="7" t="s">
        <v>6</v>
      </c>
      <c r="H409" s="98">
        <f t="shared" si="55"/>
        <v>0</v>
      </c>
      <c r="I409" s="27"/>
      <c r="J409" s="21">
        <f t="shared" si="56"/>
        <v>0</v>
      </c>
      <c r="K409" s="18">
        <f t="shared" si="57"/>
        <v>0</v>
      </c>
      <c r="L409" s="2">
        <f t="shared" si="58"/>
        <v>0</v>
      </c>
      <c r="M409" s="97">
        <f t="shared" si="59"/>
        <v>0</v>
      </c>
      <c r="N409" s="19">
        <f t="shared" si="60"/>
        <v>0</v>
      </c>
      <c r="O409" s="7" t="str">
        <f t="shared" si="61"/>
        <v>heure</v>
      </c>
      <c r="P409" s="96">
        <f t="shared" si="62"/>
        <v>0</v>
      </c>
      <c r="Q409" s="19"/>
      <c r="R409" s="5"/>
      <c r="S409" s="37" t="str" cm="1">
        <f t="array" ref="S409">_xlfn.IFS(P409&gt;H409,"KO : Le montant retenu est supérieur au montant présenté. Merci de revoir la ligne de dépense ou plafonner son montant.",H409=0,"",P409=H409,"OK",P409&lt;H409,"Montant instruit inférieur au montant présenté.")</f>
        <v/>
      </c>
      <c r="T409" s="95">
        <f t="shared" si="63"/>
        <v>0</v>
      </c>
    </row>
    <row r="410" spans="1:20">
      <c r="A410" s="7">
        <v>406</v>
      </c>
      <c r="B410" s="5"/>
      <c r="C410" s="5"/>
      <c r="D410" s="2"/>
      <c r="E410" s="100"/>
      <c r="F410" s="22"/>
      <c r="G410" s="7" t="s">
        <v>6</v>
      </c>
      <c r="H410" s="98">
        <f t="shared" si="55"/>
        <v>0</v>
      </c>
      <c r="I410" s="27"/>
      <c r="J410" s="21">
        <f t="shared" si="56"/>
        <v>0</v>
      </c>
      <c r="K410" s="18">
        <f t="shared" si="57"/>
        <v>0</v>
      </c>
      <c r="L410" s="2">
        <f t="shared" si="58"/>
        <v>0</v>
      </c>
      <c r="M410" s="97">
        <f t="shared" si="59"/>
        <v>0</v>
      </c>
      <c r="N410" s="19">
        <f t="shared" si="60"/>
        <v>0</v>
      </c>
      <c r="O410" s="7" t="str">
        <f t="shared" si="61"/>
        <v>heure</v>
      </c>
      <c r="P410" s="96">
        <f t="shared" si="62"/>
        <v>0</v>
      </c>
      <c r="Q410" s="19"/>
      <c r="R410" s="5"/>
      <c r="S410" s="37" t="str" cm="1">
        <f t="array" ref="S410">_xlfn.IFS(P410&gt;H410,"KO : Le montant retenu est supérieur au montant présenté. Merci de revoir la ligne de dépense ou plafonner son montant.",H410=0,"",P410=H410,"OK",P410&lt;H410,"Montant instruit inférieur au montant présenté.")</f>
        <v/>
      </c>
      <c r="T410" s="95">
        <f t="shared" si="63"/>
        <v>0</v>
      </c>
    </row>
    <row r="411" spans="1:20">
      <c r="A411" s="7">
        <v>407</v>
      </c>
      <c r="B411" s="5"/>
      <c r="C411" s="5"/>
      <c r="D411" s="2"/>
      <c r="E411" s="100"/>
      <c r="F411" s="22"/>
      <c r="G411" s="7" t="s">
        <v>6</v>
      </c>
      <c r="H411" s="98">
        <f t="shared" si="55"/>
        <v>0</v>
      </c>
      <c r="I411" s="27"/>
      <c r="J411" s="21">
        <f t="shared" si="56"/>
        <v>0</v>
      </c>
      <c r="K411" s="18">
        <f t="shared" si="57"/>
        <v>0</v>
      </c>
      <c r="L411" s="2">
        <f t="shared" si="58"/>
        <v>0</v>
      </c>
      <c r="M411" s="97">
        <f t="shared" si="59"/>
        <v>0</v>
      </c>
      <c r="N411" s="19">
        <f t="shared" si="60"/>
        <v>0</v>
      </c>
      <c r="O411" s="7" t="str">
        <f t="shared" si="61"/>
        <v>heure</v>
      </c>
      <c r="P411" s="96">
        <f t="shared" si="62"/>
        <v>0</v>
      </c>
      <c r="Q411" s="19"/>
      <c r="R411" s="5"/>
      <c r="S411" s="37" t="str" cm="1">
        <f t="array" ref="S411">_xlfn.IFS(P411&gt;H411,"KO : Le montant retenu est supérieur au montant présenté. Merci de revoir la ligne de dépense ou plafonner son montant.",H411=0,"",P411=H411,"OK",P411&lt;H411,"Montant instruit inférieur au montant présenté.")</f>
        <v/>
      </c>
      <c r="T411" s="95">
        <f t="shared" si="63"/>
        <v>0</v>
      </c>
    </row>
    <row r="412" spans="1:20">
      <c r="A412" s="7">
        <v>408</v>
      </c>
      <c r="B412" s="5"/>
      <c r="C412" s="5"/>
      <c r="D412" s="2"/>
      <c r="E412" s="100"/>
      <c r="F412" s="22"/>
      <c r="G412" s="7" t="s">
        <v>6</v>
      </c>
      <c r="H412" s="98">
        <f t="shared" si="55"/>
        <v>0</v>
      </c>
      <c r="I412" s="27"/>
      <c r="J412" s="21">
        <f t="shared" si="56"/>
        <v>0</v>
      </c>
      <c r="K412" s="18">
        <f t="shared" si="57"/>
        <v>0</v>
      </c>
      <c r="L412" s="2">
        <f t="shared" si="58"/>
        <v>0</v>
      </c>
      <c r="M412" s="97">
        <f t="shared" si="59"/>
        <v>0</v>
      </c>
      <c r="N412" s="19">
        <f t="shared" si="60"/>
        <v>0</v>
      </c>
      <c r="O412" s="7" t="str">
        <f t="shared" si="61"/>
        <v>heure</v>
      </c>
      <c r="P412" s="96">
        <f t="shared" si="62"/>
        <v>0</v>
      </c>
      <c r="Q412" s="19"/>
      <c r="R412" s="5"/>
      <c r="S412" s="37" t="str" cm="1">
        <f t="array" ref="S412">_xlfn.IFS(P412&gt;H412,"KO : Le montant retenu est supérieur au montant présenté. Merci de revoir la ligne de dépense ou plafonner son montant.",H412=0,"",P412=H412,"OK",P412&lt;H412,"Montant instruit inférieur au montant présenté.")</f>
        <v/>
      </c>
      <c r="T412" s="95">
        <f t="shared" si="63"/>
        <v>0</v>
      </c>
    </row>
    <row r="413" spans="1:20">
      <c r="A413" s="7">
        <v>409</v>
      </c>
      <c r="B413" s="5"/>
      <c r="C413" s="5"/>
      <c r="D413" s="2"/>
      <c r="E413" s="100"/>
      <c r="F413" s="22"/>
      <c r="G413" s="7" t="s">
        <v>6</v>
      </c>
      <c r="H413" s="98">
        <f t="shared" si="55"/>
        <v>0</v>
      </c>
      <c r="I413" s="27"/>
      <c r="J413" s="21">
        <f t="shared" si="56"/>
        <v>0</v>
      </c>
      <c r="K413" s="18">
        <f t="shared" si="57"/>
        <v>0</v>
      </c>
      <c r="L413" s="2">
        <f t="shared" si="58"/>
        <v>0</v>
      </c>
      <c r="M413" s="97">
        <f t="shared" si="59"/>
        <v>0</v>
      </c>
      <c r="N413" s="19">
        <f t="shared" si="60"/>
        <v>0</v>
      </c>
      <c r="O413" s="7" t="str">
        <f t="shared" si="61"/>
        <v>heure</v>
      </c>
      <c r="P413" s="96">
        <f t="shared" si="62"/>
        <v>0</v>
      </c>
      <c r="Q413" s="19"/>
      <c r="R413" s="5"/>
      <c r="S413" s="37" t="str" cm="1">
        <f t="array" ref="S413">_xlfn.IFS(P413&gt;H413,"KO : Le montant retenu est supérieur au montant présenté. Merci de revoir la ligne de dépense ou plafonner son montant.",H413=0,"",P413=H413,"OK",P413&lt;H413,"Montant instruit inférieur au montant présenté.")</f>
        <v/>
      </c>
      <c r="T413" s="95">
        <f t="shared" si="63"/>
        <v>0</v>
      </c>
    </row>
    <row r="414" spans="1:20">
      <c r="A414" s="7">
        <v>410</v>
      </c>
      <c r="B414" s="5"/>
      <c r="C414" s="5"/>
      <c r="D414" s="2"/>
      <c r="E414" s="100"/>
      <c r="F414" s="22"/>
      <c r="G414" s="7" t="s">
        <v>6</v>
      </c>
      <c r="H414" s="98">
        <f t="shared" si="55"/>
        <v>0</v>
      </c>
      <c r="I414" s="27"/>
      <c r="J414" s="21">
        <f t="shared" si="56"/>
        <v>0</v>
      </c>
      <c r="K414" s="18">
        <f t="shared" si="57"/>
        <v>0</v>
      </c>
      <c r="L414" s="2">
        <f t="shared" si="58"/>
        <v>0</v>
      </c>
      <c r="M414" s="97">
        <f t="shared" si="59"/>
        <v>0</v>
      </c>
      <c r="N414" s="19">
        <f t="shared" si="60"/>
        <v>0</v>
      </c>
      <c r="O414" s="7" t="str">
        <f t="shared" si="61"/>
        <v>heure</v>
      </c>
      <c r="P414" s="96">
        <f t="shared" si="62"/>
        <v>0</v>
      </c>
      <c r="Q414" s="19"/>
      <c r="R414" s="5"/>
      <c r="S414" s="37" t="str" cm="1">
        <f t="array" ref="S414">_xlfn.IFS(P414&gt;H414,"KO : Le montant retenu est supérieur au montant présenté. Merci de revoir la ligne de dépense ou plafonner son montant.",H414=0,"",P414=H414,"OK",P414&lt;H414,"Montant instruit inférieur au montant présenté.")</f>
        <v/>
      </c>
      <c r="T414" s="95">
        <f t="shared" si="63"/>
        <v>0</v>
      </c>
    </row>
    <row r="415" spans="1:20">
      <c r="A415" s="7">
        <v>411</v>
      </c>
      <c r="B415" s="5"/>
      <c r="C415" s="5"/>
      <c r="D415" s="2"/>
      <c r="E415" s="100"/>
      <c r="F415" s="22"/>
      <c r="G415" s="7" t="s">
        <v>6</v>
      </c>
      <c r="H415" s="98">
        <f t="shared" si="55"/>
        <v>0</v>
      </c>
      <c r="I415" s="27"/>
      <c r="J415" s="21">
        <f t="shared" si="56"/>
        <v>0</v>
      </c>
      <c r="K415" s="18">
        <f t="shared" si="57"/>
        <v>0</v>
      </c>
      <c r="L415" s="2">
        <f t="shared" si="58"/>
        <v>0</v>
      </c>
      <c r="M415" s="97">
        <f t="shared" si="59"/>
        <v>0</v>
      </c>
      <c r="N415" s="19">
        <f t="shared" si="60"/>
        <v>0</v>
      </c>
      <c r="O415" s="7" t="str">
        <f t="shared" si="61"/>
        <v>heure</v>
      </c>
      <c r="P415" s="96">
        <f t="shared" si="62"/>
        <v>0</v>
      </c>
      <c r="Q415" s="19"/>
      <c r="R415" s="5"/>
      <c r="S415" s="37" t="str" cm="1">
        <f t="array" ref="S415">_xlfn.IFS(P415&gt;H415,"KO : Le montant retenu est supérieur au montant présenté. Merci de revoir la ligne de dépense ou plafonner son montant.",H415=0,"",P415=H415,"OK",P415&lt;H415,"Montant instruit inférieur au montant présenté.")</f>
        <v/>
      </c>
      <c r="T415" s="95">
        <f t="shared" si="63"/>
        <v>0</v>
      </c>
    </row>
    <row r="416" spans="1:20">
      <c r="A416" s="7">
        <v>412</v>
      </c>
      <c r="B416" s="5"/>
      <c r="C416" s="5"/>
      <c r="D416" s="2"/>
      <c r="E416" s="100"/>
      <c r="F416" s="22"/>
      <c r="G416" s="7" t="s">
        <v>6</v>
      </c>
      <c r="H416" s="98">
        <f t="shared" si="55"/>
        <v>0</v>
      </c>
      <c r="I416" s="27"/>
      <c r="J416" s="21">
        <f t="shared" si="56"/>
        <v>0</v>
      </c>
      <c r="K416" s="18">
        <f t="shared" si="57"/>
        <v>0</v>
      </c>
      <c r="L416" s="2">
        <f t="shared" si="58"/>
        <v>0</v>
      </c>
      <c r="M416" s="97">
        <f t="shared" si="59"/>
        <v>0</v>
      </c>
      <c r="N416" s="19">
        <f t="shared" si="60"/>
        <v>0</v>
      </c>
      <c r="O416" s="7" t="str">
        <f t="shared" si="61"/>
        <v>heure</v>
      </c>
      <c r="P416" s="96">
        <f t="shared" si="62"/>
        <v>0</v>
      </c>
      <c r="Q416" s="19"/>
      <c r="R416" s="5"/>
      <c r="S416" s="37" t="str" cm="1">
        <f t="array" ref="S416">_xlfn.IFS(P416&gt;H416,"KO : Le montant retenu est supérieur au montant présenté. Merci de revoir la ligne de dépense ou plafonner son montant.",H416=0,"",P416=H416,"OK",P416&lt;H416,"Montant instruit inférieur au montant présenté.")</f>
        <v/>
      </c>
      <c r="T416" s="95">
        <f t="shared" si="63"/>
        <v>0</v>
      </c>
    </row>
    <row r="417" spans="1:20">
      <c r="A417" s="7">
        <v>413</v>
      </c>
      <c r="B417" s="5"/>
      <c r="C417" s="5"/>
      <c r="D417" s="2"/>
      <c r="E417" s="100"/>
      <c r="F417" s="22"/>
      <c r="G417" s="7" t="s">
        <v>6</v>
      </c>
      <c r="H417" s="98">
        <f t="shared" si="55"/>
        <v>0</v>
      </c>
      <c r="I417" s="27"/>
      <c r="J417" s="21">
        <f t="shared" si="56"/>
        <v>0</v>
      </c>
      <c r="K417" s="18">
        <f t="shared" si="57"/>
        <v>0</v>
      </c>
      <c r="L417" s="2">
        <f t="shared" si="58"/>
        <v>0</v>
      </c>
      <c r="M417" s="97">
        <f t="shared" si="59"/>
        <v>0</v>
      </c>
      <c r="N417" s="19">
        <f t="shared" si="60"/>
        <v>0</v>
      </c>
      <c r="O417" s="7" t="str">
        <f t="shared" si="61"/>
        <v>heure</v>
      </c>
      <c r="P417" s="96">
        <f t="shared" si="62"/>
        <v>0</v>
      </c>
      <c r="Q417" s="19"/>
      <c r="R417" s="5"/>
      <c r="S417" s="37" t="str" cm="1">
        <f t="array" ref="S417">_xlfn.IFS(P417&gt;H417,"KO : Le montant retenu est supérieur au montant présenté. Merci de revoir la ligne de dépense ou plafonner son montant.",H417=0,"",P417=H417,"OK",P417&lt;H417,"Montant instruit inférieur au montant présenté.")</f>
        <v/>
      </c>
      <c r="T417" s="95">
        <f t="shared" si="63"/>
        <v>0</v>
      </c>
    </row>
    <row r="418" spans="1:20">
      <c r="A418" s="7">
        <v>414</v>
      </c>
      <c r="B418" s="5"/>
      <c r="C418" s="5"/>
      <c r="D418" s="2"/>
      <c r="E418" s="100"/>
      <c r="F418" s="22"/>
      <c r="G418" s="7" t="s">
        <v>6</v>
      </c>
      <c r="H418" s="98">
        <f t="shared" si="55"/>
        <v>0</v>
      </c>
      <c r="I418" s="27"/>
      <c r="J418" s="21">
        <f t="shared" si="56"/>
        <v>0</v>
      </c>
      <c r="K418" s="18">
        <f t="shared" si="57"/>
        <v>0</v>
      </c>
      <c r="L418" s="2">
        <f t="shared" si="58"/>
        <v>0</v>
      </c>
      <c r="M418" s="97">
        <f t="shared" si="59"/>
        <v>0</v>
      </c>
      <c r="N418" s="19">
        <f t="shared" si="60"/>
        <v>0</v>
      </c>
      <c r="O418" s="7" t="str">
        <f t="shared" si="61"/>
        <v>heure</v>
      </c>
      <c r="P418" s="96">
        <f t="shared" si="62"/>
        <v>0</v>
      </c>
      <c r="Q418" s="19"/>
      <c r="R418" s="5"/>
      <c r="S418" s="37" t="str" cm="1">
        <f t="array" ref="S418">_xlfn.IFS(P418&gt;H418,"KO : Le montant retenu est supérieur au montant présenté. Merci de revoir la ligne de dépense ou plafonner son montant.",H418=0,"",P418=H418,"OK",P418&lt;H418,"Montant instruit inférieur au montant présenté.")</f>
        <v/>
      </c>
      <c r="T418" s="95">
        <f t="shared" si="63"/>
        <v>0</v>
      </c>
    </row>
    <row r="419" spans="1:20">
      <c r="A419" s="7">
        <v>415</v>
      </c>
      <c r="B419" s="5"/>
      <c r="C419" s="5"/>
      <c r="D419" s="2"/>
      <c r="E419" s="100"/>
      <c r="F419" s="22"/>
      <c r="G419" s="7" t="s">
        <v>6</v>
      </c>
      <c r="H419" s="98">
        <f t="shared" si="55"/>
        <v>0</v>
      </c>
      <c r="I419" s="27"/>
      <c r="J419" s="21">
        <f t="shared" si="56"/>
        <v>0</v>
      </c>
      <c r="K419" s="18">
        <f t="shared" si="57"/>
        <v>0</v>
      </c>
      <c r="L419" s="2">
        <f t="shared" si="58"/>
        <v>0</v>
      </c>
      <c r="M419" s="97">
        <f t="shared" si="59"/>
        <v>0</v>
      </c>
      <c r="N419" s="19">
        <f t="shared" si="60"/>
        <v>0</v>
      </c>
      <c r="O419" s="7" t="str">
        <f t="shared" si="61"/>
        <v>heure</v>
      </c>
      <c r="P419" s="96">
        <f t="shared" si="62"/>
        <v>0</v>
      </c>
      <c r="Q419" s="19"/>
      <c r="R419" s="5"/>
      <c r="S419" s="37" t="str" cm="1">
        <f t="array" ref="S419">_xlfn.IFS(P419&gt;H419,"KO : Le montant retenu est supérieur au montant présenté. Merci de revoir la ligne de dépense ou plafonner son montant.",H419=0,"",P419=H419,"OK",P419&lt;H419,"Montant instruit inférieur au montant présenté.")</f>
        <v/>
      </c>
      <c r="T419" s="95">
        <f t="shared" si="63"/>
        <v>0</v>
      </c>
    </row>
    <row r="420" spans="1:20">
      <c r="A420" s="7">
        <v>416</v>
      </c>
      <c r="B420" s="5"/>
      <c r="C420" s="5"/>
      <c r="D420" s="2"/>
      <c r="E420" s="100"/>
      <c r="F420" s="22"/>
      <c r="G420" s="7" t="s">
        <v>6</v>
      </c>
      <c r="H420" s="98">
        <f t="shared" si="55"/>
        <v>0</v>
      </c>
      <c r="I420" s="27"/>
      <c r="J420" s="21">
        <f t="shared" si="56"/>
        <v>0</v>
      </c>
      <c r="K420" s="18">
        <f t="shared" si="57"/>
        <v>0</v>
      </c>
      <c r="L420" s="2">
        <f t="shared" si="58"/>
        <v>0</v>
      </c>
      <c r="M420" s="97">
        <f t="shared" si="59"/>
        <v>0</v>
      </c>
      <c r="N420" s="19">
        <f t="shared" si="60"/>
        <v>0</v>
      </c>
      <c r="O420" s="7" t="str">
        <f t="shared" si="61"/>
        <v>heure</v>
      </c>
      <c r="P420" s="96">
        <f t="shared" si="62"/>
        <v>0</v>
      </c>
      <c r="Q420" s="19"/>
      <c r="R420" s="5"/>
      <c r="S420" s="37" t="str" cm="1">
        <f t="array" ref="S420">_xlfn.IFS(P420&gt;H420,"KO : Le montant retenu est supérieur au montant présenté. Merci de revoir la ligne de dépense ou plafonner son montant.",H420=0,"",P420=H420,"OK",P420&lt;H420,"Montant instruit inférieur au montant présenté.")</f>
        <v/>
      </c>
      <c r="T420" s="95">
        <f t="shared" si="63"/>
        <v>0</v>
      </c>
    </row>
    <row r="421" spans="1:20">
      <c r="A421" s="7">
        <v>417</v>
      </c>
      <c r="B421" s="5"/>
      <c r="C421" s="5"/>
      <c r="D421" s="2"/>
      <c r="E421" s="100"/>
      <c r="F421" s="22"/>
      <c r="G421" s="7" t="s">
        <v>6</v>
      </c>
      <c r="H421" s="98">
        <f t="shared" si="55"/>
        <v>0</v>
      </c>
      <c r="I421" s="27"/>
      <c r="J421" s="21">
        <f t="shared" si="56"/>
        <v>0</v>
      </c>
      <c r="K421" s="18">
        <f t="shared" si="57"/>
        <v>0</v>
      </c>
      <c r="L421" s="2">
        <f t="shared" si="58"/>
        <v>0</v>
      </c>
      <c r="M421" s="97">
        <f t="shared" si="59"/>
        <v>0</v>
      </c>
      <c r="N421" s="19">
        <f t="shared" si="60"/>
        <v>0</v>
      </c>
      <c r="O421" s="7" t="str">
        <f t="shared" si="61"/>
        <v>heure</v>
      </c>
      <c r="P421" s="96">
        <f t="shared" si="62"/>
        <v>0</v>
      </c>
      <c r="Q421" s="19"/>
      <c r="R421" s="5"/>
      <c r="S421" s="37" t="str" cm="1">
        <f t="array" ref="S421">_xlfn.IFS(P421&gt;H421,"KO : Le montant retenu est supérieur au montant présenté. Merci de revoir la ligne de dépense ou plafonner son montant.",H421=0,"",P421=H421,"OK",P421&lt;H421,"Montant instruit inférieur au montant présenté.")</f>
        <v/>
      </c>
      <c r="T421" s="95">
        <f t="shared" si="63"/>
        <v>0</v>
      </c>
    </row>
    <row r="422" spans="1:20">
      <c r="A422" s="7">
        <v>418</v>
      </c>
      <c r="B422" s="5"/>
      <c r="C422" s="5"/>
      <c r="D422" s="2"/>
      <c r="E422" s="100"/>
      <c r="F422" s="22"/>
      <c r="G422" s="7" t="s">
        <v>6</v>
      </c>
      <c r="H422" s="98">
        <f t="shared" si="55"/>
        <v>0</v>
      </c>
      <c r="I422" s="27"/>
      <c r="J422" s="21">
        <f t="shared" si="56"/>
        <v>0</v>
      </c>
      <c r="K422" s="18">
        <f t="shared" si="57"/>
        <v>0</v>
      </c>
      <c r="L422" s="2">
        <f t="shared" si="58"/>
        <v>0</v>
      </c>
      <c r="M422" s="97">
        <f t="shared" si="59"/>
        <v>0</v>
      </c>
      <c r="N422" s="19">
        <f t="shared" si="60"/>
        <v>0</v>
      </c>
      <c r="O422" s="7" t="str">
        <f t="shared" si="61"/>
        <v>heure</v>
      </c>
      <c r="P422" s="96">
        <f t="shared" si="62"/>
        <v>0</v>
      </c>
      <c r="Q422" s="19"/>
      <c r="R422" s="5"/>
      <c r="S422" s="37" t="str" cm="1">
        <f t="array" ref="S422">_xlfn.IFS(P422&gt;H422,"KO : Le montant retenu est supérieur au montant présenté. Merci de revoir la ligne de dépense ou plafonner son montant.",H422=0,"",P422=H422,"OK",P422&lt;H422,"Montant instruit inférieur au montant présenté.")</f>
        <v/>
      </c>
      <c r="T422" s="95">
        <f t="shared" si="63"/>
        <v>0</v>
      </c>
    </row>
    <row r="423" spans="1:20">
      <c r="A423" s="7">
        <v>419</v>
      </c>
      <c r="B423" s="5"/>
      <c r="C423" s="5"/>
      <c r="D423" s="2"/>
      <c r="E423" s="100"/>
      <c r="F423" s="22"/>
      <c r="G423" s="7" t="s">
        <v>6</v>
      </c>
      <c r="H423" s="98">
        <f t="shared" si="55"/>
        <v>0</v>
      </c>
      <c r="I423" s="27"/>
      <c r="J423" s="21">
        <f t="shared" si="56"/>
        <v>0</v>
      </c>
      <c r="K423" s="18">
        <f t="shared" si="57"/>
        <v>0</v>
      </c>
      <c r="L423" s="2">
        <f t="shared" si="58"/>
        <v>0</v>
      </c>
      <c r="M423" s="97">
        <f t="shared" si="59"/>
        <v>0</v>
      </c>
      <c r="N423" s="19">
        <f t="shared" si="60"/>
        <v>0</v>
      </c>
      <c r="O423" s="7" t="str">
        <f t="shared" si="61"/>
        <v>heure</v>
      </c>
      <c r="P423" s="96">
        <f t="shared" si="62"/>
        <v>0</v>
      </c>
      <c r="Q423" s="19"/>
      <c r="R423" s="5"/>
      <c r="S423" s="37" t="str" cm="1">
        <f t="array" ref="S423">_xlfn.IFS(P423&gt;H423,"KO : Le montant retenu est supérieur au montant présenté. Merci de revoir la ligne de dépense ou plafonner son montant.",H423=0,"",P423=H423,"OK",P423&lt;H423,"Montant instruit inférieur au montant présenté.")</f>
        <v/>
      </c>
      <c r="T423" s="95">
        <f t="shared" si="63"/>
        <v>0</v>
      </c>
    </row>
    <row r="424" spans="1:20">
      <c r="A424" s="7">
        <v>420</v>
      </c>
      <c r="B424" s="5"/>
      <c r="C424" s="5"/>
      <c r="D424" s="2"/>
      <c r="E424" s="100"/>
      <c r="F424" s="22"/>
      <c r="G424" s="7" t="s">
        <v>6</v>
      </c>
      <c r="H424" s="98">
        <f t="shared" si="55"/>
        <v>0</v>
      </c>
      <c r="I424" s="27"/>
      <c r="J424" s="21">
        <f t="shared" si="56"/>
        <v>0</v>
      </c>
      <c r="K424" s="18">
        <f t="shared" si="57"/>
        <v>0</v>
      </c>
      <c r="L424" s="2">
        <f t="shared" si="58"/>
        <v>0</v>
      </c>
      <c r="M424" s="97">
        <f t="shared" si="59"/>
        <v>0</v>
      </c>
      <c r="N424" s="19">
        <f t="shared" si="60"/>
        <v>0</v>
      </c>
      <c r="O424" s="7" t="str">
        <f t="shared" si="61"/>
        <v>heure</v>
      </c>
      <c r="P424" s="96">
        <f t="shared" si="62"/>
        <v>0</v>
      </c>
      <c r="Q424" s="19"/>
      <c r="R424" s="5"/>
      <c r="S424" s="37" t="str" cm="1">
        <f t="array" ref="S424">_xlfn.IFS(P424&gt;H424,"KO : Le montant retenu est supérieur au montant présenté. Merci de revoir la ligne de dépense ou plafonner son montant.",H424=0,"",P424=H424,"OK",P424&lt;H424,"Montant instruit inférieur au montant présenté.")</f>
        <v/>
      </c>
      <c r="T424" s="95">
        <f t="shared" si="63"/>
        <v>0</v>
      </c>
    </row>
    <row r="425" spans="1:20">
      <c r="A425" s="7">
        <v>421</v>
      </c>
      <c r="B425" s="5"/>
      <c r="C425" s="5"/>
      <c r="D425" s="2"/>
      <c r="E425" s="100"/>
      <c r="F425" s="22"/>
      <c r="G425" s="7" t="s">
        <v>6</v>
      </c>
      <c r="H425" s="98">
        <f t="shared" si="55"/>
        <v>0</v>
      </c>
      <c r="I425" s="27"/>
      <c r="J425" s="21">
        <f t="shared" si="56"/>
        <v>0</v>
      </c>
      <c r="K425" s="18">
        <f t="shared" si="57"/>
        <v>0</v>
      </c>
      <c r="L425" s="2">
        <f t="shared" si="58"/>
        <v>0</v>
      </c>
      <c r="M425" s="97">
        <f t="shared" si="59"/>
        <v>0</v>
      </c>
      <c r="N425" s="19">
        <f t="shared" si="60"/>
        <v>0</v>
      </c>
      <c r="O425" s="7" t="str">
        <f t="shared" si="61"/>
        <v>heure</v>
      </c>
      <c r="P425" s="96">
        <f t="shared" si="62"/>
        <v>0</v>
      </c>
      <c r="Q425" s="19"/>
      <c r="R425" s="5"/>
      <c r="S425" s="37" t="str" cm="1">
        <f t="array" ref="S425">_xlfn.IFS(P425&gt;H425,"KO : Le montant retenu est supérieur au montant présenté. Merci de revoir la ligne de dépense ou plafonner son montant.",H425=0,"",P425=H425,"OK",P425&lt;H425,"Montant instruit inférieur au montant présenté.")</f>
        <v/>
      </c>
      <c r="T425" s="95">
        <f t="shared" si="63"/>
        <v>0</v>
      </c>
    </row>
    <row r="426" spans="1:20">
      <c r="A426" s="7">
        <v>422</v>
      </c>
      <c r="B426" s="5"/>
      <c r="C426" s="5"/>
      <c r="D426" s="2"/>
      <c r="E426" s="100"/>
      <c r="F426" s="22"/>
      <c r="G426" s="7" t="s">
        <v>6</v>
      </c>
      <c r="H426" s="98">
        <f t="shared" si="55"/>
        <v>0</v>
      </c>
      <c r="I426" s="27"/>
      <c r="J426" s="21">
        <f t="shared" si="56"/>
        <v>0</v>
      </c>
      <c r="K426" s="18">
        <f t="shared" si="57"/>
        <v>0</v>
      </c>
      <c r="L426" s="2">
        <f t="shared" si="58"/>
        <v>0</v>
      </c>
      <c r="M426" s="97">
        <f t="shared" si="59"/>
        <v>0</v>
      </c>
      <c r="N426" s="19">
        <f t="shared" si="60"/>
        <v>0</v>
      </c>
      <c r="O426" s="7" t="str">
        <f t="shared" si="61"/>
        <v>heure</v>
      </c>
      <c r="P426" s="96">
        <f t="shared" si="62"/>
        <v>0</v>
      </c>
      <c r="Q426" s="19"/>
      <c r="R426" s="5"/>
      <c r="S426" s="37" t="str" cm="1">
        <f t="array" ref="S426">_xlfn.IFS(P426&gt;H426,"KO : Le montant retenu est supérieur au montant présenté. Merci de revoir la ligne de dépense ou plafonner son montant.",H426=0,"",P426=H426,"OK",P426&lt;H426,"Montant instruit inférieur au montant présenté.")</f>
        <v/>
      </c>
      <c r="T426" s="95">
        <f t="shared" si="63"/>
        <v>0</v>
      </c>
    </row>
    <row r="427" spans="1:20">
      <c r="A427" s="7">
        <v>423</v>
      </c>
      <c r="B427" s="5"/>
      <c r="C427" s="5"/>
      <c r="D427" s="2"/>
      <c r="E427" s="100"/>
      <c r="F427" s="22"/>
      <c r="G427" s="7" t="s">
        <v>6</v>
      </c>
      <c r="H427" s="98">
        <f t="shared" si="55"/>
        <v>0</v>
      </c>
      <c r="I427" s="27"/>
      <c r="J427" s="21">
        <f t="shared" si="56"/>
        <v>0</v>
      </c>
      <c r="K427" s="18">
        <f t="shared" si="57"/>
        <v>0</v>
      </c>
      <c r="L427" s="2">
        <f t="shared" si="58"/>
        <v>0</v>
      </c>
      <c r="M427" s="97">
        <f t="shared" si="59"/>
        <v>0</v>
      </c>
      <c r="N427" s="19">
        <f t="shared" si="60"/>
        <v>0</v>
      </c>
      <c r="O427" s="7" t="str">
        <f t="shared" si="61"/>
        <v>heure</v>
      </c>
      <c r="P427" s="96">
        <f t="shared" si="62"/>
        <v>0</v>
      </c>
      <c r="Q427" s="19"/>
      <c r="R427" s="5"/>
      <c r="S427" s="37" t="str" cm="1">
        <f t="array" ref="S427">_xlfn.IFS(P427&gt;H427,"KO : Le montant retenu est supérieur au montant présenté. Merci de revoir la ligne de dépense ou plafonner son montant.",H427=0,"",P427=H427,"OK",P427&lt;H427,"Montant instruit inférieur au montant présenté.")</f>
        <v/>
      </c>
      <c r="T427" s="95">
        <f t="shared" si="63"/>
        <v>0</v>
      </c>
    </row>
    <row r="428" spans="1:20">
      <c r="A428" s="7">
        <v>424</v>
      </c>
      <c r="B428" s="5"/>
      <c r="C428" s="5"/>
      <c r="D428" s="2"/>
      <c r="E428" s="100"/>
      <c r="F428" s="22"/>
      <c r="G428" s="7" t="s">
        <v>6</v>
      </c>
      <c r="H428" s="98">
        <f t="shared" si="55"/>
        <v>0</v>
      </c>
      <c r="I428" s="27"/>
      <c r="J428" s="21">
        <f t="shared" si="56"/>
        <v>0</v>
      </c>
      <c r="K428" s="18">
        <f t="shared" si="57"/>
        <v>0</v>
      </c>
      <c r="L428" s="2">
        <f t="shared" si="58"/>
        <v>0</v>
      </c>
      <c r="M428" s="97">
        <f t="shared" si="59"/>
        <v>0</v>
      </c>
      <c r="N428" s="19">
        <f t="shared" si="60"/>
        <v>0</v>
      </c>
      <c r="O428" s="7" t="str">
        <f t="shared" si="61"/>
        <v>heure</v>
      </c>
      <c r="P428" s="96">
        <f t="shared" si="62"/>
        <v>0</v>
      </c>
      <c r="Q428" s="19"/>
      <c r="R428" s="5"/>
      <c r="S428" s="37" t="str" cm="1">
        <f t="array" ref="S428">_xlfn.IFS(P428&gt;H428,"KO : Le montant retenu est supérieur au montant présenté. Merci de revoir la ligne de dépense ou plafonner son montant.",H428=0,"",P428=H428,"OK",P428&lt;H428,"Montant instruit inférieur au montant présenté.")</f>
        <v/>
      </c>
      <c r="T428" s="95">
        <f t="shared" si="63"/>
        <v>0</v>
      </c>
    </row>
    <row r="429" spans="1:20">
      <c r="A429" s="7">
        <v>425</v>
      </c>
      <c r="B429" s="5"/>
      <c r="C429" s="5"/>
      <c r="D429" s="2"/>
      <c r="E429" s="100"/>
      <c r="F429" s="22"/>
      <c r="G429" s="7" t="s">
        <v>6</v>
      </c>
      <c r="H429" s="98">
        <f t="shared" si="55"/>
        <v>0</v>
      </c>
      <c r="I429" s="27"/>
      <c r="J429" s="21">
        <f t="shared" si="56"/>
        <v>0</v>
      </c>
      <c r="K429" s="18">
        <f t="shared" si="57"/>
        <v>0</v>
      </c>
      <c r="L429" s="2">
        <f t="shared" si="58"/>
        <v>0</v>
      </c>
      <c r="M429" s="97">
        <f t="shared" si="59"/>
        <v>0</v>
      </c>
      <c r="N429" s="19">
        <f t="shared" si="60"/>
        <v>0</v>
      </c>
      <c r="O429" s="7" t="str">
        <f t="shared" si="61"/>
        <v>heure</v>
      </c>
      <c r="P429" s="96">
        <f t="shared" si="62"/>
        <v>0</v>
      </c>
      <c r="Q429" s="19"/>
      <c r="R429" s="5"/>
      <c r="S429" s="37" t="str" cm="1">
        <f t="array" ref="S429">_xlfn.IFS(P429&gt;H429,"KO : Le montant retenu est supérieur au montant présenté. Merci de revoir la ligne de dépense ou plafonner son montant.",H429=0,"",P429=H429,"OK",P429&lt;H429,"Montant instruit inférieur au montant présenté.")</f>
        <v/>
      </c>
      <c r="T429" s="95">
        <f t="shared" si="63"/>
        <v>0</v>
      </c>
    </row>
    <row r="430" spans="1:20">
      <c r="A430" s="7">
        <v>426</v>
      </c>
      <c r="B430" s="5"/>
      <c r="C430" s="5"/>
      <c r="D430" s="2"/>
      <c r="E430" s="100"/>
      <c r="F430" s="22"/>
      <c r="G430" s="7" t="s">
        <v>6</v>
      </c>
      <c r="H430" s="98">
        <f t="shared" si="55"/>
        <v>0</v>
      </c>
      <c r="I430" s="27"/>
      <c r="J430" s="21">
        <f t="shared" si="56"/>
        <v>0</v>
      </c>
      <c r="K430" s="18">
        <f t="shared" si="57"/>
        <v>0</v>
      </c>
      <c r="L430" s="2">
        <f t="shared" si="58"/>
        <v>0</v>
      </c>
      <c r="M430" s="97">
        <f t="shared" si="59"/>
        <v>0</v>
      </c>
      <c r="N430" s="19">
        <f t="shared" si="60"/>
        <v>0</v>
      </c>
      <c r="O430" s="7" t="str">
        <f t="shared" si="61"/>
        <v>heure</v>
      </c>
      <c r="P430" s="96">
        <f t="shared" si="62"/>
        <v>0</v>
      </c>
      <c r="Q430" s="19"/>
      <c r="R430" s="5"/>
      <c r="S430" s="37" t="str" cm="1">
        <f t="array" ref="S430">_xlfn.IFS(P430&gt;H430,"KO : Le montant retenu est supérieur au montant présenté. Merci de revoir la ligne de dépense ou plafonner son montant.",H430=0,"",P430=H430,"OK",P430&lt;H430,"Montant instruit inférieur au montant présenté.")</f>
        <v/>
      </c>
      <c r="T430" s="95">
        <f t="shared" si="63"/>
        <v>0</v>
      </c>
    </row>
    <row r="431" spans="1:20">
      <c r="A431" s="7">
        <v>427</v>
      </c>
      <c r="B431" s="5"/>
      <c r="C431" s="5"/>
      <c r="D431" s="2"/>
      <c r="E431" s="100"/>
      <c r="F431" s="22"/>
      <c r="G431" s="7" t="s">
        <v>6</v>
      </c>
      <c r="H431" s="98">
        <f t="shared" si="55"/>
        <v>0</v>
      </c>
      <c r="I431" s="27"/>
      <c r="J431" s="21">
        <f t="shared" si="56"/>
        <v>0</v>
      </c>
      <c r="K431" s="18">
        <f t="shared" si="57"/>
        <v>0</v>
      </c>
      <c r="L431" s="2">
        <f t="shared" si="58"/>
        <v>0</v>
      </c>
      <c r="M431" s="97">
        <f t="shared" si="59"/>
        <v>0</v>
      </c>
      <c r="N431" s="19">
        <f t="shared" si="60"/>
        <v>0</v>
      </c>
      <c r="O431" s="7" t="str">
        <f t="shared" si="61"/>
        <v>heure</v>
      </c>
      <c r="P431" s="96">
        <f t="shared" si="62"/>
        <v>0</v>
      </c>
      <c r="Q431" s="19"/>
      <c r="R431" s="5"/>
      <c r="S431" s="37" t="str" cm="1">
        <f t="array" ref="S431">_xlfn.IFS(P431&gt;H431,"KO : Le montant retenu est supérieur au montant présenté. Merci de revoir la ligne de dépense ou plafonner son montant.",H431=0,"",P431=H431,"OK",P431&lt;H431,"Montant instruit inférieur au montant présenté.")</f>
        <v/>
      </c>
      <c r="T431" s="95">
        <f t="shared" si="63"/>
        <v>0</v>
      </c>
    </row>
    <row r="432" spans="1:20">
      <c r="A432" s="7">
        <v>428</v>
      </c>
      <c r="B432" s="5"/>
      <c r="C432" s="5"/>
      <c r="D432" s="2"/>
      <c r="E432" s="100"/>
      <c r="F432" s="22"/>
      <c r="G432" s="7" t="s">
        <v>6</v>
      </c>
      <c r="H432" s="98">
        <f t="shared" si="55"/>
        <v>0</v>
      </c>
      <c r="I432" s="27"/>
      <c r="J432" s="21">
        <f t="shared" si="56"/>
        <v>0</v>
      </c>
      <c r="K432" s="18">
        <f t="shared" si="57"/>
        <v>0</v>
      </c>
      <c r="L432" s="2">
        <f t="shared" si="58"/>
        <v>0</v>
      </c>
      <c r="M432" s="97">
        <f t="shared" si="59"/>
        <v>0</v>
      </c>
      <c r="N432" s="19">
        <f t="shared" si="60"/>
        <v>0</v>
      </c>
      <c r="O432" s="7" t="str">
        <f t="shared" si="61"/>
        <v>heure</v>
      </c>
      <c r="P432" s="96">
        <f t="shared" si="62"/>
        <v>0</v>
      </c>
      <c r="Q432" s="19"/>
      <c r="R432" s="5"/>
      <c r="S432" s="37" t="str" cm="1">
        <f t="array" ref="S432">_xlfn.IFS(P432&gt;H432,"KO : Le montant retenu est supérieur au montant présenté. Merci de revoir la ligne de dépense ou plafonner son montant.",H432=0,"",P432=H432,"OK",P432&lt;H432,"Montant instruit inférieur au montant présenté.")</f>
        <v/>
      </c>
      <c r="T432" s="95">
        <f t="shared" si="63"/>
        <v>0</v>
      </c>
    </row>
    <row r="433" spans="1:20">
      <c r="A433" s="7">
        <v>429</v>
      </c>
      <c r="B433" s="5"/>
      <c r="C433" s="5"/>
      <c r="D433" s="2"/>
      <c r="E433" s="100"/>
      <c r="F433" s="22"/>
      <c r="G433" s="7" t="s">
        <v>6</v>
      </c>
      <c r="H433" s="98">
        <f t="shared" si="55"/>
        <v>0</v>
      </c>
      <c r="I433" s="27"/>
      <c r="J433" s="21">
        <f t="shared" si="56"/>
        <v>0</v>
      </c>
      <c r="K433" s="18">
        <f t="shared" si="57"/>
        <v>0</v>
      </c>
      <c r="L433" s="2">
        <f t="shared" si="58"/>
        <v>0</v>
      </c>
      <c r="M433" s="97">
        <f t="shared" si="59"/>
        <v>0</v>
      </c>
      <c r="N433" s="19">
        <f t="shared" si="60"/>
        <v>0</v>
      </c>
      <c r="O433" s="7" t="str">
        <f t="shared" si="61"/>
        <v>heure</v>
      </c>
      <c r="P433" s="96">
        <f t="shared" si="62"/>
        <v>0</v>
      </c>
      <c r="Q433" s="19"/>
      <c r="R433" s="5"/>
      <c r="S433" s="37" t="str" cm="1">
        <f t="array" ref="S433">_xlfn.IFS(P433&gt;H433,"KO : Le montant retenu est supérieur au montant présenté. Merci de revoir la ligne de dépense ou plafonner son montant.",H433=0,"",P433=H433,"OK",P433&lt;H433,"Montant instruit inférieur au montant présenté.")</f>
        <v/>
      </c>
      <c r="T433" s="95">
        <f t="shared" si="63"/>
        <v>0</v>
      </c>
    </row>
    <row r="434" spans="1:20">
      <c r="A434" s="7">
        <v>430</v>
      </c>
      <c r="B434" s="5"/>
      <c r="C434" s="5"/>
      <c r="D434" s="2"/>
      <c r="E434" s="100"/>
      <c r="F434" s="22"/>
      <c r="G434" s="7" t="s">
        <v>6</v>
      </c>
      <c r="H434" s="98">
        <f t="shared" si="55"/>
        <v>0</v>
      </c>
      <c r="I434" s="27"/>
      <c r="J434" s="21">
        <f t="shared" si="56"/>
        <v>0</v>
      </c>
      <c r="K434" s="18">
        <f t="shared" si="57"/>
        <v>0</v>
      </c>
      <c r="L434" s="2">
        <f t="shared" si="58"/>
        <v>0</v>
      </c>
      <c r="M434" s="97">
        <f t="shared" si="59"/>
        <v>0</v>
      </c>
      <c r="N434" s="19">
        <f t="shared" si="60"/>
        <v>0</v>
      </c>
      <c r="O434" s="7" t="str">
        <f t="shared" si="61"/>
        <v>heure</v>
      </c>
      <c r="P434" s="96">
        <f t="shared" si="62"/>
        <v>0</v>
      </c>
      <c r="Q434" s="19"/>
      <c r="R434" s="5"/>
      <c r="S434" s="37" t="str" cm="1">
        <f t="array" ref="S434">_xlfn.IFS(P434&gt;H434,"KO : Le montant retenu est supérieur au montant présenté. Merci de revoir la ligne de dépense ou plafonner son montant.",H434=0,"",P434=H434,"OK",P434&lt;H434,"Montant instruit inférieur au montant présenté.")</f>
        <v/>
      </c>
      <c r="T434" s="95">
        <f t="shared" si="63"/>
        <v>0</v>
      </c>
    </row>
    <row r="435" spans="1:20">
      <c r="A435" s="7">
        <v>431</v>
      </c>
      <c r="B435" s="5"/>
      <c r="C435" s="5"/>
      <c r="D435" s="2"/>
      <c r="E435" s="100"/>
      <c r="F435" s="22"/>
      <c r="G435" s="7" t="s">
        <v>6</v>
      </c>
      <c r="H435" s="98">
        <f t="shared" si="55"/>
        <v>0</v>
      </c>
      <c r="I435" s="27"/>
      <c r="J435" s="21">
        <f t="shared" si="56"/>
        <v>0</v>
      </c>
      <c r="K435" s="18">
        <f t="shared" si="57"/>
        <v>0</v>
      </c>
      <c r="L435" s="2">
        <f t="shared" si="58"/>
        <v>0</v>
      </c>
      <c r="M435" s="97">
        <f t="shared" si="59"/>
        <v>0</v>
      </c>
      <c r="N435" s="19">
        <f t="shared" si="60"/>
        <v>0</v>
      </c>
      <c r="O435" s="7" t="str">
        <f t="shared" si="61"/>
        <v>heure</v>
      </c>
      <c r="P435" s="96">
        <f t="shared" si="62"/>
        <v>0</v>
      </c>
      <c r="Q435" s="19"/>
      <c r="R435" s="5"/>
      <c r="S435" s="37" t="str" cm="1">
        <f t="array" ref="S435">_xlfn.IFS(P435&gt;H435,"KO : Le montant retenu est supérieur au montant présenté. Merci de revoir la ligne de dépense ou plafonner son montant.",H435=0,"",P435=H435,"OK",P435&lt;H435,"Montant instruit inférieur au montant présenté.")</f>
        <v/>
      </c>
      <c r="T435" s="95">
        <f t="shared" si="63"/>
        <v>0</v>
      </c>
    </row>
    <row r="436" spans="1:20">
      <c r="A436" s="7">
        <v>432</v>
      </c>
      <c r="B436" s="5"/>
      <c r="C436" s="5"/>
      <c r="D436" s="2"/>
      <c r="E436" s="100"/>
      <c r="F436" s="22"/>
      <c r="G436" s="7" t="s">
        <v>6</v>
      </c>
      <c r="H436" s="98">
        <f t="shared" si="55"/>
        <v>0</v>
      </c>
      <c r="I436" s="27"/>
      <c r="J436" s="21">
        <f t="shared" si="56"/>
        <v>0</v>
      </c>
      <c r="K436" s="18">
        <f t="shared" si="57"/>
        <v>0</v>
      </c>
      <c r="L436" s="2">
        <f t="shared" si="58"/>
        <v>0</v>
      </c>
      <c r="M436" s="97">
        <f t="shared" si="59"/>
        <v>0</v>
      </c>
      <c r="N436" s="19">
        <f t="shared" si="60"/>
        <v>0</v>
      </c>
      <c r="O436" s="7" t="str">
        <f t="shared" si="61"/>
        <v>heure</v>
      </c>
      <c r="P436" s="96">
        <f t="shared" si="62"/>
        <v>0</v>
      </c>
      <c r="Q436" s="19"/>
      <c r="R436" s="5"/>
      <c r="S436" s="37" t="str" cm="1">
        <f t="array" ref="S436">_xlfn.IFS(P436&gt;H436,"KO : Le montant retenu est supérieur au montant présenté. Merci de revoir la ligne de dépense ou plafonner son montant.",H436=0,"",P436=H436,"OK",P436&lt;H436,"Montant instruit inférieur au montant présenté.")</f>
        <v/>
      </c>
      <c r="T436" s="95">
        <f t="shared" si="63"/>
        <v>0</v>
      </c>
    </row>
    <row r="437" spans="1:20">
      <c r="A437" s="7">
        <v>433</v>
      </c>
      <c r="B437" s="5"/>
      <c r="C437" s="5"/>
      <c r="D437" s="2"/>
      <c r="E437" s="100"/>
      <c r="F437" s="22"/>
      <c r="G437" s="7" t="s">
        <v>6</v>
      </c>
      <c r="H437" s="98">
        <f t="shared" si="55"/>
        <v>0</v>
      </c>
      <c r="I437" s="27"/>
      <c r="J437" s="21">
        <f t="shared" si="56"/>
        <v>0</v>
      </c>
      <c r="K437" s="18">
        <f t="shared" si="57"/>
        <v>0</v>
      </c>
      <c r="L437" s="2">
        <f t="shared" si="58"/>
        <v>0</v>
      </c>
      <c r="M437" s="97">
        <f t="shared" si="59"/>
        <v>0</v>
      </c>
      <c r="N437" s="19">
        <f t="shared" si="60"/>
        <v>0</v>
      </c>
      <c r="O437" s="7" t="str">
        <f t="shared" si="61"/>
        <v>heure</v>
      </c>
      <c r="P437" s="96">
        <f t="shared" si="62"/>
        <v>0</v>
      </c>
      <c r="Q437" s="19"/>
      <c r="R437" s="5"/>
      <c r="S437" s="37" t="str" cm="1">
        <f t="array" ref="S437">_xlfn.IFS(P437&gt;H437,"KO : Le montant retenu est supérieur au montant présenté. Merci de revoir la ligne de dépense ou plafonner son montant.",H437=0,"",P437=H437,"OK",P437&lt;H437,"Montant instruit inférieur au montant présenté.")</f>
        <v/>
      </c>
      <c r="T437" s="95">
        <f t="shared" si="63"/>
        <v>0</v>
      </c>
    </row>
    <row r="438" spans="1:20">
      <c r="A438" s="7">
        <v>434</v>
      </c>
      <c r="B438" s="5"/>
      <c r="C438" s="5"/>
      <c r="D438" s="2"/>
      <c r="E438" s="100"/>
      <c r="F438" s="22"/>
      <c r="G438" s="7" t="s">
        <v>6</v>
      </c>
      <c r="H438" s="98">
        <f t="shared" si="55"/>
        <v>0</v>
      </c>
      <c r="I438" s="27"/>
      <c r="J438" s="21">
        <f t="shared" si="56"/>
        <v>0</v>
      </c>
      <c r="K438" s="18">
        <f t="shared" si="57"/>
        <v>0</v>
      </c>
      <c r="L438" s="2">
        <f t="shared" si="58"/>
        <v>0</v>
      </c>
      <c r="M438" s="97">
        <f t="shared" si="59"/>
        <v>0</v>
      </c>
      <c r="N438" s="19">
        <f t="shared" si="60"/>
        <v>0</v>
      </c>
      <c r="O438" s="7" t="str">
        <f t="shared" si="61"/>
        <v>heure</v>
      </c>
      <c r="P438" s="96">
        <f t="shared" si="62"/>
        <v>0</v>
      </c>
      <c r="Q438" s="19"/>
      <c r="R438" s="5"/>
      <c r="S438" s="37" t="str" cm="1">
        <f t="array" ref="S438">_xlfn.IFS(P438&gt;H438,"KO : Le montant retenu est supérieur au montant présenté. Merci de revoir la ligne de dépense ou plafonner son montant.",H438=0,"",P438=H438,"OK",P438&lt;H438,"Montant instruit inférieur au montant présenté.")</f>
        <v/>
      </c>
      <c r="T438" s="95">
        <f t="shared" si="63"/>
        <v>0</v>
      </c>
    </row>
    <row r="439" spans="1:20">
      <c r="A439" s="7">
        <v>435</v>
      </c>
      <c r="B439" s="5"/>
      <c r="C439" s="5"/>
      <c r="D439" s="2"/>
      <c r="E439" s="100"/>
      <c r="F439" s="22"/>
      <c r="G439" s="7" t="s">
        <v>6</v>
      </c>
      <c r="H439" s="98">
        <f t="shared" si="55"/>
        <v>0</v>
      </c>
      <c r="I439" s="27"/>
      <c r="J439" s="21">
        <f t="shared" si="56"/>
        <v>0</v>
      </c>
      <c r="K439" s="18">
        <f t="shared" si="57"/>
        <v>0</v>
      </c>
      <c r="L439" s="2">
        <f t="shared" si="58"/>
        <v>0</v>
      </c>
      <c r="M439" s="97">
        <f t="shared" si="59"/>
        <v>0</v>
      </c>
      <c r="N439" s="19">
        <f t="shared" si="60"/>
        <v>0</v>
      </c>
      <c r="O439" s="7" t="str">
        <f t="shared" si="61"/>
        <v>heure</v>
      </c>
      <c r="P439" s="96">
        <f t="shared" si="62"/>
        <v>0</v>
      </c>
      <c r="Q439" s="19"/>
      <c r="R439" s="5"/>
      <c r="S439" s="37" t="str" cm="1">
        <f t="array" ref="S439">_xlfn.IFS(P439&gt;H439,"KO : Le montant retenu est supérieur au montant présenté. Merci de revoir la ligne de dépense ou plafonner son montant.",H439=0,"",P439=H439,"OK",P439&lt;H439,"Montant instruit inférieur au montant présenté.")</f>
        <v/>
      </c>
      <c r="T439" s="95">
        <f t="shared" si="63"/>
        <v>0</v>
      </c>
    </row>
    <row r="440" spans="1:20">
      <c r="A440" s="7">
        <v>436</v>
      </c>
      <c r="B440" s="5"/>
      <c r="C440" s="5"/>
      <c r="D440" s="2"/>
      <c r="E440" s="100"/>
      <c r="F440" s="22"/>
      <c r="G440" s="7" t="s">
        <v>6</v>
      </c>
      <c r="H440" s="98">
        <f t="shared" si="55"/>
        <v>0</v>
      </c>
      <c r="I440" s="27"/>
      <c r="J440" s="21">
        <f t="shared" si="56"/>
        <v>0</v>
      </c>
      <c r="K440" s="18">
        <f t="shared" si="57"/>
        <v>0</v>
      </c>
      <c r="L440" s="2">
        <f t="shared" si="58"/>
        <v>0</v>
      </c>
      <c r="M440" s="97">
        <f t="shared" si="59"/>
        <v>0</v>
      </c>
      <c r="N440" s="19">
        <f t="shared" si="60"/>
        <v>0</v>
      </c>
      <c r="O440" s="7" t="str">
        <f t="shared" si="61"/>
        <v>heure</v>
      </c>
      <c r="P440" s="96">
        <f t="shared" si="62"/>
        <v>0</v>
      </c>
      <c r="Q440" s="19"/>
      <c r="R440" s="5"/>
      <c r="S440" s="37" t="str" cm="1">
        <f t="array" ref="S440">_xlfn.IFS(P440&gt;H440,"KO : Le montant retenu est supérieur au montant présenté. Merci de revoir la ligne de dépense ou plafonner son montant.",H440=0,"",P440=H440,"OK",P440&lt;H440,"Montant instruit inférieur au montant présenté.")</f>
        <v/>
      </c>
      <c r="T440" s="95">
        <f t="shared" si="63"/>
        <v>0</v>
      </c>
    </row>
    <row r="441" spans="1:20">
      <c r="A441" s="7">
        <v>437</v>
      </c>
      <c r="B441" s="5"/>
      <c r="C441" s="5"/>
      <c r="D441" s="2"/>
      <c r="E441" s="100"/>
      <c r="F441" s="22"/>
      <c r="G441" s="7" t="s">
        <v>6</v>
      </c>
      <c r="H441" s="98">
        <f t="shared" si="55"/>
        <v>0</v>
      </c>
      <c r="I441" s="27"/>
      <c r="J441" s="21">
        <f t="shared" si="56"/>
        <v>0</v>
      </c>
      <c r="K441" s="18">
        <f t="shared" si="57"/>
        <v>0</v>
      </c>
      <c r="L441" s="2">
        <f t="shared" si="58"/>
        <v>0</v>
      </c>
      <c r="M441" s="97">
        <f t="shared" si="59"/>
        <v>0</v>
      </c>
      <c r="N441" s="19">
        <f t="shared" si="60"/>
        <v>0</v>
      </c>
      <c r="O441" s="7" t="str">
        <f t="shared" si="61"/>
        <v>heure</v>
      </c>
      <c r="P441" s="96">
        <f t="shared" si="62"/>
        <v>0</v>
      </c>
      <c r="Q441" s="19"/>
      <c r="R441" s="5"/>
      <c r="S441" s="37" t="str" cm="1">
        <f t="array" ref="S441">_xlfn.IFS(P441&gt;H441,"KO : Le montant retenu est supérieur au montant présenté. Merci de revoir la ligne de dépense ou plafonner son montant.",H441=0,"",P441=H441,"OK",P441&lt;H441,"Montant instruit inférieur au montant présenté.")</f>
        <v/>
      </c>
      <c r="T441" s="95">
        <f t="shared" si="63"/>
        <v>0</v>
      </c>
    </row>
    <row r="442" spans="1:20">
      <c r="A442" s="7">
        <v>438</v>
      </c>
      <c r="B442" s="5"/>
      <c r="C442" s="5"/>
      <c r="D442" s="2"/>
      <c r="E442" s="100"/>
      <c r="F442" s="22"/>
      <c r="G442" s="7" t="s">
        <v>6</v>
      </c>
      <c r="H442" s="98">
        <f t="shared" si="55"/>
        <v>0</v>
      </c>
      <c r="I442" s="27"/>
      <c r="J442" s="21">
        <f t="shared" si="56"/>
        <v>0</v>
      </c>
      <c r="K442" s="18">
        <f t="shared" si="57"/>
        <v>0</v>
      </c>
      <c r="L442" s="2">
        <f t="shared" si="58"/>
        <v>0</v>
      </c>
      <c r="M442" s="97">
        <f t="shared" si="59"/>
        <v>0</v>
      </c>
      <c r="N442" s="19">
        <f t="shared" si="60"/>
        <v>0</v>
      </c>
      <c r="O442" s="7" t="str">
        <f t="shared" si="61"/>
        <v>heure</v>
      </c>
      <c r="P442" s="96">
        <f t="shared" si="62"/>
        <v>0</v>
      </c>
      <c r="Q442" s="19"/>
      <c r="R442" s="5"/>
      <c r="S442" s="37" t="str" cm="1">
        <f t="array" ref="S442">_xlfn.IFS(P442&gt;H442,"KO : Le montant retenu est supérieur au montant présenté. Merci de revoir la ligne de dépense ou plafonner son montant.",H442=0,"",P442=H442,"OK",P442&lt;H442,"Montant instruit inférieur au montant présenté.")</f>
        <v/>
      </c>
      <c r="T442" s="95">
        <f t="shared" si="63"/>
        <v>0</v>
      </c>
    </row>
    <row r="443" spans="1:20">
      <c r="A443" s="7">
        <v>439</v>
      </c>
      <c r="B443" s="5"/>
      <c r="C443" s="5"/>
      <c r="D443" s="2"/>
      <c r="E443" s="100"/>
      <c r="F443" s="22"/>
      <c r="G443" s="7" t="s">
        <v>6</v>
      </c>
      <c r="H443" s="98">
        <f t="shared" si="55"/>
        <v>0</v>
      </c>
      <c r="I443" s="27"/>
      <c r="J443" s="21">
        <f t="shared" si="56"/>
        <v>0</v>
      </c>
      <c r="K443" s="18">
        <f t="shared" si="57"/>
        <v>0</v>
      </c>
      <c r="L443" s="2">
        <f t="shared" si="58"/>
        <v>0</v>
      </c>
      <c r="M443" s="97">
        <f t="shared" si="59"/>
        <v>0</v>
      </c>
      <c r="N443" s="19">
        <f t="shared" si="60"/>
        <v>0</v>
      </c>
      <c r="O443" s="7" t="str">
        <f t="shared" si="61"/>
        <v>heure</v>
      </c>
      <c r="P443" s="96">
        <f t="shared" si="62"/>
        <v>0</v>
      </c>
      <c r="Q443" s="19"/>
      <c r="R443" s="5"/>
      <c r="S443" s="37" t="str" cm="1">
        <f t="array" ref="S443">_xlfn.IFS(P443&gt;H443,"KO : Le montant retenu est supérieur au montant présenté. Merci de revoir la ligne de dépense ou plafonner son montant.",H443=0,"",P443=H443,"OK",P443&lt;H443,"Montant instruit inférieur au montant présenté.")</f>
        <v/>
      </c>
      <c r="T443" s="95">
        <f t="shared" si="63"/>
        <v>0</v>
      </c>
    </row>
    <row r="444" spans="1:20">
      <c r="A444" s="7">
        <v>440</v>
      </c>
      <c r="B444" s="5"/>
      <c r="C444" s="5"/>
      <c r="D444" s="2"/>
      <c r="E444" s="100"/>
      <c r="F444" s="22"/>
      <c r="G444" s="7" t="s">
        <v>6</v>
      </c>
      <c r="H444" s="98">
        <f t="shared" si="55"/>
        <v>0</v>
      </c>
      <c r="I444" s="27"/>
      <c r="J444" s="21">
        <f t="shared" si="56"/>
        <v>0</v>
      </c>
      <c r="K444" s="18">
        <f t="shared" si="57"/>
        <v>0</v>
      </c>
      <c r="L444" s="2">
        <f t="shared" si="58"/>
        <v>0</v>
      </c>
      <c r="M444" s="97">
        <f t="shared" si="59"/>
        <v>0</v>
      </c>
      <c r="N444" s="19">
        <f t="shared" si="60"/>
        <v>0</v>
      </c>
      <c r="O444" s="7" t="str">
        <f t="shared" si="61"/>
        <v>heure</v>
      </c>
      <c r="P444" s="96">
        <f t="shared" si="62"/>
        <v>0</v>
      </c>
      <c r="Q444" s="19"/>
      <c r="R444" s="5"/>
      <c r="S444" s="37" t="str" cm="1">
        <f t="array" ref="S444">_xlfn.IFS(P444&gt;H444,"KO : Le montant retenu est supérieur au montant présenté. Merci de revoir la ligne de dépense ou plafonner son montant.",H444=0,"",P444=H444,"OK",P444&lt;H444,"Montant instruit inférieur au montant présenté.")</f>
        <v/>
      </c>
      <c r="T444" s="95">
        <f t="shared" si="63"/>
        <v>0</v>
      </c>
    </row>
    <row r="445" spans="1:20">
      <c r="A445" s="7">
        <v>441</v>
      </c>
      <c r="B445" s="5"/>
      <c r="C445" s="5"/>
      <c r="D445" s="2"/>
      <c r="E445" s="100"/>
      <c r="F445" s="22"/>
      <c r="G445" s="7" t="s">
        <v>6</v>
      </c>
      <c r="H445" s="98">
        <f t="shared" si="55"/>
        <v>0</v>
      </c>
      <c r="I445" s="27"/>
      <c r="J445" s="21">
        <f t="shared" si="56"/>
        <v>0</v>
      </c>
      <c r="K445" s="18">
        <f t="shared" si="57"/>
        <v>0</v>
      </c>
      <c r="L445" s="2">
        <f t="shared" si="58"/>
        <v>0</v>
      </c>
      <c r="M445" s="97">
        <f t="shared" si="59"/>
        <v>0</v>
      </c>
      <c r="N445" s="19">
        <f t="shared" si="60"/>
        <v>0</v>
      </c>
      <c r="O445" s="7" t="str">
        <f t="shared" si="61"/>
        <v>heure</v>
      </c>
      <c r="P445" s="96">
        <f t="shared" si="62"/>
        <v>0</v>
      </c>
      <c r="Q445" s="19"/>
      <c r="R445" s="5"/>
      <c r="S445" s="37" t="str" cm="1">
        <f t="array" ref="S445">_xlfn.IFS(P445&gt;H445,"KO : Le montant retenu est supérieur au montant présenté. Merci de revoir la ligne de dépense ou plafonner son montant.",H445=0,"",P445=H445,"OK",P445&lt;H445,"Montant instruit inférieur au montant présenté.")</f>
        <v/>
      </c>
      <c r="T445" s="95">
        <f t="shared" si="63"/>
        <v>0</v>
      </c>
    </row>
    <row r="446" spans="1:20">
      <c r="A446" s="7">
        <v>442</v>
      </c>
      <c r="B446" s="5"/>
      <c r="C446" s="5"/>
      <c r="D446" s="2"/>
      <c r="E446" s="100"/>
      <c r="F446" s="22"/>
      <c r="G446" s="7" t="s">
        <v>6</v>
      </c>
      <c r="H446" s="98">
        <f t="shared" si="55"/>
        <v>0</v>
      </c>
      <c r="I446" s="27"/>
      <c r="J446" s="21">
        <f t="shared" si="56"/>
        <v>0</v>
      </c>
      <c r="K446" s="18">
        <f t="shared" si="57"/>
        <v>0</v>
      </c>
      <c r="L446" s="2">
        <f t="shared" si="58"/>
        <v>0</v>
      </c>
      <c r="M446" s="97">
        <f t="shared" si="59"/>
        <v>0</v>
      </c>
      <c r="N446" s="19">
        <f t="shared" si="60"/>
        <v>0</v>
      </c>
      <c r="O446" s="7" t="str">
        <f t="shared" si="61"/>
        <v>heure</v>
      </c>
      <c r="P446" s="96">
        <f t="shared" si="62"/>
        <v>0</v>
      </c>
      <c r="Q446" s="19"/>
      <c r="R446" s="5"/>
      <c r="S446" s="37" t="str" cm="1">
        <f t="array" ref="S446">_xlfn.IFS(P446&gt;H446,"KO : Le montant retenu est supérieur au montant présenté. Merci de revoir la ligne de dépense ou plafonner son montant.",H446=0,"",P446=H446,"OK",P446&lt;H446,"Montant instruit inférieur au montant présenté.")</f>
        <v/>
      </c>
      <c r="T446" s="95">
        <f t="shared" si="63"/>
        <v>0</v>
      </c>
    </row>
    <row r="447" spans="1:20">
      <c r="A447" s="7">
        <v>443</v>
      </c>
      <c r="B447" s="5"/>
      <c r="C447" s="5"/>
      <c r="D447" s="2"/>
      <c r="E447" s="100"/>
      <c r="F447" s="22"/>
      <c r="G447" s="7" t="s">
        <v>6</v>
      </c>
      <c r="H447" s="98">
        <f t="shared" si="55"/>
        <v>0</v>
      </c>
      <c r="I447" s="27"/>
      <c r="J447" s="21">
        <f t="shared" si="56"/>
        <v>0</v>
      </c>
      <c r="K447" s="18">
        <f t="shared" si="57"/>
        <v>0</v>
      </c>
      <c r="L447" s="2">
        <f t="shared" si="58"/>
        <v>0</v>
      </c>
      <c r="M447" s="97">
        <f t="shared" si="59"/>
        <v>0</v>
      </c>
      <c r="N447" s="19">
        <f t="shared" si="60"/>
        <v>0</v>
      </c>
      <c r="O447" s="7" t="str">
        <f t="shared" si="61"/>
        <v>heure</v>
      </c>
      <c r="P447" s="96">
        <f t="shared" si="62"/>
        <v>0</v>
      </c>
      <c r="Q447" s="19"/>
      <c r="R447" s="5"/>
      <c r="S447" s="37" t="str" cm="1">
        <f t="array" ref="S447">_xlfn.IFS(P447&gt;H447,"KO : Le montant retenu est supérieur au montant présenté. Merci de revoir la ligne de dépense ou plafonner son montant.",H447=0,"",P447=H447,"OK",P447&lt;H447,"Montant instruit inférieur au montant présenté.")</f>
        <v/>
      </c>
      <c r="T447" s="95">
        <f t="shared" si="63"/>
        <v>0</v>
      </c>
    </row>
    <row r="448" spans="1:20">
      <c r="A448" s="7">
        <v>444</v>
      </c>
      <c r="B448" s="5"/>
      <c r="C448" s="5"/>
      <c r="D448" s="2"/>
      <c r="E448" s="100"/>
      <c r="F448" s="22"/>
      <c r="G448" s="7" t="s">
        <v>6</v>
      </c>
      <c r="H448" s="98">
        <f t="shared" si="55"/>
        <v>0</v>
      </c>
      <c r="I448" s="27"/>
      <c r="J448" s="21">
        <f t="shared" si="56"/>
        <v>0</v>
      </c>
      <c r="K448" s="18">
        <f t="shared" si="57"/>
        <v>0</v>
      </c>
      <c r="L448" s="2">
        <f t="shared" si="58"/>
        <v>0</v>
      </c>
      <c r="M448" s="97">
        <f t="shared" si="59"/>
        <v>0</v>
      </c>
      <c r="N448" s="19">
        <f t="shared" si="60"/>
        <v>0</v>
      </c>
      <c r="O448" s="7" t="str">
        <f t="shared" si="61"/>
        <v>heure</v>
      </c>
      <c r="P448" s="96">
        <f t="shared" si="62"/>
        <v>0</v>
      </c>
      <c r="Q448" s="19"/>
      <c r="R448" s="5"/>
      <c r="S448" s="37" t="str" cm="1">
        <f t="array" ref="S448">_xlfn.IFS(P448&gt;H448,"KO : Le montant retenu est supérieur au montant présenté. Merci de revoir la ligne de dépense ou plafonner son montant.",H448=0,"",P448=H448,"OK",P448&lt;H448,"Montant instruit inférieur au montant présenté.")</f>
        <v/>
      </c>
      <c r="T448" s="95">
        <f t="shared" si="63"/>
        <v>0</v>
      </c>
    </row>
    <row r="449" spans="1:20">
      <c r="A449" s="7">
        <v>445</v>
      </c>
      <c r="B449" s="5"/>
      <c r="C449" s="5"/>
      <c r="D449" s="2"/>
      <c r="E449" s="100"/>
      <c r="F449" s="22"/>
      <c r="G449" s="7" t="s">
        <v>6</v>
      </c>
      <c r="H449" s="98">
        <f t="shared" si="55"/>
        <v>0</v>
      </c>
      <c r="I449" s="27"/>
      <c r="J449" s="21">
        <f t="shared" si="56"/>
        <v>0</v>
      </c>
      <c r="K449" s="18">
        <f t="shared" si="57"/>
        <v>0</v>
      </c>
      <c r="L449" s="2">
        <f t="shared" si="58"/>
        <v>0</v>
      </c>
      <c r="M449" s="97">
        <f t="shared" si="59"/>
        <v>0</v>
      </c>
      <c r="N449" s="19">
        <f t="shared" si="60"/>
        <v>0</v>
      </c>
      <c r="O449" s="7" t="str">
        <f t="shared" si="61"/>
        <v>heure</v>
      </c>
      <c r="P449" s="96">
        <f t="shared" si="62"/>
        <v>0</v>
      </c>
      <c r="Q449" s="19"/>
      <c r="R449" s="5"/>
      <c r="S449" s="37" t="str" cm="1">
        <f t="array" ref="S449">_xlfn.IFS(P449&gt;H449,"KO : Le montant retenu est supérieur au montant présenté. Merci de revoir la ligne de dépense ou plafonner son montant.",H449=0,"",P449=H449,"OK",P449&lt;H449,"Montant instruit inférieur au montant présenté.")</f>
        <v/>
      </c>
      <c r="T449" s="95">
        <f t="shared" si="63"/>
        <v>0</v>
      </c>
    </row>
    <row r="450" spans="1:20">
      <c r="A450" s="7">
        <v>446</v>
      </c>
      <c r="B450" s="5"/>
      <c r="C450" s="5"/>
      <c r="D450" s="2"/>
      <c r="E450" s="100"/>
      <c r="F450" s="22"/>
      <c r="G450" s="7" t="s">
        <v>6</v>
      </c>
      <c r="H450" s="98">
        <f t="shared" si="55"/>
        <v>0</v>
      </c>
      <c r="I450" s="27"/>
      <c r="J450" s="21">
        <f t="shared" si="56"/>
        <v>0</v>
      </c>
      <c r="K450" s="18">
        <f t="shared" si="57"/>
        <v>0</v>
      </c>
      <c r="L450" s="2">
        <f t="shared" si="58"/>
        <v>0</v>
      </c>
      <c r="M450" s="97">
        <f t="shared" si="59"/>
        <v>0</v>
      </c>
      <c r="N450" s="19">
        <f t="shared" si="60"/>
        <v>0</v>
      </c>
      <c r="O450" s="7" t="str">
        <f t="shared" si="61"/>
        <v>heure</v>
      </c>
      <c r="P450" s="96">
        <f t="shared" si="62"/>
        <v>0</v>
      </c>
      <c r="Q450" s="19"/>
      <c r="R450" s="5"/>
      <c r="S450" s="37" t="str" cm="1">
        <f t="array" ref="S450">_xlfn.IFS(P450&gt;H450,"KO : Le montant retenu est supérieur au montant présenté. Merci de revoir la ligne de dépense ou plafonner son montant.",H450=0,"",P450=H450,"OK",P450&lt;H450,"Montant instruit inférieur au montant présenté.")</f>
        <v/>
      </c>
      <c r="T450" s="95">
        <f t="shared" si="63"/>
        <v>0</v>
      </c>
    </row>
    <row r="451" spans="1:20">
      <c r="A451" s="7">
        <v>447</v>
      </c>
      <c r="B451" s="5"/>
      <c r="C451" s="5"/>
      <c r="D451" s="2"/>
      <c r="E451" s="100"/>
      <c r="F451" s="22"/>
      <c r="G451" s="7" t="s">
        <v>6</v>
      </c>
      <c r="H451" s="98">
        <f t="shared" si="55"/>
        <v>0</v>
      </c>
      <c r="I451" s="27"/>
      <c r="J451" s="21">
        <f t="shared" si="56"/>
        <v>0</v>
      </c>
      <c r="K451" s="18">
        <f t="shared" si="57"/>
        <v>0</v>
      </c>
      <c r="L451" s="2">
        <f t="shared" si="58"/>
        <v>0</v>
      </c>
      <c r="M451" s="97">
        <f t="shared" si="59"/>
        <v>0</v>
      </c>
      <c r="N451" s="19">
        <f t="shared" si="60"/>
        <v>0</v>
      </c>
      <c r="O451" s="7" t="str">
        <f t="shared" si="61"/>
        <v>heure</v>
      </c>
      <c r="P451" s="96">
        <f t="shared" si="62"/>
        <v>0</v>
      </c>
      <c r="Q451" s="19"/>
      <c r="R451" s="5"/>
      <c r="S451" s="37" t="str" cm="1">
        <f t="array" ref="S451">_xlfn.IFS(P451&gt;H451,"KO : Le montant retenu est supérieur au montant présenté. Merci de revoir la ligne de dépense ou plafonner son montant.",H451=0,"",P451=H451,"OK",P451&lt;H451,"Montant instruit inférieur au montant présenté.")</f>
        <v/>
      </c>
      <c r="T451" s="95">
        <f t="shared" si="63"/>
        <v>0</v>
      </c>
    </row>
    <row r="452" spans="1:20">
      <c r="A452" s="7">
        <v>448</v>
      </c>
      <c r="B452" s="5"/>
      <c r="C452" s="5"/>
      <c r="D452" s="2"/>
      <c r="E452" s="100"/>
      <c r="F452" s="22"/>
      <c r="G452" s="7" t="s">
        <v>6</v>
      </c>
      <c r="H452" s="98">
        <f t="shared" si="55"/>
        <v>0</v>
      </c>
      <c r="I452" s="27"/>
      <c r="J452" s="21">
        <f t="shared" si="56"/>
        <v>0</v>
      </c>
      <c r="K452" s="18">
        <f t="shared" si="57"/>
        <v>0</v>
      </c>
      <c r="L452" s="2">
        <f t="shared" si="58"/>
        <v>0</v>
      </c>
      <c r="M452" s="97">
        <f t="shared" si="59"/>
        <v>0</v>
      </c>
      <c r="N452" s="19">
        <f t="shared" si="60"/>
        <v>0</v>
      </c>
      <c r="O452" s="7" t="str">
        <f t="shared" si="61"/>
        <v>heure</v>
      </c>
      <c r="P452" s="96">
        <f t="shared" si="62"/>
        <v>0</v>
      </c>
      <c r="Q452" s="19"/>
      <c r="R452" s="5"/>
      <c r="S452" s="37" t="str" cm="1">
        <f t="array" ref="S452">_xlfn.IFS(P452&gt;H452,"KO : Le montant retenu est supérieur au montant présenté. Merci de revoir la ligne de dépense ou plafonner son montant.",H452=0,"",P452=H452,"OK",P452&lt;H452,"Montant instruit inférieur au montant présenté.")</f>
        <v/>
      </c>
      <c r="T452" s="95">
        <f t="shared" si="63"/>
        <v>0</v>
      </c>
    </row>
    <row r="453" spans="1:20">
      <c r="A453" s="7">
        <v>449</v>
      </c>
      <c r="B453" s="5"/>
      <c r="C453" s="5"/>
      <c r="D453" s="2"/>
      <c r="E453" s="100"/>
      <c r="F453" s="22"/>
      <c r="G453" s="7" t="s">
        <v>6</v>
      </c>
      <c r="H453" s="98">
        <f t="shared" si="55"/>
        <v>0</v>
      </c>
      <c r="I453" s="27"/>
      <c r="J453" s="21">
        <f t="shared" si="56"/>
        <v>0</v>
      </c>
      <c r="K453" s="18">
        <f t="shared" si="57"/>
        <v>0</v>
      </c>
      <c r="L453" s="2">
        <f t="shared" si="58"/>
        <v>0</v>
      </c>
      <c r="M453" s="97">
        <f t="shared" si="59"/>
        <v>0</v>
      </c>
      <c r="N453" s="19">
        <f t="shared" si="60"/>
        <v>0</v>
      </c>
      <c r="O453" s="7" t="str">
        <f t="shared" si="61"/>
        <v>heure</v>
      </c>
      <c r="P453" s="96">
        <f t="shared" si="62"/>
        <v>0</v>
      </c>
      <c r="Q453" s="19"/>
      <c r="R453" s="5"/>
      <c r="S453" s="37" t="str" cm="1">
        <f t="array" ref="S453">_xlfn.IFS(P453&gt;H453,"KO : Le montant retenu est supérieur au montant présenté. Merci de revoir la ligne de dépense ou plafonner son montant.",H453=0,"",P453=H453,"OK",P453&lt;H453,"Montant instruit inférieur au montant présenté.")</f>
        <v/>
      </c>
      <c r="T453" s="95">
        <f t="shared" si="63"/>
        <v>0</v>
      </c>
    </row>
    <row r="454" spans="1:20">
      <c r="A454" s="7">
        <v>450</v>
      </c>
      <c r="B454" s="5"/>
      <c r="C454" s="5"/>
      <c r="D454" s="2"/>
      <c r="E454" s="100"/>
      <c r="F454" s="22"/>
      <c r="G454" s="7" t="s">
        <v>6</v>
      </c>
      <c r="H454" s="98">
        <f t="shared" ref="H454:H517" si="64">E454*F454</f>
        <v>0</v>
      </c>
      <c r="I454" s="27"/>
      <c r="J454" s="21">
        <f t="shared" ref="J454:J517" si="65">B454</f>
        <v>0</v>
      </c>
      <c r="K454" s="18">
        <f t="shared" ref="K454:K517" si="66">C454</f>
        <v>0</v>
      </c>
      <c r="L454" s="2">
        <f t="shared" ref="L454:L517" si="67">D454</f>
        <v>0</v>
      </c>
      <c r="M454" s="97">
        <f t="shared" ref="M454:M517" si="68">E454</f>
        <v>0</v>
      </c>
      <c r="N454" s="19">
        <f t="shared" ref="N454:N517" si="69">F454</f>
        <v>0</v>
      </c>
      <c r="O454" s="7" t="str">
        <f t="shared" ref="O454:O517" si="70">G454</f>
        <v>heure</v>
      </c>
      <c r="P454" s="96">
        <f t="shared" ref="P454:P517" si="71">M454*N454</f>
        <v>0</v>
      </c>
      <c r="Q454" s="19"/>
      <c r="R454" s="5"/>
      <c r="S454" s="37" t="str" cm="1">
        <f t="array" ref="S454">_xlfn.IFS(P454&gt;H454,"KO : Le montant retenu est supérieur au montant présenté. Merci de revoir la ligne de dépense ou plafonner son montant.",H454=0,"",P454=H454,"OK",P454&lt;H454,"Montant instruit inférieur au montant présenté.")</f>
        <v/>
      </c>
      <c r="T454" s="95">
        <f t="shared" ref="T454:T517" si="72">H454-P454</f>
        <v>0</v>
      </c>
    </row>
    <row r="455" spans="1:20">
      <c r="A455" s="7">
        <v>451</v>
      </c>
      <c r="B455" s="5"/>
      <c r="C455" s="5"/>
      <c r="D455" s="2"/>
      <c r="E455" s="100"/>
      <c r="F455" s="22"/>
      <c r="G455" s="7" t="s">
        <v>6</v>
      </c>
      <c r="H455" s="98">
        <f t="shared" si="64"/>
        <v>0</v>
      </c>
      <c r="I455" s="27"/>
      <c r="J455" s="21">
        <f t="shared" si="65"/>
        <v>0</v>
      </c>
      <c r="K455" s="18">
        <f t="shared" si="66"/>
        <v>0</v>
      </c>
      <c r="L455" s="2">
        <f t="shared" si="67"/>
        <v>0</v>
      </c>
      <c r="M455" s="97">
        <f t="shared" si="68"/>
        <v>0</v>
      </c>
      <c r="N455" s="19">
        <f t="shared" si="69"/>
        <v>0</v>
      </c>
      <c r="O455" s="7" t="str">
        <f t="shared" si="70"/>
        <v>heure</v>
      </c>
      <c r="P455" s="96">
        <f t="shared" si="71"/>
        <v>0</v>
      </c>
      <c r="Q455" s="19"/>
      <c r="R455" s="5"/>
      <c r="S455" s="37" t="str" cm="1">
        <f t="array" ref="S455">_xlfn.IFS(P455&gt;H455,"KO : Le montant retenu est supérieur au montant présenté. Merci de revoir la ligne de dépense ou plafonner son montant.",H455=0,"",P455=H455,"OK",P455&lt;H455,"Montant instruit inférieur au montant présenté.")</f>
        <v/>
      </c>
      <c r="T455" s="95">
        <f t="shared" si="72"/>
        <v>0</v>
      </c>
    </row>
    <row r="456" spans="1:20">
      <c r="A456" s="7">
        <v>452</v>
      </c>
      <c r="B456" s="5"/>
      <c r="C456" s="5"/>
      <c r="D456" s="2"/>
      <c r="E456" s="100"/>
      <c r="F456" s="22"/>
      <c r="G456" s="7" t="s">
        <v>6</v>
      </c>
      <c r="H456" s="98">
        <f t="shared" si="64"/>
        <v>0</v>
      </c>
      <c r="I456" s="27"/>
      <c r="J456" s="21">
        <f t="shared" si="65"/>
        <v>0</v>
      </c>
      <c r="K456" s="18">
        <f t="shared" si="66"/>
        <v>0</v>
      </c>
      <c r="L456" s="2">
        <f t="shared" si="67"/>
        <v>0</v>
      </c>
      <c r="M456" s="97">
        <f t="shared" si="68"/>
        <v>0</v>
      </c>
      <c r="N456" s="19">
        <f t="shared" si="69"/>
        <v>0</v>
      </c>
      <c r="O456" s="7" t="str">
        <f t="shared" si="70"/>
        <v>heure</v>
      </c>
      <c r="P456" s="96">
        <f t="shared" si="71"/>
        <v>0</v>
      </c>
      <c r="Q456" s="19"/>
      <c r="R456" s="5"/>
      <c r="S456" s="37" t="str" cm="1">
        <f t="array" ref="S456">_xlfn.IFS(P456&gt;H456,"KO : Le montant retenu est supérieur au montant présenté. Merci de revoir la ligne de dépense ou plafonner son montant.",H456=0,"",P456=H456,"OK",P456&lt;H456,"Montant instruit inférieur au montant présenté.")</f>
        <v/>
      </c>
      <c r="T456" s="95">
        <f t="shared" si="72"/>
        <v>0</v>
      </c>
    </row>
    <row r="457" spans="1:20">
      <c r="A457" s="7">
        <v>453</v>
      </c>
      <c r="B457" s="5"/>
      <c r="C457" s="5"/>
      <c r="D457" s="2"/>
      <c r="E457" s="100"/>
      <c r="F457" s="22"/>
      <c r="G457" s="7" t="s">
        <v>6</v>
      </c>
      <c r="H457" s="98">
        <f t="shared" si="64"/>
        <v>0</v>
      </c>
      <c r="I457" s="27"/>
      <c r="J457" s="21">
        <f t="shared" si="65"/>
        <v>0</v>
      </c>
      <c r="K457" s="18">
        <f t="shared" si="66"/>
        <v>0</v>
      </c>
      <c r="L457" s="2">
        <f t="shared" si="67"/>
        <v>0</v>
      </c>
      <c r="M457" s="97">
        <f t="shared" si="68"/>
        <v>0</v>
      </c>
      <c r="N457" s="19">
        <f t="shared" si="69"/>
        <v>0</v>
      </c>
      <c r="O457" s="7" t="str">
        <f t="shared" si="70"/>
        <v>heure</v>
      </c>
      <c r="P457" s="96">
        <f t="shared" si="71"/>
        <v>0</v>
      </c>
      <c r="Q457" s="19"/>
      <c r="R457" s="5"/>
      <c r="S457" s="37" t="str" cm="1">
        <f t="array" ref="S457">_xlfn.IFS(P457&gt;H457,"KO : Le montant retenu est supérieur au montant présenté. Merci de revoir la ligne de dépense ou plafonner son montant.",H457=0,"",P457=H457,"OK",P457&lt;H457,"Montant instruit inférieur au montant présenté.")</f>
        <v/>
      </c>
      <c r="T457" s="95">
        <f t="shared" si="72"/>
        <v>0</v>
      </c>
    </row>
    <row r="458" spans="1:20">
      <c r="A458" s="7">
        <v>454</v>
      </c>
      <c r="B458" s="5"/>
      <c r="C458" s="5"/>
      <c r="D458" s="2"/>
      <c r="E458" s="100"/>
      <c r="F458" s="22"/>
      <c r="G458" s="7" t="s">
        <v>6</v>
      </c>
      <c r="H458" s="98">
        <f t="shared" si="64"/>
        <v>0</v>
      </c>
      <c r="I458" s="27"/>
      <c r="J458" s="21">
        <f t="shared" si="65"/>
        <v>0</v>
      </c>
      <c r="K458" s="18">
        <f t="shared" si="66"/>
        <v>0</v>
      </c>
      <c r="L458" s="2">
        <f t="shared" si="67"/>
        <v>0</v>
      </c>
      <c r="M458" s="97">
        <f t="shared" si="68"/>
        <v>0</v>
      </c>
      <c r="N458" s="19">
        <f t="shared" si="69"/>
        <v>0</v>
      </c>
      <c r="O458" s="7" t="str">
        <f t="shared" si="70"/>
        <v>heure</v>
      </c>
      <c r="P458" s="96">
        <f t="shared" si="71"/>
        <v>0</v>
      </c>
      <c r="Q458" s="19"/>
      <c r="R458" s="5"/>
      <c r="S458" s="37" t="str" cm="1">
        <f t="array" ref="S458">_xlfn.IFS(P458&gt;H458,"KO : Le montant retenu est supérieur au montant présenté. Merci de revoir la ligne de dépense ou plafonner son montant.",H458=0,"",P458=H458,"OK",P458&lt;H458,"Montant instruit inférieur au montant présenté.")</f>
        <v/>
      </c>
      <c r="T458" s="95">
        <f t="shared" si="72"/>
        <v>0</v>
      </c>
    </row>
    <row r="459" spans="1:20">
      <c r="A459" s="7">
        <v>455</v>
      </c>
      <c r="B459" s="5"/>
      <c r="C459" s="5"/>
      <c r="D459" s="2"/>
      <c r="E459" s="100"/>
      <c r="F459" s="22"/>
      <c r="G459" s="7" t="s">
        <v>6</v>
      </c>
      <c r="H459" s="98">
        <f t="shared" si="64"/>
        <v>0</v>
      </c>
      <c r="I459" s="27"/>
      <c r="J459" s="21">
        <f t="shared" si="65"/>
        <v>0</v>
      </c>
      <c r="K459" s="18">
        <f t="shared" si="66"/>
        <v>0</v>
      </c>
      <c r="L459" s="2">
        <f t="shared" si="67"/>
        <v>0</v>
      </c>
      <c r="M459" s="97">
        <f t="shared" si="68"/>
        <v>0</v>
      </c>
      <c r="N459" s="19">
        <f t="shared" si="69"/>
        <v>0</v>
      </c>
      <c r="O459" s="7" t="str">
        <f t="shared" si="70"/>
        <v>heure</v>
      </c>
      <c r="P459" s="96">
        <f t="shared" si="71"/>
        <v>0</v>
      </c>
      <c r="Q459" s="19"/>
      <c r="R459" s="5"/>
      <c r="S459" s="37" t="str" cm="1">
        <f t="array" ref="S459">_xlfn.IFS(P459&gt;H459,"KO : Le montant retenu est supérieur au montant présenté. Merci de revoir la ligne de dépense ou plafonner son montant.",H459=0,"",P459=H459,"OK",P459&lt;H459,"Montant instruit inférieur au montant présenté.")</f>
        <v/>
      </c>
      <c r="T459" s="95">
        <f t="shared" si="72"/>
        <v>0</v>
      </c>
    </row>
    <row r="460" spans="1:20">
      <c r="A460" s="7">
        <v>456</v>
      </c>
      <c r="B460" s="5"/>
      <c r="C460" s="5"/>
      <c r="D460" s="2"/>
      <c r="E460" s="100"/>
      <c r="F460" s="22"/>
      <c r="G460" s="7" t="s">
        <v>6</v>
      </c>
      <c r="H460" s="98">
        <f t="shared" si="64"/>
        <v>0</v>
      </c>
      <c r="I460" s="27"/>
      <c r="J460" s="21">
        <f t="shared" si="65"/>
        <v>0</v>
      </c>
      <c r="K460" s="18">
        <f t="shared" si="66"/>
        <v>0</v>
      </c>
      <c r="L460" s="2">
        <f t="shared" si="67"/>
        <v>0</v>
      </c>
      <c r="M460" s="97">
        <f t="shared" si="68"/>
        <v>0</v>
      </c>
      <c r="N460" s="19">
        <f t="shared" si="69"/>
        <v>0</v>
      </c>
      <c r="O460" s="7" t="str">
        <f t="shared" si="70"/>
        <v>heure</v>
      </c>
      <c r="P460" s="96">
        <f t="shared" si="71"/>
        <v>0</v>
      </c>
      <c r="Q460" s="19"/>
      <c r="R460" s="5"/>
      <c r="S460" s="37" t="str" cm="1">
        <f t="array" ref="S460">_xlfn.IFS(P460&gt;H460,"KO : Le montant retenu est supérieur au montant présenté. Merci de revoir la ligne de dépense ou plafonner son montant.",H460=0,"",P460=H460,"OK",P460&lt;H460,"Montant instruit inférieur au montant présenté.")</f>
        <v/>
      </c>
      <c r="T460" s="95">
        <f t="shared" si="72"/>
        <v>0</v>
      </c>
    </row>
    <row r="461" spans="1:20">
      <c r="A461" s="7">
        <v>457</v>
      </c>
      <c r="B461" s="5"/>
      <c r="C461" s="5"/>
      <c r="D461" s="2"/>
      <c r="E461" s="100"/>
      <c r="F461" s="22"/>
      <c r="G461" s="7" t="s">
        <v>6</v>
      </c>
      <c r="H461" s="98">
        <f t="shared" si="64"/>
        <v>0</v>
      </c>
      <c r="I461" s="27"/>
      <c r="J461" s="21">
        <f t="shared" si="65"/>
        <v>0</v>
      </c>
      <c r="K461" s="18">
        <f t="shared" si="66"/>
        <v>0</v>
      </c>
      <c r="L461" s="2">
        <f t="shared" si="67"/>
        <v>0</v>
      </c>
      <c r="M461" s="97">
        <f t="shared" si="68"/>
        <v>0</v>
      </c>
      <c r="N461" s="19">
        <f t="shared" si="69"/>
        <v>0</v>
      </c>
      <c r="O461" s="7" t="str">
        <f t="shared" si="70"/>
        <v>heure</v>
      </c>
      <c r="P461" s="96">
        <f t="shared" si="71"/>
        <v>0</v>
      </c>
      <c r="Q461" s="19"/>
      <c r="R461" s="5"/>
      <c r="S461" s="37" t="str" cm="1">
        <f t="array" ref="S461">_xlfn.IFS(P461&gt;H461,"KO : Le montant retenu est supérieur au montant présenté. Merci de revoir la ligne de dépense ou plafonner son montant.",H461=0,"",P461=H461,"OK",P461&lt;H461,"Montant instruit inférieur au montant présenté.")</f>
        <v/>
      </c>
      <c r="T461" s="95">
        <f t="shared" si="72"/>
        <v>0</v>
      </c>
    </row>
    <row r="462" spans="1:20">
      <c r="A462" s="7">
        <v>458</v>
      </c>
      <c r="B462" s="5"/>
      <c r="C462" s="5"/>
      <c r="D462" s="2"/>
      <c r="E462" s="100"/>
      <c r="F462" s="22"/>
      <c r="G462" s="7" t="s">
        <v>6</v>
      </c>
      <c r="H462" s="98">
        <f t="shared" si="64"/>
        <v>0</v>
      </c>
      <c r="I462" s="27"/>
      <c r="J462" s="21">
        <f t="shared" si="65"/>
        <v>0</v>
      </c>
      <c r="K462" s="18">
        <f t="shared" si="66"/>
        <v>0</v>
      </c>
      <c r="L462" s="2">
        <f t="shared" si="67"/>
        <v>0</v>
      </c>
      <c r="M462" s="97">
        <f t="shared" si="68"/>
        <v>0</v>
      </c>
      <c r="N462" s="19">
        <f t="shared" si="69"/>
        <v>0</v>
      </c>
      <c r="O462" s="7" t="str">
        <f t="shared" si="70"/>
        <v>heure</v>
      </c>
      <c r="P462" s="96">
        <f t="shared" si="71"/>
        <v>0</v>
      </c>
      <c r="Q462" s="19"/>
      <c r="R462" s="5"/>
      <c r="S462" s="37" t="str" cm="1">
        <f t="array" ref="S462">_xlfn.IFS(P462&gt;H462,"KO : Le montant retenu est supérieur au montant présenté. Merci de revoir la ligne de dépense ou plafonner son montant.",H462=0,"",P462=H462,"OK",P462&lt;H462,"Montant instruit inférieur au montant présenté.")</f>
        <v/>
      </c>
      <c r="T462" s="95">
        <f t="shared" si="72"/>
        <v>0</v>
      </c>
    </row>
    <row r="463" spans="1:20">
      <c r="A463" s="7">
        <v>459</v>
      </c>
      <c r="B463" s="5"/>
      <c r="C463" s="5"/>
      <c r="D463" s="2"/>
      <c r="E463" s="100"/>
      <c r="F463" s="22"/>
      <c r="G463" s="7" t="s">
        <v>6</v>
      </c>
      <c r="H463" s="98">
        <f t="shared" si="64"/>
        <v>0</v>
      </c>
      <c r="I463" s="27"/>
      <c r="J463" s="21">
        <f t="shared" si="65"/>
        <v>0</v>
      </c>
      <c r="K463" s="18">
        <f t="shared" si="66"/>
        <v>0</v>
      </c>
      <c r="L463" s="2">
        <f t="shared" si="67"/>
        <v>0</v>
      </c>
      <c r="M463" s="97">
        <f t="shared" si="68"/>
        <v>0</v>
      </c>
      <c r="N463" s="19">
        <f t="shared" si="69"/>
        <v>0</v>
      </c>
      <c r="O463" s="7" t="str">
        <f t="shared" si="70"/>
        <v>heure</v>
      </c>
      <c r="P463" s="96">
        <f t="shared" si="71"/>
        <v>0</v>
      </c>
      <c r="Q463" s="19"/>
      <c r="R463" s="5"/>
      <c r="S463" s="37" t="str" cm="1">
        <f t="array" ref="S463">_xlfn.IFS(P463&gt;H463,"KO : Le montant retenu est supérieur au montant présenté. Merci de revoir la ligne de dépense ou plafonner son montant.",H463=0,"",P463=H463,"OK",P463&lt;H463,"Montant instruit inférieur au montant présenté.")</f>
        <v/>
      </c>
      <c r="T463" s="95">
        <f t="shared" si="72"/>
        <v>0</v>
      </c>
    </row>
    <row r="464" spans="1:20">
      <c r="A464" s="7">
        <v>460</v>
      </c>
      <c r="B464" s="5"/>
      <c r="C464" s="5"/>
      <c r="D464" s="2"/>
      <c r="E464" s="100"/>
      <c r="F464" s="22"/>
      <c r="G464" s="7" t="s">
        <v>6</v>
      </c>
      <c r="H464" s="98">
        <f t="shared" si="64"/>
        <v>0</v>
      </c>
      <c r="I464" s="27"/>
      <c r="J464" s="21">
        <f t="shared" si="65"/>
        <v>0</v>
      </c>
      <c r="K464" s="18">
        <f t="shared" si="66"/>
        <v>0</v>
      </c>
      <c r="L464" s="2">
        <f t="shared" si="67"/>
        <v>0</v>
      </c>
      <c r="M464" s="97">
        <f t="shared" si="68"/>
        <v>0</v>
      </c>
      <c r="N464" s="19">
        <f t="shared" si="69"/>
        <v>0</v>
      </c>
      <c r="O464" s="7" t="str">
        <f t="shared" si="70"/>
        <v>heure</v>
      </c>
      <c r="P464" s="96">
        <f t="shared" si="71"/>
        <v>0</v>
      </c>
      <c r="Q464" s="19"/>
      <c r="R464" s="5"/>
      <c r="S464" s="37" t="str" cm="1">
        <f t="array" ref="S464">_xlfn.IFS(P464&gt;H464,"KO : Le montant retenu est supérieur au montant présenté. Merci de revoir la ligne de dépense ou plafonner son montant.",H464=0,"",P464=H464,"OK",P464&lt;H464,"Montant instruit inférieur au montant présenté.")</f>
        <v/>
      </c>
      <c r="T464" s="95">
        <f t="shared" si="72"/>
        <v>0</v>
      </c>
    </row>
    <row r="465" spans="1:20">
      <c r="A465" s="7">
        <v>461</v>
      </c>
      <c r="B465" s="5"/>
      <c r="C465" s="5"/>
      <c r="D465" s="2"/>
      <c r="E465" s="100"/>
      <c r="F465" s="22"/>
      <c r="G465" s="7" t="s">
        <v>6</v>
      </c>
      <c r="H465" s="98">
        <f t="shared" si="64"/>
        <v>0</v>
      </c>
      <c r="I465" s="27"/>
      <c r="J465" s="21">
        <f t="shared" si="65"/>
        <v>0</v>
      </c>
      <c r="K465" s="18">
        <f t="shared" si="66"/>
        <v>0</v>
      </c>
      <c r="L465" s="2">
        <f t="shared" si="67"/>
        <v>0</v>
      </c>
      <c r="M465" s="97">
        <f t="shared" si="68"/>
        <v>0</v>
      </c>
      <c r="N465" s="19">
        <f t="shared" si="69"/>
        <v>0</v>
      </c>
      <c r="O465" s="7" t="str">
        <f t="shared" si="70"/>
        <v>heure</v>
      </c>
      <c r="P465" s="96">
        <f t="shared" si="71"/>
        <v>0</v>
      </c>
      <c r="Q465" s="19"/>
      <c r="R465" s="5"/>
      <c r="S465" s="37" t="str" cm="1">
        <f t="array" ref="S465">_xlfn.IFS(P465&gt;H465,"KO : Le montant retenu est supérieur au montant présenté. Merci de revoir la ligne de dépense ou plafonner son montant.",H465=0,"",P465=H465,"OK",P465&lt;H465,"Montant instruit inférieur au montant présenté.")</f>
        <v/>
      </c>
      <c r="T465" s="95">
        <f t="shared" si="72"/>
        <v>0</v>
      </c>
    </row>
    <row r="466" spans="1:20">
      <c r="A466" s="7">
        <v>462</v>
      </c>
      <c r="B466" s="5"/>
      <c r="C466" s="5"/>
      <c r="D466" s="2"/>
      <c r="E466" s="100"/>
      <c r="F466" s="22"/>
      <c r="G466" s="7" t="s">
        <v>6</v>
      </c>
      <c r="H466" s="98">
        <f t="shared" si="64"/>
        <v>0</v>
      </c>
      <c r="I466" s="27"/>
      <c r="J466" s="21">
        <f t="shared" si="65"/>
        <v>0</v>
      </c>
      <c r="K466" s="18">
        <f t="shared" si="66"/>
        <v>0</v>
      </c>
      <c r="L466" s="2">
        <f t="shared" si="67"/>
        <v>0</v>
      </c>
      <c r="M466" s="97">
        <f t="shared" si="68"/>
        <v>0</v>
      </c>
      <c r="N466" s="19">
        <f t="shared" si="69"/>
        <v>0</v>
      </c>
      <c r="O466" s="7" t="str">
        <f t="shared" si="70"/>
        <v>heure</v>
      </c>
      <c r="P466" s="96">
        <f t="shared" si="71"/>
        <v>0</v>
      </c>
      <c r="Q466" s="19"/>
      <c r="R466" s="5"/>
      <c r="S466" s="37" t="str" cm="1">
        <f t="array" ref="S466">_xlfn.IFS(P466&gt;H466,"KO : Le montant retenu est supérieur au montant présenté. Merci de revoir la ligne de dépense ou plafonner son montant.",H466=0,"",P466=H466,"OK",P466&lt;H466,"Montant instruit inférieur au montant présenté.")</f>
        <v/>
      </c>
      <c r="T466" s="95">
        <f t="shared" si="72"/>
        <v>0</v>
      </c>
    </row>
    <row r="467" spans="1:20">
      <c r="A467" s="7">
        <v>463</v>
      </c>
      <c r="B467" s="5"/>
      <c r="C467" s="5"/>
      <c r="D467" s="2"/>
      <c r="E467" s="100"/>
      <c r="F467" s="22"/>
      <c r="G467" s="7" t="s">
        <v>6</v>
      </c>
      <c r="H467" s="98">
        <f t="shared" si="64"/>
        <v>0</v>
      </c>
      <c r="I467" s="27"/>
      <c r="J467" s="21">
        <f t="shared" si="65"/>
        <v>0</v>
      </c>
      <c r="K467" s="18">
        <f t="shared" si="66"/>
        <v>0</v>
      </c>
      <c r="L467" s="2">
        <f t="shared" si="67"/>
        <v>0</v>
      </c>
      <c r="M467" s="97">
        <f t="shared" si="68"/>
        <v>0</v>
      </c>
      <c r="N467" s="19">
        <f t="shared" si="69"/>
        <v>0</v>
      </c>
      <c r="O467" s="7" t="str">
        <f t="shared" si="70"/>
        <v>heure</v>
      </c>
      <c r="P467" s="96">
        <f t="shared" si="71"/>
        <v>0</v>
      </c>
      <c r="Q467" s="19"/>
      <c r="R467" s="5"/>
      <c r="S467" s="37" t="str" cm="1">
        <f t="array" ref="S467">_xlfn.IFS(P467&gt;H467,"KO : Le montant retenu est supérieur au montant présenté. Merci de revoir la ligne de dépense ou plafonner son montant.",H467=0,"",P467=H467,"OK",P467&lt;H467,"Montant instruit inférieur au montant présenté.")</f>
        <v/>
      </c>
      <c r="T467" s="95">
        <f t="shared" si="72"/>
        <v>0</v>
      </c>
    </row>
    <row r="468" spans="1:20">
      <c r="A468" s="7">
        <v>464</v>
      </c>
      <c r="B468" s="5"/>
      <c r="C468" s="5"/>
      <c r="D468" s="2"/>
      <c r="E468" s="100"/>
      <c r="F468" s="22"/>
      <c r="G468" s="7" t="s">
        <v>6</v>
      </c>
      <c r="H468" s="98">
        <f t="shared" si="64"/>
        <v>0</v>
      </c>
      <c r="I468" s="27"/>
      <c r="J468" s="21">
        <f t="shared" si="65"/>
        <v>0</v>
      </c>
      <c r="K468" s="18">
        <f t="shared" si="66"/>
        <v>0</v>
      </c>
      <c r="L468" s="2">
        <f t="shared" si="67"/>
        <v>0</v>
      </c>
      <c r="M468" s="97">
        <f t="shared" si="68"/>
        <v>0</v>
      </c>
      <c r="N468" s="19">
        <f t="shared" si="69"/>
        <v>0</v>
      </c>
      <c r="O468" s="7" t="str">
        <f t="shared" si="70"/>
        <v>heure</v>
      </c>
      <c r="P468" s="96">
        <f t="shared" si="71"/>
        <v>0</v>
      </c>
      <c r="Q468" s="19"/>
      <c r="R468" s="5"/>
      <c r="S468" s="37" t="str" cm="1">
        <f t="array" ref="S468">_xlfn.IFS(P468&gt;H468,"KO : Le montant retenu est supérieur au montant présenté. Merci de revoir la ligne de dépense ou plafonner son montant.",H468=0,"",P468=H468,"OK",P468&lt;H468,"Montant instruit inférieur au montant présenté.")</f>
        <v/>
      </c>
      <c r="T468" s="95">
        <f t="shared" si="72"/>
        <v>0</v>
      </c>
    </row>
    <row r="469" spans="1:20">
      <c r="A469" s="7">
        <v>465</v>
      </c>
      <c r="B469" s="5"/>
      <c r="C469" s="5"/>
      <c r="D469" s="2"/>
      <c r="E469" s="100"/>
      <c r="F469" s="22"/>
      <c r="G469" s="7" t="s">
        <v>6</v>
      </c>
      <c r="H469" s="98">
        <f t="shared" si="64"/>
        <v>0</v>
      </c>
      <c r="I469" s="27"/>
      <c r="J469" s="21">
        <f t="shared" si="65"/>
        <v>0</v>
      </c>
      <c r="K469" s="18">
        <f t="shared" si="66"/>
        <v>0</v>
      </c>
      <c r="L469" s="2">
        <f t="shared" si="67"/>
        <v>0</v>
      </c>
      <c r="M469" s="97">
        <f t="shared" si="68"/>
        <v>0</v>
      </c>
      <c r="N469" s="19">
        <f t="shared" si="69"/>
        <v>0</v>
      </c>
      <c r="O469" s="7" t="str">
        <f t="shared" si="70"/>
        <v>heure</v>
      </c>
      <c r="P469" s="96">
        <f t="shared" si="71"/>
        <v>0</v>
      </c>
      <c r="Q469" s="19"/>
      <c r="R469" s="5"/>
      <c r="S469" s="37" t="str" cm="1">
        <f t="array" ref="S469">_xlfn.IFS(P469&gt;H469,"KO : Le montant retenu est supérieur au montant présenté. Merci de revoir la ligne de dépense ou plafonner son montant.",H469=0,"",P469=H469,"OK",P469&lt;H469,"Montant instruit inférieur au montant présenté.")</f>
        <v/>
      </c>
      <c r="T469" s="95">
        <f t="shared" si="72"/>
        <v>0</v>
      </c>
    </row>
    <row r="470" spans="1:20">
      <c r="A470" s="7">
        <v>466</v>
      </c>
      <c r="B470" s="5"/>
      <c r="C470" s="5"/>
      <c r="D470" s="2"/>
      <c r="E470" s="100"/>
      <c r="F470" s="22"/>
      <c r="G470" s="7" t="s">
        <v>6</v>
      </c>
      <c r="H470" s="98">
        <f t="shared" si="64"/>
        <v>0</v>
      </c>
      <c r="I470" s="27"/>
      <c r="J470" s="21">
        <f t="shared" si="65"/>
        <v>0</v>
      </c>
      <c r="K470" s="18">
        <f t="shared" si="66"/>
        <v>0</v>
      </c>
      <c r="L470" s="2">
        <f t="shared" si="67"/>
        <v>0</v>
      </c>
      <c r="M470" s="97">
        <f t="shared" si="68"/>
        <v>0</v>
      </c>
      <c r="N470" s="19">
        <f t="shared" si="69"/>
        <v>0</v>
      </c>
      <c r="O470" s="7" t="str">
        <f t="shared" si="70"/>
        <v>heure</v>
      </c>
      <c r="P470" s="96">
        <f t="shared" si="71"/>
        <v>0</v>
      </c>
      <c r="Q470" s="19"/>
      <c r="R470" s="5"/>
      <c r="S470" s="37" t="str" cm="1">
        <f t="array" ref="S470">_xlfn.IFS(P470&gt;H470,"KO : Le montant retenu est supérieur au montant présenté. Merci de revoir la ligne de dépense ou plafonner son montant.",H470=0,"",P470=H470,"OK",P470&lt;H470,"Montant instruit inférieur au montant présenté.")</f>
        <v/>
      </c>
      <c r="T470" s="95">
        <f t="shared" si="72"/>
        <v>0</v>
      </c>
    </row>
    <row r="471" spans="1:20">
      <c r="A471" s="7">
        <v>467</v>
      </c>
      <c r="B471" s="5"/>
      <c r="C471" s="5"/>
      <c r="D471" s="2"/>
      <c r="E471" s="100"/>
      <c r="F471" s="22"/>
      <c r="G471" s="7" t="s">
        <v>6</v>
      </c>
      <c r="H471" s="98">
        <f t="shared" si="64"/>
        <v>0</v>
      </c>
      <c r="I471" s="27"/>
      <c r="J471" s="21">
        <f t="shared" si="65"/>
        <v>0</v>
      </c>
      <c r="K471" s="18">
        <f t="shared" si="66"/>
        <v>0</v>
      </c>
      <c r="L471" s="2">
        <f t="shared" si="67"/>
        <v>0</v>
      </c>
      <c r="M471" s="97">
        <f t="shared" si="68"/>
        <v>0</v>
      </c>
      <c r="N471" s="19">
        <f t="shared" si="69"/>
        <v>0</v>
      </c>
      <c r="O471" s="7" t="str">
        <f t="shared" si="70"/>
        <v>heure</v>
      </c>
      <c r="P471" s="96">
        <f t="shared" si="71"/>
        <v>0</v>
      </c>
      <c r="Q471" s="19"/>
      <c r="R471" s="5"/>
      <c r="S471" s="37" t="str" cm="1">
        <f t="array" ref="S471">_xlfn.IFS(P471&gt;H471,"KO : Le montant retenu est supérieur au montant présenté. Merci de revoir la ligne de dépense ou plafonner son montant.",H471=0,"",P471=H471,"OK",P471&lt;H471,"Montant instruit inférieur au montant présenté.")</f>
        <v/>
      </c>
      <c r="T471" s="95">
        <f t="shared" si="72"/>
        <v>0</v>
      </c>
    </row>
    <row r="472" spans="1:20">
      <c r="A472" s="7">
        <v>468</v>
      </c>
      <c r="B472" s="5"/>
      <c r="C472" s="5"/>
      <c r="D472" s="2"/>
      <c r="E472" s="100"/>
      <c r="F472" s="22"/>
      <c r="G472" s="7" t="s">
        <v>6</v>
      </c>
      <c r="H472" s="98">
        <f t="shared" si="64"/>
        <v>0</v>
      </c>
      <c r="I472" s="27"/>
      <c r="J472" s="21">
        <f t="shared" si="65"/>
        <v>0</v>
      </c>
      <c r="K472" s="18">
        <f t="shared" si="66"/>
        <v>0</v>
      </c>
      <c r="L472" s="2">
        <f t="shared" si="67"/>
        <v>0</v>
      </c>
      <c r="M472" s="97">
        <f t="shared" si="68"/>
        <v>0</v>
      </c>
      <c r="N472" s="19">
        <f t="shared" si="69"/>
        <v>0</v>
      </c>
      <c r="O472" s="7" t="str">
        <f t="shared" si="70"/>
        <v>heure</v>
      </c>
      <c r="P472" s="96">
        <f t="shared" si="71"/>
        <v>0</v>
      </c>
      <c r="Q472" s="19"/>
      <c r="R472" s="5"/>
      <c r="S472" s="37" t="str" cm="1">
        <f t="array" ref="S472">_xlfn.IFS(P472&gt;H472,"KO : Le montant retenu est supérieur au montant présenté. Merci de revoir la ligne de dépense ou plafonner son montant.",H472=0,"",P472=H472,"OK",P472&lt;H472,"Montant instruit inférieur au montant présenté.")</f>
        <v/>
      </c>
      <c r="T472" s="95">
        <f t="shared" si="72"/>
        <v>0</v>
      </c>
    </row>
    <row r="473" spans="1:20">
      <c r="A473" s="7">
        <v>469</v>
      </c>
      <c r="B473" s="5"/>
      <c r="C473" s="5"/>
      <c r="D473" s="2"/>
      <c r="E473" s="100"/>
      <c r="F473" s="22"/>
      <c r="G473" s="7" t="s">
        <v>6</v>
      </c>
      <c r="H473" s="98">
        <f t="shared" si="64"/>
        <v>0</v>
      </c>
      <c r="I473" s="27"/>
      <c r="J473" s="21">
        <f t="shared" si="65"/>
        <v>0</v>
      </c>
      <c r="K473" s="18">
        <f t="shared" si="66"/>
        <v>0</v>
      </c>
      <c r="L473" s="2">
        <f t="shared" si="67"/>
        <v>0</v>
      </c>
      <c r="M473" s="97">
        <f t="shared" si="68"/>
        <v>0</v>
      </c>
      <c r="N473" s="19">
        <f t="shared" si="69"/>
        <v>0</v>
      </c>
      <c r="O473" s="7" t="str">
        <f t="shared" si="70"/>
        <v>heure</v>
      </c>
      <c r="P473" s="96">
        <f t="shared" si="71"/>
        <v>0</v>
      </c>
      <c r="Q473" s="19"/>
      <c r="R473" s="5"/>
      <c r="S473" s="37" t="str" cm="1">
        <f t="array" ref="S473">_xlfn.IFS(P473&gt;H473,"KO : Le montant retenu est supérieur au montant présenté. Merci de revoir la ligne de dépense ou plafonner son montant.",H473=0,"",P473=H473,"OK",P473&lt;H473,"Montant instruit inférieur au montant présenté.")</f>
        <v/>
      </c>
      <c r="T473" s="95">
        <f t="shared" si="72"/>
        <v>0</v>
      </c>
    </row>
    <row r="474" spans="1:20">
      <c r="A474" s="7">
        <v>470</v>
      </c>
      <c r="B474" s="5"/>
      <c r="C474" s="5"/>
      <c r="D474" s="2"/>
      <c r="E474" s="100"/>
      <c r="F474" s="22"/>
      <c r="G474" s="7" t="s">
        <v>6</v>
      </c>
      <c r="H474" s="98">
        <f t="shared" si="64"/>
        <v>0</v>
      </c>
      <c r="I474" s="27"/>
      <c r="J474" s="21">
        <f t="shared" si="65"/>
        <v>0</v>
      </c>
      <c r="K474" s="18">
        <f t="shared" si="66"/>
        <v>0</v>
      </c>
      <c r="L474" s="2">
        <f t="shared" si="67"/>
        <v>0</v>
      </c>
      <c r="M474" s="97">
        <f t="shared" si="68"/>
        <v>0</v>
      </c>
      <c r="N474" s="19">
        <f t="shared" si="69"/>
        <v>0</v>
      </c>
      <c r="O474" s="7" t="str">
        <f t="shared" si="70"/>
        <v>heure</v>
      </c>
      <c r="P474" s="96">
        <f t="shared" si="71"/>
        <v>0</v>
      </c>
      <c r="Q474" s="19"/>
      <c r="R474" s="5"/>
      <c r="S474" s="37" t="str" cm="1">
        <f t="array" ref="S474">_xlfn.IFS(P474&gt;H474,"KO : Le montant retenu est supérieur au montant présenté. Merci de revoir la ligne de dépense ou plafonner son montant.",H474=0,"",P474=H474,"OK",P474&lt;H474,"Montant instruit inférieur au montant présenté.")</f>
        <v/>
      </c>
      <c r="T474" s="95">
        <f t="shared" si="72"/>
        <v>0</v>
      </c>
    </row>
    <row r="475" spans="1:20">
      <c r="A475" s="7">
        <v>471</v>
      </c>
      <c r="B475" s="5"/>
      <c r="C475" s="5"/>
      <c r="D475" s="2"/>
      <c r="E475" s="100"/>
      <c r="F475" s="22"/>
      <c r="G475" s="7" t="s">
        <v>6</v>
      </c>
      <c r="H475" s="98">
        <f t="shared" si="64"/>
        <v>0</v>
      </c>
      <c r="I475" s="27"/>
      <c r="J475" s="21">
        <f t="shared" si="65"/>
        <v>0</v>
      </c>
      <c r="K475" s="18">
        <f t="shared" si="66"/>
        <v>0</v>
      </c>
      <c r="L475" s="2">
        <f t="shared" si="67"/>
        <v>0</v>
      </c>
      <c r="M475" s="97">
        <f t="shared" si="68"/>
        <v>0</v>
      </c>
      <c r="N475" s="19">
        <f t="shared" si="69"/>
        <v>0</v>
      </c>
      <c r="O475" s="7" t="str">
        <f t="shared" si="70"/>
        <v>heure</v>
      </c>
      <c r="P475" s="96">
        <f t="shared" si="71"/>
        <v>0</v>
      </c>
      <c r="Q475" s="19"/>
      <c r="R475" s="5"/>
      <c r="S475" s="37" t="str" cm="1">
        <f t="array" ref="S475">_xlfn.IFS(P475&gt;H475,"KO : Le montant retenu est supérieur au montant présenté. Merci de revoir la ligne de dépense ou plafonner son montant.",H475=0,"",P475=H475,"OK",P475&lt;H475,"Montant instruit inférieur au montant présenté.")</f>
        <v/>
      </c>
      <c r="T475" s="95">
        <f t="shared" si="72"/>
        <v>0</v>
      </c>
    </row>
    <row r="476" spans="1:20">
      <c r="A476" s="7">
        <v>472</v>
      </c>
      <c r="B476" s="5"/>
      <c r="C476" s="5"/>
      <c r="D476" s="2"/>
      <c r="E476" s="100"/>
      <c r="F476" s="22"/>
      <c r="G476" s="7" t="s">
        <v>6</v>
      </c>
      <c r="H476" s="98">
        <f t="shared" si="64"/>
        <v>0</v>
      </c>
      <c r="I476" s="27"/>
      <c r="J476" s="21">
        <f t="shared" si="65"/>
        <v>0</v>
      </c>
      <c r="K476" s="18">
        <f t="shared" si="66"/>
        <v>0</v>
      </c>
      <c r="L476" s="2">
        <f t="shared" si="67"/>
        <v>0</v>
      </c>
      <c r="M476" s="97">
        <f t="shared" si="68"/>
        <v>0</v>
      </c>
      <c r="N476" s="19">
        <f t="shared" si="69"/>
        <v>0</v>
      </c>
      <c r="O476" s="7" t="str">
        <f t="shared" si="70"/>
        <v>heure</v>
      </c>
      <c r="P476" s="96">
        <f t="shared" si="71"/>
        <v>0</v>
      </c>
      <c r="Q476" s="19"/>
      <c r="R476" s="5"/>
      <c r="S476" s="37" t="str" cm="1">
        <f t="array" ref="S476">_xlfn.IFS(P476&gt;H476,"KO : Le montant retenu est supérieur au montant présenté. Merci de revoir la ligne de dépense ou plafonner son montant.",H476=0,"",P476=H476,"OK",P476&lt;H476,"Montant instruit inférieur au montant présenté.")</f>
        <v/>
      </c>
      <c r="T476" s="95">
        <f t="shared" si="72"/>
        <v>0</v>
      </c>
    </row>
    <row r="477" spans="1:20">
      <c r="A477" s="7">
        <v>473</v>
      </c>
      <c r="B477" s="5"/>
      <c r="C477" s="5"/>
      <c r="D477" s="2"/>
      <c r="E477" s="100"/>
      <c r="F477" s="22"/>
      <c r="G477" s="7" t="s">
        <v>6</v>
      </c>
      <c r="H477" s="98">
        <f t="shared" si="64"/>
        <v>0</v>
      </c>
      <c r="I477" s="27"/>
      <c r="J477" s="21">
        <f t="shared" si="65"/>
        <v>0</v>
      </c>
      <c r="K477" s="18">
        <f t="shared" si="66"/>
        <v>0</v>
      </c>
      <c r="L477" s="2">
        <f t="shared" si="67"/>
        <v>0</v>
      </c>
      <c r="M477" s="97">
        <f t="shared" si="68"/>
        <v>0</v>
      </c>
      <c r="N477" s="19">
        <f t="shared" si="69"/>
        <v>0</v>
      </c>
      <c r="O477" s="7" t="str">
        <f t="shared" si="70"/>
        <v>heure</v>
      </c>
      <c r="P477" s="96">
        <f t="shared" si="71"/>
        <v>0</v>
      </c>
      <c r="Q477" s="19"/>
      <c r="R477" s="5"/>
      <c r="S477" s="37" t="str" cm="1">
        <f t="array" ref="S477">_xlfn.IFS(P477&gt;H477,"KO : Le montant retenu est supérieur au montant présenté. Merci de revoir la ligne de dépense ou plafonner son montant.",H477=0,"",P477=H477,"OK",P477&lt;H477,"Montant instruit inférieur au montant présenté.")</f>
        <v/>
      </c>
      <c r="T477" s="95">
        <f t="shared" si="72"/>
        <v>0</v>
      </c>
    </row>
    <row r="478" spans="1:20">
      <c r="A478" s="7">
        <v>474</v>
      </c>
      <c r="B478" s="5"/>
      <c r="C478" s="5"/>
      <c r="D478" s="2"/>
      <c r="E478" s="100"/>
      <c r="F478" s="22"/>
      <c r="G478" s="7" t="s">
        <v>6</v>
      </c>
      <c r="H478" s="98">
        <f t="shared" si="64"/>
        <v>0</v>
      </c>
      <c r="I478" s="27"/>
      <c r="J478" s="21">
        <f t="shared" si="65"/>
        <v>0</v>
      </c>
      <c r="K478" s="18">
        <f t="shared" si="66"/>
        <v>0</v>
      </c>
      <c r="L478" s="2">
        <f t="shared" si="67"/>
        <v>0</v>
      </c>
      <c r="M478" s="97">
        <f t="shared" si="68"/>
        <v>0</v>
      </c>
      <c r="N478" s="19">
        <f t="shared" si="69"/>
        <v>0</v>
      </c>
      <c r="O478" s="7" t="str">
        <f t="shared" si="70"/>
        <v>heure</v>
      </c>
      <c r="P478" s="96">
        <f t="shared" si="71"/>
        <v>0</v>
      </c>
      <c r="Q478" s="19"/>
      <c r="R478" s="5"/>
      <c r="S478" s="37" t="str" cm="1">
        <f t="array" ref="S478">_xlfn.IFS(P478&gt;H478,"KO : Le montant retenu est supérieur au montant présenté. Merci de revoir la ligne de dépense ou plafonner son montant.",H478=0,"",P478=H478,"OK",P478&lt;H478,"Montant instruit inférieur au montant présenté.")</f>
        <v/>
      </c>
      <c r="T478" s="95">
        <f t="shared" si="72"/>
        <v>0</v>
      </c>
    </row>
    <row r="479" spans="1:20">
      <c r="A479" s="7">
        <v>475</v>
      </c>
      <c r="B479" s="5"/>
      <c r="C479" s="5"/>
      <c r="D479" s="2"/>
      <c r="E479" s="100"/>
      <c r="F479" s="22"/>
      <c r="G479" s="7" t="s">
        <v>6</v>
      </c>
      <c r="H479" s="98">
        <f t="shared" si="64"/>
        <v>0</v>
      </c>
      <c r="I479" s="27"/>
      <c r="J479" s="21">
        <f t="shared" si="65"/>
        <v>0</v>
      </c>
      <c r="K479" s="18">
        <f t="shared" si="66"/>
        <v>0</v>
      </c>
      <c r="L479" s="2">
        <f t="shared" si="67"/>
        <v>0</v>
      </c>
      <c r="M479" s="97">
        <f t="shared" si="68"/>
        <v>0</v>
      </c>
      <c r="N479" s="19">
        <f t="shared" si="69"/>
        <v>0</v>
      </c>
      <c r="O479" s="7" t="str">
        <f t="shared" si="70"/>
        <v>heure</v>
      </c>
      <c r="P479" s="96">
        <f t="shared" si="71"/>
        <v>0</v>
      </c>
      <c r="Q479" s="19"/>
      <c r="R479" s="5"/>
      <c r="S479" s="37" t="str" cm="1">
        <f t="array" ref="S479">_xlfn.IFS(P479&gt;H479,"KO : Le montant retenu est supérieur au montant présenté. Merci de revoir la ligne de dépense ou plafonner son montant.",H479=0,"",P479=H479,"OK",P479&lt;H479,"Montant instruit inférieur au montant présenté.")</f>
        <v/>
      </c>
      <c r="T479" s="95">
        <f t="shared" si="72"/>
        <v>0</v>
      </c>
    </row>
    <row r="480" spans="1:20">
      <c r="A480" s="7">
        <v>476</v>
      </c>
      <c r="B480" s="5"/>
      <c r="C480" s="5"/>
      <c r="D480" s="2"/>
      <c r="E480" s="100"/>
      <c r="F480" s="22"/>
      <c r="G480" s="7" t="s">
        <v>6</v>
      </c>
      <c r="H480" s="98">
        <f t="shared" si="64"/>
        <v>0</v>
      </c>
      <c r="I480" s="27"/>
      <c r="J480" s="21">
        <f t="shared" si="65"/>
        <v>0</v>
      </c>
      <c r="K480" s="18">
        <f t="shared" si="66"/>
        <v>0</v>
      </c>
      <c r="L480" s="2">
        <f t="shared" si="67"/>
        <v>0</v>
      </c>
      <c r="M480" s="97">
        <f t="shared" si="68"/>
        <v>0</v>
      </c>
      <c r="N480" s="19">
        <f t="shared" si="69"/>
        <v>0</v>
      </c>
      <c r="O480" s="7" t="str">
        <f t="shared" si="70"/>
        <v>heure</v>
      </c>
      <c r="P480" s="96">
        <f t="shared" si="71"/>
        <v>0</v>
      </c>
      <c r="Q480" s="19"/>
      <c r="R480" s="5"/>
      <c r="S480" s="37" t="str" cm="1">
        <f t="array" ref="S480">_xlfn.IFS(P480&gt;H480,"KO : Le montant retenu est supérieur au montant présenté. Merci de revoir la ligne de dépense ou plafonner son montant.",H480=0,"",P480=H480,"OK",P480&lt;H480,"Montant instruit inférieur au montant présenté.")</f>
        <v/>
      </c>
      <c r="T480" s="95">
        <f t="shared" si="72"/>
        <v>0</v>
      </c>
    </row>
    <row r="481" spans="1:20">
      <c r="A481" s="7">
        <v>477</v>
      </c>
      <c r="B481" s="5"/>
      <c r="C481" s="5"/>
      <c r="D481" s="2"/>
      <c r="E481" s="100"/>
      <c r="F481" s="22"/>
      <c r="G481" s="7" t="s">
        <v>6</v>
      </c>
      <c r="H481" s="98">
        <f t="shared" si="64"/>
        <v>0</v>
      </c>
      <c r="I481" s="27"/>
      <c r="J481" s="21">
        <f t="shared" si="65"/>
        <v>0</v>
      </c>
      <c r="K481" s="18">
        <f t="shared" si="66"/>
        <v>0</v>
      </c>
      <c r="L481" s="2">
        <f t="shared" si="67"/>
        <v>0</v>
      </c>
      <c r="M481" s="97">
        <f t="shared" si="68"/>
        <v>0</v>
      </c>
      <c r="N481" s="19">
        <f t="shared" si="69"/>
        <v>0</v>
      </c>
      <c r="O481" s="7" t="str">
        <f t="shared" si="70"/>
        <v>heure</v>
      </c>
      <c r="P481" s="96">
        <f t="shared" si="71"/>
        <v>0</v>
      </c>
      <c r="Q481" s="19"/>
      <c r="R481" s="5"/>
      <c r="S481" s="37" t="str" cm="1">
        <f t="array" ref="S481">_xlfn.IFS(P481&gt;H481,"KO : Le montant retenu est supérieur au montant présenté. Merci de revoir la ligne de dépense ou plafonner son montant.",H481=0,"",P481=H481,"OK",P481&lt;H481,"Montant instruit inférieur au montant présenté.")</f>
        <v/>
      </c>
      <c r="T481" s="95">
        <f t="shared" si="72"/>
        <v>0</v>
      </c>
    </row>
    <row r="482" spans="1:20">
      <c r="A482" s="7">
        <v>478</v>
      </c>
      <c r="B482" s="5"/>
      <c r="C482" s="5"/>
      <c r="D482" s="2"/>
      <c r="E482" s="100"/>
      <c r="F482" s="22"/>
      <c r="G482" s="7" t="s">
        <v>6</v>
      </c>
      <c r="H482" s="98">
        <f t="shared" si="64"/>
        <v>0</v>
      </c>
      <c r="I482" s="27"/>
      <c r="J482" s="21">
        <f t="shared" si="65"/>
        <v>0</v>
      </c>
      <c r="K482" s="18">
        <f t="shared" si="66"/>
        <v>0</v>
      </c>
      <c r="L482" s="2">
        <f t="shared" si="67"/>
        <v>0</v>
      </c>
      <c r="M482" s="97">
        <f t="shared" si="68"/>
        <v>0</v>
      </c>
      <c r="N482" s="19">
        <f t="shared" si="69"/>
        <v>0</v>
      </c>
      <c r="O482" s="7" t="str">
        <f t="shared" si="70"/>
        <v>heure</v>
      </c>
      <c r="P482" s="96">
        <f t="shared" si="71"/>
        <v>0</v>
      </c>
      <c r="Q482" s="19"/>
      <c r="R482" s="5"/>
      <c r="S482" s="37" t="str" cm="1">
        <f t="array" ref="S482">_xlfn.IFS(P482&gt;H482,"KO : Le montant retenu est supérieur au montant présenté. Merci de revoir la ligne de dépense ou plafonner son montant.",H482=0,"",P482=H482,"OK",P482&lt;H482,"Montant instruit inférieur au montant présenté.")</f>
        <v/>
      </c>
      <c r="T482" s="95">
        <f t="shared" si="72"/>
        <v>0</v>
      </c>
    </row>
    <row r="483" spans="1:20">
      <c r="A483" s="7">
        <v>479</v>
      </c>
      <c r="B483" s="5"/>
      <c r="C483" s="5"/>
      <c r="D483" s="2"/>
      <c r="E483" s="100"/>
      <c r="F483" s="22"/>
      <c r="G483" s="7" t="s">
        <v>6</v>
      </c>
      <c r="H483" s="98">
        <f t="shared" si="64"/>
        <v>0</v>
      </c>
      <c r="I483" s="27"/>
      <c r="J483" s="21">
        <f t="shared" si="65"/>
        <v>0</v>
      </c>
      <c r="K483" s="18">
        <f t="shared" si="66"/>
        <v>0</v>
      </c>
      <c r="L483" s="2">
        <f t="shared" si="67"/>
        <v>0</v>
      </c>
      <c r="M483" s="97">
        <f t="shared" si="68"/>
        <v>0</v>
      </c>
      <c r="N483" s="19">
        <f t="shared" si="69"/>
        <v>0</v>
      </c>
      <c r="O483" s="7" t="str">
        <f t="shared" si="70"/>
        <v>heure</v>
      </c>
      <c r="P483" s="96">
        <f t="shared" si="71"/>
        <v>0</v>
      </c>
      <c r="Q483" s="19"/>
      <c r="R483" s="5"/>
      <c r="S483" s="37" t="str" cm="1">
        <f t="array" ref="S483">_xlfn.IFS(P483&gt;H483,"KO : Le montant retenu est supérieur au montant présenté. Merci de revoir la ligne de dépense ou plafonner son montant.",H483=0,"",P483=H483,"OK",P483&lt;H483,"Montant instruit inférieur au montant présenté.")</f>
        <v/>
      </c>
      <c r="T483" s="95">
        <f t="shared" si="72"/>
        <v>0</v>
      </c>
    </row>
    <row r="484" spans="1:20">
      <c r="A484" s="7">
        <v>480</v>
      </c>
      <c r="B484" s="5"/>
      <c r="C484" s="5"/>
      <c r="D484" s="2"/>
      <c r="E484" s="100"/>
      <c r="F484" s="22"/>
      <c r="G484" s="7" t="s">
        <v>6</v>
      </c>
      <c r="H484" s="98">
        <f t="shared" si="64"/>
        <v>0</v>
      </c>
      <c r="I484" s="27"/>
      <c r="J484" s="21">
        <f t="shared" si="65"/>
        <v>0</v>
      </c>
      <c r="K484" s="18">
        <f t="shared" si="66"/>
        <v>0</v>
      </c>
      <c r="L484" s="2">
        <f t="shared" si="67"/>
        <v>0</v>
      </c>
      <c r="M484" s="97">
        <f t="shared" si="68"/>
        <v>0</v>
      </c>
      <c r="N484" s="19">
        <f t="shared" si="69"/>
        <v>0</v>
      </c>
      <c r="O484" s="7" t="str">
        <f t="shared" si="70"/>
        <v>heure</v>
      </c>
      <c r="P484" s="96">
        <f t="shared" si="71"/>
        <v>0</v>
      </c>
      <c r="Q484" s="19"/>
      <c r="R484" s="5"/>
      <c r="S484" s="37" t="str" cm="1">
        <f t="array" ref="S484">_xlfn.IFS(P484&gt;H484,"KO : Le montant retenu est supérieur au montant présenté. Merci de revoir la ligne de dépense ou plafonner son montant.",H484=0,"",P484=H484,"OK",P484&lt;H484,"Montant instruit inférieur au montant présenté.")</f>
        <v/>
      </c>
      <c r="T484" s="95">
        <f t="shared" si="72"/>
        <v>0</v>
      </c>
    </row>
    <row r="485" spans="1:20">
      <c r="A485" s="7">
        <v>481</v>
      </c>
      <c r="B485" s="5"/>
      <c r="C485" s="5"/>
      <c r="D485" s="2"/>
      <c r="E485" s="100"/>
      <c r="F485" s="22"/>
      <c r="G485" s="7" t="s">
        <v>6</v>
      </c>
      <c r="H485" s="98">
        <f t="shared" si="64"/>
        <v>0</v>
      </c>
      <c r="I485" s="27"/>
      <c r="J485" s="21">
        <f t="shared" si="65"/>
        <v>0</v>
      </c>
      <c r="K485" s="18">
        <f t="shared" si="66"/>
        <v>0</v>
      </c>
      <c r="L485" s="2">
        <f t="shared" si="67"/>
        <v>0</v>
      </c>
      <c r="M485" s="97">
        <f t="shared" si="68"/>
        <v>0</v>
      </c>
      <c r="N485" s="19">
        <f t="shared" si="69"/>
        <v>0</v>
      </c>
      <c r="O485" s="7" t="str">
        <f t="shared" si="70"/>
        <v>heure</v>
      </c>
      <c r="P485" s="96">
        <f t="shared" si="71"/>
        <v>0</v>
      </c>
      <c r="Q485" s="19"/>
      <c r="R485" s="5"/>
      <c r="S485" s="37" t="str" cm="1">
        <f t="array" ref="S485">_xlfn.IFS(P485&gt;H485,"KO : Le montant retenu est supérieur au montant présenté. Merci de revoir la ligne de dépense ou plafonner son montant.",H485=0,"",P485=H485,"OK",P485&lt;H485,"Montant instruit inférieur au montant présenté.")</f>
        <v/>
      </c>
      <c r="T485" s="95">
        <f t="shared" si="72"/>
        <v>0</v>
      </c>
    </row>
    <row r="486" spans="1:20">
      <c r="A486" s="7">
        <v>482</v>
      </c>
      <c r="B486" s="5"/>
      <c r="C486" s="5"/>
      <c r="D486" s="2"/>
      <c r="E486" s="100"/>
      <c r="F486" s="22"/>
      <c r="G486" s="7" t="s">
        <v>6</v>
      </c>
      <c r="H486" s="98">
        <f t="shared" si="64"/>
        <v>0</v>
      </c>
      <c r="I486" s="27"/>
      <c r="J486" s="21">
        <f t="shared" si="65"/>
        <v>0</v>
      </c>
      <c r="K486" s="18">
        <f t="shared" si="66"/>
        <v>0</v>
      </c>
      <c r="L486" s="2">
        <f t="shared" si="67"/>
        <v>0</v>
      </c>
      <c r="M486" s="97">
        <f t="shared" si="68"/>
        <v>0</v>
      </c>
      <c r="N486" s="19">
        <f t="shared" si="69"/>
        <v>0</v>
      </c>
      <c r="O486" s="7" t="str">
        <f t="shared" si="70"/>
        <v>heure</v>
      </c>
      <c r="P486" s="96">
        <f t="shared" si="71"/>
        <v>0</v>
      </c>
      <c r="Q486" s="19"/>
      <c r="R486" s="5"/>
      <c r="S486" s="37" t="str" cm="1">
        <f t="array" ref="S486">_xlfn.IFS(P486&gt;H486,"KO : Le montant retenu est supérieur au montant présenté. Merci de revoir la ligne de dépense ou plafonner son montant.",H486=0,"",P486=H486,"OK",P486&lt;H486,"Montant instruit inférieur au montant présenté.")</f>
        <v/>
      </c>
      <c r="T486" s="95">
        <f t="shared" si="72"/>
        <v>0</v>
      </c>
    </row>
    <row r="487" spans="1:20">
      <c r="A487" s="7">
        <v>483</v>
      </c>
      <c r="B487" s="5"/>
      <c r="C487" s="5"/>
      <c r="D487" s="2"/>
      <c r="E487" s="100"/>
      <c r="F487" s="22"/>
      <c r="G487" s="7" t="s">
        <v>6</v>
      </c>
      <c r="H487" s="98">
        <f t="shared" si="64"/>
        <v>0</v>
      </c>
      <c r="I487" s="27"/>
      <c r="J487" s="21">
        <f t="shared" si="65"/>
        <v>0</v>
      </c>
      <c r="K487" s="18">
        <f t="shared" si="66"/>
        <v>0</v>
      </c>
      <c r="L487" s="2">
        <f t="shared" si="67"/>
        <v>0</v>
      </c>
      <c r="M487" s="97">
        <f t="shared" si="68"/>
        <v>0</v>
      </c>
      <c r="N487" s="19">
        <f t="shared" si="69"/>
        <v>0</v>
      </c>
      <c r="O487" s="7" t="str">
        <f t="shared" si="70"/>
        <v>heure</v>
      </c>
      <c r="P487" s="96">
        <f t="shared" si="71"/>
        <v>0</v>
      </c>
      <c r="Q487" s="19"/>
      <c r="R487" s="5"/>
      <c r="S487" s="37" t="str" cm="1">
        <f t="array" ref="S487">_xlfn.IFS(P487&gt;H487,"KO : Le montant retenu est supérieur au montant présenté. Merci de revoir la ligne de dépense ou plafonner son montant.",H487=0,"",P487=H487,"OK",P487&lt;H487,"Montant instruit inférieur au montant présenté.")</f>
        <v/>
      </c>
      <c r="T487" s="95">
        <f t="shared" si="72"/>
        <v>0</v>
      </c>
    </row>
    <row r="488" spans="1:20">
      <c r="A488" s="7">
        <v>484</v>
      </c>
      <c r="B488" s="5"/>
      <c r="C488" s="5"/>
      <c r="D488" s="2"/>
      <c r="E488" s="100"/>
      <c r="F488" s="22"/>
      <c r="G488" s="7" t="s">
        <v>6</v>
      </c>
      <c r="H488" s="98">
        <f t="shared" si="64"/>
        <v>0</v>
      </c>
      <c r="I488" s="27"/>
      <c r="J488" s="21">
        <f t="shared" si="65"/>
        <v>0</v>
      </c>
      <c r="K488" s="18">
        <f t="shared" si="66"/>
        <v>0</v>
      </c>
      <c r="L488" s="2">
        <f t="shared" si="67"/>
        <v>0</v>
      </c>
      <c r="M488" s="97">
        <f t="shared" si="68"/>
        <v>0</v>
      </c>
      <c r="N488" s="19">
        <f t="shared" si="69"/>
        <v>0</v>
      </c>
      <c r="O488" s="7" t="str">
        <f t="shared" si="70"/>
        <v>heure</v>
      </c>
      <c r="P488" s="96">
        <f t="shared" si="71"/>
        <v>0</v>
      </c>
      <c r="Q488" s="19"/>
      <c r="R488" s="5"/>
      <c r="S488" s="37" t="str" cm="1">
        <f t="array" ref="S488">_xlfn.IFS(P488&gt;H488,"KO : Le montant retenu est supérieur au montant présenté. Merci de revoir la ligne de dépense ou plafonner son montant.",H488=0,"",P488=H488,"OK",P488&lt;H488,"Montant instruit inférieur au montant présenté.")</f>
        <v/>
      </c>
      <c r="T488" s="95">
        <f t="shared" si="72"/>
        <v>0</v>
      </c>
    </row>
    <row r="489" spans="1:20">
      <c r="A489" s="7">
        <v>485</v>
      </c>
      <c r="B489" s="5"/>
      <c r="C489" s="5"/>
      <c r="D489" s="2"/>
      <c r="E489" s="100"/>
      <c r="F489" s="22"/>
      <c r="G489" s="7" t="s">
        <v>6</v>
      </c>
      <c r="H489" s="98">
        <f t="shared" si="64"/>
        <v>0</v>
      </c>
      <c r="I489" s="27"/>
      <c r="J489" s="21">
        <f t="shared" si="65"/>
        <v>0</v>
      </c>
      <c r="K489" s="18">
        <f t="shared" si="66"/>
        <v>0</v>
      </c>
      <c r="L489" s="2">
        <f t="shared" si="67"/>
        <v>0</v>
      </c>
      <c r="M489" s="97">
        <f t="shared" si="68"/>
        <v>0</v>
      </c>
      <c r="N489" s="19">
        <f t="shared" si="69"/>
        <v>0</v>
      </c>
      <c r="O489" s="7" t="str">
        <f t="shared" si="70"/>
        <v>heure</v>
      </c>
      <c r="P489" s="96">
        <f t="shared" si="71"/>
        <v>0</v>
      </c>
      <c r="Q489" s="19"/>
      <c r="R489" s="5"/>
      <c r="S489" s="37" t="str" cm="1">
        <f t="array" ref="S489">_xlfn.IFS(P489&gt;H489,"KO : Le montant retenu est supérieur au montant présenté. Merci de revoir la ligne de dépense ou plafonner son montant.",H489=0,"",P489=H489,"OK",P489&lt;H489,"Montant instruit inférieur au montant présenté.")</f>
        <v/>
      </c>
      <c r="T489" s="95">
        <f t="shared" si="72"/>
        <v>0</v>
      </c>
    </row>
    <row r="490" spans="1:20">
      <c r="A490" s="7">
        <v>486</v>
      </c>
      <c r="B490" s="5"/>
      <c r="C490" s="5"/>
      <c r="D490" s="2"/>
      <c r="E490" s="100"/>
      <c r="F490" s="22"/>
      <c r="G490" s="7" t="s">
        <v>6</v>
      </c>
      <c r="H490" s="98">
        <f t="shared" si="64"/>
        <v>0</v>
      </c>
      <c r="I490" s="27"/>
      <c r="J490" s="21">
        <f t="shared" si="65"/>
        <v>0</v>
      </c>
      <c r="K490" s="18">
        <f t="shared" si="66"/>
        <v>0</v>
      </c>
      <c r="L490" s="2">
        <f t="shared" si="67"/>
        <v>0</v>
      </c>
      <c r="M490" s="97">
        <f t="shared" si="68"/>
        <v>0</v>
      </c>
      <c r="N490" s="19">
        <f t="shared" si="69"/>
        <v>0</v>
      </c>
      <c r="O490" s="7" t="str">
        <f t="shared" si="70"/>
        <v>heure</v>
      </c>
      <c r="P490" s="96">
        <f t="shared" si="71"/>
        <v>0</v>
      </c>
      <c r="Q490" s="19"/>
      <c r="R490" s="5"/>
      <c r="S490" s="37" t="str" cm="1">
        <f t="array" ref="S490">_xlfn.IFS(P490&gt;H490,"KO : Le montant retenu est supérieur au montant présenté. Merci de revoir la ligne de dépense ou plafonner son montant.",H490=0,"",P490=H490,"OK",P490&lt;H490,"Montant instruit inférieur au montant présenté.")</f>
        <v/>
      </c>
      <c r="T490" s="95">
        <f t="shared" si="72"/>
        <v>0</v>
      </c>
    </row>
    <row r="491" spans="1:20">
      <c r="A491" s="7">
        <v>487</v>
      </c>
      <c r="B491" s="5"/>
      <c r="C491" s="5"/>
      <c r="D491" s="2"/>
      <c r="E491" s="100"/>
      <c r="F491" s="22"/>
      <c r="G491" s="7" t="s">
        <v>6</v>
      </c>
      <c r="H491" s="98">
        <f t="shared" si="64"/>
        <v>0</v>
      </c>
      <c r="I491" s="27"/>
      <c r="J491" s="21">
        <f t="shared" si="65"/>
        <v>0</v>
      </c>
      <c r="K491" s="18">
        <f t="shared" si="66"/>
        <v>0</v>
      </c>
      <c r="L491" s="2">
        <f t="shared" si="67"/>
        <v>0</v>
      </c>
      <c r="M491" s="97">
        <f t="shared" si="68"/>
        <v>0</v>
      </c>
      <c r="N491" s="19">
        <f t="shared" si="69"/>
        <v>0</v>
      </c>
      <c r="O491" s="7" t="str">
        <f t="shared" si="70"/>
        <v>heure</v>
      </c>
      <c r="P491" s="96">
        <f t="shared" si="71"/>
        <v>0</v>
      </c>
      <c r="Q491" s="19"/>
      <c r="R491" s="5"/>
      <c r="S491" s="37" t="str" cm="1">
        <f t="array" ref="S491">_xlfn.IFS(P491&gt;H491,"KO : Le montant retenu est supérieur au montant présenté. Merci de revoir la ligne de dépense ou plafonner son montant.",H491=0,"",P491=H491,"OK",P491&lt;H491,"Montant instruit inférieur au montant présenté.")</f>
        <v/>
      </c>
      <c r="T491" s="95">
        <f t="shared" si="72"/>
        <v>0</v>
      </c>
    </row>
    <row r="492" spans="1:20">
      <c r="A492" s="7">
        <v>488</v>
      </c>
      <c r="B492" s="5"/>
      <c r="C492" s="5"/>
      <c r="D492" s="2"/>
      <c r="E492" s="100"/>
      <c r="F492" s="22"/>
      <c r="G492" s="7" t="s">
        <v>6</v>
      </c>
      <c r="H492" s="98">
        <f t="shared" si="64"/>
        <v>0</v>
      </c>
      <c r="I492" s="27"/>
      <c r="J492" s="21">
        <f t="shared" si="65"/>
        <v>0</v>
      </c>
      <c r="K492" s="18">
        <f t="shared" si="66"/>
        <v>0</v>
      </c>
      <c r="L492" s="2">
        <f t="shared" si="67"/>
        <v>0</v>
      </c>
      <c r="M492" s="97">
        <f t="shared" si="68"/>
        <v>0</v>
      </c>
      <c r="N492" s="19">
        <f t="shared" si="69"/>
        <v>0</v>
      </c>
      <c r="O492" s="7" t="str">
        <f t="shared" si="70"/>
        <v>heure</v>
      </c>
      <c r="P492" s="96">
        <f t="shared" si="71"/>
        <v>0</v>
      </c>
      <c r="Q492" s="19"/>
      <c r="R492" s="5"/>
      <c r="S492" s="37" t="str" cm="1">
        <f t="array" ref="S492">_xlfn.IFS(P492&gt;H492,"KO : Le montant retenu est supérieur au montant présenté. Merci de revoir la ligne de dépense ou plafonner son montant.",H492=0,"",P492=H492,"OK",P492&lt;H492,"Montant instruit inférieur au montant présenté.")</f>
        <v/>
      </c>
      <c r="T492" s="95">
        <f t="shared" si="72"/>
        <v>0</v>
      </c>
    </row>
    <row r="493" spans="1:20">
      <c r="A493" s="7">
        <v>489</v>
      </c>
      <c r="B493" s="5"/>
      <c r="C493" s="5"/>
      <c r="D493" s="2"/>
      <c r="E493" s="100"/>
      <c r="F493" s="22"/>
      <c r="G493" s="7" t="s">
        <v>6</v>
      </c>
      <c r="H493" s="98">
        <f t="shared" si="64"/>
        <v>0</v>
      </c>
      <c r="I493" s="27"/>
      <c r="J493" s="21">
        <f t="shared" si="65"/>
        <v>0</v>
      </c>
      <c r="K493" s="18">
        <f t="shared" si="66"/>
        <v>0</v>
      </c>
      <c r="L493" s="2">
        <f t="shared" si="67"/>
        <v>0</v>
      </c>
      <c r="M493" s="97">
        <f t="shared" si="68"/>
        <v>0</v>
      </c>
      <c r="N493" s="19">
        <f t="shared" si="69"/>
        <v>0</v>
      </c>
      <c r="O493" s="7" t="str">
        <f t="shared" si="70"/>
        <v>heure</v>
      </c>
      <c r="P493" s="96">
        <f t="shared" si="71"/>
        <v>0</v>
      </c>
      <c r="Q493" s="19"/>
      <c r="R493" s="5"/>
      <c r="S493" s="37" t="str" cm="1">
        <f t="array" ref="S493">_xlfn.IFS(P493&gt;H493,"KO : Le montant retenu est supérieur au montant présenté. Merci de revoir la ligne de dépense ou plafonner son montant.",H493=0,"",P493=H493,"OK",P493&lt;H493,"Montant instruit inférieur au montant présenté.")</f>
        <v/>
      </c>
      <c r="T493" s="95">
        <f t="shared" si="72"/>
        <v>0</v>
      </c>
    </row>
    <row r="494" spans="1:20">
      <c r="A494" s="7">
        <v>490</v>
      </c>
      <c r="B494" s="5"/>
      <c r="C494" s="5"/>
      <c r="D494" s="2"/>
      <c r="E494" s="100"/>
      <c r="F494" s="22"/>
      <c r="G494" s="7" t="s">
        <v>6</v>
      </c>
      <c r="H494" s="98">
        <f t="shared" si="64"/>
        <v>0</v>
      </c>
      <c r="I494" s="27"/>
      <c r="J494" s="21">
        <f t="shared" si="65"/>
        <v>0</v>
      </c>
      <c r="K494" s="18">
        <f t="shared" si="66"/>
        <v>0</v>
      </c>
      <c r="L494" s="2">
        <f t="shared" si="67"/>
        <v>0</v>
      </c>
      <c r="M494" s="97">
        <f t="shared" si="68"/>
        <v>0</v>
      </c>
      <c r="N494" s="19">
        <f t="shared" si="69"/>
        <v>0</v>
      </c>
      <c r="O494" s="7" t="str">
        <f t="shared" si="70"/>
        <v>heure</v>
      </c>
      <c r="P494" s="96">
        <f t="shared" si="71"/>
        <v>0</v>
      </c>
      <c r="Q494" s="19"/>
      <c r="R494" s="5"/>
      <c r="S494" s="37" t="str" cm="1">
        <f t="array" ref="S494">_xlfn.IFS(P494&gt;H494,"KO : Le montant retenu est supérieur au montant présenté. Merci de revoir la ligne de dépense ou plafonner son montant.",H494=0,"",P494=H494,"OK",P494&lt;H494,"Montant instruit inférieur au montant présenté.")</f>
        <v/>
      </c>
      <c r="T494" s="95">
        <f t="shared" si="72"/>
        <v>0</v>
      </c>
    </row>
    <row r="495" spans="1:20">
      <c r="A495" s="7">
        <v>491</v>
      </c>
      <c r="B495" s="5"/>
      <c r="C495" s="5"/>
      <c r="D495" s="2"/>
      <c r="E495" s="100"/>
      <c r="F495" s="22"/>
      <c r="G495" s="7" t="s">
        <v>6</v>
      </c>
      <c r="H495" s="98">
        <f t="shared" si="64"/>
        <v>0</v>
      </c>
      <c r="I495" s="27"/>
      <c r="J495" s="21">
        <f t="shared" si="65"/>
        <v>0</v>
      </c>
      <c r="K495" s="18">
        <f t="shared" si="66"/>
        <v>0</v>
      </c>
      <c r="L495" s="2">
        <f t="shared" si="67"/>
        <v>0</v>
      </c>
      <c r="M495" s="97">
        <f t="shared" si="68"/>
        <v>0</v>
      </c>
      <c r="N495" s="19">
        <f t="shared" si="69"/>
        <v>0</v>
      </c>
      <c r="O495" s="7" t="str">
        <f t="shared" si="70"/>
        <v>heure</v>
      </c>
      <c r="P495" s="96">
        <f t="shared" si="71"/>
        <v>0</v>
      </c>
      <c r="Q495" s="19"/>
      <c r="R495" s="5"/>
      <c r="S495" s="37" t="str" cm="1">
        <f t="array" ref="S495">_xlfn.IFS(P495&gt;H495,"KO : Le montant retenu est supérieur au montant présenté. Merci de revoir la ligne de dépense ou plafonner son montant.",H495=0,"",P495=H495,"OK",P495&lt;H495,"Montant instruit inférieur au montant présenté.")</f>
        <v/>
      </c>
      <c r="T495" s="95">
        <f t="shared" si="72"/>
        <v>0</v>
      </c>
    </row>
    <row r="496" spans="1:20">
      <c r="A496" s="7">
        <v>492</v>
      </c>
      <c r="B496" s="5"/>
      <c r="C496" s="5"/>
      <c r="D496" s="2"/>
      <c r="E496" s="100"/>
      <c r="F496" s="22"/>
      <c r="G496" s="7" t="s">
        <v>6</v>
      </c>
      <c r="H496" s="98">
        <f t="shared" si="64"/>
        <v>0</v>
      </c>
      <c r="I496" s="27"/>
      <c r="J496" s="21">
        <f t="shared" si="65"/>
        <v>0</v>
      </c>
      <c r="K496" s="18">
        <f t="shared" si="66"/>
        <v>0</v>
      </c>
      <c r="L496" s="2">
        <f t="shared" si="67"/>
        <v>0</v>
      </c>
      <c r="M496" s="97">
        <f t="shared" si="68"/>
        <v>0</v>
      </c>
      <c r="N496" s="19">
        <f t="shared" si="69"/>
        <v>0</v>
      </c>
      <c r="O496" s="7" t="str">
        <f t="shared" si="70"/>
        <v>heure</v>
      </c>
      <c r="P496" s="96">
        <f t="shared" si="71"/>
        <v>0</v>
      </c>
      <c r="Q496" s="19"/>
      <c r="R496" s="5"/>
      <c r="S496" s="37" t="str" cm="1">
        <f t="array" ref="S496">_xlfn.IFS(P496&gt;H496,"KO : Le montant retenu est supérieur au montant présenté. Merci de revoir la ligne de dépense ou plafonner son montant.",H496=0,"",P496=H496,"OK",P496&lt;H496,"Montant instruit inférieur au montant présenté.")</f>
        <v/>
      </c>
      <c r="T496" s="95">
        <f t="shared" si="72"/>
        <v>0</v>
      </c>
    </row>
    <row r="497" spans="1:20">
      <c r="A497" s="7">
        <v>493</v>
      </c>
      <c r="B497" s="5"/>
      <c r="C497" s="5"/>
      <c r="D497" s="2"/>
      <c r="E497" s="100"/>
      <c r="F497" s="22"/>
      <c r="G497" s="7" t="s">
        <v>6</v>
      </c>
      <c r="H497" s="98">
        <f t="shared" si="64"/>
        <v>0</v>
      </c>
      <c r="I497" s="27"/>
      <c r="J497" s="21">
        <f t="shared" si="65"/>
        <v>0</v>
      </c>
      <c r="K497" s="18">
        <f t="shared" si="66"/>
        <v>0</v>
      </c>
      <c r="L497" s="2">
        <f t="shared" si="67"/>
        <v>0</v>
      </c>
      <c r="M497" s="97">
        <f t="shared" si="68"/>
        <v>0</v>
      </c>
      <c r="N497" s="19">
        <f t="shared" si="69"/>
        <v>0</v>
      </c>
      <c r="O497" s="7" t="str">
        <f t="shared" si="70"/>
        <v>heure</v>
      </c>
      <c r="P497" s="96">
        <f t="shared" si="71"/>
        <v>0</v>
      </c>
      <c r="Q497" s="19"/>
      <c r="R497" s="5"/>
      <c r="S497" s="37" t="str" cm="1">
        <f t="array" ref="S497">_xlfn.IFS(P497&gt;H497,"KO : Le montant retenu est supérieur au montant présenté. Merci de revoir la ligne de dépense ou plafonner son montant.",H497=0,"",P497=H497,"OK",P497&lt;H497,"Montant instruit inférieur au montant présenté.")</f>
        <v/>
      </c>
      <c r="T497" s="95">
        <f t="shared" si="72"/>
        <v>0</v>
      </c>
    </row>
    <row r="498" spans="1:20">
      <c r="A498" s="7">
        <v>494</v>
      </c>
      <c r="B498" s="5"/>
      <c r="C498" s="5"/>
      <c r="D498" s="2"/>
      <c r="E498" s="100"/>
      <c r="F498" s="22"/>
      <c r="G498" s="7" t="s">
        <v>6</v>
      </c>
      <c r="H498" s="98">
        <f t="shared" si="64"/>
        <v>0</v>
      </c>
      <c r="I498" s="27"/>
      <c r="J498" s="21">
        <f t="shared" si="65"/>
        <v>0</v>
      </c>
      <c r="K498" s="18">
        <f t="shared" si="66"/>
        <v>0</v>
      </c>
      <c r="L498" s="2">
        <f t="shared" si="67"/>
        <v>0</v>
      </c>
      <c r="M498" s="97">
        <f t="shared" si="68"/>
        <v>0</v>
      </c>
      <c r="N498" s="19">
        <f t="shared" si="69"/>
        <v>0</v>
      </c>
      <c r="O498" s="7" t="str">
        <f t="shared" si="70"/>
        <v>heure</v>
      </c>
      <c r="P498" s="96">
        <f t="shared" si="71"/>
        <v>0</v>
      </c>
      <c r="Q498" s="19"/>
      <c r="R498" s="5"/>
      <c r="S498" s="37" t="str" cm="1">
        <f t="array" ref="S498">_xlfn.IFS(P498&gt;H498,"KO : Le montant retenu est supérieur au montant présenté. Merci de revoir la ligne de dépense ou plafonner son montant.",H498=0,"",P498=H498,"OK",P498&lt;H498,"Montant instruit inférieur au montant présenté.")</f>
        <v/>
      </c>
      <c r="T498" s="95">
        <f t="shared" si="72"/>
        <v>0</v>
      </c>
    </row>
    <row r="499" spans="1:20">
      <c r="A499" s="7">
        <v>495</v>
      </c>
      <c r="B499" s="5"/>
      <c r="C499" s="5"/>
      <c r="D499" s="2"/>
      <c r="E499" s="100"/>
      <c r="F499" s="22"/>
      <c r="G499" s="7" t="s">
        <v>6</v>
      </c>
      <c r="H499" s="98">
        <f t="shared" si="64"/>
        <v>0</v>
      </c>
      <c r="I499" s="27"/>
      <c r="J499" s="21">
        <f t="shared" si="65"/>
        <v>0</v>
      </c>
      <c r="K499" s="18">
        <f t="shared" si="66"/>
        <v>0</v>
      </c>
      <c r="L499" s="2">
        <f t="shared" si="67"/>
        <v>0</v>
      </c>
      <c r="M499" s="97">
        <f t="shared" si="68"/>
        <v>0</v>
      </c>
      <c r="N499" s="19">
        <f t="shared" si="69"/>
        <v>0</v>
      </c>
      <c r="O499" s="7" t="str">
        <f t="shared" si="70"/>
        <v>heure</v>
      </c>
      <c r="P499" s="96">
        <f t="shared" si="71"/>
        <v>0</v>
      </c>
      <c r="Q499" s="19"/>
      <c r="R499" s="5"/>
      <c r="S499" s="37" t="str" cm="1">
        <f t="array" ref="S499">_xlfn.IFS(P499&gt;H499,"KO : Le montant retenu est supérieur au montant présenté. Merci de revoir la ligne de dépense ou plafonner son montant.",H499=0,"",P499=H499,"OK",P499&lt;H499,"Montant instruit inférieur au montant présenté.")</f>
        <v/>
      </c>
      <c r="T499" s="95">
        <f t="shared" si="72"/>
        <v>0</v>
      </c>
    </row>
    <row r="500" spans="1:20">
      <c r="A500" s="7">
        <v>496</v>
      </c>
      <c r="B500" s="5"/>
      <c r="C500" s="5"/>
      <c r="D500" s="2"/>
      <c r="E500" s="100"/>
      <c r="F500" s="22"/>
      <c r="G500" s="7" t="s">
        <v>6</v>
      </c>
      <c r="H500" s="98">
        <f t="shared" si="64"/>
        <v>0</v>
      </c>
      <c r="I500" s="27"/>
      <c r="J500" s="21">
        <f t="shared" si="65"/>
        <v>0</v>
      </c>
      <c r="K500" s="18">
        <f t="shared" si="66"/>
        <v>0</v>
      </c>
      <c r="L500" s="2">
        <f t="shared" si="67"/>
        <v>0</v>
      </c>
      <c r="M500" s="97">
        <f t="shared" si="68"/>
        <v>0</v>
      </c>
      <c r="N500" s="19">
        <f t="shared" si="69"/>
        <v>0</v>
      </c>
      <c r="O500" s="7" t="str">
        <f t="shared" si="70"/>
        <v>heure</v>
      </c>
      <c r="P500" s="96">
        <f t="shared" si="71"/>
        <v>0</v>
      </c>
      <c r="Q500" s="19"/>
      <c r="R500" s="5"/>
      <c r="S500" s="37" t="str" cm="1">
        <f t="array" ref="S500">_xlfn.IFS(P500&gt;H500,"KO : Le montant retenu est supérieur au montant présenté. Merci de revoir la ligne de dépense ou plafonner son montant.",H500=0,"",P500=H500,"OK",P500&lt;H500,"Montant instruit inférieur au montant présenté.")</f>
        <v/>
      </c>
      <c r="T500" s="95">
        <f t="shared" si="72"/>
        <v>0</v>
      </c>
    </row>
    <row r="501" spans="1:20">
      <c r="A501" s="7">
        <v>497</v>
      </c>
      <c r="B501" s="5"/>
      <c r="C501" s="5"/>
      <c r="D501" s="2"/>
      <c r="E501" s="100"/>
      <c r="F501" s="22"/>
      <c r="G501" s="7" t="s">
        <v>6</v>
      </c>
      <c r="H501" s="98">
        <f t="shared" si="64"/>
        <v>0</v>
      </c>
      <c r="I501" s="27"/>
      <c r="J501" s="21">
        <f t="shared" si="65"/>
        <v>0</v>
      </c>
      <c r="K501" s="18">
        <f t="shared" si="66"/>
        <v>0</v>
      </c>
      <c r="L501" s="2">
        <f t="shared" si="67"/>
        <v>0</v>
      </c>
      <c r="M501" s="97">
        <f t="shared" si="68"/>
        <v>0</v>
      </c>
      <c r="N501" s="19">
        <f t="shared" si="69"/>
        <v>0</v>
      </c>
      <c r="O501" s="7" t="str">
        <f t="shared" si="70"/>
        <v>heure</v>
      </c>
      <c r="P501" s="96">
        <f t="shared" si="71"/>
        <v>0</v>
      </c>
      <c r="Q501" s="19"/>
      <c r="R501" s="5"/>
      <c r="S501" s="37" t="str" cm="1">
        <f t="array" ref="S501">_xlfn.IFS(P501&gt;H501,"KO : Le montant retenu est supérieur au montant présenté. Merci de revoir la ligne de dépense ou plafonner son montant.",H501=0,"",P501=H501,"OK",P501&lt;H501,"Montant instruit inférieur au montant présenté.")</f>
        <v/>
      </c>
      <c r="T501" s="95">
        <f t="shared" si="72"/>
        <v>0</v>
      </c>
    </row>
    <row r="502" spans="1:20">
      <c r="A502" s="7">
        <v>498</v>
      </c>
      <c r="B502" s="5"/>
      <c r="C502" s="5"/>
      <c r="D502" s="2"/>
      <c r="E502" s="100"/>
      <c r="F502" s="22"/>
      <c r="G502" s="7" t="s">
        <v>6</v>
      </c>
      <c r="H502" s="98">
        <f t="shared" si="64"/>
        <v>0</v>
      </c>
      <c r="I502" s="27"/>
      <c r="J502" s="21">
        <f t="shared" si="65"/>
        <v>0</v>
      </c>
      <c r="K502" s="18">
        <f t="shared" si="66"/>
        <v>0</v>
      </c>
      <c r="L502" s="2">
        <f t="shared" si="67"/>
        <v>0</v>
      </c>
      <c r="M502" s="97">
        <f t="shared" si="68"/>
        <v>0</v>
      </c>
      <c r="N502" s="19">
        <f t="shared" si="69"/>
        <v>0</v>
      </c>
      <c r="O502" s="7" t="str">
        <f t="shared" si="70"/>
        <v>heure</v>
      </c>
      <c r="P502" s="96">
        <f t="shared" si="71"/>
        <v>0</v>
      </c>
      <c r="Q502" s="19"/>
      <c r="R502" s="5"/>
      <c r="S502" s="37" t="str" cm="1">
        <f t="array" ref="S502">_xlfn.IFS(P502&gt;H502,"KO : Le montant retenu est supérieur au montant présenté. Merci de revoir la ligne de dépense ou plafonner son montant.",H502=0,"",P502=H502,"OK",P502&lt;H502,"Montant instruit inférieur au montant présenté.")</f>
        <v/>
      </c>
      <c r="T502" s="95">
        <f t="shared" si="72"/>
        <v>0</v>
      </c>
    </row>
    <row r="503" spans="1:20">
      <c r="A503" s="7">
        <v>499</v>
      </c>
      <c r="B503" s="5"/>
      <c r="C503" s="5"/>
      <c r="D503" s="2"/>
      <c r="E503" s="100"/>
      <c r="F503" s="22"/>
      <c r="G503" s="7" t="s">
        <v>6</v>
      </c>
      <c r="H503" s="98">
        <f t="shared" si="64"/>
        <v>0</v>
      </c>
      <c r="I503" s="27"/>
      <c r="J503" s="21">
        <f t="shared" si="65"/>
        <v>0</v>
      </c>
      <c r="K503" s="18">
        <f t="shared" si="66"/>
        <v>0</v>
      </c>
      <c r="L503" s="2">
        <f t="shared" si="67"/>
        <v>0</v>
      </c>
      <c r="M503" s="97">
        <f t="shared" si="68"/>
        <v>0</v>
      </c>
      <c r="N503" s="19">
        <f t="shared" si="69"/>
        <v>0</v>
      </c>
      <c r="O503" s="7" t="str">
        <f t="shared" si="70"/>
        <v>heure</v>
      </c>
      <c r="P503" s="96">
        <f t="shared" si="71"/>
        <v>0</v>
      </c>
      <c r="Q503" s="19"/>
      <c r="R503" s="5"/>
      <c r="S503" s="37" t="str" cm="1">
        <f t="array" ref="S503">_xlfn.IFS(P503&gt;H503,"KO : Le montant retenu est supérieur au montant présenté. Merci de revoir la ligne de dépense ou plafonner son montant.",H503=0,"",P503=H503,"OK",P503&lt;H503,"Montant instruit inférieur au montant présenté.")</f>
        <v/>
      </c>
      <c r="T503" s="95">
        <f t="shared" si="72"/>
        <v>0</v>
      </c>
    </row>
    <row r="504" spans="1:20">
      <c r="A504" s="7">
        <v>500</v>
      </c>
      <c r="B504" s="5"/>
      <c r="C504" s="5"/>
      <c r="D504" s="2"/>
      <c r="E504" s="100"/>
      <c r="F504" s="22"/>
      <c r="G504" s="7" t="s">
        <v>6</v>
      </c>
      <c r="H504" s="98">
        <f t="shared" si="64"/>
        <v>0</v>
      </c>
      <c r="I504" s="27"/>
      <c r="J504" s="21">
        <f t="shared" si="65"/>
        <v>0</v>
      </c>
      <c r="K504" s="18">
        <f t="shared" si="66"/>
        <v>0</v>
      </c>
      <c r="L504" s="2">
        <f t="shared" si="67"/>
        <v>0</v>
      </c>
      <c r="M504" s="97">
        <f t="shared" si="68"/>
        <v>0</v>
      </c>
      <c r="N504" s="19">
        <f t="shared" si="69"/>
        <v>0</v>
      </c>
      <c r="O504" s="7" t="str">
        <f t="shared" si="70"/>
        <v>heure</v>
      </c>
      <c r="P504" s="96">
        <f t="shared" si="71"/>
        <v>0</v>
      </c>
      <c r="Q504" s="19"/>
      <c r="R504" s="5"/>
      <c r="S504" s="37" t="str" cm="1">
        <f t="array" ref="S504">_xlfn.IFS(P504&gt;H504,"KO : Le montant retenu est supérieur au montant présenté. Merci de revoir la ligne de dépense ou plafonner son montant.",H504=0,"",P504=H504,"OK",P504&lt;H504,"Montant instruit inférieur au montant présenté.")</f>
        <v/>
      </c>
      <c r="T504" s="95">
        <f t="shared" si="72"/>
        <v>0</v>
      </c>
    </row>
    <row r="505" spans="1:20">
      <c r="A505" s="7">
        <v>501</v>
      </c>
      <c r="B505" s="5"/>
      <c r="C505" s="5"/>
      <c r="D505" s="2"/>
      <c r="E505" s="100"/>
      <c r="F505" s="22"/>
      <c r="G505" s="7" t="s">
        <v>6</v>
      </c>
      <c r="H505" s="98">
        <f t="shared" si="64"/>
        <v>0</v>
      </c>
      <c r="I505" s="27"/>
      <c r="J505" s="21">
        <f t="shared" si="65"/>
        <v>0</v>
      </c>
      <c r="K505" s="18">
        <f t="shared" si="66"/>
        <v>0</v>
      </c>
      <c r="L505" s="2">
        <f t="shared" si="67"/>
        <v>0</v>
      </c>
      <c r="M505" s="97">
        <f t="shared" si="68"/>
        <v>0</v>
      </c>
      <c r="N505" s="19">
        <f t="shared" si="69"/>
        <v>0</v>
      </c>
      <c r="O505" s="7" t="str">
        <f t="shared" si="70"/>
        <v>heure</v>
      </c>
      <c r="P505" s="96">
        <f t="shared" si="71"/>
        <v>0</v>
      </c>
      <c r="Q505" s="19"/>
      <c r="R505" s="5"/>
      <c r="S505" s="37" t="str" cm="1">
        <f t="array" ref="S505">_xlfn.IFS(P505&gt;H505,"KO : Le montant retenu est supérieur au montant présenté. Merci de revoir la ligne de dépense ou plafonner son montant.",H505=0,"",P505=H505,"OK",P505&lt;H505,"Montant instruit inférieur au montant présenté.")</f>
        <v/>
      </c>
      <c r="T505" s="95">
        <f t="shared" si="72"/>
        <v>0</v>
      </c>
    </row>
    <row r="506" spans="1:20">
      <c r="A506" s="7">
        <v>502</v>
      </c>
      <c r="B506" s="5"/>
      <c r="C506" s="5"/>
      <c r="D506" s="2"/>
      <c r="E506" s="100"/>
      <c r="F506" s="22"/>
      <c r="G506" s="7" t="s">
        <v>6</v>
      </c>
      <c r="H506" s="98">
        <f t="shared" si="64"/>
        <v>0</v>
      </c>
      <c r="I506" s="27"/>
      <c r="J506" s="21">
        <f t="shared" si="65"/>
        <v>0</v>
      </c>
      <c r="K506" s="18">
        <f t="shared" si="66"/>
        <v>0</v>
      </c>
      <c r="L506" s="2">
        <f t="shared" si="67"/>
        <v>0</v>
      </c>
      <c r="M506" s="97">
        <f t="shared" si="68"/>
        <v>0</v>
      </c>
      <c r="N506" s="19">
        <f t="shared" si="69"/>
        <v>0</v>
      </c>
      <c r="O506" s="7" t="str">
        <f t="shared" si="70"/>
        <v>heure</v>
      </c>
      <c r="P506" s="96">
        <f t="shared" si="71"/>
        <v>0</v>
      </c>
      <c r="Q506" s="19"/>
      <c r="R506" s="5"/>
      <c r="S506" s="37" t="str" cm="1">
        <f t="array" ref="S506">_xlfn.IFS(P506&gt;H506,"KO : Le montant retenu est supérieur au montant présenté. Merci de revoir la ligne de dépense ou plafonner son montant.",H506=0,"",P506=H506,"OK",P506&lt;H506,"Montant instruit inférieur au montant présenté.")</f>
        <v/>
      </c>
      <c r="T506" s="95">
        <f t="shared" si="72"/>
        <v>0</v>
      </c>
    </row>
    <row r="507" spans="1:20">
      <c r="A507" s="7">
        <v>503</v>
      </c>
      <c r="B507" s="5"/>
      <c r="C507" s="5"/>
      <c r="D507" s="2"/>
      <c r="E507" s="100"/>
      <c r="F507" s="22"/>
      <c r="G507" s="7" t="s">
        <v>6</v>
      </c>
      <c r="H507" s="98">
        <f t="shared" si="64"/>
        <v>0</v>
      </c>
      <c r="I507" s="27"/>
      <c r="J507" s="21">
        <f t="shared" si="65"/>
        <v>0</v>
      </c>
      <c r="K507" s="18">
        <f t="shared" si="66"/>
        <v>0</v>
      </c>
      <c r="L507" s="2">
        <f t="shared" si="67"/>
        <v>0</v>
      </c>
      <c r="M507" s="97">
        <f t="shared" si="68"/>
        <v>0</v>
      </c>
      <c r="N507" s="19">
        <f t="shared" si="69"/>
        <v>0</v>
      </c>
      <c r="O507" s="7" t="str">
        <f t="shared" si="70"/>
        <v>heure</v>
      </c>
      <c r="P507" s="96">
        <f t="shared" si="71"/>
        <v>0</v>
      </c>
      <c r="Q507" s="19"/>
      <c r="R507" s="5"/>
      <c r="S507" s="37" t="str" cm="1">
        <f t="array" ref="S507">_xlfn.IFS(P507&gt;H507,"KO : Le montant retenu est supérieur au montant présenté. Merci de revoir la ligne de dépense ou plafonner son montant.",H507=0,"",P507=H507,"OK",P507&lt;H507,"Montant instruit inférieur au montant présenté.")</f>
        <v/>
      </c>
      <c r="T507" s="95">
        <f t="shared" si="72"/>
        <v>0</v>
      </c>
    </row>
    <row r="508" spans="1:20">
      <c r="A508" s="7">
        <v>504</v>
      </c>
      <c r="B508" s="5"/>
      <c r="C508" s="5"/>
      <c r="D508" s="2"/>
      <c r="E508" s="100"/>
      <c r="F508" s="22"/>
      <c r="G508" s="7" t="s">
        <v>6</v>
      </c>
      <c r="H508" s="98">
        <f t="shared" si="64"/>
        <v>0</v>
      </c>
      <c r="I508" s="27"/>
      <c r="J508" s="21">
        <f t="shared" si="65"/>
        <v>0</v>
      </c>
      <c r="K508" s="18">
        <f t="shared" si="66"/>
        <v>0</v>
      </c>
      <c r="L508" s="2">
        <f t="shared" si="67"/>
        <v>0</v>
      </c>
      <c r="M508" s="97">
        <f t="shared" si="68"/>
        <v>0</v>
      </c>
      <c r="N508" s="19">
        <f t="shared" si="69"/>
        <v>0</v>
      </c>
      <c r="O508" s="7" t="str">
        <f t="shared" si="70"/>
        <v>heure</v>
      </c>
      <c r="P508" s="96">
        <f t="shared" si="71"/>
        <v>0</v>
      </c>
      <c r="Q508" s="19"/>
      <c r="R508" s="5"/>
      <c r="S508" s="37" t="str" cm="1">
        <f t="array" ref="S508">_xlfn.IFS(P508&gt;H508,"KO : Le montant retenu est supérieur au montant présenté. Merci de revoir la ligne de dépense ou plafonner son montant.",H508=0,"",P508=H508,"OK",P508&lt;H508,"Montant instruit inférieur au montant présenté.")</f>
        <v/>
      </c>
      <c r="T508" s="95">
        <f t="shared" si="72"/>
        <v>0</v>
      </c>
    </row>
    <row r="509" spans="1:20">
      <c r="A509" s="7">
        <v>505</v>
      </c>
      <c r="B509" s="5"/>
      <c r="C509" s="5"/>
      <c r="D509" s="2"/>
      <c r="E509" s="100"/>
      <c r="F509" s="22"/>
      <c r="G509" s="7" t="s">
        <v>6</v>
      </c>
      <c r="H509" s="98">
        <f t="shared" si="64"/>
        <v>0</v>
      </c>
      <c r="I509" s="27"/>
      <c r="J509" s="21">
        <f t="shared" si="65"/>
        <v>0</v>
      </c>
      <c r="K509" s="18">
        <f t="shared" si="66"/>
        <v>0</v>
      </c>
      <c r="L509" s="2">
        <f t="shared" si="67"/>
        <v>0</v>
      </c>
      <c r="M509" s="97">
        <f t="shared" si="68"/>
        <v>0</v>
      </c>
      <c r="N509" s="19">
        <f t="shared" si="69"/>
        <v>0</v>
      </c>
      <c r="O509" s="7" t="str">
        <f t="shared" si="70"/>
        <v>heure</v>
      </c>
      <c r="P509" s="96">
        <f t="shared" si="71"/>
        <v>0</v>
      </c>
      <c r="Q509" s="19"/>
      <c r="R509" s="5"/>
      <c r="S509" s="37" t="str" cm="1">
        <f t="array" ref="S509">_xlfn.IFS(P509&gt;H509,"KO : Le montant retenu est supérieur au montant présenté. Merci de revoir la ligne de dépense ou plafonner son montant.",H509=0,"",P509=H509,"OK",P509&lt;H509,"Montant instruit inférieur au montant présenté.")</f>
        <v/>
      </c>
      <c r="T509" s="95">
        <f t="shared" si="72"/>
        <v>0</v>
      </c>
    </row>
    <row r="510" spans="1:20">
      <c r="A510" s="7">
        <v>506</v>
      </c>
      <c r="B510" s="5"/>
      <c r="C510" s="5"/>
      <c r="D510" s="2"/>
      <c r="E510" s="100"/>
      <c r="F510" s="22"/>
      <c r="G510" s="7" t="s">
        <v>6</v>
      </c>
      <c r="H510" s="98">
        <f t="shared" si="64"/>
        <v>0</v>
      </c>
      <c r="I510" s="27"/>
      <c r="J510" s="21">
        <f t="shared" si="65"/>
        <v>0</v>
      </c>
      <c r="K510" s="18">
        <f t="shared" si="66"/>
        <v>0</v>
      </c>
      <c r="L510" s="2">
        <f t="shared" si="67"/>
        <v>0</v>
      </c>
      <c r="M510" s="97">
        <f t="shared" si="68"/>
        <v>0</v>
      </c>
      <c r="N510" s="19">
        <f t="shared" si="69"/>
        <v>0</v>
      </c>
      <c r="O510" s="7" t="str">
        <f t="shared" si="70"/>
        <v>heure</v>
      </c>
      <c r="P510" s="96">
        <f t="shared" si="71"/>
        <v>0</v>
      </c>
      <c r="Q510" s="19"/>
      <c r="R510" s="5"/>
      <c r="S510" s="37" t="str" cm="1">
        <f t="array" ref="S510">_xlfn.IFS(P510&gt;H510,"KO : Le montant retenu est supérieur au montant présenté. Merci de revoir la ligne de dépense ou plafonner son montant.",H510=0,"",P510=H510,"OK",P510&lt;H510,"Montant instruit inférieur au montant présenté.")</f>
        <v/>
      </c>
      <c r="T510" s="95">
        <f t="shared" si="72"/>
        <v>0</v>
      </c>
    </row>
    <row r="511" spans="1:20">
      <c r="A511" s="7">
        <v>507</v>
      </c>
      <c r="B511" s="5"/>
      <c r="C511" s="5"/>
      <c r="D511" s="2"/>
      <c r="E511" s="100"/>
      <c r="F511" s="22"/>
      <c r="G511" s="7" t="s">
        <v>6</v>
      </c>
      <c r="H511" s="98">
        <f t="shared" si="64"/>
        <v>0</v>
      </c>
      <c r="I511" s="27"/>
      <c r="J511" s="21">
        <f t="shared" si="65"/>
        <v>0</v>
      </c>
      <c r="K511" s="18">
        <f t="shared" si="66"/>
        <v>0</v>
      </c>
      <c r="L511" s="2">
        <f t="shared" si="67"/>
        <v>0</v>
      </c>
      <c r="M511" s="97">
        <f t="shared" si="68"/>
        <v>0</v>
      </c>
      <c r="N511" s="19">
        <f t="shared" si="69"/>
        <v>0</v>
      </c>
      <c r="O511" s="7" t="str">
        <f t="shared" si="70"/>
        <v>heure</v>
      </c>
      <c r="P511" s="96">
        <f t="shared" si="71"/>
        <v>0</v>
      </c>
      <c r="Q511" s="19"/>
      <c r="R511" s="5"/>
      <c r="S511" s="37" t="str" cm="1">
        <f t="array" ref="S511">_xlfn.IFS(P511&gt;H511,"KO : Le montant retenu est supérieur au montant présenté. Merci de revoir la ligne de dépense ou plafonner son montant.",H511=0,"",P511=H511,"OK",P511&lt;H511,"Montant instruit inférieur au montant présenté.")</f>
        <v/>
      </c>
      <c r="T511" s="95">
        <f t="shared" si="72"/>
        <v>0</v>
      </c>
    </row>
    <row r="512" spans="1:20">
      <c r="A512" s="7">
        <v>508</v>
      </c>
      <c r="B512" s="5"/>
      <c r="C512" s="5"/>
      <c r="D512" s="2"/>
      <c r="E512" s="100"/>
      <c r="F512" s="22"/>
      <c r="G512" s="7" t="s">
        <v>6</v>
      </c>
      <c r="H512" s="98">
        <f t="shared" si="64"/>
        <v>0</v>
      </c>
      <c r="I512" s="27"/>
      <c r="J512" s="21">
        <f t="shared" si="65"/>
        <v>0</v>
      </c>
      <c r="K512" s="18">
        <f t="shared" si="66"/>
        <v>0</v>
      </c>
      <c r="L512" s="2">
        <f t="shared" si="67"/>
        <v>0</v>
      </c>
      <c r="M512" s="97">
        <f t="shared" si="68"/>
        <v>0</v>
      </c>
      <c r="N512" s="19">
        <f t="shared" si="69"/>
        <v>0</v>
      </c>
      <c r="O512" s="7" t="str">
        <f t="shared" si="70"/>
        <v>heure</v>
      </c>
      <c r="P512" s="96">
        <f t="shared" si="71"/>
        <v>0</v>
      </c>
      <c r="Q512" s="19"/>
      <c r="R512" s="5"/>
      <c r="S512" s="37" t="str" cm="1">
        <f t="array" ref="S512">_xlfn.IFS(P512&gt;H512,"KO : Le montant retenu est supérieur au montant présenté. Merci de revoir la ligne de dépense ou plafonner son montant.",H512=0,"",P512=H512,"OK",P512&lt;H512,"Montant instruit inférieur au montant présenté.")</f>
        <v/>
      </c>
      <c r="T512" s="95">
        <f t="shared" si="72"/>
        <v>0</v>
      </c>
    </row>
    <row r="513" spans="1:20">
      <c r="A513" s="7">
        <v>509</v>
      </c>
      <c r="B513" s="5"/>
      <c r="C513" s="5"/>
      <c r="D513" s="2"/>
      <c r="E513" s="100"/>
      <c r="F513" s="22"/>
      <c r="G513" s="7" t="s">
        <v>6</v>
      </c>
      <c r="H513" s="98">
        <f t="shared" si="64"/>
        <v>0</v>
      </c>
      <c r="I513" s="27"/>
      <c r="J513" s="21">
        <f t="shared" si="65"/>
        <v>0</v>
      </c>
      <c r="K513" s="18">
        <f t="shared" si="66"/>
        <v>0</v>
      </c>
      <c r="L513" s="2">
        <f t="shared" si="67"/>
        <v>0</v>
      </c>
      <c r="M513" s="97">
        <f t="shared" si="68"/>
        <v>0</v>
      </c>
      <c r="N513" s="19">
        <f t="shared" si="69"/>
        <v>0</v>
      </c>
      <c r="O513" s="7" t="str">
        <f t="shared" si="70"/>
        <v>heure</v>
      </c>
      <c r="P513" s="96">
        <f t="shared" si="71"/>
        <v>0</v>
      </c>
      <c r="Q513" s="19"/>
      <c r="R513" s="5"/>
      <c r="S513" s="37" t="str" cm="1">
        <f t="array" ref="S513">_xlfn.IFS(P513&gt;H513,"KO : Le montant retenu est supérieur au montant présenté. Merci de revoir la ligne de dépense ou plafonner son montant.",H513=0,"",P513=H513,"OK",P513&lt;H513,"Montant instruit inférieur au montant présenté.")</f>
        <v/>
      </c>
      <c r="T513" s="95">
        <f t="shared" si="72"/>
        <v>0</v>
      </c>
    </row>
    <row r="514" spans="1:20">
      <c r="A514" s="7">
        <v>510</v>
      </c>
      <c r="B514" s="5"/>
      <c r="C514" s="5"/>
      <c r="D514" s="2"/>
      <c r="E514" s="100"/>
      <c r="F514" s="22"/>
      <c r="G514" s="7" t="s">
        <v>6</v>
      </c>
      <c r="H514" s="98">
        <f t="shared" si="64"/>
        <v>0</v>
      </c>
      <c r="I514" s="27"/>
      <c r="J514" s="21">
        <f t="shared" si="65"/>
        <v>0</v>
      </c>
      <c r="K514" s="18">
        <f t="shared" si="66"/>
        <v>0</v>
      </c>
      <c r="L514" s="2">
        <f t="shared" si="67"/>
        <v>0</v>
      </c>
      <c r="M514" s="97">
        <f t="shared" si="68"/>
        <v>0</v>
      </c>
      <c r="N514" s="19">
        <f t="shared" si="69"/>
        <v>0</v>
      </c>
      <c r="O514" s="7" t="str">
        <f t="shared" si="70"/>
        <v>heure</v>
      </c>
      <c r="P514" s="96">
        <f t="shared" si="71"/>
        <v>0</v>
      </c>
      <c r="Q514" s="19"/>
      <c r="R514" s="5"/>
      <c r="S514" s="37" t="str" cm="1">
        <f t="array" ref="S514">_xlfn.IFS(P514&gt;H514,"KO : Le montant retenu est supérieur au montant présenté. Merci de revoir la ligne de dépense ou plafonner son montant.",H514=0,"",P514=H514,"OK",P514&lt;H514,"Montant instruit inférieur au montant présenté.")</f>
        <v/>
      </c>
      <c r="T514" s="95">
        <f t="shared" si="72"/>
        <v>0</v>
      </c>
    </row>
    <row r="515" spans="1:20">
      <c r="A515" s="7">
        <v>511</v>
      </c>
      <c r="B515" s="5"/>
      <c r="C515" s="5"/>
      <c r="D515" s="2"/>
      <c r="E515" s="100"/>
      <c r="F515" s="22"/>
      <c r="G515" s="7" t="s">
        <v>6</v>
      </c>
      <c r="H515" s="98">
        <f t="shared" si="64"/>
        <v>0</v>
      </c>
      <c r="I515" s="27"/>
      <c r="J515" s="21">
        <f t="shared" si="65"/>
        <v>0</v>
      </c>
      <c r="K515" s="18">
        <f t="shared" si="66"/>
        <v>0</v>
      </c>
      <c r="L515" s="2">
        <f t="shared" si="67"/>
        <v>0</v>
      </c>
      <c r="M515" s="97">
        <f t="shared" si="68"/>
        <v>0</v>
      </c>
      <c r="N515" s="19">
        <f t="shared" si="69"/>
        <v>0</v>
      </c>
      <c r="O515" s="7" t="str">
        <f t="shared" si="70"/>
        <v>heure</v>
      </c>
      <c r="P515" s="96">
        <f t="shared" si="71"/>
        <v>0</v>
      </c>
      <c r="Q515" s="19"/>
      <c r="R515" s="5"/>
      <c r="S515" s="37" t="str" cm="1">
        <f t="array" ref="S515">_xlfn.IFS(P515&gt;H515,"KO : Le montant retenu est supérieur au montant présenté. Merci de revoir la ligne de dépense ou plafonner son montant.",H515=0,"",P515=H515,"OK",P515&lt;H515,"Montant instruit inférieur au montant présenté.")</f>
        <v/>
      </c>
      <c r="T515" s="95">
        <f t="shared" si="72"/>
        <v>0</v>
      </c>
    </row>
    <row r="516" spans="1:20">
      <c r="A516" s="7">
        <v>512</v>
      </c>
      <c r="B516" s="5"/>
      <c r="C516" s="5"/>
      <c r="D516" s="2"/>
      <c r="E516" s="100"/>
      <c r="F516" s="22"/>
      <c r="G516" s="7" t="s">
        <v>6</v>
      </c>
      <c r="H516" s="98">
        <f t="shared" si="64"/>
        <v>0</v>
      </c>
      <c r="I516" s="27"/>
      <c r="J516" s="21">
        <f t="shared" si="65"/>
        <v>0</v>
      </c>
      <c r="K516" s="18">
        <f t="shared" si="66"/>
        <v>0</v>
      </c>
      <c r="L516" s="2">
        <f t="shared" si="67"/>
        <v>0</v>
      </c>
      <c r="M516" s="97">
        <f t="shared" si="68"/>
        <v>0</v>
      </c>
      <c r="N516" s="19">
        <f t="shared" si="69"/>
        <v>0</v>
      </c>
      <c r="O516" s="7" t="str">
        <f t="shared" si="70"/>
        <v>heure</v>
      </c>
      <c r="P516" s="96">
        <f t="shared" si="71"/>
        <v>0</v>
      </c>
      <c r="Q516" s="19"/>
      <c r="R516" s="5"/>
      <c r="S516" s="37" t="str" cm="1">
        <f t="array" ref="S516">_xlfn.IFS(P516&gt;H516,"KO : Le montant retenu est supérieur au montant présenté. Merci de revoir la ligne de dépense ou plafonner son montant.",H516=0,"",P516=H516,"OK",P516&lt;H516,"Montant instruit inférieur au montant présenté.")</f>
        <v/>
      </c>
      <c r="T516" s="95">
        <f t="shared" si="72"/>
        <v>0</v>
      </c>
    </row>
    <row r="517" spans="1:20">
      <c r="A517" s="7">
        <v>513</v>
      </c>
      <c r="B517" s="5"/>
      <c r="C517" s="5"/>
      <c r="D517" s="2"/>
      <c r="E517" s="100"/>
      <c r="F517" s="22"/>
      <c r="G517" s="7" t="s">
        <v>6</v>
      </c>
      <c r="H517" s="98">
        <f t="shared" si="64"/>
        <v>0</v>
      </c>
      <c r="I517" s="27"/>
      <c r="J517" s="21">
        <f t="shared" si="65"/>
        <v>0</v>
      </c>
      <c r="K517" s="18">
        <f t="shared" si="66"/>
        <v>0</v>
      </c>
      <c r="L517" s="2">
        <f t="shared" si="67"/>
        <v>0</v>
      </c>
      <c r="M517" s="97">
        <f t="shared" si="68"/>
        <v>0</v>
      </c>
      <c r="N517" s="19">
        <f t="shared" si="69"/>
        <v>0</v>
      </c>
      <c r="O517" s="7" t="str">
        <f t="shared" si="70"/>
        <v>heure</v>
      </c>
      <c r="P517" s="96">
        <f t="shared" si="71"/>
        <v>0</v>
      </c>
      <c r="Q517" s="19"/>
      <c r="R517" s="5"/>
      <c r="S517" s="37" t="str" cm="1">
        <f t="array" ref="S517">_xlfn.IFS(P517&gt;H517,"KO : Le montant retenu est supérieur au montant présenté. Merci de revoir la ligne de dépense ou plafonner son montant.",H517=0,"",P517=H517,"OK",P517&lt;H517,"Montant instruit inférieur au montant présenté.")</f>
        <v/>
      </c>
      <c r="T517" s="95">
        <f t="shared" si="72"/>
        <v>0</v>
      </c>
    </row>
    <row r="518" spans="1:20">
      <c r="A518" s="7">
        <v>514</v>
      </c>
      <c r="B518" s="5"/>
      <c r="C518" s="5"/>
      <c r="D518" s="2"/>
      <c r="E518" s="100"/>
      <c r="F518" s="22"/>
      <c r="G518" s="7" t="s">
        <v>6</v>
      </c>
      <c r="H518" s="98">
        <f t="shared" ref="H518:H581" si="73">E518*F518</f>
        <v>0</v>
      </c>
      <c r="I518" s="27"/>
      <c r="J518" s="21">
        <f t="shared" ref="J518:J581" si="74">B518</f>
        <v>0</v>
      </c>
      <c r="K518" s="18">
        <f t="shared" ref="K518:K581" si="75">C518</f>
        <v>0</v>
      </c>
      <c r="L518" s="2">
        <f t="shared" ref="L518:L581" si="76">D518</f>
        <v>0</v>
      </c>
      <c r="M518" s="97">
        <f t="shared" ref="M518:M581" si="77">E518</f>
        <v>0</v>
      </c>
      <c r="N518" s="19">
        <f t="shared" ref="N518:N581" si="78">F518</f>
        <v>0</v>
      </c>
      <c r="O518" s="7" t="str">
        <f t="shared" ref="O518:O581" si="79">G518</f>
        <v>heure</v>
      </c>
      <c r="P518" s="96">
        <f t="shared" ref="P518:P581" si="80">M518*N518</f>
        <v>0</v>
      </c>
      <c r="Q518" s="19"/>
      <c r="R518" s="5"/>
      <c r="S518" s="37" t="str" cm="1">
        <f t="array" ref="S518">_xlfn.IFS(P518&gt;H518,"KO : Le montant retenu est supérieur au montant présenté. Merci de revoir la ligne de dépense ou plafonner son montant.",H518=0,"",P518=H518,"OK",P518&lt;H518,"Montant instruit inférieur au montant présenté.")</f>
        <v/>
      </c>
      <c r="T518" s="95">
        <f t="shared" ref="T518:T581" si="81">H518-P518</f>
        <v>0</v>
      </c>
    </row>
    <row r="519" spans="1:20">
      <c r="A519" s="7">
        <v>515</v>
      </c>
      <c r="B519" s="5"/>
      <c r="C519" s="5"/>
      <c r="D519" s="2"/>
      <c r="E519" s="100"/>
      <c r="F519" s="22"/>
      <c r="G519" s="7" t="s">
        <v>6</v>
      </c>
      <c r="H519" s="98">
        <f t="shared" si="73"/>
        <v>0</v>
      </c>
      <c r="I519" s="27"/>
      <c r="J519" s="21">
        <f t="shared" si="74"/>
        <v>0</v>
      </c>
      <c r="K519" s="18">
        <f t="shared" si="75"/>
        <v>0</v>
      </c>
      <c r="L519" s="2">
        <f t="shared" si="76"/>
        <v>0</v>
      </c>
      <c r="M519" s="97">
        <f t="shared" si="77"/>
        <v>0</v>
      </c>
      <c r="N519" s="19">
        <f t="shared" si="78"/>
        <v>0</v>
      </c>
      <c r="O519" s="7" t="str">
        <f t="shared" si="79"/>
        <v>heure</v>
      </c>
      <c r="P519" s="96">
        <f t="shared" si="80"/>
        <v>0</v>
      </c>
      <c r="Q519" s="19"/>
      <c r="R519" s="5"/>
      <c r="S519" s="37" t="str" cm="1">
        <f t="array" ref="S519">_xlfn.IFS(P519&gt;H519,"KO : Le montant retenu est supérieur au montant présenté. Merci de revoir la ligne de dépense ou plafonner son montant.",H519=0,"",P519=H519,"OK",P519&lt;H519,"Montant instruit inférieur au montant présenté.")</f>
        <v/>
      </c>
      <c r="T519" s="95">
        <f t="shared" si="81"/>
        <v>0</v>
      </c>
    </row>
    <row r="520" spans="1:20">
      <c r="A520" s="7">
        <v>516</v>
      </c>
      <c r="B520" s="5"/>
      <c r="C520" s="5"/>
      <c r="D520" s="2"/>
      <c r="E520" s="100"/>
      <c r="F520" s="22"/>
      <c r="G520" s="7" t="s">
        <v>6</v>
      </c>
      <c r="H520" s="98">
        <f t="shared" si="73"/>
        <v>0</v>
      </c>
      <c r="I520" s="27"/>
      <c r="J520" s="21">
        <f t="shared" si="74"/>
        <v>0</v>
      </c>
      <c r="K520" s="18">
        <f t="shared" si="75"/>
        <v>0</v>
      </c>
      <c r="L520" s="2">
        <f t="shared" si="76"/>
        <v>0</v>
      </c>
      <c r="M520" s="97">
        <f t="shared" si="77"/>
        <v>0</v>
      </c>
      <c r="N520" s="19">
        <f t="shared" si="78"/>
        <v>0</v>
      </c>
      <c r="O520" s="7" t="str">
        <f t="shared" si="79"/>
        <v>heure</v>
      </c>
      <c r="P520" s="96">
        <f t="shared" si="80"/>
        <v>0</v>
      </c>
      <c r="Q520" s="19"/>
      <c r="R520" s="5"/>
      <c r="S520" s="37" t="str" cm="1">
        <f t="array" ref="S520">_xlfn.IFS(P520&gt;H520,"KO : Le montant retenu est supérieur au montant présenté. Merci de revoir la ligne de dépense ou plafonner son montant.",H520=0,"",P520=H520,"OK",P520&lt;H520,"Montant instruit inférieur au montant présenté.")</f>
        <v/>
      </c>
      <c r="T520" s="95">
        <f t="shared" si="81"/>
        <v>0</v>
      </c>
    </row>
    <row r="521" spans="1:20">
      <c r="A521" s="7">
        <v>517</v>
      </c>
      <c r="B521" s="5"/>
      <c r="C521" s="5"/>
      <c r="D521" s="2"/>
      <c r="E521" s="100"/>
      <c r="F521" s="22"/>
      <c r="G521" s="7" t="s">
        <v>6</v>
      </c>
      <c r="H521" s="98">
        <f t="shared" si="73"/>
        <v>0</v>
      </c>
      <c r="I521" s="27"/>
      <c r="J521" s="21">
        <f t="shared" si="74"/>
        <v>0</v>
      </c>
      <c r="K521" s="18">
        <f t="shared" si="75"/>
        <v>0</v>
      </c>
      <c r="L521" s="2">
        <f t="shared" si="76"/>
        <v>0</v>
      </c>
      <c r="M521" s="97">
        <f t="shared" si="77"/>
        <v>0</v>
      </c>
      <c r="N521" s="19">
        <f t="shared" si="78"/>
        <v>0</v>
      </c>
      <c r="O521" s="7" t="str">
        <f t="shared" si="79"/>
        <v>heure</v>
      </c>
      <c r="P521" s="96">
        <f t="shared" si="80"/>
        <v>0</v>
      </c>
      <c r="Q521" s="19"/>
      <c r="R521" s="5"/>
      <c r="S521" s="37" t="str" cm="1">
        <f t="array" ref="S521">_xlfn.IFS(P521&gt;H521,"KO : Le montant retenu est supérieur au montant présenté. Merci de revoir la ligne de dépense ou plafonner son montant.",H521=0,"",P521=H521,"OK",P521&lt;H521,"Montant instruit inférieur au montant présenté.")</f>
        <v/>
      </c>
      <c r="T521" s="95">
        <f t="shared" si="81"/>
        <v>0</v>
      </c>
    </row>
    <row r="522" spans="1:20">
      <c r="A522" s="7">
        <v>518</v>
      </c>
      <c r="B522" s="5"/>
      <c r="C522" s="5"/>
      <c r="D522" s="2"/>
      <c r="E522" s="100"/>
      <c r="F522" s="22"/>
      <c r="G522" s="7" t="s">
        <v>6</v>
      </c>
      <c r="H522" s="98">
        <f t="shared" si="73"/>
        <v>0</v>
      </c>
      <c r="I522" s="27"/>
      <c r="J522" s="21">
        <f t="shared" si="74"/>
        <v>0</v>
      </c>
      <c r="K522" s="18">
        <f t="shared" si="75"/>
        <v>0</v>
      </c>
      <c r="L522" s="2">
        <f t="shared" si="76"/>
        <v>0</v>
      </c>
      <c r="M522" s="97">
        <f t="shared" si="77"/>
        <v>0</v>
      </c>
      <c r="N522" s="19">
        <f t="shared" si="78"/>
        <v>0</v>
      </c>
      <c r="O522" s="7" t="str">
        <f t="shared" si="79"/>
        <v>heure</v>
      </c>
      <c r="P522" s="96">
        <f t="shared" si="80"/>
        <v>0</v>
      </c>
      <c r="Q522" s="19"/>
      <c r="R522" s="5"/>
      <c r="S522" s="37" t="str" cm="1">
        <f t="array" ref="S522">_xlfn.IFS(P522&gt;H522,"KO : Le montant retenu est supérieur au montant présenté. Merci de revoir la ligne de dépense ou plafonner son montant.",H522=0,"",P522=H522,"OK",P522&lt;H522,"Montant instruit inférieur au montant présenté.")</f>
        <v/>
      </c>
      <c r="T522" s="95">
        <f t="shared" si="81"/>
        <v>0</v>
      </c>
    </row>
    <row r="523" spans="1:20">
      <c r="A523" s="7">
        <v>519</v>
      </c>
      <c r="B523" s="5"/>
      <c r="C523" s="5"/>
      <c r="D523" s="2"/>
      <c r="E523" s="100"/>
      <c r="F523" s="22"/>
      <c r="G523" s="7" t="s">
        <v>6</v>
      </c>
      <c r="H523" s="98">
        <f t="shared" si="73"/>
        <v>0</v>
      </c>
      <c r="I523" s="27"/>
      <c r="J523" s="21">
        <f t="shared" si="74"/>
        <v>0</v>
      </c>
      <c r="K523" s="18">
        <f t="shared" si="75"/>
        <v>0</v>
      </c>
      <c r="L523" s="2">
        <f t="shared" si="76"/>
        <v>0</v>
      </c>
      <c r="M523" s="97">
        <f t="shared" si="77"/>
        <v>0</v>
      </c>
      <c r="N523" s="19">
        <f t="shared" si="78"/>
        <v>0</v>
      </c>
      <c r="O523" s="7" t="str">
        <f t="shared" si="79"/>
        <v>heure</v>
      </c>
      <c r="P523" s="96">
        <f t="shared" si="80"/>
        <v>0</v>
      </c>
      <c r="Q523" s="19"/>
      <c r="R523" s="5"/>
      <c r="S523" s="37" t="str" cm="1">
        <f t="array" ref="S523">_xlfn.IFS(P523&gt;H523,"KO : Le montant retenu est supérieur au montant présenté. Merci de revoir la ligne de dépense ou plafonner son montant.",H523=0,"",P523=H523,"OK",P523&lt;H523,"Montant instruit inférieur au montant présenté.")</f>
        <v/>
      </c>
      <c r="T523" s="95">
        <f t="shared" si="81"/>
        <v>0</v>
      </c>
    </row>
    <row r="524" spans="1:20">
      <c r="A524" s="7">
        <v>520</v>
      </c>
      <c r="B524" s="5"/>
      <c r="C524" s="5"/>
      <c r="D524" s="2"/>
      <c r="E524" s="100"/>
      <c r="F524" s="22"/>
      <c r="G524" s="7" t="s">
        <v>6</v>
      </c>
      <c r="H524" s="98">
        <f t="shared" si="73"/>
        <v>0</v>
      </c>
      <c r="I524" s="27"/>
      <c r="J524" s="21">
        <f t="shared" si="74"/>
        <v>0</v>
      </c>
      <c r="K524" s="18">
        <f t="shared" si="75"/>
        <v>0</v>
      </c>
      <c r="L524" s="2">
        <f t="shared" si="76"/>
        <v>0</v>
      </c>
      <c r="M524" s="97">
        <f t="shared" si="77"/>
        <v>0</v>
      </c>
      <c r="N524" s="19">
        <f t="shared" si="78"/>
        <v>0</v>
      </c>
      <c r="O524" s="7" t="str">
        <f t="shared" si="79"/>
        <v>heure</v>
      </c>
      <c r="P524" s="96">
        <f t="shared" si="80"/>
        <v>0</v>
      </c>
      <c r="Q524" s="19"/>
      <c r="R524" s="5"/>
      <c r="S524" s="37" t="str" cm="1">
        <f t="array" ref="S524">_xlfn.IFS(P524&gt;H524,"KO : Le montant retenu est supérieur au montant présenté. Merci de revoir la ligne de dépense ou plafonner son montant.",H524=0,"",P524=H524,"OK",P524&lt;H524,"Montant instruit inférieur au montant présenté.")</f>
        <v/>
      </c>
      <c r="T524" s="95">
        <f t="shared" si="81"/>
        <v>0</v>
      </c>
    </row>
    <row r="525" spans="1:20">
      <c r="A525" s="7">
        <v>521</v>
      </c>
      <c r="B525" s="5"/>
      <c r="C525" s="5"/>
      <c r="D525" s="2"/>
      <c r="E525" s="100"/>
      <c r="F525" s="22"/>
      <c r="G525" s="7" t="s">
        <v>6</v>
      </c>
      <c r="H525" s="98">
        <f t="shared" si="73"/>
        <v>0</v>
      </c>
      <c r="I525" s="27"/>
      <c r="J525" s="21">
        <f t="shared" si="74"/>
        <v>0</v>
      </c>
      <c r="K525" s="18">
        <f t="shared" si="75"/>
        <v>0</v>
      </c>
      <c r="L525" s="2">
        <f t="shared" si="76"/>
        <v>0</v>
      </c>
      <c r="M525" s="97">
        <f t="shared" si="77"/>
        <v>0</v>
      </c>
      <c r="N525" s="19">
        <f t="shared" si="78"/>
        <v>0</v>
      </c>
      <c r="O525" s="7" t="str">
        <f t="shared" si="79"/>
        <v>heure</v>
      </c>
      <c r="P525" s="96">
        <f t="shared" si="80"/>
        <v>0</v>
      </c>
      <c r="Q525" s="19"/>
      <c r="R525" s="5"/>
      <c r="S525" s="37" t="str" cm="1">
        <f t="array" ref="S525">_xlfn.IFS(P525&gt;H525,"KO : Le montant retenu est supérieur au montant présenté. Merci de revoir la ligne de dépense ou plafonner son montant.",H525=0,"",P525=H525,"OK",P525&lt;H525,"Montant instruit inférieur au montant présenté.")</f>
        <v/>
      </c>
      <c r="T525" s="95">
        <f t="shared" si="81"/>
        <v>0</v>
      </c>
    </row>
    <row r="526" spans="1:20">
      <c r="A526" s="7">
        <v>522</v>
      </c>
      <c r="B526" s="5"/>
      <c r="C526" s="5"/>
      <c r="D526" s="2"/>
      <c r="E526" s="100"/>
      <c r="F526" s="22"/>
      <c r="G526" s="7" t="s">
        <v>6</v>
      </c>
      <c r="H526" s="98">
        <f t="shared" si="73"/>
        <v>0</v>
      </c>
      <c r="I526" s="27"/>
      <c r="J526" s="21">
        <f t="shared" si="74"/>
        <v>0</v>
      </c>
      <c r="K526" s="18">
        <f t="shared" si="75"/>
        <v>0</v>
      </c>
      <c r="L526" s="2">
        <f t="shared" si="76"/>
        <v>0</v>
      </c>
      <c r="M526" s="97">
        <f t="shared" si="77"/>
        <v>0</v>
      </c>
      <c r="N526" s="19">
        <f t="shared" si="78"/>
        <v>0</v>
      </c>
      <c r="O526" s="7" t="str">
        <f t="shared" si="79"/>
        <v>heure</v>
      </c>
      <c r="P526" s="96">
        <f t="shared" si="80"/>
        <v>0</v>
      </c>
      <c r="Q526" s="19"/>
      <c r="R526" s="5"/>
      <c r="S526" s="37" t="str" cm="1">
        <f t="array" ref="S526">_xlfn.IFS(P526&gt;H526,"KO : Le montant retenu est supérieur au montant présenté. Merci de revoir la ligne de dépense ou plafonner son montant.",H526=0,"",P526=H526,"OK",P526&lt;H526,"Montant instruit inférieur au montant présenté.")</f>
        <v/>
      </c>
      <c r="T526" s="95">
        <f t="shared" si="81"/>
        <v>0</v>
      </c>
    </row>
    <row r="527" spans="1:20">
      <c r="A527" s="7">
        <v>523</v>
      </c>
      <c r="B527" s="5"/>
      <c r="C527" s="5"/>
      <c r="D527" s="2"/>
      <c r="E527" s="100"/>
      <c r="F527" s="22"/>
      <c r="G527" s="7" t="s">
        <v>6</v>
      </c>
      <c r="H527" s="98">
        <f t="shared" si="73"/>
        <v>0</v>
      </c>
      <c r="I527" s="27"/>
      <c r="J527" s="21">
        <f t="shared" si="74"/>
        <v>0</v>
      </c>
      <c r="K527" s="18">
        <f t="shared" si="75"/>
        <v>0</v>
      </c>
      <c r="L527" s="2">
        <f t="shared" si="76"/>
        <v>0</v>
      </c>
      <c r="M527" s="97">
        <f t="shared" si="77"/>
        <v>0</v>
      </c>
      <c r="N527" s="19">
        <f t="shared" si="78"/>
        <v>0</v>
      </c>
      <c r="O527" s="7" t="str">
        <f t="shared" si="79"/>
        <v>heure</v>
      </c>
      <c r="P527" s="96">
        <f t="shared" si="80"/>
        <v>0</v>
      </c>
      <c r="Q527" s="19"/>
      <c r="R527" s="5"/>
      <c r="S527" s="37" t="str" cm="1">
        <f t="array" ref="S527">_xlfn.IFS(P527&gt;H527,"KO : Le montant retenu est supérieur au montant présenté. Merci de revoir la ligne de dépense ou plafonner son montant.",H527=0,"",P527=H527,"OK",P527&lt;H527,"Montant instruit inférieur au montant présenté.")</f>
        <v/>
      </c>
      <c r="T527" s="95">
        <f t="shared" si="81"/>
        <v>0</v>
      </c>
    </row>
    <row r="528" spans="1:20">
      <c r="A528" s="7">
        <v>524</v>
      </c>
      <c r="B528" s="5"/>
      <c r="C528" s="5"/>
      <c r="D528" s="2"/>
      <c r="E528" s="100"/>
      <c r="F528" s="22"/>
      <c r="G528" s="7" t="s">
        <v>6</v>
      </c>
      <c r="H528" s="98">
        <f t="shared" si="73"/>
        <v>0</v>
      </c>
      <c r="I528" s="27"/>
      <c r="J528" s="21">
        <f t="shared" si="74"/>
        <v>0</v>
      </c>
      <c r="K528" s="18">
        <f t="shared" si="75"/>
        <v>0</v>
      </c>
      <c r="L528" s="2">
        <f t="shared" si="76"/>
        <v>0</v>
      </c>
      <c r="M528" s="97">
        <f t="shared" si="77"/>
        <v>0</v>
      </c>
      <c r="N528" s="19">
        <f t="shared" si="78"/>
        <v>0</v>
      </c>
      <c r="O528" s="7" t="str">
        <f t="shared" si="79"/>
        <v>heure</v>
      </c>
      <c r="P528" s="96">
        <f t="shared" si="80"/>
        <v>0</v>
      </c>
      <c r="Q528" s="19"/>
      <c r="R528" s="5"/>
      <c r="S528" s="37" t="str" cm="1">
        <f t="array" ref="S528">_xlfn.IFS(P528&gt;H528,"KO : Le montant retenu est supérieur au montant présenté. Merci de revoir la ligne de dépense ou plafonner son montant.",H528=0,"",P528=H528,"OK",P528&lt;H528,"Montant instruit inférieur au montant présenté.")</f>
        <v/>
      </c>
      <c r="T528" s="95">
        <f t="shared" si="81"/>
        <v>0</v>
      </c>
    </row>
    <row r="529" spans="1:20">
      <c r="A529" s="7">
        <v>525</v>
      </c>
      <c r="B529" s="5"/>
      <c r="C529" s="5"/>
      <c r="D529" s="2"/>
      <c r="E529" s="100"/>
      <c r="F529" s="22"/>
      <c r="G529" s="7" t="s">
        <v>6</v>
      </c>
      <c r="H529" s="98">
        <f t="shared" si="73"/>
        <v>0</v>
      </c>
      <c r="I529" s="27"/>
      <c r="J529" s="21">
        <f t="shared" si="74"/>
        <v>0</v>
      </c>
      <c r="K529" s="18">
        <f t="shared" si="75"/>
        <v>0</v>
      </c>
      <c r="L529" s="2">
        <f t="shared" si="76"/>
        <v>0</v>
      </c>
      <c r="M529" s="97">
        <f t="shared" si="77"/>
        <v>0</v>
      </c>
      <c r="N529" s="19">
        <f t="shared" si="78"/>
        <v>0</v>
      </c>
      <c r="O529" s="7" t="str">
        <f t="shared" si="79"/>
        <v>heure</v>
      </c>
      <c r="P529" s="96">
        <f t="shared" si="80"/>
        <v>0</v>
      </c>
      <c r="Q529" s="19"/>
      <c r="R529" s="5"/>
      <c r="S529" s="37" t="str" cm="1">
        <f t="array" ref="S529">_xlfn.IFS(P529&gt;H529,"KO : Le montant retenu est supérieur au montant présenté. Merci de revoir la ligne de dépense ou plafonner son montant.",H529=0,"",P529=H529,"OK",P529&lt;H529,"Montant instruit inférieur au montant présenté.")</f>
        <v/>
      </c>
      <c r="T529" s="95">
        <f t="shared" si="81"/>
        <v>0</v>
      </c>
    </row>
    <row r="530" spans="1:20">
      <c r="A530" s="7">
        <v>526</v>
      </c>
      <c r="B530" s="5"/>
      <c r="C530" s="5"/>
      <c r="D530" s="2"/>
      <c r="E530" s="100"/>
      <c r="F530" s="22"/>
      <c r="G530" s="7" t="s">
        <v>6</v>
      </c>
      <c r="H530" s="98">
        <f t="shared" si="73"/>
        <v>0</v>
      </c>
      <c r="I530" s="27"/>
      <c r="J530" s="21">
        <f t="shared" si="74"/>
        <v>0</v>
      </c>
      <c r="K530" s="18">
        <f t="shared" si="75"/>
        <v>0</v>
      </c>
      <c r="L530" s="2">
        <f t="shared" si="76"/>
        <v>0</v>
      </c>
      <c r="M530" s="97">
        <f t="shared" si="77"/>
        <v>0</v>
      </c>
      <c r="N530" s="19">
        <f t="shared" si="78"/>
        <v>0</v>
      </c>
      <c r="O530" s="7" t="str">
        <f t="shared" si="79"/>
        <v>heure</v>
      </c>
      <c r="P530" s="96">
        <f t="shared" si="80"/>
        <v>0</v>
      </c>
      <c r="Q530" s="19"/>
      <c r="R530" s="5"/>
      <c r="S530" s="37" t="str" cm="1">
        <f t="array" ref="S530">_xlfn.IFS(P530&gt;H530,"KO : Le montant retenu est supérieur au montant présenté. Merci de revoir la ligne de dépense ou plafonner son montant.",H530=0,"",P530=H530,"OK",P530&lt;H530,"Montant instruit inférieur au montant présenté.")</f>
        <v/>
      </c>
      <c r="T530" s="95">
        <f t="shared" si="81"/>
        <v>0</v>
      </c>
    </row>
    <row r="531" spans="1:20">
      <c r="A531" s="7">
        <v>527</v>
      </c>
      <c r="B531" s="5"/>
      <c r="C531" s="5"/>
      <c r="D531" s="2"/>
      <c r="E531" s="100"/>
      <c r="F531" s="22"/>
      <c r="G531" s="7" t="s">
        <v>6</v>
      </c>
      <c r="H531" s="98">
        <f t="shared" si="73"/>
        <v>0</v>
      </c>
      <c r="I531" s="27"/>
      <c r="J531" s="21">
        <f t="shared" si="74"/>
        <v>0</v>
      </c>
      <c r="K531" s="18">
        <f t="shared" si="75"/>
        <v>0</v>
      </c>
      <c r="L531" s="2">
        <f t="shared" si="76"/>
        <v>0</v>
      </c>
      <c r="M531" s="97">
        <f t="shared" si="77"/>
        <v>0</v>
      </c>
      <c r="N531" s="19">
        <f t="shared" si="78"/>
        <v>0</v>
      </c>
      <c r="O531" s="7" t="str">
        <f t="shared" si="79"/>
        <v>heure</v>
      </c>
      <c r="P531" s="96">
        <f t="shared" si="80"/>
        <v>0</v>
      </c>
      <c r="Q531" s="19"/>
      <c r="R531" s="5"/>
      <c r="S531" s="37" t="str" cm="1">
        <f t="array" ref="S531">_xlfn.IFS(P531&gt;H531,"KO : Le montant retenu est supérieur au montant présenté. Merci de revoir la ligne de dépense ou plafonner son montant.",H531=0,"",P531=H531,"OK",P531&lt;H531,"Montant instruit inférieur au montant présenté.")</f>
        <v/>
      </c>
      <c r="T531" s="95">
        <f t="shared" si="81"/>
        <v>0</v>
      </c>
    </row>
    <row r="532" spans="1:20">
      <c r="A532" s="7">
        <v>528</v>
      </c>
      <c r="B532" s="5"/>
      <c r="C532" s="5"/>
      <c r="D532" s="2"/>
      <c r="E532" s="100"/>
      <c r="F532" s="22"/>
      <c r="G532" s="7" t="s">
        <v>6</v>
      </c>
      <c r="H532" s="98">
        <f t="shared" si="73"/>
        <v>0</v>
      </c>
      <c r="I532" s="27"/>
      <c r="J532" s="21">
        <f t="shared" si="74"/>
        <v>0</v>
      </c>
      <c r="K532" s="18">
        <f t="shared" si="75"/>
        <v>0</v>
      </c>
      <c r="L532" s="2">
        <f t="shared" si="76"/>
        <v>0</v>
      </c>
      <c r="M532" s="97">
        <f t="shared" si="77"/>
        <v>0</v>
      </c>
      <c r="N532" s="19">
        <f t="shared" si="78"/>
        <v>0</v>
      </c>
      <c r="O532" s="7" t="str">
        <f t="shared" si="79"/>
        <v>heure</v>
      </c>
      <c r="P532" s="96">
        <f t="shared" si="80"/>
        <v>0</v>
      </c>
      <c r="Q532" s="19"/>
      <c r="R532" s="5"/>
      <c r="S532" s="37" t="str" cm="1">
        <f t="array" ref="S532">_xlfn.IFS(P532&gt;H532,"KO : Le montant retenu est supérieur au montant présenté. Merci de revoir la ligne de dépense ou plafonner son montant.",H532=0,"",P532=H532,"OK",P532&lt;H532,"Montant instruit inférieur au montant présenté.")</f>
        <v/>
      </c>
      <c r="T532" s="95">
        <f t="shared" si="81"/>
        <v>0</v>
      </c>
    </row>
    <row r="533" spans="1:20">
      <c r="A533" s="7">
        <v>529</v>
      </c>
      <c r="B533" s="5"/>
      <c r="C533" s="5"/>
      <c r="D533" s="2"/>
      <c r="E533" s="100"/>
      <c r="F533" s="22"/>
      <c r="G533" s="7" t="s">
        <v>6</v>
      </c>
      <c r="H533" s="98">
        <f t="shared" si="73"/>
        <v>0</v>
      </c>
      <c r="I533" s="27"/>
      <c r="J533" s="21">
        <f t="shared" si="74"/>
        <v>0</v>
      </c>
      <c r="K533" s="18">
        <f t="shared" si="75"/>
        <v>0</v>
      </c>
      <c r="L533" s="2">
        <f t="shared" si="76"/>
        <v>0</v>
      </c>
      <c r="M533" s="97">
        <f t="shared" si="77"/>
        <v>0</v>
      </c>
      <c r="N533" s="19">
        <f t="shared" si="78"/>
        <v>0</v>
      </c>
      <c r="O533" s="7" t="str">
        <f t="shared" si="79"/>
        <v>heure</v>
      </c>
      <c r="P533" s="96">
        <f t="shared" si="80"/>
        <v>0</v>
      </c>
      <c r="Q533" s="19"/>
      <c r="R533" s="5"/>
      <c r="S533" s="37" t="str" cm="1">
        <f t="array" ref="S533">_xlfn.IFS(P533&gt;H533,"KO : Le montant retenu est supérieur au montant présenté. Merci de revoir la ligne de dépense ou plafonner son montant.",H533=0,"",P533=H533,"OK",P533&lt;H533,"Montant instruit inférieur au montant présenté.")</f>
        <v/>
      </c>
      <c r="T533" s="95">
        <f t="shared" si="81"/>
        <v>0</v>
      </c>
    </row>
    <row r="534" spans="1:20">
      <c r="A534" s="7">
        <v>530</v>
      </c>
      <c r="B534" s="5"/>
      <c r="C534" s="5"/>
      <c r="D534" s="2"/>
      <c r="E534" s="100"/>
      <c r="F534" s="22"/>
      <c r="G534" s="7" t="s">
        <v>6</v>
      </c>
      <c r="H534" s="98">
        <f t="shared" si="73"/>
        <v>0</v>
      </c>
      <c r="I534" s="27"/>
      <c r="J534" s="21">
        <f t="shared" si="74"/>
        <v>0</v>
      </c>
      <c r="K534" s="18">
        <f t="shared" si="75"/>
        <v>0</v>
      </c>
      <c r="L534" s="2">
        <f t="shared" si="76"/>
        <v>0</v>
      </c>
      <c r="M534" s="97">
        <f t="shared" si="77"/>
        <v>0</v>
      </c>
      <c r="N534" s="19">
        <f t="shared" si="78"/>
        <v>0</v>
      </c>
      <c r="O534" s="7" t="str">
        <f t="shared" si="79"/>
        <v>heure</v>
      </c>
      <c r="P534" s="96">
        <f t="shared" si="80"/>
        <v>0</v>
      </c>
      <c r="Q534" s="19"/>
      <c r="R534" s="5"/>
      <c r="S534" s="37" t="str" cm="1">
        <f t="array" ref="S534">_xlfn.IFS(P534&gt;H534,"KO : Le montant retenu est supérieur au montant présenté. Merci de revoir la ligne de dépense ou plafonner son montant.",H534=0,"",P534=H534,"OK",P534&lt;H534,"Montant instruit inférieur au montant présenté.")</f>
        <v/>
      </c>
      <c r="T534" s="95">
        <f t="shared" si="81"/>
        <v>0</v>
      </c>
    </row>
    <row r="535" spans="1:20">
      <c r="A535" s="7">
        <v>531</v>
      </c>
      <c r="B535" s="5"/>
      <c r="C535" s="5"/>
      <c r="D535" s="2"/>
      <c r="E535" s="100"/>
      <c r="F535" s="22"/>
      <c r="G535" s="7" t="s">
        <v>6</v>
      </c>
      <c r="H535" s="98">
        <f t="shared" si="73"/>
        <v>0</v>
      </c>
      <c r="I535" s="27"/>
      <c r="J535" s="21">
        <f t="shared" si="74"/>
        <v>0</v>
      </c>
      <c r="K535" s="18">
        <f t="shared" si="75"/>
        <v>0</v>
      </c>
      <c r="L535" s="2">
        <f t="shared" si="76"/>
        <v>0</v>
      </c>
      <c r="M535" s="97">
        <f t="shared" si="77"/>
        <v>0</v>
      </c>
      <c r="N535" s="19">
        <f t="shared" si="78"/>
        <v>0</v>
      </c>
      <c r="O535" s="7" t="str">
        <f t="shared" si="79"/>
        <v>heure</v>
      </c>
      <c r="P535" s="96">
        <f t="shared" si="80"/>
        <v>0</v>
      </c>
      <c r="Q535" s="19"/>
      <c r="R535" s="5"/>
      <c r="S535" s="37" t="str" cm="1">
        <f t="array" ref="S535">_xlfn.IFS(P535&gt;H535,"KO : Le montant retenu est supérieur au montant présenté. Merci de revoir la ligne de dépense ou plafonner son montant.",H535=0,"",P535=H535,"OK",P535&lt;H535,"Montant instruit inférieur au montant présenté.")</f>
        <v/>
      </c>
      <c r="T535" s="95">
        <f t="shared" si="81"/>
        <v>0</v>
      </c>
    </row>
    <row r="536" spans="1:20">
      <c r="A536" s="7">
        <v>532</v>
      </c>
      <c r="B536" s="5"/>
      <c r="C536" s="5"/>
      <c r="D536" s="2"/>
      <c r="E536" s="100"/>
      <c r="F536" s="22"/>
      <c r="G536" s="7" t="s">
        <v>6</v>
      </c>
      <c r="H536" s="98">
        <f t="shared" si="73"/>
        <v>0</v>
      </c>
      <c r="I536" s="27"/>
      <c r="J536" s="21">
        <f t="shared" si="74"/>
        <v>0</v>
      </c>
      <c r="K536" s="18">
        <f t="shared" si="75"/>
        <v>0</v>
      </c>
      <c r="L536" s="2">
        <f t="shared" si="76"/>
        <v>0</v>
      </c>
      <c r="M536" s="97">
        <f t="shared" si="77"/>
        <v>0</v>
      </c>
      <c r="N536" s="19">
        <f t="shared" si="78"/>
        <v>0</v>
      </c>
      <c r="O536" s="7" t="str">
        <f t="shared" si="79"/>
        <v>heure</v>
      </c>
      <c r="P536" s="96">
        <f t="shared" si="80"/>
        <v>0</v>
      </c>
      <c r="Q536" s="19"/>
      <c r="R536" s="5"/>
      <c r="S536" s="37" t="str" cm="1">
        <f t="array" ref="S536">_xlfn.IFS(P536&gt;H536,"KO : Le montant retenu est supérieur au montant présenté. Merci de revoir la ligne de dépense ou plafonner son montant.",H536=0,"",P536=H536,"OK",P536&lt;H536,"Montant instruit inférieur au montant présenté.")</f>
        <v/>
      </c>
      <c r="T536" s="95">
        <f t="shared" si="81"/>
        <v>0</v>
      </c>
    </row>
    <row r="537" spans="1:20">
      <c r="A537" s="7">
        <v>533</v>
      </c>
      <c r="B537" s="5"/>
      <c r="C537" s="5"/>
      <c r="D537" s="2"/>
      <c r="E537" s="100"/>
      <c r="F537" s="22"/>
      <c r="G537" s="7" t="s">
        <v>6</v>
      </c>
      <c r="H537" s="98">
        <f t="shared" si="73"/>
        <v>0</v>
      </c>
      <c r="I537" s="27"/>
      <c r="J537" s="21">
        <f t="shared" si="74"/>
        <v>0</v>
      </c>
      <c r="K537" s="18">
        <f t="shared" si="75"/>
        <v>0</v>
      </c>
      <c r="L537" s="2">
        <f t="shared" si="76"/>
        <v>0</v>
      </c>
      <c r="M537" s="97">
        <f t="shared" si="77"/>
        <v>0</v>
      </c>
      <c r="N537" s="19">
        <f t="shared" si="78"/>
        <v>0</v>
      </c>
      <c r="O537" s="7" t="str">
        <f t="shared" si="79"/>
        <v>heure</v>
      </c>
      <c r="P537" s="96">
        <f t="shared" si="80"/>
        <v>0</v>
      </c>
      <c r="Q537" s="19"/>
      <c r="R537" s="5"/>
      <c r="S537" s="37" t="str" cm="1">
        <f t="array" ref="S537">_xlfn.IFS(P537&gt;H537,"KO : Le montant retenu est supérieur au montant présenté. Merci de revoir la ligne de dépense ou plafonner son montant.",H537=0,"",P537=H537,"OK",P537&lt;H537,"Montant instruit inférieur au montant présenté.")</f>
        <v/>
      </c>
      <c r="T537" s="95">
        <f t="shared" si="81"/>
        <v>0</v>
      </c>
    </row>
    <row r="538" spans="1:20">
      <c r="A538" s="7">
        <v>534</v>
      </c>
      <c r="B538" s="5"/>
      <c r="C538" s="5"/>
      <c r="D538" s="2"/>
      <c r="E538" s="100"/>
      <c r="F538" s="22"/>
      <c r="G538" s="7" t="s">
        <v>6</v>
      </c>
      <c r="H538" s="98">
        <f t="shared" si="73"/>
        <v>0</v>
      </c>
      <c r="I538" s="27"/>
      <c r="J538" s="21">
        <f t="shared" si="74"/>
        <v>0</v>
      </c>
      <c r="K538" s="18">
        <f t="shared" si="75"/>
        <v>0</v>
      </c>
      <c r="L538" s="2">
        <f t="shared" si="76"/>
        <v>0</v>
      </c>
      <c r="M538" s="97">
        <f t="shared" si="77"/>
        <v>0</v>
      </c>
      <c r="N538" s="19">
        <f t="shared" si="78"/>
        <v>0</v>
      </c>
      <c r="O538" s="7" t="str">
        <f t="shared" si="79"/>
        <v>heure</v>
      </c>
      <c r="P538" s="96">
        <f t="shared" si="80"/>
        <v>0</v>
      </c>
      <c r="Q538" s="19"/>
      <c r="R538" s="5"/>
      <c r="S538" s="37" t="str" cm="1">
        <f t="array" ref="S538">_xlfn.IFS(P538&gt;H538,"KO : Le montant retenu est supérieur au montant présenté. Merci de revoir la ligne de dépense ou plafonner son montant.",H538=0,"",P538=H538,"OK",P538&lt;H538,"Montant instruit inférieur au montant présenté.")</f>
        <v/>
      </c>
      <c r="T538" s="95">
        <f t="shared" si="81"/>
        <v>0</v>
      </c>
    </row>
    <row r="539" spans="1:20">
      <c r="A539" s="7">
        <v>535</v>
      </c>
      <c r="B539" s="5"/>
      <c r="C539" s="5"/>
      <c r="D539" s="2"/>
      <c r="E539" s="100"/>
      <c r="F539" s="22"/>
      <c r="G539" s="7" t="s">
        <v>6</v>
      </c>
      <c r="H539" s="98">
        <f t="shared" si="73"/>
        <v>0</v>
      </c>
      <c r="I539" s="27"/>
      <c r="J539" s="21">
        <f t="shared" si="74"/>
        <v>0</v>
      </c>
      <c r="K539" s="18">
        <f t="shared" si="75"/>
        <v>0</v>
      </c>
      <c r="L539" s="2">
        <f t="shared" si="76"/>
        <v>0</v>
      </c>
      <c r="M539" s="97">
        <f t="shared" si="77"/>
        <v>0</v>
      </c>
      <c r="N539" s="19">
        <f t="shared" si="78"/>
        <v>0</v>
      </c>
      <c r="O539" s="7" t="str">
        <f t="shared" si="79"/>
        <v>heure</v>
      </c>
      <c r="P539" s="96">
        <f t="shared" si="80"/>
        <v>0</v>
      </c>
      <c r="Q539" s="19"/>
      <c r="R539" s="5"/>
      <c r="S539" s="37" t="str" cm="1">
        <f t="array" ref="S539">_xlfn.IFS(P539&gt;H539,"KO : Le montant retenu est supérieur au montant présenté. Merci de revoir la ligne de dépense ou plafonner son montant.",H539=0,"",P539=H539,"OK",P539&lt;H539,"Montant instruit inférieur au montant présenté.")</f>
        <v/>
      </c>
      <c r="T539" s="95">
        <f t="shared" si="81"/>
        <v>0</v>
      </c>
    </row>
    <row r="540" spans="1:20">
      <c r="A540" s="7">
        <v>536</v>
      </c>
      <c r="B540" s="5"/>
      <c r="C540" s="5"/>
      <c r="D540" s="2"/>
      <c r="E540" s="100"/>
      <c r="F540" s="22"/>
      <c r="G540" s="7" t="s">
        <v>6</v>
      </c>
      <c r="H540" s="98">
        <f t="shared" si="73"/>
        <v>0</v>
      </c>
      <c r="I540" s="27"/>
      <c r="J540" s="21">
        <f t="shared" si="74"/>
        <v>0</v>
      </c>
      <c r="K540" s="18">
        <f t="shared" si="75"/>
        <v>0</v>
      </c>
      <c r="L540" s="2">
        <f t="shared" si="76"/>
        <v>0</v>
      </c>
      <c r="M540" s="97">
        <f t="shared" si="77"/>
        <v>0</v>
      </c>
      <c r="N540" s="19">
        <f t="shared" si="78"/>
        <v>0</v>
      </c>
      <c r="O540" s="7" t="str">
        <f t="shared" si="79"/>
        <v>heure</v>
      </c>
      <c r="P540" s="96">
        <f t="shared" si="80"/>
        <v>0</v>
      </c>
      <c r="Q540" s="19"/>
      <c r="R540" s="5"/>
      <c r="S540" s="37" t="str" cm="1">
        <f t="array" ref="S540">_xlfn.IFS(P540&gt;H540,"KO : Le montant retenu est supérieur au montant présenté. Merci de revoir la ligne de dépense ou plafonner son montant.",H540=0,"",P540=H540,"OK",P540&lt;H540,"Montant instruit inférieur au montant présenté.")</f>
        <v/>
      </c>
      <c r="T540" s="95">
        <f t="shared" si="81"/>
        <v>0</v>
      </c>
    </row>
    <row r="541" spans="1:20">
      <c r="A541" s="7">
        <v>537</v>
      </c>
      <c r="B541" s="5"/>
      <c r="C541" s="5"/>
      <c r="D541" s="2"/>
      <c r="E541" s="100"/>
      <c r="F541" s="22"/>
      <c r="G541" s="7" t="s">
        <v>6</v>
      </c>
      <c r="H541" s="98">
        <f t="shared" si="73"/>
        <v>0</v>
      </c>
      <c r="I541" s="27"/>
      <c r="J541" s="21">
        <f t="shared" si="74"/>
        <v>0</v>
      </c>
      <c r="K541" s="18">
        <f t="shared" si="75"/>
        <v>0</v>
      </c>
      <c r="L541" s="2">
        <f t="shared" si="76"/>
        <v>0</v>
      </c>
      <c r="M541" s="97">
        <f t="shared" si="77"/>
        <v>0</v>
      </c>
      <c r="N541" s="19">
        <f t="shared" si="78"/>
        <v>0</v>
      </c>
      <c r="O541" s="7" t="str">
        <f t="shared" si="79"/>
        <v>heure</v>
      </c>
      <c r="P541" s="96">
        <f t="shared" si="80"/>
        <v>0</v>
      </c>
      <c r="Q541" s="19"/>
      <c r="R541" s="5"/>
      <c r="S541" s="37" t="str" cm="1">
        <f t="array" ref="S541">_xlfn.IFS(P541&gt;H541,"KO : Le montant retenu est supérieur au montant présenté. Merci de revoir la ligne de dépense ou plafonner son montant.",H541=0,"",P541=H541,"OK",P541&lt;H541,"Montant instruit inférieur au montant présenté.")</f>
        <v/>
      </c>
      <c r="T541" s="95">
        <f t="shared" si="81"/>
        <v>0</v>
      </c>
    </row>
    <row r="542" spans="1:20">
      <c r="A542" s="7">
        <v>538</v>
      </c>
      <c r="B542" s="5"/>
      <c r="C542" s="5"/>
      <c r="D542" s="2"/>
      <c r="E542" s="100"/>
      <c r="F542" s="22"/>
      <c r="G542" s="7" t="s">
        <v>6</v>
      </c>
      <c r="H542" s="98">
        <f t="shared" si="73"/>
        <v>0</v>
      </c>
      <c r="I542" s="27"/>
      <c r="J542" s="21">
        <f t="shared" si="74"/>
        <v>0</v>
      </c>
      <c r="K542" s="18">
        <f t="shared" si="75"/>
        <v>0</v>
      </c>
      <c r="L542" s="2">
        <f t="shared" si="76"/>
        <v>0</v>
      </c>
      <c r="M542" s="97">
        <f t="shared" si="77"/>
        <v>0</v>
      </c>
      <c r="N542" s="19">
        <f t="shared" si="78"/>
        <v>0</v>
      </c>
      <c r="O542" s="7" t="str">
        <f t="shared" si="79"/>
        <v>heure</v>
      </c>
      <c r="P542" s="96">
        <f t="shared" si="80"/>
        <v>0</v>
      </c>
      <c r="Q542" s="19"/>
      <c r="R542" s="5"/>
      <c r="S542" s="37" t="str" cm="1">
        <f t="array" ref="S542">_xlfn.IFS(P542&gt;H542,"KO : Le montant retenu est supérieur au montant présenté. Merci de revoir la ligne de dépense ou plafonner son montant.",H542=0,"",P542=H542,"OK",P542&lt;H542,"Montant instruit inférieur au montant présenté.")</f>
        <v/>
      </c>
      <c r="T542" s="95">
        <f t="shared" si="81"/>
        <v>0</v>
      </c>
    </row>
    <row r="543" spans="1:20">
      <c r="A543" s="7">
        <v>539</v>
      </c>
      <c r="B543" s="5"/>
      <c r="C543" s="5"/>
      <c r="D543" s="2"/>
      <c r="E543" s="100"/>
      <c r="F543" s="22"/>
      <c r="G543" s="7" t="s">
        <v>6</v>
      </c>
      <c r="H543" s="98">
        <f t="shared" si="73"/>
        <v>0</v>
      </c>
      <c r="I543" s="27"/>
      <c r="J543" s="21">
        <f t="shared" si="74"/>
        <v>0</v>
      </c>
      <c r="K543" s="18">
        <f t="shared" si="75"/>
        <v>0</v>
      </c>
      <c r="L543" s="2">
        <f t="shared" si="76"/>
        <v>0</v>
      </c>
      <c r="M543" s="97">
        <f t="shared" si="77"/>
        <v>0</v>
      </c>
      <c r="N543" s="19">
        <f t="shared" si="78"/>
        <v>0</v>
      </c>
      <c r="O543" s="7" t="str">
        <f t="shared" si="79"/>
        <v>heure</v>
      </c>
      <c r="P543" s="96">
        <f t="shared" si="80"/>
        <v>0</v>
      </c>
      <c r="Q543" s="19"/>
      <c r="R543" s="5"/>
      <c r="S543" s="37" t="str" cm="1">
        <f t="array" ref="S543">_xlfn.IFS(P543&gt;H543,"KO : Le montant retenu est supérieur au montant présenté. Merci de revoir la ligne de dépense ou plafonner son montant.",H543=0,"",P543=H543,"OK",P543&lt;H543,"Montant instruit inférieur au montant présenté.")</f>
        <v/>
      </c>
      <c r="T543" s="95">
        <f t="shared" si="81"/>
        <v>0</v>
      </c>
    </row>
    <row r="544" spans="1:20">
      <c r="A544" s="7">
        <v>540</v>
      </c>
      <c r="B544" s="5"/>
      <c r="C544" s="5"/>
      <c r="D544" s="2"/>
      <c r="E544" s="100"/>
      <c r="F544" s="22"/>
      <c r="G544" s="7" t="s">
        <v>6</v>
      </c>
      <c r="H544" s="98">
        <f t="shared" si="73"/>
        <v>0</v>
      </c>
      <c r="I544" s="27"/>
      <c r="J544" s="21">
        <f t="shared" si="74"/>
        <v>0</v>
      </c>
      <c r="K544" s="18">
        <f t="shared" si="75"/>
        <v>0</v>
      </c>
      <c r="L544" s="2">
        <f t="shared" si="76"/>
        <v>0</v>
      </c>
      <c r="M544" s="97">
        <f t="shared" si="77"/>
        <v>0</v>
      </c>
      <c r="N544" s="19">
        <f t="shared" si="78"/>
        <v>0</v>
      </c>
      <c r="O544" s="7" t="str">
        <f t="shared" si="79"/>
        <v>heure</v>
      </c>
      <c r="P544" s="96">
        <f t="shared" si="80"/>
        <v>0</v>
      </c>
      <c r="Q544" s="19"/>
      <c r="R544" s="5"/>
      <c r="S544" s="37" t="str" cm="1">
        <f t="array" ref="S544">_xlfn.IFS(P544&gt;H544,"KO : Le montant retenu est supérieur au montant présenté. Merci de revoir la ligne de dépense ou plafonner son montant.",H544=0,"",P544=H544,"OK",P544&lt;H544,"Montant instruit inférieur au montant présenté.")</f>
        <v/>
      </c>
      <c r="T544" s="95">
        <f t="shared" si="81"/>
        <v>0</v>
      </c>
    </row>
    <row r="545" spans="1:20">
      <c r="A545" s="7">
        <v>541</v>
      </c>
      <c r="B545" s="5"/>
      <c r="C545" s="5"/>
      <c r="D545" s="2"/>
      <c r="E545" s="100"/>
      <c r="F545" s="22"/>
      <c r="G545" s="7" t="s">
        <v>6</v>
      </c>
      <c r="H545" s="98">
        <f t="shared" si="73"/>
        <v>0</v>
      </c>
      <c r="I545" s="27"/>
      <c r="J545" s="21">
        <f t="shared" si="74"/>
        <v>0</v>
      </c>
      <c r="K545" s="18">
        <f t="shared" si="75"/>
        <v>0</v>
      </c>
      <c r="L545" s="2">
        <f t="shared" si="76"/>
        <v>0</v>
      </c>
      <c r="M545" s="97">
        <f t="shared" si="77"/>
        <v>0</v>
      </c>
      <c r="N545" s="19">
        <f t="shared" si="78"/>
        <v>0</v>
      </c>
      <c r="O545" s="7" t="str">
        <f t="shared" si="79"/>
        <v>heure</v>
      </c>
      <c r="P545" s="96">
        <f t="shared" si="80"/>
        <v>0</v>
      </c>
      <c r="Q545" s="19"/>
      <c r="R545" s="5"/>
      <c r="S545" s="37" t="str" cm="1">
        <f t="array" ref="S545">_xlfn.IFS(P545&gt;H545,"KO : Le montant retenu est supérieur au montant présenté. Merci de revoir la ligne de dépense ou plafonner son montant.",H545=0,"",P545=H545,"OK",P545&lt;H545,"Montant instruit inférieur au montant présenté.")</f>
        <v/>
      </c>
      <c r="T545" s="95">
        <f t="shared" si="81"/>
        <v>0</v>
      </c>
    </row>
    <row r="546" spans="1:20">
      <c r="A546" s="7">
        <v>542</v>
      </c>
      <c r="B546" s="5"/>
      <c r="C546" s="5"/>
      <c r="D546" s="2"/>
      <c r="E546" s="100"/>
      <c r="F546" s="22"/>
      <c r="G546" s="7" t="s">
        <v>6</v>
      </c>
      <c r="H546" s="98">
        <f t="shared" si="73"/>
        <v>0</v>
      </c>
      <c r="I546" s="27"/>
      <c r="J546" s="21">
        <f t="shared" si="74"/>
        <v>0</v>
      </c>
      <c r="K546" s="18">
        <f t="shared" si="75"/>
        <v>0</v>
      </c>
      <c r="L546" s="2">
        <f t="shared" si="76"/>
        <v>0</v>
      </c>
      <c r="M546" s="97">
        <f t="shared" si="77"/>
        <v>0</v>
      </c>
      <c r="N546" s="19">
        <f t="shared" si="78"/>
        <v>0</v>
      </c>
      <c r="O546" s="7" t="str">
        <f t="shared" si="79"/>
        <v>heure</v>
      </c>
      <c r="P546" s="96">
        <f t="shared" si="80"/>
        <v>0</v>
      </c>
      <c r="Q546" s="19"/>
      <c r="R546" s="5"/>
      <c r="S546" s="37" t="str" cm="1">
        <f t="array" ref="S546">_xlfn.IFS(P546&gt;H546,"KO : Le montant retenu est supérieur au montant présenté. Merci de revoir la ligne de dépense ou plafonner son montant.",H546=0,"",P546=H546,"OK",P546&lt;H546,"Montant instruit inférieur au montant présenté.")</f>
        <v/>
      </c>
      <c r="T546" s="95">
        <f t="shared" si="81"/>
        <v>0</v>
      </c>
    </row>
    <row r="547" spans="1:20">
      <c r="A547" s="7">
        <v>543</v>
      </c>
      <c r="B547" s="5"/>
      <c r="C547" s="5"/>
      <c r="D547" s="2"/>
      <c r="E547" s="100"/>
      <c r="F547" s="22"/>
      <c r="G547" s="7" t="s">
        <v>6</v>
      </c>
      <c r="H547" s="98">
        <f t="shared" si="73"/>
        <v>0</v>
      </c>
      <c r="I547" s="27"/>
      <c r="J547" s="21">
        <f t="shared" si="74"/>
        <v>0</v>
      </c>
      <c r="K547" s="18">
        <f t="shared" si="75"/>
        <v>0</v>
      </c>
      <c r="L547" s="2">
        <f t="shared" si="76"/>
        <v>0</v>
      </c>
      <c r="M547" s="97">
        <f t="shared" si="77"/>
        <v>0</v>
      </c>
      <c r="N547" s="19">
        <f t="shared" si="78"/>
        <v>0</v>
      </c>
      <c r="O547" s="7" t="str">
        <f t="shared" si="79"/>
        <v>heure</v>
      </c>
      <c r="P547" s="96">
        <f t="shared" si="80"/>
        <v>0</v>
      </c>
      <c r="Q547" s="19"/>
      <c r="R547" s="5"/>
      <c r="S547" s="37" t="str" cm="1">
        <f t="array" ref="S547">_xlfn.IFS(P547&gt;H547,"KO : Le montant retenu est supérieur au montant présenté. Merci de revoir la ligne de dépense ou plafonner son montant.",H547=0,"",P547=H547,"OK",P547&lt;H547,"Montant instruit inférieur au montant présenté.")</f>
        <v/>
      </c>
      <c r="T547" s="95">
        <f t="shared" si="81"/>
        <v>0</v>
      </c>
    </row>
    <row r="548" spans="1:20">
      <c r="A548" s="7">
        <v>544</v>
      </c>
      <c r="B548" s="5"/>
      <c r="C548" s="5"/>
      <c r="D548" s="2"/>
      <c r="E548" s="100"/>
      <c r="F548" s="22"/>
      <c r="G548" s="7" t="s">
        <v>6</v>
      </c>
      <c r="H548" s="98">
        <f t="shared" si="73"/>
        <v>0</v>
      </c>
      <c r="I548" s="27"/>
      <c r="J548" s="21">
        <f t="shared" si="74"/>
        <v>0</v>
      </c>
      <c r="K548" s="18">
        <f t="shared" si="75"/>
        <v>0</v>
      </c>
      <c r="L548" s="2">
        <f t="shared" si="76"/>
        <v>0</v>
      </c>
      <c r="M548" s="97">
        <f t="shared" si="77"/>
        <v>0</v>
      </c>
      <c r="N548" s="19">
        <f t="shared" si="78"/>
        <v>0</v>
      </c>
      <c r="O548" s="7" t="str">
        <f t="shared" si="79"/>
        <v>heure</v>
      </c>
      <c r="P548" s="96">
        <f t="shared" si="80"/>
        <v>0</v>
      </c>
      <c r="Q548" s="19"/>
      <c r="R548" s="5"/>
      <c r="S548" s="37" t="str" cm="1">
        <f t="array" ref="S548">_xlfn.IFS(P548&gt;H548,"KO : Le montant retenu est supérieur au montant présenté. Merci de revoir la ligne de dépense ou plafonner son montant.",H548=0,"",P548=H548,"OK",P548&lt;H548,"Montant instruit inférieur au montant présenté.")</f>
        <v/>
      </c>
      <c r="T548" s="95">
        <f t="shared" si="81"/>
        <v>0</v>
      </c>
    </row>
    <row r="549" spans="1:20">
      <c r="A549" s="7">
        <v>545</v>
      </c>
      <c r="B549" s="5"/>
      <c r="C549" s="5"/>
      <c r="D549" s="2"/>
      <c r="E549" s="100"/>
      <c r="F549" s="22"/>
      <c r="G549" s="7" t="s">
        <v>6</v>
      </c>
      <c r="H549" s="98">
        <f t="shared" si="73"/>
        <v>0</v>
      </c>
      <c r="I549" s="27"/>
      <c r="J549" s="21">
        <f t="shared" si="74"/>
        <v>0</v>
      </c>
      <c r="K549" s="18">
        <f t="shared" si="75"/>
        <v>0</v>
      </c>
      <c r="L549" s="2">
        <f t="shared" si="76"/>
        <v>0</v>
      </c>
      <c r="M549" s="97">
        <f t="shared" si="77"/>
        <v>0</v>
      </c>
      <c r="N549" s="19">
        <f t="shared" si="78"/>
        <v>0</v>
      </c>
      <c r="O549" s="7" t="str">
        <f t="shared" si="79"/>
        <v>heure</v>
      </c>
      <c r="P549" s="96">
        <f t="shared" si="80"/>
        <v>0</v>
      </c>
      <c r="Q549" s="19"/>
      <c r="R549" s="5"/>
      <c r="S549" s="37" t="str" cm="1">
        <f t="array" ref="S549">_xlfn.IFS(P549&gt;H549,"KO : Le montant retenu est supérieur au montant présenté. Merci de revoir la ligne de dépense ou plafonner son montant.",H549=0,"",P549=H549,"OK",P549&lt;H549,"Montant instruit inférieur au montant présenté.")</f>
        <v/>
      </c>
      <c r="T549" s="95">
        <f t="shared" si="81"/>
        <v>0</v>
      </c>
    </row>
    <row r="550" spans="1:20">
      <c r="A550" s="7">
        <v>546</v>
      </c>
      <c r="B550" s="5"/>
      <c r="C550" s="5"/>
      <c r="D550" s="2"/>
      <c r="E550" s="100"/>
      <c r="F550" s="22"/>
      <c r="G550" s="7" t="s">
        <v>6</v>
      </c>
      <c r="H550" s="98">
        <f t="shared" si="73"/>
        <v>0</v>
      </c>
      <c r="I550" s="27"/>
      <c r="J550" s="21">
        <f t="shared" si="74"/>
        <v>0</v>
      </c>
      <c r="K550" s="18">
        <f t="shared" si="75"/>
        <v>0</v>
      </c>
      <c r="L550" s="2">
        <f t="shared" si="76"/>
        <v>0</v>
      </c>
      <c r="M550" s="97">
        <f t="shared" si="77"/>
        <v>0</v>
      </c>
      <c r="N550" s="19">
        <f t="shared" si="78"/>
        <v>0</v>
      </c>
      <c r="O550" s="7" t="str">
        <f t="shared" si="79"/>
        <v>heure</v>
      </c>
      <c r="P550" s="96">
        <f t="shared" si="80"/>
        <v>0</v>
      </c>
      <c r="Q550" s="19"/>
      <c r="R550" s="5"/>
      <c r="S550" s="37" t="str" cm="1">
        <f t="array" ref="S550">_xlfn.IFS(P550&gt;H550,"KO : Le montant retenu est supérieur au montant présenté. Merci de revoir la ligne de dépense ou plafonner son montant.",H550=0,"",P550=H550,"OK",P550&lt;H550,"Montant instruit inférieur au montant présenté.")</f>
        <v/>
      </c>
      <c r="T550" s="95">
        <f t="shared" si="81"/>
        <v>0</v>
      </c>
    </row>
    <row r="551" spans="1:20">
      <c r="A551" s="7">
        <v>547</v>
      </c>
      <c r="B551" s="5"/>
      <c r="C551" s="5"/>
      <c r="D551" s="2"/>
      <c r="E551" s="100"/>
      <c r="F551" s="22"/>
      <c r="G551" s="7" t="s">
        <v>6</v>
      </c>
      <c r="H551" s="98">
        <f t="shared" si="73"/>
        <v>0</v>
      </c>
      <c r="I551" s="27"/>
      <c r="J551" s="21">
        <f t="shared" si="74"/>
        <v>0</v>
      </c>
      <c r="K551" s="18">
        <f t="shared" si="75"/>
        <v>0</v>
      </c>
      <c r="L551" s="2">
        <f t="shared" si="76"/>
        <v>0</v>
      </c>
      <c r="M551" s="97">
        <f t="shared" si="77"/>
        <v>0</v>
      </c>
      <c r="N551" s="19">
        <f t="shared" si="78"/>
        <v>0</v>
      </c>
      <c r="O551" s="7" t="str">
        <f t="shared" si="79"/>
        <v>heure</v>
      </c>
      <c r="P551" s="96">
        <f t="shared" si="80"/>
        <v>0</v>
      </c>
      <c r="Q551" s="19"/>
      <c r="R551" s="5"/>
      <c r="S551" s="37" t="str" cm="1">
        <f t="array" ref="S551">_xlfn.IFS(P551&gt;H551,"KO : Le montant retenu est supérieur au montant présenté. Merci de revoir la ligne de dépense ou plafonner son montant.",H551=0,"",P551=H551,"OK",P551&lt;H551,"Montant instruit inférieur au montant présenté.")</f>
        <v/>
      </c>
      <c r="T551" s="95">
        <f t="shared" si="81"/>
        <v>0</v>
      </c>
    </row>
    <row r="552" spans="1:20">
      <c r="A552" s="7">
        <v>548</v>
      </c>
      <c r="B552" s="5"/>
      <c r="C552" s="5"/>
      <c r="D552" s="2"/>
      <c r="E552" s="100"/>
      <c r="F552" s="22"/>
      <c r="G552" s="7" t="s">
        <v>6</v>
      </c>
      <c r="H552" s="98">
        <f t="shared" si="73"/>
        <v>0</v>
      </c>
      <c r="I552" s="27"/>
      <c r="J552" s="21">
        <f t="shared" si="74"/>
        <v>0</v>
      </c>
      <c r="K552" s="18">
        <f t="shared" si="75"/>
        <v>0</v>
      </c>
      <c r="L552" s="2">
        <f t="shared" si="76"/>
        <v>0</v>
      </c>
      <c r="M552" s="97">
        <f t="shared" si="77"/>
        <v>0</v>
      </c>
      <c r="N552" s="19">
        <f t="shared" si="78"/>
        <v>0</v>
      </c>
      <c r="O552" s="7" t="str">
        <f t="shared" si="79"/>
        <v>heure</v>
      </c>
      <c r="P552" s="96">
        <f t="shared" si="80"/>
        <v>0</v>
      </c>
      <c r="Q552" s="19"/>
      <c r="R552" s="5"/>
      <c r="S552" s="37" t="str" cm="1">
        <f t="array" ref="S552">_xlfn.IFS(P552&gt;H552,"KO : Le montant retenu est supérieur au montant présenté. Merci de revoir la ligne de dépense ou plafonner son montant.",H552=0,"",P552=H552,"OK",P552&lt;H552,"Montant instruit inférieur au montant présenté.")</f>
        <v/>
      </c>
      <c r="T552" s="95">
        <f t="shared" si="81"/>
        <v>0</v>
      </c>
    </row>
    <row r="553" spans="1:20">
      <c r="A553" s="7">
        <v>549</v>
      </c>
      <c r="B553" s="5"/>
      <c r="C553" s="5"/>
      <c r="D553" s="2"/>
      <c r="E553" s="100"/>
      <c r="F553" s="22"/>
      <c r="G553" s="7" t="s">
        <v>6</v>
      </c>
      <c r="H553" s="98">
        <f t="shared" si="73"/>
        <v>0</v>
      </c>
      <c r="I553" s="27"/>
      <c r="J553" s="21">
        <f t="shared" si="74"/>
        <v>0</v>
      </c>
      <c r="K553" s="18">
        <f t="shared" si="75"/>
        <v>0</v>
      </c>
      <c r="L553" s="2">
        <f t="shared" si="76"/>
        <v>0</v>
      </c>
      <c r="M553" s="97">
        <f t="shared" si="77"/>
        <v>0</v>
      </c>
      <c r="N553" s="19">
        <f t="shared" si="78"/>
        <v>0</v>
      </c>
      <c r="O553" s="7" t="str">
        <f t="shared" si="79"/>
        <v>heure</v>
      </c>
      <c r="P553" s="96">
        <f t="shared" si="80"/>
        <v>0</v>
      </c>
      <c r="Q553" s="19"/>
      <c r="R553" s="5"/>
      <c r="S553" s="37" t="str" cm="1">
        <f t="array" ref="S553">_xlfn.IFS(P553&gt;H553,"KO : Le montant retenu est supérieur au montant présenté. Merci de revoir la ligne de dépense ou plafonner son montant.",H553=0,"",P553=H553,"OK",P553&lt;H553,"Montant instruit inférieur au montant présenté.")</f>
        <v/>
      </c>
      <c r="T553" s="95">
        <f t="shared" si="81"/>
        <v>0</v>
      </c>
    </row>
    <row r="554" spans="1:20">
      <c r="A554" s="7">
        <v>550</v>
      </c>
      <c r="B554" s="5"/>
      <c r="C554" s="5"/>
      <c r="D554" s="2"/>
      <c r="E554" s="100"/>
      <c r="F554" s="22"/>
      <c r="G554" s="7" t="s">
        <v>6</v>
      </c>
      <c r="H554" s="98">
        <f t="shared" si="73"/>
        <v>0</v>
      </c>
      <c r="I554" s="27"/>
      <c r="J554" s="21">
        <f t="shared" si="74"/>
        <v>0</v>
      </c>
      <c r="K554" s="18">
        <f t="shared" si="75"/>
        <v>0</v>
      </c>
      <c r="L554" s="2">
        <f t="shared" si="76"/>
        <v>0</v>
      </c>
      <c r="M554" s="97">
        <f t="shared" si="77"/>
        <v>0</v>
      </c>
      <c r="N554" s="19">
        <f t="shared" si="78"/>
        <v>0</v>
      </c>
      <c r="O554" s="7" t="str">
        <f t="shared" si="79"/>
        <v>heure</v>
      </c>
      <c r="P554" s="96">
        <f t="shared" si="80"/>
        <v>0</v>
      </c>
      <c r="Q554" s="19"/>
      <c r="R554" s="5"/>
      <c r="S554" s="37" t="str" cm="1">
        <f t="array" ref="S554">_xlfn.IFS(P554&gt;H554,"KO : Le montant retenu est supérieur au montant présenté. Merci de revoir la ligne de dépense ou plafonner son montant.",H554=0,"",P554=H554,"OK",P554&lt;H554,"Montant instruit inférieur au montant présenté.")</f>
        <v/>
      </c>
      <c r="T554" s="95">
        <f t="shared" si="81"/>
        <v>0</v>
      </c>
    </row>
    <row r="555" spans="1:20">
      <c r="A555" s="7">
        <v>551</v>
      </c>
      <c r="B555" s="5"/>
      <c r="C555" s="5"/>
      <c r="D555" s="2"/>
      <c r="E555" s="100"/>
      <c r="F555" s="22"/>
      <c r="G555" s="7" t="s">
        <v>6</v>
      </c>
      <c r="H555" s="98">
        <f t="shared" si="73"/>
        <v>0</v>
      </c>
      <c r="I555" s="27"/>
      <c r="J555" s="21">
        <f t="shared" si="74"/>
        <v>0</v>
      </c>
      <c r="K555" s="18">
        <f t="shared" si="75"/>
        <v>0</v>
      </c>
      <c r="L555" s="2">
        <f t="shared" si="76"/>
        <v>0</v>
      </c>
      <c r="M555" s="97">
        <f t="shared" si="77"/>
        <v>0</v>
      </c>
      <c r="N555" s="19">
        <f t="shared" si="78"/>
        <v>0</v>
      </c>
      <c r="O555" s="7" t="str">
        <f t="shared" si="79"/>
        <v>heure</v>
      </c>
      <c r="P555" s="96">
        <f t="shared" si="80"/>
        <v>0</v>
      </c>
      <c r="Q555" s="19"/>
      <c r="R555" s="5"/>
      <c r="S555" s="37" t="str" cm="1">
        <f t="array" ref="S555">_xlfn.IFS(P555&gt;H555,"KO : Le montant retenu est supérieur au montant présenté. Merci de revoir la ligne de dépense ou plafonner son montant.",H555=0,"",P555=H555,"OK",P555&lt;H555,"Montant instruit inférieur au montant présenté.")</f>
        <v/>
      </c>
      <c r="T555" s="95">
        <f t="shared" si="81"/>
        <v>0</v>
      </c>
    </row>
    <row r="556" spans="1:20">
      <c r="A556" s="7">
        <v>552</v>
      </c>
      <c r="B556" s="5"/>
      <c r="C556" s="5"/>
      <c r="D556" s="2"/>
      <c r="E556" s="100"/>
      <c r="F556" s="22"/>
      <c r="G556" s="7" t="s">
        <v>6</v>
      </c>
      <c r="H556" s="98">
        <f t="shared" si="73"/>
        <v>0</v>
      </c>
      <c r="I556" s="27"/>
      <c r="J556" s="21">
        <f t="shared" si="74"/>
        <v>0</v>
      </c>
      <c r="K556" s="18">
        <f t="shared" si="75"/>
        <v>0</v>
      </c>
      <c r="L556" s="2">
        <f t="shared" si="76"/>
        <v>0</v>
      </c>
      <c r="M556" s="97">
        <f t="shared" si="77"/>
        <v>0</v>
      </c>
      <c r="N556" s="19">
        <f t="shared" si="78"/>
        <v>0</v>
      </c>
      <c r="O556" s="7" t="str">
        <f t="shared" si="79"/>
        <v>heure</v>
      </c>
      <c r="P556" s="96">
        <f t="shared" si="80"/>
        <v>0</v>
      </c>
      <c r="Q556" s="19"/>
      <c r="R556" s="5"/>
      <c r="S556" s="37" t="str" cm="1">
        <f t="array" ref="S556">_xlfn.IFS(P556&gt;H556,"KO : Le montant retenu est supérieur au montant présenté. Merci de revoir la ligne de dépense ou plafonner son montant.",H556=0,"",P556=H556,"OK",P556&lt;H556,"Montant instruit inférieur au montant présenté.")</f>
        <v/>
      </c>
      <c r="T556" s="95">
        <f t="shared" si="81"/>
        <v>0</v>
      </c>
    </row>
    <row r="557" spans="1:20">
      <c r="A557" s="7">
        <v>553</v>
      </c>
      <c r="B557" s="5"/>
      <c r="C557" s="5"/>
      <c r="D557" s="2"/>
      <c r="E557" s="100"/>
      <c r="F557" s="22"/>
      <c r="G557" s="7" t="s">
        <v>6</v>
      </c>
      <c r="H557" s="98">
        <f t="shared" si="73"/>
        <v>0</v>
      </c>
      <c r="I557" s="27"/>
      <c r="J557" s="21">
        <f t="shared" si="74"/>
        <v>0</v>
      </c>
      <c r="K557" s="18">
        <f t="shared" si="75"/>
        <v>0</v>
      </c>
      <c r="L557" s="2">
        <f t="shared" si="76"/>
        <v>0</v>
      </c>
      <c r="M557" s="97">
        <f t="shared" si="77"/>
        <v>0</v>
      </c>
      <c r="N557" s="19">
        <f t="shared" si="78"/>
        <v>0</v>
      </c>
      <c r="O557" s="7" t="str">
        <f t="shared" si="79"/>
        <v>heure</v>
      </c>
      <c r="P557" s="96">
        <f t="shared" si="80"/>
        <v>0</v>
      </c>
      <c r="Q557" s="19"/>
      <c r="R557" s="5"/>
      <c r="S557" s="37" t="str" cm="1">
        <f t="array" ref="S557">_xlfn.IFS(P557&gt;H557,"KO : Le montant retenu est supérieur au montant présenté. Merci de revoir la ligne de dépense ou plafonner son montant.",H557=0,"",P557=H557,"OK",P557&lt;H557,"Montant instruit inférieur au montant présenté.")</f>
        <v/>
      </c>
      <c r="T557" s="95">
        <f t="shared" si="81"/>
        <v>0</v>
      </c>
    </row>
    <row r="558" spans="1:20">
      <c r="A558" s="7">
        <v>554</v>
      </c>
      <c r="B558" s="5"/>
      <c r="C558" s="5"/>
      <c r="D558" s="2"/>
      <c r="E558" s="100"/>
      <c r="F558" s="22"/>
      <c r="G558" s="7" t="s">
        <v>6</v>
      </c>
      <c r="H558" s="98">
        <f t="shared" si="73"/>
        <v>0</v>
      </c>
      <c r="I558" s="27"/>
      <c r="J558" s="21">
        <f t="shared" si="74"/>
        <v>0</v>
      </c>
      <c r="K558" s="18">
        <f t="shared" si="75"/>
        <v>0</v>
      </c>
      <c r="L558" s="2">
        <f t="shared" si="76"/>
        <v>0</v>
      </c>
      <c r="M558" s="97">
        <f t="shared" si="77"/>
        <v>0</v>
      </c>
      <c r="N558" s="19">
        <f t="shared" si="78"/>
        <v>0</v>
      </c>
      <c r="O558" s="7" t="str">
        <f t="shared" si="79"/>
        <v>heure</v>
      </c>
      <c r="P558" s="96">
        <f t="shared" si="80"/>
        <v>0</v>
      </c>
      <c r="Q558" s="19"/>
      <c r="R558" s="5"/>
      <c r="S558" s="37" t="str" cm="1">
        <f t="array" ref="S558">_xlfn.IFS(P558&gt;H558,"KO : Le montant retenu est supérieur au montant présenté. Merci de revoir la ligne de dépense ou plafonner son montant.",H558=0,"",P558=H558,"OK",P558&lt;H558,"Montant instruit inférieur au montant présenté.")</f>
        <v/>
      </c>
      <c r="T558" s="95">
        <f t="shared" si="81"/>
        <v>0</v>
      </c>
    </row>
    <row r="559" spans="1:20">
      <c r="A559" s="7">
        <v>555</v>
      </c>
      <c r="B559" s="5"/>
      <c r="C559" s="5"/>
      <c r="D559" s="2"/>
      <c r="E559" s="100"/>
      <c r="F559" s="22"/>
      <c r="G559" s="7" t="s">
        <v>6</v>
      </c>
      <c r="H559" s="98">
        <f t="shared" si="73"/>
        <v>0</v>
      </c>
      <c r="I559" s="27"/>
      <c r="J559" s="21">
        <f t="shared" si="74"/>
        <v>0</v>
      </c>
      <c r="K559" s="18">
        <f t="shared" si="75"/>
        <v>0</v>
      </c>
      <c r="L559" s="2">
        <f t="shared" si="76"/>
        <v>0</v>
      </c>
      <c r="M559" s="97">
        <f t="shared" si="77"/>
        <v>0</v>
      </c>
      <c r="N559" s="19">
        <f t="shared" si="78"/>
        <v>0</v>
      </c>
      <c r="O559" s="7" t="str">
        <f t="shared" si="79"/>
        <v>heure</v>
      </c>
      <c r="P559" s="96">
        <f t="shared" si="80"/>
        <v>0</v>
      </c>
      <c r="Q559" s="19"/>
      <c r="R559" s="5"/>
      <c r="S559" s="37" t="str" cm="1">
        <f t="array" ref="S559">_xlfn.IFS(P559&gt;H559,"KO : Le montant retenu est supérieur au montant présenté. Merci de revoir la ligne de dépense ou plafonner son montant.",H559=0,"",P559=H559,"OK",P559&lt;H559,"Montant instruit inférieur au montant présenté.")</f>
        <v/>
      </c>
      <c r="T559" s="95">
        <f t="shared" si="81"/>
        <v>0</v>
      </c>
    </row>
    <row r="560" spans="1:20">
      <c r="A560" s="7">
        <v>556</v>
      </c>
      <c r="B560" s="5"/>
      <c r="C560" s="5"/>
      <c r="D560" s="2"/>
      <c r="E560" s="100"/>
      <c r="F560" s="22"/>
      <c r="G560" s="7" t="s">
        <v>6</v>
      </c>
      <c r="H560" s="98">
        <f t="shared" si="73"/>
        <v>0</v>
      </c>
      <c r="I560" s="27"/>
      <c r="J560" s="21">
        <f t="shared" si="74"/>
        <v>0</v>
      </c>
      <c r="K560" s="18">
        <f t="shared" si="75"/>
        <v>0</v>
      </c>
      <c r="L560" s="2">
        <f t="shared" si="76"/>
        <v>0</v>
      </c>
      <c r="M560" s="97">
        <f t="shared" si="77"/>
        <v>0</v>
      </c>
      <c r="N560" s="19">
        <f t="shared" si="78"/>
        <v>0</v>
      </c>
      <c r="O560" s="7" t="str">
        <f t="shared" si="79"/>
        <v>heure</v>
      </c>
      <c r="P560" s="96">
        <f t="shared" si="80"/>
        <v>0</v>
      </c>
      <c r="Q560" s="19"/>
      <c r="R560" s="5"/>
      <c r="S560" s="37" t="str" cm="1">
        <f t="array" ref="S560">_xlfn.IFS(P560&gt;H560,"KO : Le montant retenu est supérieur au montant présenté. Merci de revoir la ligne de dépense ou plafonner son montant.",H560=0,"",P560=H560,"OK",P560&lt;H560,"Montant instruit inférieur au montant présenté.")</f>
        <v/>
      </c>
      <c r="T560" s="95">
        <f t="shared" si="81"/>
        <v>0</v>
      </c>
    </row>
    <row r="561" spans="1:20">
      <c r="A561" s="7">
        <v>557</v>
      </c>
      <c r="B561" s="5"/>
      <c r="C561" s="5"/>
      <c r="D561" s="2"/>
      <c r="E561" s="100"/>
      <c r="F561" s="22"/>
      <c r="G561" s="7" t="s">
        <v>6</v>
      </c>
      <c r="H561" s="98">
        <f t="shared" si="73"/>
        <v>0</v>
      </c>
      <c r="I561" s="27"/>
      <c r="J561" s="21">
        <f t="shared" si="74"/>
        <v>0</v>
      </c>
      <c r="K561" s="18">
        <f t="shared" si="75"/>
        <v>0</v>
      </c>
      <c r="L561" s="2">
        <f t="shared" si="76"/>
        <v>0</v>
      </c>
      <c r="M561" s="97">
        <f t="shared" si="77"/>
        <v>0</v>
      </c>
      <c r="N561" s="19">
        <f t="shared" si="78"/>
        <v>0</v>
      </c>
      <c r="O561" s="7" t="str">
        <f t="shared" si="79"/>
        <v>heure</v>
      </c>
      <c r="P561" s="96">
        <f t="shared" si="80"/>
        <v>0</v>
      </c>
      <c r="Q561" s="19"/>
      <c r="R561" s="5"/>
      <c r="S561" s="37" t="str" cm="1">
        <f t="array" ref="S561">_xlfn.IFS(P561&gt;H561,"KO : Le montant retenu est supérieur au montant présenté. Merci de revoir la ligne de dépense ou plafonner son montant.",H561=0,"",P561=H561,"OK",P561&lt;H561,"Montant instruit inférieur au montant présenté.")</f>
        <v/>
      </c>
      <c r="T561" s="95">
        <f t="shared" si="81"/>
        <v>0</v>
      </c>
    </row>
    <row r="562" spans="1:20">
      <c r="A562" s="7">
        <v>558</v>
      </c>
      <c r="B562" s="5"/>
      <c r="C562" s="5"/>
      <c r="D562" s="2"/>
      <c r="E562" s="100"/>
      <c r="F562" s="22"/>
      <c r="G562" s="7" t="s">
        <v>6</v>
      </c>
      <c r="H562" s="98">
        <f t="shared" si="73"/>
        <v>0</v>
      </c>
      <c r="I562" s="27"/>
      <c r="J562" s="21">
        <f t="shared" si="74"/>
        <v>0</v>
      </c>
      <c r="K562" s="18">
        <f t="shared" si="75"/>
        <v>0</v>
      </c>
      <c r="L562" s="2">
        <f t="shared" si="76"/>
        <v>0</v>
      </c>
      <c r="M562" s="97">
        <f t="shared" si="77"/>
        <v>0</v>
      </c>
      <c r="N562" s="19">
        <f t="shared" si="78"/>
        <v>0</v>
      </c>
      <c r="O562" s="7" t="str">
        <f t="shared" si="79"/>
        <v>heure</v>
      </c>
      <c r="P562" s="96">
        <f t="shared" si="80"/>
        <v>0</v>
      </c>
      <c r="Q562" s="19"/>
      <c r="R562" s="5"/>
      <c r="S562" s="37" t="str" cm="1">
        <f t="array" ref="S562">_xlfn.IFS(P562&gt;H562,"KO : Le montant retenu est supérieur au montant présenté. Merci de revoir la ligne de dépense ou plafonner son montant.",H562=0,"",P562=H562,"OK",P562&lt;H562,"Montant instruit inférieur au montant présenté.")</f>
        <v/>
      </c>
      <c r="T562" s="95">
        <f t="shared" si="81"/>
        <v>0</v>
      </c>
    </row>
    <row r="563" spans="1:20">
      <c r="A563" s="7">
        <v>559</v>
      </c>
      <c r="B563" s="5"/>
      <c r="C563" s="5"/>
      <c r="D563" s="2"/>
      <c r="E563" s="100"/>
      <c r="F563" s="22"/>
      <c r="G563" s="7" t="s">
        <v>6</v>
      </c>
      <c r="H563" s="98">
        <f t="shared" si="73"/>
        <v>0</v>
      </c>
      <c r="I563" s="27"/>
      <c r="J563" s="21">
        <f t="shared" si="74"/>
        <v>0</v>
      </c>
      <c r="K563" s="18">
        <f t="shared" si="75"/>
        <v>0</v>
      </c>
      <c r="L563" s="2">
        <f t="shared" si="76"/>
        <v>0</v>
      </c>
      <c r="M563" s="97">
        <f t="shared" si="77"/>
        <v>0</v>
      </c>
      <c r="N563" s="19">
        <f t="shared" si="78"/>
        <v>0</v>
      </c>
      <c r="O563" s="7" t="str">
        <f t="shared" si="79"/>
        <v>heure</v>
      </c>
      <c r="P563" s="96">
        <f t="shared" si="80"/>
        <v>0</v>
      </c>
      <c r="Q563" s="19"/>
      <c r="R563" s="5"/>
      <c r="S563" s="37" t="str" cm="1">
        <f t="array" ref="S563">_xlfn.IFS(P563&gt;H563,"KO : Le montant retenu est supérieur au montant présenté. Merci de revoir la ligne de dépense ou plafonner son montant.",H563=0,"",P563=H563,"OK",P563&lt;H563,"Montant instruit inférieur au montant présenté.")</f>
        <v/>
      </c>
      <c r="T563" s="95">
        <f t="shared" si="81"/>
        <v>0</v>
      </c>
    </row>
    <row r="564" spans="1:20">
      <c r="A564" s="7">
        <v>560</v>
      </c>
      <c r="B564" s="5"/>
      <c r="C564" s="5"/>
      <c r="D564" s="2"/>
      <c r="E564" s="100"/>
      <c r="F564" s="22"/>
      <c r="G564" s="7" t="s">
        <v>6</v>
      </c>
      <c r="H564" s="98">
        <f t="shared" si="73"/>
        <v>0</v>
      </c>
      <c r="I564" s="27"/>
      <c r="J564" s="21">
        <f t="shared" si="74"/>
        <v>0</v>
      </c>
      <c r="K564" s="18">
        <f t="shared" si="75"/>
        <v>0</v>
      </c>
      <c r="L564" s="2">
        <f t="shared" si="76"/>
        <v>0</v>
      </c>
      <c r="M564" s="97">
        <f t="shared" si="77"/>
        <v>0</v>
      </c>
      <c r="N564" s="19">
        <f t="shared" si="78"/>
        <v>0</v>
      </c>
      <c r="O564" s="7" t="str">
        <f t="shared" si="79"/>
        <v>heure</v>
      </c>
      <c r="P564" s="96">
        <f t="shared" si="80"/>
        <v>0</v>
      </c>
      <c r="Q564" s="19"/>
      <c r="R564" s="5"/>
      <c r="S564" s="37" t="str" cm="1">
        <f t="array" ref="S564">_xlfn.IFS(P564&gt;H564,"KO : Le montant retenu est supérieur au montant présenté. Merci de revoir la ligne de dépense ou plafonner son montant.",H564=0,"",P564=H564,"OK",P564&lt;H564,"Montant instruit inférieur au montant présenté.")</f>
        <v/>
      </c>
      <c r="T564" s="95">
        <f t="shared" si="81"/>
        <v>0</v>
      </c>
    </row>
    <row r="565" spans="1:20">
      <c r="A565" s="7">
        <v>561</v>
      </c>
      <c r="B565" s="5"/>
      <c r="C565" s="5"/>
      <c r="D565" s="2"/>
      <c r="E565" s="100"/>
      <c r="F565" s="22"/>
      <c r="G565" s="7" t="s">
        <v>6</v>
      </c>
      <c r="H565" s="98">
        <f t="shared" si="73"/>
        <v>0</v>
      </c>
      <c r="I565" s="27"/>
      <c r="J565" s="21">
        <f t="shared" si="74"/>
        <v>0</v>
      </c>
      <c r="K565" s="18">
        <f t="shared" si="75"/>
        <v>0</v>
      </c>
      <c r="L565" s="2">
        <f t="shared" si="76"/>
        <v>0</v>
      </c>
      <c r="M565" s="97">
        <f t="shared" si="77"/>
        <v>0</v>
      </c>
      <c r="N565" s="19">
        <f t="shared" si="78"/>
        <v>0</v>
      </c>
      <c r="O565" s="7" t="str">
        <f t="shared" si="79"/>
        <v>heure</v>
      </c>
      <c r="P565" s="96">
        <f t="shared" si="80"/>
        <v>0</v>
      </c>
      <c r="Q565" s="19"/>
      <c r="R565" s="5"/>
      <c r="S565" s="37" t="str" cm="1">
        <f t="array" ref="S565">_xlfn.IFS(P565&gt;H565,"KO : Le montant retenu est supérieur au montant présenté. Merci de revoir la ligne de dépense ou plafonner son montant.",H565=0,"",P565=H565,"OK",P565&lt;H565,"Montant instruit inférieur au montant présenté.")</f>
        <v/>
      </c>
      <c r="T565" s="95">
        <f t="shared" si="81"/>
        <v>0</v>
      </c>
    </row>
    <row r="566" spans="1:20">
      <c r="A566" s="7">
        <v>562</v>
      </c>
      <c r="B566" s="5"/>
      <c r="C566" s="5"/>
      <c r="D566" s="2"/>
      <c r="E566" s="100"/>
      <c r="F566" s="22"/>
      <c r="G566" s="7" t="s">
        <v>6</v>
      </c>
      <c r="H566" s="98">
        <f t="shared" si="73"/>
        <v>0</v>
      </c>
      <c r="I566" s="27"/>
      <c r="J566" s="21">
        <f t="shared" si="74"/>
        <v>0</v>
      </c>
      <c r="K566" s="18">
        <f t="shared" si="75"/>
        <v>0</v>
      </c>
      <c r="L566" s="2">
        <f t="shared" si="76"/>
        <v>0</v>
      </c>
      <c r="M566" s="97">
        <f t="shared" si="77"/>
        <v>0</v>
      </c>
      <c r="N566" s="19">
        <f t="shared" si="78"/>
        <v>0</v>
      </c>
      <c r="O566" s="7" t="str">
        <f t="shared" si="79"/>
        <v>heure</v>
      </c>
      <c r="P566" s="96">
        <f t="shared" si="80"/>
        <v>0</v>
      </c>
      <c r="Q566" s="19"/>
      <c r="R566" s="5"/>
      <c r="S566" s="37" t="str" cm="1">
        <f t="array" ref="S566">_xlfn.IFS(P566&gt;H566,"KO : Le montant retenu est supérieur au montant présenté. Merci de revoir la ligne de dépense ou plafonner son montant.",H566=0,"",P566=H566,"OK",P566&lt;H566,"Montant instruit inférieur au montant présenté.")</f>
        <v/>
      </c>
      <c r="T566" s="95">
        <f t="shared" si="81"/>
        <v>0</v>
      </c>
    </row>
    <row r="567" spans="1:20">
      <c r="A567" s="7">
        <v>563</v>
      </c>
      <c r="B567" s="5"/>
      <c r="C567" s="5"/>
      <c r="D567" s="2"/>
      <c r="E567" s="100"/>
      <c r="F567" s="22"/>
      <c r="G567" s="7" t="s">
        <v>6</v>
      </c>
      <c r="H567" s="98">
        <f t="shared" si="73"/>
        <v>0</v>
      </c>
      <c r="I567" s="27"/>
      <c r="J567" s="21">
        <f t="shared" si="74"/>
        <v>0</v>
      </c>
      <c r="K567" s="18">
        <f t="shared" si="75"/>
        <v>0</v>
      </c>
      <c r="L567" s="2">
        <f t="shared" si="76"/>
        <v>0</v>
      </c>
      <c r="M567" s="97">
        <f t="shared" si="77"/>
        <v>0</v>
      </c>
      <c r="N567" s="19">
        <f t="shared" si="78"/>
        <v>0</v>
      </c>
      <c r="O567" s="7" t="str">
        <f t="shared" si="79"/>
        <v>heure</v>
      </c>
      <c r="P567" s="96">
        <f t="shared" si="80"/>
        <v>0</v>
      </c>
      <c r="Q567" s="19"/>
      <c r="R567" s="5"/>
      <c r="S567" s="37" t="str" cm="1">
        <f t="array" ref="S567">_xlfn.IFS(P567&gt;H567,"KO : Le montant retenu est supérieur au montant présenté. Merci de revoir la ligne de dépense ou plafonner son montant.",H567=0,"",P567=H567,"OK",P567&lt;H567,"Montant instruit inférieur au montant présenté.")</f>
        <v/>
      </c>
      <c r="T567" s="95">
        <f t="shared" si="81"/>
        <v>0</v>
      </c>
    </row>
    <row r="568" spans="1:20">
      <c r="A568" s="7">
        <v>564</v>
      </c>
      <c r="B568" s="5"/>
      <c r="C568" s="5"/>
      <c r="D568" s="2"/>
      <c r="E568" s="100"/>
      <c r="F568" s="22"/>
      <c r="G568" s="7" t="s">
        <v>6</v>
      </c>
      <c r="H568" s="98">
        <f t="shared" si="73"/>
        <v>0</v>
      </c>
      <c r="I568" s="27"/>
      <c r="J568" s="21">
        <f t="shared" si="74"/>
        <v>0</v>
      </c>
      <c r="K568" s="18">
        <f t="shared" si="75"/>
        <v>0</v>
      </c>
      <c r="L568" s="2">
        <f t="shared" si="76"/>
        <v>0</v>
      </c>
      <c r="M568" s="97">
        <f t="shared" si="77"/>
        <v>0</v>
      </c>
      <c r="N568" s="19">
        <f t="shared" si="78"/>
        <v>0</v>
      </c>
      <c r="O568" s="7" t="str">
        <f t="shared" si="79"/>
        <v>heure</v>
      </c>
      <c r="P568" s="96">
        <f t="shared" si="80"/>
        <v>0</v>
      </c>
      <c r="Q568" s="19"/>
      <c r="R568" s="5"/>
      <c r="S568" s="37" t="str" cm="1">
        <f t="array" ref="S568">_xlfn.IFS(P568&gt;H568,"KO : Le montant retenu est supérieur au montant présenté. Merci de revoir la ligne de dépense ou plafonner son montant.",H568=0,"",P568=H568,"OK",P568&lt;H568,"Montant instruit inférieur au montant présenté.")</f>
        <v/>
      </c>
      <c r="T568" s="95">
        <f t="shared" si="81"/>
        <v>0</v>
      </c>
    </row>
    <row r="569" spans="1:20">
      <c r="A569" s="7">
        <v>565</v>
      </c>
      <c r="B569" s="5"/>
      <c r="C569" s="5"/>
      <c r="D569" s="2"/>
      <c r="E569" s="100"/>
      <c r="F569" s="22"/>
      <c r="G569" s="7" t="s">
        <v>6</v>
      </c>
      <c r="H569" s="98">
        <f t="shared" si="73"/>
        <v>0</v>
      </c>
      <c r="I569" s="27"/>
      <c r="J569" s="21">
        <f t="shared" si="74"/>
        <v>0</v>
      </c>
      <c r="K569" s="18">
        <f t="shared" si="75"/>
        <v>0</v>
      </c>
      <c r="L569" s="2">
        <f t="shared" si="76"/>
        <v>0</v>
      </c>
      <c r="M569" s="97">
        <f t="shared" si="77"/>
        <v>0</v>
      </c>
      <c r="N569" s="19">
        <f t="shared" si="78"/>
        <v>0</v>
      </c>
      <c r="O569" s="7" t="str">
        <f t="shared" si="79"/>
        <v>heure</v>
      </c>
      <c r="P569" s="96">
        <f t="shared" si="80"/>
        <v>0</v>
      </c>
      <c r="Q569" s="19"/>
      <c r="R569" s="5"/>
      <c r="S569" s="37" t="str" cm="1">
        <f t="array" ref="S569">_xlfn.IFS(P569&gt;H569,"KO : Le montant retenu est supérieur au montant présenté. Merci de revoir la ligne de dépense ou plafonner son montant.",H569=0,"",P569=H569,"OK",P569&lt;H569,"Montant instruit inférieur au montant présenté.")</f>
        <v/>
      </c>
      <c r="T569" s="95">
        <f t="shared" si="81"/>
        <v>0</v>
      </c>
    </row>
    <row r="570" spans="1:20">
      <c r="A570" s="7">
        <v>566</v>
      </c>
      <c r="B570" s="5"/>
      <c r="C570" s="5"/>
      <c r="D570" s="2"/>
      <c r="E570" s="100"/>
      <c r="F570" s="22"/>
      <c r="G570" s="7" t="s">
        <v>6</v>
      </c>
      <c r="H570" s="98">
        <f t="shared" si="73"/>
        <v>0</v>
      </c>
      <c r="I570" s="27"/>
      <c r="J570" s="21">
        <f t="shared" si="74"/>
        <v>0</v>
      </c>
      <c r="K570" s="18">
        <f t="shared" si="75"/>
        <v>0</v>
      </c>
      <c r="L570" s="2">
        <f t="shared" si="76"/>
        <v>0</v>
      </c>
      <c r="M570" s="97">
        <f t="shared" si="77"/>
        <v>0</v>
      </c>
      <c r="N570" s="19">
        <f t="shared" si="78"/>
        <v>0</v>
      </c>
      <c r="O570" s="7" t="str">
        <f t="shared" si="79"/>
        <v>heure</v>
      </c>
      <c r="P570" s="96">
        <f t="shared" si="80"/>
        <v>0</v>
      </c>
      <c r="Q570" s="19"/>
      <c r="R570" s="5"/>
      <c r="S570" s="37" t="str" cm="1">
        <f t="array" ref="S570">_xlfn.IFS(P570&gt;H570,"KO : Le montant retenu est supérieur au montant présenté. Merci de revoir la ligne de dépense ou plafonner son montant.",H570=0,"",P570=H570,"OK",P570&lt;H570,"Montant instruit inférieur au montant présenté.")</f>
        <v/>
      </c>
      <c r="T570" s="95">
        <f t="shared" si="81"/>
        <v>0</v>
      </c>
    </row>
    <row r="571" spans="1:20">
      <c r="A571" s="7">
        <v>567</v>
      </c>
      <c r="B571" s="5"/>
      <c r="C571" s="5"/>
      <c r="D571" s="2"/>
      <c r="E571" s="100"/>
      <c r="F571" s="22"/>
      <c r="G571" s="7" t="s">
        <v>6</v>
      </c>
      <c r="H571" s="98">
        <f t="shared" si="73"/>
        <v>0</v>
      </c>
      <c r="I571" s="27"/>
      <c r="J571" s="21">
        <f t="shared" si="74"/>
        <v>0</v>
      </c>
      <c r="K571" s="18">
        <f t="shared" si="75"/>
        <v>0</v>
      </c>
      <c r="L571" s="2">
        <f t="shared" si="76"/>
        <v>0</v>
      </c>
      <c r="M571" s="97">
        <f t="shared" si="77"/>
        <v>0</v>
      </c>
      <c r="N571" s="19">
        <f t="shared" si="78"/>
        <v>0</v>
      </c>
      <c r="O571" s="7" t="str">
        <f t="shared" si="79"/>
        <v>heure</v>
      </c>
      <c r="P571" s="96">
        <f t="shared" si="80"/>
        <v>0</v>
      </c>
      <c r="Q571" s="19"/>
      <c r="R571" s="5"/>
      <c r="S571" s="37" t="str" cm="1">
        <f t="array" ref="S571">_xlfn.IFS(P571&gt;H571,"KO : Le montant retenu est supérieur au montant présenté. Merci de revoir la ligne de dépense ou plafonner son montant.",H571=0,"",P571=H571,"OK",P571&lt;H571,"Montant instruit inférieur au montant présenté.")</f>
        <v/>
      </c>
      <c r="T571" s="95">
        <f t="shared" si="81"/>
        <v>0</v>
      </c>
    </row>
    <row r="572" spans="1:20">
      <c r="A572" s="7">
        <v>568</v>
      </c>
      <c r="B572" s="5"/>
      <c r="C572" s="5"/>
      <c r="D572" s="2"/>
      <c r="E572" s="100"/>
      <c r="F572" s="22"/>
      <c r="G572" s="7" t="s">
        <v>6</v>
      </c>
      <c r="H572" s="98">
        <f t="shared" si="73"/>
        <v>0</v>
      </c>
      <c r="I572" s="27"/>
      <c r="J572" s="21">
        <f t="shared" si="74"/>
        <v>0</v>
      </c>
      <c r="K572" s="18">
        <f t="shared" si="75"/>
        <v>0</v>
      </c>
      <c r="L572" s="2">
        <f t="shared" si="76"/>
        <v>0</v>
      </c>
      <c r="M572" s="97">
        <f t="shared" si="77"/>
        <v>0</v>
      </c>
      <c r="N572" s="19">
        <f t="shared" si="78"/>
        <v>0</v>
      </c>
      <c r="O572" s="7" t="str">
        <f t="shared" si="79"/>
        <v>heure</v>
      </c>
      <c r="P572" s="96">
        <f t="shared" si="80"/>
        <v>0</v>
      </c>
      <c r="Q572" s="19"/>
      <c r="R572" s="5"/>
      <c r="S572" s="37" t="str" cm="1">
        <f t="array" ref="S572">_xlfn.IFS(P572&gt;H572,"KO : Le montant retenu est supérieur au montant présenté. Merci de revoir la ligne de dépense ou plafonner son montant.",H572=0,"",P572=H572,"OK",P572&lt;H572,"Montant instruit inférieur au montant présenté.")</f>
        <v/>
      </c>
      <c r="T572" s="95">
        <f t="shared" si="81"/>
        <v>0</v>
      </c>
    </row>
    <row r="573" spans="1:20">
      <c r="A573" s="7">
        <v>569</v>
      </c>
      <c r="B573" s="5"/>
      <c r="C573" s="5"/>
      <c r="D573" s="2"/>
      <c r="E573" s="100"/>
      <c r="F573" s="22"/>
      <c r="G573" s="7" t="s">
        <v>6</v>
      </c>
      <c r="H573" s="98">
        <f t="shared" si="73"/>
        <v>0</v>
      </c>
      <c r="I573" s="27"/>
      <c r="J573" s="21">
        <f t="shared" si="74"/>
        <v>0</v>
      </c>
      <c r="K573" s="18">
        <f t="shared" si="75"/>
        <v>0</v>
      </c>
      <c r="L573" s="2">
        <f t="shared" si="76"/>
        <v>0</v>
      </c>
      <c r="M573" s="97">
        <f t="shared" si="77"/>
        <v>0</v>
      </c>
      <c r="N573" s="19">
        <f t="shared" si="78"/>
        <v>0</v>
      </c>
      <c r="O573" s="7" t="str">
        <f t="shared" si="79"/>
        <v>heure</v>
      </c>
      <c r="P573" s="96">
        <f t="shared" si="80"/>
        <v>0</v>
      </c>
      <c r="Q573" s="19"/>
      <c r="R573" s="5"/>
      <c r="S573" s="37" t="str" cm="1">
        <f t="array" ref="S573">_xlfn.IFS(P573&gt;H573,"KO : Le montant retenu est supérieur au montant présenté. Merci de revoir la ligne de dépense ou plafonner son montant.",H573=0,"",P573=H573,"OK",P573&lt;H573,"Montant instruit inférieur au montant présenté.")</f>
        <v/>
      </c>
      <c r="T573" s="95">
        <f t="shared" si="81"/>
        <v>0</v>
      </c>
    </row>
    <row r="574" spans="1:20">
      <c r="A574" s="7">
        <v>570</v>
      </c>
      <c r="B574" s="5"/>
      <c r="C574" s="5"/>
      <c r="D574" s="2"/>
      <c r="E574" s="100"/>
      <c r="F574" s="22"/>
      <c r="G574" s="7" t="s">
        <v>6</v>
      </c>
      <c r="H574" s="98">
        <f t="shared" si="73"/>
        <v>0</v>
      </c>
      <c r="I574" s="27"/>
      <c r="J574" s="21">
        <f t="shared" si="74"/>
        <v>0</v>
      </c>
      <c r="K574" s="18">
        <f t="shared" si="75"/>
        <v>0</v>
      </c>
      <c r="L574" s="2">
        <f t="shared" si="76"/>
        <v>0</v>
      </c>
      <c r="M574" s="97">
        <f t="shared" si="77"/>
        <v>0</v>
      </c>
      <c r="N574" s="19">
        <f t="shared" si="78"/>
        <v>0</v>
      </c>
      <c r="O574" s="7" t="str">
        <f t="shared" si="79"/>
        <v>heure</v>
      </c>
      <c r="P574" s="96">
        <f t="shared" si="80"/>
        <v>0</v>
      </c>
      <c r="Q574" s="19"/>
      <c r="R574" s="5"/>
      <c r="S574" s="37" t="str" cm="1">
        <f t="array" ref="S574">_xlfn.IFS(P574&gt;H574,"KO : Le montant retenu est supérieur au montant présenté. Merci de revoir la ligne de dépense ou plafonner son montant.",H574=0,"",P574=H574,"OK",P574&lt;H574,"Montant instruit inférieur au montant présenté.")</f>
        <v/>
      </c>
      <c r="T574" s="95">
        <f t="shared" si="81"/>
        <v>0</v>
      </c>
    </row>
    <row r="575" spans="1:20">
      <c r="A575" s="7">
        <v>571</v>
      </c>
      <c r="B575" s="5"/>
      <c r="C575" s="5"/>
      <c r="D575" s="2"/>
      <c r="E575" s="100"/>
      <c r="F575" s="22"/>
      <c r="G575" s="7" t="s">
        <v>6</v>
      </c>
      <c r="H575" s="98">
        <f t="shared" si="73"/>
        <v>0</v>
      </c>
      <c r="I575" s="27"/>
      <c r="J575" s="21">
        <f t="shared" si="74"/>
        <v>0</v>
      </c>
      <c r="K575" s="18">
        <f t="shared" si="75"/>
        <v>0</v>
      </c>
      <c r="L575" s="2">
        <f t="shared" si="76"/>
        <v>0</v>
      </c>
      <c r="M575" s="97">
        <f t="shared" si="77"/>
        <v>0</v>
      </c>
      <c r="N575" s="19">
        <f t="shared" si="78"/>
        <v>0</v>
      </c>
      <c r="O575" s="7" t="str">
        <f t="shared" si="79"/>
        <v>heure</v>
      </c>
      <c r="P575" s="96">
        <f t="shared" si="80"/>
        <v>0</v>
      </c>
      <c r="Q575" s="19"/>
      <c r="R575" s="5"/>
      <c r="S575" s="37" t="str" cm="1">
        <f t="array" ref="S575">_xlfn.IFS(P575&gt;H575,"KO : Le montant retenu est supérieur au montant présenté. Merci de revoir la ligne de dépense ou plafonner son montant.",H575=0,"",P575=H575,"OK",P575&lt;H575,"Montant instruit inférieur au montant présenté.")</f>
        <v/>
      </c>
      <c r="T575" s="95">
        <f t="shared" si="81"/>
        <v>0</v>
      </c>
    </row>
    <row r="576" spans="1:20">
      <c r="A576" s="7">
        <v>572</v>
      </c>
      <c r="B576" s="5"/>
      <c r="C576" s="5"/>
      <c r="D576" s="2"/>
      <c r="E576" s="100"/>
      <c r="F576" s="22"/>
      <c r="G576" s="7" t="s">
        <v>6</v>
      </c>
      <c r="H576" s="98">
        <f t="shared" si="73"/>
        <v>0</v>
      </c>
      <c r="I576" s="27"/>
      <c r="J576" s="21">
        <f t="shared" si="74"/>
        <v>0</v>
      </c>
      <c r="K576" s="18">
        <f t="shared" si="75"/>
        <v>0</v>
      </c>
      <c r="L576" s="2">
        <f t="shared" si="76"/>
        <v>0</v>
      </c>
      <c r="M576" s="97">
        <f t="shared" si="77"/>
        <v>0</v>
      </c>
      <c r="N576" s="19">
        <f t="shared" si="78"/>
        <v>0</v>
      </c>
      <c r="O576" s="7" t="str">
        <f t="shared" si="79"/>
        <v>heure</v>
      </c>
      <c r="P576" s="96">
        <f t="shared" si="80"/>
        <v>0</v>
      </c>
      <c r="Q576" s="19"/>
      <c r="R576" s="5"/>
      <c r="S576" s="37" t="str" cm="1">
        <f t="array" ref="S576">_xlfn.IFS(P576&gt;H576,"KO : Le montant retenu est supérieur au montant présenté. Merci de revoir la ligne de dépense ou plafonner son montant.",H576=0,"",P576=H576,"OK",P576&lt;H576,"Montant instruit inférieur au montant présenté.")</f>
        <v/>
      </c>
      <c r="T576" s="95">
        <f t="shared" si="81"/>
        <v>0</v>
      </c>
    </row>
    <row r="577" spans="1:20">
      <c r="A577" s="7">
        <v>573</v>
      </c>
      <c r="B577" s="5"/>
      <c r="C577" s="5"/>
      <c r="D577" s="2"/>
      <c r="E577" s="100"/>
      <c r="F577" s="22"/>
      <c r="G577" s="7" t="s">
        <v>6</v>
      </c>
      <c r="H577" s="98">
        <f t="shared" si="73"/>
        <v>0</v>
      </c>
      <c r="I577" s="27"/>
      <c r="J577" s="21">
        <f t="shared" si="74"/>
        <v>0</v>
      </c>
      <c r="K577" s="18">
        <f t="shared" si="75"/>
        <v>0</v>
      </c>
      <c r="L577" s="2">
        <f t="shared" si="76"/>
        <v>0</v>
      </c>
      <c r="M577" s="97">
        <f t="shared" si="77"/>
        <v>0</v>
      </c>
      <c r="N577" s="19">
        <f t="shared" si="78"/>
        <v>0</v>
      </c>
      <c r="O577" s="7" t="str">
        <f t="shared" si="79"/>
        <v>heure</v>
      </c>
      <c r="P577" s="96">
        <f t="shared" si="80"/>
        <v>0</v>
      </c>
      <c r="Q577" s="19"/>
      <c r="R577" s="5"/>
      <c r="S577" s="37" t="str" cm="1">
        <f t="array" ref="S577">_xlfn.IFS(P577&gt;H577,"KO : Le montant retenu est supérieur au montant présenté. Merci de revoir la ligne de dépense ou plafonner son montant.",H577=0,"",P577=H577,"OK",P577&lt;H577,"Montant instruit inférieur au montant présenté.")</f>
        <v/>
      </c>
      <c r="T577" s="95">
        <f t="shared" si="81"/>
        <v>0</v>
      </c>
    </row>
    <row r="578" spans="1:20">
      <c r="A578" s="7">
        <v>574</v>
      </c>
      <c r="B578" s="5"/>
      <c r="C578" s="5"/>
      <c r="D578" s="2"/>
      <c r="E578" s="100"/>
      <c r="F578" s="22"/>
      <c r="G578" s="7" t="s">
        <v>6</v>
      </c>
      <c r="H578" s="98">
        <f t="shared" si="73"/>
        <v>0</v>
      </c>
      <c r="I578" s="27"/>
      <c r="J578" s="21">
        <f t="shared" si="74"/>
        <v>0</v>
      </c>
      <c r="K578" s="18">
        <f t="shared" si="75"/>
        <v>0</v>
      </c>
      <c r="L578" s="2">
        <f t="shared" si="76"/>
        <v>0</v>
      </c>
      <c r="M578" s="97">
        <f t="shared" si="77"/>
        <v>0</v>
      </c>
      <c r="N578" s="19">
        <f t="shared" si="78"/>
        <v>0</v>
      </c>
      <c r="O578" s="7" t="str">
        <f t="shared" si="79"/>
        <v>heure</v>
      </c>
      <c r="P578" s="96">
        <f t="shared" si="80"/>
        <v>0</v>
      </c>
      <c r="Q578" s="19"/>
      <c r="R578" s="5"/>
      <c r="S578" s="37" t="str" cm="1">
        <f t="array" ref="S578">_xlfn.IFS(P578&gt;H578,"KO : Le montant retenu est supérieur au montant présenté. Merci de revoir la ligne de dépense ou plafonner son montant.",H578=0,"",P578=H578,"OK",P578&lt;H578,"Montant instruit inférieur au montant présenté.")</f>
        <v/>
      </c>
      <c r="T578" s="95">
        <f t="shared" si="81"/>
        <v>0</v>
      </c>
    </row>
    <row r="579" spans="1:20">
      <c r="A579" s="7">
        <v>575</v>
      </c>
      <c r="B579" s="5"/>
      <c r="C579" s="5"/>
      <c r="D579" s="2"/>
      <c r="E579" s="100"/>
      <c r="F579" s="22"/>
      <c r="G579" s="7" t="s">
        <v>6</v>
      </c>
      <c r="H579" s="98">
        <f t="shared" si="73"/>
        <v>0</v>
      </c>
      <c r="I579" s="27"/>
      <c r="J579" s="21">
        <f t="shared" si="74"/>
        <v>0</v>
      </c>
      <c r="K579" s="18">
        <f t="shared" si="75"/>
        <v>0</v>
      </c>
      <c r="L579" s="2">
        <f t="shared" si="76"/>
        <v>0</v>
      </c>
      <c r="M579" s="97">
        <f t="shared" si="77"/>
        <v>0</v>
      </c>
      <c r="N579" s="19">
        <f t="shared" si="78"/>
        <v>0</v>
      </c>
      <c r="O579" s="7" t="str">
        <f t="shared" si="79"/>
        <v>heure</v>
      </c>
      <c r="P579" s="96">
        <f t="shared" si="80"/>
        <v>0</v>
      </c>
      <c r="Q579" s="19"/>
      <c r="R579" s="5"/>
      <c r="S579" s="37" t="str" cm="1">
        <f t="array" ref="S579">_xlfn.IFS(P579&gt;H579,"KO : Le montant retenu est supérieur au montant présenté. Merci de revoir la ligne de dépense ou plafonner son montant.",H579=0,"",P579=H579,"OK",P579&lt;H579,"Montant instruit inférieur au montant présenté.")</f>
        <v/>
      </c>
      <c r="T579" s="95">
        <f t="shared" si="81"/>
        <v>0</v>
      </c>
    </row>
    <row r="580" spans="1:20">
      <c r="A580" s="7">
        <v>576</v>
      </c>
      <c r="B580" s="5"/>
      <c r="C580" s="5"/>
      <c r="D580" s="2"/>
      <c r="E580" s="100"/>
      <c r="F580" s="22"/>
      <c r="G580" s="7" t="s">
        <v>6</v>
      </c>
      <c r="H580" s="98">
        <f t="shared" si="73"/>
        <v>0</v>
      </c>
      <c r="I580" s="27"/>
      <c r="J580" s="21">
        <f t="shared" si="74"/>
        <v>0</v>
      </c>
      <c r="K580" s="18">
        <f t="shared" si="75"/>
        <v>0</v>
      </c>
      <c r="L580" s="2">
        <f t="shared" si="76"/>
        <v>0</v>
      </c>
      <c r="M580" s="97">
        <f t="shared" si="77"/>
        <v>0</v>
      </c>
      <c r="N580" s="19">
        <f t="shared" si="78"/>
        <v>0</v>
      </c>
      <c r="O580" s="7" t="str">
        <f t="shared" si="79"/>
        <v>heure</v>
      </c>
      <c r="P580" s="96">
        <f t="shared" si="80"/>
        <v>0</v>
      </c>
      <c r="Q580" s="19"/>
      <c r="R580" s="5"/>
      <c r="S580" s="37" t="str" cm="1">
        <f t="array" ref="S580">_xlfn.IFS(P580&gt;H580,"KO : Le montant retenu est supérieur au montant présenté. Merci de revoir la ligne de dépense ou plafonner son montant.",H580=0,"",P580=H580,"OK",P580&lt;H580,"Montant instruit inférieur au montant présenté.")</f>
        <v/>
      </c>
      <c r="T580" s="95">
        <f t="shared" si="81"/>
        <v>0</v>
      </c>
    </row>
    <row r="581" spans="1:20">
      <c r="A581" s="7">
        <v>577</v>
      </c>
      <c r="B581" s="5"/>
      <c r="C581" s="5"/>
      <c r="D581" s="2"/>
      <c r="E581" s="100"/>
      <c r="F581" s="22"/>
      <c r="G581" s="7" t="s">
        <v>6</v>
      </c>
      <c r="H581" s="98">
        <f t="shared" si="73"/>
        <v>0</v>
      </c>
      <c r="I581" s="27"/>
      <c r="J581" s="21">
        <f t="shared" si="74"/>
        <v>0</v>
      </c>
      <c r="K581" s="18">
        <f t="shared" si="75"/>
        <v>0</v>
      </c>
      <c r="L581" s="2">
        <f t="shared" si="76"/>
        <v>0</v>
      </c>
      <c r="M581" s="97">
        <f t="shared" si="77"/>
        <v>0</v>
      </c>
      <c r="N581" s="19">
        <f t="shared" si="78"/>
        <v>0</v>
      </c>
      <c r="O581" s="7" t="str">
        <f t="shared" si="79"/>
        <v>heure</v>
      </c>
      <c r="P581" s="96">
        <f t="shared" si="80"/>
        <v>0</v>
      </c>
      <c r="Q581" s="19"/>
      <c r="R581" s="5"/>
      <c r="S581" s="37" t="str" cm="1">
        <f t="array" ref="S581">_xlfn.IFS(P581&gt;H581,"KO : Le montant retenu est supérieur au montant présenté. Merci de revoir la ligne de dépense ou plafonner son montant.",H581=0,"",P581=H581,"OK",P581&lt;H581,"Montant instruit inférieur au montant présenté.")</f>
        <v/>
      </c>
      <c r="T581" s="95">
        <f t="shared" si="81"/>
        <v>0</v>
      </c>
    </row>
    <row r="582" spans="1:20">
      <c r="A582" s="7">
        <v>578</v>
      </c>
      <c r="B582" s="5"/>
      <c r="C582" s="5"/>
      <c r="D582" s="2"/>
      <c r="E582" s="100"/>
      <c r="F582" s="22"/>
      <c r="G582" s="7" t="s">
        <v>6</v>
      </c>
      <c r="H582" s="98">
        <f t="shared" ref="H582:H604" si="82">E582*F582</f>
        <v>0</v>
      </c>
      <c r="I582" s="27"/>
      <c r="J582" s="21">
        <f t="shared" ref="J582:J604" si="83">B582</f>
        <v>0</v>
      </c>
      <c r="K582" s="18">
        <f t="shared" ref="K582:K604" si="84">C582</f>
        <v>0</v>
      </c>
      <c r="L582" s="2">
        <f t="shared" ref="L582:L604" si="85">D582</f>
        <v>0</v>
      </c>
      <c r="M582" s="97">
        <f t="shared" ref="M582:M604" si="86">E582</f>
        <v>0</v>
      </c>
      <c r="N582" s="19">
        <f t="shared" ref="N582:N604" si="87">F582</f>
        <v>0</v>
      </c>
      <c r="O582" s="7" t="str">
        <f t="shared" ref="O582:O604" si="88">G582</f>
        <v>heure</v>
      </c>
      <c r="P582" s="96">
        <f t="shared" ref="P582:P604" si="89">M582*N582</f>
        <v>0</v>
      </c>
      <c r="Q582" s="19"/>
      <c r="R582" s="5"/>
      <c r="S582" s="37" t="str" cm="1">
        <f t="array" ref="S582">_xlfn.IFS(P582&gt;H582,"KO : Le montant retenu est supérieur au montant présenté. Merci de revoir la ligne de dépense ou plafonner son montant.",H582=0,"",P582=H582,"OK",P582&lt;H582,"Montant instruit inférieur au montant présenté.")</f>
        <v/>
      </c>
      <c r="T582" s="95">
        <f t="shared" ref="T582:T604" si="90">H582-P582</f>
        <v>0</v>
      </c>
    </row>
    <row r="583" spans="1:20">
      <c r="A583" s="7">
        <v>579</v>
      </c>
      <c r="B583" s="5"/>
      <c r="C583" s="5"/>
      <c r="D583" s="2"/>
      <c r="E583" s="100"/>
      <c r="F583" s="22"/>
      <c r="G583" s="7" t="s">
        <v>6</v>
      </c>
      <c r="H583" s="98">
        <f t="shared" si="82"/>
        <v>0</v>
      </c>
      <c r="I583" s="27"/>
      <c r="J583" s="21">
        <f t="shared" si="83"/>
        <v>0</v>
      </c>
      <c r="K583" s="18">
        <f t="shared" si="84"/>
        <v>0</v>
      </c>
      <c r="L583" s="2">
        <f t="shared" si="85"/>
        <v>0</v>
      </c>
      <c r="M583" s="97">
        <f t="shared" si="86"/>
        <v>0</v>
      </c>
      <c r="N583" s="19">
        <f t="shared" si="87"/>
        <v>0</v>
      </c>
      <c r="O583" s="7" t="str">
        <f t="shared" si="88"/>
        <v>heure</v>
      </c>
      <c r="P583" s="96">
        <f t="shared" si="89"/>
        <v>0</v>
      </c>
      <c r="Q583" s="19"/>
      <c r="R583" s="5"/>
      <c r="S583" s="37" t="str" cm="1">
        <f t="array" ref="S583">_xlfn.IFS(P583&gt;H583,"KO : Le montant retenu est supérieur au montant présenté. Merci de revoir la ligne de dépense ou plafonner son montant.",H583=0,"",P583=H583,"OK",P583&lt;H583,"Montant instruit inférieur au montant présenté.")</f>
        <v/>
      </c>
      <c r="T583" s="95">
        <f t="shared" si="90"/>
        <v>0</v>
      </c>
    </row>
    <row r="584" spans="1:20">
      <c r="A584" s="7">
        <v>580</v>
      </c>
      <c r="B584" s="5"/>
      <c r="C584" s="5"/>
      <c r="D584" s="2"/>
      <c r="E584" s="100"/>
      <c r="F584" s="22"/>
      <c r="G584" s="7" t="s">
        <v>6</v>
      </c>
      <c r="H584" s="98">
        <f t="shared" si="82"/>
        <v>0</v>
      </c>
      <c r="I584" s="27"/>
      <c r="J584" s="21">
        <f t="shared" si="83"/>
        <v>0</v>
      </c>
      <c r="K584" s="18">
        <f t="shared" si="84"/>
        <v>0</v>
      </c>
      <c r="L584" s="2">
        <f t="shared" si="85"/>
        <v>0</v>
      </c>
      <c r="M584" s="97">
        <f t="shared" si="86"/>
        <v>0</v>
      </c>
      <c r="N584" s="19">
        <f t="shared" si="87"/>
        <v>0</v>
      </c>
      <c r="O584" s="7" t="str">
        <f t="shared" si="88"/>
        <v>heure</v>
      </c>
      <c r="P584" s="96">
        <f t="shared" si="89"/>
        <v>0</v>
      </c>
      <c r="Q584" s="19"/>
      <c r="R584" s="5"/>
      <c r="S584" s="37" t="str" cm="1">
        <f t="array" ref="S584">_xlfn.IFS(P584&gt;H584,"KO : Le montant retenu est supérieur au montant présenté. Merci de revoir la ligne de dépense ou plafonner son montant.",H584=0,"",P584=H584,"OK",P584&lt;H584,"Montant instruit inférieur au montant présenté.")</f>
        <v/>
      </c>
      <c r="T584" s="95">
        <f t="shared" si="90"/>
        <v>0</v>
      </c>
    </row>
    <row r="585" spans="1:20">
      <c r="A585" s="7">
        <v>581</v>
      </c>
      <c r="B585" s="5"/>
      <c r="C585" s="5"/>
      <c r="D585" s="2"/>
      <c r="E585" s="100"/>
      <c r="F585" s="22"/>
      <c r="G585" s="7" t="s">
        <v>6</v>
      </c>
      <c r="H585" s="98">
        <f t="shared" si="82"/>
        <v>0</v>
      </c>
      <c r="I585" s="27"/>
      <c r="J585" s="21">
        <f t="shared" si="83"/>
        <v>0</v>
      </c>
      <c r="K585" s="18">
        <f t="shared" si="84"/>
        <v>0</v>
      </c>
      <c r="L585" s="2">
        <f t="shared" si="85"/>
        <v>0</v>
      </c>
      <c r="M585" s="97">
        <f t="shared" si="86"/>
        <v>0</v>
      </c>
      <c r="N585" s="19">
        <f t="shared" si="87"/>
        <v>0</v>
      </c>
      <c r="O585" s="7" t="str">
        <f t="shared" si="88"/>
        <v>heure</v>
      </c>
      <c r="P585" s="96">
        <f t="shared" si="89"/>
        <v>0</v>
      </c>
      <c r="Q585" s="19"/>
      <c r="R585" s="5"/>
      <c r="S585" s="37" t="str" cm="1">
        <f t="array" ref="S585">_xlfn.IFS(P585&gt;H585,"KO : Le montant retenu est supérieur au montant présenté. Merci de revoir la ligne de dépense ou plafonner son montant.",H585=0,"",P585=H585,"OK",P585&lt;H585,"Montant instruit inférieur au montant présenté.")</f>
        <v/>
      </c>
      <c r="T585" s="95">
        <f t="shared" si="90"/>
        <v>0</v>
      </c>
    </row>
    <row r="586" spans="1:20">
      <c r="A586" s="7">
        <v>582</v>
      </c>
      <c r="B586" s="5"/>
      <c r="C586" s="5"/>
      <c r="D586" s="2"/>
      <c r="E586" s="100"/>
      <c r="F586" s="22"/>
      <c r="G586" s="7" t="s">
        <v>6</v>
      </c>
      <c r="H586" s="98">
        <f t="shared" si="82"/>
        <v>0</v>
      </c>
      <c r="I586" s="27"/>
      <c r="J586" s="21">
        <f t="shared" si="83"/>
        <v>0</v>
      </c>
      <c r="K586" s="18">
        <f t="shared" si="84"/>
        <v>0</v>
      </c>
      <c r="L586" s="2">
        <f t="shared" si="85"/>
        <v>0</v>
      </c>
      <c r="M586" s="97">
        <f t="shared" si="86"/>
        <v>0</v>
      </c>
      <c r="N586" s="19">
        <f t="shared" si="87"/>
        <v>0</v>
      </c>
      <c r="O586" s="7" t="str">
        <f t="shared" si="88"/>
        <v>heure</v>
      </c>
      <c r="P586" s="96">
        <f t="shared" si="89"/>
        <v>0</v>
      </c>
      <c r="Q586" s="19"/>
      <c r="R586" s="5"/>
      <c r="S586" s="37" t="str" cm="1">
        <f t="array" ref="S586">_xlfn.IFS(P586&gt;H586,"KO : Le montant retenu est supérieur au montant présenté. Merci de revoir la ligne de dépense ou plafonner son montant.",H586=0,"",P586=H586,"OK",P586&lt;H586,"Montant instruit inférieur au montant présenté.")</f>
        <v/>
      </c>
      <c r="T586" s="95">
        <f t="shared" si="90"/>
        <v>0</v>
      </c>
    </row>
    <row r="587" spans="1:20">
      <c r="A587" s="7">
        <v>583</v>
      </c>
      <c r="B587" s="5"/>
      <c r="C587" s="5"/>
      <c r="D587" s="2"/>
      <c r="E587" s="100"/>
      <c r="F587" s="22"/>
      <c r="G587" s="7" t="s">
        <v>6</v>
      </c>
      <c r="H587" s="98">
        <f t="shared" si="82"/>
        <v>0</v>
      </c>
      <c r="I587" s="27"/>
      <c r="J587" s="21">
        <f t="shared" si="83"/>
        <v>0</v>
      </c>
      <c r="K587" s="18">
        <f t="shared" si="84"/>
        <v>0</v>
      </c>
      <c r="L587" s="2">
        <f t="shared" si="85"/>
        <v>0</v>
      </c>
      <c r="M587" s="97">
        <f t="shared" si="86"/>
        <v>0</v>
      </c>
      <c r="N587" s="19">
        <f t="shared" si="87"/>
        <v>0</v>
      </c>
      <c r="O587" s="7" t="str">
        <f t="shared" si="88"/>
        <v>heure</v>
      </c>
      <c r="P587" s="96">
        <f t="shared" si="89"/>
        <v>0</v>
      </c>
      <c r="Q587" s="19"/>
      <c r="R587" s="5"/>
      <c r="S587" s="37" t="str" cm="1">
        <f t="array" ref="S587">_xlfn.IFS(P587&gt;H587,"KO : Le montant retenu est supérieur au montant présenté. Merci de revoir la ligne de dépense ou plafonner son montant.",H587=0,"",P587=H587,"OK",P587&lt;H587,"Montant instruit inférieur au montant présenté.")</f>
        <v/>
      </c>
      <c r="T587" s="95">
        <f t="shared" si="90"/>
        <v>0</v>
      </c>
    </row>
    <row r="588" spans="1:20">
      <c r="A588" s="7">
        <v>584</v>
      </c>
      <c r="B588" s="5"/>
      <c r="C588" s="5"/>
      <c r="D588" s="2"/>
      <c r="E588" s="100"/>
      <c r="F588" s="22"/>
      <c r="G588" s="7" t="s">
        <v>6</v>
      </c>
      <c r="H588" s="98">
        <f t="shared" si="82"/>
        <v>0</v>
      </c>
      <c r="I588" s="27"/>
      <c r="J588" s="21">
        <f t="shared" si="83"/>
        <v>0</v>
      </c>
      <c r="K588" s="18">
        <f t="shared" si="84"/>
        <v>0</v>
      </c>
      <c r="L588" s="2">
        <f t="shared" si="85"/>
        <v>0</v>
      </c>
      <c r="M588" s="97">
        <f t="shared" si="86"/>
        <v>0</v>
      </c>
      <c r="N588" s="19">
        <f t="shared" si="87"/>
        <v>0</v>
      </c>
      <c r="O588" s="7" t="str">
        <f t="shared" si="88"/>
        <v>heure</v>
      </c>
      <c r="P588" s="96">
        <f t="shared" si="89"/>
        <v>0</v>
      </c>
      <c r="Q588" s="19"/>
      <c r="R588" s="5"/>
      <c r="S588" s="37" t="str" cm="1">
        <f t="array" ref="S588">_xlfn.IFS(P588&gt;H588,"KO : Le montant retenu est supérieur au montant présenté. Merci de revoir la ligne de dépense ou plafonner son montant.",H588=0,"",P588=H588,"OK",P588&lt;H588,"Montant instruit inférieur au montant présenté.")</f>
        <v/>
      </c>
      <c r="T588" s="95">
        <f t="shared" si="90"/>
        <v>0</v>
      </c>
    </row>
    <row r="589" spans="1:20">
      <c r="A589" s="7">
        <v>585</v>
      </c>
      <c r="B589" s="5"/>
      <c r="C589" s="5"/>
      <c r="D589" s="2"/>
      <c r="E589" s="100"/>
      <c r="F589" s="22"/>
      <c r="G589" s="7" t="s">
        <v>6</v>
      </c>
      <c r="H589" s="98">
        <f t="shared" si="82"/>
        <v>0</v>
      </c>
      <c r="I589" s="27"/>
      <c r="J589" s="21">
        <f t="shared" si="83"/>
        <v>0</v>
      </c>
      <c r="K589" s="18">
        <f t="shared" si="84"/>
        <v>0</v>
      </c>
      <c r="L589" s="2">
        <f t="shared" si="85"/>
        <v>0</v>
      </c>
      <c r="M589" s="97">
        <f t="shared" si="86"/>
        <v>0</v>
      </c>
      <c r="N589" s="19">
        <f t="shared" si="87"/>
        <v>0</v>
      </c>
      <c r="O589" s="7" t="str">
        <f t="shared" si="88"/>
        <v>heure</v>
      </c>
      <c r="P589" s="96">
        <f t="shared" si="89"/>
        <v>0</v>
      </c>
      <c r="Q589" s="19"/>
      <c r="R589" s="5"/>
      <c r="S589" s="37" t="str" cm="1">
        <f t="array" ref="S589">_xlfn.IFS(P589&gt;H589,"KO : Le montant retenu est supérieur au montant présenté. Merci de revoir la ligne de dépense ou plafonner son montant.",H589=0,"",P589=H589,"OK",P589&lt;H589,"Montant instruit inférieur au montant présenté.")</f>
        <v/>
      </c>
      <c r="T589" s="95">
        <f t="shared" si="90"/>
        <v>0</v>
      </c>
    </row>
    <row r="590" spans="1:20">
      <c r="A590" s="7">
        <v>586</v>
      </c>
      <c r="B590" s="5"/>
      <c r="C590" s="5"/>
      <c r="D590" s="2"/>
      <c r="E590" s="100"/>
      <c r="F590" s="22"/>
      <c r="G590" s="7" t="s">
        <v>6</v>
      </c>
      <c r="H590" s="98">
        <f t="shared" si="82"/>
        <v>0</v>
      </c>
      <c r="I590" s="27"/>
      <c r="J590" s="21">
        <f t="shared" si="83"/>
        <v>0</v>
      </c>
      <c r="K590" s="18">
        <f t="shared" si="84"/>
        <v>0</v>
      </c>
      <c r="L590" s="2">
        <f t="shared" si="85"/>
        <v>0</v>
      </c>
      <c r="M590" s="97">
        <f t="shared" si="86"/>
        <v>0</v>
      </c>
      <c r="N590" s="19">
        <f t="shared" si="87"/>
        <v>0</v>
      </c>
      <c r="O590" s="7" t="str">
        <f t="shared" si="88"/>
        <v>heure</v>
      </c>
      <c r="P590" s="96">
        <f t="shared" si="89"/>
        <v>0</v>
      </c>
      <c r="Q590" s="19"/>
      <c r="R590" s="5"/>
      <c r="S590" s="37" t="str" cm="1">
        <f t="array" ref="S590">_xlfn.IFS(P590&gt;H590,"KO : Le montant retenu est supérieur au montant présenté. Merci de revoir la ligne de dépense ou plafonner son montant.",H590=0,"",P590=H590,"OK",P590&lt;H590,"Montant instruit inférieur au montant présenté.")</f>
        <v/>
      </c>
      <c r="T590" s="95">
        <f t="shared" si="90"/>
        <v>0</v>
      </c>
    </row>
    <row r="591" spans="1:20">
      <c r="A591" s="7">
        <v>587</v>
      </c>
      <c r="B591" s="5"/>
      <c r="C591" s="5"/>
      <c r="D591" s="2"/>
      <c r="E591" s="100"/>
      <c r="F591" s="22"/>
      <c r="G591" s="7" t="s">
        <v>6</v>
      </c>
      <c r="H591" s="98">
        <f t="shared" si="82"/>
        <v>0</v>
      </c>
      <c r="I591" s="27"/>
      <c r="J591" s="21">
        <f t="shared" si="83"/>
        <v>0</v>
      </c>
      <c r="K591" s="18">
        <f t="shared" si="84"/>
        <v>0</v>
      </c>
      <c r="L591" s="2">
        <f t="shared" si="85"/>
        <v>0</v>
      </c>
      <c r="M591" s="97">
        <f t="shared" si="86"/>
        <v>0</v>
      </c>
      <c r="N591" s="19">
        <f t="shared" si="87"/>
        <v>0</v>
      </c>
      <c r="O591" s="7" t="str">
        <f t="shared" si="88"/>
        <v>heure</v>
      </c>
      <c r="P591" s="96">
        <f t="shared" si="89"/>
        <v>0</v>
      </c>
      <c r="Q591" s="19"/>
      <c r="R591" s="5"/>
      <c r="S591" s="37" t="str" cm="1">
        <f t="array" ref="S591">_xlfn.IFS(P591&gt;H591,"KO : Le montant retenu est supérieur au montant présenté. Merci de revoir la ligne de dépense ou plafonner son montant.",H591=0,"",P591=H591,"OK",P591&lt;H591,"Montant instruit inférieur au montant présenté.")</f>
        <v/>
      </c>
      <c r="T591" s="95">
        <f t="shared" si="90"/>
        <v>0</v>
      </c>
    </row>
    <row r="592" spans="1:20">
      <c r="A592" s="7">
        <v>588</v>
      </c>
      <c r="B592" s="5"/>
      <c r="C592" s="5"/>
      <c r="D592" s="2"/>
      <c r="E592" s="100"/>
      <c r="F592" s="22"/>
      <c r="G592" s="7" t="s">
        <v>6</v>
      </c>
      <c r="H592" s="98">
        <f t="shared" si="82"/>
        <v>0</v>
      </c>
      <c r="I592" s="27"/>
      <c r="J592" s="21">
        <f t="shared" si="83"/>
        <v>0</v>
      </c>
      <c r="K592" s="18">
        <f t="shared" si="84"/>
        <v>0</v>
      </c>
      <c r="L592" s="2">
        <f t="shared" si="85"/>
        <v>0</v>
      </c>
      <c r="M592" s="97">
        <f t="shared" si="86"/>
        <v>0</v>
      </c>
      <c r="N592" s="19">
        <f t="shared" si="87"/>
        <v>0</v>
      </c>
      <c r="O592" s="7" t="str">
        <f t="shared" si="88"/>
        <v>heure</v>
      </c>
      <c r="P592" s="96">
        <f t="shared" si="89"/>
        <v>0</v>
      </c>
      <c r="Q592" s="19"/>
      <c r="R592" s="5"/>
      <c r="S592" s="37" t="str" cm="1">
        <f t="array" ref="S592">_xlfn.IFS(P592&gt;H592,"KO : Le montant retenu est supérieur au montant présenté. Merci de revoir la ligne de dépense ou plafonner son montant.",H592=0,"",P592=H592,"OK",P592&lt;H592,"Montant instruit inférieur au montant présenté.")</f>
        <v/>
      </c>
      <c r="T592" s="95">
        <f t="shared" si="90"/>
        <v>0</v>
      </c>
    </row>
    <row r="593" spans="1:20">
      <c r="A593" s="7">
        <v>589</v>
      </c>
      <c r="B593" s="5"/>
      <c r="C593" s="5"/>
      <c r="D593" s="2"/>
      <c r="E593" s="100"/>
      <c r="F593" s="22"/>
      <c r="G593" s="7" t="s">
        <v>6</v>
      </c>
      <c r="H593" s="98">
        <f t="shared" si="82"/>
        <v>0</v>
      </c>
      <c r="I593" s="27"/>
      <c r="J593" s="21">
        <f t="shared" si="83"/>
        <v>0</v>
      </c>
      <c r="K593" s="18">
        <f t="shared" si="84"/>
        <v>0</v>
      </c>
      <c r="L593" s="2">
        <f t="shared" si="85"/>
        <v>0</v>
      </c>
      <c r="M593" s="97">
        <f t="shared" si="86"/>
        <v>0</v>
      </c>
      <c r="N593" s="19">
        <f t="shared" si="87"/>
        <v>0</v>
      </c>
      <c r="O593" s="7" t="str">
        <f t="shared" si="88"/>
        <v>heure</v>
      </c>
      <c r="P593" s="96">
        <f t="shared" si="89"/>
        <v>0</v>
      </c>
      <c r="Q593" s="19"/>
      <c r="R593" s="5"/>
      <c r="S593" s="37" t="str" cm="1">
        <f t="array" ref="S593">_xlfn.IFS(P593&gt;H593,"KO : Le montant retenu est supérieur au montant présenté. Merci de revoir la ligne de dépense ou plafonner son montant.",H593=0,"",P593=H593,"OK",P593&lt;H593,"Montant instruit inférieur au montant présenté.")</f>
        <v/>
      </c>
      <c r="T593" s="95">
        <f t="shared" si="90"/>
        <v>0</v>
      </c>
    </row>
    <row r="594" spans="1:20">
      <c r="A594" s="7">
        <v>590</v>
      </c>
      <c r="B594" s="5"/>
      <c r="C594" s="5"/>
      <c r="D594" s="2"/>
      <c r="E594" s="100"/>
      <c r="F594" s="22"/>
      <c r="G594" s="7" t="s">
        <v>6</v>
      </c>
      <c r="H594" s="98">
        <f t="shared" si="82"/>
        <v>0</v>
      </c>
      <c r="I594" s="27"/>
      <c r="J594" s="21">
        <f t="shared" si="83"/>
        <v>0</v>
      </c>
      <c r="K594" s="18">
        <f t="shared" si="84"/>
        <v>0</v>
      </c>
      <c r="L594" s="2">
        <f t="shared" si="85"/>
        <v>0</v>
      </c>
      <c r="M594" s="97">
        <f t="shared" si="86"/>
        <v>0</v>
      </c>
      <c r="N594" s="19">
        <f t="shared" si="87"/>
        <v>0</v>
      </c>
      <c r="O594" s="7" t="str">
        <f t="shared" si="88"/>
        <v>heure</v>
      </c>
      <c r="P594" s="96">
        <f t="shared" si="89"/>
        <v>0</v>
      </c>
      <c r="Q594" s="19"/>
      <c r="R594" s="5"/>
      <c r="S594" s="37" t="str" cm="1">
        <f t="array" ref="S594">_xlfn.IFS(P594&gt;H594,"KO : Le montant retenu est supérieur au montant présenté. Merci de revoir la ligne de dépense ou plafonner son montant.",H594=0,"",P594=H594,"OK",P594&lt;H594,"Montant instruit inférieur au montant présenté.")</f>
        <v/>
      </c>
      <c r="T594" s="95">
        <f t="shared" si="90"/>
        <v>0</v>
      </c>
    </row>
    <row r="595" spans="1:20">
      <c r="A595" s="7">
        <v>591</v>
      </c>
      <c r="B595" s="5"/>
      <c r="C595" s="5"/>
      <c r="D595" s="2"/>
      <c r="E595" s="100"/>
      <c r="F595" s="22"/>
      <c r="G595" s="7" t="s">
        <v>6</v>
      </c>
      <c r="H595" s="98">
        <f t="shared" si="82"/>
        <v>0</v>
      </c>
      <c r="I595" s="27"/>
      <c r="J595" s="21">
        <f t="shared" si="83"/>
        <v>0</v>
      </c>
      <c r="K595" s="18">
        <f t="shared" si="84"/>
        <v>0</v>
      </c>
      <c r="L595" s="2">
        <f t="shared" si="85"/>
        <v>0</v>
      </c>
      <c r="M595" s="97">
        <f t="shared" si="86"/>
        <v>0</v>
      </c>
      <c r="N595" s="19">
        <f t="shared" si="87"/>
        <v>0</v>
      </c>
      <c r="O595" s="7" t="str">
        <f t="shared" si="88"/>
        <v>heure</v>
      </c>
      <c r="P595" s="96">
        <f t="shared" si="89"/>
        <v>0</v>
      </c>
      <c r="Q595" s="19"/>
      <c r="R595" s="5"/>
      <c r="S595" s="37" t="str" cm="1">
        <f t="array" ref="S595">_xlfn.IFS(P595&gt;H595,"KO : Le montant retenu est supérieur au montant présenté. Merci de revoir la ligne de dépense ou plafonner son montant.",H595=0,"",P595=H595,"OK",P595&lt;H595,"Montant instruit inférieur au montant présenté.")</f>
        <v/>
      </c>
      <c r="T595" s="95">
        <f t="shared" si="90"/>
        <v>0</v>
      </c>
    </row>
    <row r="596" spans="1:20">
      <c r="A596" s="7">
        <v>592</v>
      </c>
      <c r="B596" s="5"/>
      <c r="C596" s="5"/>
      <c r="D596" s="2"/>
      <c r="E596" s="100"/>
      <c r="F596" s="22"/>
      <c r="G596" s="7" t="s">
        <v>6</v>
      </c>
      <c r="H596" s="98">
        <f t="shared" si="82"/>
        <v>0</v>
      </c>
      <c r="I596" s="27"/>
      <c r="J596" s="21">
        <f t="shared" si="83"/>
        <v>0</v>
      </c>
      <c r="K596" s="18">
        <f t="shared" si="84"/>
        <v>0</v>
      </c>
      <c r="L596" s="2">
        <f t="shared" si="85"/>
        <v>0</v>
      </c>
      <c r="M596" s="97">
        <f t="shared" si="86"/>
        <v>0</v>
      </c>
      <c r="N596" s="19">
        <f t="shared" si="87"/>
        <v>0</v>
      </c>
      <c r="O596" s="7" t="str">
        <f t="shared" si="88"/>
        <v>heure</v>
      </c>
      <c r="P596" s="96">
        <f t="shared" si="89"/>
        <v>0</v>
      </c>
      <c r="Q596" s="19"/>
      <c r="R596" s="5"/>
      <c r="S596" s="37" t="str" cm="1">
        <f t="array" ref="S596">_xlfn.IFS(P596&gt;H596,"KO : Le montant retenu est supérieur au montant présenté. Merci de revoir la ligne de dépense ou plafonner son montant.",H596=0,"",P596=H596,"OK",P596&lt;H596,"Montant instruit inférieur au montant présenté.")</f>
        <v/>
      </c>
      <c r="T596" s="95">
        <f t="shared" si="90"/>
        <v>0</v>
      </c>
    </row>
    <row r="597" spans="1:20">
      <c r="A597" s="7">
        <v>593</v>
      </c>
      <c r="B597" s="5"/>
      <c r="C597" s="5"/>
      <c r="D597" s="2"/>
      <c r="E597" s="100"/>
      <c r="F597" s="22"/>
      <c r="G597" s="7" t="s">
        <v>6</v>
      </c>
      <c r="H597" s="98">
        <f t="shared" si="82"/>
        <v>0</v>
      </c>
      <c r="I597" s="27"/>
      <c r="J597" s="21">
        <f t="shared" si="83"/>
        <v>0</v>
      </c>
      <c r="K597" s="18">
        <f t="shared" si="84"/>
        <v>0</v>
      </c>
      <c r="L597" s="2">
        <f t="shared" si="85"/>
        <v>0</v>
      </c>
      <c r="M597" s="97">
        <f t="shared" si="86"/>
        <v>0</v>
      </c>
      <c r="N597" s="19">
        <f t="shared" si="87"/>
        <v>0</v>
      </c>
      <c r="O597" s="7" t="str">
        <f t="shared" si="88"/>
        <v>heure</v>
      </c>
      <c r="P597" s="96">
        <f t="shared" si="89"/>
        <v>0</v>
      </c>
      <c r="Q597" s="19"/>
      <c r="R597" s="5"/>
      <c r="S597" s="37" t="str" cm="1">
        <f t="array" ref="S597">_xlfn.IFS(P597&gt;H597,"KO : Le montant retenu est supérieur au montant présenté. Merci de revoir la ligne de dépense ou plafonner son montant.",H597=0,"",P597=H597,"OK",P597&lt;H597,"Montant instruit inférieur au montant présenté.")</f>
        <v/>
      </c>
      <c r="T597" s="95">
        <f t="shared" si="90"/>
        <v>0</v>
      </c>
    </row>
    <row r="598" spans="1:20">
      <c r="A598" s="7">
        <v>594</v>
      </c>
      <c r="B598" s="5"/>
      <c r="C598" s="5"/>
      <c r="D598" s="2"/>
      <c r="E598" s="100"/>
      <c r="F598" s="22"/>
      <c r="G598" s="7" t="s">
        <v>6</v>
      </c>
      <c r="H598" s="98">
        <f t="shared" si="82"/>
        <v>0</v>
      </c>
      <c r="I598" s="27"/>
      <c r="J598" s="21">
        <f t="shared" si="83"/>
        <v>0</v>
      </c>
      <c r="K598" s="18">
        <f t="shared" si="84"/>
        <v>0</v>
      </c>
      <c r="L598" s="2">
        <f t="shared" si="85"/>
        <v>0</v>
      </c>
      <c r="M598" s="97">
        <f t="shared" si="86"/>
        <v>0</v>
      </c>
      <c r="N598" s="19">
        <f t="shared" si="87"/>
        <v>0</v>
      </c>
      <c r="O598" s="7" t="str">
        <f t="shared" si="88"/>
        <v>heure</v>
      </c>
      <c r="P598" s="96">
        <f t="shared" si="89"/>
        <v>0</v>
      </c>
      <c r="Q598" s="19"/>
      <c r="R598" s="5"/>
      <c r="S598" s="37" t="str" cm="1">
        <f t="array" ref="S598">_xlfn.IFS(P598&gt;H598,"KO : Le montant retenu est supérieur au montant présenté. Merci de revoir la ligne de dépense ou plafonner son montant.",H598=0,"",P598=H598,"OK",P598&lt;H598,"Montant instruit inférieur au montant présenté.")</f>
        <v/>
      </c>
      <c r="T598" s="95">
        <f t="shared" si="90"/>
        <v>0</v>
      </c>
    </row>
    <row r="599" spans="1:20">
      <c r="A599" s="7">
        <v>595</v>
      </c>
      <c r="B599" s="5"/>
      <c r="C599" s="5"/>
      <c r="D599" s="2"/>
      <c r="E599" s="100"/>
      <c r="F599" s="22"/>
      <c r="G599" s="7" t="s">
        <v>6</v>
      </c>
      <c r="H599" s="98">
        <f t="shared" si="82"/>
        <v>0</v>
      </c>
      <c r="I599" s="27"/>
      <c r="J599" s="21">
        <f t="shared" si="83"/>
        <v>0</v>
      </c>
      <c r="K599" s="18">
        <f t="shared" si="84"/>
        <v>0</v>
      </c>
      <c r="L599" s="2">
        <f t="shared" si="85"/>
        <v>0</v>
      </c>
      <c r="M599" s="97">
        <f t="shared" si="86"/>
        <v>0</v>
      </c>
      <c r="N599" s="19">
        <f t="shared" si="87"/>
        <v>0</v>
      </c>
      <c r="O599" s="7" t="str">
        <f t="shared" si="88"/>
        <v>heure</v>
      </c>
      <c r="P599" s="96">
        <f t="shared" si="89"/>
        <v>0</v>
      </c>
      <c r="Q599" s="19"/>
      <c r="R599" s="5"/>
      <c r="S599" s="37" t="str" cm="1">
        <f t="array" ref="S599">_xlfn.IFS(P599&gt;H599,"KO : Le montant retenu est supérieur au montant présenté. Merci de revoir la ligne de dépense ou plafonner son montant.",H599=0,"",P599=H599,"OK",P599&lt;H599,"Montant instruit inférieur au montant présenté.")</f>
        <v/>
      </c>
      <c r="T599" s="95">
        <f t="shared" si="90"/>
        <v>0</v>
      </c>
    </row>
    <row r="600" spans="1:20">
      <c r="A600" s="7">
        <v>596</v>
      </c>
      <c r="B600" s="5"/>
      <c r="C600" s="5"/>
      <c r="D600" s="2"/>
      <c r="E600" s="100"/>
      <c r="F600" s="22"/>
      <c r="G600" s="7" t="s">
        <v>6</v>
      </c>
      <c r="H600" s="98">
        <f t="shared" si="82"/>
        <v>0</v>
      </c>
      <c r="I600" s="27"/>
      <c r="J600" s="21">
        <f t="shared" si="83"/>
        <v>0</v>
      </c>
      <c r="K600" s="18">
        <f t="shared" si="84"/>
        <v>0</v>
      </c>
      <c r="L600" s="2">
        <f t="shared" si="85"/>
        <v>0</v>
      </c>
      <c r="M600" s="97">
        <f t="shared" si="86"/>
        <v>0</v>
      </c>
      <c r="N600" s="19">
        <f t="shared" si="87"/>
        <v>0</v>
      </c>
      <c r="O600" s="7" t="str">
        <f t="shared" si="88"/>
        <v>heure</v>
      </c>
      <c r="P600" s="96">
        <f t="shared" si="89"/>
        <v>0</v>
      </c>
      <c r="Q600" s="19"/>
      <c r="R600" s="5"/>
      <c r="S600" s="37" t="str" cm="1">
        <f t="array" ref="S600">_xlfn.IFS(P600&gt;H600,"KO : Le montant retenu est supérieur au montant présenté. Merci de revoir la ligne de dépense ou plafonner son montant.",H600=0,"",P600=H600,"OK",P600&lt;H600,"Montant instruit inférieur au montant présenté.")</f>
        <v/>
      </c>
      <c r="T600" s="95">
        <f t="shared" si="90"/>
        <v>0</v>
      </c>
    </row>
    <row r="601" spans="1:20">
      <c r="A601" s="7">
        <v>597</v>
      </c>
      <c r="B601" s="5"/>
      <c r="C601" s="5"/>
      <c r="D601" s="2"/>
      <c r="E601" s="100"/>
      <c r="F601" s="22"/>
      <c r="G601" s="7" t="s">
        <v>6</v>
      </c>
      <c r="H601" s="98">
        <f t="shared" si="82"/>
        <v>0</v>
      </c>
      <c r="I601" s="27"/>
      <c r="J601" s="21">
        <f t="shared" si="83"/>
        <v>0</v>
      </c>
      <c r="K601" s="18">
        <f t="shared" si="84"/>
        <v>0</v>
      </c>
      <c r="L601" s="2">
        <f t="shared" si="85"/>
        <v>0</v>
      </c>
      <c r="M601" s="97">
        <f t="shared" si="86"/>
        <v>0</v>
      </c>
      <c r="N601" s="19">
        <f t="shared" si="87"/>
        <v>0</v>
      </c>
      <c r="O601" s="7" t="str">
        <f t="shared" si="88"/>
        <v>heure</v>
      </c>
      <c r="P601" s="96">
        <f t="shared" si="89"/>
        <v>0</v>
      </c>
      <c r="Q601" s="19"/>
      <c r="R601" s="5"/>
      <c r="S601" s="37" t="str" cm="1">
        <f t="array" ref="S601">_xlfn.IFS(P601&gt;H601,"KO : Le montant retenu est supérieur au montant présenté. Merci de revoir la ligne de dépense ou plafonner son montant.",H601=0,"",P601=H601,"OK",P601&lt;H601,"Montant instruit inférieur au montant présenté.")</f>
        <v/>
      </c>
      <c r="T601" s="95">
        <f t="shared" si="90"/>
        <v>0</v>
      </c>
    </row>
    <row r="602" spans="1:20">
      <c r="A602" s="7">
        <v>598</v>
      </c>
      <c r="B602" s="5"/>
      <c r="C602" s="5"/>
      <c r="D602" s="2"/>
      <c r="E602" s="100"/>
      <c r="F602" s="22"/>
      <c r="G602" s="7" t="s">
        <v>6</v>
      </c>
      <c r="H602" s="98">
        <f t="shared" si="82"/>
        <v>0</v>
      </c>
      <c r="I602" s="27"/>
      <c r="J602" s="21">
        <f t="shared" si="83"/>
        <v>0</v>
      </c>
      <c r="K602" s="18">
        <f t="shared" si="84"/>
        <v>0</v>
      </c>
      <c r="L602" s="2">
        <f t="shared" si="85"/>
        <v>0</v>
      </c>
      <c r="M602" s="97">
        <f t="shared" si="86"/>
        <v>0</v>
      </c>
      <c r="N602" s="19">
        <f t="shared" si="87"/>
        <v>0</v>
      </c>
      <c r="O602" s="7" t="str">
        <f t="shared" si="88"/>
        <v>heure</v>
      </c>
      <c r="P602" s="96">
        <f t="shared" si="89"/>
        <v>0</v>
      </c>
      <c r="Q602" s="19"/>
      <c r="R602" s="5"/>
      <c r="S602" s="37" t="str" cm="1">
        <f t="array" ref="S602">_xlfn.IFS(P602&gt;H602,"KO : Le montant retenu est supérieur au montant présenté. Merci de revoir la ligne de dépense ou plafonner son montant.",H602=0,"",P602=H602,"OK",P602&lt;H602,"Montant instruit inférieur au montant présenté.")</f>
        <v/>
      </c>
      <c r="T602" s="95">
        <f t="shared" si="90"/>
        <v>0</v>
      </c>
    </row>
    <row r="603" spans="1:20">
      <c r="A603" s="7">
        <v>599</v>
      </c>
      <c r="B603" s="5"/>
      <c r="C603" s="5"/>
      <c r="D603" s="2"/>
      <c r="E603" s="100"/>
      <c r="F603" s="22"/>
      <c r="G603" s="7" t="s">
        <v>6</v>
      </c>
      <c r="H603" s="98">
        <f t="shared" si="82"/>
        <v>0</v>
      </c>
      <c r="I603" s="27"/>
      <c r="J603" s="21">
        <f t="shared" si="83"/>
        <v>0</v>
      </c>
      <c r="K603" s="18">
        <f t="shared" si="84"/>
        <v>0</v>
      </c>
      <c r="L603" s="2">
        <f t="shared" si="85"/>
        <v>0</v>
      </c>
      <c r="M603" s="97">
        <f t="shared" si="86"/>
        <v>0</v>
      </c>
      <c r="N603" s="19">
        <f t="shared" si="87"/>
        <v>0</v>
      </c>
      <c r="O603" s="7" t="str">
        <f t="shared" si="88"/>
        <v>heure</v>
      </c>
      <c r="P603" s="96">
        <f t="shared" si="89"/>
        <v>0</v>
      </c>
      <c r="Q603" s="19"/>
      <c r="R603" s="5"/>
      <c r="S603" s="37" t="str" cm="1">
        <f t="array" ref="S603">_xlfn.IFS(P603&gt;H603,"KO : Le montant retenu est supérieur au montant présenté. Merci de revoir la ligne de dépense ou plafonner son montant.",H603=0,"",P603=H603,"OK",P603&lt;H603,"Montant instruit inférieur au montant présenté.")</f>
        <v/>
      </c>
      <c r="T603" s="95">
        <f t="shared" si="90"/>
        <v>0</v>
      </c>
    </row>
    <row r="604" spans="1:20">
      <c r="A604" s="7">
        <v>600</v>
      </c>
      <c r="B604" s="5"/>
      <c r="C604" s="5"/>
      <c r="D604" s="2"/>
      <c r="E604" s="100"/>
      <c r="F604" s="22"/>
      <c r="G604" s="7" t="s">
        <v>6</v>
      </c>
      <c r="H604" s="98">
        <f t="shared" si="82"/>
        <v>0</v>
      </c>
      <c r="I604" s="27"/>
      <c r="J604" s="21">
        <f t="shared" si="83"/>
        <v>0</v>
      </c>
      <c r="K604" s="18">
        <f t="shared" si="84"/>
        <v>0</v>
      </c>
      <c r="L604" s="2">
        <f t="shared" si="85"/>
        <v>0</v>
      </c>
      <c r="M604" s="97">
        <f t="shared" si="86"/>
        <v>0</v>
      </c>
      <c r="N604" s="19">
        <f t="shared" si="87"/>
        <v>0</v>
      </c>
      <c r="O604" s="7" t="str">
        <f t="shared" si="88"/>
        <v>heure</v>
      </c>
      <c r="P604" s="96">
        <f t="shared" si="89"/>
        <v>0</v>
      </c>
      <c r="Q604" s="19"/>
      <c r="R604" s="5"/>
      <c r="S604" s="37" t="str" cm="1">
        <f t="array" ref="S604">_xlfn.IFS(P604&gt;H604,"KO : Le montant retenu est supérieur au montant présenté. Merci de revoir la ligne de dépense ou plafonner son montant.",H604=0,"",P604=H604,"OK",P604&lt;H604,"Montant instruit inférieur au montant présenté.")</f>
        <v/>
      </c>
      <c r="T604" s="95">
        <f t="shared" si="90"/>
        <v>0</v>
      </c>
    </row>
    <row r="605" spans="1:20">
      <c r="A605" s="358" t="s">
        <v>1</v>
      </c>
      <c r="B605" s="359"/>
      <c r="C605" s="359"/>
      <c r="D605" s="359"/>
      <c r="E605" s="359"/>
      <c r="F605" s="359"/>
      <c r="G605" s="359"/>
      <c r="H605" s="23">
        <f>SUM(H5:H604)</f>
        <v>0</v>
      </c>
      <c r="I605" s="28"/>
      <c r="J605" s="360" t="s">
        <v>221</v>
      </c>
      <c r="K605" s="359"/>
      <c r="L605" s="359"/>
      <c r="M605" s="359"/>
      <c r="N605" s="359"/>
      <c r="O605" s="359"/>
      <c r="P605" s="24">
        <f>SUM(P5:P604)</f>
        <v>0</v>
      </c>
      <c r="Q605" s="370"/>
      <c r="R605" s="371"/>
      <c r="S605" s="372"/>
      <c r="T605" s="24">
        <f>SUM(T5:T604)</f>
        <v>0</v>
      </c>
    </row>
  </sheetData>
  <mergeCells count="8">
    <mergeCell ref="A2:A3"/>
    <mergeCell ref="A1:I1"/>
    <mergeCell ref="A605:G605"/>
    <mergeCell ref="J605:O605"/>
    <mergeCell ref="J1:T1"/>
    <mergeCell ref="J4:T4"/>
    <mergeCell ref="J3:O3"/>
    <mergeCell ref="Q605:S605"/>
  </mergeCells>
  <conditionalFormatting sqref="J5:P604">
    <cfRule type="cellIs" dxfId="60" priority="164" stopIfTrue="1" operator="notEqual">
      <formula>B5</formula>
    </cfRule>
  </conditionalFormatting>
  <conditionalFormatting sqref="S5:S604">
    <cfRule type="containsText" dxfId="59" priority="2" operator="containsText" text="OK">
      <formula>NOT(ISERROR(SEARCH("OK",S5)))</formula>
    </cfRule>
    <cfRule type="containsText" dxfId="58" priority="3" operator="containsText" text="KO">
      <formula>NOT(ISERROR(SEARCH("KO",S5)))</formula>
    </cfRule>
    <cfRule type="containsText" dxfId="57" priority="4" operator="containsText" text="Attention">
      <formula>NOT(ISERROR(SEARCH("Attention",S5)))</formula>
    </cfRule>
  </conditionalFormatting>
  <conditionalFormatting sqref="Q5:Q604">
    <cfRule type="cellIs" dxfId="56" priority="1" operator="equal">
      <formula>"NON"</formula>
    </cfRule>
  </conditionalFormatting>
  <dataValidations count="1">
    <dataValidation type="list" allowBlank="1" showInputMessage="1" showErrorMessage="1" sqref="Q5:Q604">
      <formula1>"OUI,NON,SO"</formula1>
    </dataValidation>
  </dataValidations>
  <hyperlinks>
    <hyperlink ref="U6" location="'Dépenses sur devis'!A5" display="Dépenses sur devis"/>
    <hyperlink ref="U7" location="'Dépenses de rémunération CU'!A5" display="Dépenses de rémunération sur Coûts Unitaires"/>
    <hyperlink ref="U8" location="'Dépenses de rémunération FR'!A5" display="Dépenses de rémunération sur Frais Réels"/>
    <hyperlink ref="U5" location="'Notice d''accueil'!A1" display="Notice d''accueil"/>
    <hyperlink ref="U9" location="'Dépenses sur frais réels'!A5" display="Dépenses sur frais réels"/>
    <hyperlink ref="U10" location="'Dépenses proratisées'!A5" display="Dépenses proratisées"/>
    <hyperlink ref="U11" location="'Dépenses forfaitaires'!A5" display="Dépenses forfaitaires"/>
    <hyperlink ref="U12" location="'Dépenses taux forfaitaires'!A5" display="Dépenses taux forfaitaires"/>
    <hyperlink ref="U13" location="'Dépenses sur barèmes'!A5" display="Dépenses sur barèmes"/>
    <hyperlink ref="U14" location="Bénévolat!A5" display="Bénévolat"/>
    <hyperlink ref="U15" location="'Contributions en nature B&amp;S'!A5" display="Contributions en nature de type Biens et Services"/>
    <hyperlink ref="U16" location="'Charges d''amortissement'!A5" display="Charges d''amortissement"/>
    <hyperlink ref="U17" location="'Recettes générées'!A5" display="Recettes générées"/>
    <hyperlink ref="U18" location="'Synthèse des dépenses'!A1" display="Synthèse des dépenses"/>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'Paramétrage V2'!$A$3:$A$102</xm:f>
          </x14:formula1>
          <xm:sqref>D4:D604 L5:L604</xm:sqref>
        </x14:dataValidation>
        <x14:dataValidation type="list" allowBlank="1" showInputMessage="1" showErrorMessage="1">
          <x14:formula1>
            <xm:f>'Paramétrage V2'!$B$3:$B$102</xm:f>
          </x14:formula1>
          <xm:sqref>O5:O604 G4:G604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Z605"/>
  <sheetViews>
    <sheetView zoomScale="80" zoomScaleNormal="80" workbookViewId="0">
      <pane ySplit="4" topLeftCell="A599" activePane="bottomLeft" state="frozen"/>
      <selection activeCell="J33" sqref="J33"/>
      <selection pane="bottomLeft" activeCell="J33" sqref="J33"/>
    </sheetView>
  </sheetViews>
  <sheetFormatPr baseColWidth="10" defaultColWidth="11.453125" defaultRowHeight="14.5" outlineLevelCol="1"/>
  <cols>
    <col min="1" max="1" width="10.54296875" style="101" customWidth="1"/>
    <col min="2" max="4" width="27.54296875" style="101" customWidth="1"/>
    <col min="5" max="5" width="19.54296875" style="101" customWidth="1"/>
    <col min="6" max="6" width="27.54296875" style="101" customWidth="1"/>
    <col min="7" max="10" width="19.54296875" style="101" customWidth="1"/>
    <col min="11" max="11" width="50.54296875" style="101" customWidth="1"/>
    <col min="12" max="14" width="27.54296875" style="101" hidden="1" customWidth="1" outlineLevel="1"/>
    <col min="15" max="20" width="19.54296875" style="101" hidden="1" customWidth="1" outlineLevel="1"/>
    <col min="21" max="21" width="19.54296875" style="6" hidden="1" customWidth="1" outlineLevel="1"/>
    <col min="22" max="22" width="50.54296875" style="101" hidden="1" customWidth="1" outlineLevel="1"/>
    <col min="23" max="23" width="80.54296875" style="101" hidden="1" customWidth="1" outlineLevel="1"/>
    <col min="24" max="24" width="19.54296875" style="101" hidden="1" customWidth="1" outlineLevel="1"/>
    <col min="25" max="25" width="24.453125" style="101" customWidth="1" collapsed="1"/>
    <col min="26" max="16384" width="11.453125" style="101"/>
  </cols>
  <sheetData>
    <row r="1" spans="1:26" ht="51" customHeight="1">
      <c r="A1" s="356" t="s">
        <v>22</v>
      </c>
      <c r="B1" s="356"/>
      <c r="C1" s="356"/>
      <c r="D1" s="356"/>
      <c r="E1" s="356"/>
      <c r="F1" s="356"/>
      <c r="G1" s="356"/>
      <c r="H1" s="356"/>
      <c r="I1" s="356"/>
      <c r="J1" s="356"/>
      <c r="K1" s="357"/>
      <c r="L1" s="361" t="s">
        <v>224</v>
      </c>
      <c r="M1" s="362"/>
      <c r="N1" s="362"/>
      <c r="O1" s="362"/>
      <c r="P1" s="362"/>
      <c r="Q1" s="362"/>
      <c r="R1" s="362"/>
      <c r="S1" s="362"/>
      <c r="T1" s="362"/>
      <c r="U1" s="362"/>
      <c r="V1" s="362"/>
      <c r="W1" s="362"/>
      <c r="X1" s="363"/>
    </row>
    <row r="2" spans="1:26" s="146" customFormat="1" ht="43.5">
      <c r="A2" s="374" t="s">
        <v>24</v>
      </c>
      <c r="B2" s="150" t="s">
        <v>40</v>
      </c>
      <c r="C2" s="150" t="s">
        <v>41</v>
      </c>
      <c r="D2" s="150" t="s">
        <v>36</v>
      </c>
      <c r="E2" s="131" t="s">
        <v>233</v>
      </c>
      <c r="F2" s="150" t="s">
        <v>42</v>
      </c>
      <c r="G2" s="150" t="s">
        <v>82</v>
      </c>
      <c r="H2" s="150" t="s">
        <v>115</v>
      </c>
      <c r="I2" s="150" t="s">
        <v>5</v>
      </c>
      <c r="J2" s="150" t="s">
        <v>12</v>
      </c>
      <c r="K2" s="132" t="s">
        <v>34</v>
      </c>
      <c r="L2" s="151" t="s">
        <v>40</v>
      </c>
      <c r="M2" s="134" t="s">
        <v>41</v>
      </c>
      <c r="N2" s="134" t="s">
        <v>36</v>
      </c>
      <c r="O2" s="134" t="s">
        <v>233</v>
      </c>
      <c r="P2" s="134" t="s">
        <v>42</v>
      </c>
      <c r="Q2" s="134" t="s">
        <v>82</v>
      </c>
      <c r="R2" s="134" t="s">
        <v>115</v>
      </c>
      <c r="S2" s="134" t="s">
        <v>5</v>
      </c>
      <c r="T2" s="134" t="s">
        <v>258</v>
      </c>
      <c r="U2" s="134" t="s">
        <v>301</v>
      </c>
      <c r="V2" s="134" t="s">
        <v>217</v>
      </c>
      <c r="W2" s="134" t="s">
        <v>298</v>
      </c>
      <c r="X2" s="134" t="s">
        <v>240</v>
      </c>
    </row>
    <row r="3" spans="1:26" s="146" customFormat="1" ht="105" customHeight="1">
      <c r="A3" s="375"/>
      <c r="B3" s="152" t="s">
        <v>108</v>
      </c>
      <c r="C3" s="152" t="s">
        <v>35</v>
      </c>
      <c r="D3" s="152" t="s">
        <v>37</v>
      </c>
      <c r="E3" s="135" t="s">
        <v>110</v>
      </c>
      <c r="F3" s="152" t="s">
        <v>38</v>
      </c>
      <c r="G3" s="152" t="s">
        <v>81</v>
      </c>
      <c r="H3" s="152" t="s">
        <v>112</v>
      </c>
      <c r="I3" s="135" t="s">
        <v>17</v>
      </c>
      <c r="J3" s="152" t="s">
        <v>33</v>
      </c>
      <c r="K3" s="136" t="s">
        <v>29</v>
      </c>
      <c r="L3" s="367" t="s">
        <v>218</v>
      </c>
      <c r="M3" s="368"/>
      <c r="N3" s="368"/>
      <c r="O3" s="368"/>
      <c r="P3" s="368"/>
      <c r="Q3" s="368"/>
      <c r="R3" s="368"/>
      <c r="S3" s="369"/>
      <c r="T3" s="137" t="s">
        <v>219</v>
      </c>
      <c r="U3" s="138" t="s">
        <v>299</v>
      </c>
      <c r="V3" s="137" t="s">
        <v>220</v>
      </c>
      <c r="W3" s="137" t="s">
        <v>236</v>
      </c>
      <c r="X3" s="137" t="s">
        <v>33</v>
      </c>
    </row>
    <row r="4" spans="1:26" s="149" customFormat="1" ht="29">
      <c r="A4" s="147" t="s">
        <v>26</v>
      </c>
      <c r="B4" s="153" t="s">
        <v>229</v>
      </c>
      <c r="C4" s="153" t="s">
        <v>28</v>
      </c>
      <c r="D4" s="140" t="s">
        <v>30</v>
      </c>
      <c r="E4" s="140" t="s">
        <v>118</v>
      </c>
      <c r="F4" s="154">
        <v>25000</v>
      </c>
      <c r="G4" s="155">
        <v>100</v>
      </c>
      <c r="H4" s="155">
        <v>20</v>
      </c>
      <c r="I4" s="142" t="s">
        <v>6</v>
      </c>
      <c r="J4" s="143">
        <f>IF(H4&lt;&gt;0,H4*F4/G4,0)</f>
        <v>5000</v>
      </c>
      <c r="K4" s="144" t="s">
        <v>308</v>
      </c>
      <c r="L4" s="378"/>
      <c r="M4" s="379"/>
      <c r="N4" s="379"/>
      <c r="O4" s="379"/>
      <c r="P4" s="379"/>
      <c r="Q4" s="379"/>
      <c r="R4" s="379"/>
      <c r="S4" s="379"/>
      <c r="T4" s="379"/>
      <c r="U4" s="379"/>
      <c r="V4" s="379"/>
      <c r="W4" s="379"/>
      <c r="X4" s="380"/>
    </row>
    <row r="5" spans="1:26">
      <c r="A5" s="25">
        <v>1</v>
      </c>
      <c r="B5" s="109"/>
      <c r="C5" s="109"/>
      <c r="D5" s="10"/>
      <c r="E5" s="10"/>
      <c r="F5" s="110"/>
      <c r="G5" s="111"/>
      <c r="H5" s="111"/>
      <c r="I5" s="25" t="s">
        <v>6</v>
      </c>
      <c r="J5" s="94">
        <f>IF(H5&lt;&gt;0,H5*F5/G5,0)</f>
        <v>0</v>
      </c>
      <c r="K5" s="20"/>
      <c r="L5" s="102">
        <f t="shared" ref="L5:S5" si="0">B5</f>
        <v>0</v>
      </c>
      <c r="M5" s="103">
        <f t="shared" si="0"/>
        <v>0</v>
      </c>
      <c r="N5" s="103">
        <f t="shared" si="0"/>
        <v>0</v>
      </c>
      <c r="O5" s="10">
        <f t="shared" si="0"/>
        <v>0</v>
      </c>
      <c r="P5" s="113">
        <f t="shared" si="0"/>
        <v>0</v>
      </c>
      <c r="Q5" s="104">
        <f t="shared" si="0"/>
        <v>0</v>
      </c>
      <c r="R5" s="104">
        <f t="shared" si="0"/>
        <v>0</v>
      </c>
      <c r="S5" s="25" t="str">
        <f t="shared" si="0"/>
        <v>heure</v>
      </c>
      <c r="T5" s="94">
        <f>IF(R5&lt;&gt;0,R5*P5/Q5,0)</f>
        <v>0</v>
      </c>
      <c r="U5" s="19"/>
      <c r="V5" s="9"/>
      <c r="W5" s="37" t="str" cm="1">
        <f t="array" ref="W5">_xlfn.IFS(T5&gt;J5,"KO : Le montant retenu est supérieur au montant présenté. Merci de revoir la ligne de dépense ou plafonner son montant.",J5=0,"",T5=J5,"OK",T5&lt;J5,"Montant instruit inférieur au montant présenté.")</f>
        <v/>
      </c>
      <c r="X5" s="112">
        <f>J5-T5</f>
        <v>0</v>
      </c>
      <c r="Y5" s="105" t="s">
        <v>271</v>
      </c>
    </row>
    <row r="6" spans="1:26">
      <c r="A6" s="25">
        <v>2</v>
      </c>
      <c r="B6" s="109"/>
      <c r="C6" s="109"/>
      <c r="D6" s="10"/>
      <c r="E6" s="10"/>
      <c r="F6" s="110"/>
      <c r="G6" s="111"/>
      <c r="H6" s="111"/>
      <c r="I6" s="25" t="s">
        <v>6</v>
      </c>
      <c r="J6" s="94">
        <f t="shared" ref="J6:J10" si="1">IF(H6&lt;&gt;0,H6*F6/G6,0)</f>
        <v>0</v>
      </c>
      <c r="K6" s="20"/>
      <c r="L6" s="102">
        <f t="shared" ref="L6:L69" si="2">B6</f>
        <v>0</v>
      </c>
      <c r="M6" s="103">
        <f t="shared" ref="M6:M69" si="3">C6</f>
        <v>0</v>
      </c>
      <c r="N6" s="103">
        <f t="shared" ref="N6:N69" si="4">D6</f>
        <v>0</v>
      </c>
      <c r="O6" s="10">
        <f t="shared" ref="O6:O69" si="5">E6</f>
        <v>0</v>
      </c>
      <c r="P6" s="113">
        <f t="shared" ref="P6:P69" si="6">F6</f>
        <v>0</v>
      </c>
      <c r="Q6" s="104">
        <f t="shared" ref="Q6:Q69" si="7">G6</f>
        <v>0</v>
      </c>
      <c r="R6" s="104">
        <f t="shared" ref="R6:R69" si="8">H6</f>
        <v>0</v>
      </c>
      <c r="S6" s="25" t="str">
        <f t="shared" ref="S6:S69" si="9">I6</f>
        <v>heure</v>
      </c>
      <c r="T6" s="94">
        <f t="shared" ref="T6:T69" si="10">IF(R6&lt;&gt;0,R6*P6/Q6,0)</f>
        <v>0</v>
      </c>
      <c r="U6" s="19"/>
      <c r="V6" s="9"/>
      <c r="W6" s="37" t="str" cm="1">
        <f t="array" ref="W6">_xlfn.IFS(T6&gt;J6,"KO : Le montant retenu est supérieur au montant présenté. Merci de revoir la ligne de dépense ou plafonner son montant.",J6=0,"",T6=J6,"OK",T6&lt;J6,"Montant instruit inférieur au montant présenté.")</f>
        <v/>
      </c>
      <c r="X6" s="112">
        <f t="shared" ref="X6:X69" si="11">J6-T6</f>
        <v>0</v>
      </c>
      <c r="Y6" s="106" t="s">
        <v>268</v>
      </c>
      <c r="Z6" s="107"/>
    </row>
    <row r="7" spans="1:26">
      <c r="A7" s="25">
        <v>3</v>
      </c>
      <c r="B7" s="109"/>
      <c r="C7" s="109"/>
      <c r="D7" s="10"/>
      <c r="E7" s="10"/>
      <c r="F7" s="110"/>
      <c r="G7" s="111"/>
      <c r="H7" s="111"/>
      <c r="I7" s="25" t="s">
        <v>6</v>
      </c>
      <c r="J7" s="94">
        <f t="shared" si="1"/>
        <v>0</v>
      </c>
      <c r="K7" s="20"/>
      <c r="L7" s="102">
        <f t="shared" si="2"/>
        <v>0</v>
      </c>
      <c r="M7" s="103">
        <f t="shared" si="3"/>
        <v>0</v>
      </c>
      <c r="N7" s="103">
        <f t="shared" si="4"/>
        <v>0</v>
      </c>
      <c r="O7" s="10">
        <f t="shared" si="5"/>
        <v>0</v>
      </c>
      <c r="P7" s="113">
        <f t="shared" si="6"/>
        <v>0</v>
      </c>
      <c r="Q7" s="104">
        <f t="shared" si="7"/>
        <v>0</v>
      </c>
      <c r="R7" s="104">
        <f t="shared" si="8"/>
        <v>0</v>
      </c>
      <c r="S7" s="25" t="str">
        <f t="shared" si="9"/>
        <v>heure</v>
      </c>
      <c r="T7" s="94">
        <f t="shared" si="10"/>
        <v>0</v>
      </c>
      <c r="U7" s="19"/>
      <c r="V7" s="9"/>
      <c r="W7" s="37" t="str" cm="1">
        <f t="array" ref="W7">_xlfn.IFS(T7&gt;J7,"KO : Le montant retenu est supérieur au montant présenté. Merci de revoir la ligne de dépense ou plafonner son montant.",J7=0,"",T7=J7,"OK",T7&lt;J7,"Montant instruit inférieur au montant présenté.")</f>
        <v/>
      </c>
      <c r="X7" s="112">
        <f t="shared" si="11"/>
        <v>0</v>
      </c>
      <c r="Y7" s="106" t="s">
        <v>23</v>
      </c>
      <c r="Z7" s="107"/>
    </row>
    <row r="8" spans="1:26">
      <c r="A8" s="25">
        <v>4</v>
      </c>
      <c r="B8" s="109"/>
      <c r="C8" s="109"/>
      <c r="D8" s="10"/>
      <c r="E8" s="10"/>
      <c r="F8" s="110"/>
      <c r="G8" s="111"/>
      <c r="H8" s="111"/>
      <c r="I8" s="25" t="s">
        <v>6</v>
      </c>
      <c r="J8" s="94">
        <f t="shared" si="1"/>
        <v>0</v>
      </c>
      <c r="K8" s="20"/>
      <c r="L8" s="102">
        <f t="shared" si="2"/>
        <v>0</v>
      </c>
      <c r="M8" s="103">
        <f t="shared" si="3"/>
        <v>0</v>
      </c>
      <c r="N8" s="103">
        <f t="shared" si="4"/>
        <v>0</v>
      </c>
      <c r="O8" s="10">
        <f t="shared" si="5"/>
        <v>0</v>
      </c>
      <c r="P8" s="113">
        <f t="shared" si="6"/>
        <v>0</v>
      </c>
      <c r="Q8" s="104">
        <f t="shared" si="7"/>
        <v>0</v>
      </c>
      <c r="R8" s="104">
        <f t="shared" si="8"/>
        <v>0</v>
      </c>
      <c r="S8" s="25" t="str">
        <f t="shared" si="9"/>
        <v>heure</v>
      </c>
      <c r="T8" s="94">
        <f t="shared" si="10"/>
        <v>0</v>
      </c>
      <c r="U8" s="19"/>
      <c r="V8" s="9"/>
      <c r="W8" s="37" t="str" cm="1">
        <f t="array" ref="W8">_xlfn.IFS(T8&gt;J8,"KO : Le montant retenu est supérieur au montant présenté. Merci de revoir la ligne de dépense ou plafonner son montant.",J8=0,"",T8=J8,"OK",T8&lt;J8,"Montant instruit inférieur au montant présenté.")</f>
        <v/>
      </c>
      <c r="X8" s="112">
        <f t="shared" si="11"/>
        <v>0</v>
      </c>
      <c r="Y8" s="106" t="s">
        <v>269</v>
      </c>
      <c r="Z8" s="107"/>
    </row>
    <row r="9" spans="1:26">
      <c r="A9" s="25">
        <v>5</v>
      </c>
      <c r="B9" s="109"/>
      <c r="C9" s="109"/>
      <c r="D9" s="10"/>
      <c r="E9" s="10"/>
      <c r="F9" s="110"/>
      <c r="G9" s="111"/>
      <c r="H9" s="111"/>
      <c r="I9" s="25" t="s">
        <v>6</v>
      </c>
      <c r="J9" s="94">
        <f t="shared" si="1"/>
        <v>0</v>
      </c>
      <c r="K9" s="20"/>
      <c r="L9" s="102">
        <f t="shared" si="2"/>
        <v>0</v>
      </c>
      <c r="M9" s="103">
        <f t="shared" si="3"/>
        <v>0</v>
      </c>
      <c r="N9" s="103">
        <f t="shared" si="4"/>
        <v>0</v>
      </c>
      <c r="O9" s="10">
        <f t="shared" si="5"/>
        <v>0</v>
      </c>
      <c r="P9" s="113">
        <f t="shared" si="6"/>
        <v>0</v>
      </c>
      <c r="Q9" s="104">
        <f t="shared" si="7"/>
        <v>0</v>
      </c>
      <c r="R9" s="104">
        <f t="shared" si="8"/>
        <v>0</v>
      </c>
      <c r="S9" s="25" t="str">
        <f t="shared" si="9"/>
        <v>heure</v>
      </c>
      <c r="T9" s="94">
        <f t="shared" si="10"/>
        <v>0</v>
      </c>
      <c r="U9" s="19"/>
      <c r="V9" s="9"/>
      <c r="W9" s="37" t="str" cm="1">
        <f t="array" ref="W9">_xlfn.IFS(T9&gt;J9,"KO : Le montant retenu est supérieur au montant présenté. Merci de revoir la ligne de dépense ou plafonner son montant.",J9=0,"",T9=J9,"OK",T9&lt;J9,"Montant instruit inférieur au montant présenté.")</f>
        <v/>
      </c>
      <c r="X9" s="112">
        <f t="shared" si="11"/>
        <v>0</v>
      </c>
      <c r="Y9" s="106" t="s">
        <v>8</v>
      </c>
      <c r="Z9" s="107"/>
    </row>
    <row r="10" spans="1:26">
      <c r="A10" s="25">
        <v>6</v>
      </c>
      <c r="B10" s="109"/>
      <c r="C10" s="109"/>
      <c r="D10" s="10"/>
      <c r="E10" s="10"/>
      <c r="F10" s="110"/>
      <c r="G10" s="111"/>
      <c r="H10" s="111"/>
      <c r="I10" s="25" t="s">
        <v>6</v>
      </c>
      <c r="J10" s="94">
        <f t="shared" si="1"/>
        <v>0</v>
      </c>
      <c r="K10" s="20"/>
      <c r="L10" s="102">
        <f t="shared" si="2"/>
        <v>0</v>
      </c>
      <c r="M10" s="103">
        <f t="shared" si="3"/>
        <v>0</v>
      </c>
      <c r="N10" s="103">
        <f t="shared" si="4"/>
        <v>0</v>
      </c>
      <c r="O10" s="10">
        <f t="shared" si="5"/>
        <v>0</v>
      </c>
      <c r="P10" s="113">
        <f t="shared" si="6"/>
        <v>0</v>
      </c>
      <c r="Q10" s="104">
        <f t="shared" si="7"/>
        <v>0</v>
      </c>
      <c r="R10" s="104">
        <f t="shared" si="8"/>
        <v>0</v>
      </c>
      <c r="S10" s="25" t="str">
        <f t="shared" si="9"/>
        <v>heure</v>
      </c>
      <c r="T10" s="94">
        <f t="shared" si="10"/>
        <v>0</v>
      </c>
      <c r="U10" s="19"/>
      <c r="V10" s="9"/>
      <c r="W10" s="37" t="str" cm="1">
        <f t="array" ref="W10">_xlfn.IFS(T10&gt;J10,"KO : Le montant retenu est supérieur au montant présenté. Merci de revoir la ligne de dépense ou plafonner son montant.",J10=0,"",T10=J10,"OK",T10&lt;J10,"Montant instruit inférieur au montant présenté.")</f>
        <v/>
      </c>
      <c r="X10" s="112">
        <f t="shared" si="11"/>
        <v>0</v>
      </c>
      <c r="Y10" s="106" t="s">
        <v>21</v>
      </c>
      <c r="Z10" s="107"/>
    </row>
    <row r="11" spans="1:26">
      <c r="A11" s="25">
        <v>7</v>
      </c>
      <c r="B11" s="109"/>
      <c r="C11" s="109"/>
      <c r="D11" s="10"/>
      <c r="E11" s="10"/>
      <c r="F11" s="110"/>
      <c r="G11" s="111"/>
      <c r="H11" s="111"/>
      <c r="I11" s="25" t="s">
        <v>6</v>
      </c>
      <c r="J11" s="94">
        <f t="shared" ref="J11:J74" si="12">IF(H11&lt;&gt;0,H11*F11/G11,0)</f>
        <v>0</v>
      </c>
      <c r="K11" s="20"/>
      <c r="L11" s="102">
        <f t="shared" si="2"/>
        <v>0</v>
      </c>
      <c r="M11" s="103">
        <f t="shared" si="3"/>
        <v>0</v>
      </c>
      <c r="N11" s="103">
        <f t="shared" si="4"/>
        <v>0</v>
      </c>
      <c r="O11" s="10">
        <f t="shared" si="5"/>
        <v>0</v>
      </c>
      <c r="P11" s="113">
        <f t="shared" si="6"/>
        <v>0</v>
      </c>
      <c r="Q11" s="104">
        <f t="shared" si="7"/>
        <v>0</v>
      </c>
      <c r="R11" s="104">
        <f t="shared" si="8"/>
        <v>0</v>
      </c>
      <c r="S11" s="25" t="str">
        <f t="shared" si="9"/>
        <v>heure</v>
      </c>
      <c r="T11" s="94">
        <f t="shared" si="10"/>
        <v>0</v>
      </c>
      <c r="U11" s="19"/>
      <c r="V11" s="9"/>
      <c r="W11" s="37" t="str" cm="1">
        <f t="array" ref="W11">_xlfn.IFS(T11&gt;J11,"KO : Le montant retenu est supérieur au montant présenté. Merci de revoir la ligne de dépense ou plafonner son montant.",J11=0,"",T11=J11,"OK",T11&lt;J11,"Montant instruit inférieur au montant présenté.")</f>
        <v/>
      </c>
      <c r="X11" s="112">
        <f t="shared" si="11"/>
        <v>0</v>
      </c>
      <c r="Y11" s="106" t="s">
        <v>20</v>
      </c>
      <c r="Z11" s="107"/>
    </row>
    <row r="12" spans="1:26">
      <c r="A12" s="25">
        <v>8</v>
      </c>
      <c r="B12" s="109"/>
      <c r="C12" s="109"/>
      <c r="D12" s="10"/>
      <c r="E12" s="10"/>
      <c r="F12" s="110"/>
      <c r="G12" s="111"/>
      <c r="H12" s="111"/>
      <c r="I12" s="25" t="s">
        <v>6</v>
      </c>
      <c r="J12" s="94">
        <f t="shared" si="12"/>
        <v>0</v>
      </c>
      <c r="K12" s="20"/>
      <c r="L12" s="102">
        <f t="shared" si="2"/>
        <v>0</v>
      </c>
      <c r="M12" s="103">
        <f t="shared" si="3"/>
        <v>0</v>
      </c>
      <c r="N12" s="103">
        <f t="shared" si="4"/>
        <v>0</v>
      </c>
      <c r="O12" s="10">
        <f t="shared" si="5"/>
        <v>0</v>
      </c>
      <c r="P12" s="113">
        <f t="shared" si="6"/>
        <v>0</v>
      </c>
      <c r="Q12" s="104">
        <f t="shared" si="7"/>
        <v>0</v>
      </c>
      <c r="R12" s="104">
        <f t="shared" si="8"/>
        <v>0</v>
      </c>
      <c r="S12" s="25" t="str">
        <f t="shared" si="9"/>
        <v>heure</v>
      </c>
      <c r="T12" s="94">
        <f t="shared" si="10"/>
        <v>0</v>
      </c>
      <c r="U12" s="19"/>
      <c r="V12" s="9"/>
      <c r="W12" s="37" t="str" cm="1">
        <f t="array" ref="W12">_xlfn.IFS(T12&gt;J12,"KO : Le montant retenu est supérieur au montant présenté. Merci de revoir la ligne de dépense ou plafonner son montant.",J12=0,"",T12=J12,"OK",T12&lt;J12,"Montant instruit inférieur au montant présenté.")</f>
        <v/>
      </c>
      <c r="X12" s="112">
        <f t="shared" si="11"/>
        <v>0</v>
      </c>
      <c r="Y12" s="106" t="s">
        <v>273</v>
      </c>
      <c r="Z12" s="107"/>
    </row>
    <row r="13" spans="1:26">
      <c r="A13" s="25">
        <v>9</v>
      </c>
      <c r="B13" s="109"/>
      <c r="C13" s="109"/>
      <c r="D13" s="10"/>
      <c r="E13" s="10"/>
      <c r="F13" s="110"/>
      <c r="G13" s="111"/>
      <c r="H13" s="111"/>
      <c r="I13" s="25" t="s">
        <v>6</v>
      </c>
      <c r="J13" s="94">
        <f t="shared" si="12"/>
        <v>0</v>
      </c>
      <c r="K13" s="20"/>
      <c r="L13" s="102">
        <f t="shared" si="2"/>
        <v>0</v>
      </c>
      <c r="M13" s="103">
        <f t="shared" si="3"/>
        <v>0</v>
      </c>
      <c r="N13" s="103">
        <f t="shared" si="4"/>
        <v>0</v>
      </c>
      <c r="O13" s="10">
        <f t="shared" si="5"/>
        <v>0</v>
      </c>
      <c r="P13" s="113">
        <f t="shared" si="6"/>
        <v>0</v>
      </c>
      <c r="Q13" s="104">
        <f t="shared" si="7"/>
        <v>0</v>
      </c>
      <c r="R13" s="104">
        <f t="shared" si="8"/>
        <v>0</v>
      </c>
      <c r="S13" s="25" t="str">
        <f t="shared" si="9"/>
        <v>heure</v>
      </c>
      <c r="T13" s="94">
        <f t="shared" si="10"/>
        <v>0</v>
      </c>
      <c r="U13" s="19"/>
      <c r="V13" s="9"/>
      <c r="W13" s="37" t="str" cm="1">
        <f t="array" ref="W13">_xlfn.IFS(T13&gt;J13,"KO : Le montant retenu est supérieur au montant présenté. Merci de revoir la ligne de dépense ou plafonner son montant.",J13=0,"",T13=J13,"OK",T13&lt;J13,"Montant instruit inférieur au montant présenté.")</f>
        <v/>
      </c>
      <c r="X13" s="112">
        <f t="shared" si="11"/>
        <v>0</v>
      </c>
      <c r="Y13" s="108" t="s">
        <v>19</v>
      </c>
      <c r="Z13" s="106"/>
    </row>
    <row r="14" spans="1:26">
      <c r="A14" s="25">
        <v>10</v>
      </c>
      <c r="B14" s="109"/>
      <c r="C14" s="109"/>
      <c r="D14" s="10"/>
      <c r="E14" s="10"/>
      <c r="F14" s="110"/>
      <c r="G14" s="111"/>
      <c r="H14" s="111"/>
      <c r="I14" s="25" t="s">
        <v>6</v>
      </c>
      <c r="J14" s="94">
        <f t="shared" si="12"/>
        <v>0</v>
      </c>
      <c r="K14" s="20"/>
      <c r="L14" s="102">
        <f t="shared" si="2"/>
        <v>0</v>
      </c>
      <c r="M14" s="103">
        <f t="shared" si="3"/>
        <v>0</v>
      </c>
      <c r="N14" s="103">
        <f t="shared" si="4"/>
        <v>0</v>
      </c>
      <c r="O14" s="10">
        <f t="shared" si="5"/>
        <v>0</v>
      </c>
      <c r="P14" s="113">
        <f t="shared" si="6"/>
        <v>0</v>
      </c>
      <c r="Q14" s="104">
        <f t="shared" si="7"/>
        <v>0</v>
      </c>
      <c r="R14" s="104">
        <f t="shared" si="8"/>
        <v>0</v>
      </c>
      <c r="S14" s="25" t="str">
        <f t="shared" si="9"/>
        <v>heure</v>
      </c>
      <c r="T14" s="94">
        <f t="shared" si="10"/>
        <v>0</v>
      </c>
      <c r="U14" s="19"/>
      <c r="V14" s="9"/>
      <c r="W14" s="37" t="str" cm="1">
        <f t="array" ref="W14">_xlfn.IFS(T14&gt;J14,"KO : Le montant retenu est supérieur au montant présenté. Merci de revoir la ligne de dépense ou plafonner son montant.",J14=0,"",T14=J14,"OK",T14&lt;J14,"Montant instruit inférieur au montant présenté.")</f>
        <v/>
      </c>
      <c r="X14" s="112">
        <f t="shared" si="11"/>
        <v>0</v>
      </c>
      <c r="Y14" s="108" t="s">
        <v>274</v>
      </c>
      <c r="Z14" s="106"/>
    </row>
    <row r="15" spans="1:26">
      <c r="A15" s="25">
        <v>11</v>
      </c>
      <c r="B15" s="109"/>
      <c r="C15" s="109"/>
      <c r="D15" s="10"/>
      <c r="E15" s="10"/>
      <c r="F15" s="110"/>
      <c r="G15" s="111"/>
      <c r="H15" s="111"/>
      <c r="I15" s="25" t="s">
        <v>6</v>
      </c>
      <c r="J15" s="94">
        <f t="shared" si="12"/>
        <v>0</v>
      </c>
      <c r="K15" s="20"/>
      <c r="L15" s="102">
        <f t="shared" si="2"/>
        <v>0</v>
      </c>
      <c r="M15" s="103">
        <f t="shared" si="3"/>
        <v>0</v>
      </c>
      <c r="N15" s="103">
        <f t="shared" si="4"/>
        <v>0</v>
      </c>
      <c r="O15" s="10">
        <f t="shared" si="5"/>
        <v>0</v>
      </c>
      <c r="P15" s="113">
        <f t="shared" si="6"/>
        <v>0</v>
      </c>
      <c r="Q15" s="104">
        <f t="shared" si="7"/>
        <v>0</v>
      </c>
      <c r="R15" s="104">
        <f t="shared" si="8"/>
        <v>0</v>
      </c>
      <c r="S15" s="25" t="str">
        <f t="shared" si="9"/>
        <v>heure</v>
      </c>
      <c r="T15" s="94">
        <f t="shared" si="10"/>
        <v>0</v>
      </c>
      <c r="U15" s="19"/>
      <c r="V15" s="9"/>
      <c r="W15" s="37" t="str" cm="1">
        <f t="array" ref="W15">_xlfn.IFS(T15&gt;J15,"KO : Le montant retenu est supérieur au montant présenté. Merci de revoir la ligne de dépense ou plafonner son montant.",J15=0,"",T15=J15,"OK",T15&lt;J15,"Montant instruit inférieur au montant présenté.")</f>
        <v/>
      </c>
      <c r="X15" s="112">
        <f t="shared" si="11"/>
        <v>0</v>
      </c>
      <c r="Y15" s="108" t="s">
        <v>73</v>
      </c>
      <c r="Z15" s="106"/>
    </row>
    <row r="16" spans="1:26">
      <c r="A16" s="25">
        <v>12</v>
      </c>
      <c r="B16" s="109"/>
      <c r="C16" s="109"/>
      <c r="D16" s="10"/>
      <c r="E16" s="10"/>
      <c r="F16" s="110"/>
      <c r="G16" s="111"/>
      <c r="H16" s="111"/>
      <c r="I16" s="25" t="s">
        <v>6</v>
      </c>
      <c r="J16" s="94">
        <f t="shared" si="12"/>
        <v>0</v>
      </c>
      <c r="K16" s="20"/>
      <c r="L16" s="102">
        <f t="shared" si="2"/>
        <v>0</v>
      </c>
      <c r="M16" s="103">
        <f t="shared" si="3"/>
        <v>0</v>
      </c>
      <c r="N16" s="103">
        <f t="shared" si="4"/>
        <v>0</v>
      </c>
      <c r="O16" s="10">
        <f t="shared" si="5"/>
        <v>0</v>
      </c>
      <c r="P16" s="113">
        <f t="shared" si="6"/>
        <v>0</v>
      </c>
      <c r="Q16" s="104">
        <f t="shared" si="7"/>
        <v>0</v>
      </c>
      <c r="R16" s="104">
        <f t="shared" si="8"/>
        <v>0</v>
      </c>
      <c r="S16" s="25" t="str">
        <f t="shared" si="9"/>
        <v>heure</v>
      </c>
      <c r="T16" s="94">
        <f t="shared" si="10"/>
        <v>0</v>
      </c>
      <c r="U16" s="19"/>
      <c r="V16" s="9"/>
      <c r="W16" s="37" t="str" cm="1">
        <f t="array" ref="W16">_xlfn.IFS(T16&gt;J16,"KO : Le montant retenu est supérieur au montant présenté. Merci de revoir la ligne de dépense ou plafonner son montant.",J16=0,"",T16=J16,"OK",T16&lt;J16,"Montant instruit inférieur au montant présenté.")</f>
        <v/>
      </c>
      <c r="X16" s="112">
        <f t="shared" si="11"/>
        <v>0</v>
      </c>
      <c r="Y16" s="108" t="s">
        <v>275</v>
      </c>
      <c r="Z16" s="106"/>
    </row>
    <row r="17" spans="1:26">
      <c r="A17" s="25">
        <v>13</v>
      </c>
      <c r="B17" s="109"/>
      <c r="C17" s="109"/>
      <c r="D17" s="10"/>
      <c r="E17" s="10"/>
      <c r="F17" s="110"/>
      <c r="G17" s="111"/>
      <c r="H17" s="111"/>
      <c r="I17" s="25" t="s">
        <v>6</v>
      </c>
      <c r="J17" s="94">
        <f t="shared" si="12"/>
        <v>0</v>
      </c>
      <c r="K17" s="20"/>
      <c r="L17" s="102">
        <f t="shared" si="2"/>
        <v>0</v>
      </c>
      <c r="M17" s="103">
        <f t="shared" si="3"/>
        <v>0</v>
      </c>
      <c r="N17" s="103">
        <f t="shared" si="4"/>
        <v>0</v>
      </c>
      <c r="O17" s="10">
        <f t="shared" si="5"/>
        <v>0</v>
      </c>
      <c r="P17" s="113">
        <f t="shared" si="6"/>
        <v>0</v>
      </c>
      <c r="Q17" s="104">
        <f t="shared" si="7"/>
        <v>0</v>
      </c>
      <c r="R17" s="104">
        <f t="shared" si="8"/>
        <v>0</v>
      </c>
      <c r="S17" s="25" t="str">
        <f t="shared" si="9"/>
        <v>heure</v>
      </c>
      <c r="T17" s="94">
        <f t="shared" si="10"/>
        <v>0</v>
      </c>
      <c r="U17" s="19"/>
      <c r="V17" s="9"/>
      <c r="W17" s="37" t="str" cm="1">
        <f t="array" ref="W17">_xlfn.IFS(T17&gt;J17,"KO : Le montant retenu est supérieur au montant présenté. Merci de revoir la ligne de dépense ou plafonner son montant.",J17=0,"",T17=J17,"OK",T17&lt;J17,"Montant instruit inférieur au montant présenté.")</f>
        <v/>
      </c>
      <c r="X17" s="112">
        <f t="shared" si="11"/>
        <v>0</v>
      </c>
      <c r="Y17" s="108" t="s">
        <v>276</v>
      </c>
      <c r="Z17" s="106"/>
    </row>
    <row r="18" spans="1:26">
      <c r="A18" s="25">
        <v>14</v>
      </c>
      <c r="B18" s="109"/>
      <c r="C18" s="109"/>
      <c r="D18" s="10"/>
      <c r="E18" s="10"/>
      <c r="F18" s="110"/>
      <c r="G18" s="111"/>
      <c r="H18" s="111"/>
      <c r="I18" s="25" t="s">
        <v>6</v>
      </c>
      <c r="J18" s="94">
        <f t="shared" si="12"/>
        <v>0</v>
      </c>
      <c r="K18" s="20"/>
      <c r="L18" s="102">
        <f t="shared" si="2"/>
        <v>0</v>
      </c>
      <c r="M18" s="103">
        <f t="shared" si="3"/>
        <v>0</v>
      </c>
      <c r="N18" s="103">
        <f t="shared" si="4"/>
        <v>0</v>
      </c>
      <c r="O18" s="10">
        <f t="shared" si="5"/>
        <v>0</v>
      </c>
      <c r="P18" s="113">
        <f t="shared" si="6"/>
        <v>0</v>
      </c>
      <c r="Q18" s="104">
        <f t="shared" si="7"/>
        <v>0</v>
      </c>
      <c r="R18" s="104">
        <f t="shared" si="8"/>
        <v>0</v>
      </c>
      <c r="S18" s="25" t="str">
        <f t="shared" si="9"/>
        <v>heure</v>
      </c>
      <c r="T18" s="94">
        <f t="shared" si="10"/>
        <v>0</v>
      </c>
      <c r="U18" s="19"/>
      <c r="V18" s="9"/>
      <c r="W18" s="37" t="str" cm="1">
        <f t="array" ref="W18">_xlfn.IFS(T18&gt;J18,"KO : Le montant retenu est supérieur au montant présenté. Merci de revoir la ligne de dépense ou plafonner son montant.",J18=0,"",T18=J18,"OK",T18&lt;J18,"Montant instruit inférieur au montant présenté.")</f>
        <v/>
      </c>
      <c r="X18" s="112">
        <f t="shared" si="11"/>
        <v>0</v>
      </c>
      <c r="Y18" s="106" t="s">
        <v>272</v>
      </c>
      <c r="Z18" s="107"/>
    </row>
    <row r="19" spans="1:26">
      <c r="A19" s="25">
        <v>15</v>
      </c>
      <c r="B19" s="109"/>
      <c r="C19" s="109"/>
      <c r="D19" s="10"/>
      <c r="E19" s="10"/>
      <c r="F19" s="110"/>
      <c r="G19" s="111"/>
      <c r="H19" s="111"/>
      <c r="I19" s="25" t="s">
        <v>6</v>
      </c>
      <c r="J19" s="94">
        <f t="shared" si="12"/>
        <v>0</v>
      </c>
      <c r="K19" s="20"/>
      <c r="L19" s="102">
        <f t="shared" si="2"/>
        <v>0</v>
      </c>
      <c r="M19" s="103">
        <f t="shared" si="3"/>
        <v>0</v>
      </c>
      <c r="N19" s="103">
        <f t="shared" si="4"/>
        <v>0</v>
      </c>
      <c r="O19" s="10">
        <f t="shared" si="5"/>
        <v>0</v>
      </c>
      <c r="P19" s="113">
        <f t="shared" si="6"/>
        <v>0</v>
      </c>
      <c r="Q19" s="104">
        <f t="shared" si="7"/>
        <v>0</v>
      </c>
      <c r="R19" s="104">
        <f t="shared" si="8"/>
        <v>0</v>
      </c>
      <c r="S19" s="25" t="str">
        <f t="shared" si="9"/>
        <v>heure</v>
      </c>
      <c r="T19" s="94">
        <f t="shared" si="10"/>
        <v>0</v>
      </c>
      <c r="U19" s="19"/>
      <c r="V19" s="9"/>
      <c r="W19" s="37" t="str" cm="1">
        <f t="array" ref="W19">_xlfn.IFS(T19&gt;J19,"KO : Le montant retenu est supérieur au montant présenté. Merci de revoir la ligne de dépense ou plafonner son montant.",J19=0,"",T19=J19,"OK",T19&lt;J19,"Montant instruit inférieur au montant présenté.")</f>
        <v/>
      </c>
      <c r="X19" s="112">
        <f t="shared" si="11"/>
        <v>0</v>
      </c>
    </row>
    <row r="20" spans="1:26" ht="18.5">
      <c r="A20" s="25">
        <v>16</v>
      </c>
      <c r="B20" s="109"/>
      <c r="C20" s="109"/>
      <c r="D20" s="10"/>
      <c r="E20" s="10"/>
      <c r="F20" s="110"/>
      <c r="G20" s="111"/>
      <c r="H20" s="111"/>
      <c r="I20" s="25" t="s">
        <v>6</v>
      </c>
      <c r="J20" s="94">
        <f t="shared" si="12"/>
        <v>0</v>
      </c>
      <c r="K20" s="20"/>
      <c r="L20" s="102">
        <f t="shared" si="2"/>
        <v>0</v>
      </c>
      <c r="M20" s="103">
        <f t="shared" si="3"/>
        <v>0</v>
      </c>
      <c r="N20" s="103">
        <f t="shared" si="4"/>
        <v>0</v>
      </c>
      <c r="O20" s="10">
        <f t="shared" si="5"/>
        <v>0</v>
      </c>
      <c r="P20" s="113">
        <f t="shared" si="6"/>
        <v>0</v>
      </c>
      <c r="Q20" s="104">
        <f t="shared" si="7"/>
        <v>0</v>
      </c>
      <c r="R20" s="104">
        <f t="shared" si="8"/>
        <v>0</v>
      </c>
      <c r="S20" s="25" t="str">
        <f t="shared" si="9"/>
        <v>heure</v>
      </c>
      <c r="T20" s="94">
        <f t="shared" si="10"/>
        <v>0</v>
      </c>
      <c r="U20" s="19"/>
      <c r="V20" s="9"/>
      <c r="W20" s="37" t="str" cm="1">
        <f t="array" ref="W20">_xlfn.IFS(T20&gt;J20,"KO : Le montant retenu est supérieur au montant présenté. Merci de revoir la ligne de dépense ou plafonner son montant.",J20=0,"",T20=J20,"OK",T20&lt;J20,"Montant instruit inférieur au montant présenté.")</f>
        <v/>
      </c>
      <c r="X20" s="112">
        <f t="shared" si="11"/>
        <v>0</v>
      </c>
      <c r="Y20" s="106"/>
      <c r="Z20" s="34"/>
    </row>
    <row r="21" spans="1:26">
      <c r="A21" s="25">
        <v>17</v>
      </c>
      <c r="B21" s="109"/>
      <c r="C21" s="109"/>
      <c r="D21" s="10"/>
      <c r="E21" s="10"/>
      <c r="F21" s="110"/>
      <c r="G21" s="111"/>
      <c r="H21" s="111"/>
      <c r="I21" s="25" t="s">
        <v>6</v>
      </c>
      <c r="J21" s="94">
        <f t="shared" si="12"/>
        <v>0</v>
      </c>
      <c r="K21" s="20"/>
      <c r="L21" s="102">
        <f t="shared" si="2"/>
        <v>0</v>
      </c>
      <c r="M21" s="103">
        <f t="shared" si="3"/>
        <v>0</v>
      </c>
      <c r="N21" s="103">
        <f t="shared" si="4"/>
        <v>0</v>
      </c>
      <c r="O21" s="10">
        <f t="shared" si="5"/>
        <v>0</v>
      </c>
      <c r="P21" s="113">
        <f t="shared" si="6"/>
        <v>0</v>
      </c>
      <c r="Q21" s="104">
        <f t="shared" si="7"/>
        <v>0</v>
      </c>
      <c r="R21" s="104">
        <f t="shared" si="8"/>
        <v>0</v>
      </c>
      <c r="S21" s="25" t="str">
        <f t="shared" si="9"/>
        <v>heure</v>
      </c>
      <c r="T21" s="94">
        <f t="shared" si="10"/>
        <v>0</v>
      </c>
      <c r="U21" s="19"/>
      <c r="V21" s="9"/>
      <c r="W21" s="37" t="str" cm="1">
        <f t="array" ref="W21">_xlfn.IFS(T21&gt;J21,"KO : Le montant retenu est supérieur au montant présenté. Merci de revoir la ligne de dépense ou plafonner son montant.",J21=0,"",T21=J21,"OK",T21&lt;J21,"Montant instruit inférieur au montant présenté.")</f>
        <v/>
      </c>
      <c r="X21" s="112">
        <f t="shared" si="11"/>
        <v>0</v>
      </c>
    </row>
    <row r="22" spans="1:26">
      <c r="A22" s="25">
        <v>18</v>
      </c>
      <c r="B22" s="109"/>
      <c r="C22" s="109"/>
      <c r="D22" s="10"/>
      <c r="E22" s="10"/>
      <c r="F22" s="110"/>
      <c r="G22" s="111"/>
      <c r="H22" s="111"/>
      <c r="I22" s="25" t="s">
        <v>6</v>
      </c>
      <c r="J22" s="94">
        <f t="shared" si="12"/>
        <v>0</v>
      </c>
      <c r="K22" s="20"/>
      <c r="L22" s="102">
        <f t="shared" si="2"/>
        <v>0</v>
      </c>
      <c r="M22" s="103">
        <f t="shared" si="3"/>
        <v>0</v>
      </c>
      <c r="N22" s="103">
        <f t="shared" si="4"/>
        <v>0</v>
      </c>
      <c r="O22" s="10">
        <f t="shared" si="5"/>
        <v>0</v>
      </c>
      <c r="P22" s="113">
        <f t="shared" si="6"/>
        <v>0</v>
      </c>
      <c r="Q22" s="104">
        <f t="shared" si="7"/>
        <v>0</v>
      </c>
      <c r="R22" s="104">
        <f t="shared" si="8"/>
        <v>0</v>
      </c>
      <c r="S22" s="25" t="str">
        <f t="shared" si="9"/>
        <v>heure</v>
      </c>
      <c r="T22" s="94">
        <f t="shared" si="10"/>
        <v>0</v>
      </c>
      <c r="U22" s="19"/>
      <c r="V22" s="9"/>
      <c r="W22" s="37" t="str" cm="1">
        <f t="array" ref="W22">_xlfn.IFS(T22&gt;J22,"KO : Le montant retenu est supérieur au montant présenté. Merci de revoir la ligne de dépense ou plafonner son montant.",J22=0,"",T22=J22,"OK",T22&lt;J22,"Montant instruit inférieur au montant présenté.")</f>
        <v/>
      </c>
      <c r="X22" s="112">
        <f t="shared" si="11"/>
        <v>0</v>
      </c>
    </row>
    <row r="23" spans="1:26">
      <c r="A23" s="25">
        <v>19</v>
      </c>
      <c r="B23" s="109"/>
      <c r="C23" s="109"/>
      <c r="D23" s="10"/>
      <c r="E23" s="10"/>
      <c r="F23" s="110"/>
      <c r="G23" s="111"/>
      <c r="H23" s="111"/>
      <c r="I23" s="25" t="s">
        <v>6</v>
      </c>
      <c r="J23" s="94">
        <f t="shared" si="12"/>
        <v>0</v>
      </c>
      <c r="K23" s="20"/>
      <c r="L23" s="102">
        <f t="shared" si="2"/>
        <v>0</v>
      </c>
      <c r="M23" s="103">
        <f t="shared" si="3"/>
        <v>0</v>
      </c>
      <c r="N23" s="103">
        <f t="shared" si="4"/>
        <v>0</v>
      </c>
      <c r="O23" s="10">
        <f t="shared" si="5"/>
        <v>0</v>
      </c>
      <c r="P23" s="113">
        <f t="shared" si="6"/>
        <v>0</v>
      </c>
      <c r="Q23" s="104">
        <f t="shared" si="7"/>
        <v>0</v>
      </c>
      <c r="R23" s="104">
        <f t="shared" si="8"/>
        <v>0</v>
      </c>
      <c r="S23" s="25" t="str">
        <f t="shared" si="9"/>
        <v>heure</v>
      </c>
      <c r="T23" s="94">
        <f t="shared" si="10"/>
        <v>0</v>
      </c>
      <c r="U23" s="19"/>
      <c r="V23" s="9"/>
      <c r="W23" s="37" t="str" cm="1">
        <f t="array" ref="W23">_xlfn.IFS(T23&gt;J23,"KO : Le montant retenu est supérieur au montant présenté. Merci de revoir la ligne de dépense ou plafonner son montant.",J23=0,"",T23=J23,"OK",T23&lt;J23,"Montant instruit inférieur au montant présenté.")</f>
        <v/>
      </c>
      <c r="X23" s="112">
        <f t="shared" si="11"/>
        <v>0</v>
      </c>
    </row>
    <row r="24" spans="1:26">
      <c r="A24" s="25">
        <v>20</v>
      </c>
      <c r="B24" s="109"/>
      <c r="C24" s="109"/>
      <c r="D24" s="10"/>
      <c r="E24" s="10"/>
      <c r="F24" s="110"/>
      <c r="G24" s="111"/>
      <c r="H24" s="111"/>
      <c r="I24" s="25" t="s">
        <v>6</v>
      </c>
      <c r="J24" s="94">
        <f t="shared" si="12"/>
        <v>0</v>
      </c>
      <c r="K24" s="20"/>
      <c r="L24" s="102">
        <f t="shared" si="2"/>
        <v>0</v>
      </c>
      <c r="M24" s="103">
        <f t="shared" si="3"/>
        <v>0</v>
      </c>
      <c r="N24" s="103">
        <f t="shared" si="4"/>
        <v>0</v>
      </c>
      <c r="O24" s="10">
        <f t="shared" si="5"/>
        <v>0</v>
      </c>
      <c r="P24" s="113">
        <f t="shared" si="6"/>
        <v>0</v>
      </c>
      <c r="Q24" s="104">
        <f t="shared" si="7"/>
        <v>0</v>
      </c>
      <c r="R24" s="104">
        <f t="shared" si="8"/>
        <v>0</v>
      </c>
      <c r="S24" s="25" t="str">
        <f t="shared" si="9"/>
        <v>heure</v>
      </c>
      <c r="T24" s="94">
        <f t="shared" si="10"/>
        <v>0</v>
      </c>
      <c r="U24" s="19"/>
      <c r="V24" s="9"/>
      <c r="W24" s="37" t="str" cm="1">
        <f t="array" ref="W24">_xlfn.IFS(T24&gt;J24,"KO : Le montant retenu est supérieur au montant présenté. Merci de revoir la ligne de dépense ou plafonner son montant.",J24=0,"",T24=J24,"OK",T24&lt;J24,"Montant instruit inférieur au montant présenté.")</f>
        <v/>
      </c>
      <c r="X24" s="112">
        <f t="shared" si="11"/>
        <v>0</v>
      </c>
    </row>
    <row r="25" spans="1:26">
      <c r="A25" s="25">
        <v>21</v>
      </c>
      <c r="B25" s="109"/>
      <c r="C25" s="109"/>
      <c r="D25" s="10"/>
      <c r="E25" s="10"/>
      <c r="F25" s="110"/>
      <c r="G25" s="111"/>
      <c r="H25" s="111"/>
      <c r="I25" s="25" t="s">
        <v>6</v>
      </c>
      <c r="J25" s="94">
        <f t="shared" si="12"/>
        <v>0</v>
      </c>
      <c r="K25" s="20"/>
      <c r="L25" s="102">
        <f t="shared" si="2"/>
        <v>0</v>
      </c>
      <c r="M25" s="103">
        <f t="shared" si="3"/>
        <v>0</v>
      </c>
      <c r="N25" s="103">
        <f t="shared" si="4"/>
        <v>0</v>
      </c>
      <c r="O25" s="10">
        <f t="shared" si="5"/>
        <v>0</v>
      </c>
      <c r="P25" s="113">
        <f t="shared" si="6"/>
        <v>0</v>
      </c>
      <c r="Q25" s="104">
        <f t="shared" si="7"/>
        <v>0</v>
      </c>
      <c r="R25" s="104">
        <f t="shared" si="8"/>
        <v>0</v>
      </c>
      <c r="S25" s="25" t="str">
        <f t="shared" si="9"/>
        <v>heure</v>
      </c>
      <c r="T25" s="94">
        <f t="shared" si="10"/>
        <v>0</v>
      </c>
      <c r="U25" s="19"/>
      <c r="V25" s="9"/>
      <c r="W25" s="37" t="str" cm="1">
        <f t="array" ref="W25">_xlfn.IFS(T25&gt;J25,"KO : Le montant retenu est supérieur au montant présenté. Merci de revoir la ligne de dépense ou plafonner son montant.",J25=0,"",T25=J25,"OK",T25&lt;J25,"Montant instruit inférieur au montant présenté.")</f>
        <v/>
      </c>
      <c r="X25" s="112">
        <f t="shared" si="11"/>
        <v>0</v>
      </c>
    </row>
    <row r="26" spans="1:26">
      <c r="A26" s="25">
        <v>22</v>
      </c>
      <c r="B26" s="109"/>
      <c r="C26" s="109"/>
      <c r="D26" s="10"/>
      <c r="E26" s="10"/>
      <c r="F26" s="110"/>
      <c r="G26" s="111"/>
      <c r="H26" s="111"/>
      <c r="I26" s="25" t="s">
        <v>6</v>
      </c>
      <c r="J26" s="94">
        <f t="shared" si="12"/>
        <v>0</v>
      </c>
      <c r="K26" s="20"/>
      <c r="L26" s="102">
        <f t="shared" si="2"/>
        <v>0</v>
      </c>
      <c r="M26" s="103">
        <f t="shared" si="3"/>
        <v>0</v>
      </c>
      <c r="N26" s="103">
        <f t="shared" si="4"/>
        <v>0</v>
      </c>
      <c r="O26" s="10">
        <f t="shared" si="5"/>
        <v>0</v>
      </c>
      <c r="P26" s="113">
        <f t="shared" si="6"/>
        <v>0</v>
      </c>
      <c r="Q26" s="104">
        <f t="shared" si="7"/>
        <v>0</v>
      </c>
      <c r="R26" s="104">
        <f t="shared" si="8"/>
        <v>0</v>
      </c>
      <c r="S26" s="25" t="str">
        <f t="shared" si="9"/>
        <v>heure</v>
      </c>
      <c r="T26" s="94">
        <f t="shared" si="10"/>
        <v>0</v>
      </c>
      <c r="U26" s="19"/>
      <c r="V26" s="9"/>
      <c r="W26" s="37" t="str" cm="1">
        <f t="array" ref="W26">_xlfn.IFS(T26&gt;J26,"KO : Le montant retenu est supérieur au montant présenté. Merci de revoir la ligne de dépense ou plafonner son montant.",J26=0,"",T26=J26,"OK",T26&lt;J26,"Montant instruit inférieur au montant présenté.")</f>
        <v/>
      </c>
      <c r="X26" s="112">
        <f t="shared" si="11"/>
        <v>0</v>
      </c>
    </row>
    <row r="27" spans="1:26">
      <c r="A27" s="25">
        <v>23</v>
      </c>
      <c r="B27" s="109"/>
      <c r="C27" s="109"/>
      <c r="D27" s="10"/>
      <c r="E27" s="10"/>
      <c r="F27" s="110"/>
      <c r="G27" s="111"/>
      <c r="H27" s="111"/>
      <c r="I27" s="25" t="s">
        <v>6</v>
      </c>
      <c r="J27" s="94">
        <f t="shared" si="12"/>
        <v>0</v>
      </c>
      <c r="K27" s="20"/>
      <c r="L27" s="102">
        <f t="shared" si="2"/>
        <v>0</v>
      </c>
      <c r="M27" s="103">
        <f t="shared" si="3"/>
        <v>0</v>
      </c>
      <c r="N27" s="103">
        <f t="shared" si="4"/>
        <v>0</v>
      </c>
      <c r="O27" s="10">
        <f t="shared" si="5"/>
        <v>0</v>
      </c>
      <c r="P27" s="113">
        <f t="shared" si="6"/>
        <v>0</v>
      </c>
      <c r="Q27" s="104">
        <f t="shared" si="7"/>
        <v>0</v>
      </c>
      <c r="R27" s="104">
        <f t="shared" si="8"/>
        <v>0</v>
      </c>
      <c r="S27" s="25" t="str">
        <f t="shared" si="9"/>
        <v>heure</v>
      </c>
      <c r="T27" s="94">
        <f t="shared" si="10"/>
        <v>0</v>
      </c>
      <c r="U27" s="19"/>
      <c r="V27" s="9"/>
      <c r="W27" s="37" t="str" cm="1">
        <f t="array" ref="W27">_xlfn.IFS(T27&gt;J27,"KO : Le montant retenu est supérieur au montant présenté. Merci de revoir la ligne de dépense ou plafonner son montant.",J27=0,"",T27=J27,"OK",T27&lt;J27,"Montant instruit inférieur au montant présenté.")</f>
        <v/>
      </c>
      <c r="X27" s="112">
        <f t="shared" si="11"/>
        <v>0</v>
      </c>
    </row>
    <row r="28" spans="1:26">
      <c r="A28" s="25">
        <v>24</v>
      </c>
      <c r="B28" s="109"/>
      <c r="C28" s="109"/>
      <c r="D28" s="10"/>
      <c r="E28" s="10"/>
      <c r="F28" s="110"/>
      <c r="G28" s="111"/>
      <c r="H28" s="111"/>
      <c r="I28" s="25" t="s">
        <v>6</v>
      </c>
      <c r="J28" s="94">
        <f t="shared" si="12"/>
        <v>0</v>
      </c>
      <c r="K28" s="20"/>
      <c r="L28" s="102">
        <f t="shared" si="2"/>
        <v>0</v>
      </c>
      <c r="M28" s="103">
        <f t="shared" si="3"/>
        <v>0</v>
      </c>
      <c r="N28" s="103">
        <f t="shared" si="4"/>
        <v>0</v>
      </c>
      <c r="O28" s="10">
        <f t="shared" si="5"/>
        <v>0</v>
      </c>
      <c r="P28" s="113">
        <f t="shared" si="6"/>
        <v>0</v>
      </c>
      <c r="Q28" s="104">
        <f t="shared" si="7"/>
        <v>0</v>
      </c>
      <c r="R28" s="104">
        <f t="shared" si="8"/>
        <v>0</v>
      </c>
      <c r="S28" s="25" t="str">
        <f t="shared" si="9"/>
        <v>heure</v>
      </c>
      <c r="T28" s="94">
        <f t="shared" si="10"/>
        <v>0</v>
      </c>
      <c r="U28" s="19"/>
      <c r="V28" s="9"/>
      <c r="W28" s="37" t="str" cm="1">
        <f t="array" ref="W28">_xlfn.IFS(T28&gt;J28,"KO : Le montant retenu est supérieur au montant présenté. Merci de revoir la ligne de dépense ou plafonner son montant.",J28=0,"",T28=J28,"OK",T28&lt;J28,"Montant instruit inférieur au montant présenté.")</f>
        <v/>
      </c>
      <c r="X28" s="112">
        <f t="shared" si="11"/>
        <v>0</v>
      </c>
    </row>
    <row r="29" spans="1:26">
      <c r="A29" s="25">
        <v>25</v>
      </c>
      <c r="B29" s="109"/>
      <c r="C29" s="109"/>
      <c r="D29" s="10"/>
      <c r="E29" s="10"/>
      <c r="F29" s="110"/>
      <c r="G29" s="111"/>
      <c r="H29" s="111"/>
      <c r="I29" s="25" t="s">
        <v>6</v>
      </c>
      <c r="J29" s="94">
        <f t="shared" si="12"/>
        <v>0</v>
      </c>
      <c r="K29" s="20"/>
      <c r="L29" s="102">
        <f t="shared" si="2"/>
        <v>0</v>
      </c>
      <c r="M29" s="103">
        <f t="shared" si="3"/>
        <v>0</v>
      </c>
      <c r="N29" s="103">
        <f t="shared" si="4"/>
        <v>0</v>
      </c>
      <c r="O29" s="10">
        <f t="shared" si="5"/>
        <v>0</v>
      </c>
      <c r="P29" s="113">
        <f t="shared" si="6"/>
        <v>0</v>
      </c>
      <c r="Q29" s="104">
        <f t="shared" si="7"/>
        <v>0</v>
      </c>
      <c r="R29" s="104">
        <f t="shared" si="8"/>
        <v>0</v>
      </c>
      <c r="S29" s="25" t="str">
        <f t="shared" si="9"/>
        <v>heure</v>
      </c>
      <c r="T29" s="94">
        <f t="shared" si="10"/>
        <v>0</v>
      </c>
      <c r="U29" s="19"/>
      <c r="V29" s="9"/>
      <c r="W29" s="37" t="str" cm="1">
        <f t="array" ref="W29">_xlfn.IFS(T29&gt;J29,"KO : Le montant retenu est supérieur au montant présenté. Merci de revoir la ligne de dépense ou plafonner son montant.",J29=0,"",T29=J29,"OK",T29&lt;J29,"Montant instruit inférieur au montant présenté.")</f>
        <v/>
      </c>
      <c r="X29" s="112">
        <f t="shared" si="11"/>
        <v>0</v>
      </c>
    </row>
    <row r="30" spans="1:26">
      <c r="A30" s="25">
        <v>26</v>
      </c>
      <c r="B30" s="109"/>
      <c r="C30" s="109"/>
      <c r="D30" s="10"/>
      <c r="E30" s="10"/>
      <c r="F30" s="110"/>
      <c r="G30" s="111"/>
      <c r="H30" s="111"/>
      <c r="I30" s="25" t="s">
        <v>6</v>
      </c>
      <c r="J30" s="94">
        <f t="shared" si="12"/>
        <v>0</v>
      </c>
      <c r="K30" s="20"/>
      <c r="L30" s="102">
        <f t="shared" si="2"/>
        <v>0</v>
      </c>
      <c r="M30" s="103">
        <f t="shared" si="3"/>
        <v>0</v>
      </c>
      <c r="N30" s="103">
        <f t="shared" si="4"/>
        <v>0</v>
      </c>
      <c r="O30" s="10">
        <f t="shared" si="5"/>
        <v>0</v>
      </c>
      <c r="P30" s="113">
        <f t="shared" si="6"/>
        <v>0</v>
      </c>
      <c r="Q30" s="104">
        <f t="shared" si="7"/>
        <v>0</v>
      </c>
      <c r="R30" s="104">
        <f t="shared" si="8"/>
        <v>0</v>
      </c>
      <c r="S30" s="25" t="str">
        <f t="shared" si="9"/>
        <v>heure</v>
      </c>
      <c r="T30" s="94">
        <f t="shared" si="10"/>
        <v>0</v>
      </c>
      <c r="U30" s="19"/>
      <c r="V30" s="9"/>
      <c r="W30" s="37" t="str" cm="1">
        <f t="array" ref="W30">_xlfn.IFS(T30&gt;J30,"KO : Le montant retenu est supérieur au montant présenté. Merci de revoir la ligne de dépense ou plafonner son montant.",J30=0,"",T30=J30,"OK",T30&lt;J30,"Montant instruit inférieur au montant présenté.")</f>
        <v/>
      </c>
      <c r="X30" s="112">
        <f t="shared" si="11"/>
        <v>0</v>
      </c>
    </row>
    <row r="31" spans="1:26">
      <c r="A31" s="25">
        <v>27</v>
      </c>
      <c r="B31" s="109"/>
      <c r="C31" s="109"/>
      <c r="D31" s="10"/>
      <c r="E31" s="10"/>
      <c r="F31" s="110"/>
      <c r="G31" s="111"/>
      <c r="H31" s="111"/>
      <c r="I31" s="25" t="s">
        <v>6</v>
      </c>
      <c r="J31" s="94">
        <f t="shared" si="12"/>
        <v>0</v>
      </c>
      <c r="K31" s="20"/>
      <c r="L31" s="102">
        <f t="shared" si="2"/>
        <v>0</v>
      </c>
      <c r="M31" s="103">
        <f t="shared" si="3"/>
        <v>0</v>
      </c>
      <c r="N31" s="103">
        <f t="shared" si="4"/>
        <v>0</v>
      </c>
      <c r="O31" s="10">
        <f t="shared" si="5"/>
        <v>0</v>
      </c>
      <c r="P31" s="113">
        <f t="shared" si="6"/>
        <v>0</v>
      </c>
      <c r="Q31" s="104">
        <f t="shared" si="7"/>
        <v>0</v>
      </c>
      <c r="R31" s="104">
        <f t="shared" si="8"/>
        <v>0</v>
      </c>
      <c r="S31" s="25" t="str">
        <f t="shared" si="9"/>
        <v>heure</v>
      </c>
      <c r="T31" s="94">
        <f t="shared" si="10"/>
        <v>0</v>
      </c>
      <c r="U31" s="19"/>
      <c r="V31" s="9"/>
      <c r="W31" s="37" t="str" cm="1">
        <f t="array" ref="W31">_xlfn.IFS(T31&gt;J31,"KO : Le montant retenu est supérieur au montant présenté. Merci de revoir la ligne de dépense ou plafonner son montant.",J31=0,"",T31=J31,"OK",T31&lt;J31,"Montant instruit inférieur au montant présenté.")</f>
        <v/>
      </c>
      <c r="X31" s="112">
        <f t="shared" si="11"/>
        <v>0</v>
      </c>
    </row>
    <row r="32" spans="1:26">
      <c r="A32" s="25">
        <v>28</v>
      </c>
      <c r="B32" s="109"/>
      <c r="C32" s="109"/>
      <c r="D32" s="10"/>
      <c r="E32" s="10"/>
      <c r="F32" s="110"/>
      <c r="G32" s="111"/>
      <c r="H32" s="111"/>
      <c r="I32" s="25" t="s">
        <v>6</v>
      </c>
      <c r="J32" s="94">
        <f t="shared" si="12"/>
        <v>0</v>
      </c>
      <c r="K32" s="20"/>
      <c r="L32" s="102">
        <f t="shared" si="2"/>
        <v>0</v>
      </c>
      <c r="M32" s="103">
        <f t="shared" si="3"/>
        <v>0</v>
      </c>
      <c r="N32" s="103">
        <f t="shared" si="4"/>
        <v>0</v>
      </c>
      <c r="O32" s="10">
        <f t="shared" si="5"/>
        <v>0</v>
      </c>
      <c r="P32" s="113">
        <f t="shared" si="6"/>
        <v>0</v>
      </c>
      <c r="Q32" s="104">
        <f t="shared" si="7"/>
        <v>0</v>
      </c>
      <c r="R32" s="104">
        <f t="shared" si="8"/>
        <v>0</v>
      </c>
      <c r="S32" s="25" t="str">
        <f t="shared" si="9"/>
        <v>heure</v>
      </c>
      <c r="T32" s="94">
        <f t="shared" si="10"/>
        <v>0</v>
      </c>
      <c r="U32" s="19"/>
      <c r="V32" s="9"/>
      <c r="W32" s="37" t="str" cm="1">
        <f t="array" ref="W32">_xlfn.IFS(T32&gt;J32,"KO : Le montant retenu est supérieur au montant présenté. Merci de revoir la ligne de dépense ou plafonner son montant.",J32=0,"",T32=J32,"OK",T32&lt;J32,"Montant instruit inférieur au montant présenté.")</f>
        <v/>
      </c>
      <c r="X32" s="112">
        <f t="shared" si="11"/>
        <v>0</v>
      </c>
    </row>
    <row r="33" spans="1:24">
      <c r="A33" s="25">
        <v>29</v>
      </c>
      <c r="B33" s="109"/>
      <c r="C33" s="109"/>
      <c r="D33" s="10"/>
      <c r="E33" s="10"/>
      <c r="F33" s="110"/>
      <c r="G33" s="111"/>
      <c r="H33" s="111"/>
      <c r="I33" s="25" t="s">
        <v>6</v>
      </c>
      <c r="J33" s="94">
        <f t="shared" si="12"/>
        <v>0</v>
      </c>
      <c r="K33" s="20"/>
      <c r="L33" s="102">
        <f t="shared" si="2"/>
        <v>0</v>
      </c>
      <c r="M33" s="103">
        <f t="shared" si="3"/>
        <v>0</v>
      </c>
      <c r="N33" s="103">
        <f t="shared" si="4"/>
        <v>0</v>
      </c>
      <c r="O33" s="10">
        <f t="shared" si="5"/>
        <v>0</v>
      </c>
      <c r="P33" s="113">
        <f t="shared" si="6"/>
        <v>0</v>
      </c>
      <c r="Q33" s="104">
        <f t="shared" si="7"/>
        <v>0</v>
      </c>
      <c r="R33" s="104">
        <f t="shared" si="8"/>
        <v>0</v>
      </c>
      <c r="S33" s="25" t="str">
        <f t="shared" si="9"/>
        <v>heure</v>
      </c>
      <c r="T33" s="94">
        <f t="shared" si="10"/>
        <v>0</v>
      </c>
      <c r="U33" s="19"/>
      <c r="V33" s="9"/>
      <c r="W33" s="37" t="str" cm="1">
        <f t="array" ref="W33">_xlfn.IFS(T33&gt;J33,"KO : Le montant retenu est supérieur au montant présenté. Merci de revoir la ligne de dépense ou plafonner son montant.",J33=0,"",T33=J33,"OK",T33&lt;J33,"Montant instruit inférieur au montant présenté.")</f>
        <v/>
      </c>
      <c r="X33" s="112">
        <f t="shared" si="11"/>
        <v>0</v>
      </c>
    </row>
    <row r="34" spans="1:24">
      <c r="A34" s="25">
        <v>30</v>
      </c>
      <c r="B34" s="109"/>
      <c r="C34" s="109"/>
      <c r="D34" s="10"/>
      <c r="E34" s="10"/>
      <c r="F34" s="110"/>
      <c r="G34" s="111"/>
      <c r="H34" s="111"/>
      <c r="I34" s="25" t="s">
        <v>6</v>
      </c>
      <c r="J34" s="94">
        <f t="shared" si="12"/>
        <v>0</v>
      </c>
      <c r="K34" s="20"/>
      <c r="L34" s="102">
        <f t="shared" si="2"/>
        <v>0</v>
      </c>
      <c r="M34" s="103">
        <f t="shared" si="3"/>
        <v>0</v>
      </c>
      <c r="N34" s="103">
        <f t="shared" si="4"/>
        <v>0</v>
      </c>
      <c r="O34" s="10">
        <f t="shared" si="5"/>
        <v>0</v>
      </c>
      <c r="P34" s="113">
        <f t="shared" si="6"/>
        <v>0</v>
      </c>
      <c r="Q34" s="104">
        <f t="shared" si="7"/>
        <v>0</v>
      </c>
      <c r="R34" s="104">
        <f t="shared" si="8"/>
        <v>0</v>
      </c>
      <c r="S34" s="25" t="str">
        <f t="shared" si="9"/>
        <v>heure</v>
      </c>
      <c r="T34" s="94">
        <f t="shared" si="10"/>
        <v>0</v>
      </c>
      <c r="U34" s="19"/>
      <c r="V34" s="9"/>
      <c r="W34" s="37" t="str" cm="1">
        <f t="array" ref="W34">_xlfn.IFS(T34&gt;J34,"KO : Le montant retenu est supérieur au montant présenté. Merci de revoir la ligne de dépense ou plafonner son montant.",J34=0,"",T34=J34,"OK",T34&lt;J34,"Montant instruit inférieur au montant présenté.")</f>
        <v/>
      </c>
      <c r="X34" s="112">
        <f t="shared" si="11"/>
        <v>0</v>
      </c>
    </row>
    <row r="35" spans="1:24">
      <c r="A35" s="25">
        <v>31</v>
      </c>
      <c r="B35" s="109"/>
      <c r="C35" s="109"/>
      <c r="D35" s="10"/>
      <c r="E35" s="10"/>
      <c r="F35" s="110"/>
      <c r="G35" s="111"/>
      <c r="H35" s="111"/>
      <c r="I35" s="25" t="s">
        <v>6</v>
      </c>
      <c r="J35" s="94">
        <f t="shared" si="12"/>
        <v>0</v>
      </c>
      <c r="K35" s="20"/>
      <c r="L35" s="102">
        <f t="shared" si="2"/>
        <v>0</v>
      </c>
      <c r="M35" s="103">
        <f t="shared" si="3"/>
        <v>0</v>
      </c>
      <c r="N35" s="103">
        <f t="shared" si="4"/>
        <v>0</v>
      </c>
      <c r="O35" s="10">
        <f t="shared" si="5"/>
        <v>0</v>
      </c>
      <c r="P35" s="113">
        <f t="shared" si="6"/>
        <v>0</v>
      </c>
      <c r="Q35" s="104">
        <f t="shared" si="7"/>
        <v>0</v>
      </c>
      <c r="R35" s="104">
        <f t="shared" si="8"/>
        <v>0</v>
      </c>
      <c r="S35" s="25" t="str">
        <f t="shared" si="9"/>
        <v>heure</v>
      </c>
      <c r="T35" s="94">
        <f t="shared" si="10"/>
        <v>0</v>
      </c>
      <c r="U35" s="19"/>
      <c r="V35" s="9"/>
      <c r="W35" s="37" t="str" cm="1">
        <f t="array" ref="W35">_xlfn.IFS(T35&gt;J35,"KO : Le montant retenu est supérieur au montant présenté. Merci de revoir la ligne de dépense ou plafonner son montant.",J35=0,"",T35=J35,"OK",T35&lt;J35,"Montant instruit inférieur au montant présenté.")</f>
        <v/>
      </c>
      <c r="X35" s="112">
        <f t="shared" si="11"/>
        <v>0</v>
      </c>
    </row>
    <row r="36" spans="1:24">
      <c r="A36" s="25">
        <v>32</v>
      </c>
      <c r="B36" s="109"/>
      <c r="C36" s="109"/>
      <c r="D36" s="10"/>
      <c r="E36" s="10"/>
      <c r="F36" s="110"/>
      <c r="G36" s="111"/>
      <c r="H36" s="111"/>
      <c r="I36" s="25" t="s">
        <v>6</v>
      </c>
      <c r="J36" s="94">
        <f t="shared" si="12"/>
        <v>0</v>
      </c>
      <c r="K36" s="20"/>
      <c r="L36" s="102">
        <f t="shared" si="2"/>
        <v>0</v>
      </c>
      <c r="M36" s="103">
        <f t="shared" si="3"/>
        <v>0</v>
      </c>
      <c r="N36" s="103">
        <f t="shared" si="4"/>
        <v>0</v>
      </c>
      <c r="O36" s="10">
        <f t="shared" si="5"/>
        <v>0</v>
      </c>
      <c r="P36" s="113">
        <f t="shared" si="6"/>
        <v>0</v>
      </c>
      <c r="Q36" s="104">
        <f t="shared" si="7"/>
        <v>0</v>
      </c>
      <c r="R36" s="104">
        <f t="shared" si="8"/>
        <v>0</v>
      </c>
      <c r="S36" s="25" t="str">
        <f t="shared" si="9"/>
        <v>heure</v>
      </c>
      <c r="T36" s="94">
        <f t="shared" si="10"/>
        <v>0</v>
      </c>
      <c r="U36" s="19"/>
      <c r="V36" s="9"/>
      <c r="W36" s="37" t="str" cm="1">
        <f t="array" ref="W36">_xlfn.IFS(T36&gt;J36,"KO : Le montant retenu est supérieur au montant présenté. Merci de revoir la ligne de dépense ou plafonner son montant.",J36=0,"",T36=J36,"OK",T36&lt;J36,"Montant instruit inférieur au montant présenté.")</f>
        <v/>
      </c>
      <c r="X36" s="112">
        <f t="shared" si="11"/>
        <v>0</v>
      </c>
    </row>
    <row r="37" spans="1:24">
      <c r="A37" s="25">
        <v>33</v>
      </c>
      <c r="B37" s="109"/>
      <c r="C37" s="109"/>
      <c r="D37" s="10"/>
      <c r="E37" s="10"/>
      <c r="F37" s="110"/>
      <c r="G37" s="111"/>
      <c r="H37" s="111"/>
      <c r="I37" s="25" t="s">
        <v>6</v>
      </c>
      <c r="J37" s="94">
        <f t="shared" si="12"/>
        <v>0</v>
      </c>
      <c r="K37" s="20"/>
      <c r="L37" s="102">
        <f t="shared" si="2"/>
        <v>0</v>
      </c>
      <c r="M37" s="103">
        <f t="shared" si="3"/>
        <v>0</v>
      </c>
      <c r="N37" s="103">
        <f t="shared" si="4"/>
        <v>0</v>
      </c>
      <c r="O37" s="10">
        <f t="shared" si="5"/>
        <v>0</v>
      </c>
      <c r="P37" s="113">
        <f t="shared" si="6"/>
        <v>0</v>
      </c>
      <c r="Q37" s="104">
        <f t="shared" si="7"/>
        <v>0</v>
      </c>
      <c r="R37" s="104">
        <f t="shared" si="8"/>
        <v>0</v>
      </c>
      <c r="S37" s="25" t="str">
        <f t="shared" si="9"/>
        <v>heure</v>
      </c>
      <c r="T37" s="94">
        <f t="shared" si="10"/>
        <v>0</v>
      </c>
      <c r="U37" s="19"/>
      <c r="V37" s="9"/>
      <c r="W37" s="37" t="str" cm="1">
        <f t="array" ref="W37">_xlfn.IFS(T37&gt;J37,"KO : Le montant retenu est supérieur au montant présenté. Merci de revoir la ligne de dépense ou plafonner son montant.",J37=0,"",T37=J37,"OK",T37&lt;J37,"Montant instruit inférieur au montant présenté.")</f>
        <v/>
      </c>
      <c r="X37" s="112">
        <f t="shared" si="11"/>
        <v>0</v>
      </c>
    </row>
    <row r="38" spans="1:24">
      <c r="A38" s="25">
        <v>34</v>
      </c>
      <c r="B38" s="109"/>
      <c r="C38" s="109"/>
      <c r="D38" s="10"/>
      <c r="E38" s="10"/>
      <c r="F38" s="110"/>
      <c r="G38" s="111"/>
      <c r="H38" s="111"/>
      <c r="I38" s="25" t="s">
        <v>6</v>
      </c>
      <c r="J38" s="94">
        <f t="shared" si="12"/>
        <v>0</v>
      </c>
      <c r="K38" s="20"/>
      <c r="L38" s="102">
        <f t="shared" si="2"/>
        <v>0</v>
      </c>
      <c r="M38" s="103">
        <f t="shared" si="3"/>
        <v>0</v>
      </c>
      <c r="N38" s="103">
        <f t="shared" si="4"/>
        <v>0</v>
      </c>
      <c r="O38" s="10">
        <f t="shared" si="5"/>
        <v>0</v>
      </c>
      <c r="P38" s="113">
        <f t="shared" si="6"/>
        <v>0</v>
      </c>
      <c r="Q38" s="104">
        <f t="shared" si="7"/>
        <v>0</v>
      </c>
      <c r="R38" s="104">
        <f t="shared" si="8"/>
        <v>0</v>
      </c>
      <c r="S38" s="25" t="str">
        <f t="shared" si="9"/>
        <v>heure</v>
      </c>
      <c r="T38" s="94">
        <f t="shared" si="10"/>
        <v>0</v>
      </c>
      <c r="U38" s="19"/>
      <c r="V38" s="9"/>
      <c r="W38" s="37" t="str" cm="1">
        <f t="array" ref="W38">_xlfn.IFS(T38&gt;J38,"KO : Le montant retenu est supérieur au montant présenté. Merci de revoir la ligne de dépense ou plafonner son montant.",J38=0,"",T38=J38,"OK",T38&lt;J38,"Montant instruit inférieur au montant présenté.")</f>
        <v/>
      </c>
      <c r="X38" s="112">
        <f t="shared" si="11"/>
        <v>0</v>
      </c>
    </row>
    <row r="39" spans="1:24">
      <c r="A39" s="25">
        <v>35</v>
      </c>
      <c r="B39" s="109"/>
      <c r="C39" s="109"/>
      <c r="D39" s="10"/>
      <c r="E39" s="10"/>
      <c r="F39" s="110"/>
      <c r="G39" s="111"/>
      <c r="H39" s="111"/>
      <c r="I39" s="25" t="s">
        <v>6</v>
      </c>
      <c r="J39" s="94">
        <f t="shared" si="12"/>
        <v>0</v>
      </c>
      <c r="K39" s="20"/>
      <c r="L39" s="102">
        <f t="shared" si="2"/>
        <v>0</v>
      </c>
      <c r="M39" s="103">
        <f t="shared" si="3"/>
        <v>0</v>
      </c>
      <c r="N39" s="103">
        <f t="shared" si="4"/>
        <v>0</v>
      </c>
      <c r="O39" s="10">
        <f t="shared" si="5"/>
        <v>0</v>
      </c>
      <c r="P39" s="113">
        <f t="shared" si="6"/>
        <v>0</v>
      </c>
      <c r="Q39" s="104">
        <f t="shared" si="7"/>
        <v>0</v>
      </c>
      <c r="R39" s="104">
        <f t="shared" si="8"/>
        <v>0</v>
      </c>
      <c r="S39" s="25" t="str">
        <f t="shared" si="9"/>
        <v>heure</v>
      </c>
      <c r="T39" s="94">
        <f t="shared" si="10"/>
        <v>0</v>
      </c>
      <c r="U39" s="19"/>
      <c r="V39" s="9"/>
      <c r="W39" s="37" t="str" cm="1">
        <f t="array" ref="W39">_xlfn.IFS(T39&gt;J39,"KO : Le montant retenu est supérieur au montant présenté. Merci de revoir la ligne de dépense ou plafonner son montant.",J39=0,"",T39=J39,"OK",T39&lt;J39,"Montant instruit inférieur au montant présenté.")</f>
        <v/>
      </c>
      <c r="X39" s="112">
        <f t="shared" si="11"/>
        <v>0</v>
      </c>
    </row>
    <row r="40" spans="1:24">
      <c r="A40" s="25">
        <v>36</v>
      </c>
      <c r="B40" s="109"/>
      <c r="C40" s="109"/>
      <c r="D40" s="10"/>
      <c r="E40" s="10"/>
      <c r="F40" s="110"/>
      <c r="G40" s="111"/>
      <c r="H40" s="111"/>
      <c r="I40" s="25" t="s">
        <v>6</v>
      </c>
      <c r="J40" s="94">
        <f t="shared" si="12"/>
        <v>0</v>
      </c>
      <c r="K40" s="20"/>
      <c r="L40" s="102">
        <f t="shared" si="2"/>
        <v>0</v>
      </c>
      <c r="M40" s="103">
        <f t="shared" si="3"/>
        <v>0</v>
      </c>
      <c r="N40" s="103">
        <f t="shared" si="4"/>
        <v>0</v>
      </c>
      <c r="O40" s="10">
        <f t="shared" si="5"/>
        <v>0</v>
      </c>
      <c r="P40" s="113">
        <f t="shared" si="6"/>
        <v>0</v>
      </c>
      <c r="Q40" s="104">
        <f t="shared" si="7"/>
        <v>0</v>
      </c>
      <c r="R40" s="104">
        <f t="shared" si="8"/>
        <v>0</v>
      </c>
      <c r="S40" s="25" t="str">
        <f t="shared" si="9"/>
        <v>heure</v>
      </c>
      <c r="T40" s="94">
        <f t="shared" si="10"/>
        <v>0</v>
      </c>
      <c r="U40" s="19"/>
      <c r="V40" s="9"/>
      <c r="W40" s="37" t="str" cm="1">
        <f t="array" ref="W40">_xlfn.IFS(T40&gt;J40,"KO : Le montant retenu est supérieur au montant présenté. Merci de revoir la ligne de dépense ou plafonner son montant.",J40=0,"",T40=J40,"OK",T40&lt;J40,"Montant instruit inférieur au montant présenté.")</f>
        <v/>
      </c>
      <c r="X40" s="112">
        <f t="shared" si="11"/>
        <v>0</v>
      </c>
    </row>
    <row r="41" spans="1:24">
      <c r="A41" s="25">
        <v>37</v>
      </c>
      <c r="B41" s="109"/>
      <c r="C41" s="109"/>
      <c r="D41" s="10"/>
      <c r="E41" s="10"/>
      <c r="F41" s="110"/>
      <c r="G41" s="111"/>
      <c r="H41" s="111"/>
      <c r="I41" s="25" t="s">
        <v>6</v>
      </c>
      <c r="J41" s="94">
        <f t="shared" si="12"/>
        <v>0</v>
      </c>
      <c r="K41" s="20"/>
      <c r="L41" s="102">
        <f t="shared" si="2"/>
        <v>0</v>
      </c>
      <c r="M41" s="103">
        <f t="shared" si="3"/>
        <v>0</v>
      </c>
      <c r="N41" s="103">
        <f t="shared" si="4"/>
        <v>0</v>
      </c>
      <c r="O41" s="10">
        <f t="shared" si="5"/>
        <v>0</v>
      </c>
      <c r="P41" s="113">
        <f t="shared" si="6"/>
        <v>0</v>
      </c>
      <c r="Q41" s="104">
        <f t="shared" si="7"/>
        <v>0</v>
      </c>
      <c r="R41" s="104">
        <f t="shared" si="8"/>
        <v>0</v>
      </c>
      <c r="S41" s="25" t="str">
        <f t="shared" si="9"/>
        <v>heure</v>
      </c>
      <c r="T41" s="94">
        <f t="shared" si="10"/>
        <v>0</v>
      </c>
      <c r="U41" s="19"/>
      <c r="V41" s="9"/>
      <c r="W41" s="37" t="str" cm="1">
        <f t="array" ref="W41">_xlfn.IFS(T41&gt;J41,"KO : Le montant retenu est supérieur au montant présenté. Merci de revoir la ligne de dépense ou plafonner son montant.",J41=0,"",T41=J41,"OK",T41&lt;J41,"Montant instruit inférieur au montant présenté.")</f>
        <v/>
      </c>
      <c r="X41" s="112">
        <f t="shared" si="11"/>
        <v>0</v>
      </c>
    </row>
    <row r="42" spans="1:24">
      <c r="A42" s="25">
        <v>38</v>
      </c>
      <c r="B42" s="109"/>
      <c r="C42" s="109"/>
      <c r="D42" s="10"/>
      <c r="E42" s="10"/>
      <c r="F42" s="110"/>
      <c r="G42" s="111"/>
      <c r="H42" s="111"/>
      <c r="I42" s="25" t="s">
        <v>6</v>
      </c>
      <c r="J42" s="94">
        <f t="shared" si="12"/>
        <v>0</v>
      </c>
      <c r="K42" s="20"/>
      <c r="L42" s="102">
        <f t="shared" si="2"/>
        <v>0</v>
      </c>
      <c r="M42" s="103">
        <f t="shared" si="3"/>
        <v>0</v>
      </c>
      <c r="N42" s="103">
        <f t="shared" si="4"/>
        <v>0</v>
      </c>
      <c r="O42" s="10">
        <f t="shared" si="5"/>
        <v>0</v>
      </c>
      <c r="P42" s="113">
        <f t="shared" si="6"/>
        <v>0</v>
      </c>
      <c r="Q42" s="104">
        <f t="shared" si="7"/>
        <v>0</v>
      </c>
      <c r="R42" s="104">
        <f t="shared" si="8"/>
        <v>0</v>
      </c>
      <c r="S42" s="25" t="str">
        <f t="shared" si="9"/>
        <v>heure</v>
      </c>
      <c r="T42" s="94">
        <f t="shared" si="10"/>
        <v>0</v>
      </c>
      <c r="U42" s="19"/>
      <c r="V42" s="9"/>
      <c r="W42" s="37" t="str" cm="1">
        <f t="array" ref="W42">_xlfn.IFS(T42&gt;J42,"KO : Le montant retenu est supérieur au montant présenté. Merci de revoir la ligne de dépense ou plafonner son montant.",J42=0,"",T42=J42,"OK",T42&lt;J42,"Montant instruit inférieur au montant présenté.")</f>
        <v/>
      </c>
      <c r="X42" s="112">
        <f t="shared" si="11"/>
        <v>0</v>
      </c>
    </row>
    <row r="43" spans="1:24">
      <c r="A43" s="25">
        <v>39</v>
      </c>
      <c r="B43" s="109"/>
      <c r="C43" s="109"/>
      <c r="D43" s="10"/>
      <c r="E43" s="10"/>
      <c r="F43" s="110"/>
      <c r="G43" s="111"/>
      <c r="H43" s="111"/>
      <c r="I43" s="25" t="s">
        <v>6</v>
      </c>
      <c r="J43" s="94">
        <f t="shared" si="12"/>
        <v>0</v>
      </c>
      <c r="K43" s="20"/>
      <c r="L43" s="102">
        <f t="shared" si="2"/>
        <v>0</v>
      </c>
      <c r="M43" s="103">
        <f t="shared" si="3"/>
        <v>0</v>
      </c>
      <c r="N43" s="103">
        <f t="shared" si="4"/>
        <v>0</v>
      </c>
      <c r="O43" s="10">
        <f t="shared" si="5"/>
        <v>0</v>
      </c>
      <c r="P43" s="113">
        <f t="shared" si="6"/>
        <v>0</v>
      </c>
      <c r="Q43" s="104">
        <f t="shared" si="7"/>
        <v>0</v>
      </c>
      <c r="R43" s="104">
        <f t="shared" si="8"/>
        <v>0</v>
      </c>
      <c r="S43" s="25" t="str">
        <f t="shared" si="9"/>
        <v>heure</v>
      </c>
      <c r="T43" s="94">
        <f t="shared" si="10"/>
        <v>0</v>
      </c>
      <c r="U43" s="19"/>
      <c r="V43" s="9"/>
      <c r="W43" s="37" t="str" cm="1">
        <f t="array" ref="W43">_xlfn.IFS(T43&gt;J43,"KO : Le montant retenu est supérieur au montant présenté. Merci de revoir la ligne de dépense ou plafonner son montant.",J43=0,"",T43=J43,"OK",T43&lt;J43,"Montant instruit inférieur au montant présenté.")</f>
        <v/>
      </c>
      <c r="X43" s="112">
        <f t="shared" si="11"/>
        <v>0</v>
      </c>
    </row>
    <row r="44" spans="1:24">
      <c r="A44" s="25">
        <v>40</v>
      </c>
      <c r="B44" s="109"/>
      <c r="C44" s="109"/>
      <c r="D44" s="10"/>
      <c r="E44" s="10"/>
      <c r="F44" s="110"/>
      <c r="G44" s="111"/>
      <c r="H44" s="111"/>
      <c r="I44" s="25" t="s">
        <v>6</v>
      </c>
      <c r="J44" s="94">
        <f t="shared" si="12"/>
        <v>0</v>
      </c>
      <c r="K44" s="20"/>
      <c r="L44" s="102">
        <f t="shared" si="2"/>
        <v>0</v>
      </c>
      <c r="M44" s="103">
        <f t="shared" si="3"/>
        <v>0</v>
      </c>
      <c r="N44" s="103">
        <f t="shared" si="4"/>
        <v>0</v>
      </c>
      <c r="O44" s="10">
        <f t="shared" si="5"/>
        <v>0</v>
      </c>
      <c r="P44" s="113">
        <f t="shared" si="6"/>
        <v>0</v>
      </c>
      <c r="Q44" s="104">
        <f t="shared" si="7"/>
        <v>0</v>
      </c>
      <c r="R44" s="104">
        <f t="shared" si="8"/>
        <v>0</v>
      </c>
      <c r="S44" s="25" t="str">
        <f t="shared" si="9"/>
        <v>heure</v>
      </c>
      <c r="T44" s="94">
        <f t="shared" si="10"/>
        <v>0</v>
      </c>
      <c r="U44" s="19"/>
      <c r="V44" s="9"/>
      <c r="W44" s="37" t="str" cm="1">
        <f t="array" ref="W44">_xlfn.IFS(T44&gt;J44,"KO : Le montant retenu est supérieur au montant présenté. Merci de revoir la ligne de dépense ou plafonner son montant.",J44=0,"",T44=J44,"OK",T44&lt;J44,"Montant instruit inférieur au montant présenté.")</f>
        <v/>
      </c>
      <c r="X44" s="112">
        <f t="shared" si="11"/>
        <v>0</v>
      </c>
    </row>
    <row r="45" spans="1:24">
      <c r="A45" s="25">
        <v>41</v>
      </c>
      <c r="B45" s="109"/>
      <c r="C45" s="109"/>
      <c r="D45" s="10"/>
      <c r="E45" s="10"/>
      <c r="F45" s="110"/>
      <c r="G45" s="111"/>
      <c r="H45" s="111"/>
      <c r="I45" s="25" t="s">
        <v>6</v>
      </c>
      <c r="J45" s="94">
        <f t="shared" si="12"/>
        <v>0</v>
      </c>
      <c r="K45" s="20"/>
      <c r="L45" s="102">
        <f t="shared" si="2"/>
        <v>0</v>
      </c>
      <c r="M45" s="103">
        <f t="shared" si="3"/>
        <v>0</v>
      </c>
      <c r="N45" s="103">
        <f t="shared" si="4"/>
        <v>0</v>
      </c>
      <c r="O45" s="10">
        <f t="shared" si="5"/>
        <v>0</v>
      </c>
      <c r="P45" s="113">
        <f t="shared" si="6"/>
        <v>0</v>
      </c>
      <c r="Q45" s="104">
        <f t="shared" si="7"/>
        <v>0</v>
      </c>
      <c r="R45" s="104">
        <f t="shared" si="8"/>
        <v>0</v>
      </c>
      <c r="S45" s="25" t="str">
        <f t="shared" si="9"/>
        <v>heure</v>
      </c>
      <c r="T45" s="94">
        <f t="shared" si="10"/>
        <v>0</v>
      </c>
      <c r="U45" s="19"/>
      <c r="V45" s="9"/>
      <c r="W45" s="37" t="str" cm="1">
        <f t="array" ref="W45">_xlfn.IFS(T45&gt;J45,"KO : Le montant retenu est supérieur au montant présenté. Merci de revoir la ligne de dépense ou plafonner son montant.",J45=0,"",T45=J45,"OK",T45&lt;J45,"Montant instruit inférieur au montant présenté.")</f>
        <v/>
      </c>
      <c r="X45" s="112">
        <f t="shared" si="11"/>
        <v>0</v>
      </c>
    </row>
    <row r="46" spans="1:24">
      <c r="A46" s="25">
        <v>42</v>
      </c>
      <c r="B46" s="109"/>
      <c r="C46" s="109"/>
      <c r="D46" s="10"/>
      <c r="E46" s="10"/>
      <c r="F46" s="110"/>
      <c r="G46" s="111"/>
      <c r="H46" s="111"/>
      <c r="I46" s="25" t="s">
        <v>6</v>
      </c>
      <c r="J46" s="94">
        <f t="shared" si="12"/>
        <v>0</v>
      </c>
      <c r="K46" s="20"/>
      <c r="L46" s="102">
        <f t="shared" si="2"/>
        <v>0</v>
      </c>
      <c r="M46" s="103">
        <f t="shared" si="3"/>
        <v>0</v>
      </c>
      <c r="N46" s="103">
        <f t="shared" si="4"/>
        <v>0</v>
      </c>
      <c r="O46" s="10">
        <f t="shared" si="5"/>
        <v>0</v>
      </c>
      <c r="P46" s="113">
        <f t="shared" si="6"/>
        <v>0</v>
      </c>
      <c r="Q46" s="104">
        <f t="shared" si="7"/>
        <v>0</v>
      </c>
      <c r="R46" s="104">
        <f t="shared" si="8"/>
        <v>0</v>
      </c>
      <c r="S46" s="25" t="str">
        <f t="shared" si="9"/>
        <v>heure</v>
      </c>
      <c r="T46" s="94">
        <f t="shared" si="10"/>
        <v>0</v>
      </c>
      <c r="U46" s="19"/>
      <c r="V46" s="9"/>
      <c r="W46" s="37" t="str" cm="1">
        <f t="array" ref="W46">_xlfn.IFS(T46&gt;J46,"KO : Le montant retenu est supérieur au montant présenté. Merci de revoir la ligne de dépense ou plafonner son montant.",J46=0,"",T46=J46,"OK",T46&lt;J46,"Montant instruit inférieur au montant présenté.")</f>
        <v/>
      </c>
      <c r="X46" s="112">
        <f t="shared" si="11"/>
        <v>0</v>
      </c>
    </row>
    <row r="47" spans="1:24">
      <c r="A47" s="25">
        <v>43</v>
      </c>
      <c r="B47" s="109"/>
      <c r="C47" s="109"/>
      <c r="D47" s="10"/>
      <c r="E47" s="10"/>
      <c r="F47" s="110"/>
      <c r="G47" s="111"/>
      <c r="H47" s="111"/>
      <c r="I47" s="25" t="s">
        <v>6</v>
      </c>
      <c r="J47" s="94">
        <f t="shared" si="12"/>
        <v>0</v>
      </c>
      <c r="K47" s="20"/>
      <c r="L47" s="102">
        <f t="shared" si="2"/>
        <v>0</v>
      </c>
      <c r="M47" s="103">
        <f t="shared" si="3"/>
        <v>0</v>
      </c>
      <c r="N47" s="103">
        <f t="shared" si="4"/>
        <v>0</v>
      </c>
      <c r="O47" s="10">
        <f t="shared" si="5"/>
        <v>0</v>
      </c>
      <c r="P47" s="113">
        <f t="shared" si="6"/>
        <v>0</v>
      </c>
      <c r="Q47" s="104">
        <f t="shared" si="7"/>
        <v>0</v>
      </c>
      <c r="R47" s="104">
        <f t="shared" si="8"/>
        <v>0</v>
      </c>
      <c r="S47" s="25" t="str">
        <f t="shared" si="9"/>
        <v>heure</v>
      </c>
      <c r="T47" s="94">
        <f t="shared" si="10"/>
        <v>0</v>
      </c>
      <c r="U47" s="19"/>
      <c r="V47" s="9"/>
      <c r="W47" s="37" t="str" cm="1">
        <f t="array" ref="W47">_xlfn.IFS(T47&gt;J47,"KO : Le montant retenu est supérieur au montant présenté. Merci de revoir la ligne de dépense ou plafonner son montant.",J47=0,"",T47=J47,"OK",T47&lt;J47,"Montant instruit inférieur au montant présenté.")</f>
        <v/>
      </c>
      <c r="X47" s="112">
        <f t="shared" si="11"/>
        <v>0</v>
      </c>
    </row>
    <row r="48" spans="1:24">
      <c r="A48" s="25">
        <v>44</v>
      </c>
      <c r="B48" s="109"/>
      <c r="C48" s="109"/>
      <c r="D48" s="10"/>
      <c r="E48" s="10"/>
      <c r="F48" s="110"/>
      <c r="G48" s="111"/>
      <c r="H48" s="111"/>
      <c r="I48" s="25" t="s">
        <v>6</v>
      </c>
      <c r="J48" s="94">
        <f t="shared" si="12"/>
        <v>0</v>
      </c>
      <c r="K48" s="20"/>
      <c r="L48" s="102">
        <f t="shared" si="2"/>
        <v>0</v>
      </c>
      <c r="M48" s="103">
        <f t="shared" si="3"/>
        <v>0</v>
      </c>
      <c r="N48" s="103">
        <f t="shared" si="4"/>
        <v>0</v>
      </c>
      <c r="O48" s="10">
        <f t="shared" si="5"/>
        <v>0</v>
      </c>
      <c r="P48" s="113">
        <f t="shared" si="6"/>
        <v>0</v>
      </c>
      <c r="Q48" s="104">
        <f t="shared" si="7"/>
        <v>0</v>
      </c>
      <c r="R48" s="104">
        <f t="shared" si="8"/>
        <v>0</v>
      </c>
      <c r="S48" s="25" t="str">
        <f t="shared" si="9"/>
        <v>heure</v>
      </c>
      <c r="T48" s="94">
        <f t="shared" si="10"/>
        <v>0</v>
      </c>
      <c r="U48" s="19"/>
      <c r="V48" s="9"/>
      <c r="W48" s="37" t="str" cm="1">
        <f t="array" ref="W48">_xlfn.IFS(T48&gt;J48,"KO : Le montant retenu est supérieur au montant présenté. Merci de revoir la ligne de dépense ou plafonner son montant.",J48=0,"",T48=J48,"OK",T48&lt;J48,"Montant instruit inférieur au montant présenté.")</f>
        <v/>
      </c>
      <c r="X48" s="112">
        <f t="shared" si="11"/>
        <v>0</v>
      </c>
    </row>
    <row r="49" spans="1:24">
      <c r="A49" s="25">
        <v>45</v>
      </c>
      <c r="B49" s="109"/>
      <c r="C49" s="109"/>
      <c r="D49" s="10"/>
      <c r="E49" s="10"/>
      <c r="F49" s="110"/>
      <c r="G49" s="111"/>
      <c r="H49" s="111"/>
      <c r="I49" s="25" t="s">
        <v>6</v>
      </c>
      <c r="J49" s="94">
        <f t="shared" si="12"/>
        <v>0</v>
      </c>
      <c r="K49" s="20"/>
      <c r="L49" s="102">
        <f t="shared" si="2"/>
        <v>0</v>
      </c>
      <c r="M49" s="103">
        <f t="shared" si="3"/>
        <v>0</v>
      </c>
      <c r="N49" s="103">
        <f t="shared" si="4"/>
        <v>0</v>
      </c>
      <c r="O49" s="10">
        <f t="shared" si="5"/>
        <v>0</v>
      </c>
      <c r="P49" s="113">
        <f t="shared" si="6"/>
        <v>0</v>
      </c>
      <c r="Q49" s="104">
        <f t="shared" si="7"/>
        <v>0</v>
      </c>
      <c r="R49" s="104">
        <f t="shared" si="8"/>
        <v>0</v>
      </c>
      <c r="S49" s="25" t="str">
        <f t="shared" si="9"/>
        <v>heure</v>
      </c>
      <c r="T49" s="94">
        <f t="shared" si="10"/>
        <v>0</v>
      </c>
      <c r="U49" s="19"/>
      <c r="V49" s="9"/>
      <c r="W49" s="37" t="str" cm="1">
        <f t="array" ref="W49">_xlfn.IFS(T49&gt;J49,"KO : Le montant retenu est supérieur au montant présenté. Merci de revoir la ligne de dépense ou plafonner son montant.",J49=0,"",T49=J49,"OK",T49&lt;J49,"Montant instruit inférieur au montant présenté.")</f>
        <v/>
      </c>
      <c r="X49" s="112">
        <f t="shared" si="11"/>
        <v>0</v>
      </c>
    </row>
    <row r="50" spans="1:24">
      <c r="A50" s="25">
        <v>46</v>
      </c>
      <c r="B50" s="109"/>
      <c r="C50" s="109"/>
      <c r="D50" s="10"/>
      <c r="E50" s="10"/>
      <c r="F50" s="110"/>
      <c r="G50" s="111"/>
      <c r="H50" s="111"/>
      <c r="I50" s="25" t="s">
        <v>6</v>
      </c>
      <c r="J50" s="94">
        <f t="shared" si="12"/>
        <v>0</v>
      </c>
      <c r="K50" s="20"/>
      <c r="L50" s="102">
        <f t="shared" si="2"/>
        <v>0</v>
      </c>
      <c r="M50" s="103">
        <f t="shared" si="3"/>
        <v>0</v>
      </c>
      <c r="N50" s="103">
        <f t="shared" si="4"/>
        <v>0</v>
      </c>
      <c r="O50" s="10">
        <f t="shared" si="5"/>
        <v>0</v>
      </c>
      <c r="P50" s="113">
        <f t="shared" si="6"/>
        <v>0</v>
      </c>
      <c r="Q50" s="104">
        <f t="shared" si="7"/>
        <v>0</v>
      </c>
      <c r="R50" s="104">
        <f t="shared" si="8"/>
        <v>0</v>
      </c>
      <c r="S50" s="25" t="str">
        <f t="shared" si="9"/>
        <v>heure</v>
      </c>
      <c r="T50" s="94">
        <f t="shared" si="10"/>
        <v>0</v>
      </c>
      <c r="U50" s="19"/>
      <c r="V50" s="9"/>
      <c r="W50" s="37" t="str" cm="1">
        <f t="array" ref="W50">_xlfn.IFS(T50&gt;J50,"KO : Le montant retenu est supérieur au montant présenté. Merci de revoir la ligne de dépense ou plafonner son montant.",J50=0,"",T50=J50,"OK",T50&lt;J50,"Montant instruit inférieur au montant présenté.")</f>
        <v/>
      </c>
      <c r="X50" s="112">
        <f t="shared" si="11"/>
        <v>0</v>
      </c>
    </row>
    <row r="51" spans="1:24">
      <c r="A51" s="25">
        <v>47</v>
      </c>
      <c r="B51" s="109"/>
      <c r="C51" s="109"/>
      <c r="D51" s="10"/>
      <c r="E51" s="10"/>
      <c r="F51" s="110"/>
      <c r="G51" s="111"/>
      <c r="H51" s="111"/>
      <c r="I51" s="25" t="s">
        <v>6</v>
      </c>
      <c r="J51" s="94">
        <f t="shared" si="12"/>
        <v>0</v>
      </c>
      <c r="K51" s="20"/>
      <c r="L51" s="102">
        <f t="shared" si="2"/>
        <v>0</v>
      </c>
      <c r="M51" s="103">
        <f t="shared" si="3"/>
        <v>0</v>
      </c>
      <c r="N51" s="103">
        <f t="shared" si="4"/>
        <v>0</v>
      </c>
      <c r="O51" s="10">
        <f t="shared" si="5"/>
        <v>0</v>
      </c>
      <c r="P51" s="113">
        <f t="shared" si="6"/>
        <v>0</v>
      </c>
      <c r="Q51" s="104">
        <f t="shared" si="7"/>
        <v>0</v>
      </c>
      <c r="R51" s="104">
        <f t="shared" si="8"/>
        <v>0</v>
      </c>
      <c r="S51" s="25" t="str">
        <f t="shared" si="9"/>
        <v>heure</v>
      </c>
      <c r="T51" s="94">
        <f t="shared" si="10"/>
        <v>0</v>
      </c>
      <c r="U51" s="19"/>
      <c r="V51" s="9"/>
      <c r="W51" s="37" t="str" cm="1">
        <f t="array" ref="W51">_xlfn.IFS(T51&gt;J51,"KO : Le montant retenu est supérieur au montant présenté. Merci de revoir la ligne de dépense ou plafonner son montant.",J51=0,"",T51=J51,"OK",T51&lt;J51,"Montant instruit inférieur au montant présenté.")</f>
        <v/>
      </c>
      <c r="X51" s="112">
        <f t="shared" si="11"/>
        <v>0</v>
      </c>
    </row>
    <row r="52" spans="1:24">
      <c r="A52" s="25">
        <v>48</v>
      </c>
      <c r="B52" s="109"/>
      <c r="C52" s="109"/>
      <c r="D52" s="10"/>
      <c r="E52" s="10"/>
      <c r="F52" s="110"/>
      <c r="G52" s="111"/>
      <c r="H52" s="111"/>
      <c r="I52" s="25" t="s">
        <v>6</v>
      </c>
      <c r="J52" s="94">
        <f t="shared" si="12"/>
        <v>0</v>
      </c>
      <c r="K52" s="20"/>
      <c r="L52" s="102">
        <f t="shared" si="2"/>
        <v>0</v>
      </c>
      <c r="M52" s="103">
        <f t="shared" si="3"/>
        <v>0</v>
      </c>
      <c r="N52" s="103">
        <f t="shared" si="4"/>
        <v>0</v>
      </c>
      <c r="O52" s="10">
        <f t="shared" si="5"/>
        <v>0</v>
      </c>
      <c r="P52" s="113">
        <f t="shared" si="6"/>
        <v>0</v>
      </c>
      <c r="Q52" s="104">
        <f t="shared" si="7"/>
        <v>0</v>
      </c>
      <c r="R52" s="104">
        <f t="shared" si="8"/>
        <v>0</v>
      </c>
      <c r="S52" s="25" t="str">
        <f t="shared" si="9"/>
        <v>heure</v>
      </c>
      <c r="T52" s="94">
        <f t="shared" si="10"/>
        <v>0</v>
      </c>
      <c r="U52" s="19"/>
      <c r="V52" s="9"/>
      <c r="W52" s="37" t="str" cm="1">
        <f t="array" ref="W52">_xlfn.IFS(T52&gt;J52,"KO : Le montant retenu est supérieur au montant présenté. Merci de revoir la ligne de dépense ou plafonner son montant.",J52=0,"",T52=J52,"OK",T52&lt;J52,"Montant instruit inférieur au montant présenté.")</f>
        <v/>
      </c>
      <c r="X52" s="112">
        <f t="shared" si="11"/>
        <v>0</v>
      </c>
    </row>
    <row r="53" spans="1:24">
      <c r="A53" s="25">
        <v>49</v>
      </c>
      <c r="B53" s="109"/>
      <c r="C53" s="109"/>
      <c r="D53" s="10"/>
      <c r="E53" s="10"/>
      <c r="F53" s="110"/>
      <c r="G53" s="111"/>
      <c r="H53" s="111"/>
      <c r="I53" s="25" t="s">
        <v>6</v>
      </c>
      <c r="J53" s="94">
        <f t="shared" si="12"/>
        <v>0</v>
      </c>
      <c r="K53" s="20"/>
      <c r="L53" s="102">
        <f t="shared" si="2"/>
        <v>0</v>
      </c>
      <c r="M53" s="103">
        <f t="shared" si="3"/>
        <v>0</v>
      </c>
      <c r="N53" s="103">
        <f t="shared" si="4"/>
        <v>0</v>
      </c>
      <c r="O53" s="10">
        <f t="shared" si="5"/>
        <v>0</v>
      </c>
      <c r="P53" s="113">
        <f t="shared" si="6"/>
        <v>0</v>
      </c>
      <c r="Q53" s="104">
        <f t="shared" si="7"/>
        <v>0</v>
      </c>
      <c r="R53" s="104">
        <f t="shared" si="8"/>
        <v>0</v>
      </c>
      <c r="S53" s="25" t="str">
        <f t="shared" si="9"/>
        <v>heure</v>
      </c>
      <c r="T53" s="94">
        <f t="shared" si="10"/>
        <v>0</v>
      </c>
      <c r="U53" s="19"/>
      <c r="V53" s="9"/>
      <c r="W53" s="37" t="str" cm="1">
        <f t="array" ref="W53">_xlfn.IFS(T53&gt;J53,"KO : Le montant retenu est supérieur au montant présenté. Merci de revoir la ligne de dépense ou plafonner son montant.",J53=0,"",T53=J53,"OK",T53&lt;J53,"Montant instruit inférieur au montant présenté.")</f>
        <v/>
      </c>
      <c r="X53" s="112">
        <f t="shared" si="11"/>
        <v>0</v>
      </c>
    </row>
    <row r="54" spans="1:24">
      <c r="A54" s="25">
        <v>50</v>
      </c>
      <c r="B54" s="109"/>
      <c r="C54" s="109"/>
      <c r="D54" s="10"/>
      <c r="E54" s="10"/>
      <c r="F54" s="110"/>
      <c r="G54" s="111"/>
      <c r="H54" s="111"/>
      <c r="I54" s="25" t="s">
        <v>6</v>
      </c>
      <c r="J54" s="94">
        <f t="shared" si="12"/>
        <v>0</v>
      </c>
      <c r="K54" s="20"/>
      <c r="L54" s="102">
        <f t="shared" si="2"/>
        <v>0</v>
      </c>
      <c r="M54" s="103">
        <f t="shared" si="3"/>
        <v>0</v>
      </c>
      <c r="N54" s="103">
        <f t="shared" si="4"/>
        <v>0</v>
      </c>
      <c r="O54" s="10">
        <f t="shared" si="5"/>
        <v>0</v>
      </c>
      <c r="P54" s="113">
        <f t="shared" si="6"/>
        <v>0</v>
      </c>
      <c r="Q54" s="104">
        <f t="shared" si="7"/>
        <v>0</v>
      </c>
      <c r="R54" s="104">
        <f t="shared" si="8"/>
        <v>0</v>
      </c>
      <c r="S54" s="25" t="str">
        <f t="shared" si="9"/>
        <v>heure</v>
      </c>
      <c r="T54" s="94">
        <f t="shared" si="10"/>
        <v>0</v>
      </c>
      <c r="U54" s="19"/>
      <c r="V54" s="9"/>
      <c r="W54" s="37" t="str" cm="1">
        <f t="array" ref="W54">_xlfn.IFS(T54&gt;J54,"KO : Le montant retenu est supérieur au montant présenté. Merci de revoir la ligne de dépense ou plafonner son montant.",J54=0,"",T54=J54,"OK",T54&lt;J54,"Montant instruit inférieur au montant présenté.")</f>
        <v/>
      </c>
      <c r="X54" s="112">
        <f t="shared" si="11"/>
        <v>0</v>
      </c>
    </row>
    <row r="55" spans="1:24">
      <c r="A55" s="25">
        <v>51</v>
      </c>
      <c r="B55" s="109"/>
      <c r="C55" s="109"/>
      <c r="D55" s="10"/>
      <c r="E55" s="10"/>
      <c r="F55" s="110"/>
      <c r="G55" s="111"/>
      <c r="H55" s="111"/>
      <c r="I55" s="25" t="s">
        <v>6</v>
      </c>
      <c r="J55" s="94">
        <f t="shared" si="12"/>
        <v>0</v>
      </c>
      <c r="K55" s="20"/>
      <c r="L55" s="102">
        <f t="shared" si="2"/>
        <v>0</v>
      </c>
      <c r="M55" s="103">
        <f t="shared" si="3"/>
        <v>0</v>
      </c>
      <c r="N55" s="103">
        <f t="shared" si="4"/>
        <v>0</v>
      </c>
      <c r="O55" s="10">
        <f t="shared" si="5"/>
        <v>0</v>
      </c>
      <c r="P55" s="113">
        <f t="shared" si="6"/>
        <v>0</v>
      </c>
      <c r="Q55" s="104">
        <f t="shared" si="7"/>
        <v>0</v>
      </c>
      <c r="R55" s="104">
        <f t="shared" si="8"/>
        <v>0</v>
      </c>
      <c r="S55" s="25" t="str">
        <f t="shared" si="9"/>
        <v>heure</v>
      </c>
      <c r="T55" s="94">
        <f t="shared" si="10"/>
        <v>0</v>
      </c>
      <c r="U55" s="19"/>
      <c r="V55" s="9"/>
      <c r="W55" s="37" t="str" cm="1">
        <f t="array" ref="W55">_xlfn.IFS(T55&gt;J55,"KO : Le montant retenu est supérieur au montant présenté. Merci de revoir la ligne de dépense ou plafonner son montant.",J55=0,"",T55=J55,"OK",T55&lt;J55,"Montant instruit inférieur au montant présenté.")</f>
        <v/>
      </c>
      <c r="X55" s="112">
        <f t="shared" si="11"/>
        <v>0</v>
      </c>
    </row>
    <row r="56" spans="1:24">
      <c r="A56" s="25">
        <v>52</v>
      </c>
      <c r="B56" s="109"/>
      <c r="C56" s="109"/>
      <c r="D56" s="10"/>
      <c r="E56" s="10"/>
      <c r="F56" s="110"/>
      <c r="G56" s="111"/>
      <c r="H56" s="111"/>
      <c r="I56" s="25" t="s">
        <v>6</v>
      </c>
      <c r="J56" s="94">
        <f t="shared" si="12"/>
        <v>0</v>
      </c>
      <c r="K56" s="20"/>
      <c r="L56" s="102">
        <f t="shared" si="2"/>
        <v>0</v>
      </c>
      <c r="M56" s="103">
        <f t="shared" si="3"/>
        <v>0</v>
      </c>
      <c r="N56" s="103">
        <f t="shared" si="4"/>
        <v>0</v>
      </c>
      <c r="O56" s="10">
        <f t="shared" si="5"/>
        <v>0</v>
      </c>
      <c r="P56" s="113">
        <f t="shared" si="6"/>
        <v>0</v>
      </c>
      <c r="Q56" s="104">
        <f t="shared" si="7"/>
        <v>0</v>
      </c>
      <c r="R56" s="104">
        <f t="shared" si="8"/>
        <v>0</v>
      </c>
      <c r="S56" s="25" t="str">
        <f t="shared" si="9"/>
        <v>heure</v>
      </c>
      <c r="T56" s="94">
        <f t="shared" si="10"/>
        <v>0</v>
      </c>
      <c r="U56" s="19"/>
      <c r="V56" s="9"/>
      <c r="W56" s="37" t="str" cm="1">
        <f t="array" ref="W56">_xlfn.IFS(T56&gt;J56,"KO : Le montant retenu est supérieur au montant présenté. Merci de revoir la ligne de dépense ou plafonner son montant.",J56=0,"",T56=J56,"OK",T56&lt;J56,"Montant instruit inférieur au montant présenté.")</f>
        <v/>
      </c>
      <c r="X56" s="112">
        <f t="shared" si="11"/>
        <v>0</v>
      </c>
    </row>
    <row r="57" spans="1:24">
      <c r="A57" s="25">
        <v>53</v>
      </c>
      <c r="B57" s="109"/>
      <c r="C57" s="109"/>
      <c r="D57" s="10"/>
      <c r="E57" s="10"/>
      <c r="F57" s="110"/>
      <c r="G57" s="111"/>
      <c r="H57" s="111"/>
      <c r="I57" s="25" t="s">
        <v>6</v>
      </c>
      <c r="J57" s="94">
        <f t="shared" si="12"/>
        <v>0</v>
      </c>
      <c r="K57" s="20"/>
      <c r="L57" s="102">
        <f t="shared" si="2"/>
        <v>0</v>
      </c>
      <c r="M57" s="103">
        <f t="shared" si="3"/>
        <v>0</v>
      </c>
      <c r="N57" s="103">
        <f t="shared" si="4"/>
        <v>0</v>
      </c>
      <c r="O57" s="10">
        <f t="shared" si="5"/>
        <v>0</v>
      </c>
      <c r="P57" s="113">
        <f t="shared" si="6"/>
        <v>0</v>
      </c>
      <c r="Q57" s="104">
        <f t="shared" si="7"/>
        <v>0</v>
      </c>
      <c r="R57" s="104">
        <f t="shared" si="8"/>
        <v>0</v>
      </c>
      <c r="S57" s="25" t="str">
        <f t="shared" si="9"/>
        <v>heure</v>
      </c>
      <c r="T57" s="94">
        <f t="shared" si="10"/>
        <v>0</v>
      </c>
      <c r="U57" s="19"/>
      <c r="V57" s="9"/>
      <c r="W57" s="37" t="str" cm="1">
        <f t="array" ref="W57">_xlfn.IFS(T57&gt;J57,"KO : Le montant retenu est supérieur au montant présenté. Merci de revoir la ligne de dépense ou plafonner son montant.",J57=0,"",T57=J57,"OK",T57&lt;J57,"Montant instruit inférieur au montant présenté.")</f>
        <v/>
      </c>
      <c r="X57" s="112">
        <f t="shared" si="11"/>
        <v>0</v>
      </c>
    </row>
    <row r="58" spans="1:24">
      <c r="A58" s="25">
        <v>54</v>
      </c>
      <c r="B58" s="109"/>
      <c r="C58" s="109"/>
      <c r="D58" s="10"/>
      <c r="E58" s="10"/>
      <c r="F58" s="110"/>
      <c r="G58" s="111"/>
      <c r="H58" s="111"/>
      <c r="I58" s="25" t="s">
        <v>6</v>
      </c>
      <c r="J58" s="94">
        <f t="shared" si="12"/>
        <v>0</v>
      </c>
      <c r="K58" s="20"/>
      <c r="L58" s="102">
        <f t="shared" si="2"/>
        <v>0</v>
      </c>
      <c r="M58" s="103">
        <f t="shared" si="3"/>
        <v>0</v>
      </c>
      <c r="N58" s="103">
        <f t="shared" si="4"/>
        <v>0</v>
      </c>
      <c r="O58" s="10">
        <f t="shared" si="5"/>
        <v>0</v>
      </c>
      <c r="P58" s="113">
        <f t="shared" si="6"/>
        <v>0</v>
      </c>
      <c r="Q58" s="104">
        <f t="shared" si="7"/>
        <v>0</v>
      </c>
      <c r="R58" s="104">
        <f t="shared" si="8"/>
        <v>0</v>
      </c>
      <c r="S58" s="25" t="str">
        <f t="shared" si="9"/>
        <v>heure</v>
      </c>
      <c r="T58" s="94">
        <f t="shared" si="10"/>
        <v>0</v>
      </c>
      <c r="U58" s="19"/>
      <c r="V58" s="9"/>
      <c r="W58" s="37" t="str" cm="1">
        <f t="array" ref="W58">_xlfn.IFS(T58&gt;J58,"KO : Le montant retenu est supérieur au montant présenté. Merci de revoir la ligne de dépense ou plafonner son montant.",J58=0,"",T58=J58,"OK",T58&lt;J58,"Montant instruit inférieur au montant présenté.")</f>
        <v/>
      </c>
      <c r="X58" s="112">
        <f t="shared" si="11"/>
        <v>0</v>
      </c>
    </row>
    <row r="59" spans="1:24">
      <c r="A59" s="25">
        <v>55</v>
      </c>
      <c r="B59" s="109"/>
      <c r="C59" s="109"/>
      <c r="D59" s="10"/>
      <c r="E59" s="10"/>
      <c r="F59" s="110"/>
      <c r="G59" s="111"/>
      <c r="H59" s="111"/>
      <c r="I59" s="25" t="s">
        <v>6</v>
      </c>
      <c r="J59" s="94">
        <f t="shared" si="12"/>
        <v>0</v>
      </c>
      <c r="K59" s="20"/>
      <c r="L59" s="102">
        <f t="shared" si="2"/>
        <v>0</v>
      </c>
      <c r="M59" s="103">
        <f t="shared" si="3"/>
        <v>0</v>
      </c>
      <c r="N59" s="103">
        <f t="shared" si="4"/>
        <v>0</v>
      </c>
      <c r="O59" s="10">
        <f t="shared" si="5"/>
        <v>0</v>
      </c>
      <c r="P59" s="113">
        <f t="shared" si="6"/>
        <v>0</v>
      </c>
      <c r="Q59" s="104">
        <f t="shared" si="7"/>
        <v>0</v>
      </c>
      <c r="R59" s="104">
        <f t="shared" si="8"/>
        <v>0</v>
      </c>
      <c r="S59" s="25" t="str">
        <f t="shared" si="9"/>
        <v>heure</v>
      </c>
      <c r="T59" s="94">
        <f t="shared" si="10"/>
        <v>0</v>
      </c>
      <c r="U59" s="19"/>
      <c r="V59" s="9"/>
      <c r="W59" s="37" t="str" cm="1">
        <f t="array" ref="W59">_xlfn.IFS(T59&gt;J59,"KO : Le montant retenu est supérieur au montant présenté. Merci de revoir la ligne de dépense ou plafonner son montant.",J59=0,"",T59=J59,"OK",T59&lt;J59,"Montant instruit inférieur au montant présenté.")</f>
        <v/>
      </c>
      <c r="X59" s="112">
        <f t="shared" si="11"/>
        <v>0</v>
      </c>
    </row>
    <row r="60" spans="1:24">
      <c r="A60" s="25">
        <v>56</v>
      </c>
      <c r="B60" s="109"/>
      <c r="C60" s="109"/>
      <c r="D60" s="10"/>
      <c r="E60" s="10"/>
      <c r="F60" s="110"/>
      <c r="G60" s="111"/>
      <c r="H60" s="111"/>
      <c r="I60" s="25" t="s">
        <v>6</v>
      </c>
      <c r="J60" s="94">
        <f t="shared" si="12"/>
        <v>0</v>
      </c>
      <c r="K60" s="20"/>
      <c r="L60" s="102">
        <f t="shared" si="2"/>
        <v>0</v>
      </c>
      <c r="M60" s="103">
        <f t="shared" si="3"/>
        <v>0</v>
      </c>
      <c r="N60" s="103">
        <f t="shared" si="4"/>
        <v>0</v>
      </c>
      <c r="O60" s="10">
        <f t="shared" si="5"/>
        <v>0</v>
      </c>
      <c r="P60" s="113">
        <f t="shared" si="6"/>
        <v>0</v>
      </c>
      <c r="Q60" s="104">
        <f t="shared" si="7"/>
        <v>0</v>
      </c>
      <c r="R60" s="104">
        <f t="shared" si="8"/>
        <v>0</v>
      </c>
      <c r="S60" s="25" t="str">
        <f t="shared" si="9"/>
        <v>heure</v>
      </c>
      <c r="T60" s="94">
        <f t="shared" si="10"/>
        <v>0</v>
      </c>
      <c r="U60" s="19"/>
      <c r="V60" s="9"/>
      <c r="W60" s="37" t="str" cm="1">
        <f t="array" ref="W60">_xlfn.IFS(T60&gt;J60,"KO : Le montant retenu est supérieur au montant présenté. Merci de revoir la ligne de dépense ou plafonner son montant.",J60=0,"",T60=J60,"OK",T60&lt;J60,"Montant instruit inférieur au montant présenté.")</f>
        <v/>
      </c>
      <c r="X60" s="112">
        <f t="shared" si="11"/>
        <v>0</v>
      </c>
    </row>
    <row r="61" spans="1:24">
      <c r="A61" s="25">
        <v>57</v>
      </c>
      <c r="B61" s="109"/>
      <c r="C61" s="109"/>
      <c r="D61" s="10"/>
      <c r="E61" s="10"/>
      <c r="F61" s="110"/>
      <c r="G61" s="111"/>
      <c r="H61" s="111"/>
      <c r="I61" s="25" t="s">
        <v>6</v>
      </c>
      <c r="J61" s="94">
        <f t="shared" si="12"/>
        <v>0</v>
      </c>
      <c r="K61" s="20"/>
      <c r="L61" s="102">
        <f t="shared" si="2"/>
        <v>0</v>
      </c>
      <c r="M61" s="103">
        <f t="shared" si="3"/>
        <v>0</v>
      </c>
      <c r="N61" s="103">
        <f t="shared" si="4"/>
        <v>0</v>
      </c>
      <c r="O61" s="10">
        <f t="shared" si="5"/>
        <v>0</v>
      </c>
      <c r="P61" s="113">
        <f t="shared" si="6"/>
        <v>0</v>
      </c>
      <c r="Q61" s="104">
        <f t="shared" si="7"/>
        <v>0</v>
      </c>
      <c r="R61" s="104">
        <f t="shared" si="8"/>
        <v>0</v>
      </c>
      <c r="S61" s="25" t="str">
        <f t="shared" si="9"/>
        <v>heure</v>
      </c>
      <c r="T61" s="94">
        <f t="shared" si="10"/>
        <v>0</v>
      </c>
      <c r="U61" s="19"/>
      <c r="V61" s="9"/>
      <c r="W61" s="37" t="str" cm="1">
        <f t="array" ref="W61">_xlfn.IFS(T61&gt;J61,"KO : Le montant retenu est supérieur au montant présenté. Merci de revoir la ligne de dépense ou plafonner son montant.",J61=0,"",T61=J61,"OK",T61&lt;J61,"Montant instruit inférieur au montant présenté.")</f>
        <v/>
      </c>
      <c r="X61" s="112">
        <f t="shared" si="11"/>
        <v>0</v>
      </c>
    </row>
    <row r="62" spans="1:24">
      <c r="A62" s="25">
        <v>58</v>
      </c>
      <c r="B62" s="109"/>
      <c r="C62" s="109"/>
      <c r="D62" s="10"/>
      <c r="E62" s="10"/>
      <c r="F62" s="110"/>
      <c r="G62" s="111"/>
      <c r="H62" s="111"/>
      <c r="I62" s="25" t="s">
        <v>6</v>
      </c>
      <c r="J62" s="94">
        <f t="shared" si="12"/>
        <v>0</v>
      </c>
      <c r="K62" s="20"/>
      <c r="L62" s="102">
        <f t="shared" si="2"/>
        <v>0</v>
      </c>
      <c r="M62" s="103">
        <f t="shared" si="3"/>
        <v>0</v>
      </c>
      <c r="N62" s="103">
        <f t="shared" si="4"/>
        <v>0</v>
      </c>
      <c r="O62" s="10">
        <f t="shared" si="5"/>
        <v>0</v>
      </c>
      <c r="P62" s="113">
        <f t="shared" si="6"/>
        <v>0</v>
      </c>
      <c r="Q62" s="104">
        <f t="shared" si="7"/>
        <v>0</v>
      </c>
      <c r="R62" s="104">
        <f t="shared" si="8"/>
        <v>0</v>
      </c>
      <c r="S62" s="25" t="str">
        <f t="shared" si="9"/>
        <v>heure</v>
      </c>
      <c r="T62" s="94">
        <f t="shared" si="10"/>
        <v>0</v>
      </c>
      <c r="U62" s="19"/>
      <c r="V62" s="9"/>
      <c r="W62" s="37" t="str" cm="1">
        <f t="array" ref="W62">_xlfn.IFS(T62&gt;J62,"KO : Le montant retenu est supérieur au montant présenté. Merci de revoir la ligne de dépense ou plafonner son montant.",J62=0,"",T62=J62,"OK",T62&lt;J62,"Montant instruit inférieur au montant présenté.")</f>
        <v/>
      </c>
      <c r="X62" s="112">
        <f t="shared" si="11"/>
        <v>0</v>
      </c>
    </row>
    <row r="63" spans="1:24">
      <c r="A63" s="25">
        <v>59</v>
      </c>
      <c r="B63" s="109"/>
      <c r="C63" s="109"/>
      <c r="D63" s="10"/>
      <c r="E63" s="10"/>
      <c r="F63" s="110"/>
      <c r="G63" s="111"/>
      <c r="H63" s="111"/>
      <c r="I63" s="25" t="s">
        <v>6</v>
      </c>
      <c r="J63" s="94">
        <f t="shared" si="12"/>
        <v>0</v>
      </c>
      <c r="K63" s="20"/>
      <c r="L63" s="102">
        <f t="shared" si="2"/>
        <v>0</v>
      </c>
      <c r="M63" s="103">
        <f t="shared" si="3"/>
        <v>0</v>
      </c>
      <c r="N63" s="103">
        <f t="shared" si="4"/>
        <v>0</v>
      </c>
      <c r="O63" s="10">
        <f t="shared" si="5"/>
        <v>0</v>
      </c>
      <c r="P63" s="113">
        <f t="shared" si="6"/>
        <v>0</v>
      </c>
      <c r="Q63" s="104">
        <f t="shared" si="7"/>
        <v>0</v>
      </c>
      <c r="R63" s="104">
        <f t="shared" si="8"/>
        <v>0</v>
      </c>
      <c r="S63" s="25" t="str">
        <f t="shared" si="9"/>
        <v>heure</v>
      </c>
      <c r="T63" s="94">
        <f t="shared" si="10"/>
        <v>0</v>
      </c>
      <c r="U63" s="19"/>
      <c r="V63" s="9"/>
      <c r="W63" s="37" t="str" cm="1">
        <f t="array" ref="W63">_xlfn.IFS(T63&gt;J63,"KO : Le montant retenu est supérieur au montant présenté. Merci de revoir la ligne de dépense ou plafonner son montant.",J63=0,"",T63=J63,"OK",T63&lt;J63,"Montant instruit inférieur au montant présenté.")</f>
        <v/>
      </c>
      <c r="X63" s="112">
        <f t="shared" si="11"/>
        <v>0</v>
      </c>
    </row>
    <row r="64" spans="1:24">
      <c r="A64" s="25">
        <v>60</v>
      </c>
      <c r="B64" s="109"/>
      <c r="C64" s="109"/>
      <c r="D64" s="10"/>
      <c r="E64" s="10"/>
      <c r="F64" s="110"/>
      <c r="G64" s="111"/>
      <c r="H64" s="111"/>
      <c r="I64" s="25" t="s">
        <v>6</v>
      </c>
      <c r="J64" s="94">
        <f t="shared" si="12"/>
        <v>0</v>
      </c>
      <c r="K64" s="20"/>
      <c r="L64" s="102">
        <f t="shared" si="2"/>
        <v>0</v>
      </c>
      <c r="M64" s="103">
        <f t="shared" si="3"/>
        <v>0</v>
      </c>
      <c r="N64" s="103">
        <f t="shared" si="4"/>
        <v>0</v>
      </c>
      <c r="O64" s="10">
        <f t="shared" si="5"/>
        <v>0</v>
      </c>
      <c r="P64" s="113">
        <f t="shared" si="6"/>
        <v>0</v>
      </c>
      <c r="Q64" s="104">
        <f t="shared" si="7"/>
        <v>0</v>
      </c>
      <c r="R64" s="104">
        <f t="shared" si="8"/>
        <v>0</v>
      </c>
      <c r="S64" s="25" t="str">
        <f t="shared" si="9"/>
        <v>heure</v>
      </c>
      <c r="T64" s="94">
        <f t="shared" si="10"/>
        <v>0</v>
      </c>
      <c r="U64" s="19"/>
      <c r="V64" s="9"/>
      <c r="W64" s="37" t="str" cm="1">
        <f t="array" ref="W64">_xlfn.IFS(T64&gt;J64,"KO : Le montant retenu est supérieur au montant présenté. Merci de revoir la ligne de dépense ou plafonner son montant.",J64=0,"",T64=J64,"OK",T64&lt;J64,"Montant instruit inférieur au montant présenté.")</f>
        <v/>
      </c>
      <c r="X64" s="112">
        <f t="shared" si="11"/>
        <v>0</v>
      </c>
    </row>
    <row r="65" spans="1:24">
      <c r="A65" s="25">
        <v>61</v>
      </c>
      <c r="B65" s="109"/>
      <c r="C65" s="109"/>
      <c r="D65" s="10"/>
      <c r="E65" s="10"/>
      <c r="F65" s="110"/>
      <c r="G65" s="111"/>
      <c r="H65" s="111"/>
      <c r="I65" s="25" t="s">
        <v>6</v>
      </c>
      <c r="J65" s="94">
        <f t="shared" si="12"/>
        <v>0</v>
      </c>
      <c r="K65" s="20"/>
      <c r="L65" s="102">
        <f t="shared" si="2"/>
        <v>0</v>
      </c>
      <c r="M65" s="103">
        <f t="shared" si="3"/>
        <v>0</v>
      </c>
      <c r="N65" s="103">
        <f t="shared" si="4"/>
        <v>0</v>
      </c>
      <c r="O65" s="10">
        <f t="shared" si="5"/>
        <v>0</v>
      </c>
      <c r="P65" s="113">
        <f t="shared" si="6"/>
        <v>0</v>
      </c>
      <c r="Q65" s="104">
        <f t="shared" si="7"/>
        <v>0</v>
      </c>
      <c r="R65" s="104">
        <f t="shared" si="8"/>
        <v>0</v>
      </c>
      <c r="S65" s="25" t="str">
        <f t="shared" si="9"/>
        <v>heure</v>
      </c>
      <c r="T65" s="94">
        <f t="shared" si="10"/>
        <v>0</v>
      </c>
      <c r="U65" s="19"/>
      <c r="V65" s="9"/>
      <c r="W65" s="37" t="str" cm="1">
        <f t="array" ref="W65">_xlfn.IFS(T65&gt;J65,"KO : Le montant retenu est supérieur au montant présenté. Merci de revoir la ligne de dépense ou plafonner son montant.",J65=0,"",T65=J65,"OK",T65&lt;J65,"Montant instruit inférieur au montant présenté.")</f>
        <v/>
      </c>
      <c r="X65" s="112">
        <f t="shared" si="11"/>
        <v>0</v>
      </c>
    </row>
    <row r="66" spans="1:24">
      <c r="A66" s="25">
        <v>62</v>
      </c>
      <c r="B66" s="109"/>
      <c r="C66" s="109"/>
      <c r="D66" s="10"/>
      <c r="E66" s="10"/>
      <c r="F66" s="110"/>
      <c r="G66" s="111"/>
      <c r="H66" s="111"/>
      <c r="I66" s="25" t="s">
        <v>6</v>
      </c>
      <c r="J66" s="94">
        <f t="shared" si="12"/>
        <v>0</v>
      </c>
      <c r="K66" s="20"/>
      <c r="L66" s="102">
        <f t="shared" si="2"/>
        <v>0</v>
      </c>
      <c r="M66" s="103">
        <f t="shared" si="3"/>
        <v>0</v>
      </c>
      <c r="N66" s="103">
        <f t="shared" si="4"/>
        <v>0</v>
      </c>
      <c r="O66" s="10">
        <f t="shared" si="5"/>
        <v>0</v>
      </c>
      <c r="P66" s="113">
        <f t="shared" si="6"/>
        <v>0</v>
      </c>
      <c r="Q66" s="104">
        <f t="shared" si="7"/>
        <v>0</v>
      </c>
      <c r="R66" s="104">
        <f t="shared" si="8"/>
        <v>0</v>
      </c>
      <c r="S66" s="25" t="str">
        <f t="shared" si="9"/>
        <v>heure</v>
      </c>
      <c r="T66" s="94">
        <f t="shared" si="10"/>
        <v>0</v>
      </c>
      <c r="U66" s="19"/>
      <c r="V66" s="9"/>
      <c r="W66" s="37" t="str" cm="1">
        <f t="array" ref="W66">_xlfn.IFS(T66&gt;J66,"KO : Le montant retenu est supérieur au montant présenté. Merci de revoir la ligne de dépense ou plafonner son montant.",J66=0,"",T66=J66,"OK",T66&lt;J66,"Montant instruit inférieur au montant présenté.")</f>
        <v/>
      </c>
      <c r="X66" s="112">
        <f t="shared" si="11"/>
        <v>0</v>
      </c>
    </row>
    <row r="67" spans="1:24">
      <c r="A67" s="25">
        <v>63</v>
      </c>
      <c r="B67" s="109"/>
      <c r="C67" s="109"/>
      <c r="D67" s="10"/>
      <c r="E67" s="10"/>
      <c r="F67" s="110"/>
      <c r="G67" s="111"/>
      <c r="H67" s="111"/>
      <c r="I67" s="25" t="s">
        <v>6</v>
      </c>
      <c r="J67" s="94">
        <f t="shared" si="12"/>
        <v>0</v>
      </c>
      <c r="K67" s="20"/>
      <c r="L67" s="102">
        <f t="shared" si="2"/>
        <v>0</v>
      </c>
      <c r="M67" s="103">
        <f t="shared" si="3"/>
        <v>0</v>
      </c>
      <c r="N67" s="103">
        <f t="shared" si="4"/>
        <v>0</v>
      </c>
      <c r="O67" s="10">
        <f t="shared" si="5"/>
        <v>0</v>
      </c>
      <c r="P67" s="113">
        <f t="shared" si="6"/>
        <v>0</v>
      </c>
      <c r="Q67" s="104">
        <f t="shared" si="7"/>
        <v>0</v>
      </c>
      <c r="R67" s="104">
        <f t="shared" si="8"/>
        <v>0</v>
      </c>
      <c r="S67" s="25" t="str">
        <f t="shared" si="9"/>
        <v>heure</v>
      </c>
      <c r="T67" s="94">
        <f t="shared" si="10"/>
        <v>0</v>
      </c>
      <c r="U67" s="19"/>
      <c r="V67" s="9"/>
      <c r="W67" s="37" t="str" cm="1">
        <f t="array" ref="W67">_xlfn.IFS(T67&gt;J67,"KO : Le montant retenu est supérieur au montant présenté. Merci de revoir la ligne de dépense ou plafonner son montant.",J67=0,"",T67=J67,"OK",T67&lt;J67,"Montant instruit inférieur au montant présenté.")</f>
        <v/>
      </c>
      <c r="X67" s="112">
        <f t="shared" si="11"/>
        <v>0</v>
      </c>
    </row>
    <row r="68" spans="1:24">
      <c r="A68" s="25">
        <v>64</v>
      </c>
      <c r="B68" s="109"/>
      <c r="C68" s="109"/>
      <c r="D68" s="10"/>
      <c r="E68" s="10"/>
      <c r="F68" s="110"/>
      <c r="G68" s="111"/>
      <c r="H68" s="111"/>
      <c r="I68" s="25" t="s">
        <v>6</v>
      </c>
      <c r="J68" s="94">
        <f t="shared" si="12"/>
        <v>0</v>
      </c>
      <c r="K68" s="20"/>
      <c r="L68" s="102">
        <f t="shared" si="2"/>
        <v>0</v>
      </c>
      <c r="M68" s="103">
        <f t="shared" si="3"/>
        <v>0</v>
      </c>
      <c r="N68" s="103">
        <f t="shared" si="4"/>
        <v>0</v>
      </c>
      <c r="O68" s="10">
        <f t="shared" si="5"/>
        <v>0</v>
      </c>
      <c r="P68" s="113">
        <f t="shared" si="6"/>
        <v>0</v>
      </c>
      <c r="Q68" s="104">
        <f t="shared" si="7"/>
        <v>0</v>
      </c>
      <c r="R68" s="104">
        <f t="shared" si="8"/>
        <v>0</v>
      </c>
      <c r="S68" s="25" t="str">
        <f t="shared" si="9"/>
        <v>heure</v>
      </c>
      <c r="T68" s="94">
        <f t="shared" si="10"/>
        <v>0</v>
      </c>
      <c r="U68" s="19"/>
      <c r="V68" s="9"/>
      <c r="W68" s="37" t="str" cm="1">
        <f t="array" ref="W68">_xlfn.IFS(T68&gt;J68,"KO : Le montant retenu est supérieur au montant présenté. Merci de revoir la ligne de dépense ou plafonner son montant.",J68=0,"",T68=J68,"OK",T68&lt;J68,"Montant instruit inférieur au montant présenté.")</f>
        <v/>
      </c>
      <c r="X68" s="112">
        <f t="shared" si="11"/>
        <v>0</v>
      </c>
    </row>
    <row r="69" spans="1:24">
      <c r="A69" s="25">
        <v>65</v>
      </c>
      <c r="B69" s="109"/>
      <c r="C69" s="109"/>
      <c r="D69" s="10"/>
      <c r="E69" s="10"/>
      <c r="F69" s="110"/>
      <c r="G69" s="111"/>
      <c r="H69" s="111"/>
      <c r="I69" s="25" t="s">
        <v>6</v>
      </c>
      <c r="J69" s="94">
        <f t="shared" si="12"/>
        <v>0</v>
      </c>
      <c r="K69" s="20"/>
      <c r="L69" s="102">
        <f t="shared" si="2"/>
        <v>0</v>
      </c>
      <c r="M69" s="103">
        <f t="shared" si="3"/>
        <v>0</v>
      </c>
      <c r="N69" s="103">
        <f t="shared" si="4"/>
        <v>0</v>
      </c>
      <c r="O69" s="10">
        <f t="shared" si="5"/>
        <v>0</v>
      </c>
      <c r="P69" s="113">
        <f t="shared" si="6"/>
        <v>0</v>
      </c>
      <c r="Q69" s="104">
        <f t="shared" si="7"/>
        <v>0</v>
      </c>
      <c r="R69" s="104">
        <f t="shared" si="8"/>
        <v>0</v>
      </c>
      <c r="S69" s="25" t="str">
        <f t="shared" si="9"/>
        <v>heure</v>
      </c>
      <c r="T69" s="94">
        <f t="shared" si="10"/>
        <v>0</v>
      </c>
      <c r="U69" s="19"/>
      <c r="V69" s="9"/>
      <c r="W69" s="37" t="str" cm="1">
        <f t="array" ref="W69">_xlfn.IFS(T69&gt;J69,"KO : Le montant retenu est supérieur au montant présenté. Merci de revoir la ligne de dépense ou plafonner son montant.",J69=0,"",T69=J69,"OK",T69&lt;J69,"Montant instruit inférieur au montant présenté.")</f>
        <v/>
      </c>
      <c r="X69" s="112">
        <f t="shared" si="11"/>
        <v>0</v>
      </c>
    </row>
    <row r="70" spans="1:24">
      <c r="A70" s="25">
        <v>66</v>
      </c>
      <c r="B70" s="109"/>
      <c r="C70" s="109"/>
      <c r="D70" s="10"/>
      <c r="E70" s="10"/>
      <c r="F70" s="110"/>
      <c r="G70" s="111"/>
      <c r="H70" s="111"/>
      <c r="I70" s="25" t="s">
        <v>6</v>
      </c>
      <c r="J70" s="94">
        <f t="shared" si="12"/>
        <v>0</v>
      </c>
      <c r="K70" s="20"/>
      <c r="L70" s="102">
        <f t="shared" ref="L70:L133" si="13">B70</f>
        <v>0</v>
      </c>
      <c r="M70" s="103">
        <f t="shared" ref="M70:M133" si="14">C70</f>
        <v>0</v>
      </c>
      <c r="N70" s="103">
        <f t="shared" ref="N70:N133" si="15">D70</f>
        <v>0</v>
      </c>
      <c r="O70" s="10">
        <f t="shared" ref="O70:O133" si="16">E70</f>
        <v>0</v>
      </c>
      <c r="P70" s="113">
        <f t="shared" ref="P70:P133" si="17">F70</f>
        <v>0</v>
      </c>
      <c r="Q70" s="104">
        <f t="shared" ref="Q70:Q133" si="18">G70</f>
        <v>0</v>
      </c>
      <c r="R70" s="104">
        <f t="shared" ref="R70:R133" si="19">H70</f>
        <v>0</v>
      </c>
      <c r="S70" s="25" t="str">
        <f t="shared" ref="S70:S133" si="20">I70</f>
        <v>heure</v>
      </c>
      <c r="T70" s="94">
        <f t="shared" ref="T70:T133" si="21">IF(R70&lt;&gt;0,R70*P70/Q70,0)</f>
        <v>0</v>
      </c>
      <c r="U70" s="19"/>
      <c r="V70" s="9"/>
      <c r="W70" s="37" t="str" cm="1">
        <f t="array" ref="W70">_xlfn.IFS(T70&gt;J70,"KO : Le montant retenu est supérieur au montant présenté. Merci de revoir la ligne de dépense ou plafonner son montant.",J70=0,"",T70=J70,"OK",T70&lt;J70,"Montant instruit inférieur au montant présenté.")</f>
        <v/>
      </c>
      <c r="X70" s="112">
        <f t="shared" ref="X70:X133" si="22">J70-T70</f>
        <v>0</v>
      </c>
    </row>
    <row r="71" spans="1:24">
      <c r="A71" s="25">
        <v>67</v>
      </c>
      <c r="B71" s="109"/>
      <c r="C71" s="109"/>
      <c r="D71" s="10"/>
      <c r="E71" s="10"/>
      <c r="F71" s="110"/>
      <c r="G71" s="111"/>
      <c r="H71" s="111"/>
      <c r="I71" s="25" t="s">
        <v>6</v>
      </c>
      <c r="J71" s="94">
        <f t="shared" si="12"/>
        <v>0</v>
      </c>
      <c r="K71" s="20"/>
      <c r="L71" s="102">
        <f t="shared" si="13"/>
        <v>0</v>
      </c>
      <c r="M71" s="103">
        <f t="shared" si="14"/>
        <v>0</v>
      </c>
      <c r="N71" s="103">
        <f t="shared" si="15"/>
        <v>0</v>
      </c>
      <c r="O71" s="10">
        <f t="shared" si="16"/>
        <v>0</v>
      </c>
      <c r="P71" s="113">
        <f t="shared" si="17"/>
        <v>0</v>
      </c>
      <c r="Q71" s="104">
        <f t="shared" si="18"/>
        <v>0</v>
      </c>
      <c r="R71" s="104">
        <f t="shared" si="19"/>
        <v>0</v>
      </c>
      <c r="S71" s="25" t="str">
        <f t="shared" si="20"/>
        <v>heure</v>
      </c>
      <c r="T71" s="94">
        <f t="shared" si="21"/>
        <v>0</v>
      </c>
      <c r="U71" s="19"/>
      <c r="V71" s="9"/>
      <c r="W71" s="37" t="str" cm="1">
        <f t="array" ref="W71">_xlfn.IFS(T71&gt;J71,"KO : Le montant retenu est supérieur au montant présenté. Merci de revoir la ligne de dépense ou plafonner son montant.",J71=0,"",T71=J71,"OK",T71&lt;J71,"Montant instruit inférieur au montant présenté.")</f>
        <v/>
      </c>
      <c r="X71" s="112">
        <f t="shared" si="22"/>
        <v>0</v>
      </c>
    </row>
    <row r="72" spans="1:24">
      <c r="A72" s="25">
        <v>68</v>
      </c>
      <c r="B72" s="109"/>
      <c r="C72" s="109"/>
      <c r="D72" s="10"/>
      <c r="E72" s="10"/>
      <c r="F72" s="110"/>
      <c r="G72" s="111"/>
      <c r="H72" s="111"/>
      <c r="I72" s="25" t="s">
        <v>6</v>
      </c>
      <c r="J72" s="94">
        <f t="shared" si="12"/>
        <v>0</v>
      </c>
      <c r="K72" s="20"/>
      <c r="L72" s="102">
        <f t="shared" si="13"/>
        <v>0</v>
      </c>
      <c r="M72" s="103">
        <f t="shared" si="14"/>
        <v>0</v>
      </c>
      <c r="N72" s="103">
        <f t="shared" si="15"/>
        <v>0</v>
      </c>
      <c r="O72" s="10">
        <f t="shared" si="16"/>
        <v>0</v>
      </c>
      <c r="P72" s="113">
        <f t="shared" si="17"/>
        <v>0</v>
      </c>
      <c r="Q72" s="104">
        <f t="shared" si="18"/>
        <v>0</v>
      </c>
      <c r="R72" s="104">
        <f t="shared" si="19"/>
        <v>0</v>
      </c>
      <c r="S72" s="25" t="str">
        <f t="shared" si="20"/>
        <v>heure</v>
      </c>
      <c r="T72" s="94">
        <f t="shared" si="21"/>
        <v>0</v>
      </c>
      <c r="U72" s="19"/>
      <c r="V72" s="9"/>
      <c r="W72" s="37" t="str" cm="1">
        <f t="array" ref="W72">_xlfn.IFS(T72&gt;J72,"KO : Le montant retenu est supérieur au montant présenté. Merci de revoir la ligne de dépense ou plafonner son montant.",J72=0,"",T72=J72,"OK",T72&lt;J72,"Montant instruit inférieur au montant présenté.")</f>
        <v/>
      </c>
      <c r="X72" s="112">
        <f t="shared" si="22"/>
        <v>0</v>
      </c>
    </row>
    <row r="73" spans="1:24">
      <c r="A73" s="25">
        <v>69</v>
      </c>
      <c r="B73" s="109"/>
      <c r="C73" s="109"/>
      <c r="D73" s="10"/>
      <c r="E73" s="10"/>
      <c r="F73" s="110"/>
      <c r="G73" s="111"/>
      <c r="H73" s="111"/>
      <c r="I73" s="25" t="s">
        <v>6</v>
      </c>
      <c r="J73" s="94">
        <f t="shared" si="12"/>
        <v>0</v>
      </c>
      <c r="K73" s="20"/>
      <c r="L73" s="102">
        <f t="shared" si="13"/>
        <v>0</v>
      </c>
      <c r="M73" s="103">
        <f t="shared" si="14"/>
        <v>0</v>
      </c>
      <c r="N73" s="103">
        <f t="shared" si="15"/>
        <v>0</v>
      </c>
      <c r="O73" s="10">
        <f t="shared" si="16"/>
        <v>0</v>
      </c>
      <c r="P73" s="113">
        <f t="shared" si="17"/>
        <v>0</v>
      </c>
      <c r="Q73" s="104">
        <f t="shared" si="18"/>
        <v>0</v>
      </c>
      <c r="R73" s="104">
        <f t="shared" si="19"/>
        <v>0</v>
      </c>
      <c r="S73" s="25" t="str">
        <f t="shared" si="20"/>
        <v>heure</v>
      </c>
      <c r="T73" s="94">
        <f t="shared" si="21"/>
        <v>0</v>
      </c>
      <c r="U73" s="19"/>
      <c r="V73" s="9"/>
      <c r="W73" s="37" t="str" cm="1">
        <f t="array" ref="W73">_xlfn.IFS(T73&gt;J73,"KO : Le montant retenu est supérieur au montant présenté. Merci de revoir la ligne de dépense ou plafonner son montant.",J73=0,"",T73=J73,"OK",T73&lt;J73,"Montant instruit inférieur au montant présenté.")</f>
        <v/>
      </c>
      <c r="X73" s="112">
        <f t="shared" si="22"/>
        <v>0</v>
      </c>
    </row>
    <row r="74" spans="1:24">
      <c r="A74" s="25">
        <v>70</v>
      </c>
      <c r="B74" s="109"/>
      <c r="C74" s="109"/>
      <c r="D74" s="10"/>
      <c r="E74" s="10"/>
      <c r="F74" s="110"/>
      <c r="G74" s="111"/>
      <c r="H74" s="111"/>
      <c r="I74" s="25" t="s">
        <v>6</v>
      </c>
      <c r="J74" s="94">
        <f t="shared" si="12"/>
        <v>0</v>
      </c>
      <c r="K74" s="20"/>
      <c r="L74" s="102">
        <f t="shared" si="13"/>
        <v>0</v>
      </c>
      <c r="M74" s="103">
        <f t="shared" si="14"/>
        <v>0</v>
      </c>
      <c r="N74" s="103">
        <f t="shared" si="15"/>
        <v>0</v>
      </c>
      <c r="O74" s="10">
        <f t="shared" si="16"/>
        <v>0</v>
      </c>
      <c r="P74" s="113">
        <f t="shared" si="17"/>
        <v>0</v>
      </c>
      <c r="Q74" s="104">
        <f t="shared" si="18"/>
        <v>0</v>
      </c>
      <c r="R74" s="104">
        <f t="shared" si="19"/>
        <v>0</v>
      </c>
      <c r="S74" s="25" t="str">
        <f t="shared" si="20"/>
        <v>heure</v>
      </c>
      <c r="T74" s="94">
        <f t="shared" si="21"/>
        <v>0</v>
      </c>
      <c r="U74" s="19"/>
      <c r="V74" s="9"/>
      <c r="W74" s="37" t="str" cm="1">
        <f t="array" ref="W74">_xlfn.IFS(T74&gt;J74,"KO : Le montant retenu est supérieur au montant présenté. Merci de revoir la ligne de dépense ou plafonner son montant.",J74=0,"",T74=J74,"OK",T74&lt;J74,"Montant instruit inférieur au montant présenté.")</f>
        <v/>
      </c>
      <c r="X74" s="112">
        <f t="shared" si="22"/>
        <v>0</v>
      </c>
    </row>
    <row r="75" spans="1:24">
      <c r="A75" s="25">
        <v>71</v>
      </c>
      <c r="B75" s="109"/>
      <c r="C75" s="109"/>
      <c r="D75" s="10"/>
      <c r="E75" s="10"/>
      <c r="F75" s="110"/>
      <c r="G75" s="111"/>
      <c r="H75" s="111"/>
      <c r="I75" s="25" t="s">
        <v>6</v>
      </c>
      <c r="J75" s="94">
        <f t="shared" ref="J75:J138" si="23">IF(H75&lt;&gt;0,H75*F75/G75,0)</f>
        <v>0</v>
      </c>
      <c r="K75" s="20"/>
      <c r="L75" s="102">
        <f t="shared" si="13"/>
        <v>0</v>
      </c>
      <c r="M75" s="103">
        <f t="shared" si="14"/>
        <v>0</v>
      </c>
      <c r="N75" s="103">
        <f t="shared" si="15"/>
        <v>0</v>
      </c>
      <c r="O75" s="10">
        <f t="shared" si="16"/>
        <v>0</v>
      </c>
      <c r="P75" s="113">
        <f t="shared" si="17"/>
        <v>0</v>
      </c>
      <c r="Q75" s="104">
        <f t="shared" si="18"/>
        <v>0</v>
      </c>
      <c r="R75" s="104">
        <f t="shared" si="19"/>
        <v>0</v>
      </c>
      <c r="S75" s="25" t="str">
        <f t="shared" si="20"/>
        <v>heure</v>
      </c>
      <c r="T75" s="94">
        <f t="shared" si="21"/>
        <v>0</v>
      </c>
      <c r="U75" s="19"/>
      <c r="V75" s="9"/>
      <c r="W75" s="37" t="str" cm="1">
        <f t="array" ref="W75">_xlfn.IFS(T75&gt;J75,"KO : Le montant retenu est supérieur au montant présenté. Merci de revoir la ligne de dépense ou plafonner son montant.",J75=0,"",T75=J75,"OK",T75&lt;J75,"Montant instruit inférieur au montant présenté.")</f>
        <v/>
      </c>
      <c r="X75" s="112">
        <f t="shared" si="22"/>
        <v>0</v>
      </c>
    </row>
    <row r="76" spans="1:24">
      <c r="A76" s="25">
        <v>72</v>
      </c>
      <c r="B76" s="109"/>
      <c r="C76" s="109"/>
      <c r="D76" s="10"/>
      <c r="E76" s="10"/>
      <c r="F76" s="110"/>
      <c r="G76" s="111"/>
      <c r="H76" s="111"/>
      <c r="I76" s="25" t="s">
        <v>6</v>
      </c>
      <c r="J76" s="94">
        <f t="shared" si="23"/>
        <v>0</v>
      </c>
      <c r="K76" s="20"/>
      <c r="L76" s="102">
        <f t="shared" si="13"/>
        <v>0</v>
      </c>
      <c r="M76" s="103">
        <f t="shared" si="14"/>
        <v>0</v>
      </c>
      <c r="N76" s="103">
        <f t="shared" si="15"/>
        <v>0</v>
      </c>
      <c r="O76" s="10">
        <f t="shared" si="16"/>
        <v>0</v>
      </c>
      <c r="P76" s="113">
        <f t="shared" si="17"/>
        <v>0</v>
      </c>
      <c r="Q76" s="104">
        <f t="shared" si="18"/>
        <v>0</v>
      </c>
      <c r="R76" s="104">
        <f t="shared" si="19"/>
        <v>0</v>
      </c>
      <c r="S76" s="25" t="str">
        <f t="shared" si="20"/>
        <v>heure</v>
      </c>
      <c r="T76" s="94">
        <f t="shared" si="21"/>
        <v>0</v>
      </c>
      <c r="U76" s="19"/>
      <c r="V76" s="9"/>
      <c r="W76" s="37" t="str" cm="1">
        <f t="array" ref="W76">_xlfn.IFS(T76&gt;J76,"KO : Le montant retenu est supérieur au montant présenté. Merci de revoir la ligne de dépense ou plafonner son montant.",J76=0,"",T76=J76,"OK",T76&lt;J76,"Montant instruit inférieur au montant présenté.")</f>
        <v/>
      </c>
      <c r="X76" s="112">
        <f t="shared" si="22"/>
        <v>0</v>
      </c>
    </row>
    <row r="77" spans="1:24">
      <c r="A77" s="25">
        <v>73</v>
      </c>
      <c r="B77" s="109"/>
      <c r="C77" s="109"/>
      <c r="D77" s="10"/>
      <c r="E77" s="10"/>
      <c r="F77" s="110"/>
      <c r="G77" s="111"/>
      <c r="H77" s="111"/>
      <c r="I77" s="25" t="s">
        <v>6</v>
      </c>
      <c r="J77" s="94">
        <f t="shared" si="23"/>
        <v>0</v>
      </c>
      <c r="K77" s="20"/>
      <c r="L77" s="102">
        <f t="shared" si="13"/>
        <v>0</v>
      </c>
      <c r="M77" s="103">
        <f t="shared" si="14"/>
        <v>0</v>
      </c>
      <c r="N77" s="103">
        <f t="shared" si="15"/>
        <v>0</v>
      </c>
      <c r="O77" s="10">
        <f t="shared" si="16"/>
        <v>0</v>
      </c>
      <c r="P77" s="113">
        <f t="shared" si="17"/>
        <v>0</v>
      </c>
      <c r="Q77" s="104">
        <f t="shared" si="18"/>
        <v>0</v>
      </c>
      <c r="R77" s="104">
        <f t="shared" si="19"/>
        <v>0</v>
      </c>
      <c r="S77" s="25" t="str">
        <f t="shared" si="20"/>
        <v>heure</v>
      </c>
      <c r="T77" s="94">
        <f t="shared" si="21"/>
        <v>0</v>
      </c>
      <c r="U77" s="19"/>
      <c r="V77" s="9"/>
      <c r="W77" s="37" t="str" cm="1">
        <f t="array" ref="W77">_xlfn.IFS(T77&gt;J77,"KO : Le montant retenu est supérieur au montant présenté. Merci de revoir la ligne de dépense ou plafonner son montant.",J77=0,"",T77=J77,"OK",T77&lt;J77,"Montant instruit inférieur au montant présenté.")</f>
        <v/>
      </c>
      <c r="X77" s="112">
        <f t="shared" si="22"/>
        <v>0</v>
      </c>
    </row>
    <row r="78" spans="1:24">
      <c r="A78" s="25">
        <v>74</v>
      </c>
      <c r="B78" s="109"/>
      <c r="C78" s="109"/>
      <c r="D78" s="10"/>
      <c r="E78" s="10"/>
      <c r="F78" s="110"/>
      <c r="G78" s="111"/>
      <c r="H78" s="111"/>
      <c r="I78" s="25" t="s">
        <v>6</v>
      </c>
      <c r="J78" s="94">
        <f t="shared" si="23"/>
        <v>0</v>
      </c>
      <c r="K78" s="20"/>
      <c r="L78" s="102">
        <f t="shared" si="13"/>
        <v>0</v>
      </c>
      <c r="M78" s="103">
        <f t="shared" si="14"/>
        <v>0</v>
      </c>
      <c r="N78" s="103">
        <f t="shared" si="15"/>
        <v>0</v>
      </c>
      <c r="O78" s="10">
        <f t="shared" si="16"/>
        <v>0</v>
      </c>
      <c r="P78" s="113">
        <f t="shared" si="17"/>
        <v>0</v>
      </c>
      <c r="Q78" s="104">
        <f t="shared" si="18"/>
        <v>0</v>
      </c>
      <c r="R78" s="104">
        <f t="shared" si="19"/>
        <v>0</v>
      </c>
      <c r="S78" s="25" t="str">
        <f t="shared" si="20"/>
        <v>heure</v>
      </c>
      <c r="T78" s="94">
        <f t="shared" si="21"/>
        <v>0</v>
      </c>
      <c r="U78" s="19"/>
      <c r="V78" s="9"/>
      <c r="W78" s="37" t="str" cm="1">
        <f t="array" ref="W78">_xlfn.IFS(T78&gt;J78,"KO : Le montant retenu est supérieur au montant présenté. Merci de revoir la ligne de dépense ou plafonner son montant.",J78=0,"",T78=J78,"OK",T78&lt;J78,"Montant instruit inférieur au montant présenté.")</f>
        <v/>
      </c>
      <c r="X78" s="112">
        <f t="shared" si="22"/>
        <v>0</v>
      </c>
    </row>
    <row r="79" spans="1:24">
      <c r="A79" s="25">
        <v>75</v>
      </c>
      <c r="B79" s="109"/>
      <c r="C79" s="109"/>
      <c r="D79" s="10"/>
      <c r="E79" s="10"/>
      <c r="F79" s="110"/>
      <c r="G79" s="111"/>
      <c r="H79" s="111"/>
      <c r="I79" s="25" t="s">
        <v>6</v>
      </c>
      <c r="J79" s="94">
        <f t="shared" si="23"/>
        <v>0</v>
      </c>
      <c r="K79" s="20"/>
      <c r="L79" s="102">
        <f t="shared" si="13"/>
        <v>0</v>
      </c>
      <c r="M79" s="103">
        <f t="shared" si="14"/>
        <v>0</v>
      </c>
      <c r="N79" s="103">
        <f t="shared" si="15"/>
        <v>0</v>
      </c>
      <c r="O79" s="10">
        <f t="shared" si="16"/>
        <v>0</v>
      </c>
      <c r="P79" s="113">
        <f t="shared" si="17"/>
        <v>0</v>
      </c>
      <c r="Q79" s="104">
        <f t="shared" si="18"/>
        <v>0</v>
      </c>
      <c r="R79" s="104">
        <f t="shared" si="19"/>
        <v>0</v>
      </c>
      <c r="S79" s="25" t="str">
        <f t="shared" si="20"/>
        <v>heure</v>
      </c>
      <c r="T79" s="94">
        <f t="shared" si="21"/>
        <v>0</v>
      </c>
      <c r="U79" s="19"/>
      <c r="V79" s="9"/>
      <c r="W79" s="37" t="str" cm="1">
        <f t="array" ref="W79">_xlfn.IFS(T79&gt;J79,"KO : Le montant retenu est supérieur au montant présenté. Merci de revoir la ligne de dépense ou plafonner son montant.",J79=0,"",T79=J79,"OK",T79&lt;J79,"Montant instruit inférieur au montant présenté.")</f>
        <v/>
      </c>
      <c r="X79" s="112">
        <f t="shared" si="22"/>
        <v>0</v>
      </c>
    </row>
    <row r="80" spans="1:24">
      <c r="A80" s="25">
        <v>76</v>
      </c>
      <c r="B80" s="109"/>
      <c r="C80" s="109"/>
      <c r="D80" s="10"/>
      <c r="E80" s="10"/>
      <c r="F80" s="110"/>
      <c r="G80" s="111"/>
      <c r="H80" s="111"/>
      <c r="I80" s="25" t="s">
        <v>6</v>
      </c>
      <c r="J80" s="94">
        <f t="shared" si="23"/>
        <v>0</v>
      </c>
      <c r="K80" s="20"/>
      <c r="L80" s="102">
        <f t="shared" si="13"/>
        <v>0</v>
      </c>
      <c r="M80" s="103">
        <f t="shared" si="14"/>
        <v>0</v>
      </c>
      <c r="N80" s="103">
        <f t="shared" si="15"/>
        <v>0</v>
      </c>
      <c r="O80" s="10">
        <f t="shared" si="16"/>
        <v>0</v>
      </c>
      <c r="P80" s="113">
        <f t="shared" si="17"/>
        <v>0</v>
      </c>
      <c r="Q80" s="104">
        <f t="shared" si="18"/>
        <v>0</v>
      </c>
      <c r="R80" s="104">
        <f t="shared" si="19"/>
        <v>0</v>
      </c>
      <c r="S80" s="25" t="str">
        <f t="shared" si="20"/>
        <v>heure</v>
      </c>
      <c r="T80" s="94">
        <f t="shared" si="21"/>
        <v>0</v>
      </c>
      <c r="U80" s="19"/>
      <c r="V80" s="9"/>
      <c r="W80" s="37" t="str" cm="1">
        <f t="array" ref="W80">_xlfn.IFS(T80&gt;J80,"KO : Le montant retenu est supérieur au montant présenté. Merci de revoir la ligne de dépense ou plafonner son montant.",J80=0,"",T80=J80,"OK",T80&lt;J80,"Montant instruit inférieur au montant présenté.")</f>
        <v/>
      </c>
      <c r="X80" s="112">
        <f t="shared" si="22"/>
        <v>0</v>
      </c>
    </row>
    <row r="81" spans="1:24">
      <c r="A81" s="25">
        <v>77</v>
      </c>
      <c r="B81" s="109"/>
      <c r="C81" s="109"/>
      <c r="D81" s="10"/>
      <c r="E81" s="10"/>
      <c r="F81" s="110"/>
      <c r="G81" s="111"/>
      <c r="H81" s="111"/>
      <c r="I81" s="25" t="s">
        <v>6</v>
      </c>
      <c r="J81" s="94">
        <f t="shared" si="23"/>
        <v>0</v>
      </c>
      <c r="K81" s="20"/>
      <c r="L81" s="102">
        <f t="shared" si="13"/>
        <v>0</v>
      </c>
      <c r="M81" s="103">
        <f t="shared" si="14"/>
        <v>0</v>
      </c>
      <c r="N81" s="103">
        <f t="shared" si="15"/>
        <v>0</v>
      </c>
      <c r="O81" s="10">
        <f t="shared" si="16"/>
        <v>0</v>
      </c>
      <c r="P81" s="113">
        <f t="shared" si="17"/>
        <v>0</v>
      </c>
      <c r="Q81" s="104">
        <f t="shared" si="18"/>
        <v>0</v>
      </c>
      <c r="R81" s="104">
        <f t="shared" si="19"/>
        <v>0</v>
      </c>
      <c r="S81" s="25" t="str">
        <f t="shared" si="20"/>
        <v>heure</v>
      </c>
      <c r="T81" s="94">
        <f t="shared" si="21"/>
        <v>0</v>
      </c>
      <c r="U81" s="19"/>
      <c r="V81" s="9"/>
      <c r="W81" s="37" t="str" cm="1">
        <f t="array" ref="W81">_xlfn.IFS(T81&gt;J81,"KO : Le montant retenu est supérieur au montant présenté. Merci de revoir la ligne de dépense ou plafonner son montant.",J81=0,"",T81=J81,"OK",T81&lt;J81,"Montant instruit inférieur au montant présenté.")</f>
        <v/>
      </c>
      <c r="X81" s="112">
        <f t="shared" si="22"/>
        <v>0</v>
      </c>
    </row>
    <row r="82" spans="1:24">
      <c r="A82" s="25">
        <v>78</v>
      </c>
      <c r="B82" s="109"/>
      <c r="C82" s="109"/>
      <c r="D82" s="10"/>
      <c r="E82" s="10"/>
      <c r="F82" s="110"/>
      <c r="G82" s="111"/>
      <c r="H82" s="111"/>
      <c r="I82" s="25" t="s">
        <v>6</v>
      </c>
      <c r="J82" s="94">
        <f t="shared" si="23"/>
        <v>0</v>
      </c>
      <c r="K82" s="20"/>
      <c r="L82" s="102">
        <f t="shared" si="13"/>
        <v>0</v>
      </c>
      <c r="M82" s="103">
        <f t="shared" si="14"/>
        <v>0</v>
      </c>
      <c r="N82" s="103">
        <f t="shared" si="15"/>
        <v>0</v>
      </c>
      <c r="O82" s="10">
        <f t="shared" si="16"/>
        <v>0</v>
      </c>
      <c r="P82" s="113">
        <f t="shared" si="17"/>
        <v>0</v>
      </c>
      <c r="Q82" s="104">
        <f t="shared" si="18"/>
        <v>0</v>
      </c>
      <c r="R82" s="104">
        <f t="shared" si="19"/>
        <v>0</v>
      </c>
      <c r="S82" s="25" t="str">
        <f t="shared" si="20"/>
        <v>heure</v>
      </c>
      <c r="T82" s="94">
        <f t="shared" si="21"/>
        <v>0</v>
      </c>
      <c r="U82" s="19"/>
      <c r="V82" s="9"/>
      <c r="W82" s="37" t="str" cm="1">
        <f t="array" ref="W82">_xlfn.IFS(T82&gt;J82,"KO : Le montant retenu est supérieur au montant présenté. Merci de revoir la ligne de dépense ou plafonner son montant.",J82=0,"",T82=J82,"OK",T82&lt;J82,"Montant instruit inférieur au montant présenté.")</f>
        <v/>
      </c>
      <c r="X82" s="112">
        <f t="shared" si="22"/>
        <v>0</v>
      </c>
    </row>
    <row r="83" spans="1:24">
      <c r="A83" s="25">
        <v>79</v>
      </c>
      <c r="B83" s="109"/>
      <c r="C83" s="109"/>
      <c r="D83" s="10"/>
      <c r="E83" s="10"/>
      <c r="F83" s="110"/>
      <c r="G83" s="111"/>
      <c r="H83" s="111"/>
      <c r="I83" s="25" t="s">
        <v>6</v>
      </c>
      <c r="J83" s="94">
        <f t="shared" si="23"/>
        <v>0</v>
      </c>
      <c r="K83" s="20"/>
      <c r="L83" s="102">
        <f t="shared" si="13"/>
        <v>0</v>
      </c>
      <c r="M83" s="103">
        <f t="shared" si="14"/>
        <v>0</v>
      </c>
      <c r="N83" s="103">
        <f t="shared" si="15"/>
        <v>0</v>
      </c>
      <c r="O83" s="10">
        <f t="shared" si="16"/>
        <v>0</v>
      </c>
      <c r="P83" s="113">
        <f t="shared" si="17"/>
        <v>0</v>
      </c>
      <c r="Q83" s="104">
        <f t="shared" si="18"/>
        <v>0</v>
      </c>
      <c r="R83" s="104">
        <f t="shared" si="19"/>
        <v>0</v>
      </c>
      <c r="S83" s="25" t="str">
        <f t="shared" si="20"/>
        <v>heure</v>
      </c>
      <c r="T83" s="94">
        <f t="shared" si="21"/>
        <v>0</v>
      </c>
      <c r="U83" s="19"/>
      <c r="V83" s="9"/>
      <c r="W83" s="37" t="str" cm="1">
        <f t="array" ref="W83">_xlfn.IFS(T83&gt;J83,"KO : Le montant retenu est supérieur au montant présenté. Merci de revoir la ligne de dépense ou plafonner son montant.",J83=0,"",T83=J83,"OK",T83&lt;J83,"Montant instruit inférieur au montant présenté.")</f>
        <v/>
      </c>
      <c r="X83" s="112">
        <f t="shared" si="22"/>
        <v>0</v>
      </c>
    </row>
    <row r="84" spans="1:24">
      <c r="A84" s="25">
        <v>80</v>
      </c>
      <c r="B84" s="109"/>
      <c r="C84" s="109"/>
      <c r="D84" s="10"/>
      <c r="E84" s="10"/>
      <c r="F84" s="110"/>
      <c r="G84" s="111"/>
      <c r="H84" s="111"/>
      <c r="I84" s="25" t="s">
        <v>6</v>
      </c>
      <c r="J84" s="94">
        <f t="shared" si="23"/>
        <v>0</v>
      </c>
      <c r="K84" s="20"/>
      <c r="L84" s="102">
        <f t="shared" si="13"/>
        <v>0</v>
      </c>
      <c r="M84" s="103">
        <f t="shared" si="14"/>
        <v>0</v>
      </c>
      <c r="N84" s="103">
        <f t="shared" si="15"/>
        <v>0</v>
      </c>
      <c r="O84" s="10">
        <f t="shared" si="16"/>
        <v>0</v>
      </c>
      <c r="P84" s="113">
        <f t="shared" si="17"/>
        <v>0</v>
      </c>
      <c r="Q84" s="104">
        <f t="shared" si="18"/>
        <v>0</v>
      </c>
      <c r="R84" s="104">
        <f t="shared" si="19"/>
        <v>0</v>
      </c>
      <c r="S84" s="25" t="str">
        <f t="shared" si="20"/>
        <v>heure</v>
      </c>
      <c r="T84" s="94">
        <f t="shared" si="21"/>
        <v>0</v>
      </c>
      <c r="U84" s="19"/>
      <c r="V84" s="9"/>
      <c r="W84" s="37" t="str" cm="1">
        <f t="array" ref="W84">_xlfn.IFS(T84&gt;J84,"KO : Le montant retenu est supérieur au montant présenté. Merci de revoir la ligne de dépense ou plafonner son montant.",J84=0,"",T84=J84,"OK",T84&lt;J84,"Montant instruit inférieur au montant présenté.")</f>
        <v/>
      </c>
      <c r="X84" s="112">
        <f t="shared" si="22"/>
        <v>0</v>
      </c>
    </row>
    <row r="85" spans="1:24">
      <c r="A85" s="25">
        <v>81</v>
      </c>
      <c r="B85" s="109"/>
      <c r="C85" s="109"/>
      <c r="D85" s="10"/>
      <c r="E85" s="10"/>
      <c r="F85" s="110"/>
      <c r="G85" s="111"/>
      <c r="H85" s="111"/>
      <c r="I85" s="25" t="s">
        <v>6</v>
      </c>
      <c r="J85" s="94">
        <f t="shared" si="23"/>
        <v>0</v>
      </c>
      <c r="K85" s="20"/>
      <c r="L85" s="102">
        <f t="shared" si="13"/>
        <v>0</v>
      </c>
      <c r="M85" s="103">
        <f t="shared" si="14"/>
        <v>0</v>
      </c>
      <c r="N85" s="103">
        <f t="shared" si="15"/>
        <v>0</v>
      </c>
      <c r="O85" s="10">
        <f t="shared" si="16"/>
        <v>0</v>
      </c>
      <c r="P85" s="113">
        <f t="shared" si="17"/>
        <v>0</v>
      </c>
      <c r="Q85" s="104">
        <f t="shared" si="18"/>
        <v>0</v>
      </c>
      <c r="R85" s="104">
        <f t="shared" si="19"/>
        <v>0</v>
      </c>
      <c r="S85" s="25" t="str">
        <f t="shared" si="20"/>
        <v>heure</v>
      </c>
      <c r="T85" s="94">
        <f t="shared" si="21"/>
        <v>0</v>
      </c>
      <c r="U85" s="19"/>
      <c r="V85" s="9"/>
      <c r="W85" s="37" t="str" cm="1">
        <f t="array" ref="W85">_xlfn.IFS(T85&gt;J85,"KO : Le montant retenu est supérieur au montant présenté. Merci de revoir la ligne de dépense ou plafonner son montant.",J85=0,"",T85=J85,"OK",T85&lt;J85,"Montant instruit inférieur au montant présenté.")</f>
        <v/>
      </c>
      <c r="X85" s="112">
        <f t="shared" si="22"/>
        <v>0</v>
      </c>
    </row>
    <row r="86" spans="1:24">
      <c r="A86" s="25">
        <v>82</v>
      </c>
      <c r="B86" s="109"/>
      <c r="C86" s="109"/>
      <c r="D86" s="10"/>
      <c r="E86" s="10"/>
      <c r="F86" s="110"/>
      <c r="G86" s="111"/>
      <c r="H86" s="111"/>
      <c r="I86" s="25" t="s">
        <v>6</v>
      </c>
      <c r="J86" s="94">
        <f t="shared" si="23"/>
        <v>0</v>
      </c>
      <c r="K86" s="20"/>
      <c r="L86" s="102">
        <f t="shared" si="13"/>
        <v>0</v>
      </c>
      <c r="M86" s="103">
        <f t="shared" si="14"/>
        <v>0</v>
      </c>
      <c r="N86" s="103">
        <f t="shared" si="15"/>
        <v>0</v>
      </c>
      <c r="O86" s="10">
        <f t="shared" si="16"/>
        <v>0</v>
      </c>
      <c r="P86" s="113">
        <f t="shared" si="17"/>
        <v>0</v>
      </c>
      <c r="Q86" s="104">
        <f t="shared" si="18"/>
        <v>0</v>
      </c>
      <c r="R86" s="104">
        <f t="shared" si="19"/>
        <v>0</v>
      </c>
      <c r="S86" s="25" t="str">
        <f t="shared" si="20"/>
        <v>heure</v>
      </c>
      <c r="T86" s="94">
        <f t="shared" si="21"/>
        <v>0</v>
      </c>
      <c r="U86" s="19"/>
      <c r="V86" s="9"/>
      <c r="W86" s="37" t="str" cm="1">
        <f t="array" ref="W86">_xlfn.IFS(T86&gt;J86,"KO : Le montant retenu est supérieur au montant présenté. Merci de revoir la ligne de dépense ou plafonner son montant.",J86=0,"",T86=J86,"OK",T86&lt;J86,"Montant instruit inférieur au montant présenté.")</f>
        <v/>
      </c>
      <c r="X86" s="112">
        <f t="shared" si="22"/>
        <v>0</v>
      </c>
    </row>
    <row r="87" spans="1:24">
      <c r="A87" s="25">
        <v>83</v>
      </c>
      <c r="B87" s="109"/>
      <c r="C87" s="109"/>
      <c r="D87" s="10"/>
      <c r="E87" s="10"/>
      <c r="F87" s="110"/>
      <c r="G87" s="111"/>
      <c r="H87" s="111"/>
      <c r="I87" s="25" t="s">
        <v>6</v>
      </c>
      <c r="J87" s="94">
        <f t="shared" si="23"/>
        <v>0</v>
      </c>
      <c r="K87" s="20"/>
      <c r="L87" s="102">
        <f t="shared" si="13"/>
        <v>0</v>
      </c>
      <c r="M87" s="103">
        <f t="shared" si="14"/>
        <v>0</v>
      </c>
      <c r="N87" s="103">
        <f t="shared" si="15"/>
        <v>0</v>
      </c>
      <c r="O87" s="10">
        <f t="shared" si="16"/>
        <v>0</v>
      </c>
      <c r="P87" s="113">
        <f t="shared" si="17"/>
        <v>0</v>
      </c>
      <c r="Q87" s="104">
        <f t="shared" si="18"/>
        <v>0</v>
      </c>
      <c r="R87" s="104">
        <f t="shared" si="19"/>
        <v>0</v>
      </c>
      <c r="S87" s="25" t="str">
        <f t="shared" si="20"/>
        <v>heure</v>
      </c>
      <c r="T87" s="94">
        <f t="shared" si="21"/>
        <v>0</v>
      </c>
      <c r="U87" s="19"/>
      <c r="V87" s="9"/>
      <c r="W87" s="37" t="str" cm="1">
        <f t="array" ref="W87">_xlfn.IFS(T87&gt;J87,"KO : Le montant retenu est supérieur au montant présenté. Merci de revoir la ligne de dépense ou plafonner son montant.",J87=0,"",T87=J87,"OK",T87&lt;J87,"Montant instruit inférieur au montant présenté.")</f>
        <v/>
      </c>
      <c r="X87" s="112">
        <f t="shared" si="22"/>
        <v>0</v>
      </c>
    </row>
    <row r="88" spans="1:24">
      <c r="A88" s="25">
        <v>84</v>
      </c>
      <c r="B88" s="109"/>
      <c r="C88" s="109"/>
      <c r="D88" s="10"/>
      <c r="E88" s="10"/>
      <c r="F88" s="110"/>
      <c r="G88" s="111"/>
      <c r="H88" s="111"/>
      <c r="I88" s="25" t="s">
        <v>6</v>
      </c>
      <c r="J88" s="94">
        <f t="shared" si="23"/>
        <v>0</v>
      </c>
      <c r="K88" s="20"/>
      <c r="L88" s="102">
        <f t="shared" si="13"/>
        <v>0</v>
      </c>
      <c r="M88" s="103">
        <f t="shared" si="14"/>
        <v>0</v>
      </c>
      <c r="N88" s="103">
        <f t="shared" si="15"/>
        <v>0</v>
      </c>
      <c r="O88" s="10">
        <f t="shared" si="16"/>
        <v>0</v>
      </c>
      <c r="P88" s="113">
        <f t="shared" si="17"/>
        <v>0</v>
      </c>
      <c r="Q88" s="104">
        <f t="shared" si="18"/>
        <v>0</v>
      </c>
      <c r="R88" s="104">
        <f t="shared" si="19"/>
        <v>0</v>
      </c>
      <c r="S88" s="25" t="str">
        <f t="shared" si="20"/>
        <v>heure</v>
      </c>
      <c r="T88" s="94">
        <f t="shared" si="21"/>
        <v>0</v>
      </c>
      <c r="U88" s="19"/>
      <c r="V88" s="9"/>
      <c r="W88" s="37" t="str" cm="1">
        <f t="array" ref="W88">_xlfn.IFS(T88&gt;J88,"KO : Le montant retenu est supérieur au montant présenté. Merci de revoir la ligne de dépense ou plafonner son montant.",J88=0,"",T88=J88,"OK",T88&lt;J88,"Montant instruit inférieur au montant présenté.")</f>
        <v/>
      </c>
      <c r="X88" s="112">
        <f t="shared" si="22"/>
        <v>0</v>
      </c>
    </row>
    <row r="89" spans="1:24">
      <c r="A89" s="25">
        <v>85</v>
      </c>
      <c r="B89" s="109"/>
      <c r="C89" s="109"/>
      <c r="D89" s="10"/>
      <c r="E89" s="10"/>
      <c r="F89" s="110"/>
      <c r="G89" s="111"/>
      <c r="H89" s="111"/>
      <c r="I89" s="25" t="s">
        <v>6</v>
      </c>
      <c r="J89" s="94">
        <f t="shared" si="23"/>
        <v>0</v>
      </c>
      <c r="K89" s="20"/>
      <c r="L89" s="102">
        <f t="shared" si="13"/>
        <v>0</v>
      </c>
      <c r="M89" s="103">
        <f t="shared" si="14"/>
        <v>0</v>
      </c>
      <c r="N89" s="103">
        <f t="shared" si="15"/>
        <v>0</v>
      </c>
      <c r="O89" s="10">
        <f t="shared" si="16"/>
        <v>0</v>
      </c>
      <c r="P89" s="113">
        <f t="shared" si="17"/>
        <v>0</v>
      </c>
      <c r="Q89" s="104">
        <f t="shared" si="18"/>
        <v>0</v>
      </c>
      <c r="R89" s="104">
        <f t="shared" si="19"/>
        <v>0</v>
      </c>
      <c r="S89" s="25" t="str">
        <f t="shared" si="20"/>
        <v>heure</v>
      </c>
      <c r="T89" s="94">
        <f t="shared" si="21"/>
        <v>0</v>
      </c>
      <c r="U89" s="19"/>
      <c r="V89" s="9"/>
      <c r="W89" s="37" t="str" cm="1">
        <f t="array" ref="W89">_xlfn.IFS(T89&gt;J89,"KO : Le montant retenu est supérieur au montant présenté. Merci de revoir la ligne de dépense ou plafonner son montant.",J89=0,"",T89=J89,"OK",T89&lt;J89,"Montant instruit inférieur au montant présenté.")</f>
        <v/>
      </c>
      <c r="X89" s="112">
        <f t="shared" si="22"/>
        <v>0</v>
      </c>
    </row>
    <row r="90" spans="1:24">
      <c r="A90" s="25">
        <v>86</v>
      </c>
      <c r="B90" s="109"/>
      <c r="C90" s="109"/>
      <c r="D90" s="10"/>
      <c r="E90" s="10"/>
      <c r="F90" s="110"/>
      <c r="G90" s="111"/>
      <c r="H90" s="111"/>
      <c r="I90" s="25" t="s">
        <v>6</v>
      </c>
      <c r="J90" s="94">
        <f t="shared" si="23"/>
        <v>0</v>
      </c>
      <c r="K90" s="20"/>
      <c r="L90" s="102">
        <f t="shared" si="13"/>
        <v>0</v>
      </c>
      <c r="M90" s="103">
        <f t="shared" si="14"/>
        <v>0</v>
      </c>
      <c r="N90" s="103">
        <f t="shared" si="15"/>
        <v>0</v>
      </c>
      <c r="O90" s="10">
        <f t="shared" si="16"/>
        <v>0</v>
      </c>
      <c r="P90" s="113">
        <f t="shared" si="17"/>
        <v>0</v>
      </c>
      <c r="Q90" s="104">
        <f t="shared" si="18"/>
        <v>0</v>
      </c>
      <c r="R90" s="104">
        <f t="shared" si="19"/>
        <v>0</v>
      </c>
      <c r="S90" s="25" t="str">
        <f t="shared" si="20"/>
        <v>heure</v>
      </c>
      <c r="T90" s="94">
        <f t="shared" si="21"/>
        <v>0</v>
      </c>
      <c r="U90" s="19"/>
      <c r="V90" s="9"/>
      <c r="W90" s="37" t="str" cm="1">
        <f t="array" ref="W90">_xlfn.IFS(T90&gt;J90,"KO : Le montant retenu est supérieur au montant présenté. Merci de revoir la ligne de dépense ou plafonner son montant.",J90=0,"",T90=J90,"OK",T90&lt;J90,"Montant instruit inférieur au montant présenté.")</f>
        <v/>
      </c>
      <c r="X90" s="112">
        <f t="shared" si="22"/>
        <v>0</v>
      </c>
    </row>
    <row r="91" spans="1:24">
      <c r="A91" s="25">
        <v>87</v>
      </c>
      <c r="B91" s="109"/>
      <c r="C91" s="109"/>
      <c r="D91" s="10"/>
      <c r="E91" s="10"/>
      <c r="F91" s="110"/>
      <c r="G91" s="111"/>
      <c r="H91" s="111"/>
      <c r="I91" s="25" t="s">
        <v>6</v>
      </c>
      <c r="J91" s="94">
        <f t="shared" si="23"/>
        <v>0</v>
      </c>
      <c r="K91" s="20"/>
      <c r="L91" s="102">
        <f t="shared" si="13"/>
        <v>0</v>
      </c>
      <c r="M91" s="103">
        <f t="shared" si="14"/>
        <v>0</v>
      </c>
      <c r="N91" s="103">
        <f t="shared" si="15"/>
        <v>0</v>
      </c>
      <c r="O91" s="10">
        <f t="shared" si="16"/>
        <v>0</v>
      </c>
      <c r="P91" s="113">
        <f t="shared" si="17"/>
        <v>0</v>
      </c>
      <c r="Q91" s="104">
        <f t="shared" si="18"/>
        <v>0</v>
      </c>
      <c r="R91" s="104">
        <f t="shared" si="19"/>
        <v>0</v>
      </c>
      <c r="S91" s="25" t="str">
        <f t="shared" si="20"/>
        <v>heure</v>
      </c>
      <c r="T91" s="94">
        <f t="shared" si="21"/>
        <v>0</v>
      </c>
      <c r="U91" s="19"/>
      <c r="V91" s="9"/>
      <c r="W91" s="37" t="str" cm="1">
        <f t="array" ref="W91">_xlfn.IFS(T91&gt;J91,"KO : Le montant retenu est supérieur au montant présenté. Merci de revoir la ligne de dépense ou plafonner son montant.",J91=0,"",T91=J91,"OK",T91&lt;J91,"Montant instruit inférieur au montant présenté.")</f>
        <v/>
      </c>
      <c r="X91" s="112">
        <f t="shared" si="22"/>
        <v>0</v>
      </c>
    </row>
    <row r="92" spans="1:24">
      <c r="A92" s="25">
        <v>88</v>
      </c>
      <c r="B92" s="109"/>
      <c r="C92" s="109"/>
      <c r="D92" s="10"/>
      <c r="E92" s="10"/>
      <c r="F92" s="110"/>
      <c r="G92" s="111"/>
      <c r="H92" s="111"/>
      <c r="I92" s="25" t="s">
        <v>6</v>
      </c>
      <c r="J92" s="94">
        <f t="shared" si="23"/>
        <v>0</v>
      </c>
      <c r="K92" s="20"/>
      <c r="L92" s="102">
        <f t="shared" si="13"/>
        <v>0</v>
      </c>
      <c r="M92" s="103">
        <f t="shared" si="14"/>
        <v>0</v>
      </c>
      <c r="N92" s="103">
        <f t="shared" si="15"/>
        <v>0</v>
      </c>
      <c r="O92" s="10">
        <f t="shared" si="16"/>
        <v>0</v>
      </c>
      <c r="P92" s="113">
        <f t="shared" si="17"/>
        <v>0</v>
      </c>
      <c r="Q92" s="104">
        <f t="shared" si="18"/>
        <v>0</v>
      </c>
      <c r="R92" s="104">
        <f t="shared" si="19"/>
        <v>0</v>
      </c>
      <c r="S92" s="25" t="str">
        <f t="shared" si="20"/>
        <v>heure</v>
      </c>
      <c r="T92" s="94">
        <f t="shared" si="21"/>
        <v>0</v>
      </c>
      <c r="U92" s="19"/>
      <c r="V92" s="9"/>
      <c r="W92" s="37" t="str" cm="1">
        <f t="array" ref="W92">_xlfn.IFS(T92&gt;J92,"KO : Le montant retenu est supérieur au montant présenté. Merci de revoir la ligne de dépense ou plafonner son montant.",J92=0,"",T92=J92,"OK",T92&lt;J92,"Montant instruit inférieur au montant présenté.")</f>
        <v/>
      </c>
      <c r="X92" s="112">
        <f t="shared" si="22"/>
        <v>0</v>
      </c>
    </row>
    <row r="93" spans="1:24">
      <c r="A93" s="25">
        <v>89</v>
      </c>
      <c r="B93" s="109"/>
      <c r="C93" s="109"/>
      <c r="D93" s="10"/>
      <c r="E93" s="10"/>
      <c r="F93" s="110"/>
      <c r="G93" s="111"/>
      <c r="H93" s="111"/>
      <c r="I93" s="25" t="s">
        <v>6</v>
      </c>
      <c r="J93" s="94">
        <f t="shared" si="23"/>
        <v>0</v>
      </c>
      <c r="K93" s="20"/>
      <c r="L93" s="102">
        <f t="shared" si="13"/>
        <v>0</v>
      </c>
      <c r="M93" s="103">
        <f t="shared" si="14"/>
        <v>0</v>
      </c>
      <c r="N93" s="103">
        <f t="shared" si="15"/>
        <v>0</v>
      </c>
      <c r="O93" s="10">
        <f t="shared" si="16"/>
        <v>0</v>
      </c>
      <c r="P93" s="113">
        <f t="shared" si="17"/>
        <v>0</v>
      </c>
      <c r="Q93" s="104">
        <f t="shared" si="18"/>
        <v>0</v>
      </c>
      <c r="R93" s="104">
        <f t="shared" si="19"/>
        <v>0</v>
      </c>
      <c r="S93" s="25" t="str">
        <f t="shared" si="20"/>
        <v>heure</v>
      </c>
      <c r="T93" s="94">
        <f t="shared" si="21"/>
        <v>0</v>
      </c>
      <c r="U93" s="19"/>
      <c r="V93" s="9"/>
      <c r="W93" s="37" t="str" cm="1">
        <f t="array" ref="W93">_xlfn.IFS(T93&gt;J93,"KO : Le montant retenu est supérieur au montant présenté. Merci de revoir la ligne de dépense ou plafonner son montant.",J93=0,"",T93=J93,"OK",T93&lt;J93,"Montant instruit inférieur au montant présenté.")</f>
        <v/>
      </c>
      <c r="X93" s="112">
        <f t="shared" si="22"/>
        <v>0</v>
      </c>
    </row>
    <row r="94" spans="1:24">
      <c r="A94" s="25">
        <v>90</v>
      </c>
      <c r="B94" s="109"/>
      <c r="C94" s="109"/>
      <c r="D94" s="10"/>
      <c r="E94" s="10"/>
      <c r="F94" s="110"/>
      <c r="G94" s="111"/>
      <c r="H94" s="111"/>
      <c r="I94" s="25" t="s">
        <v>6</v>
      </c>
      <c r="J94" s="94">
        <f t="shared" si="23"/>
        <v>0</v>
      </c>
      <c r="K94" s="20"/>
      <c r="L94" s="102">
        <f t="shared" si="13"/>
        <v>0</v>
      </c>
      <c r="M94" s="103">
        <f t="shared" si="14"/>
        <v>0</v>
      </c>
      <c r="N94" s="103">
        <f t="shared" si="15"/>
        <v>0</v>
      </c>
      <c r="O94" s="10">
        <f t="shared" si="16"/>
        <v>0</v>
      </c>
      <c r="P94" s="113">
        <f t="shared" si="17"/>
        <v>0</v>
      </c>
      <c r="Q94" s="104">
        <f t="shared" si="18"/>
        <v>0</v>
      </c>
      <c r="R94" s="104">
        <f t="shared" si="19"/>
        <v>0</v>
      </c>
      <c r="S94" s="25" t="str">
        <f t="shared" si="20"/>
        <v>heure</v>
      </c>
      <c r="T94" s="94">
        <f t="shared" si="21"/>
        <v>0</v>
      </c>
      <c r="U94" s="19"/>
      <c r="V94" s="9"/>
      <c r="W94" s="37" t="str" cm="1">
        <f t="array" ref="W94">_xlfn.IFS(T94&gt;J94,"KO : Le montant retenu est supérieur au montant présenté. Merci de revoir la ligne de dépense ou plafonner son montant.",J94=0,"",T94=J94,"OK",T94&lt;J94,"Montant instruit inférieur au montant présenté.")</f>
        <v/>
      </c>
      <c r="X94" s="112">
        <f t="shared" si="22"/>
        <v>0</v>
      </c>
    </row>
    <row r="95" spans="1:24">
      <c r="A95" s="25">
        <v>91</v>
      </c>
      <c r="B95" s="109"/>
      <c r="C95" s="109"/>
      <c r="D95" s="10"/>
      <c r="E95" s="10"/>
      <c r="F95" s="110"/>
      <c r="G95" s="111"/>
      <c r="H95" s="111"/>
      <c r="I95" s="25" t="s">
        <v>6</v>
      </c>
      <c r="J95" s="94">
        <f t="shared" si="23"/>
        <v>0</v>
      </c>
      <c r="K95" s="20"/>
      <c r="L95" s="102">
        <f t="shared" si="13"/>
        <v>0</v>
      </c>
      <c r="M95" s="103">
        <f t="shared" si="14"/>
        <v>0</v>
      </c>
      <c r="N95" s="103">
        <f t="shared" si="15"/>
        <v>0</v>
      </c>
      <c r="O95" s="10">
        <f t="shared" si="16"/>
        <v>0</v>
      </c>
      <c r="P95" s="113">
        <f t="shared" si="17"/>
        <v>0</v>
      </c>
      <c r="Q95" s="104">
        <f t="shared" si="18"/>
        <v>0</v>
      </c>
      <c r="R95" s="104">
        <f t="shared" si="19"/>
        <v>0</v>
      </c>
      <c r="S95" s="25" t="str">
        <f t="shared" si="20"/>
        <v>heure</v>
      </c>
      <c r="T95" s="94">
        <f t="shared" si="21"/>
        <v>0</v>
      </c>
      <c r="U95" s="19"/>
      <c r="V95" s="9"/>
      <c r="W95" s="37" t="str" cm="1">
        <f t="array" ref="W95">_xlfn.IFS(T95&gt;J95,"KO : Le montant retenu est supérieur au montant présenté. Merci de revoir la ligne de dépense ou plafonner son montant.",J95=0,"",T95=J95,"OK",T95&lt;J95,"Montant instruit inférieur au montant présenté.")</f>
        <v/>
      </c>
      <c r="X95" s="112">
        <f t="shared" si="22"/>
        <v>0</v>
      </c>
    </row>
    <row r="96" spans="1:24">
      <c r="A96" s="25">
        <v>92</v>
      </c>
      <c r="B96" s="109"/>
      <c r="C96" s="109"/>
      <c r="D96" s="10"/>
      <c r="E96" s="10"/>
      <c r="F96" s="110"/>
      <c r="G96" s="111"/>
      <c r="H96" s="111"/>
      <c r="I96" s="25" t="s">
        <v>6</v>
      </c>
      <c r="J96" s="94">
        <f t="shared" si="23"/>
        <v>0</v>
      </c>
      <c r="K96" s="20"/>
      <c r="L96" s="102">
        <f t="shared" si="13"/>
        <v>0</v>
      </c>
      <c r="M96" s="103">
        <f t="shared" si="14"/>
        <v>0</v>
      </c>
      <c r="N96" s="103">
        <f t="shared" si="15"/>
        <v>0</v>
      </c>
      <c r="O96" s="10">
        <f t="shared" si="16"/>
        <v>0</v>
      </c>
      <c r="P96" s="113">
        <f t="shared" si="17"/>
        <v>0</v>
      </c>
      <c r="Q96" s="104">
        <f t="shared" si="18"/>
        <v>0</v>
      </c>
      <c r="R96" s="104">
        <f t="shared" si="19"/>
        <v>0</v>
      </c>
      <c r="S96" s="25" t="str">
        <f t="shared" si="20"/>
        <v>heure</v>
      </c>
      <c r="T96" s="94">
        <f t="shared" si="21"/>
        <v>0</v>
      </c>
      <c r="U96" s="19"/>
      <c r="V96" s="9"/>
      <c r="W96" s="37" t="str" cm="1">
        <f t="array" ref="W96">_xlfn.IFS(T96&gt;J96,"KO : Le montant retenu est supérieur au montant présenté. Merci de revoir la ligne de dépense ou plafonner son montant.",J96=0,"",T96=J96,"OK",T96&lt;J96,"Montant instruit inférieur au montant présenté.")</f>
        <v/>
      </c>
      <c r="X96" s="112">
        <f t="shared" si="22"/>
        <v>0</v>
      </c>
    </row>
    <row r="97" spans="1:24">
      <c r="A97" s="25">
        <v>93</v>
      </c>
      <c r="B97" s="109"/>
      <c r="C97" s="109"/>
      <c r="D97" s="10"/>
      <c r="E97" s="10"/>
      <c r="F97" s="110"/>
      <c r="G97" s="111"/>
      <c r="H97" s="111"/>
      <c r="I97" s="25" t="s">
        <v>6</v>
      </c>
      <c r="J97" s="94">
        <f t="shared" si="23"/>
        <v>0</v>
      </c>
      <c r="K97" s="20"/>
      <c r="L97" s="102">
        <f t="shared" si="13"/>
        <v>0</v>
      </c>
      <c r="M97" s="103">
        <f t="shared" si="14"/>
        <v>0</v>
      </c>
      <c r="N97" s="103">
        <f t="shared" si="15"/>
        <v>0</v>
      </c>
      <c r="O97" s="10">
        <f t="shared" si="16"/>
        <v>0</v>
      </c>
      <c r="P97" s="113">
        <f t="shared" si="17"/>
        <v>0</v>
      </c>
      <c r="Q97" s="104">
        <f t="shared" si="18"/>
        <v>0</v>
      </c>
      <c r="R97" s="104">
        <f t="shared" si="19"/>
        <v>0</v>
      </c>
      <c r="S97" s="25" t="str">
        <f t="shared" si="20"/>
        <v>heure</v>
      </c>
      <c r="T97" s="94">
        <f t="shared" si="21"/>
        <v>0</v>
      </c>
      <c r="U97" s="19"/>
      <c r="V97" s="9"/>
      <c r="W97" s="37" t="str" cm="1">
        <f t="array" ref="W97">_xlfn.IFS(T97&gt;J97,"KO : Le montant retenu est supérieur au montant présenté. Merci de revoir la ligne de dépense ou plafonner son montant.",J97=0,"",T97=J97,"OK",T97&lt;J97,"Montant instruit inférieur au montant présenté.")</f>
        <v/>
      </c>
      <c r="X97" s="112">
        <f t="shared" si="22"/>
        <v>0</v>
      </c>
    </row>
    <row r="98" spans="1:24">
      <c r="A98" s="25">
        <v>94</v>
      </c>
      <c r="B98" s="109"/>
      <c r="C98" s="109"/>
      <c r="D98" s="10"/>
      <c r="E98" s="10"/>
      <c r="F98" s="110"/>
      <c r="G98" s="111"/>
      <c r="H98" s="111"/>
      <c r="I98" s="25" t="s">
        <v>6</v>
      </c>
      <c r="J98" s="94">
        <f t="shared" si="23"/>
        <v>0</v>
      </c>
      <c r="K98" s="20"/>
      <c r="L98" s="102">
        <f t="shared" si="13"/>
        <v>0</v>
      </c>
      <c r="M98" s="103">
        <f t="shared" si="14"/>
        <v>0</v>
      </c>
      <c r="N98" s="103">
        <f t="shared" si="15"/>
        <v>0</v>
      </c>
      <c r="O98" s="10">
        <f t="shared" si="16"/>
        <v>0</v>
      </c>
      <c r="P98" s="113">
        <f t="shared" si="17"/>
        <v>0</v>
      </c>
      <c r="Q98" s="104">
        <f t="shared" si="18"/>
        <v>0</v>
      </c>
      <c r="R98" s="104">
        <f t="shared" si="19"/>
        <v>0</v>
      </c>
      <c r="S98" s="25" t="str">
        <f t="shared" si="20"/>
        <v>heure</v>
      </c>
      <c r="T98" s="94">
        <f t="shared" si="21"/>
        <v>0</v>
      </c>
      <c r="U98" s="19"/>
      <c r="V98" s="9"/>
      <c r="W98" s="37" t="str" cm="1">
        <f t="array" ref="W98">_xlfn.IFS(T98&gt;J98,"KO : Le montant retenu est supérieur au montant présenté. Merci de revoir la ligne de dépense ou plafonner son montant.",J98=0,"",T98=J98,"OK",T98&lt;J98,"Montant instruit inférieur au montant présenté.")</f>
        <v/>
      </c>
      <c r="X98" s="112">
        <f t="shared" si="22"/>
        <v>0</v>
      </c>
    </row>
    <row r="99" spans="1:24">
      <c r="A99" s="25">
        <v>95</v>
      </c>
      <c r="B99" s="109"/>
      <c r="C99" s="109"/>
      <c r="D99" s="10"/>
      <c r="E99" s="10"/>
      <c r="F99" s="110"/>
      <c r="G99" s="111"/>
      <c r="H99" s="111"/>
      <c r="I99" s="25" t="s">
        <v>6</v>
      </c>
      <c r="J99" s="94">
        <f t="shared" si="23"/>
        <v>0</v>
      </c>
      <c r="K99" s="20"/>
      <c r="L99" s="102">
        <f t="shared" si="13"/>
        <v>0</v>
      </c>
      <c r="M99" s="103">
        <f t="shared" si="14"/>
        <v>0</v>
      </c>
      <c r="N99" s="103">
        <f t="shared" si="15"/>
        <v>0</v>
      </c>
      <c r="O99" s="10">
        <f t="shared" si="16"/>
        <v>0</v>
      </c>
      <c r="P99" s="113">
        <f t="shared" si="17"/>
        <v>0</v>
      </c>
      <c r="Q99" s="104">
        <f t="shared" si="18"/>
        <v>0</v>
      </c>
      <c r="R99" s="104">
        <f t="shared" si="19"/>
        <v>0</v>
      </c>
      <c r="S99" s="25" t="str">
        <f t="shared" si="20"/>
        <v>heure</v>
      </c>
      <c r="T99" s="94">
        <f t="shared" si="21"/>
        <v>0</v>
      </c>
      <c r="U99" s="19"/>
      <c r="V99" s="9"/>
      <c r="W99" s="37" t="str" cm="1">
        <f t="array" ref="W99">_xlfn.IFS(T99&gt;J99,"KO : Le montant retenu est supérieur au montant présenté. Merci de revoir la ligne de dépense ou plafonner son montant.",J99=0,"",T99=J99,"OK",T99&lt;J99,"Montant instruit inférieur au montant présenté.")</f>
        <v/>
      </c>
      <c r="X99" s="112">
        <f t="shared" si="22"/>
        <v>0</v>
      </c>
    </row>
    <row r="100" spans="1:24">
      <c r="A100" s="25">
        <v>96</v>
      </c>
      <c r="B100" s="109"/>
      <c r="C100" s="109"/>
      <c r="D100" s="10"/>
      <c r="E100" s="10"/>
      <c r="F100" s="110"/>
      <c r="G100" s="111"/>
      <c r="H100" s="111"/>
      <c r="I100" s="25" t="s">
        <v>6</v>
      </c>
      <c r="J100" s="94">
        <f t="shared" si="23"/>
        <v>0</v>
      </c>
      <c r="K100" s="20"/>
      <c r="L100" s="102">
        <f t="shared" si="13"/>
        <v>0</v>
      </c>
      <c r="M100" s="103">
        <f t="shared" si="14"/>
        <v>0</v>
      </c>
      <c r="N100" s="103">
        <f t="shared" si="15"/>
        <v>0</v>
      </c>
      <c r="O100" s="10">
        <f t="shared" si="16"/>
        <v>0</v>
      </c>
      <c r="P100" s="113">
        <f t="shared" si="17"/>
        <v>0</v>
      </c>
      <c r="Q100" s="104">
        <f t="shared" si="18"/>
        <v>0</v>
      </c>
      <c r="R100" s="104">
        <f t="shared" si="19"/>
        <v>0</v>
      </c>
      <c r="S100" s="25" t="str">
        <f t="shared" si="20"/>
        <v>heure</v>
      </c>
      <c r="T100" s="94">
        <f t="shared" si="21"/>
        <v>0</v>
      </c>
      <c r="U100" s="19"/>
      <c r="V100" s="9"/>
      <c r="W100" s="37" t="str" cm="1">
        <f t="array" ref="W100">_xlfn.IFS(T100&gt;J100,"KO : Le montant retenu est supérieur au montant présenté. Merci de revoir la ligne de dépense ou plafonner son montant.",J100=0,"",T100=J100,"OK",T100&lt;J100,"Montant instruit inférieur au montant présenté.")</f>
        <v/>
      </c>
      <c r="X100" s="112">
        <f t="shared" si="22"/>
        <v>0</v>
      </c>
    </row>
    <row r="101" spans="1:24">
      <c r="A101" s="25">
        <v>97</v>
      </c>
      <c r="B101" s="109"/>
      <c r="C101" s="109"/>
      <c r="D101" s="10"/>
      <c r="E101" s="10"/>
      <c r="F101" s="110"/>
      <c r="G101" s="111"/>
      <c r="H101" s="111"/>
      <c r="I101" s="25" t="s">
        <v>6</v>
      </c>
      <c r="J101" s="94">
        <f t="shared" si="23"/>
        <v>0</v>
      </c>
      <c r="K101" s="20"/>
      <c r="L101" s="102">
        <f t="shared" si="13"/>
        <v>0</v>
      </c>
      <c r="M101" s="103">
        <f t="shared" si="14"/>
        <v>0</v>
      </c>
      <c r="N101" s="103">
        <f t="shared" si="15"/>
        <v>0</v>
      </c>
      <c r="O101" s="10">
        <f t="shared" si="16"/>
        <v>0</v>
      </c>
      <c r="P101" s="113">
        <f t="shared" si="17"/>
        <v>0</v>
      </c>
      <c r="Q101" s="104">
        <f t="shared" si="18"/>
        <v>0</v>
      </c>
      <c r="R101" s="104">
        <f t="shared" si="19"/>
        <v>0</v>
      </c>
      <c r="S101" s="25" t="str">
        <f t="shared" si="20"/>
        <v>heure</v>
      </c>
      <c r="T101" s="94">
        <f t="shared" si="21"/>
        <v>0</v>
      </c>
      <c r="U101" s="19"/>
      <c r="V101" s="9"/>
      <c r="W101" s="37" t="str" cm="1">
        <f t="array" ref="W101">_xlfn.IFS(T101&gt;J101,"KO : Le montant retenu est supérieur au montant présenté. Merci de revoir la ligne de dépense ou plafonner son montant.",J101=0,"",T101=J101,"OK",T101&lt;J101,"Montant instruit inférieur au montant présenté.")</f>
        <v/>
      </c>
      <c r="X101" s="112">
        <f t="shared" si="22"/>
        <v>0</v>
      </c>
    </row>
    <row r="102" spans="1:24">
      <c r="A102" s="25">
        <v>98</v>
      </c>
      <c r="B102" s="109"/>
      <c r="C102" s="109"/>
      <c r="D102" s="10"/>
      <c r="E102" s="10"/>
      <c r="F102" s="110"/>
      <c r="G102" s="111"/>
      <c r="H102" s="111"/>
      <c r="I102" s="25" t="s">
        <v>6</v>
      </c>
      <c r="J102" s="94">
        <f t="shared" si="23"/>
        <v>0</v>
      </c>
      <c r="K102" s="20"/>
      <c r="L102" s="102">
        <f t="shared" si="13"/>
        <v>0</v>
      </c>
      <c r="M102" s="103">
        <f t="shared" si="14"/>
        <v>0</v>
      </c>
      <c r="N102" s="103">
        <f t="shared" si="15"/>
        <v>0</v>
      </c>
      <c r="O102" s="10">
        <f t="shared" si="16"/>
        <v>0</v>
      </c>
      <c r="P102" s="113">
        <f t="shared" si="17"/>
        <v>0</v>
      </c>
      <c r="Q102" s="104">
        <f t="shared" si="18"/>
        <v>0</v>
      </c>
      <c r="R102" s="104">
        <f t="shared" si="19"/>
        <v>0</v>
      </c>
      <c r="S102" s="25" t="str">
        <f t="shared" si="20"/>
        <v>heure</v>
      </c>
      <c r="T102" s="94">
        <f t="shared" si="21"/>
        <v>0</v>
      </c>
      <c r="U102" s="19"/>
      <c r="V102" s="9"/>
      <c r="W102" s="37" t="str" cm="1">
        <f t="array" ref="W102">_xlfn.IFS(T102&gt;J102,"KO : Le montant retenu est supérieur au montant présenté. Merci de revoir la ligne de dépense ou plafonner son montant.",J102=0,"",T102=J102,"OK",T102&lt;J102,"Montant instruit inférieur au montant présenté.")</f>
        <v/>
      </c>
      <c r="X102" s="112">
        <f t="shared" si="22"/>
        <v>0</v>
      </c>
    </row>
    <row r="103" spans="1:24">
      <c r="A103" s="25">
        <v>99</v>
      </c>
      <c r="B103" s="109"/>
      <c r="C103" s="109"/>
      <c r="D103" s="10"/>
      <c r="E103" s="10"/>
      <c r="F103" s="110"/>
      <c r="G103" s="111"/>
      <c r="H103" s="111"/>
      <c r="I103" s="25" t="s">
        <v>6</v>
      </c>
      <c r="J103" s="94">
        <f t="shared" si="23"/>
        <v>0</v>
      </c>
      <c r="K103" s="20"/>
      <c r="L103" s="102">
        <f t="shared" si="13"/>
        <v>0</v>
      </c>
      <c r="M103" s="103">
        <f t="shared" si="14"/>
        <v>0</v>
      </c>
      <c r="N103" s="103">
        <f t="shared" si="15"/>
        <v>0</v>
      </c>
      <c r="O103" s="10">
        <f t="shared" si="16"/>
        <v>0</v>
      </c>
      <c r="P103" s="113">
        <f t="shared" si="17"/>
        <v>0</v>
      </c>
      <c r="Q103" s="104">
        <f t="shared" si="18"/>
        <v>0</v>
      </c>
      <c r="R103" s="104">
        <f t="shared" si="19"/>
        <v>0</v>
      </c>
      <c r="S103" s="25" t="str">
        <f t="shared" si="20"/>
        <v>heure</v>
      </c>
      <c r="T103" s="94">
        <f t="shared" si="21"/>
        <v>0</v>
      </c>
      <c r="U103" s="19"/>
      <c r="V103" s="9"/>
      <c r="W103" s="37" t="str" cm="1">
        <f t="array" ref="W103">_xlfn.IFS(T103&gt;J103,"KO : Le montant retenu est supérieur au montant présenté. Merci de revoir la ligne de dépense ou plafonner son montant.",J103=0,"",T103=J103,"OK",T103&lt;J103,"Montant instruit inférieur au montant présenté.")</f>
        <v/>
      </c>
      <c r="X103" s="112">
        <f t="shared" si="22"/>
        <v>0</v>
      </c>
    </row>
    <row r="104" spans="1:24">
      <c r="A104" s="25">
        <v>100</v>
      </c>
      <c r="B104" s="109"/>
      <c r="C104" s="109"/>
      <c r="D104" s="10"/>
      <c r="E104" s="10"/>
      <c r="F104" s="110"/>
      <c r="G104" s="111"/>
      <c r="H104" s="111"/>
      <c r="I104" s="25" t="s">
        <v>6</v>
      </c>
      <c r="J104" s="94">
        <f t="shared" si="23"/>
        <v>0</v>
      </c>
      <c r="K104" s="20"/>
      <c r="L104" s="102">
        <f t="shared" si="13"/>
        <v>0</v>
      </c>
      <c r="M104" s="103">
        <f t="shared" si="14"/>
        <v>0</v>
      </c>
      <c r="N104" s="103">
        <f t="shared" si="15"/>
        <v>0</v>
      </c>
      <c r="O104" s="10">
        <f t="shared" si="16"/>
        <v>0</v>
      </c>
      <c r="P104" s="113">
        <f t="shared" si="17"/>
        <v>0</v>
      </c>
      <c r="Q104" s="104">
        <f t="shared" si="18"/>
        <v>0</v>
      </c>
      <c r="R104" s="104">
        <f t="shared" si="19"/>
        <v>0</v>
      </c>
      <c r="S104" s="25" t="str">
        <f t="shared" si="20"/>
        <v>heure</v>
      </c>
      <c r="T104" s="94">
        <f t="shared" si="21"/>
        <v>0</v>
      </c>
      <c r="U104" s="19"/>
      <c r="V104" s="9"/>
      <c r="W104" s="37" t="str" cm="1">
        <f t="array" ref="W104">_xlfn.IFS(T104&gt;J104,"KO : Le montant retenu est supérieur au montant présenté. Merci de revoir la ligne de dépense ou plafonner son montant.",J104=0,"",T104=J104,"OK",T104&lt;J104,"Montant instruit inférieur au montant présenté.")</f>
        <v/>
      </c>
      <c r="X104" s="112">
        <f t="shared" si="22"/>
        <v>0</v>
      </c>
    </row>
    <row r="105" spans="1:24">
      <c r="A105" s="25">
        <v>101</v>
      </c>
      <c r="B105" s="109"/>
      <c r="C105" s="109"/>
      <c r="D105" s="10"/>
      <c r="E105" s="10"/>
      <c r="F105" s="110"/>
      <c r="G105" s="111"/>
      <c r="H105" s="111"/>
      <c r="I105" s="25" t="s">
        <v>6</v>
      </c>
      <c r="J105" s="94">
        <f t="shared" si="23"/>
        <v>0</v>
      </c>
      <c r="K105" s="20"/>
      <c r="L105" s="102">
        <f t="shared" si="13"/>
        <v>0</v>
      </c>
      <c r="M105" s="103">
        <f t="shared" si="14"/>
        <v>0</v>
      </c>
      <c r="N105" s="103">
        <f t="shared" si="15"/>
        <v>0</v>
      </c>
      <c r="O105" s="10">
        <f t="shared" si="16"/>
        <v>0</v>
      </c>
      <c r="P105" s="113">
        <f t="shared" si="17"/>
        <v>0</v>
      </c>
      <c r="Q105" s="104">
        <f t="shared" si="18"/>
        <v>0</v>
      </c>
      <c r="R105" s="104">
        <f t="shared" si="19"/>
        <v>0</v>
      </c>
      <c r="S105" s="25" t="str">
        <f t="shared" si="20"/>
        <v>heure</v>
      </c>
      <c r="T105" s="94">
        <f t="shared" si="21"/>
        <v>0</v>
      </c>
      <c r="U105" s="19"/>
      <c r="V105" s="9"/>
      <c r="W105" s="37" t="str" cm="1">
        <f t="array" ref="W105">_xlfn.IFS(T105&gt;J105,"KO : Le montant retenu est supérieur au montant présenté. Merci de revoir la ligne de dépense ou plafonner son montant.",J105=0,"",T105=J105,"OK",T105&lt;J105,"Montant instruit inférieur au montant présenté.")</f>
        <v/>
      </c>
      <c r="X105" s="112">
        <f t="shared" si="22"/>
        <v>0</v>
      </c>
    </row>
    <row r="106" spans="1:24">
      <c r="A106" s="25">
        <v>102</v>
      </c>
      <c r="B106" s="109"/>
      <c r="C106" s="109"/>
      <c r="D106" s="10"/>
      <c r="E106" s="10"/>
      <c r="F106" s="110"/>
      <c r="G106" s="111"/>
      <c r="H106" s="111"/>
      <c r="I106" s="25" t="s">
        <v>6</v>
      </c>
      <c r="J106" s="94">
        <f t="shared" si="23"/>
        <v>0</v>
      </c>
      <c r="K106" s="20"/>
      <c r="L106" s="102">
        <f t="shared" si="13"/>
        <v>0</v>
      </c>
      <c r="M106" s="103">
        <f t="shared" si="14"/>
        <v>0</v>
      </c>
      <c r="N106" s="103">
        <f t="shared" si="15"/>
        <v>0</v>
      </c>
      <c r="O106" s="10">
        <f t="shared" si="16"/>
        <v>0</v>
      </c>
      <c r="P106" s="113">
        <f t="shared" si="17"/>
        <v>0</v>
      </c>
      <c r="Q106" s="104">
        <f t="shared" si="18"/>
        <v>0</v>
      </c>
      <c r="R106" s="104">
        <f t="shared" si="19"/>
        <v>0</v>
      </c>
      <c r="S106" s="25" t="str">
        <f t="shared" si="20"/>
        <v>heure</v>
      </c>
      <c r="T106" s="94">
        <f t="shared" si="21"/>
        <v>0</v>
      </c>
      <c r="U106" s="19"/>
      <c r="V106" s="9"/>
      <c r="W106" s="37" t="str" cm="1">
        <f t="array" ref="W106">_xlfn.IFS(T106&gt;J106,"KO : Le montant retenu est supérieur au montant présenté. Merci de revoir la ligne de dépense ou plafonner son montant.",J106=0,"",T106=J106,"OK",T106&lt;J106,"Montant instruit inférieur au montant présenté.")</f>
        <v/>
      </c>
      <c r="X106" s="112">
        <f t="shared" si="22"/>
        <v>0</v>
      </c>
    </row>
    <row r="107" spans="1:24">
      <c r="A107" s="25">
        <v>103</v>
      </c>
      <c r="B107" s="109"/>
      <c r="C107" s="109"/>
      <c r="D107" s="10"/>
      <c r="E107" s="10"/>
      <c r="F107" s="110"/>
      <c r="G107" s="111"/>
      <c r="H107" s="111"/>
      <c r="I107" s="25" t="s">
        <v>6</v>
      </c>
      <c r="J107" s="94">
        <f t="shared" si="23"/>
        <v>0</v>
      </c>
      <c r="K107" s="20"/>
      <c r="L107" s="102">
        <f t="shared" si="13"/>
        <v>0</v>
      </c>
      <c r="M107" s="103">
        <f t="shared" si="14"/>
        <v>0</v>
      </c>
      <c r="N107" s="103">
        <f t="shared" si="15"/>
        <v>0</v>
      </c>
      <c r="O107" s="10">
        <f t="shared" si="16"/>
        <v>0</v>
      </c>
      <c r="P107" s="113">
        <f t="shared" si="17"/>
        <v>0</v>
      </c>
      <c r="Q107" s="104">
        <f t="shared" si="18"/>
        <v>0</v>
      </c>
      <c r="R107" s="104">
        <f t="shared" si="19"/>
        <v>0</v>
      </c>
      <c r="S107" s="25" t="str">
        <f t="shared" si="20"/>
        <v>heure</v>
      </c>
      <c r="T107" s="94">
        <f t="shared" si="21"/>
        <v>0</v>
      </c>
      <c r="U107" s="19"/>
      <c r="V107" s="9"/>
      <c r="W107" s="37" t="str" cm="1">
        <f t="array" ref="W107">_xlfn.IFS(T107&gt;J107,"KO : Le montant retenu est supérieur au montant présenté. Merci de revoir la ligne de dépense ou plafonner son montant.",J107=0,"",T107=J107,"OK",T107&lt;J107,"Montant instruit inférieur au montant présenté.")</f>
        <v/>
      </c>
      <c r="X107" s="112">
        <f t="shared" si="22"/>
        <v>0</v>
      </c>
    </row>
    <row r="108" spans="1:24">
      <c r="A108" s="25">
        <v>104</v>
      </c>
      <c r="B108" s="109"/>
      <c r="C108" s="109"/>
      <c r="D108" s="10"/>
      <c r="E108" s="10"/>
      <c r="F108" s="110"/>
      <c r="G108" s="111"/>
      <c r="H108" s="111"/>
      <c r="I108" s="25" t="s">
        <v>6</v>
      </c>
      <c r="J108" s="94">
        <f t="shared" si="23"/>
        <v>0</v>
      </c>
      <c r="K108" s="20"/>
      <c r="L108" s="102">
        <f t="shared" si="13"/>
        <v>0</v>
      </c>
      <c r="M108" s="103">
        <f t="shared" si="14"/>
        <v>0</v>
      </c>
      <c r="N108" s="103">
        <f t="shared" si="15"/>
        <v>0</v>
      </c>
      <c r="O108" s="10">
        <f t="shared" si="16"/>
        <v>0</v>
      </c>
      <c r="P108" s="113">
        <f t="shared" si="17"/>
        <v>0</v>
      </c>
      <c r="Q108" s="104">
        <f t="shared" si="18"/>
        <v>0</v>
      </c>
      <c r="R108" s="104">
        <f t="shared" si="19"/>
        <v>0</v>
      </c>
      <c r="S108" s="25" t="str">
        <f t="shared" si="20"/>
        <v>heure</v>
      </c>
      <c r="T108" s="94">
        <f t="shared" si="21"/>
        <v>0</v>
      </c>
      <c r="U108" s="19"/>
      <c r="V108" s="9"/>
      <c r="W108" s="37" t="str" cm="1">
        <f t="array" ref="W108">_xlfn.IFS(T108&gt;J108,"KO : Le montant retenu est supérieur au montant présenté. Merci de revoir la ligne de dépense ou plafonner son montant.",J108=0,"",T108=J108,"OK",T108&lt;J108,"Montant instruit inférieur au montant présenté.")</f>
        <v/>
      </c>
      <c r="X108" s="112">
        <f t="shared" si="22"/>
        <v>0</v>
      </c>
    </row>
    <row r="109" spans="1:24">
      <c r="A109" s="25">
        <v>105</v>
      </c>
      <c r="B109" s="109"/>
      <c r="C109" s="109"/>
      <c r="D109" s="10"/>
      <c r="E109" s="10"/>
      <c r="F109" s="110"/>
      <c r="G109" s="111"/>
      <c r="H109" s="111"/>
      <c r="I109" s="25" t="s">
        <v>6</v>
      </c>
      <c r="J109" s="94">
        <f t="shared" si="23"/>
        <v>0</v>
      </c>
      <c r="K109" s="20"/>
      <c r="L109" s="102">
        <f t="shared" si="13"/>
        <v>0</v>
      </c>
      <c r="M109" s="103">
        <f t="shared" si="14"/>
        <v>0</v>
      </c>
      <c r="N109" s="103">
        <f t="shared" si="15"/>
        <v>0</v>
      </c>
      <c r="O109" s="10">
        <f t="shared" si="16"/>
        <v>0</v>
      </c>
      <c r="P109" s="113">
        <f t="shared" si="17"/>
        <v>0</v>
      </c>
      <c r="Q109" s="104">
        <f t="shared" si="18"/>
        <v>0</v>
      </c>
      <c r="R109" s="104">
        <f t="shared" si="19"/>
        <v>0</v>
      </c>
      <c r="S109" s="25" t="str">
        <f t="shared" si="20"/>
        <v>heure</v>
      </c>
      <c r="T109" s="94">
        <f t="shared" si="21"/>
        <v>0</v>
      </c>
      <c r="U109" s="19"/>
      <c r="V109" s="9"/>
      <c r="W109" s="37" t="str" cm="1">
        <f t="array" ref="W109">_xlfn.IFS(T109&gt;J109,"KO : Le montant retenu est supérieur au montant présenté. Merci de revoir la ligne de dépense ou plafonner son montant.",J109=0,"",T109=J109,"OK",T109&lt;J109,"Montant instruit inférieur au montant présenté.")</f>
        <v/>
      </c>
      <c r="X109" s="112">
        <f t="shared" si="22"/>
        <v>0</v>
      </c>
    </row>
    <row r="110" spans="1:24">
      <c r="A110" s="25">
        <v>106</v>
      </c>
      <c r="B110" s="109"/>
      <c r="C110" s="109"/>
      <c r="D110" s="10"/>
      <c r="E110" s="10"/>
      <c r="F110" s="110"/>
      <c r="G110" s="111"/>
      <c r="H110" s="111"/>
      <c r="I110" s="25" t="s">
        <v>6</v>
      </c>
      <c r="J110" s="94">
        <f t="shared" si="23"/>
        <v>0</v>
      </c>
      <c r="K110" s="20"/>
      <c r="L110" s="102">
        <f t="shared" si="13"/>
        <v>0</v>
      </c>
      <c r="M110" s="103">
        <f t="shared" si="14"/>
        <v>0</v>
      </c>
      <c r="N110" s="103">
        <f t="shared" si="15"/>
        <v>0</v>
      </c>
      <c r="O110" s="10">
        <f t="shared" si="16"/>
        <v>0</v>
      </c>
      <c r="P110" s="113">
        <f t="shared" si="17"/>
        <v>0</v>
      </c>
      <c r="Q110" s="104">
        <f t="shared" si="18"/>
        <v>0</v>
      </c>
      <c r="R110" s="104">
        <f t="shared" si="19"/>
        <v>0</v>
      </c>
      <c r="S110" s="25" t="str">
        <f t="shared" si="20"/>
        <v>heure</v>
      </c>
      <c r="T110" s="94">
        <f t="shared" si="21"/>
        <v>0</v>
      </c>
      <c r="U110" s="19"/>
      <c r="V110" s="9"/>
      <c r="W110" s="37" t="str" cm="1">
        <f t="array" ref="W110">_xlfn.IFS(T110&gt;J110,"KO : Le montant retenu est supérieur au montant présenté. Merci de revoir la ligne de dépense ou plafonner son montant.",J110=0,"",T110=J110,"OK",T110&lt;J110,"Montant instruit inférieur au montant présenté.")</f>
        <v/>
      </c>
      <c r="X110" s="112">
        <f t="shared" si="22"/>
        <v>0</v>
      </c>
    </row>
    <row r="111" spans="1:24">
      <c r="A111" s="25">
        <v>107</v>
      </c>
      <c r="B111" s="109"/>
      <c r="C111" s="109"/>
      <c r="D111" s="10"/>
      <c r="E111" s="10"/>
      <c r="F111" s="110"/>
      <c r="G111" s="111"/>
      <c r="H111" s="111"/>
      <c r="I111" s="25" t="s">
        <v>6</v>
      </c>
      <c r="J111" s="94">
        <f t="shared" si="23"/>
        <v>0</v>
      </c>
      <c r="K111" s="20"/>
      <c r="L111" s="102">
        <f t="shared" si="13"/>
        <v>0</v>
      </c>
      <c r="M111" s="103">
        <f t="shared" si="14"/>
        <v>0</v>
      </c>
      <c r="N111" s="103">
        <f t="shared" si="15"/>
        <v>0</v>
      </c>
      <c r="O111" s="10">
        <f t="shared" si="16"/>
        <v>0</v>
      </c>
      <c r="P111" s="113">
        <f t="shared" si="17"/>
        <v>0</v>
      </c>
      <c r="Q111" s="104">
        <f t="shared" si="18"/>
        <v>0</v>
      </c>
      <c r="R111" s="104">
        <f t="shared" si="19"/>
        <v>0</v>
      </c>
      <c r="S111" s="25" t="str">
        <f t="shared" si="20"/>
        <v>heure</v>
      </c>
      <c r="T111" s="94">
        <f t="shared" si="21"/>
        <v>0</v>
      </c>
      <c r="U111" s="19"/>
      <c r="V111" s="9"/>
      <c r="W111" s="37" t="str" cm="1">
        <f t="array" ref="W111">_xlfn.IFS(T111&gt;J111,"KO : Le montant retenu est supérieur au montant présenté. Merci de revoir la ligne de dépense ou plafonner son montant.",J111=0,"",T111=J111,"OK",T111&lt;J111,"Montant instruit inférieur au montant présenté.")</f>
        <v/>
      </c>
      <c r="X111" s="112">
        <f t="shared" si="22"/>
        <v>0</v>
      </c>
    </row>
    <row r="112" spans="1:24">
      <c r="A112" s="25">
        <v>108</v>
      </c>
      <c r="B112" s="109"/>
      <c r="C112" s="109"/>
      <c r="D112" s="10"/>
      <c r="E112" s="10"/>
      <c r="F112" s="110"/>
      <c r="G112" s="111"/>
      <c r="H112" s="111"/>
      <c r="I112" s="25" t="s">
        <v>6</v>
      </c>
      <c r="J112" s="94">
        <f t="shared" si="23"/>
        <v>0</v>
      </c>
      <c r="K112" s="20"/>
      <c r="L112" s="102">
        <f t="shared" si="13"/>
        <v>0</v>
      </c>
      <c r="M112" s="103">
        <f t="shared" si="14"/>
        <v>0</v>
      </c>
      <c r="N112" s="103">
        <f t="shared" si="15"/>
        <v>0</v>
      </c>
      <c r="O112" s="10">
        <f t="shared" si="16"/>
        <v>0</v>
      </c>
      <c r="P112" s="113">
        <f t="shared" si="17"/>
        <v>0</v>
      </c>
      <c r="Q112" s="104">
        <f t="shared" si="18"/>
        <v>0</v>
      </c>
      <c r="R112" s="104">
        <f t="shared" si="19"/>
        <v>0</v>
      </c>
      <c r="S112" s="25" t="str">
        <f t="shared" si="20"/>
        <v>heure</v>
      </c>
      <c r="T112" s="94">
        <f t="shared" si="21"/>
        <v>0</v>
      </c>
      <c r="U112" s="19"/>
      <c r="V112" s="9"/>
      <c r="W112" s="37" t="str" cm="1">
        <f t="array" ref="W112">_xlfn.IFS(T112&gt;J112,"KO : Le montant retenu est supérieur au montant présenté. Merci de revoir la ligne de dépense ou plafonner son montant.",J112=0,"",T112=J112,"OK",T112&lt;J112,"Montant instruit inférieur au montant présenté.")</f>
        <v/>
      </c>
      <c r="X112" s="112">
        <f t="shared" si="22"/>
        <v>0</v>
      </c>
    </row>
    <row r="113" spans="1:24">
      <c r="A113" s="25">
        <v>109</v>
      </c>
      <c r="B113" s="109"/>
      <c r="C113" s="109"/>
      <c r="D113" s="10"/>
      <c r="E113" s="10"/>
      <c r="F113" s="110"/>
      <c r="G113" s="111"/>
      <c r="H113" s="111"/>
      <c r="I113" s="25" t="s">
        <v>6</v>
      </c>
      <c r="J113" s="94">
        <f t="shared" si="23"/>
        <v>0</v>
      </c>
      <c r="K113" s="20"/>
      <c r="L113" s="102">
        <f t="shared" si="13"/>
        <v>0</v>
      </c>
      <c r="M113" s="103">
        <f t="shared" si="14"/>
        <v>0</v>
      </c>
      <c r="N113" s="103">
        <f t="shared" si="15"/>
        <v>0</v>
      </c>
      <c r="O113" s="10">
        <f t="shared" si="16"/>
        <v>0</v>
      </c>
      <c r="P113" s="113">
        <f t="shared" si="17"/>
        <v>0</v>
      </c>
      <c r="Q113" s="104">
        <f t="shared" si="18"/>
        <v>0</v>
      </c>
      <c r="R113" s="104">
        <f t="shared" si="19"/>
        <v>0</v>
      </c>
      <c r="S113" s="25" t="str">
        <f t="shared" si="20"/>
        <v>heure</v>
      </c>
      <c r="T113" s="94">
        <f t="shared" si="21"/>
        <v>0</v>
      </c>
      <c r="U113" s="19"/>
      <c r="V113" s="9"/>
      <c r="W113" s="37" t="str" cm="1">
        <f t="array" ref="W113">_xlfn.IFS(T113&gt;J113,"KO : Le montant retenu est supérieur au montant présenté. Merci de revoir la ligne de dépense ou plafonner son montant.",J113=0,"",T113=J113,"OK",T113&lt;J113,"Montant instruit inférieur au montant présenté.")</f>
        <v/>
      </c>
      <c r="X113" s="112">
        <f t="shared" si="22"/>
        <v>0</v>
      </c>
    </row>
    <row r="114" spans="1:24">
      <c r="A114" s="25">
        <v>110</v>
      </c>
      <c r="B114" s="109"/>
      <c r="C114" s="109"/>
      <c r="D114" s="10"/>
      <c r="E114" s="10"/>
      <c r="F114" s="110"/>
      <c r="G114" s="111"/>
      <c r="H114" s="111"/>
      <c r="I114" s="25" t="s">
        <v>6</v>
      </c>
      <c r="J114" s="94">
        <f t="shared" si="23"/>
        <v>0</v>
      </c>
      <c r="K114" s="20"/>
      <c r="L114" s="102">
        <f t="shared" si="13"/>
        <v>0</v>
      </c>
      <c r="M114" s="103">
        <f t="shared" si="14"/>
        <v>0</v>
      </c>
      <c r="N114" s="103">
        <f t="shared" si="15"/>
        <v>0</v>
      </c>
      <c r="O114" s="10">
        <f t="shared" si="16"/>
        <v>0</v>
      </c>
      <c r="P114" s="113">
        <f t="shared" si="17"/>
        <v>0</v>
      </c>
      <c r="Q114" s="104">
        <f t="shared" si="18"/>
        <v>0</v>
      </c>
      <c r="R114" s="104">
        <f t="shared" si="19"/>
        <v>0</v>
      </c>
      <c r="S114" s="25" t="str">
        <f t="shared" si="20"/>
        <v>heure</v>
      </c>
      <c r="T114" s="94">
        <f t="shared" si="21"/>
        <v>0</v>
      </c>
      <c r="U114" s="19"/>
      <c r="V114" s="9"/>
      <c r="W114" s="37" t="str" cm="1">
        <f t="array" ref="W114">_xlfn.IFS(T114&gt;J114,"KO : Le montant retenu est supérieur au montant présenté. Merci de revoir la ligne de dépense ou plafonner son montant.",J114=0,"",T114=J114,"OK",T114&lt;J114,"Montant instruit inférieur au montant présenté.")</f>
        <v/>
      </c>
      <c r="X114" s="112">
        <f t="shared" si="22"/>
        <v>0</v>
      </c>
    </row>
    <row r="115" spans="1:24">
      <c r="A115" s="25">
        <v>111</v>
      </c>
      <c r="B115" s="109"/>
      <c r="C115" s="109"/>
      <c r="D115" s="10"/>
      <c r="E115" s="10"/>
      <c r="F115" s="110"/>
      <c r="G115" s="111"/>
      <c r="H115" s="111"/>
      <c r="I115" s="25" t="s">
        <v>6</v>
      </c>
      <c r="J115" s="94">
        <f t="shared" si="23"/>
        <v>0</v>
      </c>
      <c r="K115" s="20"/>
      <c r="L115" s="102">
        <f t="shared" si="13"/>
        <v>0</v>
      </c>
      <c r="M115" s="103">
        <f t="shared" si="14"/>
        <v>0</v>
      </c>
      <c r="N115" s="103">
        <f t="shared" si="15"/>
        <v>0</v>
      </c>
      <c r="O115" s="10">
        <f t="shared" si="16"/>
        <v>0</v>
      </c>
      <c r="P115" s="113">
        <f t="shared" si="17"/>
        <v>0</v>
      </c>
      <c r="Q115" s="104">
        <f t="shared" si="18"/>
        <v>0</v>
      </c>
      <c r="R115" s="104">
        <f t="shared" si="19"/>
        <v>0</v>
      </c>
      <c r="S115" s="25" t="str">
        <f t="shared" si="20"/>
        <v>heure</v>
      </c>
      <c r="T115" s="94">
        <f t="shared" si="21"/>
        <v>0</v>
      </c>
      <c r="U115" s="19"/>
      <c r="V115" s="9"/>
      <c r="W115" s="37" t="str" cm="1">
        <f t="array" ref="W115">_xlfn.IFS(T115&gt;J115,"KO : Le montant retenu est supérieur au montant présenté. Merci de revoir la ligne de dépense ou plafonner son montant.",J115=0,"",T115=J115,"OK",T115&lt;J115,"Montant instruit inférieur au montant présenté.")</f>
        <v/>
      </c>
      <c r="X115" s="112">
        <f t="shared" si="22"/>
        <v>0</v>
      </c>
    </row>
    <row r="116" spans="1:24">
      <c r="A116" s="25">
        <v>112</v>
      </c>
      <c r="B116" s="109"/>
      <c r="C116" s="109"/>
      <c r="D116" s="10"/>
      <c r="E116" s="10"/>
      <c r="F116" s="110"/>
      <c r="G116" s="111"/>
      <c r="H116" s="111"/>
      <c r="I116" s="25" t="s">
        <v>6</v>
      </c>
      <c r="J116" s="94">
        <f t="shared" si="23"/>
        <v>0</v>
      </c>
      <c r="K116" s="20"/>
      <c r="L116" s="102">
        <f t="shared" si="13"/>
        <v>0</v>
      </c>
      <c r="M116" s="103">
        <f t="shared" si="14"/>
        <v>0</v>
      </c>
      <c r="N116" s="103">
        <f t="shared" si="15"/>
        <v>0</v>
      </c>
      <c r="O116" s="10">
        <f t="shared" si="16"/>
        <v>0</v>
      </c>
      <c r="P116" s="113">
        <f t="shared" si="17"/>
        <v>0</v>
      </c>
      <c r="Q116" s="104">
        <f t="shared" si="18"/>
        <v>0</v>
      </c>
      <c r="R116" s="104">
        <f t="shared" si="19"/>
        <v>0</v>
      </c>
      <c r="S116" s="25" t="str">
        <f t="shared" si="20"/>
        <v>heure</v>
      </c>
      <c r="T116" s="94">
        <f t="shared" si="21"/>
        <v>0</v>
      </c>
      <c r="U116" s="19"/>
      <c r="V116" s="9"/>
      <c r="W116" s="37" t="str" cm="1">
        <f t="array" ref="W116">_xlfn.IFS(T116&gt;J116,"KO : Le montant retenu est supérieur au montant présenté. Merci de revoir la ligne de dépense ou plafonner son montant.",J116=0,"",T116=J116,"OK",T116&lt;J116,"Montant instruit inférieur au montant présenté.")</f>
        <v/>
      </c>
      <c r="X116" s="112">
        <f t="shared" si="22"/>
        <v>0</v>
      </c>
    </row>
    <row r="117" spans="1:24">
      <c r="A117" s="25">
        <v>113</v>
      </c>
      <c r="B117" s="109"/>
      <c r="C117" s="109"/>
      <c r="D117" s="10"/>
      <c r="E117" s="10"/>
      <c r="F117" s="110"/>
      <c r="G117" s="111"/>
      <c r="H117" s="111"/>
      <c r="I117" s="25" t="s">
        <v>6</v>
      </c>
      <c r="J117" s="94">
        <f t="shared" si="23"/>
        <v>0</v>
      </c>
      <c r="K117" s="20"/>
      <c r="L117" s="102">
        <f t="shared" si="13"/>
        <v>0</v>
      </c>
      <c r="M117" s="103">
        <f t="shared" si="14"/>
        <v>0</v>
      </c>
      <c r="N117" s="103">
        <f t="shared" si="15"/>
        <v>0</v>
      </c>
      <c r="O117" s="10">
        <f t="shared" si="16"/>
        <v>0</v>
      </c>
      <c r="P117" s="113">
        <f t="shared" si="17"/>
        <v>0</v>
      </c>
      <c r="Q117" s="104">
        <f t="shared" si="18"/>
        <v>0</v>
      </c>
      <c r="R117" s="104">
        <f t="shared" si="19"/>
        <v>0</v>
      </c>
      <c r="S117" s="25" t="str">
        <f t="shared" si="20"/>
        <v>heure</v>
      </c>
      <c r="T117" s="94">
        <f t="shared" si="21"/>
        <v>0</v>
      </c>
      <c r="U117" s="19"/>
      <c r="V117" s="9"/>
      <c r="W117" s="37" t="str" cm="1">
        <f t="array" ref="W117">_xlfn.IFS(T117&gt;J117,"KO : Le montant retenu est supérieur au montant présenté. Merci de revoir la ligne de dépense ou plafonner son montant.",J117=0,"",T117=J117,"OK",T117&lt;J117,"Montant instruit inférieur au montant présenté.")</f>
        <v/>
      </c>
      <c r="X117" s="112">
        <f t="shared" si="22"/>
        <v>0</v>
      </c>
    </row>
    <row r="118" spans="1:24">
      <c r="A118" s="25">
        <v>114</v>
      </c>
      <c r="B118" s="109"/>
      <c r="C118" s="109"/>
      <c r="D118" s="10"/>
      <c r="E118" s="10"/>
      <c r="F118" s="110"/>
      <c r="G118" s="111"/>
      <c r="H118" s="111"/>
      <c r="I118" s="25" t="s">
        <v>6</v>
      </c>
      <c r="J118" s="94">
        <f t="shared" si="23"/>
        <v>0</v>
      </c>
      <c r="K118" s="20"/>
      <c r="L118" s="102">
        <f t="shared" si="13"/>
        <v>0</v>
      </c>
      <c r="M118" s="103">
        <f t="shared" si="14"/>
        <v>0</v>
      </c>
      <c r="N118" s="103">
        <f t="shared" si="15"/>
        <v>0</v>
      </c>
      <c r="O118" s="10">
        <f t="shared" si="16"/>
        <v>0</v>
      </c>
      <c r="P118" s="113">
        <f t="shared" si="17"/>
        <v>0</v>
      </c>
      <c r="Q118" s="104">
        <f t="shared" si="18"/>
        <v>0</v>
      </c>
      <c r="R118" s="104">
        <f t="shared" si="19"/>
        <v>0</v>
      </c>
      <c r="S118" s="25" t="str">
        <f t="shared" si="20"/>
        <v>heure</v>
      </c>
      <c r="T118" s="94">
        <f t="shared" si="21"/>
        <v>0</v>
      </c>
      <c r="U118" s="19"/>
      <c r="V118" s="9"/>
      <c r="W118" s="37" t="str" cm="1">
        <f t="array" ref="W118">_xlfn.IFS(T118&gt;J118,"KO : Le montant retenu est supérieur au montant présenté. Merci de revoir la ligne de dépense ou plafonner son montant.",J118=0,"",T118=J118,"OK",T118&lt;J118,"Montant instruit inférieur au montant présenté.")</f>
        <v/>
      </c>
      <c r="X118" s="112">
        <f t="shared" si="22"/>
        <v>0</v>
      </c>
    </row>
    <row r="119" spans="1:24">
      <c r="A119" s="25">
        <v>115</v>
      </c>
      <c r="B119" s="109"/>
      <c r="C119" s="109"/>
      <c r="D119" s="10"/>
      <c r="E119" s="10"/>
      <c r="F119" s="110"/>
      <c r="G119" s="111"/>
      <c r="H119" s="111"/>
      <c r="I119" s="25" t="s">
        <v>6</v>
      </c>
      <c r="J119" s="94">
        <f t="shared" si="23"/>
        <v>0</v>
      </c>
      <c r="K119" s="20"/>
      <c r="L119" s="102">
        <f t="shared" si="13"/>
        <v>0</v>
      </c>
      <c r="M119" s="103">
        <f t="shared" si="14"/>
        <v>0</v>
      </c>
      <c r="N119" s="103">
        <f t="shared" si="15"/>
        <v>0</v>
      </c>
      <c r="O119" s="10">
        <f t="shared" si="16"/>
        <v>0</v>
      </c>
      <c r="P119" s="113">
        <f t="shared" si="17"/>
        <v>0</v>
      </c>
      <c r="Q119" s="104">
        <f t="shared" si="18"/>
        <v>0</v>
      </c>
      <c r="R119" s="104">
        <f t="shared" si="19"/>
        <v>0</v>
      </c>
      <c r="S119" s="25" t="str">
        <f t="shared" si="20"/>
        <v>heure</v>
      </c>
      <c r="T119" s="94">
        <f t="shared" si="21"/>
        <v>0</v>
      </c>
      <c r="U119" s="19"/>
      <c r="V119" s="9"/>
      <c r="W119" s="37" t="str" cm="1">
        <f t="array" ref="W119">_xlfn.IFS(T119&gt;J119,"KO : Le montant retenu est supérieur au montant présenté. Merci de revoir la ligne de dépense ou plafonner son montant.",J119=0,"",T119=J119,"OK",T119&lt;J119,"Montant instruit inférieur au montant présenté.")</f>
        <v/>
      </c>
      <c r="X119" s="112">
        <f t="shared" si="22"/>
        <v>0</v>
      </c>
    </row>
    <row r="120" spans="1:24">
      <c r="A120" s="25">
        <v>116</v>
      </c>
      <c r="B120" s="109"/>
      <c r="C120" s="109"/>
      <c r="D120" s="10"/>
      <c r="E120" s="10"/>
      <c r="F120" s="110"/>
      <c r="G120" s="111"/>
      <c r="H120" s="111"/>
      <c r="I120" s="25" t="s">
        <v>6</v>
      </c>
      <c r="J120" s="94">
        <f t="shared" si="23"/>
        <v>0</v>
      </c>
      <c r="K120" s="20"/>
      <c r="L120" s="102">
        <f t="shared" si="13"/>
        <v>0</v>
      </c>
      <c r="M120" s="103">
        <f t="shared" si="14"/>
        <v>0</v>
      </c>
      <c r="N120" s="103">
        <f t="shared" si="15"/>
        <v>0</v>
      </c>
      <c r="O120" s="10">
        <f t="shared" si="16"/>
        <v>0</v>
      </c>
      <c r="P120" s="113">
        <f t="shared" si="17"/>
        <v>0</v>
      </c>
      <c r="Q120" s="104">
        <f t="shared" si="18"/>
        <v>0</v>
      </c>
      <c r="R120" s="104">
        <f t="shared" si="19"/>
        <v>0</v>
      </c>
      <c r="S120" s="25" t="str">
        <f t="shared" si="20"/>
        <v>heure</v>
      </c>
      <c r="T120" s="94">
        <f t="shared" si="21"/>
        <v>0</v>
      </c>
      <c r="U120" s="19"/>
      <c r="V120" s="9"/>
      <c r="W120" s="37" t="str" cm="1">
        <f t="array" ref="W120">_xlfn.IFS(T120&gt;J120,"KO : Le montant retenu est supérieur au montant présenté. Merci de revoir la ligne de dépense ou plafonner son montant.",J120=0,"",T120=J120,"OK",T120&lt;J120,"Montant instruit inférieur au montant présenté.")</f>
        <v/>
      </c>
      <c r="X120" s="112">
        <f t="shared" si="22"/>
        <v>0</v>
      </c>
    </row>
    <row r="121" spans="1:24">
      <c r="A121" s="25">
        <v>117</v>
      </c>
      <c r="B121" s="109"/>
      <c r="C121" s="109"/>
      <c r="D121" s="10"/>
      <c r="E121" s="10"/>
      <c r="F121" s="110"/>
      <c r="G121" s="111"/>
      <c r="H121" s="111"/>
      <c r="I121" s="25" t="s">
        <v>6</v>
      </c>
      <c r="J121" s="94">
        <f t="shared" si="23"/>
        <v>0</v>
      </c>
      <c r="K121" s="20"/>
      <c r="L121" s="102">
        <f t="shared" si="13"/>
        <v>0</v>
      </c>
      <c r="M121" s="103">
        <f t="shared" si="14"/>
        <v>0</v>
      </c>
      <c r="N121" s="103">
        <f t="shared" si="15"/>
        <v>0</v>
      </c>
      <c r="O121" s="10">
        <f t="shared" si="16"/>
        <v>0</v>
      </c>
      <c r="P121" s="113">
        <f t="shared" si="17"/>
        <v>0</v>
      </c>
      <c r="Q121" s="104">
        <f t="shared" si="18"/>
        <v>0</v>
      </c>
      <c r="R121" s="104">
        <f t="shared" si="19"/>
        <v>0</v>
      </c>
      <c r="S121" s="25" t="str">
        <f t="shared" si="20"/>
        <v>heure</v>
      </c>
      <c r="T121" s="94">
        <f t="shared" si="21"/>
        <v>0</v>
      </c>
      <c r="U121" s="19"/>
      <c r="V121" s="9"/>
      <c r="W121" s="37" t="str" cm="1">
        <f t="array" ref="W121">_xlfn.IFS(T121&gt;J121,"KO : Le montant retenu est supérieur au montant présenté. Merci de revoir la ligne de dépense ou plafonner son montant.",J121=0,"",T121=J121,"OK",T121&lt;J121,"Montant instruit inférieur au montant présenté.")</f>
        <v/>
      </c>
      <c r="X121" s="112">
        <f t="shared" si="22"/>
        <v>0</v>
      </c>
    </row>
    <row r="122" spans="1:24">
      <c r="A122" s="25">
        <v>118</v>
      </c>
      <c r="B122" s="109"/>
      <c r="C122" s="109"/>
      <c r="D122" s="10"/>
      <c r="E122" s="10"/>
      <c r="F122" s="110"/>
      <c r="G122" s="111"/>
      <c r="H122" s="111"/>
      <c r="I122" s="25" t="s">
        <v>6</v>
      </c>
      <c r="J122" s="94">
        <f t="shared" si="23"/>
        <v>0</v>
      </c>
      <c r="K122" s="20"/>
      <c r="L122" s="102">
        <f t="shared" si="13"/>
        <v>0</v>
      </c>
      <c r="M122" s="103">
        <f t="shared" si="14"/>
        <v>0</v>
      </c>
      <c r="N122" s="103">
        <f t="shared" si="15"/>
        <v>0</v>
      </c>
      <c r="O122" s="10">
        <f t="shared" si="16"/>
        <v>0</v>
      </c>
      <c r="P122" s="113">
        <f t="shared" si="17"/>
        <v>0</v>
      </c>
      <c r="Q122" s="104">
        <f t="shared" si="18"/>
        <v>0</v>
      </c>
      <c r="R122" s="104">
        <f t="shared" si="19"/>
        <v>0</v>
      </c>
      <c r="S122" s="25" t="str">
        <f t="shared" si="20"/>
        <v>heure</v>
      </c>
      <c r="T122" s="94">
        <f t="shared" si="21"/>
        <v>0</v>
      </c>
      <c r="U122" s="19"/>
      <c r="V122" s="9"/>
      <c r="W122" s="37" t="str" cm="1">
        <f t="array" ref="W122">_xlfn.IFS(T122&gt;J122,"KO : Le montant retenu est supérieur au montant présenté. Merci de revoir la ligne de dépense ou plafonner son montant.",J122=0,"",T122=J122,"OK",T122&lt;J122,"Montant instruit inférieur au montant présenté.")</f>
        <v/>
      </c>
      <c r="X122" s="112">
        <f t="shared" si="22"/>
        <v>0</v>
      </c>
    </row>
    <row r="123" spans="1:24">
      <c r="A123" s="25">
        <v>119</v>
      </c>
      <c r="B123" s="109"/>
      <c r="C123" s="109"/>
      <c r="D123" s="10"/>
      <c r="E123" s="10"/>
      <c r="F123" s="110"/>
      <c r="G123" s="111"/>
      <c r="H123" s="111"/>
      <c r="I123" s="25" t="s">
        <v>6</v>
      </c>
      <c r="J123" s="94">
        <f t="shared" si="23"/>
        <v>0</v>
      </c>
      <c r="K123" s="20"/>
      <c r="L123" s="102">
        <f t="shared" si="13"/>
        <v>0</v>
      </c>
      <c r="M123" s="103">
        <f t="shared" si="14"/>
        <v>0</v>
      </c>
      <c r="N123" s="103">
        <f t="shared" si="15"/>
        <v>0</v>
      </c>
      <c r="O123" s="10">
        <f t="shared" si="16"/>
        <v>0</v>
      </c>
      <c r="P123" s="113">
        <f t="shared" si="17"/>
        <v>0</v>
      </c>
      <c r="Q123" s="104">
        <f t="shared" si="18"/>
        <v>0</v>
      </c>
      <c r="R123" s="104">
        <f t="shared" si="19"/>
        <v>0</v>
      </c>
      <c r="S123" s="25" t="str">
        <f t="shared" si="20"/>
        <v>heure</v>
      </c>
      <c r="T123" s="94">
        <f t="shared" si="21"/>
        <v>0</v>
      </c>
      <c r="U123" s="19"/>
      <c r="V123" s="9"/>
      <c r="W123" s="37" t="str" cm="1">
        <f t="array" ref="W123">_xlfn.IFS(T123&gt;J123,"KO : Le montant retenu est supérieur au montant présenté. Merci de revoir la ligne de dépense ou plafonner son montant.",J123=0,"",T123=J123,"OK",T123&lt;J123,"Montant instruit inférieur au montant présenté.")</f>
        <v/>
      </c>
      <c r="X123" s="112">
        <f t="shared" si="22"/>
        <v>0</v>
      </c>
    </row>
    <row r="124" spans="1:24">
      <c r="A124" s="25">
        <v>120</v>
      </c>
      <c r="B124" s="109"/>
      <c r="C124" s="109"/>
      <c r="D124" s="10"/>
      <c r="E124" s="10"/>
      <c r="F124" s="110"/>
      <c r="G124" s="111"/>
      <c r="H124" s="111"/>
      <c r="I124" s="25" t="s">
        <v>6</v>
      </c>
      <c r="J124" s="94">
        <f t="shared" si="23"/>
        <v>0</v>
      </c>
      <c r="K124" s="20"/>
      <c r="L124" s="102">
        <f t="shared" si="13"/>
        <v>0</v>
      </c>
      <c r="M124" s="103">
        <f t="shared" si="14"/>
        <v>0</v>
      </c>
      <c r="N124" s="103">
        <f t="shared" si="15"/>
        <v>0</v>
      </c>
      <c r="O124" s="10">
        <f t="shared" si="16"/>
        <v>0</v>
      </c>
      <c r="P124" s="113">
        <f t="shared" si="17"/>
        <v>0</v>
      </c>
      <c r="Q124" s="104">
        <f t="shared" si="18"/>
        <v>0</v>
      </c>
      <c r="R124" s="104">
        <f t="shared" si="19"/>
        <v>0</v>
      </c>
      <c r="S124" s="25" t="str">
        <f t="shared" si="20"/>
        <v>heure</v>
      </c>
      <c r="T124" s="94">
        <f t="shared" si="21"/>
        <v>0</v>
      </c>
      <c r="U124" s="19"/>
      <c r="V124" s="9"/>
      <c r="W124" s="37" t="str" cm="1">
        <f t="array" ref="W124">_xlfn.IFS(T124&gt;J124,"KO : Le montant retenu est supérieur au montant présenté. Merci de revoir la ligne de dépense ou plafonner son montant.",J124=0,"",T124=J124,"OK",T124&lt;J124,"Montant instruit inférieur au montant présenté.")</f>
        <v/>
      </c>
      <c r="X124" s="112">
        <f t="shared" si="22"/>
        <v>0</v>
      </c>
    </row>
    <row r="125" spans="1:24">
      <c r="A125" s="25">
        <v>121</v>
      </c>
      <c r="B125" s="109"/>
      <c r="C125" s="109"/>
      <c r="D125" s="10"/>
      <c r="E125" s="10"/>
      <c r="F125" s="110"/>
      <c r="G125" s="111"/>
      <c r="H125" s="111"/>
      <c r="I125" s="25" t="s">
        <v>6</v>
      </c>
      <c r="J125" s="94">
        <f t="shared" si="23"/>
        <v>0</v>
      </c>
      <c r="K125" s="20"/>
      <c r="L125" s="102">
        <f t="shared" si="13"/>
        <v>0</v>
      </c>
      <c r="M125" s="103">
        <f t="shared" si="14"/>
        <v>0</v>
      </c>
      <c r="N125" s="103">
        <f t="shared" si="15"/>
        <v>0</v>
      </c>
      <c r="O125" s="10">
        <f t="shared" si="16"/>
        <v>0</v>
      </c>
      <c r="P125" s="113">
        <f t="shared" si="17"/>
        <v>0</v>
      </c>
      <c r="Q125" s="104">
        <f t="shared" si="18"/>
        <v>0</v>
      </c>
      <c r="R125" s="104">
        <f t="shared" si="19"/>
        <v>0</v>
      </c>
      <c r="S125" s="25" t="str">
        <f t="shared" si="20"/>
        <v>heure</v>
      </c>
      <c r="T125" s="94">
        <f t="shared" si="21"/>
        <v>0</v>
      </c>
      <c r="U125" s="19"/>
      <c r="V125" s="9"/>
      <c r="W125" s="37" t="str" cm="1">
        <f t="array" ref="W125">_xlfn.IFS(T125&gt;J125,"KO : Le montant retenu est supérieur au montant présenté. Merci de revoir la ligne de dépense ou plafonner son montant.",J125=0,"",T125=J125,"OK",T125&lt;J125,"Montant instruit inférieur au montant présenté.")</f>
        <v/>
      </c>
      <c r="X125" s="112">
        <f t="shared" si="22"/>
        <v>0</v>
      </c>
    </row>
    <row r="126" spans="1:24">
      <c r="A126" s="25">
        <v>122</v>
      </c>
      <c r="B126" s="109"/>
      <c r="C126" s="109"/>
      <c r="D126" s="10"/>
      <c r="E126" s="10"/>
      <c r="F126" s="110"/>
      <c r="G126" s="111"/>
      <c r="H126" s="111"/>
      <c r="I126" s="25" t="s">
        <v>6</v>
      </c>
      <c r="J126" s="94">
        <f t="shared" si="23"/>
        <v>0</v>
      </c>
      <c r="K126" s="20"/>
      <c r="L126" s="102">
        <f t="shared" si="13"/>
        <v>0</v>
      </c>
      <c r="M126" s="103">
        <f t="shared" si="14"/>
        <v>0</v>
      </c>
      <c r="N126" s="103">
        <f t="shared" si="15"/>
        <v>0</v>
      </c>
      <c r="O126" s="10">
        <f t="shared" si="16"/>
        <v>0</v>
      </c>
      <c r="P126" s="113">
        <f t="shared" si="17"/>
        <v>0</v>
      </c>
      <c r="Q126" s="104">
        <f t="shared" si="18"/>
        <v>0</v>
      </c>
      <c r="R126" s="104">
        <f t="shared" si="19"/>
        <v>0</v>
      </c>
      <c r="S126" s="25" t="str">
        <f t="shared" si="20"/>
        <v>heure</v>
      </c>
      <c r="T126" s="94">
        <f t="shared" si="21"/>
        <v>0</v>
      </c>
      <c r="U126" s="19"/>
      <c r="V126" s="9"/>
      <c r="W126" s="37" t="str" cm="1">
        <f t="array" ref="W126">_xlfn.IFS(T126&gt;J126,"KO : Le montant retenu est supérieur au montant présenté. Merci de revoir la ligne de dépense ou plafonner son montant.",J126=0,"",T126=J126,"OK",T126&lt;J126,"Montant instruit inférieur au montant présenté.")</f>
        <v/>
      </c>
      <c r="X126" s="112">
        <f t="shared" si="22"/>
        <v>0</v>
      </c>
    </row>
    <row r="127" spans="1:24">
      <c r="A127" s="25">
        <v>123</v>
      </c>
      <c r="B127" s="109"/>
      <c r="C127" s="109"/>
      <c r="D127" s="10"/>
      <c r="E127" s="10"/>
      <c r="F127" s="110"/>
      <c r="G127" s="111"/>
      <c r="H127" s="111"/>
      <c r="I127" s="25" t="s">
        <v>6</v>
      </c>
      <c r="J127" s="94">
        <f t="shared" si="23"/>
        <v>0</v>
      </c>
      <c r="K127" s="20"/>
      <c r="L127" s="102">
        <f t="shared" si="13"/>
        <v>0</v>
      </c>
      <c r="M127" s="103">
        <f t="shared" si="14"/>
        <v>0</v>
      </c>
      <c r="N127" s="103">
        <f t="shared" si="15"/>
        <v>0</v>
      </c>
      <c r="O127" s="10">
        <f t="shared" si="16"/>
        <v>0</v>
      </c>
      <c r="P127" s="113">
        <f t="shared" si="17"/>
        <v>0</v>
      </c>
      <c r="Q127" s="104">
        <f t="shared" si="18"/>
        <v>0</v>
      </c>
      <c r="R127" s="104">
        <f t="shared" si="19"/>
        <v>0</v>
      </c>
      <c r="S127" s="25" t="str">
        <f t="shared" si="20"/>
        <v>heure</v>
      </c>
      <c r="T127" s="94">
        <f t="shared" si="21"/>
        <v>0</v>
      </c>
      <c r="U127" s="19"/>
      <c r="V127" s="9"/>
      <c r="W127" s="37" t="str" cm="1">
        <f t="array" ref="W127">_xlfn.IFS(T127&gt;J127,"KO : Le montant retenu est supérieur au montant présenté. Merci de revoir la ligne de dépense ou plafonner son montant.",J127=0,"",T127=J127,"OK",T127&lt;J127,"Montant instruit inférieur au montant présenté.")</f>
        <v/>
      </c>
      <c r="X127" s="112">
        <f t="shared" si="22"/>
        <v>0</v>
      </c>
    </row>
    <row r="128" spans="1:24">
      <c r="A128" s="25">
        <v>124</v>
      </c>
      <c r="B128" s="109"/>
      <c r="C128" s="109"/>
      <c r="D128" s="10"/>
      <c r="E128" s="10"/>
      <c r="F128" s="110"/>
      <c r="G128" s="111"/>
      <c r="H128" s="111"/>
      <c r="I128" s="25" t="s">
        <v>6</v>
      </c>
      <c r="J128" s="94">
        <f t="shared" si="23"/>
        <v>0</v>
      </c>
      <c r="K128" s="20"/>
      <c r="L128" s="102">
        <f t="shared" si="13"/>
        <v>0</v>
      </c>
      <c r="M128" s="103">
        <f t="shared" si="14"/>
        <v>0</v>
      </c>
      <c r="N128" s="103">
        <f t="shared" si="15"/>
        <v>0</v>
      </c>
      <c r="O128" s="10">
        <f t="shared" si="16"/>
        <v>0</v>
      </c>
      <c r="P128" s="113">
        <f t="shared" si="17"/>
        <v>0</v>
      </c>
      <c r="Q128" s="104">
        <f t="shared" si="18"/>
        <v>0</v>
      </c>
      <c r="R128" s="104">
        <f t="shared" si="19"/>
        <v>0</v>
      </c>
      <c r="S128" s="25" t="str">
        <f t="shared" si="20"/>
        <v>heure</v>
      </c>
      <c r="T128" s="94">
        <f t="shared" si="21"/>
        <v>0</v>
      </c>
      <c r="U128" s="19"/>
      <c r="V128" s="9"/>
      <c r="W128" s="37" t="str" cm="1">
        <f t="array" ref="W128">_xlfn.IFS(T128&gt;J128,"KO : Le montant retenu est supérieur au montant présenté. Merci de revoir la ligne de dépense ou plafonner son montant.",J128=0,"",T128=J128,"OK",T128&lt;J128,"Montant instruit inférieur au montant présenté.")</f>
        <v/>
      </c>
      <c r="X128" s="112">
        <f t="shared" si="22"/>
        <v>0</v>
      </c>
    </row>
    <row r="129" spans="1:24">
      <c r="A129" s="25">
        <v>125</v>
      </c>
      <c r="B129" s="109"/>
      <c r="C129" s="109"/>
      <c r="D129" s="10"/>
      <c r="E129" s="10"/>
      <c r="F129" s="110"/>
      <c r="G129" s="111"/>
      <c r="H129" s="111"/>
      <c r="I129" s="25" t="s">
        <v>6</v>
      </c>
      <c r="J129" s="94">
        <f t="shared" si="23"/>
        <v>0</v>
      </c>
      <c r="K129" s="20"/>
      <c r="L129" s="102">
        <f t="shared" si="13"/>
        <v>0</v>
      </c>
      <c r="M129" s="103">
        <f t="shared" si="14"/>
        <v>0</v>
      </c>
      <c r="N129" s="103">
        <f t="shared" si="15"/>
        <v>0</v>
      </c>
      <c r="O129" s="10">
        <f t="shared" si="16"/>
        <v>0</v>
      </c>
      <c r="P129" s="113">
        <f t="shared" si="17"/>
        <v>0</v>
      </c>
      <c r="Q129" s="104">
        <f t="shared" si="18"/>
        <v>0</v>
      </c>
      <c r="R129" s="104">
        <f t="shared" si="19"/>
        <v>0</v>
      </c>
      <c r="S129" s="25" t="str">
        <f t="shared" si="20"/>
        <v>heure</v>
      </c>
      <c r="T129" s="94">
        <f t="shared" si="21"/>
        <v>0</v>
      </c>
      <c r="U129" s="19"/>
      <c r="V129" s="9"/>
      <c r="W129" s="37" t="str" cm="1">
        <f t="array" ref="W129">_xlfn.IFS(T129&gt;J129,"KO : Le montant retenu est supérieur au montant présenté. Merci de revoir la ligne de dépense ou plafonner son montant.",J129=0,"",T129=J129,"OK",T129&lt;J129,"Montant instruit inférieur au montant présenté.")</f>
        <v/>
      </c>
      <c r="X129" s="112">
        <f t="shared" si="22"/>
        <v>0</v>
      </c>
    </row>
    <row r="130" spans="1:24">
      <c r="A130" s="25">
        <v>126</v>
      </c>
      <c r="B130" s="109"/>
      <c r="C130" s="109"/>
      <c r="D130" s="10"/>
      <c r="E130" s="10"/>
      <c r="F130" s="110"/>
      <c r="G130" s="111"/>
      <c r="H130" s="111"/>
      <c r="I130" s="25" t="s">
        <v>6</v>
      </c>
      <c r="J130" s="94">
        <f t="shared" si="23"/>
        <v>0</v>
      </c>
      <c r="K130" s="20"/>
      <c r="L130" s="102">
        <f t="shared" si="13"/>
        <v>0</v>
      </c>
      <c r="M130" s="103">
        <f t="shared" si="14"/>
        <v>0</v>
      </c>
      <c r="N130" s="103">
        <f t="shared" si="15"/>
        <v>0</v>
      </c>
      <c r="O130" s="10">
        <f t="shared" si="16"/>
        <v>0</v>
      </c>
      <c r="P130" s="113">
        <f t="shared" si="17"/>
        <v>0</v>
      </c>
      <c r="Q130" s="104">
        <f t="shared" si="18"/>
        <v>0</v>
      </c>
      <c r="R130" s="104">
        <f t="shared" si="19"/>
        <v>0</v>
      </c>
      <c r="S130" s="25" t="str">
        <f t="shared" si="20"/>
        <v>heure</v>
      </c>
      <c r="T130" s="94">
        <f t="shared" si="21"/>
        <v>0</v>
      </c>
      <c r="U130" s="19"/>
      <c r="V130" s="9"/>
      <c r="W130" s="37" t="str" cm="1">
        <f t="array" ref="W130">_xlfn.IFS(T130&gt;J130,"KO : Le montant retenu est supérieur au montant présenté. Merci de revoir la ligne de dépense ou plafonner son montant.",J130=0,"",T130=J130,"OK",T130&lt;J130,"Montant instruit inférieur au montant présenté.")</f>
        <v/>
      </c>
      <c r="X130" s="112">
        <f t="shared" si="22"/>
        <v>0</v>
      </c>
    </row>
    <row r="131" spans="1:24">
      <c r="A131" s="25">
        <v>127</v>
      </c>
      <c r="B131" s="109"/>
      <c r="C131" s="109"/>
      <c r="D131" s="10"/>
      <c r="E131" s="10"/>
      <c r="F131" s="110"/>
      <c r="G131" s="111"/>
      <c r="H131" s="111"/>
      <c r="I131" s="25" t="s">
        <v>6</v>
      </c>
      <c r="J131" s="94">
        <f t="shared" si="23"/>
        <v>0</v>
      </c>
      <c r="K131" s="20"/>
      <c r="L131" s="102">
        <f t="shared" si="13"/>
        <v>0</v>
      </c>
      <c r="M131" s="103">
        <f t="shared" si="14"/>
        <v>0</v>
      </c>
      <c r="N131" s="103">
        <f t="shared" si="15"/>
        <v>0</v>
      </c>
      <c r="O131" s="10">
        <f t="shared" si="16"/>
        <v>0</v>
      </c>
      <c r="P131" s="113">
        <f t="shared" si="17"/>
        <v>0</v>
      </c>
      <c r="Q131" s="104">
        <f t="shared" si="18"/>
        <v>0</v>
      </c>
      <c r="R131" s="104">
        <f t="shared" si="19"/>
        <v>0</v>
      </c>
      <c r="S131" s="25" t="str">
        <f t="shared" si="20"/>
        <v>heure</v>
      </c>
      <c r="T131" s="94">
        <f t="shared" si="21"/>
        <v>0</v>
      </c>
      <c r="U131" s="19"/>
      <c r="V131" s="9"/>
      <c r="W131" s="37" t="str" cm="1">
        <f t="array" ref="W131">_xlfn.IFS(T131&gt;J131,"KO : Le montant retenu est supérieur au montant présenté. Merci de revoir la ligne de dépense ou plafonner son montant.",J131=0,"",T131=J131,"OK",T131&lt;J131,"Montant instruit inférieur au montant présenté.")</f>
        <v/>
      </c>
      <c r="X131" s="112">
        <f t="shared" si="22"/>
        <v>0</v>
      </c>
    </row>
    <row r="132" spans="1:24">
      <c r="A132" s="25">
        <v>128</v>
      </c>
      <c r="B132" s="109"/>
      <c r="C132" s="109"/>
      <c r="D132" s="10"/>
      <c r="E132" s="10"/>
      <c r="F132" s="110"/>
      <c r="G132" s="111"/>
      <c r="H132" s="111"/>
      <c r="I132" s="25" t="s">
        <v>6</v>
      </c>
      <c r="J132" s="94">
        <f t="shared" si="23"/>
        <v>0</v>
      </c>
      <c r="K132" s="20"/>
      <c r="L132" s="102">
        <f t="shared" si="13"/>
        <v>0</v>
      </c>
      <c r="M132" s="103">
        <f t="shared" si="14"/>
        <v>0</v>
      </c>
      <c r="N132" s="103">
        <f t="shared" si="15"/>
        <v>0</v>
      </c>
      <c r="O132" s="10">
        <f t="shared" si="16"/>
        <v>0</v>
      </c>
      <c r="P132" s="113">
        <f t="shared" si="17"/>
        <v>0</v>
      </c>
      <c r="Q132" s="104">
        <f t="shared" si="18"/>
        <v>0</v>
      </c>
      <c r="R132" s="104">
        <f t="shared" si="19"/>
        <v>0</v>
      </c>
      <c r="S132" s="25" t="str">
        <f t="shared" si="20"/>
        <v>heure</v>
      </c>
      <c r="T132" s="94">
        <f t="shared" si="21"/>
        <v>0</v>
      </c>
      <c r="U132" s="19"/>
      <c r="V132" s="9"/>
      <c r="W132" s="37" t="str" cm="1">
        <f t="array" ref="W132">_xlfn.IFS(T132&gt;J132,"KO : Le montant retenu est supérieur au montant présenté. Merci de revoir la ligne de dépense ou plafonner son montant.",J132=0,"",T132=J132,"OK",T132&lt;J132,"Montant instruit inférieur au montant présenté.")</f>
        <v/>
      </c>
      <c r="X132" s="112">
        <f t="shared" si="22"/>
        <v>0</v>
      </c>
    </row>
    <row r="133" spans="1:24">
      <c r="A133" s="25">
        <v>129</v>
      </c>
      <c r="B133" s="109"/>
      <c r="C133" s="109"/>
      <c r="D133" s="10"/>
      <c r="E133" s="10"/>
      <c r="F133" s="110"/>
      <c r="G133" s="111"/>
      <c r="H133" s="111"/>
      <c r="I133" s="25" t="s">
        <v>6</v>
      </c>
      <c r="J133" s="94">
        <f t="shared" si="23"/>
        <v>0</v>
      </c>
      <c r="K133" s="20"/>
      <c r="L133" s="102">
        <f t="shared" si="13"/>
        <v>0</v>
      </c>
      <c r="M133" s="103">
        <f t="shared" si="14"/>
        <v>0</v>
      </c>
      <c r="N133" s="103">
        <f t="shared" si="15"/>
        <v>0</v>
      </c>
      <c r="O133" s="10">
        <f t="shared" si="16"/>
        <v>0</v>
      </c>
      <c r="P133" s="113">
        <f t="shared" si="17"/>
        <v>0</v>
      </c>
      <c r="Q133" s="104">
        <f t="shared" si="18"/>
        <v>0</v>
      </c>
      <c r="R133" s="104">
        <f t="shared" si="19"/>
        <v>0</v>
      </c>
      <c r="S133" s="25" t="str">
        <f t="shared" si="20"/>
        <v>heure</v>
      </c>
      <c r="T133" s="94">
        <f t="shared" si="21"/>
        <v>0</v>
      </c>
      <c r="U133" s="19"/>
      <c r="V133" s="9"/>
      <c r="W133" s="37" t="str" cm="1">
        <f t="array" ref="W133">_xlfn.IFS(T133&gt;J133,"KO : Le montant retenu est supérieur au montant présenté. Merci de revoir la ligne de dépense ou plafonner son montant.",J133=0,"",T133=J133,"OK",T133&lt;J133,"Montant instruit inférieur au montant présenté.")</f>
        <v/>
      </c>
      <c r="X133" s="112">
        <f t="shared" si="22"/>
        <v>0</v>
      </c>
    </row>
    <row r="134" spans="1:24">
      <c r="A134" s="25">
        <v>130</v>
      </c>
      <c r="B134" s="109"/>
      <c r="C134" s="109"/>
      <c r="D134" s="10"/>
      <c r="E134" s="10"/>
      <c r="F134" s="110"/>
      <c r="G134" s="111"/>
      <c r="H134" s="111"/>
      <c r="I134" s="25" t="s">
        <v>6</v>
      </c>
      <c r="J134" s="94">
        <f t="shared" si="23"/>
        <v>0</v>
      </c>
      <c r="K134" s="20"/>
      <c r="L134" s="102">
        <f t="shared" ref="L134:L197" si="24">B134</f>
        <v>0</v>
      </c>
      <c r="M134" s="103">
        <f t="shared" ref="M134:M197" si="25">C134</f>
        <v>0</v>
      </c>
      <c r="N134" s="103">
        <f t="shared" ref="N134:N197" si="26">D134</f>
        <v>0</v>
      </c>
      <c r="O134" s="10">
        <f t="shared" ref="O134:O197" si="27">E134</f>
        <v>0</v>
      </c>
      <c r="P134" s="113">
        <f t="shared" ref="P134:P197" si="28">F134</f>
        <v>0</v>
      </c>
      <c r="Q134" s="104">
        <f t="shared" ref="Q134:Q197" si="29">G134</f>
        <v>0</v>
      </c>
      <c r="R134" s="104">
        <f t="shared" ref="R134:R197" si="30">H134</f>
        <v>0</v>
      </c>
      <c r="S134" s="25" t="str">
        <f t="shared" ref="S134:S197" si="31">I134</f>
        <v>heure</v>
      </c>
      <c r="T134" s="94">
        <f t="shared" ref="T134:T197" si="32">IF(R134&lt;&gt;0,R134*P134/Q134,0)</f>
        <v>0</v>
      </c>
      <c r="U134" s="19"/>
      <c r="V134" s="9"/>
      <c r="W134" s="37" t="str" cm="1">
        <f t="array" ref="W134">_xlfn.IFS(T134&gt;J134,"KO : Le montant retenu est supérieur au montant présenté. Merci de revoir la ligne de dépense ou plafonner son montant.",J134=0,"",T134=J134,"OK",T134&lt;J134,"Montant instruit inférieur au montant présenté.")</f>
        <v/>
      </c>
      <c r="X134" s="112">
        <f t="shared" ref="X134:X197" si="33">J134-T134</f>
        <v>0</v>
      </c>
    </row>
    <row r="135" spans="1:24">
      <c r="A135" s="25">
        <v>131</v>
      </c>
      <c r="B135" s="109"/>
      <c r="C135" s="109"/>
      <c r="D135" s="10"/>
      <c r="E135" s="10"/>
      <c r="F135" s="110"/>
      <c r="G135" s="111"/>
      <c r="H135" s="111"/>
      <c r="I135" s="25" t="s">
        <v>6</v>
      </c>
      <c r="J135" s="94">
        <f t="shared" si="23"/>
        <v>0</v>
      </c>
      <c r="K135" s="20"/>
      <c r="L135" s="102">
        <f t="shared" si="24"/>
        <v>0</v>
      </c>
      <c r="M135" s="103">
        <f t="shared" si="25"/>
        <v>0</v>
      </c>
      <c r="N135" s="103">
        <f t="shared" si="26"/>
        <v>0</v>
      </c>
      <c r="O135" s="10">
        <f t="shared" si="27"/>
        <v>0</v>
      </c>
      <c r="P135" s="113">
        <f t="shared" si="28"/>
        <v>0</v>
      </c>
      <c r="Q135" s="104">
        <f t="shared" si="29"/>
        <v>0</v>
      </c>
      <c r="R135" s="104">
        <f t="shared" si="30"/>
        <v>0</v>
      </c>
      <c r="S135" s="25" t="str">
        <f t="shared" si="31"/>
        <v>heure</v>
      </c>
      <c r="T135" s="94">
        <f t="shared" si="32"/>
        <v>0</v>
      </c>
      <c r="U135" s="19"/>
      <c r="V135" s="9"/>
      <c r="W135" s="37" t="str" cm="1">
        <f t="array" ref="W135">_xlfn.IFS(T135&gt;J135,"KO : Le montant retenu est supérieur au montant présenté. Merci de revoir la ligne de dépense ou plafonner son montant.",J135=0,"",T135=J135,"OK",T135&lt;J135,"Montant instruit inférieur au montant présenté.")</f>
        <v/>
      </c>
      <c r="X135" s="112">
        <f t="shared" si="33"/>
        <v>0</v>
      </c>
    </row>
    <row r="136" spans="1:24">
      <c r="A136" s="25">
        <v>132</v>
      </c>
      <c r="B136" s="109"/>
      <c r="C136" s="109"/>
      <c r="D136" s="10"/>
      <c r="E136" s="10"/>
      <c r="F136" s="110"/>
      <c r="G136" s="111"/>
      <c r="H136" s="111"/>
      <c r="I136" s="25" t="s">
        <v>6</v>
      </c>
      <c r="J136" s="94">
        <f t="shared" si="23"/>
        <v>0</v>
      </c>
      <c r="K136" s="20"/>
      <c r="L136" s="102">
        <f t="shared" si="24"/>
        <v>0</v>
      </c>
      <c r="M136" s="103">
        <f t="shared" si="25"/>
        <v>0</v>
      </c>
      <c r="N136" s="103">
        <f t="shared" si="26"/>
        <v>0</v>
      </c>
      <c r="O136" s="10">
        <f t="shared" si="27"/>
        <v>0</v>
      </c>
      <c r="P136" s="113">
        <f t="shared" si="28"/>
        <v>0</v>
      </c>
      <c r="Q136" s="104">
        <f t="shared" si="29"/>
        <v>0</v>
      </c>
      <c r="R136" s="104">
        <f t="shared" si="30"/>
        <v>0</v>
      </c>
      <c r="S136" s="25" t="str">
        <f t="shared" si="31"/>
        <v>heure</v>
      </c>
      <c r="T136" s="94">
        <f t="shared" si="32"/>
        <v>0</v>
      </c>
      <c r="U136" s="19"/>
      <c r="V136" s="9"/>
      <c r="W136" s="37" t="str" cm="1">
        <f t="array" ref="W136">_xlfn.IFS(T136&gt;J136,"KO : Le montant retenu est supérieur au montant présenté. Merci de revoir la ligne de dépense ou plafonner son montant.",J136=0,"",T136=J136,"OK",T136&lt;J136,"Montant instruit inférieur au montant présenté.")</f>
        <v/>
      </c>
      <c r="X136" s="112">
        <f t="shared" si="33"/>
        <v>0</v>
      </c>
    </row>
    <row r="137" spans="1:24">
      <c r="A137" s="25">
        <v>133</v>
      </c>
      <c r="B137" s="109"/>
      <c r="C137" s="109"/>
      <c r="D137" s="10"/>
      <c r="E137" s="10"/>
      <c r="F137" s="110"/>
      <c r="G137" s="111"/>
      <c r="H137" s="111"/>
      <c r="I137" s="25" t="s">
        <v>6</v>
      </c>
      <c r="J137" s="94">
        <f t="shared" si="23"/>
        <v>0</v>
      </c>
      <c r="K137" s="20"/>
      <c r="L137" s="102">
        <f t="shared" si="24"/>
        <v>0</v>
      </c>
      <c r="M137" s="103">
        <f t="shared" si="25"/>
        <v>0</v>
      </c>
      <c r="N137" s="103">
        <f t="shared" si="26"/>
        <v>0</v>
      </c>
      <c r="O137" s="10">
        <f t="shared" si="27"/>
        <v>0</v>
      </c>
      <c r="P137" s="113">
        <f t="shared" si="28"/>
        <v>0</v>
      </c>
      <c r="Q137" s="104">
        <f t="shared" si="29"/>
        <v>0</v>
      </c>
      <c r="R137" s="104">
        <f t="shared" si="30"/>
        <v>0</v>
      </c>
      <c r="S137" s="25" t="str">
        <f t="shared" si="31"/>
        <v>heure</v>
      </c>
      <c r="T137" s="94">
        <f t="shared" si="32"/>
        <v>0</v>
      </c>
      <c r="U137" s="19"/>
      <c r="V137" s="9"/>
      <c r="W137" s="37" t="str" cm="1">
        <f t="array" ref="W137">_xlfn.IFS(T137&gt;J137,"KO : Le montant retenu est supérieur au montant présenté. Merci de revoir la ligne de dépense ou plafonner son montant.",J137=0,"",T137=J137,"OK",T137&lt;J137,"Montant instruit inférieur au montant présenté.")</f>
        <v/>
      </c>
      <c r="X137" s="112">
        <f t="shared" si="33"/>
        <v>0</v>
      </c>
    </row>
    <row r="138" spans="1:24">
      <c r="A138" s="25">
        <v>134</v>
      </c>
      <c r="B138" s="109"/>
      <c r="C138" s="109"/>
      <c r="D138" s="10"/>
      <c r="E138" s="10"/>
      <c r="F138" s="110"/>
      <c r="G138" s="111"/>
      <c r="H138" s="111"/>
      <c r="I138" s="25" t="s">
        <v>6</v>
      </c>
      <c r="J138" s="94">
        <f t="shared" si="23"/>
        <v>0</v>
      </c>
      <c r="K138" s="20"/>
      <c r="L138" s="102">
        <f t="shared" si="24"/>
        <v>0</v>
      </c>
      <c r="M138" s="103">
        <f t="shared" si="25"/>
        <v>0</v>
      </c>
      <c r="N138" s="103">
        <f t="shared" si="26"/>
        <v>0</v>
      </c>
      <c r="O138" s="10">
        <f t="shared" si="27"/>
        <v>0</v>
      </c>
      <c r="P138" s="113">
        <f t="shared" si="28"/>
        <v>0</v>
      </c>
      <c r="Q138" s="104">
        <f t="shared" si="29"/>
        <v>0</v>
      </c>
      <c r="R138" s="104">
        <f t="shared" si="30"/>
        <v>0</v>
      </c>
      <c r="S138" s="25" t="str">
        <f t="shared" si="31"/>
        <v>heure</v>
      </c>
      <c r="T138" s="94">
        <f t="shared" si="32"/>
        <v>0</v>
      </c>
      <c r="U138" s="19"/>
      <c r="V138" s="9"/>
      <c r="W138" s="37" t="str" cm="1">
        <f t="array" ref="W138">_xlfn.IFS(T138&gt;J138,"KO : Le montant retenu est supérieur au montant présenté. Merci de revoir la ligne de dépense ou plafonner son montant.",J138=0,"",T138=J138,"OK",T138&lt;J138,"Montant instruit inférieur au montant présenté.")</f>
        <v/>
      </c>
      <c r="X138" s="112">
        <f t="shared" si="33"/>
        <v>0</v>
      </c>
    </row>
    <row r="139" spans="1:24">
      <c r="A139" s="25">
        <v>135</v>
      </c>
      <c r="B139" s="109"/>
      <c r="C139" s="109"/>
      <c r="D139" s="10"/>
      <c r="E139" s="10"/>
      <c r="F139" s="110"/>
      <c r="G139" s="111"/>
      <c r="H139" s="111"/>
      <c r="I139" s="25" t="s">
        <v>6</v>
      </c>
      <c r="J139" s="94">
        <f t="shared" ref="J139:J202" si="34">IF(H139&lt;&gt;0,H139*F139/G139,0)</f>
        <v>0</v>
      </c>
      <c r="K139" s="20"/>
      <c r="L139" s="102">
        <f t="shared" si="24"/>
        <v>0</v>
      </c>
      <c r="M139" s="103">
        <f t="shared" si="25"/>
        <v>0</v>
      </c>
      <c r="N139" s="103">
        <f t="shared" si="26"/>
        <v>0</v>
      </c>
      <c r="O139" s="10">
        <f t="shared" si="27"/>
        <v>0</v>
      </c>
      <c r="P139" s="113">
        <f t="shared" si="28"/>
        <v>0</v>
      </c>
      <c r="Q139" s="104">
        <f t="shared" si="29"/>
        <v>0</v>
      </c>
      <c r="R139" s="104">
        <f t="shared" si="30"/>
        <v>0</v>
      </c>
      <c r="S139" s="25" t="str">
        <f t="shared" si="31"/>
        <v>heure</v>
      </c>
      <c r="T139" s="94">
        <f t="shared" si="32"/>
        <v>0</v>
      </c>
      <c r="U139" s="19"/>
      <c r="V139" s="9"/>
      <c r="W139" s="37" t="str" cm="1">
        <f t="array" ref="W139">_xlfn.IFS(T139&gt;J139,"KO : Le montant retenu est supérieur au montant présenté. Merci de revoir la ligne de dépense ou plafonner son montant.",J139=0,"",T139=J139,"OK",T139&lt;J139,"Montant instruit inférieur au montant présenté.")</f>
        <v/>
      </c>
      <c r="X139" s="112">
        <f t="shared" si="33"/>
        <v>0</v>
      </c>
    </row>
    <row r="140" spans="1:24">
      <c r="A140" s="25">
        <v>136</v>
      </c>
      <c r="B140" s="109"/>
      <c r="C140" s="109"/>
      <c r="D140" s="10"/>
      <c r="E140" s="10"/>
      <c r="F140" s="110"/>
      <c r="G140" s="111"/>
      <c r="H140" s="111"/>
      <c r="I140" s="25" t="s">
        <v>6</v>
      </c>
      <c r="J140" s="94">
        <f t="shared" si="34"/>
        <v>0</v>
      </c>
      <c r="K140" s="20"/>
      <c r="L140" s="102">
        <f t="shared" si="24"/>
        <v>0</v>
      </c>
      <c r="M140" s="103">
        <f t="shared" si="25"/>
        <v>0</v>
      </c>
      <c r="N140" s="103">
        <f t="shared" si="26"/>
        <v>0</v>
      </c>
      <c r="O140" s="10">
        <f t="shared" si="27"/>
        <v>0</v>
      </c>
      <c r="P140" s="113">
        <f t="shared" si="28"/>
        <v>0</v>
      </c>
      <c r="Q140" s="104">
        <f t="shared" si="29"/>
        <v>0</v>
      </c>
      <c r="R140" s="104">
        <f t="shared" si="30"/>
        <v>0</v>
      </c>
      <c r="S140" s="25" t="str">
        <f t="shared" si="31"/>
        <v>heure</v>
      </c>
      <c r="T140" s="94">
        <f t="shared" si="32"/>
        <v>0</v>
      </c>
      <c r="U140" s="19"/>
      <c r="V140" s="9"/>
      <c r="W140" s="37" t="str" cm="1">
        <f t="array" ref="W140">_xlfn.IFS(T140&gt;J140,"KO : Le montant retenu est supérieur au montant présenté. Merci de revoir la ligne de dépense ou plafonner son montant.",J140=0,"",T140=J140,"OK",T140&lt;J140,"Montant instruit inférieur au montant présenté.")</f>
        <v/>
      </c>
      <c r="X140" s="112">
        <f t="shared" si="33"/>
        <v>0</v>
      </c>
    </row>
    <row r="141" spans="1:24">
      <c r="A141" s="25">
        <v>137</v>
      </c>
      <c r="B141" s="109"/>
      <c r="C141" s="109"/>
      <c r="D141" s="10"/>
      <c r="E141" s="10"/>
      <c r="F141" s="110"/>
      <c r="G141" s="111"/>
      <c r="H141" s="111"/>
      <c r="I141" s="25" t="s">
        <v>6</v>
      </c>
      <c r="J141" s="94">
        <f t="shared" si="34"/>
        <v>0</v>
      </c>
      <c r="K141" s="20"/>
      <c r="L141" s="102">
        <f t="shared" si="24"/>
        <v>0</v>
      </c>
      <c r="M141" s="103">
        <f t="shared" si="25"/>
        <v>0</v>
      </c>
      <c r="N141" s="103">
        <f t="shared" si="26"/>
        <v>0</v>
      </c>
      <c r="O141" s="10">
        <f t="shared" si="27"/>
        <v>0</v>
      </c>
      <c r="P141" s="113">
        <f t="shared" si="28"/>
        <v>0</v>
      </c>
      <c r="Q141" s="104">
        <f t="shared" si="29"/>
        <v>0</v>
      </c>
      <c r="R141" s="104">
        <f t="shared" si="30"/>
        <v>0</v>
      </c>
      <c r="S141" s="25" t="str">
        <f t="shared" si="31"/>
        <v>heure</v>
      </c>
      <c r="T141" s="94">
        <f t="shared" si="32"/>
        <v>0</v>
      </c>
      <c r="U141" s="19"/>
      <c r="V141" s="9"/>
      <c r="W141" s="37" t="str" cm="1">
        <f t="array" ref="W141">_xlfn.IFS(T141&gt;J141,"KO : Le montant retenu est supérieur au montant présenté. Merci de revoir la ligne de dépense ou plafonner son montant.",J141=0,"",T141=J141,"OK",T141&lt;J141,"Montant instruit inférieur au montant présenté.")</f>
        <v/>
      </c>
      <c r="X141" s="112">
        <f t="shared" si="33"/>
        <v>0</v>
      </c>
    </row>
    <row r="142" spans="1:24">
      <c r="A142" s="25">
        <v>138</v>
      </c>
      <c r="B142" s="109"/>
      <c r="C142" s="109"/>
      <c r="D142" s="10"/>
      <c r="E142" s="10"/>
      <c r="F142" s="110"/>
      <c r="G142" s="111"/>
      <c r="H142" s="111"/>
      <c r="I142" s="25" t="s">
        <v>6</v>
      </c>
      <c r="J142" s="94">
        <f t="shared" si="34"/>
        <v>0</v>
      </c>
      <c r="K142" s="20"/>
      <c r="L142" s="102">
        <f t="shared" si="24"/>
        <v>0</v>
      </c>
      <c r="M142" s="103">
        <f t="shared" si="25"/>
        <v>0</v>
      </c>
      <c r="N142" s="103">
        <f t="shared" si="26"/>
        <v>0</v>
      </c>
      <c r="O142" s="10">
        <f t="shared" si="27"/>
        <v>0</v>
      </c>
      <c r="P142" s="113">
        <f t="shared" si="28"/>
        <v>0</v>
      </c>
      <c r="Q142" s="104">
        <f t="shared" si="29"/>
        <v>0</v>
      </c>
      <c r="R142" s="104">
        <f t="shared" si="30"/>
        <v>0</v>
      </c>
      <c r="S142" s="25" t="str">
        <f t="shared" si="31"/>
        <v>heure</v>
      </c>
      <c r="T142" s="94">
        <f t="shared" si="32"/>
        <v>0</v>
      </c>
      <c r="U142" s="19"/>
      <c r="V142" s="9"/>
      <c r="W142" s="37" t="str" cm="1">
        <f t="array" ref="W142">_xlfn.IFS(T142&gt;J142,"KO : Le montant retenu est supérieur au montant présenté. Merci de revoir la ligne de dépense ou plafonner son montant.",J142=0,"",T142=J142,"OK",T142&lt;J142,"Montant instruit inférieur au montant présenté.")</f>
        <v/>
      </c>
      <c r="X142" s="112">
        <f t="shared" si="33"/>
        <v>0</v>
      </c>
    </row>
    <row r="143" spans="1:24">
      <c r="A143" s="25">
        <v>139</v>
      </c>
      <c r="B143" s="109"/>
      <c r="C143" s="109"/>
      <c r="D143" s="10"/>
      <c r="E143" s="10"/>
      <c r="F143" s="110"/>
      <c r="G143" s="111"/>
      <c r="H143" s="111"/>
      <c r="I143" s="25" t="s">
        <v>6</v>
      </c>
      <c r="J143" s="94">
        <f t="shared" si="34"/>
        <v>0</v>
      </c>
      <c r="K143" s="20"/>
      <c r="L143" s="102">
        <f t="shared" si="24"/>
        <v>0</v>
      </c>
      <c r="M143" s="103">
        <f t="shared" si="25"/>
        <v>0</v>
      </c>
      <c r="N143" s="103">
        <f t="shared" si="26"/>
        <v>0</v>
      </c>
      <c r="O143" s="10">
        <f t="shared" si="27"/>
        <v>0</v>
      </c>
      <c r="P143" s="113">
        <f t="shared" si="28"/>
        <v>0</v>
      </c>
      <c r="Q143" s="104">
        <f t="shared" si="29"/>
        <v>0</v>
      </c>
      <c r="R143" s="104">
        <f t="shared" si="30"/>
        <v>0</v>
      </c>
      <c r="S143" s="25" t="str">
        <f t="shared" si="31"/>
        <v>heure</v>
      </c>
      <c r="T143" s="94">
        <f t="shared" si="32"/>
        <v>0</v>
      </c>
      <c r="U143" s="19"/>
      <c r="V143" s="9"/>
      <c r="W143" s="37" t="str" cm="1">
        <f t="array" ref="W143">_xlfn.IFS(T143&gt;J143,"KO : Le montant retenu est supérieur au montant présenté. Merci de revoir la ligne de dépense ou plafonner son montant.",J143=0,"",T143=J143,"OK",T143&lt;J143,"Montant instruit inférieur au montant présenté.")</f>
        <v/>
      </c>
      <c r="X143" s="112">
        <f t="shared" si="33"/>
        <v>0</v>
      </c>
    </row>
    <row r="144" spans="1:24">
      <c r="A144" s="25">
        <v>140</v>
      </c>
      <c r="B144" s="109"/>
      <c r="C144" s="109"/>
      <c r="D144" s="10"/>
      <c r="E144" s="10"/>
      <c r="F144" s="110"/>
      <c r="G144" s="111"/>
      <c r="H144" s="111"/>
      <c r="I144" s="25" t="s">
        <v>6</v>
      </c>
      <c r="J144" s="94">
        <f t="shared" si="34"/>
        <v>0</v>
      </c>
      <c r="K144" s="20"/>
      <c r="L144" s="102">
        <f t="shared" si="24"/>
        <v>0</v>
      </c>
      <c r="M144" s="103">
        <f t="shared" si="25"/>
        <v>0</v>
      </c>
      <c r="N144" s="103">
        <f t="shared" si="26"/>
        <v>0</v>
      </c>
      <c r="O144" s="10">
        <f t="shared" si="27"/>
        <v>0</v>
      </c>
      <c r="P144" s="113">
        <f t="shared" si="28"/>
        <v>0</v>
      </c>
      <c r="Q144" s="104">
        <f t="shared" si="29"/>
        <v>0</v>
      </c>
      <c r="R144" s="104">
        <f t="shared" si="30"/>
        <v>0</v>
      </c>
      <c r="S144" s="25" t="str">
        <f t="shared" si="31"/>
        <v>heure</v>
      </c>
      <c r="T144" s="94">
        <f t="shared" si="32"/>
        <v>0</v>
      </c>
      <c r="U144" s="19"/>
      <c r="V144" s="9"/>
      <c r="W144" s="37" t="str" cm="1">
        <f t="array" ref="W144">_xlfn.IFS(T144&gt;J144,"KO : Le montant retenu est supérieur au montant présenté. Merci de revoir la ligne de dépense ou plafonner son montant.",J144=0,"",T144=J144,"OK",T144&lt;J144,"Montant instruit inférieur au montant présenté.")</f>
        <v/>
      </c>
      <c r="X144" s="112">
        <f t="shared" si="33"/>
        <v>0</v>
      </c>
    </row>
    <row r="145" spans="1:24">
      <c r="A145" s="25">
        <v>141</v>
      </c>
      <c r="B145" s="109"/>
      <c r="C145" s="109"/>
      <c r="D145" s="10"/>
      <c r="E145" s="10"/>
      <c r="F145" s="110"/>
      <c r="G145" s="111"/>
      <c r="H145" s="111"/>
      <c r="I145" s="25" t="s">
        <v>6</v>
      </c>
      <c r="J145" s="94">
        <f t="shared" si="34"/>
        <v>0</v>
      </c>
      <c r="K145" s="20"/>
      <c r="L145" s="102">
        <f t="shared" si="24"/>
        <v>0</v>
      </c>
      <c r="M145" s="103">
        <f t="shared" si="25"/>
        <v>0</v>
      </c>
      <c r="N145" s="103">
        <f t="shared" si="26"/>
        <v>0</v>
      </c>
      <c r="O145" s="10">
        <f t="shared" si="27"/>
        <v>0</v>
      </c>
      <c r="P145" s="113">
        <f t="shared" si="28"/>
        <v>0</v>
      </c>
      <c r="Q145" s="104">
        <f t="shared" si="29"/>
        <v>0</v>
      </c>
      <c r="R145" s="104">
        <f t="shared" si="30"/>
        <v>0</v>
      </c>
      <c r="S145" s="25" t="str">
        <f t="shared" si="31"/>
        <v>heure</v>
      </c>
      <c r="T145" s="94">
        <f t="shared" si="32"/>
        <v>0</v>
      </c>
      <c r="U145" s="19"/>
      <c r="V145" s="9"/>
      <c r="W145" s="37" t="str" cm="1">
        <f t="array" ref="W145">_xlfn.IFS(T145&gt;J145,"KO : Le montant retenu est supérieur au montant présenté. Merci de revoir la ligne de dépense ou plafonner son montant.",J145=0,"",T145=J145,"OK",T145&lt;J145,"Montant instruit inférieur au montant présenté.")</f>
        <v/>
      </c>
      <c r="X145" s="112">
        <f t="shared" si="33"/>
        <v>0</v>
      </c>
    </row>
    <row r="146" spans="1:24">
      <c r="A146" s="25">
        <v>142</v>
      </c>
      <c r="B146" s="109"/>
      <c r="C146" s="109"/>
      <c r="D146" s="10"/>
      <c r="E146" s="10"/>
      <c r="F146" s="110"/>
      <c r="G146" s="111"/>
      <c r="H146" s="111"/>
      <c r="I146" s="25" t="s">
        <v>6</v>
      </c>
      <c r="J146" s="94">
        <f t="shared" si="34"/>
        <v>0</v>
      </c>
      <c r="K146" s="20"/>
      <c r="L146" s="102">
        <f t="shared" si="24"/>
        <v>0</v>
      </c>
      <c r="M146" s="103">
        <f t="shared" si="25"/>
        <v>0</v>
      </c>
      <c r="N146" s="103">
        <f t="shared" si="26"/>
        <v>0</v>
      </c>
      <c r="O146" s="10">
        <f t="shared" si="27"/>
        <v>0</v>
      </c>
      <c r="P146" s="113">
        <f t="shared" si="28"/>
        <v>0</v>
      </c>
      <c r="Q146" s="104">
        <f t="shared" si="29"/>
        <v>0</v>
      </c>
      <c r="R146" s="104">
        <f t="shared" si="30"/>
        <v>0</v>
      </c>
      <c r="S146" s="25" t="str">
        <f t="shared" si="31"/>
        <v>heure</v>
      </c>
      <c r="T146" s="94">
        <f t="shared" si="32"/>
        <v>0</v>
      </c>
      <c r="U146" s="19"/>
      <c r="V146" s="9"/>
      <c r="W146" s="37" t="str" cm="1">
        <f t="array" ref="W146">_xlfn.IFS(T146&gt;J146,"KO : Le montant retenu est supérieur au montant présenté. Merci de revoir la ligne de dépense ou plafonner son montant.",J146=0,"",T146=J146,"OK",T146&lt;J146,"Montant instruit inférieur au montant présenté.")</f>
        <v/>
      </c>
      <c r="X146" s="112">
        <f t="shared" si="33"/>
        <v>0</v>
      </c>
    </row>
    <row r="147" spans="1:24">
      <c r="A147" s="25">
        <v>143</v>
      </c>
      <c r="B147" s="109"/>
      <c r="C147" s="109"/>
      <c r="D147" s="10"/>
      <c r="E147" s="10"/>
      <c r="F147" s="110"/>
      <c r="G147" s="111"/>
      <c r="H147" s="111"/>
      <c r="I147" s="25" t="s">
        <v>6</v>
      </c>
      <c r="J147" s="94">
        <f t="shared" si="34"/>
        <v>0</v>
      </c>
      <c r="K147" s="20"/>
      <c r="L147" s="102">
        <f t="shared" si="24"/>
        <v>0</v>
      </c>
      <c r="M147" s="103">
        <f t="shared" si="25"/>
        <v>0</v>
      </c>
      <c r="N147" s="103">
        <f t="shared" si="26"/>
        <v>0</v>
      </c>
      <c r="O147" s="10">
        <f t="shared" si="27"/>
        <v>0</v>
      </c>
      <c r="P147" s="113">
        <f t="shared" si="28"/>
        <v>0</v>
      </c>
      <c r="Q147" s="104">
        <f t="shared" si="29"/>
        <v>0</v>
      </c>
      <c r="R147" s="104">
        <f t="shared" si="30"/>
        <v>0</v>
      </c>
      <c r="S147" s="25" t="str">
        <f t="shared" si="31"/>
        <v>heure</v>
      </c>
      <c r="T147" s="94">
        <f t="shared" si="32"/>
        <v>0</v>
      </c>
      <c r="U147" s="19"/>
      <c r="V147" s="9"/>
      <c r="W147" s="37" t="str" cm="1">
        <f t="array" ref="W147">_xlfn.IFS(T147&gt;J147,"KO : Le montant retenu est supérieur au montant présenté. Merci de revoir la ligne de dépense ou plafonner son montant.",J147=0,"",T147=J147,"OK",T147&lt;J147,"Montant instruit inférieur au montant présenté.")</f>
        <v/>
      </c>
      <c r="X147" s="112">
        <f t="shared" si="33"/>
        <v>0</v>
      </c>
    </row>
    <row r="148" spans="1:24">
      <c r="A148" s="25">
        <v>144</v>
      </c>
      <c r="B148" s="109"/>
      <c r="C148" s="109"/>
      <c r="D148" s="10"/>
      <c r="E148" s="10"/>
      <c r="F148" s="110"/>
      <c r="G148" s="111"/>
      <c r="H148" s="111"/>
      <c r="I148" s="25" t="s">
        <v>6</v>
      </c>
      <c r="J148" s="94">
        <f t="shared" si="34"/>
        <v>0</v>
      </c>
      <c r="K148" s="20"/>
      <c r="L148" s="102">
        <f t="shared" si="24"/>
        <v>0</v>
      </c>
      <c r="M148" s="103">
        <f t="shared" si="25"/>
        <v>0</v>
      </c>
      <c r="N148" s="103">
        <f t="shared" si="26"/>
        <v>0</v>
      </c>
      <c r="O148" s="10">
        <f t="shared" si="27"/>
        <v>0</v>
      </c>
      <c r="P148" s="113">
        <f t="shared" si="28"/>
        <v>0</v>
      </c>
      <c r="Q148" s="104">
        <f t="shared" si="29"/>
        <v>0</v>
      </c>
      <c r="R148" s="104">
        <f t="shared" si="30"/>
        <v>0</v>
      </c>
      <c r="S148" s="25" t="str">
        <f t="shared" si="31"/>
        <v>heure</v>
      </c>
      <c r="T148" s="94">
        <f t="shared" si="32"/>
        <v>0</v>
      </c>
      <c r="U148" s="19"/>
      <c r="V148" s="9"/>
      <c r="W148" s="37" t="str" cm="1">
        <f t="array" ref="W148">_xlfn.IFS(T148&gt;J148,"KO : Le montant retenu est supérieur au montant présenté. Merci de revoir la ligne de dépense ou plafonner son montant.",J148=0,"",T148=J148,"OK",T148&lt;J148,"Montant instruit inférieur au montant présenté.")</f>
        <v/>
      </c>
      <c r="X148" s="112">
        <f t="shared" si="33"/>
        <v>0</v>
      </c>
    </row>
    <row r="149" spans="1:24">
      <c r="A149" s="25">
        <v>145</v>
      </c>
      <c r="B149" s="109"/>
      <c r="C149" s="109"/>
      <c r="D149" s="10"/>
      <c r="E149" s="10"/>
      <c r="F149" s="110"/>
      <c r="G149" s="111"/>
      <c r="H149" s="111"/>
      <c r="I149" s="25" t="s">
        <v>6</v>
      </c>
      <c r="J149" s="94">
        <f t="shared" si="34"/>
        <v>0</v>
      </c>
      <c r="K149" s="20"/>
      <c r="L149" s="102">
        <f t="shared" si="24"/>
        <v>0</v>
      </c>
      <c r="M149" s="103">
        <f t="shared" si="25"/>
        <v>0</v>
      </c>
      <c r="N149" s="103">
        <f t="shared" si="26"/>
        <v>0</v>
      </c>
      <c r="O149" s="10">
        <f t="shared" si="27"/>
        <v>0</v>
      </c>
      <c r="P149" s="113">
        <f t="shared" si="28"/>
        <v>0</v>
      </c>
      <c r="Q149" s="104">
        <f t="shared" si="29"/>
        <v>0</v>
      </c>
      <c r="R149" s="104">
        <f t="shared" si="30"/>
        <v>0</v>
      </c>
      <c r="S149" s="25" t="str">
        <f t="shared" si="31"/>
        <v>heure</v>
      </c>
      <c r="T149" s="94">
        <f t="shared" si="32"/>
        <v>0</v>
      </c>
      <c r="U149" s="19"/>
      <c r="V149" s="9"/>
      <c r="W149" s="37" t="str" cm="1">
        <f t="array" ref="W149">_xlfn.IFS(T149&gt;J149,"KO : Le montant retenu est supérieur au montant présenté. Merci de revoir la ligne de dépense ou plafonner son montant.",J149=0,"",T149=J149,"OK",T149&lt;J149,"Montant instruit inférieur au montant présenté.")</f>
        <v/>
      </c>
      <c r="X149" s="112">
        <f t="shared" si="33"/>
        <v>0</v>
      </c>
    </row>
    <row r="150" spans="1:24">
      <c r="A150" s="25">
        <v>146</v>
      </c>
      <c r="B150" s="109"/>
      <c r="C150" s="109"/>
      <c r="D150" s="10"/>
      <c r="E150" s="10"/>
      <c r="F150" s="110"/>
      <c r="G150" s="111"/>
      <c r="H150" s="111"/>
      <c r="I150" s="25" t="s">
        <v>6</v>
      </c>
      <c r="J150" s="94">
        <f t="shared" si="34"/>
        <v>0</v>
      </c>
      <c r="K150" s="20"/>
      <c r="L150" s="102">
        <f t="shared" si="24"/>
        <v>0</v>
      </c>
      <c r="M150" s="103">
        <f t="shared" si="25"/>
        <v>0</v>
      </c>
      <c r="N150" s="103">
        <f t="shared" si="26"/>
        <v>0</v>
      </c>
      <c r="O150" s="10">
        <f t="shared" si="27"/>
        <v>0</v>
      </c>
      <c r="P150" s="113">
        <f t="shared" si="28"/>
        <v>0</v>
      </c>
      <c r="Q150" s="104">
        <f t="shared" si="29"/>
        <v>0</v>
      </c>
      <c r="R150" s="104">
        <f t="shared" si="30"/>
        <v>0</v>
      </c>
      <c r="S150" s="25" t="str">
        <f t="shared" si="31"/>
        <v>heure</v>
      </c>
      <c r="T150" s="94">
        <f t="shared" si="32"/>
        <v>0</v>
      </c>
      <c r="U150" s="19"/>
      <c r="V150" s="9"/>
      <c r="W150" s="37" t="str" cm="1">
        <f t="array" ref="W150">_xlfn.IFS(T150&gt;J150,"KO : Le montant retenu est supérieur au montant présenté. Merci de revoir la ligne de dépense ou plafonner son montant.",J150=0,"",T150=J150,"OK",T150&lt;J150,"Montant instruit inférieur au montant présenté.")</f>
        <v/>
      </c>
      <c r="X150" s="112">
        <f t="shared" si="33"/>
        <v>0</v>
      </c>
    </row>
    <row r="151" spans="1:24">
      <c r="A151" s="25">
        <v>147</v>
      </c>
      <c r="B151" s="109"/>
      <c r="C151" s="109"/>
      <c r="D151" s="10"/>
      <c r="E151" s="10"/>
      <c r="F151" s="110"/>
      <c r="G151" s="111"/>
      <c r="H151" s="111"/>
      <c r="I151" s="25" t="s">
        <v>6</v>
      </c>
      <c r="J151" s="94">
        <f t="shared" si="34"/>
        <v>0</v>
      </c>
      <c r="K151" s="20"/>
      <c r="L151" s="102">
        <f t="shared" si="24"/>
        <v>0</v>
      </c>
      <c r="M151" s="103">
        <f t="shared" si="25"/>
        <v>0</v>
      </c>
      <c r="N151" s="103">
        <f t="shared" si="26"/>
        <v>0</v>
      </c>
      <c r="O151" s="10">
        <f t="shared" si="27"/>
        <v>0</v>
      </c>
      <c r="P151" s="113">
        <f t="shared" si="28"/>
        <v>0</v>
      </c>
      <c r="Q151" s="104">
        <f t="shared" si="29"/>
        <v>0</v>
      </c>
      <c r="R151" s="104">
        <f t="shared" si="30"/>
        <v>0</v>
      </c>
      <c r="S151" s="25" t="str">
        <f t="shared" si="31"/>
        <v>heure</v>
      </c>
      <c r="T151" s="94">
        <f t="shared" si="32"/>
        <v>0</v>
      </c>
      <c r="U151" s="19"/>
      <c r="V151" s="9"/>
      <c r="W151" s="37" t="str" cm="1">
        <f t="array" ref="W151">_xlfn.IFS(T151&gt;J151,"KO : Le montant retenu est supérieur au montant présenté. Merci de revoir la ligne de dépense ou plafonner son montant.",J151=0,"",T151=J151,"OK",T151&lt;J151,"Montant instruit inférieur au montant présenté.")</f>
        <v/>
      </c>
      <c r="X151" s="112">
        <f t="shared" si="33"/>
        <v>0</v>
      </c>
    </row>
    <row r="152" spans="1:24">
      <c r="A152" s="25">
        <v>148</v>
      </c>
      <c r="B152" s="109"/>
      <c r="C152" s="109"/>
      <c r="D152" s="10"/>
      <c r="E152" s="10"/>
      <c r="F152" s="110"/>
      <c r="G152" s="111"/>
      <c r="H152" s="111"/>
      <c r="I152" s="25" t="s">
        <v>6</v>
      </c>
      <c r="J152" s="94">
        <f t="shared" si="34"/>
        <v>0</v>
      </c>
      <c r="K152" s="20"/>
      <c r="L152" s="102">
        <f t="shared" si="24"/>
        <v>0</v>
      </c>
      <c r="M152" s="103">
        <f t="shared" si="25"/>
        <v>0</v>
      </c>
      <c r="N152" s="103">
        <f t="shared" si="26"/>
        <v>0</v>
      </c>
      <c r="O152" s="10">
        <f t="shared" si="27"/>
        <v>0</v>
      </c>
      <c r="P152" s="113">
        <f t="shared" si="28"/>
        <v>0</v>
      </c>
      <c r="Q152" s="104">
        <f t="shared" si="29"/>
        <v>0</v>
      </c>
      <c r="R152" s="104">
        <f t="shared" si="30"/>
        <v>0</v>
      </c>
      <c r="S152" s="25" t="str">
        <f t="shared" si="31"/>
        <v>heure</v>
      </c>
      <c r="T152" s="94">
        <f t="shared" si="32"/>
        <v>0</v>
      </c>
      <c r="U152" s="19"/>
      <c r="V152" s="9"/>
      <c r="W152" s="37" t="str" cm="1">
        <f t="array" ref="W152">_xlfn.IFS(T152&gt;J152,"KO : Le montant retenu est supérieur au montant présenté. Merci de revoir la ligne de dépense ou plafonner son montant.",J152=0,"",T152=J152,"OK",T152&lt;J152,"Montant instruit inférieur au montant présenté.")</f>
        <v/>
      </c>
      <c r="X152" s="112">
        <f t="shared" si="33"/>
        <v>0</v>
      </c>
    </row>
    <row r="153" spans="1:24">
      <c r="A153" s="25">
        <v>149</v>
      </c>
      <c r="B153" s="109"/>
      <c r="C153" s="109"/>
      <c r="D153" s="10"/>
      <c r="E153" s="10"/>
      <c r="F153" s="110"/>
      <c r="G153" s="111"/>
      <c r="H153" s="111"/>
      <c r="I153" s="25" t="s">
        <v>6</v>
      </c>
      <c r="J153" s="94">
        <f t="shared" si="34"/>
        <v>0</v>
      </c>
      <c r="K153" s="20"/>
      <c r="L153" s="102">
        <f t="shared" si="24"/>
        <v>0</v>
      </c>
      <c r="M153" s="103">
        <f t="shared" si="25"/>
        <v>0</v>
      </c>
      <c r="N153" s="103">
        <f t="shared" si="26"/>
        <v>0</v>
      </c>
      <c r="O153" s="10">
        <f t="shared" si="27"/>
        <v>0</v>
      </c>
      <c r="P153" s="113">
        <f t="shared" si="28"/>
        <v>0</v>
      </c>
      <c r="Q153" s="104">
        <f t="shared" si="29"/>
        <v>0</v>
      </c>
      <c r="R153" s="104">
        <f t="shared" si="30"/>
        <v>0</v>
      </c>
      <c r="S153" s="25" t="str">
        <f t="shared" si="31"/>
        <v>heure</v>
      </c>
      <c r="T153" s="94">
        <f t="shared" si="32"/>
        <v>0</v>
      </c>
      <c r="U153" s="19"/>
      <c r="V153" s="9"/>
      <c r="W153" s="37" t="str" cm="1">
        <f t="array" ref="W153">_xlfn.IFS(T153&gt;J153,"KO : Le montant retenu est supérieur au montant présenté. Merci de revoir la ligne de dépense ou plafonner son montant.",J153=0,"",T153=J153,"OK",T153&lt;J153,"Montant instruit inférieur au montant présenté.")</f>
        <v/>
      </c>
      <c r="X153" s="112">
        <f t="shared" si="33"/>
        <v>0</v>
      </c>
    </row>
    <row r="154" spans="1:24">
      <c r="A154" s="25">
        <v>150</v>
      </c>
      <c r="B154" s="109"/>
      <c r="C154" s="109"/>
      <c r="D154" s="10"/>
      <c r="E154" s="10"/>
      <c r="F154" s="110"/>
      <c r="G154" s="111"/>
      <c r="H154" s="111"/>
      <c r="I154" s="25" t="s">
        <v>6</v>
      </c>
      <c r="J154" s="94">
        <f t="shared" si="34"/>
        <v>0</v>
      </c>
      <c r="K154" s="20"/>
      <c r="L154" s="102">
        <f t="shared" si="24"/>
        <v>0</v>
      </c>
      <c r="M154" s="103">
        <f t="shared" si="25"/>
        <v>0</v>
      </c>
      <c r="N154" s="103">
        <f t="shared" si="26"/>
        <v>0</v>
      </c>
      <c r="O154" s="10">
        <f t="shared" si="27"/>
        <v>0</v>
      </c>
      <c r="P154" s="113">
        <f t="shared" si="28"/>
        <v>0</v>
      </c>
      <c r="Q154" s="104">
        <f t="shared" si="29"/>
        <v>0</v>
      </c>
      <c r="R154" s="104">
        <f t="shared" si="30"/>
        <v>0</v>
      </c>
      <c r="S154" s="25" t="str">
        <f t="shared" si="31"/>
        <v>heure</v>
      </c>
      <c r="T154" s="94">
        <f t="shared" si="32"/>
        <v>0</v>
      </c>
      <c r="U154" s="19"/>
      <c r="V154" s="9"/>
      <c r="W154" s="37" t="str" cm="1">
        <f t="array" ref="W154">_xlfn.IFS(T154&gt;J154,"KO : Le montant retenu est supérieur au montant présenté. Merci de revoir la ligne de dépense ou plafonner son montant.",J154=0,"",T154=J154,"OK",T154&lt;J154,"Montant instruit inférieur au montant présenté.")</f>
        <v/>
      </c>
      <c r="X154" s="112">
        <f t="shared" si="33"/>
        <v>0</v>
      </c>
    </row>
    <row r="155" spans="1:24">
      <c r="A155" s="25">
        <v>151</v>
      </c>
      <c r="B155" s="109"/>
      <c r="C155" s="109"/>
      <c r="D155" s="10"/>
      <c r="E155" s="10"/>
      <c r="F155" s="110"/>
      <c r="G155" s="111"/>
      <c r="H155" s="111"/>
      <c r="I155" s="25" t="s">
        <v>6</v>
      </c>
      <c r="J155" s="94">
        <f t="shared" si="34"/>
        <v>0</v>
      </c>
      <c r="K155" s="20"/>
      <c r="L155" s="102">
        <f t="shared" si="24"/>
        <v>0</v>
      </c>
      <c r="M155" s="103">
        <f t="shared" si="25"/>
        <v>0</v>
      </c>
      <c r="N155" s="103">
        <f t="shared" si="26"/>
        <v>0</v>
      </c>
      <c r="O155" s="10">
        <f t="shared" si="27"/>
        <v>0</v>
      </c>
      <c r="P155" s="113">
        <f t="shared" si="28"/>
        <v>0</v>
      </c>
      <c r="Q155" s="104">
        <f t="shared" si="29"/>
        <v>0</v>
      </c>
      <c r="R155" s="104">
        <f t="shared" si="30"/>
        <v>0</v>
      </c>
      <c r="S155" s="25" t="str">
        <f t="shared" si="31"/>
        <v>heure</v>
      </c>
      <c r="T155" s="94">
        <f t="shared" si="32"/>
        <v>0</v>
      </c>
      <c r="U155" s="19"/>
      <c r="V155" s="9"/>
      <c r="W155" s="37" t="str" cm="1">
        <f t="array" ref="W155">_xlfn.IFS(T155&gt;J155,"KO : Le montant retenu est supérieur au montant présenté. Merci de revoir la ligne de dépense ou plafonner son montant.",J155=0,"",T155=J155,"OK",T155&lt;J155,"Montant instruit inférieur au montant présenté.")</f>
        <v/>
      </c>
      <c r="X155" s="112">
        <f t="shared" si="33"/>
        <v>0</v>
      </c>
    </row>
    <row r="156" spans="1:24">
      <c r="A156" s="25">
        <v>152</v>
      </c>
      <c r="B156" s="109"/>
      <c r="C156" s="109"/>
      <c r="D156" s="10"/>
      <c r="E156" s="10"/>
      <c r="F156" s="110"/>
      <c r="G156" s="111"/>
      <c r="H156" s="111"/>
      <c r="I156" s="25" t="s">
        <v>6</v>
      </c>
      <c r="J156" s="94">
        <f t="shared" si="34"/>
        <v>0</v>
      </c>
      <c r="K156" s="20"/>
      <c r="L156" s="102">
        <f t="shared" si="24"/>
        <v>0</v>
      </c>
      <c r="M156" s="103">
        <f t="shared" si="25"/>
        <v>0</v>
      </c>
      <c r="N156" s="103">
        <f t="shared" si="26"/>
        <v>0</v>
      </c>
      <c r="O156" s="10">
        <f t="shared" si="27"/>
        <v>0</v>
      </c>
      <c r="P156" s="113">
        <f t="shared" si="28"/>
        <v>0</v>
      </c>
      <c r="Q156" s="104">
        <f t="shared" si="29"/>
        <v>0</v>
      </c>
      <c r="R156" s="104">
        <f t="shared" si="30"/>
        <v>0</v>
      </c>
      <c r="S156" s="25" t="str">
        <f t="shared" si="31"/>
        <v>heure</v>
      </c>
      <c r="T156" s="94">
        <f t="shared" si="32"/>
        <v>0</v>
      </c>
      <c r="U156" s="19"/>
      <c r="V156" s="9"/>
      <c r="W156" s="37" t="str" cm="1">
        <f t="array" ref="W156">_xlfn.IFS(T156&gt;J156,"KO : Le montant retenu est supérieur au montant présenté. Merci de revoir la ligne de dépense ou plafonner son montant.",J156=0,"",T156=J156,"OK",T156&lt;J156,"Montant instruit inférieur au montant présenté.")</f>
        <v/>
      </c>
      <c r="X156" s="112">
        <f t="shared" si="33"/>
        <v>0</v>
      </c>
    </row>
    <row r="157" spans="1:24">
      <c r="A157" s="25">
        <v>153</v>
      </c>
      <c r="B157" s="109"/>
      <c r="C157" s="109"/>
      <c r="D157" s="10"/>
      <c r="E157" s="10"/>
      <c r="F157" s="110"/>
      <c r="G157" s="111"/>
      <c r="H157" s="111"/>
      <c r="I157" s="25" t="s">
        <v>6</v>
      </c>
      <c r="J157" s="94">
        <f t="shared" si="34"/>
        <v>0</v>
      </c>
      <c r="K157" s="20"/>
      <c r="L157" s="102">
        <f t="shared" si="24"/>
        <v>0</v>
      </c>
      <c r="M157" s="103">
        <f t="shared" si="25"/>
        <v>0</v>
      </c>
      <c r="N157" s="103">
        <f t="shared" si="26"/>
        <v>0</v>
      </c>
      <c r="O157" s="10">
        <f t="shared" si="27"/>
        <v>0</v>
      </c>
      <c r="P157" s="113">
        <f t="shared" si="28"/>
        <v>0</v>
      </c>
      <c r="Q157" s="104">
        <f t="shared" si="29"/>
        <v>0</v>
      </c>
      <c r="R157" s="104">
        <f t="shared" si="30"/>
        <v>0</v>
      </c>
      <c r="S157" s="25" t="str">
        <f t="shared" si="31"/>
        <v>heure</v>
      </c>
      <c r="T157" s="94">
        <f t="shared" si="32"/>
        <v>0</v>
      </c>
      <c r="U157" s="19"/>
      <c r="V157" s="9"/>
      <c r="W157" s="37" t="str" cm="1">
        <f t="array" ref="W157">_xlfn.IFS(T157&gt;J157,"KO : Le montant retenu est supérieur au montant présenté. Merci de revoir la ligne de dépense ou plafonner son montant.",J157=0,"",T157=J157,"OK",T157&lt;J157,"Montant instruit inférieur au montant présenté.")</f>
        <v/>
      </c>
      <c r="X157" s="112">
        <f t="shared" si="33"/>
        <v>0</v>
      </c>
    </row>
    <row r="158" spans="1:24">
      <c r="A158" s="25">
        <v>154</v>
      </c>
      <c r="B158" s="109"/>
      <c r="C158" s="109"/>
      <c r="D158" s="10"/>
      <c r="E158" s="10"/>
      <c r="F158" s="110"/>
      <c r="G158" s="111"/>
      <c r="H158" s="111"/>
      <c r="I158" s="25" t="s">
        <v>6</v>
      </c>
      <c r="J158" s="94">
        <f t="shared" si="34"/>
        <v>0</v>
      </c>
      <c r="K158" s="20"/>
      <c r="L158" s="102">
        <f t="shared" si="24"/>
        <v>0</v>
      </c>
      <c r="M158" s="103">
        <f t="shared" si="25"/>
        <v>0</v>
      </c>
      <c r="N158" s="103">
        <f t="shared" si="26"/>
        <v>0</v>
      </c>
      <c r="O158" s="10">
        <f t="shared" si="27"/>
        <v>0</v>
      </c>
      <c r="P158" s="113">
        <f t="shared" si="28"/>
        <v>0</v>
      </c>
      <c r="Q158" s="104">
        <f t="shared" si="29"/>
        <v>0</v>
      </c>
      <c r="R158" s="104">
        <f t="shared" si="30"/>
        <v>0</v>
      </c>
      <c r="S158" s="25" t="str">
        <f t="shared" si="31"/>
        <v>heure</v>
      </c>
      <c r="T158" s="94">
        <f t="shared" si="32"/>
        <v>0</v>
      </c>
      <c r="U158" s="19"/>
      <c r="V158" s="9"/>
      <c r="W158" s="37" t="str" cm="1">
        <f t="array" ref="W158">_xlfn.IFS(T158&gt;J158,"KO : Le montant retenu est supérieur au montant présenté. Merci de revoir la ligne de dépense ou plafonner son montant.",J158=0,"",T158=J158,"OK",T158&lt;J158,"Montant instruit inférieur au montant présenté.")</f>
        <v/>
      </c>
      <c r="X158" s="112">
        <f t="shared" si="33"/>
        <v>0</v>
      </c>
    </row>
    <row r="159" spans="1:24">
      <c r="A159" s="25">
        <v>155</v>
      </c>
      <c r="B159" s="109"/>
      <c r="C159" s="109"/>
      <c r="D159" s="10"/>
      <c r="E159" s="10"/>
      <c r="F159" s="110"/>
      <c r="G159" s="111"/>
      <c r="H159" s="111"/>
      <c r="I159" s="25" t="s">
        <v>6</v>
      </c>
      <c r="J159" s="94">
        <f t="shared" si="34"/>
        <v>0</v>
      </c>
      <c r="K159" s="20"/>
      <c r="L159" s="102">
        <f t="shared" si="24"/>
        <v>0</v>
      </c>
      <c r="M159" s="103">
        <f t="shared" si="25"/>
        <v>0</v>
      </c>
      <c r="N159" s="103">
        <f t="shared" si="26"/>
        <v>0</v>
      </c>
      <c r="O159" s="10">
        <f t="shared" si="27"/>
        <v>0</v>
      </c>
      <c r="P159" s="113">
        <f t="shared" si="28"/>
        <v>0</v>
      </c>
      <c r="Q159" s="104">
        <f t="shared" si="29"/>
        <v>0</v>
      </c>
      <c r="R159" s="104">
        <f t="shared" si="30"/>
        <v>0</v>
      </c>
      <c r="S159" s="25" t="str">
        <f t="shared" si="31"/>
        <v>heure</v>
      </c>
      <c r="T159" s="94">
        <f t="shared" si="32"/>
        <v>0</v>
      </c>
      <c r="U159" s="19"/>
      <c r="V159" s="9"/>
      <c r="W159" s="37" t="str" cm="1">
        <f t="array" ref="W159">_xlfn.IFS(T159&gt;J159,"KO : Le montant retenu est supérieur au montant présenté. Merci de revoir la ligne de dépense ou plafonner son montant.",J159=0,"",T159=J159,"OK",T159&lt;J159,"Montant instruit inférieur au montant présenté.")</f>
        <v/>
      </c>
      <c r="X159" s="112">
        <f t="shared" si="33"/>
        <v>0</v>
      </c>
    </row>
    <row r="160" spans="1:24">
      <c r="A160" s="25">
        <v>156</v>
      </c>
      <c r="B160" s="109"/>
      <c r="C160" s="109"/>
      <c r="D160" s="10"/>
      <c r="E160" s="10"/>
      <c r="F160" s="110"/>
      <c r="G160" s="111"/>
      <c r="H160" s="111"/>
      <c r="I160" s="25" t="s">
        <v>6</v>
      </c>
      <c r="J160" s="94">
        <f t="shared" si="34"/>
        <v>0</v>
      </c>
      <c r="K160" s="20"/>
      <c r="L160" s="102">
        <f t="shared" si="24"/>
        <v>0</v>
      </c>
      <c r="M160" s="103">
        <f t="shared" si="25"/>
        <v>0</v>
      </c>
      <c r="N160" s="103">
        <f t="shared" si="26"/>
        <v>0</v>
      </c>
      <c r="O160" s="10">
        <f t="shared" si="27"/>
        <v>0</v>
      </c>
      <c r="P160" s="113">
        <f t="shared" si="28"/>
        <v>0</v>
      </c>
      <c r="Q160" s="104">
        <f t="shared" si="29"/>
        <v>0</v>
      </c>
      <c r="R160" s="104">
        <f t="shared" si="30"/>
        <v>0</v>
      </c>
      <c r="S160" s="25" t="str">
        <f t="shared" si="31"/>
        <v>heure</v>
      </c>
      <c r="T160" s="94">
        <f t="shared" si="32"/>
        <v>0</v>
      </c>
      <c r="U160" s="19"/>
      <c r="V160" s="9"/>
      <c r="W160" s="37" t="str" cm="1">
        <f t="array" ref="W160">_xlfn.IFS(T160&gt;J160,"KO : Le montant retenu est supérieur au montant présenté. Merci de revoir la ligne de dépense ou plafonner son montant.",J160=0,"",T160=J160,"OK",T160&lt;J160,"Montant instruit inférieur au montant présenté.")</f>
        <v/>
      </c>
      <c r="X160" s="112">
        <f t="shared" si="33"/>
        <v>0</v>
      </c>
    </row>
    <row r="161" spans="1:24">
      <c r="A161" s="25">
        <v>157</v>
      </c>
      <c r="B161" s="109"/>
      <c r="C161" s="109"/>
      <c r="D161" s="10"/>
      <c r="E161" s="10"/>
      <c r="F161" s="110"/>
      <c r="G161" s="111"/>
      <c r="H161" s="111"/>
      <c r="I161" s="25" t="s">
        <v>6</v>
      </c>
      <c r="J161" s="94">
        <f t="shared" si="34"/>
        <v>0</v>
      </c>
      <c r="K161" s="20"/>
      <c r="L161" s="102">
        <f t="shared" si="24"/>
        <v>0</v>
      </c>
      <c r="M161" s="103">
        <f t="shared" si="25"/>
        <v>0</v>
      </c>
      <c r="N161" s="103">
        <f t="shared" si="26"/>
        <v>0</v>
      </c>
      <c r="O161" s="10">
        <f t="shared" si="27"/>
        <v>0</v>
      </c>
      <c r="P161" s="113">
        <f t="shared" si="28"/>
        <v>0</v>
      </c>
      <c r="Q161" s="104">
        <f t="shared" si="29"/>
        <v>0</v>
      </c>
      <c r="R161" s="104">
        <f t="shared" si="30"/>
        <v>0</v>
      </c>
      <c r="S161" s="25" t="str">
        <f t="shared" si="31"/>
        <v>heure</v>
      </c>
      <c r="T161" s="94">
        <f t="shared" si="32"/>
        <v>0</v>
      </c>
      <c r="U161" s="19"/>
      <c r="V161" s="9"/>
      <c r="W161" s="37" t="str" cm="1">
        <f t="array" ref="W161">_xlfn.IFS(T161&gt;J161,"KO : Le montant retenu est supérieur au montant présenté. Merci de revoir la ligne de dépense ou plafonner son montant.",J161=0,"",T161=J161,"OK",T161&lt;J161,"Montant instruit inférieur au montant présenté.")</f>
        <v/>
      </c>
      <c r="X161" s="112">
        <f t="shared" si="33"/>
        <v>0</v>
      </c>
    </row>
    <row r="162" spans="1:24">
      <c r="A162" s="25">
        <v>158</v>
      </c>
      <c r="B162" s="109"/>
      <c r="C162" s="109"/>
      <c r="D162" s="10"/>
      <c r="E162" s="10"/>
      <c r="F162" s="110"/>
      <c r="G162" s="111"/>
      <c r="H162" s="111"/>
      <c r="I162" s="25" t="s">
        <v>6</v>
      </c>
      <c r="J162" s="94">
        <f t="shared" si="34"/>
        <v>0</v>
      </c>
      <c r="K162" s="20"/>
      <c r="L162" s="102">
        <f t="shared" si="24"/>
        <v>0</v>
      </c>
      <c r="M162" s="103">
        <f t="shared" si="25"/>
        <v>0</v>
      </c>
      <c r="N162" s="103">
        <f t="shared" si="26"/>
        <v>0</v>
      </c>
      <c r="O162" s="10">
        <f t="shared" si="27"/>
        <v>0</v>
      </c>
      <c r="P162" s="113">
        <f t="shared" si="28"/>
        <v>0</v>
      </c>
      <c r="Q162" s="104">
        <f t="shared" si="29"/>
        <v>0</v>
      </c>
      <c r="R162" s="104">
        <f t="shared" si="30"/>
        <v>0</v>
      </c>
      <c r="S162" s="25" t="str">
        <f t="shared" si="31"/>
        <v>heure</v>
      </c>
      <c r="T162" s="94">
        <f t="shared" si="32"/>
        <v>0</v>
      </c>
      <c r="U162" s="19"/>
      <c r="V162" s="9"/>
      <c r="W162" s="37" t="str" cm="1">
        <f t="array" ref="W162">_xlfn.IFS(T162&gt;J162,"KO : Le montant retenu est supérieur au montant présenté. Merci de revoir la ligne de dépense ou plafonner son montant.",J162=0,"",T162=J162,"OK",T162&lt;J162,"Montant instruit inférieur au montant présenté.")</f>
        <v/>
      </c>
      <c r="X162" s="112">
        <f t="shared" si="33"/>
        <v>0</v>
      </c>
    </row>
    <row r="163" spans="1:24">
      <c r="A163" s="25">
        <v>159</v>
      </c>
      <c r="B163" s="109"/>
      <c r="C163" s="109"/>
      <c r="D163" s="10"/>
      <c r="E163" s="10"/>
      <c r="F163" s="110"/>
      <c r="G163" s="111"/>
      <c r="H163" s="111"/>
      <c r="I163" s="25" t="s">
        <v>6</v>
      </c>
      <c r="J163" s="94">
        <f t="shared" si="34"/>
        <v>0</v>
      </c>
      <c r="K163" s="20"/>
      <c r="L163" s="102">
        <f t="shared" si="24"/>
        <v>0</v>
      </c>
      <c r="M163" s="103">
        <f t="shared" si="25"/>
        <v>0</v>
      </c>
      <c r="N163" s="103">
        <f t="shared" si="26"/>
        <v>0</v>
      </c>
      <c r="O163" s="10">
        <f t="shared" si="27"/>
        <v>0</v>
      </c>
      <c r="P163" s="113">
        <f t="shared" si="28"/>
        <v>0</v>
      </c>
      <c r="Q163" s="104">
        <f t="shared" si="29"/>
        <v>0</v>
      </c>
      <c r="R163" s="104">
        <f t="shared" si="30"/>
        <v>0</v>
      </c>
      <c r="S163" s="25" t="str">
        <f t="shared" si="31"/>
        <v>heure</v>
      </c>
      <c r="T163" s="94">
        <f t="shared" si="32"/>
        <v>0</v>
      </c>
      <c r="U163" s="19"/>
      <c r="V163" s="9"/>
      <c r="W163" s="37" t="str" cm="1">
        <f t="array" ref="W163">_xlfn.IFS(T163&gt;J163,"KO : Le montant retenu est supérieur au montant présenté. Merci de revoir la ligne de dépense ou plafonner son montant.",J163=0,"",T163=J163,"OK",T163&lt;J163,"Montant instruit inférieur au montant présenté.")</f>
        <v/>
      </c>
      <c r="X163" s="112">
        <f t="shared" si="33"/>
        <v>0</v>
      </c>
    </row>
    <row r="164" spans="1:24">
      <c r="A164" s="25">
        <v>160</v>
      </c>
      <c r="B164" s="109"/>
      <c r="C164" s="109"/>
      <c r="D164" s="10"/>
      <c r="E164" s="10"/>
      <c r="F164" s="110"/>
      <c r="G164" s="111"/>
      <c r="H164" s="111"/>
      <c r="I164" s="25" t="s">
        <v>6</v>
      </c>
      <c r="J164" s="94">
        <f t="shared" si="34"/>
        <v>0</v>
      </c>
      <c r="K164" s="20"/>
      <c r="L164" s="102">
        <f t="shared" si="24"/>
        <v>0</v>
      </c>
      <c r="M164" s="103">
        <f t="shared" si="25"/>
        <v>0</v>
      </c>
      <c r="N164" s="103">
        <f t="shared" si="26"/>
        <v>0</v>
      </c>
      <c r="O164" s="10">
        <f t="shared" si="27"/>
        <v>0</v>
      </c>
      <c r="P164" s="113">
        <f t="shared" si="28"/>
        <v>0</v>
      </c>
      <c r="Q164" s="104">
        <f t="shared" si="29"/>
        <v>0</v>
      </c>
      <c r="R164" s="104">
        <f t="shared" si="30"/>
        <v>0</v>
      </c>
      <c r="S164" s="25" t="str">
        <f t="shared" si="31"/>
        <v>heure</v>
      </c>
      <c r="T164" s="94">
        <f t="shared" si="32"/>
        <v>0</v>
      </c>
      <c r="U164" s="19"/>
      <c r="V164" s="9"/>
      <c r="W164" s="37" t="str" cm="1">
        <f t="array" ref="W164">_xlfn.IFS(T164&gt;J164,"KO : Le montant retenu est supérieur au montant présenté. Merci de revoir la ligne de dépense ou plafonner son montant.",J164=0,"",T164=J164,"OK",T164&lt;J164,"Montant instruit inférieur au montant présenté.")</f>
        <v/>
      </c>
      <c r="X164" s="112">
        <f t="shared" si="33"/>
        <v>0</v>
      </c>
    </row>
    <row r="165" spans="1:24">
      <c r="A165" s="25">
        <v>161</v>
      </c>
      <c r="B165" s="109"/>
      <c r="C165" s="109"/>
      <c r="D165" s="10"/>
      <c r="E165" s="10"/>
      <c r="F165" s="110"/>
      <c r="G165" s="111"/>
      <c r="H165" s="111"/>
      <c r="I165" s="25" t="s">
        <v>6</v>
      </c>
      <c r="J165" s="94">
        <f t="shared" si="34"/>
        <v>0</v>
      </c>
      <c r="K165" s="20"/>
      <c r="L165" s="102">
        <f t="shared" si="24"/>
        <v>0</v>
      </c>
      <c r="M165" s="103">
        <f t="shared" si="25"/>
        <v>0</v>
      </c>
      <c r="N165" s="103">
        <f t="shared" si="26"/>
        <v>0</v>
      </c>
      <c r="O165" s="10">
        <f t="shared" si="27"/>
        <v>0</v>
      </c>
      <c r="P165" s="113">
        <f t="shared" si="28"/>
        <v>0</v>
      </c>
      <c r="Q165" s="104">
        <f t="shared" si="29"/>
        <v>0</v>
      </c>
      <c r="R165" s="104">
        <f t="shared" si="30"/>
        <v>0</v>
      </c>
      <c r="S165" s="25" t="str">
        <f t="shared" si="31"/>
        <v>heure</v>
      </c>
      <c r="T165" s="94">
        <f t="shared" si="32"/>
        <v>0</v>
      </c>
      <c r="U165" s="19"/>
      <c r="V165" s="9"/>
      <c r="W165" s="37" t="str" cm="1">
        <f t="array" ref="W165">_xlfn.IFS(T165&gt;J165,"KO : Le montant retenu est supérieur au montant présenté. Merci de revoir la ligne de dépense ou plafonner son montant.",J165=0,"",T165=J165,"OK",T165&lt;J165,"Montant instruit inférieur au montant présenté.")</f>
        <v/>
      </c>
      <c r="X165" s="112">
        <f t="shared" si="33"/>
        <v>0</v>
      </c>
    </row>
    <row r="166" spans="1:24">
      <c r="A166" s="25">
        <v>162</v>
      </c>
      <c r="B166" s="109"/>
      <c r="C166" s="109"/>
      <c r="D166" s="10"/>
      <c r="E166" s="10"/>
      <c r="F166" s="110"/>
      <c r="G166" s="111"/>
      <c r="H166" s="111"/>
      <c r="I166" s="25" t="s">
        <v>6</v>
      </c>
      <c r="J166" s="94">
        <f t="shared" si="34"/>
        <v>0</v>
      </c>
      <c r="K166" s="20"/>
      <c r="L166" s="102">
        <f t="shared" si="24"/>
        <v>0</v>
      </c>
      <c r="M166" s="103">
        <f t="shared" si="25"/>
        <v>0</v>
      </c>
      <c r="N166" s="103">
        <f t="shared" si="26"/>
        <v>0</v>
      </c>
      <c r="O166" s="10">
        <f t="shared" si="27"/>
        <v>0</v>
      </c>
      <c r="P166" s="113">
        <f t="shared" si="28"/>
        <v>0</v>
      </c>
      <c r="Q166" s="104">
        <f t="shared" si="29"/>
        <v>0</v>
      </c>
      <c r="R166" s="104">
        <f t="shared" si="30"/>
        <v>0</v>
      </c>
      <c r="S166" s="25" t="str">
        <f t="shared" si="31"/>
        <v>heure</v>
      </c>
      <c r="T166" s="94">
        <f t="shared" si="32"/>
        <v>0</v>
      </c>
      <c r="U166" s="19"/>
      <c r="V166" s="9"/>
      <c r="W166" s="37" t="str" cm="1">
        <f t="array" ref="W166">_xlfn.IFS(T166&gt;J166,"KO : Le montant retenu est supérieur au montant présenté. Merci de revoir la ligne de dépense ou plafonner son montant.",J166=0,"",T166=J166,"OK",T166&lt;J166,"Montant instruit inférieur au montant présenté.")</f>
        <v/>
      </c>
      <c r="X166" s="112">
        <f t="shared" si="33"/>
        <v>0</v>
      </c>
    </row>
    <row r="167" spans="1:24">
      <c r="A167" s="25">
        <v>163</v>
      </c>
      <c r="B167" s="109"/>
      <c r="C167" s="109"/>
      <c r="D167" s="10"/>
      <c r="E167" s="10"/>
      <c r="F167" s="110"/>
      <c r="G167" s="111"/>
      <c r="H167" s="111"/>
      <c r="I167" s="25" t="s">
        <v>6</v>
      </c>
      <c r="J167" s="94">
        <f t="shared" si="34"/>
        <v>0</v>
      </c>
      <c r="K167" s="20"/>
      <c r="L167" s="102">
        <f t="shared" si="24"/>
        <v>0</v>
      </c>
      <c r="M167" s="103">
        <f t="shared" si="25"/>
        <v>0</v>
      </c>
      <c r="N167" s="103">
        <f t="shared" si="26"/>
        <v>0</v>
      </c>
      <c r="O167" s="10">
        <f t="shared" si="27"/>
        <v>0</v>
      </c>
      <c r="P167" s="113">
        <f t="shared" si="28"/>
        <v>0</v>
      </c>
      <c r="Q167" s="104">
        <f t="shared" si="29"/>
        <v>0</v>
      </c>
      <c r="R167" s="104">
        <f t="shared" si="30"/>
        <v>0</v>
      </c>
      <c r="S167" s="25" t="str">
        <f t="shared" si="31"/>
        <v>heure</v>
      </c>
      <c r="T167" s="94">
        <f t="shared" si="32"/>
        <v>0</v>
      </c>
      <c r="U167" s="19"/>
      <c r="V167" s="9"/>
      <c r="W167" s="37" t="str" cm="1">
        <f t="array" ref="W167">_xlfn.IFS(T167&gt;J167,"KO : Le montant retenu est supérieur au montant présenté. Merci de revoir la ligne de dépense ou plafonner son montant.",J167=0,"",T167=J167,"OK",T167&lt;J167,"Montant instruit inférieur au montant présenté.")</f>
        <v/>
      </c>
      <c r="X167" s="112">
        <f t="shared" si="33"/>
        <v>0</v>
      </c>
    </row>
    <row r="168" spans="1:24">
      <c r="A168" s="25">
        <v>164</v>
      </c>
      <c r="B168" s="109"/>
      <c r="C168" s="109"/>
      <c r="D168" s="10"/>
      <c r="E168" s="10"/>
      <c r="F168" s="110"/>
      <c r="G168" s="111"/>
      <c r="H168" s="111"/>
      <c r="I168" s="25" t="s">
        <v>6</v>
      </c>
      <c r="J168" s="94">
        <f t="shared" si="34"/>
        <v>0</v>
      </c>
      <c r="K168" s="20"/>
      <c r="L168" s="102">
        <f t="shared" si="24"/>
        <v>0</v>
      </c>
      <c r="M168" s="103">
        <f t="shared" si="25"/>
        <v>0</v>
      </c>
      <c r="N168" s="103">
        <f t="shared" si="26"/>
        <v>0</v>
      </c>
      <c r="O168" s="10">
        <f t="shared" si="27"/>
        <v>0</v>
      </c>
      <c r="P168" s="113">
        <f t="shared" si="28"/>
        <v>0</v>
      </c>
      <c r="Q168" s="104">
        <f t="shared" si="29"/>
        <v>0</v>
      </c>
      <c r="R168" s="104">
        <f t="shared" si="30"/>
        <v>0</v>
      </c>
      <c r="S168" s="25" t="str">
        <f t="shared" si="31"/>
        <v>heure</v>
      </c>
      <c r="T168" s="94">
        <f t="shared" si="32"/>
        <v>0</v>
      </c>
      <c r="U168" s="19"/>
      <c r="V168" s="9"/>
      <c r="W168" s="37" t="str" cm="1">
        <f t="array" ref="W168">_xlfn.IFS(T168&gt;J168,"KO : Le montant retenu est supérieur au montant présenté. Merci de revoir la ligne de dépense ou plafonner son montant.",J168=0,"",T168=J168,"OK",T168&lt;J168,"Montant instruit inférieur au montant présenté.")</f>
        <v/>
      </c>
      <c r="X168" s="112">
        <f t="shared" si="33"/>
        <v>0</v>
      </c>
    </row>
    <row r="169" spans="1:24">
      <c r="A169" s="25">
        <v>165</v>
      </c>
      <c r="B169" s="109"/>
      <c r="C169" s="109"/>
      <c r="D169" s="10"/>
      <c r="E169" s="10"/>
      <c r="F169" s="110"/>
      <c r="G169" s="111"/>
      <c r="H169" s="111"/>
      <c r="I169" s="25" t="s">
        <v>6</v>
      </c>
      <c r="J169" s="94">
        <f t="shared" si="34"/>
        <v>0</v>
      </c>
      <c r="K169" s="20"/>
      <c r="L169" s="102">
        <f t="shared" si="24"/>
        <v>0</v>
      </c>
      <c r="M169" s="103">
        <f t="shared" si="25"/>
        <v>0</v>
      </c>
      <c r="N169" s="103">
        <f t="shared" si="26"/>
        <v>0</v>
      </c>
      <c r="O169" s="10">
        <f t="shared" si="27"/>
        <v>0</v>
      </c>
      <c r="P169" s="113">
        <f t="shared" si="28"/>
        <v>0</v>
      </c>
      <c r="Q169" s="104">
        <f t="shared" si="29"/>
        <v>0</v>
      </c>
      <c r="R169" s="104">
        <f t="shared" si="30"/>
        <v>0</v>
      </c>
      <c r="S169" s="25" t="str">
        <f t="shared" si="31"/>
        <v>heure</v>
      </c>
      <c r="T169" s="94">
        <f t="shared" si="32"/>
        <v>0</v>
      </c>
      <c r="U169" s="19"/>
      <c r="V169" s="9"/>
      <c r="W169" s="37" t="str" cm="1">
        <f t="array" ref="W169">_xlfn.IFS(T169&gt;J169,"KO : Le montant retenu est supérieur au montant présenté. Merci de revoir la ligne de dépense ou plafonner son montant.",J169=0,"",T169=J169,"OK",T169&lt;J169,"Montant instruit inférieur au montant présenté.")</f>
        <v/>
      </c>
      <c r="X169" s="112">
        <f t="shared" si="33"/>
        <v>0</v>
      </c>
    </row>
    <row r="170" spans="1:24">
      <c r="A170" s="25">
        <v>166</v>
      </c>
      <c r="B170" s="109"/>
      <c r="C170" s="109"/>
      <c r="D170" s="10"/>
      <c r="E170" s="10"/>
      <c r="F170" s="110"/>
      <c r="G170" s="111"/>
      <c r="H170" s="111"/>
      <c r="I170" s="25" t="s">
        <v>6</v>
      </c>
      <c r="J170" s="94">
        <f t="shared" si="34"/>
        <v>0</v>
      </c>
      <c r="K170" s="20"/>
      <c r="L170" s="102">
        <f t="shared" si="24"/>
        <v>0</v>
      </c>
      <c r="M170" s="103">
        <f t="shared" si="25"/>
        <v>0</v>
      </c>
      <c r="N170" s="103">
        <f t="shared" si="26"/>
        <v>0</v>
      </c>
      <c r="O170" s="10">
        <f t="shared" si="27"/>
        <v>0</v>
      </c>
      <c r="P170" s="113">
        <f t="shared" si="28"/>
        <v>0</v>
      </c>
      <c r="Q170" s="104">
        <f t="shared" si="29"/>
        <v>0</v>
      </c>
      <c r="R170" s="104">
        <f t="shared" si="30"/>
        <v>0</v>
      </c>
      <c r="S170" s="25" t="str">
        <f t="shared" si="31"/>
        <v>heure</v>
      </c>
      <c r="T170" s="94">
        <f t="shared" si="32"/>
        <v>0</v>
      </c>
      <c r="U170" s="19"/>
      <c r="V170" s="9"/>
      <c r="W170" s="37" t="str" cm="1">
        <f t="array" ref="W170">_xlfn.IFS(T170&gt;J170,"KO : Le montant retenu est supérieur au montant présenté. Merci de revoir la ligne de dépense ou plafonner son montant.",J170=0,"",T170=J170,"OK",T170&lt;J170,"Montant instruit inférieur au montant présenté.")</f>
        <v/>
      </c>
      <c r="X170" s="112">
        <f t="shared" si="33"/>
        <v>0</v>
      </c>
    </row>
    <row r="171" spans="1:24">
      <c r="A171" s="25">
        <v>167</v>
      </c>
      <c r="B171" s="109"/>
      <c r="C171" s="109"/>
      <c r="D171" s="10"/>
      <c r="E171" s="10"/>
      <c r="F171" s="110"/>
      <c r="G171" s="111"/>
      <c r="H171" s="111"/>
      <c r="I171" s="25" t="s">
        <v>6</v>
      </c>
      <c r="J171" s="94">
        <f t="shared" si="34"/>
        <v>0</v>
      </c>
      <c r="K171" s="20"/>
      <c r="L171" s="102">
        <f t="shared" si="24"/>
        <v>0</v>
      </c>
      <c r="M171" s="103">
        <f t="shared" si="25"/>
        <v>0</v>
      </c>
      <c r="N171" s="103">
        <f t="shared" si="26"/>
        <v>0</v>
      </c>
      <c r="O171" s="10">
        <f t="shared" si="27"/>
        <v>0</v>
      </c>
      <c r="P171" s="113">
        <f t="shared" si="28"/>
        <v>0</v>
      </c>
      <c r="Q171" s="104">
        <f t="shared" si="29"/>
        <v>0</v>
      </c>
      <c r="R171" s="104">
        <f t="shared" si="30"/>
        <v>0</v>
      </c>
      <c r="S171" s="25" t="str">
        <f t="shared" si="31"/>
        <v>heure</v>
      </c>
      <c r="T171" s="94">
        <f t="shared" si="32"/>
        <v>0</v>
      </c>
      <c r="U171" s="19"/>
      <c r="V171" s="9"/>
      <c r="W171" s="37" t="str" cm="1">
        <f t="array" ref="W171">_xlfn.IFS(T171&gt;J171,"KO : Le montant retenu est supérieur au montant présenté. Merci de revoir la ligne de dépense ou plafonner son montant.",J171=0,"",T171=J171,"OK",T171&lt;J171,"Montant instruit inférieur au montant présenté.")</f>
        <v/>
      </c>
      <c r="X171" s="112">
        <f t="shared" si="33"/>
        <v>0</v>
      </c>
    </row>
    <row r="172" spans="1:24">
      <c r="A172" s="25">
        <v>168</v>
      </c>
      <c r="B172" s="109"/>
      <c r="C172" s="109"/>
      <c r="D172" s="10"/>
      <c r="E172" s="10"/>
      <c r="F172" s="110"/>
      <c r="G172" s="111"/>
      <c r="H172" s="111"/>
      <c r="I172" s="25" t="s">
        <v>6</v>
      </c>
      <c r="J172" s="94">
        <f t="shared" si="34"/>
        <v>0</v>
      </c>
      <c r="K172" s="20"/>
      <c r="L172" s="102">
        <f t="shared" si="24"/>
        <v>0</v>
      </c>
      <c r="M172" s="103">
        <f t="shared" si="25"/>
        <v>0</v>
      </c>
      <c r="N172" s="103">
        <f t="shared" si="26"/>
        <v>0</v>
      </c>
      <c r="O172" s="10">
        <f t="shared" si="27"/>
        <v>0</v>
      </c>
      <c r="P172" s="113">
        <f t="shared" si="28"/>
        <v>0</v>
      </c>
      <c r="Q172" s="104">
        <f t="shared" si="29"/>
        <v>0</v>
      </c>
      <c r="R172" s="104">
        <f t="shared" si="30"/>
        <v>0</v>
      </c>
      <c r="S172" s="25" t="str">
        <f t="shared" si="31"/>
        <v>heure</v>
      </c>
      <c r="T172" s="94">
        <f t="shared" si="32"/>
        <v>0</v>
      </c>
      <c r="U172" s="19"/>
      <c r="V172" s="9"/>
      <c r="W172" s="37" t="str" cm="1">
        <f t="array" ref="W172">_xlfn.IFS(T172&gt;J172,"KO : Le montant retenu est supérieur au montant présenté. Merci de revoir la ligne de dépense ou plafonner son montant.",J172=0,"",T172=J172,"OK",T172&lt;J172,"Montant instruit inférieur au montant présenté.")</f>
        <v/>
      </c>
      <c r="X172" s="112">
        <f t="shared" si="33"/>
        <v>0</v>
      </c>
    </row>
    <row r="173" spans="1:24">
      <c r="A173" s="25">
        <v>169</v>
      </c>
      <c r="B173" s="109"/>
      <c r="C173" s="109"/>
      <c r="D173" s="10"/>
      <c r="E173" s="10"/>
      <c r="F173" s="110"/>
      <c r="G173" s="111"/>
      <c r="H173" s="111"/>
      <c r="I173" s="25" t="s">
        <v>6</v>
      </c>
      <c r="J173" s="94">
        <f t="shared" si="34"/>
        <v>0</v>
      </c>
      <c r="K173" s="20"/>
      <c r="L173" s="102">
        <f t="shared" si="24"/>
        <v>0</v>
      </c>
      <c r="M173" s="103">
        <f t="shared" si="25"/>
        <v>0</v>
      </c>
      <c r="N173" s="103">
        <f t="shared" si="26"/>
        <v>0</v>
      </c>
      <c r="O173" s="10">
        <f t="shared" si="27"/>
        <v>0</v>
      </c>
      <c r="P173" s="113">
        <f t="shared" si="28"/>
        <v>0</v>
      </c>
      <c r="Q173" s="104">
        <f t="shared" si="29"/>
        <v>0</v>
      </c>
      <c r="R173" s="104">
        <f t="shared" si="30"/>
        <v>0</v>
      </c>
      <c r="S173" s="25" t="str">
        <f t="shared" si="31"/>
        <v>heure</v>
      </c>
      <c r="T173" s="94">
        <f t="shared" si="32"/>
        <v>0</v>
      </c>
      <c r="U173" s="19"/>
      <c r="V173" s="9"/>
      <c r="W173" s="37" t="str" cm="1">
        <f t="array" ref="W173">_xlfn.IFS(T173&gt;J173,"KO : Le montant retenu est supérieur au montant présenté. Merci de revoir la ligne de dépense ou plafonner son montant.",J173=0,"",T173=J173,"OK",T173&lt;J173,"Montant instruit inférieur au montant présenté.")</f>
        <v/>
      </c>
      <c r="X173" s="112">
        <f t="shared" si="33"/>
        <v>0</v>
      </c>
    </row>
    <row r="174" spans="1:24">
      <c r="A174" s="25">
        <v>170</v>
      </c>
      <c r="B174" s="109"/>
      <c r="C174" s="109"/>
      <c r="D174" s="10"/>
      <c r="E174" s="10"/>
      <c r="F174" s="110"/>
      <c r="G174" s="111"/>
      <c r="H174" s="111"/>
      <c r="I174" s="25" t="s">
        <v>6</v>
      </c>
      <c r="J174" s="94">
        <f t="shared" si="34"/>
        <v>0</v>
      </c>
      <c r="K174" s="20"/>
      <c r="L174" s="102">
        <f t="shared" si="24"/>
        <v>0</v>
      </c>
      <c r="M174" s="103">
        <f t="shared" si="25"/>
        <v>0</v>
      </c>
      <c r="N174" s="103">
        <f t="shared" si="26"/>
        <v>0</v>
      </c>
      <c r="O174" s="10">
        <f t="shared" si="27"/>
        <v>0</v>
      </c>
      <c r="P174" s="113">
        <f t="shared" si="28"/>
        <v>0</v>
      </c>
      <c r="Q174" s="104">
        <f t="shared" si="29"/>
        <v>0</v>
      </c>
      <c r="R174" s="104">
        <f t="shared" si="30"/>
        <v>0</v>
      </c>
      <c r="S174" s="25" t="str">
        <f t="shared" si="31"/>
        <v>heure</v>
      </c>
      <c r="T174" s="94">
        <f t="shared" si="32"/>
        <v>0</v>
      </c>
      <c r="U174" s="19"/>
      <c r="V174" s="9"/>
      <c r="W174" s="37" t="str" cm="1">
        <f t="array" ref="W174">_xlfn.IFS(T174&gt;J174,"KO : Le montant retenu est supérieur au montant présenté. Merci de revoir la ligne de dépense ou plafonner son montant.",J174=0,"",T174=J174,"OK",T174&lt;J174,"Montant instruit inférieur au montant présenté.")</f>
        <v/>
      </c>
      <c r="X174" s="112">
        <f t="shared" si="33"/>
        <v>0</v>
      </c>
    </row>
    <row r="175" spans="1:24">
      <c r="A175" s="25">
        <v>171</v>
      </c>
      <c r="B175" s="109"/>
      <c r="C175" s="109"/>
      <c r="D175" s="10"/>
      <c r="E175" s="10"/>
      <c r="F175" s="110"/>
      <c r="G175" s="111"/>
      <c r="H175" s="111"/>
      <c r="I175" s="25" t="s">
        <v>6</v>
      </c>
      <c r="J175" s="94">
        <f t="shared" si="34"/>
        <v>0</v>
      </c>
      <c r="K175" s="20"/>
      <c r="L175" s="102">
        <f t="shared" si="24"/>
        <v>0</v>
      </c>
      <c r="M175" s="103">
        <f t="shared" si="25"/>
        <v>0</v>
      </c>
      <c r="N175" s="103">
        <f t="shared" si="26"/>
        <v>0</v>
      </c>
      <c r="O175" s="10">
        <f t="shared" si="27"/>
        <v>0</v>
      </c>
      <c r="P175" s="113">
        <f t="shared" si="28"/>
        <v>0</v>
      </c>
      <c r="Q175" s="104">
        <f t="shared" si="29"/>
        <v>0</v>
      </c>
      <c r="R175" s="104">
        <f t="shared" si="30"/>
        <v>0</v>
      </c>
      <c r="S175" s="25" t="str">
        <f t="shared" si="31"/>
        <v>heure</v>
      </c>
      <c r="T175" s="94">
        <f t="shared" si="32"/>
        <v>0</v>
      </c>
      <c r="U175" s="19"/>
      <c r="V175" s="9"/>
      <c r="W175" s="37" t="str" cm="1">
        <f t="array" ref="W175">_xlfn.IFS(T175&gt;J175,"KO : Le montant retenu est supérieur au montant présenté. Merci de revoir la ligne de dépense ou plafonner son montant.",J175=0,"",T175=J175,"OK",T175&lt;J175,"Montant instruit inférieur au montant présenté.")</f>
        <v/>
      </c>
      <c r="X175" s="112">
        <f t="shared" si="33"/>
        <v>0</v>
      </c>
    </row>
    <row r="176" spans="1:24">
      <c r="A176" s="25">
        <v>172</v>
      </c>
      <c r="B176" s="109"/>
      <c r="C176" s="109"/>
      <c r="D176" s="10"/>
      <c r="E176" s="10"/>
      <c r="F176" s="110"/>
      <c r="G176" s="111"/>
      <c r="H176" s="111"/>
      <c r="I176" s="25" t="s">
        <v>6</v>
      </c>
      <c r="J176" s="94">
        <f t="shared" si="34"/>
        <v>0</v>
      </c>
      <c r="K176" s="20"/>
      <c r="L176" s="102">
        <f t="shared" si="24"/>
        <v>0</v>
      </c>
      <c r="M176" s="103">
        <f t="shared" si="25"/>
        <v>0</v>
      </c>
      <c r="N176" s="103">
        <f t="shared" si="26"/>
        <v>0</v>
      </c>
      <c r="O176" s="10">
        <f t="shared" si="27"/>
        <v>0</v>
      </c>
      <c r="P176" s="113">
        <f t="shared" si="28"/>
        <v>0</v>
      </c>
      <c r="Q176" s="104">
        <f t="shared" si="29"/>
        <v>0</v>
      </c>
      <c r="R176" s="104">
        <f t="shared" si="30"/>
        <v>0</v>
      </c>
      <c r="S176" s="25" t="str">
        <f t="shared" si="31"/>
        <v>heure</v>
      </c>
      <c r="T176" s="94">
        <f t="shared" si="32"/>
        <v>0</v>
      </c>
      <c r="U176" s="19"/>
      <c r="V176" s="9"/>
      <c r="W176" s="37" t="str" cm="1">
        <f t="array" ref="W176">_xlfn.IFS(T176&gt;J176,"KO : Le montant retenu est supérieur au montant présenté. Merci de revoir la ligne de dépense ou plafonner son montant.",J176=0,"",T176=J176,"OK",T176&lt;J176,"Montant instruit inférieur au montant présenté.")</f>
        <v/>
      </c>
      <c r="X176" s="112">
        <f t="shared" si="33"/>
        <v>0</v>
      </c>
    </row>
    <row r="177" spans="1:24">
      <c r="A177" s="25">
        <v>173</v>
      </c>
      <c r="B177" s="109"/>
      <c r="C177" s="109"/>
      <c r="D177" s="10"/>
      <c r="E177" s="10"/>
      <c r="F177" s="110"/>
      <c r="G177" s="111"/>
      <c r="H177" s="111"/>
      <c r="I177" s="25" t="s">
        <v>6</v>
      </c>
      <c r="J177" s="94">
        <f t="shared" si="34"/>
        <v>0</v>
      </c>
      <c r="K177" s="20"/>
      <c r="L177" s="102">
        <f t="shared" si="24"/>
        <v>0</v>
      </c>
      <c r="M177" s="103">
        <f t="shared" si="25"/>
        <v>0</v>
      </c>
      <c r="N177" s="103">
        <f t="shared" si="26"/>
        <v>0</v>
      </c>
      <c r="O177" s="10">
        <f t="shared" si="27"/>
        <v>0</v>
      </c>
      <c r="P177" s="113">
        <f t="shared" si="28"/>
        <v>0</v>
      </c>
      <c r="Q177" s="104">
        <f t="shared" si="29"/>
        <v>0</v>
      </c>
      <c r="R177" s="104">
        <f t="shared" si="30"/>
        <v>0</v>
      </c>
      <c r="S177" s="25" t="str">
        <f t="shared" si="31"/>
        <v>heure</v>
      </c>
      <c r="T177" s="94">
        <f t="shared" si="32"/>
        <v>0</v>
      </c>
      <c r="U177" s="19"/>
      <c r="V177" s="9"/>
      <c r="W177" s="37" t="str" cm="1">
        <f t="array" ref="W177">_xlfn.IFS(T177&gt;J177,"KO : Le montant retenu est supérieur au montant présenté. Merci de revoir la ligne de dépense ou plafonner son montant.",J177=0,"",T177=J177,"OK",T177&lt;J177,"Montant instruit inférieur au montant présenté.")</f>
        <v/>
      </c>
      <c r="X177" s="112">
        <f t="shared" si="33"/>
        <v>0</v>
      </c>
    </row>
    <row r="178" spans="1:24">
      <c r="A178" s="25">
        <v>174</v>
      </c>
      <c r="B178" s="109"/>
      <c r="C178" s="109"/>
      <c r="D178" s="10"/>
      <c r="E178" s="10"/>
      <c r="F178" s="110"/>
      <c r="G178" s="111"/>
      <c r="H178" s="111"/>
      <c r="I178" s="25" t="s">
        <v>6</v>
      </c>
      <c r="J178" s="94">
        <f t="shared" si="34"/>
        <v>0</v>
      </c>
      <c r="K178" s="20"/>
      <c r="L178" s="102">
        <f t="shared" si="24"/>
        <v>0</v>
      </c>
      <c r="M178" s="103">
        <f t="shared" si="25"/>
        <v>0</v>
      </c>
      <c r="N178" s="103">
        <f t="shared" si="26"/>
        <v>0</v>
      </c>
      <c r="O178" s="10">
        <f t="shared" si="27"/>
        <v>0</v>
      </c>
      <c r="P178" s="113">
        <f t="shared" si="28"/>
        <v>0</v>
      </c>
      <c r="Q178" s="104">
        <f t="shared" si="29"/>
        <v>0</v>
      </c>
      <c r="R178" s="104">
        <f t="shared" si="30"/>
        <v>0</v>
      </c>
      <c r="S178" s="25" t="str">
        <f t="shared" si="31"/>
        <v>heure</v>
      </c>
      <c r="T178" s="94">
        <f t="shared" si="32"/>
        <v>0</v>
      </c>
      <c r="U178" s="19"/>
      <c r="V178" s="9"/>
      <c r="W178" s="37" t="str" cm="1">
        <f t="array" ref="W178">_xlfn.IFS(T178&gt;J178,"KO : Le montant retenu est supérieur au montant présenté. Merci de revoir la ligne de dépense ou plafonner son montant.",J178=0,"",T178=J178,"OK",T178&lt;J178,"Montant instruit inférieur au montant présenté.")</f>
        <v/>
      </c>
      <c r="X178" s="112">
        <f t="shared" si="33"/>
        <v>0</v>
      </c>
    </row>
    <row r="179" spans="1:24">
      <c r="A179" s="25">
        <v>175</v>
      </c>
      <c r="B179" s="109"/>
      <c r="C179" s="109"/>
      <c r="D179" s="10"/>
      <c r="E179" s="10"/>
      <c r="F179" s="110"/>
      <c r="G179" s="111"/>
      <c r="H179" s="111"/>
      <c r="I179" s="25" t="s">
        <v>6</v>
      </c>
      <c r="J179" s="94">
        <f t="shared" si="34"/>
        <v>0</v>
      </c>
      <c r="K179" s="20"/>
      <c r="L179" s="102">
        <f t="shared" si="24"/>
        <v>0</v>
      </c>
      <c r="M179" s="103">
        <f t="shared" si="25"/>
        <v>0</v>
      </c>
      <c r="N179" s="103">
        <f t="shared" si="26"/>
        <v>0</v>
      </c>
      <c r="O179" s="10">
        <f t="shared" si="27"/>
        <v>0</v>
      </c>
      <c r="P179" s="113">
        <f t="shared" si="28"/>
        <v>0</v>
      </c>
      <c r="Q179" s="104">
        <f t="shared" si="29"/>
        <v>0</v>
      </c>
      <c r="R179" s="104">
        <f t="shared" si="30"/>
        <v>0</v>
      </c>
      <c r="S179" s="25" t="str">
        <f t="shared" si="31"/>
        <v>heure</v>
      </c>
      <c r="T179" s="94">
        <f t="shared" si="32"/>
        <v>0</v>
      </c>
      <c r="U179" s="19"/>
      <c r="V179" s="9"/>
      <c r="W179" s="37" t="str" cm="1">
        <f t="array" ref="W179">_xlfn.IFS(T179&gt;J179,"KO : Le montant retenu est supérieur au montant présenté. Merci de revoir la ligne de dépense ou plafonner son montant.",J179=0,"",T179=J179,"OK",T179&lt;J179,"Montant instruit inférieur au montant présenté.")</f>
        <v/>
      </c>
      <c r="X179" s="112">
        <f t="shared" si="33"/>
        <v>0</v>
      </c>
    </row>
    <row r="180" spans="1:24">
      <c r="A180" s="25">
        <v>176</v>
      </c>
      <c r="B180" s="109"/>
      <c r="C180" s="109"/>
      <c r="D180" s="10"/>
      <c r="E180" s="10"/>
      <c r="F180" s="110"/>
      <c r="G180" s="111"/>
      <c r="H180" s="111"/>
      <c r="I180" s="25" t="s">
        <v>6</v>
      </c>
      <c r="J180" s="94">
        <f t="shared" si="34"/>
        <v>0</v>
      </c>
      <c r="K180" s="20"/>
      <c r="L180" s="102">
        <f t="shared" si="24"/>
        <v>0</v>
      </c>
      <c r="M180" s="103">
        <f t="shared" si="25"/>
        <v>0</v>
      </c>
      <c r="N180" s="103">
        <f t="shared" si="26"/>
        <v>0</v>
      </c>
      <c r="O180" s="10">
        <f t="shared" si="27"/>
        <v>0</v>
      </c>
      <c r="P180" s="113">
        <f t="shared" si="28"/>
        <v>0</v>
      </c>
      <c r="Q180" s="104">
        <f t="shared" si="29"/>
        <v>0</v>
      </c>
      <c r="R180" s="104">
        <f t="shared" si="30"/>
        <v>0</v>
      </c>
      <c r="S180" s="25" t="str">
        <f t="shared" si="31"/>
        <v>heure</v>
      </c>
      <c r="T180" s="94">
        <f t="shared" si="32"/>
        <v>0</v>
      </c>
      <c r="U180" s="19"/>
      <c r="V180" s="9"/>
      <c r="W180" s="37" t="str" cm="1">
        <f t="array" ref="W180">_xlfn.IFS(T180&gt;J180,"KO : Le montant retenu est supérieur au montant présenté. Merci de revoir la ligne de dépense ou plafonner son montant.",J180=0,"",T180=J180,"OK",T180&lt;J180,"Montant instruit inférieur au montant présenté.")</f>
        <v/>
      </c>
      <c r="X180" s="112">
        <f t="shared" si="33"/>
        <v>0</v>
      </c>
    </row>
    <row r="181" spans="1:24">
      <c r="A181" s="25">
        <v>177</v>
      </c>
      <c r="B181" s="109"/>
      <c r="C181" s="109"/>
      <c r="D181" s="10"/>
      <c r="E181" s="10"/>
      <c r="F181" s="110"/>
      <c r="G181" s="111"/>
      <c r="H181" s="111"/>
      <c r="I181" s="25" t="s">
        <v>6</v>
      </c>
      <c r="J181" s="94">
        <f t="shared" si="34"/>
        <v>0</v>
      </c>
      <c r="K181" s="20"/>
      <c r="L181" s="102">
        <f t="shared" si="24"/>
        <v>0</v>
      </c>
      <c r="M181" s="103">
        <f t="shared" si="25"/>
        <v>0</v>
      </c>
      <c r="N181" s="103">
        <f t="shared" si="26"/>
        <v>0</v>
      </c>
      <c r="O181" s="10">
        <f t="shared" si="27"/>
        <v>0</v>
      </c>
      <c r="P181" s="113">
        <f t="shared" si="28"/>
        <v>0</v>
      </c>
      <c r="Q181" s="104">
        <f t="shared" si="29"/>
        <v>0</v>
      </c>
      <c r="R181" s="104">
        <f t="shared" si="30"/>
        <v>0</v>
      </c>
      <c r="S181" s="25" t="str">
        <f t="shared" si="31"/>
        <v>heure</v>
      </c>
      <c r="T181" s="94">
        <f t="shared" si="32"/>
        <v>0</v>
      </c>
      <c r="U181" s="19"/>
      <c r="V181" s="9"/>
      <c r="W181" s="37" t="str" cm="1">
        <f t="array" ref="W181">_xlfn.IFS(T181&gt;J181,"KO : Le montant retenu est supérieur au montant présenté. Merci de revoir la ligne de dépense ou plafonner son montant.",J181=0,"",T181=J181,"OK",T181&lt;J181,"Montant instruit inférieur au montant présenté.")</f>
        <v/>
      </c>
      <c r="X181" s="112">
        <f t="shared" si="33"/>
        <v>0</v>
      </c>
    </row>
    <row r="182" spans="1:24">
      <c r="A182" s="25">
        <v>178</v>
      </c>
      <c r="B182" s="109"/>
      <c r="C182" s="109"/>
      <c r="D182" s="10"/>
      <c r="E182" s="10"/>
      <c r="F182" s="110"/>
      <c r="G182" s="111"/>
      <c r="H182" s="111"/>
      <c r="I182" s="25" t="s">
        <v>6</v>
      </c>
      <c r="J182" s="94">
        <f t="shared" si="34"/>
        <v>0</v>
      </c>
      <c r="K182" s="20"/>
      <c r="L182" s="102">
        <f t="shared" si="24"/>
        <v>0</v>
      </c>
      <c r="M182" s="103">
        <f t="shared" si="25"/>
        <v>0</v>
      </c>
      <c r="N182" s="103">
        <f t="shared" si="26"/>
        <v>0</v>
      </c>
      <c r="O182" s="10">
        <f t="shared" si="27"/>
        <v>0</v>
      </c>
      <c r="P182" s="113">
        <f t="shared" si="28"/>
        <v>0</v>
      </c>
      <c r="Q182" s="104">
        <f t="shared" si="29"/>
        <v>0</v>
      </c>
      <c r="R182" s="104">
        <f t="shared" si="30"/>
        <v>0</v>
      </c>
      <c r="S182" s="25" t="str">
        <f t="shared" si="31"/>
        <v>heure</v>
      </c>
      <c r="T182" s="94">
        <f t="shared" si="32"/>
        <v>0</v>
      </c>
      <c r="U182" s="19"/>
      <c r="V182" s="9"/>
      <c r="W182" s="37" t="str" cm="1">
        <f t="array" ref="W182">_xlfn.IFS(T182&gt;J182,"KO : Le montant retenu est supérieur au montant présenté. Merci de revoir la ligne de dépense ou plafonner son montant.",J182=0,"",T182=J182,"OK",T182&lt;J182,"Montant instruit inférieur au montant présenté.")</f>
        <v/>
      </c>
      <c r="X182" s="112">
        <f t="shared" si="33"/>
        <v>0</v>
      </c>
    </row>
    <row r="183" spans="1:24">
      <c r="A183" s="25">
        <v>179</v>
      </c>
      <c r="B183" s="109"/>
      <c r="C183" s="109"/>
      <c r="D183" s="10"/>
      <c r="E183" s="10"/>
      <c r="F183" s="110"/>
      <c r="G183" s="111"/>
      <c r="H183" s="111"/>
      <c r="I183" s="25" t="s">
        <v>6</v>
      </c>
      <c r="J183" s="94">
        <f t="shared" si="34"/>
        <v>0</v>
      </c>
      <c r="K183" s="20"/>
      <c r="L183" s="102">
        <f t="shared" si="24"/>
        <v>0</v>
      </c>
      <c r="M183" s="103">
        <f t="shared" si="25"/>
        <v>0</v>
      </c>
      <c r="N183" s="103">
        <f t="shared" si="26"/>
        <v>0</v>
      </c>
      <c r="O183" s="10">
        <f t="shared" si="27"/>
        <v>0</v>
      </c>
      <c r="P183" s="113">
        <f t="shared" si="28"/>
        <v>0</v>
      </c>
      <c r="Q183" s="104">
        <f t="shared" si="29"/>
        <v>0</v>
      </c>
      <c r="R183" s="104">
        <f t="shared" si="30"/>
        <v>0</v>
      </c>
      <c r="S183" s="25" t="str">
        <f t="shared" si="31"/>
        <v>heure</v>
      </c>
      <c r="T183" s="94">
        <f t="shared" si="32"/>
        <v>0</v>
      </c>
      <c r="U183" s="19"/>
      <c r="V183" s="9"/>
      <c r="W183" s="37" t="str" cm="1">
        <f t="array" ref="W183">_xlfn.IFS(T183&gt;J183,"KO : Le montant retenu est supérieur au montant présenté. Merci de revoir la ligne de dépense ou plafonner son montant.",J183=0,"",T183=J183,"OK",T183&lt;J183,"Montant instruit inférieur au montant présenté.")</f>
        <v/>
      </c>
      <c r="X183" s="112">
        <f t="shared" si="33"/>
        <v>0</v>
      </c>
    </row>
    <row r="184" spans="1:24">
      <c r="A184" s="25">
        <v>180</v>
      </c>
      <c r="B184" s="109"/>
      <c r="C184" s="109"/>
      <c r="D184" s="10"/>
      <c r="E184" s="10"/>
      <c r="F184" s="110"/>
      <c r="G184" s="111"/>
      <c r="H184" s="111"/>
      <c r="I184" s="25" t="s">
        <v>6</v>
      </c>
      <c r="J184" s="94">
        <f t="shared" si="34"/>
        <v>0</v>
      </c>
      <c r="K184" s="20"/>
      <c r="L184" s="102">
        <f t="shared" si="24"/>
        <v>0</v>
      </c>
      <c r="M184" s="103">
        <f t="shared" si="25"/>
        <v>0</v>
      </c>
      <c r="N184" s="103">
        <f t="shared" si="26"/>
        <v>0</v>
      </c>
      <c r="O184" s="10">
        <f t="shared" si="27"/>
        <v>0</v>
      </c>
      <c r="P184" s="113">
        <f t="shared" si="28"/>
        <v>0</v>
      </c>
      <c r="Q184" s="104">
        <f t="shared" si="29"/>
        <v>0</v>
      </c>
      <c r="R184" s="104">
        <f t="shared" si="30"/>
        <v>0</v>
      </c>
      <c r="S184" s="25" t="str">
        <f t="shared" si="31"/>
        <v>heure</v>
      </c>
      <c r="T184" s="94">
        <f t="shared" si="32"/>
        <v>0</v>
      </c>
      <c r="U184" s="19"/>
      <c r="V184" s="9"/>
      <c r="W184" s="37" t="str" cm="1">
        <f t="array" ref="W184">_xlfn.IFS(T184&gt;J184,"KO : Le montant retenu est supérieur au montant présenté. Merci de revoir la ligne de dépense ou plafonner son montant.",J184=0,"",T184=J184,"OK",T184&lt;J184,"Montant instruit inférieur au montant présenté.")</f>
        <v/>
      </c>
      <c r="X184" s="112">
        <f t="shared" si="33"/>
        <v>0</v>
      </c>
    </row>
    <row r="185" spans="1:24">
      <c r="A185" s="25">
        <v>181</v>
      </c>
      <c r="B185" s="109"/>
      <c r="C185" s="109"/>
      <c r="D185" s="10"/>
      <c r="E185" s="10"/>
      <c r="F185" s="110"/>
      <c r="G185" s="111"/>
      <c r="H185" s="111"/>
      <c r="I185" s="25" t="s">
        <v>6</v>
      </c>
      <c r="J185" s="94">
        <f t="shared" si="34"/>
        <v>0</v>
      </c>
      <c r="K185" s="20"/>
      <c r="L185" s="102">
        <f t="shared" si="24"/>
        <v>0</v>
      </c>
      <c r="M185" s="103">
        <f t="shared" si="25"/>
        <v>0</v>
      </c>
      <c r="N185" s="103">
        <f t="shared" si="26"/>
        <v>0</v>
      </c>
      <c r="O185" s="10">
        <f t="shared" si="27"/>
        <v>0</v>
      </c>
      <c r="P185" s="113">
        <f t="shared" si="28"/>
        <v>0</v>
      </c>
      <c r="Q185" s="104">
        <f t="shared" si="29"/>
        <v>0</v>
      </c>
      <c r="R185" s="104">
        <f t="shared" si="30"/>
        <v>0</v>
      </c>
      <c r="S185" s="25" t="str">
        <f t="shared" si="31"/>
        <v>heure</v>
      </c>
      <c r="T185" s="94">
        <f t="shared" si="32"/>
        <v>0</v>
      </c>
      <c r="U185" s="19"/>
      <c r="V185" s="9"/>
      <c r="W185" s="37" t="str" cm="1">
        <f t="array" ref="W185">_xlfn.IFS(T185&gt;J185,"KO : Le montant retenu est supérieur au montant présenté. Merci de revoir la ligne de dépense ou plafonner son montant.",J185=0,"",T185=J185,"OK",T185&lt;J185,"Montant instruit inférieur au montant présenté.")</f>
        <v/>
      </c>
      <c r="X185" s="112">
        <f t="shared" si="33"/>
        <v>0</v>
      </c>
    </row>
    <row r="186" spans="1:24">
      <c r="A186" s="25">
        <v>182</v>
      </c>
      <c r="B186" s="109"/>
      <c r="C186" s="109"/>
      <c r="D186" s="10"/>
      <c r="E186" s="10"/>
      <c r="F186" s="110"/>
      <c r="G186" s="111"/>
      <c r="H186" s="111"/>
      <c r="I186" s="25" t="s">
        <v>6</v>
      </c>
      <c r="J186" s="94">
        <f t="shared" si="34"/>
        <v>0</v>
      </c>
      <c r="K186" s="20"/>
      <c r="L186" s="102">
        <f t="shared" si="24"/>
        <v>0</v>
      </c>
      <c r="M186" s="103">
        <f t="shared" si="25"/>
        <v>0</v>
      </c>
      <c r="N186" s="103">
        <f t="shared" si="26"/>
        <v>0</v>
      </c>
      <c r="O186" s="10">
        <f t="shared" si="27"/>
        <v>0</v>
      </c>
      <c r="P186" s="113">
        <f t="shared" si="28"/>
        <v>0</v>
      </c>
      <c r="Q186" s="104">
        <f t="shared" si="29"/>
        <v>0</v>
      </c>
      <c r="R186" s="104">
        <f t="shared" si="30"/>
        <v>0</v>
      </c>
      <c r="S186" s="25" t="str">
        <f t="shared" si="31"/>
        <v>heure</v>
      </c>
      <c r="T186" s="94">
        <f t="shared" si="32"/>
        <v>0</v>
      </c>
      <c r="U186" s="19"/>
      <c r="V186" s="9"/>
      <c r="W186" s="37" t="str" cm="1">
        <f t="array" ref="W186">_xlfn.IFS(T186&gt;J186,"KO : Le montant retenu est supérieur au montant présenté. Merci de revoir la ligne de dépense ou plafonner son montant.",J186=0,"",T186=J186,"OK",T186&lt;J186,"Montant instruit inférieur au montant présenté.")</f>
        <v/>
      </c>
      <c r="X186" s="112">
        <f t="shared" si="33"/>
        <v>0</v>
      </c>
    </row>
    <row r="187" spans="1:24">
      <c r="A187" s="25">
        <v>183</v>
      </c>
      <c r="B187" s="109"/>
      <c r="C187" s="109"/>
      <c r="D187" s="10"/>
      <c r="E187" s="10"/>
      <c r="F187" s="110"/>
      <c r="G187" s="111"/>
      <c r="H187" s="111"/>
      <c r="I187" s="25" t="s">
        <v>6</v>
      </c>
      <c r="J187" s="94">
        <f t="shared" si="34"/>
        <v>0</v>
      </c>
      <c r="K187" s="20"/>
      <c r="L187" s="102">
        <f t="shared" si="24"/>
        <v>0</v>
      </c>
      <c r="M187" s="103">
        <f t="shared" si="25"/>
        <v>0</v>
      </c>
      <c r="N187" s="103">
        <f t="shared" si="26"/>
        <v>0</v>
      </c>
      <c r="O187" s="10">
        <f t="shared" si="27"/>
        <v>0</v>
      </c>
      <c r="P187" s="113">
        <f t="shared" si="28"/>
        <v>0</v>
      </c>
      <c r="Q187" s="104">
        <f t="shared" si="29"/>
        <v>0</v>
      </c>
      <c r="R187" s="104">
        <f t="shared" si="30"/>
        <v>0</v>
      </c>
      <c r="S187" s="25" t="str">
        <f t="shared" si="31"/>
        <v>heure</v>
      </c>
      <c r="T187" s="94">
        <f t="shared" si="32"/>
        <v>0</v>
      </c>
      <c r="U187" s="19"/>
      <c r="V187" s="9"/>
      <c r="W187" s="37" t="str" cm="1">
        <f t="array" ref="W187">_xlfn.IFS(T187&gt;J187,"KO : Le montant retenu est supérieur au montant présenté. Merci de revoir la ligne de dépense ou plafonner son montant.",J187=0,"",T187=J187,"OK",T187&lt;J187,"Montant instruit inférieur au montant présenté.")</f>
        <v/>
      </c>
      <c r="X187" s="112">
        <f t="shared" si="33"/>
        <v>0</v>
      </c>
    </row>
    <row r="188" spans="1:24">
      <c r="A188" s="25">
        <v>184</v>
      </c>
      <c r="B188" s="109"/>
      <c r="C188" s="109"/>
      <c r="D188" s="10"/>
      <c r="E188" s="10"/>
      <c r="F188" s="110"/>
      <c r="G188" s="111"/>
      <c r="H188" s="111"/>
      <c r="I188" s="25" t="s">
        <v>6</v>
      </c>
      <c r="J188" s="94">
        <f t="shared" si="34"/>
        <v>0</v>
      </c>
      <c r="K188" s="20"/>
      <c r="L188" s="102">
        <f t="shared" si="24"/>
        <v>0</v>
      </c>
      <c r="M188" s="103">
        <f t="shared" si="25"/>
        <v>0</v>
      </c>
      <c r="N188" s="103">
        <f t="shared" si="26"/>
        <v>0</v>
      </c>
      <c r="O188" s="10">
        <f t="shared" si="27"/>
        <v>0</v>
      </c>
      <c r="P188" s="113">
        <f t="shared" si="28"/>
        <v>0</v>
      </c>
      <c r="Q188" s="104">
        <f t="shared" si="29"/>
        <v>0</v>
      </c>
      <c r="R188" s="104">
        <f t="shared" si="30"/>
        <v>0</v>
      </c>
      <c r="S188" s="25" t="str">
        <f t="shared" si="31"/>
        <v>heure</v>
      </c>
      <c r="T188" s="94">
        <f t="shared" si="32"/>
        <v>0</v>
      </c>
      <c r="U188" s="19"/>
      <c r="V188" s="9"/>
      <c r="W188" s="37" t="str" cm="1">
        <f t="array" ref="W188">_xlfn.IFS(T188&gt;J188,"KO : Le montant retenu est supérieur au montant présenté. Merci de revoir la ligne de dépense ou plafonner son montant.",J188=0,"",T188=J188,"OK",T188&lt;J188,"Montant instruit inférieur au montant présenté.")</f>
        <v/>
      </c>
      <c r="X188" s="112">
        <f t="shared" si="33"/>
        <v>0</v>
      </c>
    </row>
    <row r="189" spans="1:24">
      <c r="A189" s="25">
        <v>185</v>
      </c>
      <c r="B189" s="109"/>
      <c r="C189" s="109"/>
      <c r="D189" s="10"/>
      <c r="E189" s="10"/>
      <c r="F189" s="110"/>
      <c r="G189" s="111"/>
      <c r="H189" s="111"/>
      <c r="I189" s="25" t="s">
        <v>6</v>
      </c>
      <c r="J189" s="94">
        <f t="shared" si="34"/>
        <v>0</v>
      </c>
      <c r="K189" s="20"/>
      <c r="L189" s="102">
        <f t="shared" si="24"/>
        <v>0</v>
      </c>
      <c r="M189" s="103">
        <f t="shared" si="25"/>
        <v>0</v>
      </c>
      <c r="N189" s="103">
        <f t="shared" si="26"/>
        <v>0</v>
      </c>
      <c r="O189" s="10">
        <f t="shared" si="27"/>
        <v>0</v>
      </c>
      <c r="P189" s="113">
        <f t="shared" si="28"/>
        <v>0</v>
      </c>
      <c r="Q189" s="104">
        <f t="shared" si="29"/>
        <v>0</v>
      </c>
      <c r="R189" s="104">
        <f t="shared" si="30"/>
        <v>0</v>
      </c>
      <c r="S189" s="25" t="str">
        <f t="shared" si="31"/>
        <v>heure</v>
      </c>
      <c r="T189" s="94">
        <f t="shared" si="32"/>
        <v>0</v>
      </c>
      <c r="U189" s="19"/>
      <c r="V189" s="9"/>
      <c r="W189" s="37" t="str" cm="1">
        <f t="array" ref="W189">_xlfn.IFS(T189&gt;J189,"KO : Le montant retenu est supérieur au montant présenté. Merci de revoir la ligne de dépense ou plafonner son montant.",J189=0,"",T189=J189,"OK",T189&lt;J189,"Montant instruit inférieur au montant présenté.")</f>
        <v/>
      </c>
      <c r="X189" s="112">
        <f t="shared" si="33"/>
        <v>0</v>
      </c>
    </row>
    <row r="190" spans="1:24">
      <c r="A190" s="25">
        <v>186</v>
      </c>
      <c r="B190" s="109"/>
      <c r="C190" s="109"/>
      <c r="D190" s="10"/>
      <c r="E190" s="10"/>
      <c r="F190" s="110"/>
      <c r="G190" s="111"/>
      <c r="H190" s="111"/>
      <c r="I190" s="25" t="s">
        <v>6</v>
      </c>
      <c r="J190" s="94">
        <f t="shared" si="34"/>
        <v>0</v>
      </c>
      <c r="K190" s="20"/>
      <c r="L190" s="102">
        <f t="shared" si="24"/>
        <v>0</v>
      </c>
      <c r="M190" s="103">
        <f t="shared" si="25"/>
        <v>0</v>
      </c>
      <c r="N190" s="103">
        <f t="shared" si="26"/>
        <v>0</v>
      </c>
      <c r="O190" s="10">
        <f t="shared" si="27"/>
        <v>0</v>
      </c>
      <c r="P190" s="113">
        <f t="shared" si="28"/>
        <v>0</v>
      </c>
      <c r="Q190" s="104">
        <f t="shared" si="29"/>
        <v>0</v>
      </c>
      <c r="R190" s="104">
        <f t="shared" si="30"/>
        <v>0</v>
      </c>
      <c r="S190" s="25" t="str">
        <f t="shared" si="31"/>
        <v>heure</v>
      </c>
      <c r="T190" s="94">
        <f t="shared" si="32"/>
        <v>0</v>
      </c>
      <c r="U190" s="19"/>
      <c r="V190" s="9"/>
      <c r="W190" s="37" t="str" cm="1">
        <f t="array" ref="W190">_xlfn.IFS(T190&gt;J190,"KO : Le montant retenu est supérieur au montant présenté. Merci de revoir la ligne de dépense ou plafonner son montant.",J190=0,"",T190=J190,"OK",T190&lt;J190,"Montant instruit inférieur au montant présenté.")</f>
        <v/>
      </c>
      <c r="X190" s="112">
        <f t="shared" si="33"/>
        <v>0</v>
      </c>
    </row>
    <row r="191" spans="1:24">
      <c r="A191" s="25">
        <v>187</v>
      </c>
      <c r="B191" s="109"/>
      <c r="C191" s="109"/>
      <c r="D191" s="10"/>
      <c r="E191" s="10"/>
      <c r="F191" s="110"/>
      <c r="G191" s="111"/>
      <c r="H191" s="111"/>
      <c r="I191" s="25" t="s">
        <v>6</v>
      </c>
      <c r="J191" s="94">
        <f t="shared" si="34"/>
        <v>0</v>
      </c>
      <c r="K191" s="20"/>
      <c r="L191" s="102">
        <f t="shared" si="24"/>
        <v>0</v>
      </c>
      <c r="M191" s="103">
        <f t="shared" si="25"/>
        <v>0</v>
      </c>
      <c r="N191" s="103">
        <f t="shared" si="26"/>
        <v>0</v>
      </c>
      <c r="O191" s="10">
        <f t="shared" si="27"/>
        <v>0</v>
      </c>
      <c r="P191" s="113">
        <f t="shared" si="28"/>
        <v>0</v>
      </c>
      <c r="Q191" s="104">
        <f t="shared" si="29"/>
        <v>0</v>
      </c>
      <c r="R191" s="104">
        <f t="shared" si="30"/>
        <v>0</v>
      </c>
      <c r="S191" s="25" t="str">
        <f t="shared" si="31"/>
        <v>heure</v>
      </c>
      <c r="T191" s="94">
        <f t="shared" si="32"/>
        <v>0</v>
      </c>
      <c r="U191" s="19"/>
      <c r="V191" s="9"/>
      <c r="W191" s="37" t="str" cm="1">
        <f t="array" ref="W191">_xlfn.IFS(T191&gt;J191,"KO : Le montant retenu est supérieur au montant présenté. Merci de revoir la ligne de dépense ou plafonner son montant.",J191=0,"",T191=J191,"OK",T191&lt;J191,"Montant instruit inférieur au montant présenté.")</f>
        <v/>
      </c>
      <c r="X191" s="112">
        <f t="shared" si="33"/>
        <v>0</v>
      </c>
    </row>
    <row r="192" spans="1:24">
      <c r="A192" s="25">
        <v>188</v>
      </c>
      <c r="B192" s="109"/>
      <c r="C192" s="109"/>
      <c r="D192" s="10"/>
      <c r="E192" s="10"/>
      <c r="F192" s="110"/>
      <c r="G192" s="111"/>
      <c r="H192" s="111"/>
      <c r="I192" s="25" t="s">
        <v>6</v>
      </c>
      <c r="J192" s="94">
        <f t="shared" si="34"/>
        <v>0</v>
      </c>
      <c r="K192" s="20"/>
      <c r="L192" s="102">
        <f t="shared" si="24"/>
        <v>0</v>
      </c>
      <c r="M192" s="103">
        <f t="shared" si="25"/>
        <v>0</v>
      </c>
      <c r="N192" s="103">
        <f t="shared" si="26"/>
        <v>0</v>
      </c>
      <c r="O192" s="10">
        <f t="shared" si="27"/>
        <v>0</v>
      </c>
      <c r="P192" s="113">
        <f t="shared" si="28"/>
        <v>0</v>
      </c>
      <c r="Q192" s="104">
        <f t="shared" si="29"/>
        <v>0</v>
      </c>
      <c r="R192" s="104">
        <f t="shared" si="30"/>
        <v>0</v>
      </c>
      <c r="S192" s="25" t="str">
        <f t="shared" si="31"/>
        <v>heure</v>
      </c>
      <c r="T192" s="94">
        <f t="shared" si="32"/>
        <v>0</v>
      </c>
      <c r="U192" s="19"/>
      <c r="V192" s="9"/>
      <c r="W192" s="37" t="str" cm="1">
        <f t="array" ref="W192">_xlfn.IFS(T192&gt;J192,"KO : Le montant retenu est supérieur au montant présenté. Merci de revoir la ligne de dépense ou plafonner son montant.",J192=0,"",T192=J192,"OK",T192&lt;J192,"Montant instruit inférieur au montant présenté.")</f>
        <v/>
      </c>
      <c r="X192" s="112">
        <f t="shared" si="33"/>
        <v>0</v>
      </c>
    </row>
    <row r="193" spans="1:24">
      <c r="A193" s="25">
        <v>189</v>
      </c>
      <c r="B193" s="109"/>
      <c r="C193" s="109"/>
      <c r="D193" s="10"/>
      <c r="E193" s="10"/>
      <c r="F193" s="110"/>
      <c r="G193" s="111"/>
      <c r="H193" s="111"/>
      <c r="I193" s="25" t="s">
        <v>6</v>
      </c>
      <c r="J193" s="94">
        <f t="shared" si="34"/>
        <v>0</v>
      </c>
      <c r="K193" s="20"/>
      <c r="L193" s="102">
        <f t="shared" si="24"/>
        <v>0</v>
      </c>
      <c r="M193" s="103">
        <f t="shared" si="25"/>
        <v>0</v>
      </c>
      <c r="N193" s="103">
        <f t="shared" si="26"/>
        <v>0</v>
      </c>
      <c r="O193" s="10">
        <f t="shared" si="27"/>
        <v>0</v>
      </c>
      <c r="P193" s="113">
        <f t="shared" si="28"/>
        <v>0</v>
      </c>
      <c r="Q193" s="104">
        <f t="shared" si="29"/>
        <v>0</v>
      </c>
      <c r="R193" s="104">
        <f t="shared" si="30"/>
        <v>0</v>
      </c>
      <c r="S193" s="25" t="str">
        <f t="shared" si="31"/>
        <v>heure</v>
      </c>
      <c r="T193" s="94">
        <f t="shared" si="32"/>
        <v>0</v>
      </c>
      <c r="U193" s="19"/>
      <c r="V193" s="9"/>
      <c r="W193" s="37" t="str" cm="1">
        <f t="array" ref="W193">_xlfn.IFS(T193&gt;J193,"KO : Le montant retenu est supérieur au montant présenté. Merci de revoir la ligne de dépense ou plafonner son montant.",J193=0,"",T193=J193,"OK",T193&lt;J193,"Montant instruit inférieur au montant présenté.")</f>
        <v/>
      </c>
      <c r="X193" s="112">
        <f t="shared" si="33"/>
        <v>0</v>
      </c>
    </row>
    <row r="194" spans="1:24">
      <c r="A194" s="25">
        <v>190</v>
      </c>
      <c r="B194" s="109"/>
      <c r="C194" s="109"/>
      <c r="D194" s="10"/>
      <c r="E194" s="10"/>
      <c r="F194" s="110"/>
      <c r="G194" s="111"/>
      <c r="H194" s="111"/>
      <c r="I194" s="25" t="s">
        <v>6</v>
      </c>
      <c r="J194" s="94">
        <f t="shared" si="34"/>
        <v>0</v>
      </c>
      <c r="K194" s="20"/>
      <c r="L194" s="102">
        <f t="shared" si="24"/>
        <v>0</v>
      </c>
      <c r="M194" s="103">
        <f t="shared" si="25"/>
        <v>0</v>
      </c>
      <c r="N194" s="103">
        <f t="shared" si="26"/>
        <v>0</v>
      </c>
      <c r="O194" s="10">
        <f t="shared" si="27"/>
        <v>0</v>
      </c>
      <c r="P194" s="113">
        <f t="shared" si="28"/>
        <v>0</v>
      </c>
      <c r="Q194" s="104">
        <f t="shared" si="29"/>
        <v>0</v>
      </c>
      <c r="R194" s="104">
        <f t="shared" si="30"/>
        <v>0</v>
      </c>
      <c r="S194" s="25" t="str">
        <f t="shared" si="31"/>
        <v>heure</v>
      </c>
      <c r="T194" s="94">
        <f t="shared" si="32"/>
        <v>0</v>
      </c>
      <c r="U194" s="19"/>
      <c r="V194" s="9"/>
      <c r="W194" s="37" t="str" cm="1">
        <f t="array" ref="W194">_xlfn.IFS(T194&gt;J194,"KO : Le montant retenu est supérieur au montant présenté. Merci de revoir la ligne de dépense ou plafonner son montant.",J194=0,"",T194=J194,"OK",T194&lt;J194,"Montant instruit inférieur au montant présenté.")</f>
        <v/>
      </c>
      <c r="X194" s="112">
        <f t="shared" si="33"/>
        <v>0</v>
      </c>
    </row>
    <row r="195" spans="1:24">
      <c r="A195" s="25">
        <v>191</v>
      </c>
      <c r="B195" s="109"/>
      <c r="C195" s="109"/>
      <c r="D195" s="10"/>
      <c r="E195" s="10"/>
      <c r="F195" s="110"/>
      <c r="G195" s="111"/>
      <c r="H195" s="111"/>
      <c r="I195" s="25" t="s">
        <v>6</v>
      </c>
      <c r="J195" s="94">
        <f t="shared" si="34"/>
        <v>0</v>
      </c>
      <c r="K195" s="20"/>
      <c r="L195" s="102">
        <f t="shared" si="24"/>
        <v>0</v>
      </c>
      <c r="M195" s="103">
        <f t="shared" si="25"/>
        <v>0</v>
      </c>
      <c r="N195" s="103">
        <f t="shared" si="26"/>
        <v>0</v>
      </c>
      <c r="O195" s="10">
        <f t="shared" si="27"/>
        <v>0</v>
      </c>
      <c r="P195" s="113">
        <f t="shared" si="28"/>
        <v>0</v>
      </c>
      <c r="Q195" s="104">
        <f t="shared" si="29"/>
        <v>0</v>
      </c>
      <c r="R195" s="104">
        <f t="shared" si="30"/>
        <v>0</v>
      </c>
      <c r="S195" s="25" t="str">
        <f t="shared" si="31"/>
        <v>heure</v>
      </c>
      <c r="T195" s="94">
        <f t="shared" si="32"/>
        <v>0</v>
      </c>
      <c r="U195" s="19"/>
      <c r="V195" s="9"/>
      <c r="W195" s="37" t="str" cm="1">
        <f t="array" ref="W195">_xlfn.IFS(T195&gt;J195,"KO : Le montant retenu est supérieur au montant présenté. Merci de revoir la ligne de dépense ou plafonner son montant.",J195=0,"",T195=J195,"OK",T195&lt;J195,"Montant instruit inférieur au montant présenté.")</f>
        <v/>
      </c>
      <c r="X195" s="112">
        <f t="shared" si="33"/>
        <v>0</v>
      </c>
    </row>
    <row r="196" spans="1:24">
      <c r="A196" s="25">
        <v>192</v>
      </c>
      <c r="B196" s="109"/>
      <c r="C196" s="109"/>
      <c r="D196" s="10"/>
      <c r="E196" s="10"/>
      <c r="F196" s="110"/>
      <c r="G196" s="111"/>
      <c r="H196" s="111"/>
      <c r="I196" s="25" t="s">
        <v>6</v>
      </c>
      <c r="J196" s="94">
        <f t="shared" si="34"/>
        <v>0</v>
      </c>
      <c r="K196" s="20"/>
      <c r="L196" s="102">
        <f t="shared" si="24"/>
        <v>0</v>
      </c>
      <c r="M196" s="103">
        <f t="shared" si="25"/>
        <v>0</v>
      </c>
      <c r="N196" s="103">
        <f t="shared" si="26"/>
        <v>0</v>
      </c>
      <c r="O196" s="10">
        <f t="shared" si="27"/>
        <v>0</v>
      </c>
      <c r="P196" s="113">
        <f t="shared" si="28"/>
        <v>0</v>
      </c>
      <c r="Q196" s="104">
        <f t="shared" si="29"/>
        <v>0</v>
      </c>
      <c r="R196" s="104">
        <f t="shared" si="30"/>
        <v>0</v>
      </c>
      <c r="S196" s="25" t="str">
        <f t="shared" si="31"/>
        <v>heure</v>
      </c>
      <c r="T196" s="94">
        <f t="shared" si="32"/>
        <v>0</v>
      </c>
      <c r="U196" s="19"/>
      <c r="V196" s="9"/>
      <c r="W196" s="37" t="str" cm="1">
        <f t="array" ref="W196">_xlfn.IFS(T196&gt;J196,"KO : Le montant retenu est supérieur au montant présenté. Merci de revoir la ligne de dépense ou plafonner son montant.",J196=0,"",T196=J196,"OK",T196&lt;J196,"Montant instruit inférieur au montant présenté.")</f>
        <v/>
      </c>
      <c r="X196" s="112">
        <f t="shared" si="33"/>
        <v>0</v>
      </c>
    </row>
    <row r="197" spans="1:24">
      <c r="A197" s="25">
        <v>193</v>
      </c>
      <c r="B197" s="109"/>
      <c r="C197" s="109"/>
      <c r="D197" s="10"/>
      <c r="E197" s="10"/>
      <c r="F197" s="110"/>
      <c r="G197" s="111"/>
      <c r="H197" s="111"/>
      <c r="I197" s="25" t="s">
        <v>6</v>
      </c>
      <c r="J197" s="94">
        <f t="shared" si="34"/>
        <v>0</v>
      </c>
      <c r="K197" s="20"/>
      <c r="L197" s="102">
        <f t="shared" si="24"/>
        <v>0</v>
      </c>
      <c r="M197" s="103">
        <f t="shared" si="25"/>
        <v>0</v>
      </c>
      <c r="N197" s="103">
        <f t="shared" si="26"/>
        <v>0</v>
      </c>
      <c r="O197" s="10">
        <f t="shared" si="27"/>
        <v>0</v>
      </c>
      <c r="P197" s="113">
        <f t="shared" si="28"/>
        <v>0</v>
      </c>
      <c r="Q197" s="104">
        <f t="shared" si="29"/>
        <v>0</v>
      </c>
      <c r="R197" s="104">
        <f t="shared" si="30"/>
        <v>0</v>
      </c>
      <c r="S197" s="25" t="str">
        <f t="shared" si="31"/>
        <v>heure</v>
      </c>
      <c r="T197" s="94">
        <f t="shared" si="32"/>
        <v>0</v>
      </c>
      <c r="U197" s="19"/>
      <c r="V197" s="9"/>
      <c r="W197" s="37" t="str" cm="1">
        <f t="array" ref="W197">_xlfn.IFS(T197&gt;J197,"KO : Le montant retenu est supérieur au montant présenté. Merci de revoir la ligne de dépense ou plafonner son montant.",J197=0,"",T197=J197,"OK",T197&lt;J197,"Montant instruit inférieur au montant présenté.")</f>
        <v/>
      </c>
      <c r="X197" s="112">
        <f t="shared" si="33"/>
        <v>0</v>
      </c>
    </row>
    <row r="198" spans="1:24">
      <c r="A198" s="25">
        <v>194</v>
      </c>
      <c r="B198" s="109"/>
      <c r="C198" s="109"/>
      <c r="D198" s="10"/>
      <c r="E198" s="10"/>
      <c r="F198" s="110"/>
      <c r="G198" s="111"/>
      <c r="H198" s="111"/>
      <c r="I198" s="25" t="s">
        <v>6</v>
      </c>
      <c r="J198" s="94">
        <f t="shared" si="34"/>
        <v>0</v>
      </c>
      <c r="K198" s="20"/>
      <c r="L198" s="102">
        <f t="shared" ref="L198:L261" si="35">B198</f>
        <v>0</v>
      </c>
      <c r="M198" s="103">
        <f t="shared" ref="M198:M261" si="36">C198</f>
        <v>0</v>
      </c>
      <c r="N198" s="103">
        <f t="shared" ref="N198:N261" si="37">D198</f>
        <v>0</v>
      </c>
      <c r="O198" s="10">
        <f t="shared" ref="O198:O261" si="38">E198</f>
        <v>0</v>
      </c>
      <c r="P198" s="113">
        <f t="shared" ref="P198:P261" si="39">F198</f>
        <v>0</v>
      </c>
      <c r="Q198" s="104">
        <f t="shared" ref="Q198:Q261" si="40">G198</f>
        <v>0</v>
      </c>
      <c r="R198" s="104">
        <f t="shared" ref="R198:R261" si="41">H198</f>
        <v>0</v>
      </c>
      <c r="S198" s="25" t="str">
        <f t="shared" ref="S198:S261" si="42">I198</f>
        <v>heure</v>
      </c>
      <c r="T198" s="94">
        <f t="shared" ref="T198:T261" si="43">IF(R198&lt;&gt;0,R198*P198/Q198,0)</f>
        <v>0</v>
      </c>
      <c r="U198" s="19"/>
      <c r="V198" s="9"/>
      <c r="W198" s="37" t="str" cm="1">
        <f t="array" ref="W198">_xlfn.IFS(T198&gt;J198,"KO : Le montant retenu est supérieur au montant présenté. Merci de revoir la ligne de dépense ou plafonner son montant.",J198=0,"",T198=J198,"OK",T198&lt;J198,"Montant instruit inférieur au montant présenté.")</f>
        <v/>
      </c>
      <c r="X198" s="112">
        <f t="shared" ref="X198:X261" si="44">J198-T198</f>
        <v>0</v>
      </c>
    </row>
    <row r="199" spans="1:24">
      <c r="A199" s="25">
        <v>195</v>
      </c>
      <c r="B199" s="109"/>
      <c r="C199" s="109"/>
      <c r="D199" s="10"/>
      <c r="E199" s="10"/>
      <c r="F199" s="110"/>
      <c r="G199" s="111"/>
      <c r="H199" s="111"/>
      <c r="I199" s="25" t="s">
        <v>6</v>
      </c>
      <c r="J199" s="94">
        <f t="shared" si="34"/>
        <v>0</v>
      </c>
      <c r="K199" s="20"/>
      <c r="L199" s="102">
        <f t="shared" si="35"/>
        <v>0</v>
      </c>
      <c r="M199" s="103">
        <f t="shared" si="36"/>
        <v>0</v>
      </c>
      <c r="N199" s="103">
        <f t="shared" si="37"/>
        <v>0</v>
      </c>
      <c r="O199" s="10">
        <f t="shared" si="38"/>
        <v>0</v>
      </c>
      <c r="P199" s="113">
        <f t="shared" si="39"/>
        <v>0</v>
      </c>
      <c r="Q199" s="104">
        <f t="shared" si="40"/>
        <v>0</v>
      </c>
      <c r="R199" s="104">
        <f t="shared" si="41"/>
        <v>0</v>
      </c>
      <c r="S199" s="25" t="str">
        <f t="shared" si="42"/>
        <v>heure</v>
      </c>
      <c r="T199" s="94">
        <f t="shared" si="43"/>
        <v>0</v>
      </c>
      <c r="U199" s="19"/>
      <c r="V199" s="9"/>
      <c r="W199" s="37" t="str" cm="1">
        <f t="array" ref="W199">_xlfn.IFS(T199&gt;J199,"KO : Le montant retenu est supérieur au montant présenté. Merci de revoir la ligne de dépense ou plafonner son montant.",J199=0,"",T199=J199,"OK",T199&lt;J199,"Montant instruit inférieur au montant présenté.")</f>
        <v/>
      </c>
      <c r="X199" s="112">
        <f t="shared" si="44"/>
        <v>0</v>
      </c>
    </row>
    <row r="200" spans="1:24">
      <c r="A200" s="25">
        <v>196</v>
      </c>
      <c r="B200" s="109"/>
      <c r="C200" s="109"/>
      <c r="D200" s="10"/>
      <c r="E200" s="10"/>
      <c r="F200" s="110"/>
      <c r="G200" s="111"/>
      <c r="H200" s="111"/>
      <c r="I200" s="25" t="s">
        <v>6</v>
      </c>
      <c r="J200" s="94">
        <f t="shared" si="34"/>
        <v>0</v>
      </c>
      <c r="K200" s="20"/>
      <c r="L200" s="102">
        <f t="shared" si="35"/>
        <v>0</v>
      </c>
      <c r="M200" s="103">
        <f t="shared" si="36"/>
        <v>0</v>
      </c>
      <c r="N200" s="103">
        <f t="shared" si="37"/>
        <v>0</v>
      </c>
      <c r="O200" s="10">
        <f t="shared" si="38"/>
        <v>0</v>
      </c>
      <c r="P200" s="113">
        <f t="shared" si="39"/>
        <v>0</v>
      </c>
      <c r="Q200" s="104">
        <f t="shared" si="40"/>
        <v>0</v>
      </c>
      <c r="R200" s="104">
        <f t="shared" si="41"/>
        <v>0</v>
      </c>
      <c r="S200" s="25" t="str">
        <f t="shared" si="42"/>
        <v>heure</v>
      </c>
      <c r="T200" s="94">
        <f t="shared" si="43"/>
        <v>0</v>
      </c>
      <c r="U200" s="19"/>
      <c r="V200" s="9"/>
      <c r="W200" s="37" t="str" cm="1">
        <f t="array" ref="W200">_xlfn.IFS(T200&gt;J200,"KO : Le montant retenu est supérieur au montant présenté. Merci de revoir la ligne de dépense ou plafonner son montant.",J200=0,"",T200=J200,"OK",T200&lt;J200,"Montant instruit inférieur au montant présenté.")</f>
        <v/>
      </c>
      <c r="X200" s="112">
        <f t="shared" si="44"/>
        <v>0</v>
      </c>
    </row>
    <row r="201" spans="1:24">
      <c r="A201" s="25">
        <v>197</v>
      </c>
      <c r="B201" s="109"/>
      <c r="C201" s="109"/>
      <c r="D201" s="10"/>
      <c r="E201" s="10"/>
      <c r="F201" s="110"/>
      <c r="G201" s="111"/>
      <c r="H201" s="111"/>
      <c r="I201" s="25" t="s">
        <v>6</v>
      </c>
      <c r="J201" s="94">
        <f t="shared" si="34"/>
        <v>0</v>
      </c>
      <c r="K201" s="20"/>
      <c r="L201" s="102">
        <f t="shared" si="35"/>
        <v>0</v>
      </c>
      <c r="M201" s="103">
        <f t="shared" si="36"/>
        <v>0</v>
      </c>
      <c r="N201" s="103">
        <f t="shared" si="37"/>
        <v>0</v>
      </c>
      <c r="O201" s="10">
        <f t="shared" si="38"/>
        <v>0</v>
      </c>
      <c r="P201" s="113">
        <f t="shared" si="39"/>
        <v>0</v>
      </c>
      <c r="Q201" s="104">
        <f t="shared" si="40"/>
        <v>0</v>
      </c>
      <c r="R201" s="104">
        <f t="shared" si="41"/>
        <v>0</v>
      </c>
      <c r="S201" s="25" t="str">
        <f t="shared" si="42"/>
        <v>heure</v>
      </c>
      <c r="T201" s="94">
        <f t="shared" si="43"/>
        <v>0</v>
      </c>
      <c r="U201" s="19"/>
      <c r="V201" s="9"/>
      <c r="W201" s="37" t="str" cm="1">
        <f t="array" ref="W201">_xlfn.IFS(T201&gt;J201,"KO : Le montant retenu est supérieur au montant présenté. Merci de revoir la ligne de dépense ou plafonner son montant.",J201=0,"",T201=J201,"OK",T201&lt;J201,"Montant instruit inférieur au montant présenté.")</f>
        <v/>
      </c>
      <c r="X201" s="112">
        <f t="shared" si="44"/>
        <v>0</v>
      </c>
    </row>
    <row r="202" spans="1:24">
      <c r="A202" s="25">
        <v>198</v>
      </c>
      <c r="B202" s="109"/>
      <c r="C202" s="109"/>
      <c r="D202" s="10"/>
      <c r="E202" s="10"/>
      <c r="F202" s="110"/>
      <c r="G202" s="111"/>
      <c r="H202" s="111"/>
      <c r="I202" s="25" t="s">
        <v>6</v>
      </c>
      <c r="J202" s="94">
        <f t="shared" si="34"/>
        <v>0</v>
      </c>
      <c r="K202" s="20"/>
      <c r="L202" s="102">
        <f t="shared" si="35"/>
        <v>0</v>
      </c>
      <c r="M202" s="103">
        <f t="shared" si="36"/>
        <v>0</v>
      </c>
      <c r="N202" s="103">
        <f t="shared" si="37"/>
        <v>0</v>
      </c>
      <c r="O202" s="10">
        <f t="shared" si="38"/>
        <v>0</v>
      </c>
      <c r="P202" s="113">
        <f t="shared" si="39"/>
        <v>0</v>
      </c>
      <c r="Q202" s="104">
        <f t="shared" si="40"/>
        <v>0</v>
      </c>
      <c r="R202" s="104">
        <f t="shared" si="41"/>
        <v>0</v>
      </c>
      <c r="S202" s="25" t="str">
        <f t="shared" si="42"/>
        <v>heure</v>
      </c>
      <c r="T202" s="94">
        <f t="shared" si="43"/>
        <v>0</v>
      </c>
      <c r="U202" s="19"/>
      <c r="V202" s="9"/>
      <c r="W202" s="37" t="str" cm="1">
        <f t="array" ref="W202">_xlfn.IFS(T202&gt;J202,"KO : Le montant retenu est supérieur au montant présenté. Merci de revoir la ligne de dépense ou plafonner son montant.",J202=0,"",T202=J202,"OK",T202&lt;J202,"Montant instruit inférieur au montant présenté.")</f>
        <v/>
      </c>
      <c r="X202" s="112">
        <f t="shared" si="44"/>
        <v>0</v>
      </c>
    </row>
    <row r="203" spans="1:24">
      <c r="A203" s="25">
        <v>199</v>
      </c>
      <c r="B203" s="109"/>
      <c r="C203" s="109"/>
      <c r="D203" s="10"/>
      <c r="E203" s="10"/>
      <c r="F203" s="110"/>
      <c r="G203" s="111"/>
      <c r="H203" s="111"/>
      <c r="I203" s="25" t="s">
        <v>6</v>
      </c>
      <c r="J203" s="94">
        <f t="shared" ref="J203:J266" si="45">IF(H203&lt;&gt;0,H203*F203/G203,0)</f>
        <v>0</v>
      </c>
      <c r="K203" s="20"/>
      <c r="L203" s="102">
        <f t="shared" si="35"/>
        <v>0</v>
      </c>
      <c r="M203" s="103">
        <f t="shared" si="36"/>
        <v>0</v>
      </c>
      <c r="N203" s="103">
        <f t="shared" si="37"/>
        <v>0</v>
      </c>
      <c r="O203" s="10">
        <f t="shared" si="38"/>
        <v>0</v>
      </c>
      <c r="P203" s="113">
        <f t="shared" si="39"/>
        <v>0</v>
      </c>
      <c r="Q203" s="104">
        <f t="shared" si="40"/>
        <v>0</v>
      </c>
      <c r="R203" s="104">
        <f t="shared" si="41"/>
        <v>0</v>
      </c>
      <c r="S203" s="25" t="str">
        <f t="shared" si="42"/>
        <v>heure</v>
      </c>
      <c r="T203" s="94">
        <f t="shared" si="43"/>
        <v>0</v>
      </c>
      <c r="U203" s="19"/>
      <c r="V203" s="9"/>
      <c r="W203" s="37" t="str" cm="1">
        <f t="array" ref="W203">_xlfn.IFS(T203&gt;J203,"KO : Le montant retenu est supérieur au montant présenté. Merci de revoir la ligne de dépense ou plafonner son montant.",J203=0,"",T203=J203,"OK",T203&lt;J203,"Montant instruit inférieur au montant présenté.")</f>
        <v/>
      </c>
      <c r="X203" s="112">
        <f t="shared" si="44"/>
        <v>0</v>
      </c>
    </row>
    <row r="204" spans="1:24">
      <c r="A204" s="25">
        <v>200</v>
      </c>
      <c r="B204" s="109"/>
      <c r="C204" s="109"/>
      <c r="D204" s="10"/>
      <c r="E204" s="10"/>
      <c r="F204" s="110"/>
      <c r="G204" s="111"/>
      <c r="H204" s="111"/>
      <c r="I204" s="25" t="s">
        <v>6</v>
      </c>
      <c r="J204" s="94">
        <f t="shared" si="45"/>
        <v>0</v>
      </c>
      <c r="K204" s="20"/>
      <c r="L204" s="102">
        <f t="shared" si="35"/>
        <v>0</v>
      </c>
      <c r="M204" s="103">
        <f t="shared" si="36"/>
        <v>0</v>
      </c>
      <c r="N204" s="103">
        <f t="shared" si="37"/>
        <v>0</v>
      </c>
      <c r="O204" s="10">
        <f t="shared" si="38"/>
        <v>0</v>
      </c>
      <c r="P204" s="113">
        <f t="shared" si="39"/>
        <v>0</v>
      </c>
      <c r="Q204" s="104">
        <f t="shared" si="40"/>
        <v>0</v>
      </c>
      <c r="R204" s="104">
        <f t="shared" si="41"/>
        <v>0</v>
      </c>
      <c r="S204" s="25" t="str">
        <f t="shared" si="42"/>
        <v>heure</v>
      </c>
      <c r="T204" s="94">
        <f t="shared" si="43"/>
        <v>0</v>
      </c>
      <c r="U204" s="19"/>
      <c r="V204" s="9"/>
      <c r="W204" s="37" t="str" cm="1">
        <f t="array" ref="W204">_xlfn.IFS(T204&gt;J204,"KO : Le montant retenu est supérieur au montant présenté. Merci de revoir la ligne de dépense ou plafonner son montant.",J204=0,"",T204=J204,"OK",T204&lt;J204,"Montant instruit inférieur au montant présenté.")</f>
        <v/>
      </c>
      <c r="X204" s="112">
        <f t="shared" si="44"/>
        <v>0</v>
      </c>
    </row>
    <row r="205" spans="1:24">
      <c r="A205" s="25">
        <v>201</v>
      </c>
      <c r="B205" s="109"/>
      <c r="C205" s="109"/>
      <c r="D205" s="10"/>
      <c r="E205" s="10"/>
      <c r="F205" s="110"/>
      <c r="G205" s="111"/>
      <c r="H205" s="111"/>
      <c r="I205" s="25" t="s">
        <v>6</v>
      </c>
      <c r="J205" s="94">
        <f t="shared" si="45"/>
        <v>0</v>
      </c>
      <c r="K205" s="20"/>
      <c r="L205" s="102">
        <f t="shared" si="35"/>
        <v>0</v>
      </c>
      <c r="M205" s="103">
        <f t="shared" si="36"/>
        <v>0</v>
      </c>
      <c r="N205" s="103">
        <f t="shared" si="37"/>
        <v>0</v>
      </c>
      <c r="O205" s="10">
        <f t="shared" si="38"/>
        <v>0</v>
      </c>
      <c r="P205" s="113">
        <f t="shared" si="39"/>
        <v>0</v>
      </c>
      <c r="Q205" s="104">
        <f t="shared" si="40"/>
        <v>0</v>
      </c>
      <c r="R205" s="104">
        <f t="shared" si="41"/>
        <v>0</v>
      </c>
      <c r="S205" s="25" t="str">
        <f t="shared" si="42"/>
        <v>heure</v>
      </c>
      <c r="T205" s="94">
        <f t="shared" si="43"/>
        <v>0</v>
      </c>
      <c r="U205" s="19"/>
      <c r="V205" s="9"/>
      <c r="W205" s="37" t="str" cm="1">
        <f t="array" ref="W205">_xlfn.IFS(T205&gt;J205,"KO : Le montant retenu est supérieur au montant présenté. Merci de revoir la ligne de dépense ou plafonner son montant.",J205=0,"",T205=J205,"OK",T205&lt;J205,"Montant instruit inférieur au montant présenté.")</f>
        <v/>
      </c>
      <c r="X205" s="112">
        <f t="shared" si="44"/>
        <v>0</v>
      </c>
    </row>
    <row r="206" spans="1:24">
      <c r="A206" s="25">
        <v>202</v>
      </c>
      <c r="B206" s="109"/>
      <c r="C206" s="109"/>
      <c r="D206" s="10"/>
      <c r="E206" s="10"/>
      <c r="F206" s="110"/>
      <c r="G206" s="111"/>
      <c r="H206" s="111"/>
      <c r="I206" s="25" t="s">
        <v>6</v>
      </c>
      <c r="J206" s="94">
        <f t="shared" si="45"/>
        <v>0</v>
      </c>
      <c r="K206" s="20"/>
      <c r="L206" s="102">
        <f t="shared" si="35"/>
        <v>0</v>
      </c>
      <c r="M206" s="103">
        <f t="shared" si="36"/>
        <v>0</v>
      </c>
      <c r="N206" s="103">
        <f t="shared" si="37"/>
        <v>0</v>
      </c>
      <c r="O206" s="10">
        <f t="shared" si="38"/>
        <v>0</v>
      </c>
      <c r="P206" s="113">
        <f t="shared" si="39"/>
        <v>0</v>
      </c>
      <c r="Q206" s="104">
        <f t="shared" si="40"/>
        <v>0</v>
      </c>
      <c r="R206" s="104">
        <f t="shared" si="41"/>
        <v>0</v>
      </c>
      <c r="S206" s="25" t="str">
        <f t="shared" si="42"/>
        <v>heure</v>
      </c>
      <c r="T206" s="94">
        <f t="shared" si="43"/>
        <v>0</v>
      </c>
      <c r="U206" s="19"/>
      <c r="V206" s="9"/>
      <c r="W206" s="37" t="str" cm="1">
        <f t="array" ref="W206">_xlfn.IFS(T206&gt;J206,"KO : Le montant retenu est supérieur au montant présenté. Merci de revoir la ligne de dépense ou plafonner son montant.",J206=0,"",T206=J206,"OK",T206&lt;J206,"Montant instruit inférieur au montant présenté.")</f>
        <v/>
      </c>
      <c r="X206" s="112">
        <f t="shared" si="44"/>
        <v>0</v>
      </c>
    </row>
    <row r="207" spans="1:24">
      <c r="A207" s="25">
        <v>203</v>
      </c>
      <c r="B207" s="109"/>
      <c r="C207" s="109"/>
      <c r="D207" s="10"/>
      <c r="E207" s="10"/>
      <c r="F207" s="110"/>
      <c r="G207" s="111"/>
      <c r="H207" s="111"/>
      <c r="I207" s="25" t="s">
        <v>6</v>
      </c>
      <c r="J207" s="94">
        <f t="shared" si="45"/>
        <v>0</v>
      </c>
      <c r="K207" s="20"/>
      <c r="L207" s="102">
        <f t="shared" si="35"/>
        <v>0</v>
      </c>
      <c r="M207" s="103">
        <f t="shared" si="36"/>
        <v>0</v>
      </c>
      <c r="N207" s="103">
        <f t="shared" si="37"/>
        <v>0</v>
      </c>
      <c r="O207" s="10">
        <f t="shared" si="38"/>
        <v>0</v>
      </c>
      <c r="P207" s="113">
        <f t="shared" si="39"/>
        <v>0</v>
      </c>
      <c r="Q207" s="104">
        <f t="shared" si="40"/>
        <v>0</v>
      </c>
      <c r="R207" s="104">
        <f t="shared" si="41"/>
        <v>0</v>
      </c>
      <c r="S207" s="25" t="str">
        <f t="shared" si="42"/>
        <v>heure</v>
      </c>
      <c r="T207" s="94">
        <f t="shared" si="43"/>
        <v>0</v>
      </c>
      <c r="U207" s="19"/>
      <c r="V207" s="9"/>
      <c r="W207" s="37" t="str" cm="1">
        <f t="array" ref="W207">_xlfn.IFS(T207&gt;J207,"KO : Le montant retenu est supérieur au montant présenté. Merci de revoir la ligne de dépense ou plafonner son montant.",J207=0,"",T207=J207,"OK",T207&lt;J207,"Montant instruit inférieur au montant présenté.")</f>
        <v/>
      </c>
      <c r="X207" s="112">
        <f t="shared" si="44"/>
        <v>0</v>
      </c>
    </row>
    <row r="208" spans="1:24">
      <c r="A208" s="25">
        <v>204</v>
      </c>
      <c r="B208" s="109"/>
      <c r="C208" s="109"/>
      <c r="D208" s="10"/>
      <c r="E208" s="10"/>
      <c r="F208" s="110"/>
      <c r="G208" s="111"/>
      <c r="H208" s="111"/>
      <c r="I208" s="25" t="s">
        <v>6</v>
      </c>
      <c r="J208" s="94">
        <f t="shared" si="45"/>
        <v>0</v>
      </c>
      <c r="K208" s="20"/>
      <c r="L208" s="102">
        <f t="shared" si="35"/>
        <v>0</v>
      </c>
      <c r="M208" s="103">
        <f t="shared" si="36"/>
        <v>0</v>
      </c>
      <c r="N208" s="103">
        <f t="shared" si="37"/>
        <v>0</v>
      </c>
      <c r="O208" s="10">
        <f t="shared" si="38"/>
        <v>0</v>
      </c>
      <c r="P208" s="113">
        <f t="shared" si="39"/>
        <v>0</v>
      </c>
      <c r="Q208" s="104">
        <f t="shared" si="40"/>
        <v>0</v>
      </c>
      <c r="R208" s="104">
        <f t="shared" si="41"/>
        <v>0</v>
      </c>
      <c r="S208" s="25" t="str">
        <f t="shared" si="42"/>
        <v>heure</v>
      </c>
      <c r="T208" s="94">
        <f t="shared" si="43"/>
        <v>0</v>
      </c>
      <c r="U208" s="19"/>
      <c r="V208" s="9"/>
      <c r="W208" s="37" t="str" cm="1">
        <f t="array" ref="W208">_xlfn.IFS(T208&gt;J208,"KO : Le montant retenu est supérieur au montant présenté. Merci de revoir la ligne de dépense ou plafonner son montant.",J208=0,"",T208=J208,"OK",T208&lt;J208,"Montant instruit inférieur au montant présenté.")</f>
        <v/>
      </c>
      <c r="X208" s="112">
        <f t="shared" si="44"/>
        <v>0</v>
      </c>
    </row>
    <row r="209" spans="1:24">
      <c r="A209" s="25">
        <v>205</v>
      </c>
      <c r="B209" s="109"/>
      <c r="C209" s="109"/>
      <c r="D209" s="10"/>
      <c r="E209" s="10"/>
      <c r="F209" s="110"/>
      <c r="G209" s="111"/>
      <c r="H209" s="111"/>
      <c r="I209" s="25" t="s">
        <v>6</v>
      </c>
      <c r="J209" s="94">
        <f t="shared" si="45"/>
        <v>0</v>
      </c>
      <c r="K209" s="20"/>
      <c r="L209" s="102">
        <f t="shared" si="35"/>
        <v>0</v>
      </c>
      <c r="M209" s="103">
        <f t="shared" si="36"/>
        <v>0</v>
      </c>
      <c r="N209" s="103">
        <f t="shared" si="37"/>
        <v>0</v>
      </c>
      <c r="O209" s="10">
        <f t="shared" si="38"/>
        <v>0</v>
      </c>
      <c r="P209" s="113">
        <f t="shared" si="39"/>
        <v>0</v>
      </c>
      <c r="Q209" s="104">
        <f t="shared" si="40"/>
        <v>0</v>
      </c>
      <c r="R209" s="104">
        <f t="shared" si="41"/>
        <v>0</v>
      </c>
      <c r="S209" s="25" t="str">
        <f t="shared" si="42"/>
        <v>heure</v>
      </c>
      <c r="T209" s="94">
        <f t="shared" si="43"/>
        <v>0</v>
      </c>
      <c r="U209" s="19"/>
      <c r="V209" s="9"/>
      <c r="W209" s="37" t="str" cm="1">
        <f t="array" ref="W209">_xlfn.IFS(T209&gt;J209,"KO : Le montant retenu est supérieur au montant présenté. Merci de revoir la ligne de dépense ou plafonner son montant.",J209=0,"",T209=J209,"OK",T209&lt;J209,"Montant instruit inférieur au montant présenté.")</f>
        <v/>
      </c>
      <c r="X209" s="112">
        <f t="shared" si="44"/>
        <v>0</v>
      </c>
    </row>
    <row r="210" spans="1:24">
      <c r="A210" s="25">
        <v>206</v>
      </c>
      <c r="B210" s="109"/>
      <c r="C210" s="109"/>
      <c r="D210" s="10"/>
      <c r="E210" s="10"/>
      <c r="F210" s="110"/>
      <c r="G210" s="111"/>
      <c r="H210" s="111"/>
      <c r="I210" s="25" t="s">
        <v>6</v>
      </c>
      <c r="J210" s="94">
        <f t="shared" si="45"/>
        <v>0</v>
      </c>
      <c r="K210" s="20"/>
      <c r="L210" s="102">
        <f t="shared" si="35"/>
        <v>0</v>
      </c>
      <c r="M210" s="103">
        <f t="shared" si="36"/>
        <v>0</v>
      </c>
      <c r="N210" s="103">
        <f t="shared" si="37"/>
        <v>0</v>
      </c>
      <c r="O210" s="10">
        <f t="shared" si="38"/>
        <v>0</v>
      </c>
      <c r="P210" s="113">
        <f t="shared" si="39"/>
        <v>0</v>
      </c>
      <c r="Q210" s="104">
        <f t="shared" si="40"/>
        <v>0</v>
      </c>
      <c r="R210" s="104">
        <f t="shared" si="41"/>
        <v>0</v>
      </c>
      <c r="S210" s="25" t="str">
        <f t="shared" si="42"/>
        <v>heure</v>
      </c>
      <c r="T210" s="94">
        <f t="shared" si="43"/>
        <v>0</v>
      </c>
      <c r="U210" s="19"/>
      <c r="V210" s="9"/>
      <c r="W210" s="37" t="str" cm="1">
        <f t="array" ref="W210">_xlfn.IFS(T210&gt;J210,"KO : Le montant retenu est supérieur au montant présenté. Merci de revoir la ligne de dépense ou plafonner son montant.",J210=0,"",T210=J210,"OK",T210&lt;J210,"Montant instruit inférieur au montant présenté.")</f>
        <v/>
      </c>
      <c r="X210" s="112">
        <f t="shared" si="44"/>
        <v>0</v>
      </c>
    </row>
    <row r="211" spans="1:24">
      <c r="A211" s="25">
        <v>207</v>
      </c>
      <c r="B211" s="109"/>
      <c r="C211" s="109"/>
      <c r="D211" s="10"/>
      <c r="E211" s="10"/>
      <c r="F211" s="110"/>
      <c r="G211" s="111"/>
      <c r="H211" s="111"/>
      <c r="I211" s="25" t="s">
        <v>6</v>
      </c>
      <c r="J211" s="94">
        <f t="shared" si="45"/>
        <v>0</v>
      </c>
      <c r="K211" s="20"/>
      <c r="L211" s="102">
        <f t="shared" si="35"/>
        <v>0</v>
      </c>
      <c r="M211" s="103">
        <f t="shared" si="36"/>
        <v>0</v>
      </c>
      <c r="N211" s="103">
        <f t="shared" si="37"/>
        <v>0</v>
      </c>
      <c r="O211" s="10">
        <f t="shared" si="38"/>
        <v>0</v>
      </c>
      <c r="P211" s="113">
        <f t="shared" si="39"/>
        <v>0</v>
      </c>
      <c r="Q211" s="104">
        <f t="shared" si="40"/>
        <v>0</v>
      </c>
      <c r="R211" s="104">
        <f t="shared" si="41"/>
        <v>0</v>
      </c>
      <c r="S211" s="25" t="str">
        <f t="shared" si="42"/>
        <v>heure</v>
      </c>
      <c r="T211" s="94">
        <f t="shared" si="43"/>
        <v>0</v>
      </c>
      <c r="U211" s="19"/>
      <c r="V211" s="9"/>
      <c r="W211" s="37" t="str" cm="1">
        <f t="array" ref="W211">_xlfn.IFS(T211&gt;J211,"KO : Le montant retenu est supérieur au montant présenté. Merci de revoir la ligne de dépense ou plafonner son montant.",J211=0,"",T211=J211,"OK",T211&lt;J211,"Montant instruit inférieur au montant présenté.")</f>
        <v/>
      </c>
      <c r="X211" s="112">
        <f t="shared" si="44"/>
        <v>0</v>
      </c>
    </row>
    <row r="212" spans="1:24">
      <c r="A212" s="25">
        <v>208</v>
      </c>
      <c r="B212" s="109"/>
      <c r="C212" s="109"/>
      <c r="D212" s="10"/>
      <c r="E212" s="10"/>
      <c r="F212" s="110"/>
      <c r="G212" s="111"/>
      <c r="H212" s="111"/>
      <c r="I212" s="25" t="s">
        <v>6</v>
      </c>
      <c r="J212" s="94">
        <f t="shared" si="45"/>
        <v>0</v>
      </c>
      <c r="K212" s="20"/>
      <c r="L212" s="102">
        <f t="shared" si="35"/>
        <v>0</v>
      </c>
      <c r="M212" s="103">
        <f t="shared" si="36"/>
        <v>0</v>
      </c>
      <c r="N212" s="103">
        <f t="shared" si="37"/>
        <v>0</v>
      </c>
      <c r="O212" s="10">
        <f t="shared" si="38"/>
        <v>0</v>
      </c>
      <c r="P212" s="113">
        <f t="shared" si="39"/>
        <v>0</v>
      </c>
      <c r="Q212" s="104">
        <f t="shared" si="40"/>
        <v>0</v>
      </c>
      <c r="R212" s="104">
        <f t="shared" si="41"/>
        <v>0</v>
      </c>
      <c r="S212" s="25" t="str">
        <f t="shared" si="42"/>
        <v>heure</v>
      </c>
      <c r="T212" s="94">
        <f t="shared" si="43"/>
        <v>0</v>
      </c>
      <c r="U212" s="19"/>
      <c r="V212" s="9"/>
      <c r="W212" s="37" t="str" cm="1">
        <f t="array" ref="W212">_xlfn.IFS(T212&gt;J212,"KO : Le montant retenu est supérieur au montant présenté. Merci de revoir la ligne de dépense ou plafonner son montant.",J212=0,"",T212=J212,"OK",T212&lt;J212,"Montant instruit inférieur au montant présenté.")</f>
        <v/>
      </c>
      <c r="X212" s="112">
        <f t="shared" si="44"/>
        <v>0</v>
      </c>
    </row>
    <row r="213" spans="1:24">
      <c r="A213" s="25">
        <v>209</v>
      </c>
      <c r="B213" s="109"/>
      <c r="C213" s="109"/>
      <c r="D213" s="10"/>
      <c r="E213" s="10"/>
      <c r="F213" s="110"/>
      <c r="G213" s="111"/>
      <c r="H213" s="111"/>
      <c r="I213" s="25" t="s">
        <v>6</v>
      </c>
      <c r="J213" s="94">
        <f t="shared" si="45"/>
        <v>0</v>
      </c>
      <c r="K213" s="20"/>
      <c r="L213" s="102">
        <f t="shared" si="35"/>
        <v>0</v>
      </c>
      <c r="M213" s="103">
        <f t="shared" si="36"/>
        <v>0</v>
      </c>
      <c r="N213" s="103">
        <f t="shared" si="37"/>
        <v>0</v>
      </c>
      <c r="O213" s="10">
        <f t="shared" si="38"/>
        <v>0</v>
      </c>
      <c r="P213" s="113">
        <f t="shared" si="39"/>
        <v>0</v>
      </c>
      <c r="Q213" s="104">
        <f t="shared" si="40"/>
        <v>0</v>
      </c>
      <c r="R213" s="104">
        <f t="shared" si="41"/>
        <v>0</v>
      </c>
      <c r="S213" s="25" t="str">
        <f t="shared" si="42"/>
        <v>heure</v>
      </c>
      <c r="T213" s="94">
        <f t="shared" si="43"/>
        <v>0</v>
      </c>
      <c r="U213" s="19"/>
      <c r="V213" s="9"/>
      <c r="W213" s="37" t="str" cm="1">
        <f t="array" ref="W213">_xlfn.IFS(T213&gt;J213,"KO : Le montant retenu est supérieur au montant présenté. Merci de revoir la ligne de dépense ou plafonner son montant.",J213=0,"",T213=J213,"OK",T213&lt;J213,"Montant instruit inférieur au montant présenté.")</f>
        <v/>
      </c>
      <c r="X213" s="112">
        <f t="shared" si="44"/>
        <v>0</v>
      </c>
    </row>
    <row r="214" spans="1:24">
      <c r="A214" s="25">
        <v>210</v>
      </c>
      <c r="B214" s="109"/>
      <c r="C214" s="109"/>
      <c r="D214" s="10"/>
      <c r="E214" s="10"/>
      <c r="F214" s="110"/>
      <c r="G214" s="111"/>
      <c r="H214" s="111"/>
      <c r="I214" s="25" t="s">
        <v>6</v>
      </c>
      <c r="J214" s="94">
        <f t="shared" si="45"/>
        <v>0</v>
      </c>
      <c r="K214" s="20"/>
      <c r="L214" s="102">
        <f t="shared" si="35"/>
        <v>0</v>
      </c>
      <c r="M214" s="103">
        <f t="shared" si="36"/>
        <v>0</v>
      </c>
      <c r="N214" s="103">
        <f t="shared" si="37"/>
        <v>0</v>
      </c>
      <c r="O214" s="10">
        <f t="shared" si="38"/>
        <v>0</v>
      </c>
      <c r="P214" s="113">
        <f t="shared" si="39"/>
        <v>0</v>
      </c>
      <c r="Q214" s="104">
        <f t="shared" si="40"/>
        <v>0</v>
      </c>
      <c r="R214" s="104">
        <f t="shared" si="41"/>
        <v>0</v>
      </c>
      <c r="S214" s="25" t="str">
        <f t="shared" si="42"/>
        <v>heure</v>
      </c>
      <c r="T214" s="94">
        <f t="shared" si="43"/>
        <v>0</v>
      </c>
      <c r="U214" s="19"/>
      <c r="V214" s="9"/>
      <c r="W214" s="37" t="str" cm="1">
        <f t="array" ref="W214">_xlfn.IFS(T214&gt;J214,"KO : Le montant retenu est supérieur au montant présenté. Merci de revoir la ligne de dépense ou plafonner son montant.",J214=0,"",T214=J214,"OK",T214&lt;J214,"Montant instruit inférieur au montant présenté.")</f>
        <v/>
      </c>
      <c r="X214" s="112">
        <f t="shared" si="44"/>
        <v>0</v>
      </c>
    </row>
    <row r="215" spans="1:24">
      <c r="A215" s="25">
        <v>211</v>
      </c>
      <c r="B215" s="109"/>
      <c r="C215" s="109"/>
      <c r="D215" s="10"/>
      <c r="E215" s="10"/>
      <c r="F215" s="110"/>
      <c r="G215" s="111"/>
      <c r="H215" s="111"/>
      <c r="I215" s="25" t="s">
        <v>6</v>
      </c>
      <c r="J215" s="94">
        <f t="shared" si="45"/>
        <v>0</v>
      </c>
      <c r="K215" s="20"/>
      <c r="L215" s="102">
        <f t="shared" si="35"/>
        <v>0</v>
      </c>
      <c r="M215" s="103">
        <f t="shared" si="36"/>
        <v>0</v>
      </c>
      <c r="N215" s="103">
        <f t="shared" si="37"/>
        <v>0</v>
      </c>
      <c r="O215" s="10">
        <f t="shared" si="38"/>
        <v>0</v>
      </c>
      <c r="P215" s="113">
        <f t="shared" si="39"/>
        <v>0</v>
      </c>
      <c r="Q215" s="104">
        <f t="shared" si="40"/>
        <v>0</v>
      </c>
      <c r="R215" s="104">
        <f t="shared" si="41"/>
        <v>0</v>
      </c>
      <c r="S215" s="25" t="str">
        <f t="shared" si="42"/>
        <v>heure</v>
      </c>
      <c r="T215" s="94">
        <f t="shared" si="43"/>
        <v>0</v>
      </c>
      <c r="U215" s="19"/>
      <c r="V215" s="9"/>
      <c r="W215" s="37" t="str" cm="1">
        <f t="array" ref="W215">_xlfn.IFS(T215&gt;J215,"KO : Le montant retenu est supérieur au montant présenté. Merci de revoir la ligne de dépense ou plafonner son montant.",J215=0,"",T215=J215,"OK",T215&lt;J215,"Montant instruit inférieur au montant présenté.")</f>
        <v/>
      </c>
      <c r="X215" s="112">
        <f t="shared" si="44"/>
        <v>0</v>
      </c>
    </row>
    <row r="216" spans="1:24">
      <c r="A216" s="25">
        <v>212</v>
      </c>
      <c r="B216" s="109"/>
      <c r="C216" s="109"/>
      <c r="D216" s="10"/>
      <c r="E216" s="10"/>
      <c r="F216" s="110"/>
      <c r="G216" s="111"/>
      <c r="H216" s="111"/>
      <c r="I216" s="25" t="s">
        <v>6</v>
      </c>
      <c r="J216" s="94">
        <f t="shared" si="45"/>
        <v>0</v>
      </c>
      <c r="K216" s="20"/>
      <c r="L216" s="102">
        <f t="shared" si="35"/>
        <v>0</v>
      </c>
      <c r="M216" s="103">
        <f t="shared" si="36"/>
        <v>0</v>
      </c>
      <c r="N216" s="103">
        <f t="shared" si="37"/>
        <v>0</v>
      </c>
      <c r="O216" s="10">
        <f t="shared" si="38"/>
        <v>0</v>
      </c>
      <c r="P216" s="113">
        <f t="shared" si="39"/>
        <v>0</v>
      </c>
      <c r="Q216" s="104">
        <f t="shared" si="40"/>
        <v>0</v>
      </c>
      <c r="R216" s="104">
        <f t="shared" si="41"/>
        <v>0</v>
      </c>
      <c r="S216" s="25" t="str">
        <f t="shared" si="42"/>
        <v>heure</v>
      </c>
      <c r="T216" s="94">
        <f t="shared" si="43"/>
        <v>0</v>
      </c>
      <c r="U216" s="19"/>
      <c r="V216" s="9"/>
      <c r="W216" s="37" t="str" cm="1">
        <f t="array" ref="W216">_xlfn.IFS(T216&gt;J216,"KO : Le montant retenu est supérieur au montant présenté. Merci de revoir la ligne de dépense ou plafonner son montant.",J216=0,"",T216=J216,"OK",T216&lt;J216,"Montant instruit inférieur au montant présenté.")</f>
        <v/>
      </c>
      <c r="X216" s="112">
        <f t="shared" si="44"/>
        <v>0</v>
      </c>
    </row>
    <row r="217" spans="1:24">
      <c r="A217" s="25">
        <v>213</v>
      </c>
      <c r="B217" s="109"/>
      <c r="C217" s="109"/>
      <c r="D217" s="10"/>
      <c r="E217" s="10"/>
      <c r="F217" s="110"/>
      <c r="G217" s="111"/>
      <c r="H217" s="111"/>
      <c r="I217" s="25" t="s">
        <v>6</v>
      </c>
      <c r="J217" s="94">
        <f t="shared" si="45"/>
        <v>0</v>
      </c>
      <c r="K217" s="20"/>
      <c r="L217" s="102">
        <f t="shared" si="35"/>
        <v>0</v>
      </c>
      <c r="M217" s="103">
        <f t="shared" si="36"/>
        <v>0</v>
      </c>
      <c r="N217" s="103">
        <f t="shared" si="37"/>
        <v>0</v>
      </c>
      <c r="O217" s="10">
        <f t="shared" si="38"/>
        <v>0</v>
      </c>
      <c r="P217" s="113">
        <f t="shared" si="39"/>
        <v>0</v>
      </c>
      <c r="Q217" s="104">
        <f t="shared" si="40"/>
        <v>0</v>
      </c>
      <c r="R217" s="104">
        <f t="shared" si="41"/>
        <v>0</v>
      </c>
      <c r="S217" s="25" t="str">
        <f t="shared" si="42"/>
        <v>heure</v>
      </c>
      <c r="T217" s="94">
        <f t="shared" si="43"/>
        <v>0</v>
      </c>
      <c r="U217" s="19"/>
      <c r="V217" s="9"/>
      <c r="W217" s="37" t="str" cm="1">
        <f t="array" ref="W217">_xlfn.IFS(T217&gt;J217,"KO : Le montant retenu est supérieur au montant présenté. Merci de revoir la ligne de dépense ou plafonner son montant.",J217=0,"",T217=J217,"OK",T217&lt;J217,"Montant instruit inférieur au montant présenté.")</f>
        <v/>
      </c>
      <c r="X217" s="112">
        <f t="shared" si="44"/>
        <v>0</v>
      </c>
    </row>
    <row r="218" spans="1:24">
      <c r="A218" s="25">
        <v>214</v>
      </c>
      <c r="B218" s="109"/>
      <c r="C218" s="109"/>
      <c r="D218" s="10"/>
      <c r="E218" s="10"/>
      <c r="F218" s="110"/>
      <c r="G218" s="111"/>
      <c r="H218" s="111"/>
      <c r="I218" s="25" t="s">
        <v>6</v>
      </c>
      <c r="J218" s="94">
        <f t="shared" si="45"/>
        <v>0</v>
      </c>
      <c r="K218" s="20"/>
      <c r="L218" s="102">
        <f t="shared" si="35"/>
        <v>0</v>
      </c>
      <c r="M218" s="103">
        <f t="shared" si="36"/>
        <v>0</v>
      </c>
      <c r="N218" s="103">
        <f t="shared" si="37"/>
        <v>0</v>
      </c>
      <c r="O218" s="10">
        <f t="shared" si="38"/>
        <v>0</v>
      </c>
      <c r="P218" s="113">
        <f t="shared" si="39"/>
        <v>0</v>
      </c>
      <c r="Q218" s="104">
        <f t="shared" si="40"/>
        <v>0</v>
      </c>
      <c r="R218" s="104">
        <f t="shared" si="41"/>
        <v>0</v>
      </c>
      <c r="S218" s="25" t="str">
        <f t="shared" si="42"/>
        <v>heure</v>
      </c>
      <c r="T218" s="94">
        <f t="shared" si="43"/>
        <v>0</v>
      </c>
      <c r="U218" s="19"/>
      <c r="V218" s="9"/>
      <c r="W218" s="37" t="str" cm="1">
        <f t="array" ref="W218">_xlfn.IFS(T218&gt;J218,"KO : Le montant retenu est supérieur au montant présenté. Merci de revoir la ligne de dépense ou plafonner son montant.",J218=0,"",T218=J218,"OK",T218&lt;J218,"Montant instruit inférieur au montant présenté.")</f>
        <v/>
      </c>
      <c r="X218" s="112">
        <f t="shared" si="44"/>
        <v>0</v>
      </c>
    </row>
    <row r="219" spans="1:24">
      <c r="A219" s="25">
        <v>215</v>
      </c>
      <c r="B219" s="109"/>
      <c r="C219" s="109"/>
      <c r="D219" s="10"/>
      <c r="E219" s="10"/>
      <c r="F219" s="110"/>
      <c r="G219" s="111"/>
      <c r="H219" s="111"/>
      <c r="I219" s="25" t="s">
        <v>6</v>
      </c>
      <c r="J219" s="94">
        <f t="shared" si="45"/>
        <v>0</v>
      </c>
      <c r="K219" s="20"/>
      <c r="L219" s="102">
        <f t="shared" si="35"/>
        <v>0</v>
      </c>
      <c r="M219" s="103">
        <f t="shared" si="36"/>
        <v>0</v>
      </c>
      <c r="N219" s="103">
        <f t="shared" si="37"/>
        <v>0</v>
      </c>
      <c r="O219" s="10">
        <f t="shared" si="38"/>
        <v>0</v>
      </c>
      <c r="P219" s="113">
        <f t="shared" si="39"/>
        <v>0</v>
      </c>
      <c r="Q219" s="104">
        <f t="shared" si="40"/>
        <v>0</v>
      </c>
      <c r="R219" s="104">
        <f t="shared" si="41"/>
        <v>0</v>
      </c>
      <c r="S219" s="25" t="str">
        <f t="shared" si="42"/>
        <v>heure</v>
      </c>
      <c r="T219" s="94">
        <f t="shared" si="43"/>
        <v>0</v>
      </c>
      <c r="U219" s="19"/>
      <c r="V219" s="9"/>
      <c r="W219" s="37" t="str" cm="1">
        <f t="array" ref="W219">_xlfn.IFS(T219&gt;J219,"KO : Le montant retenu est supérieur au montant présenté. Merci de revoir la ligne de dépense ou plafonner son montant.",J219=0,"",T219=J219,"OK",T219&lt;J219,"Montant instruit inférieur au montant présenté.")</f>
        <v/>
      </c>
      <c r="X219" s="112">
        <f t="shared" si="44"/>
        <v>0</v>
      </c>
    </row>
    <row r="220" spans="1:24">
      <c r="A220" s="25">
        <v>216</v>
      </c>
      <c r="B220" s="109"/>
      <c r="C220" s="109"/>
      <c r="D220" s="10"/>
      <c r="E220" s="10"/>
      <c r="F220" s="110"/>
      <c r="G220" s="111"/>
      <c r="H220" s="111"/>
      <c r="I220" s="25" t="s">
        <v>6</v>
      </c>
      <c r="J220" s="94">
        <f t="shared" si="45"/>
        <v>0</v>
      </c>
      <c r="K220" s="20"/>
      <c r="L220" s="102">
        <f t="shared" si="35"/>
        <v>0</v>
      </c>
      <c r="M220" s="103">
        <f t="shared" si="36"/>
        <v>0</v>
      </c>
      <c r="N220" s="103">
        <f t="shared" si="37"/>
        <v>0</v>
      </c>
      <c r="O220" s="10">
        <f t="shared" si="38"/>
        <v>0</v>
      </c>
      <c r="P220" s="113">
        <f t="shared" si="39"/>
        <v>0</v>
      </c>
      <c r="Q220" s="104">
        <f t="shared" si="40"/>
        <v>0</v>
      </c>
      <c r="R220" s="104">
        <f t="shared" si="41"/>
        <v>0</v>
      </c>
      <c r="S220" s="25" t="str">
        <f t="shared" si="42"/>
        <v>heure</v>
      </c>
      <c r="T220" s="94">
        <f t="shared" si="43"/>
        <v>0</v>
      </c>
      <c r="U220" s="19"/>
      <c r="V220" s="9"/>
      <c r="W220" s="37" t="str" cm="1">
        <f t="array" ref="W220">_xlfn.IFS(T220&gt;J220,"KO : Le montant retenu est supérieur au montant présenté. Merci de revoir la ligne de dépense ou plafonner son montant.",J220=0,"",T220=J220,"OK",T220&lt;J220,"Montant instruit inférieur au montant présenté.")</f>
        <v/>
      </c>
      <c r="X220" s="112">
        <f t="shared" si="44"/>
        <v>0</v>
      </c>
    </row>
    <row r="221" spans="1:24">
      <c r="A221" s="25">
        <v>217</v>
      </c>
      <c r="B221" s="109"/>
      <c r="C221" s="109"/>
      <c r="D221" s="10"/>
      <c r="E221" s="10"/>
      <c r="F221" s="110"/>
      <c r="G221" s="111"/>
      <c r="H221" s="111"/>
      <c r="I221" s="25" t="s">
        <v>6</v>
      </c>
      <c r="J221" s="94">
        <f t="shared" si="45"/>
        <v>0</v>
      </c>
      <c r="K221" s="20"/>
      <c r="L221" s="102">
        <f t="shared" si="35"/>
        <v>0</v>
      </c>
      <c r="M221" s="103">
        <f t="shared" si="36"/>
        <v>0</v>
      </c>
      <c r="N221" s="103">
        <f t="shared" si="37"/>
        <v>0</v>
      </c>
      <c r="O221" s="10">
        <f t="shared" si="38"/>
        <v>0</v>
      </c>
      <c r="P221" s="113">
        <f t="shared" si="39"/>
        <v>0</v>
      </c>
      <c r="Q221" s="104">
        <f t="shared" si="40"/>
        <v>0</v>
      </c>
      <c r="R221" s="104">
        <f t="shared" si="41"/>
        <v>0</v>
      </c>
      <c r="S221" s="25" t="str">
        <f t="shared" si="42"/>
        <v>heure</v>
      </c>
      <c r="T221" s="94">
        <f t="shared" si="43"/>
        <v>0</v>
      </c>
      <c r="U221" s="19"/>
      <c r="V221" s="9"/>
      <c r="W221" s="37" t="str" cm="1">
        <f t="array" ref="W221">_xlfn.IFS(T221&gt;J221,"KO : Le montant retenu est supérieur au montant présenté. Merci de revoir la ligne de dépense ou plafonner son montant.",J221=0,"",T221=J221,"OK",T221&lt;J221,"Montant instruit inférieur au montant présenté.")</f>
        <v/>
      </c>
      <c r="X221" s="112">
        <f t="shared" si="44"/>
        <v>0</v>
      </c>
    </row>
    <row r="222" spans="1:24">
      <c r="A222" s="25">
        <v>218</v>
      </c>
      <c r="B222" s="109"/>
      <c r="C222" s="109"/>
      <c r="D222" s="10"/>
      <c r="E222" s="10"/>
      <c r="F222" s="110"/>
      <c r="G222" s="111"/>
      <c r="H222" s="111"/>
      <c r="I222" s="25" t="s">
        <v>6</v>
      </c>
      <c r="J222" s="94">
        <f t="shared" si="45"/>
        <v>0</v>
      </c>
      <c r="K222" s="20"/>
      <c r="L222" s="102">
        <f t="shared" si="35"/>
        <v>0</v>
      </c>
      <c r="M222" s="103">
        <f t="shared" si="36"/>
        <v>0</v>
      </c>
      <c r="N222" s="103">
        <f t="shared" si="37"/>
        <v>0</v>
      </c>
      <c r="O222" s="10">
        <f t="shared" si="38"/>
        <v>0</v>
      </c>
      <c r="P222" s="113">
        <f t="shared" si="39"/>
        <v>0</v>
      </c>
      <c r="Q222" s="104">
        <f t="shared" si="40"/>
        <v>0</v>
      </c>
      <c r="R222" s="104">
        <f t="shared" si="41"/>
        <v>0</v>
      </c>
      <c r="S222" s="25" t="str">
        <f t="shared" si="42"/>
        <v>heure</v>
      </c>
      <c r="T222" s="94">
        <f t="shared" si="43"/>
        <v>0</v>
      </c>
      <c r="U222" s="19"/>
      <c r="V222" s="9"/>
      <c r="W222" s="37" t="str" cm="1">
        <f t="array" ref="W222">_xlfn.IFS(T222&gt;J222,"KO : Le montant retenu est supérieur au montant présenté. Merci de revoir la ligne de dépense ou plafonner son montant.",J222=0,"",T222=J222,"OK",T222&lt;J222,"Montant instruit inférieur au montant présenté.")</f>
        <v/>
      </c>
      <c r="X222" s="112">
        <f t="shared" si="44"/>
        <v>0</v>
      </c>
    </row>
    <row r="223" spans="1:24">
      <c r="A223" s="25">
        <v>219</v>
      </c>
      <c r="B223" s="109"/>
      <c r="C223" s="109"/>
      <c r="D223" s="10"/>
      <c r="E223" s="10"/>
      <c r="F223" s="110"/>
      <c r="G223" s="111"/>
      <c r="H223" s="111"/>
      <c r="I223" s="25" t="s">
        <v>6</v>
      </c>
      <c r="J223" s="94">
        <f t="shared" si="45"/>
        <v>0</v>
      </c>
      <c r="K223" s="20"/>
      <c r="L223" s="102">
        <f t="shared" si="35"/>
        <v>0</v>
      </c>
      <c r="M223" s="103">
        <f t="shared" si="36"/>
        <v>0</v>
      </c>
      <c r="N223" s="103">
        <f t="shared" si="37"/>
        <v>0</v>
      </c>
      <c r="O223" s="10">
        <f t="shared" si="38"/>
        <v>0</v>
      </c>
      <c r="P223" s="113">
        <f t="shared" si="39"/>
        <v>0</v>
      </c>
      <c r="Q223" s="104">
        <f t="shared" si="40"/>
        <v>0</v>
      </c>
      <c r="R223" s="104">
        <f t="shared" si="41"/>
        <v>0</v>
      </c>
      <c r="S223" s="25" t="str">
        <f t="shared" si="42"/>
        <v>heure</v>
      </c>
      <c r="T223" s="94">
        <f t="shared" si="43"/>
        <v>0</v>
      </c>
      <c r="U223" s="19"/>
      <c r="V223" s="9"/>
      <c r="W223" s="37" t="str" cm="1">
        <f t="array" ref="W223">_xlfn.IFS(T223&gt;J223,"KO : Le montant retenu est supérieur au montant présenté. Merci de revoir la ligne de dépense ou plafonner son montant.",J223=0,"",T223=J223,"OK",T223&lt;J223,"Montant instruit inférieur au montant présenté.")</f>
        <v/>
      </c>
      <c r="X223" s="112">
        <f t="shared" si="44"/>
        <v>0</v>
      </c>
    </row>
    <row r="224" spans="1:24">
      <c r="A224" s="25">
        <v>220</v>
      </c>
      <c r="B224" s="109"/>
      <c r="C224" s="109"/>
      <c r="D224" s="10"/>
      <c r="E224" s="10"/>
      <c r="F224" s="110"/>
      <c r="G224" s="111"/>
      <c r="H224" s="111"/>
      <c r="I224" s="25" t="s">
        <v>6</v>
      </c>
      <c r="J224" s="94">
        <f t="shared" si="45"/>
        <v>0</v>
      </c>
      <c r="K224" s="20"/>
      <c r="L224" s="102">
        <f t="shared" si="35"/>
        <v>0</v>
      </c>
      <c r="M224" s="103">
        <f t="shared" si="36"/>
        <v>0</v>
      </c>
      <c r="N224" s="103">
        <f t="shared" si="37"/>
        <v>0</v>
      </c>
      <c r="O224" s="10">
        <f t="shared" si="38"/>
        <v>0</v>
      </c>
      <c r="P224" s="113">
        <f t="shared" si="39"/>
        <v>0</v>
      </c>
      <c r="Q224" s="104">
        <f t="shared" si="40"/>
        <v>0</v>
      </c>
      <c r="R224" s="104">
        <f t="shared" si="41"/>
        <v>0</v>
      </c>
      <c r="S224" s="25" t="str">
        <f t="shared" si="42"/>
        <v>heure</v>
      </c>
      <c r="T224" s="94">
        <f t="shared" si="43"/>
        <v>0</v>
      </c>
      <c r="U224" s="19"/>
      <c r="V224" s="9"/>
      <c r="W224" s="37" t="str" cm="1">
        <f t="array" ref="W224">_xlfn.IFS(T224&gt;J224,"KO : Le montant retenu est supérieur au montant présenté. Merci de revoir la ligne de dépense ou plafonner son montant.",J224=0,"",T224=J224,"OK",T224&lt;J224,"Montant instruit inférieur au montant présenté.")</f>
        <v/>
      </c>
      <c r="X224" s="112">
        <f t="shared" si="44"/>
        <v>0</v>
      </c>
    </row>
    <row r="225" spans="1:24">
      <c r="A225" s="25">
        <v>221</v>
      </c>
      <c r="B225" s="109"/>
      <c r="C225" s="109"/>
      <c r="D225" s="10"/>
      <c r="E225" s="10"/>
      <c r="F225" s="110"/>
      <c r="G225" s="111"/>
      <c r="H225" s="111"/>
      <c r="I225" s="25" t="s">
        <v>6</v>
      </c>
      <c r="J225" s="94">
        <f t="shared" si="45"/>
        <v>0</v>
      </c>
      <c r="K225" s="20"/>
      <c r="L225" s="102">
        <f t="shared" si="35"/>
        <v>0</v>
      </c>
      <c r="M225" s="103">
        <f t="shared" si="36"/>
        <v>0</v>
      </c>
      <c r="N225" s="103">
        <f t="shared" si="37"/>
        <v>0</v>
      </c>
      <c r="O225" s="10">
        <f t="shared" si="38"/>
        <v>0</v>
      </c>
      <c r="P225" s="113">
        <f t="shared" si="39"/>
        <v>0</v>
      </c>
      <c r="Q225" s="104">
        <f t="shared" si="40"/>
        <v>0</v>
      </c>
      <c r="R225" s="104">
        <f t="shared" si="41"/>
        <v>0</v>
      </c>
      <c r="S225" s="25" t="str">
        <f t="shared" si="42"/>
        <v>heure</v>
      </c>
      <c r="T225" s="94">
        <f t="shared" si="43"/>
        <v>0</v>
      </c>
      <c r="U225" s="19"/>
      <c r="V225" s="9"/>
      <c r="W225" s="37" t="str" cm="1">
        <f t="array" ref="W225">_xlfn.IFS(T225&gt;J225,"KO : Le montant retenu est supérieur au montant présenté. Merci de revoir la ligne de dépense ou plafonner son montant.",J225=0,"",T225=J225,"OK",T225&lt;J225,"Montant instruit inférieur au montant présenté.")</f>
        <v/>
      </c>
      <c r="X225" s="112">
        <f t="shared" si="44"/>
        <v>0</v>
      </c>
    </row>
    <row r="226" spans="1:24">
      <c r="A226" s="25">
        <v>222</v>
      </c>
      <c r="B226" s="109"/>
      <c r="C226" s="109"/>
      <c r="D226" s="10"/>
      <c r="E226" s="10"/>
      <c r="F226" s="110"/>
      <c r="G226" s="111"/>
      <c r="H226" s="111"/>
      <c r="I226" s="25" t="s">
        <v>6</v>
      </c>
      <c r="J226" s="94">
        <f t="shared" si="45"/>
        <v>0</v>
      </c>
      <c r="K226" s="20"/>
      <c r="L226" s="102">
        <f t="shared" si="35"/>
        <v>0</v>
      </c>
      <c r="M226" s="103">
        <f t="shared" si="36"/>
        <v>0</v>
      </c>
      <c r="N226" s="103">
        <f t="shared" si="37"/>
        <v>0</v>
      </c>
      <c r="O226" s="10">
        <f t="shared" si="38"/>
        <v>0</v>
      </c>
      <c r="P226" s="113">
        <f t="shared" si="39"/>
        <v>0</v>
      </c>
      <c r="Q226" s="104">
        <f t="shared" si="40"/>
        <v>0</v>
      </c>
      <c r="R226" s="104">
        <f t="shared" si="41"/>
        <v>0</v>
      </c>
      <c r="S226" s="25" t="str">
        <f t="shared" si="42"/>
        <v>heure</v>
      </c>
      <c r="T226" s="94">
        <f t="shared" si="43"/>
        <v>0</v>
      </c>
      <c r="U226" s="19"/>
      <c r="V226" s="9"/>
      <c r="W226" s="37" t="str" cm="1">
        <f t="array" ref="W226">_xlfn.IFS(T226&gt;J226,"KO : Le montant retenu est supérieur au montant présenté. Merci de revoir la ligne de dépense ou plafonner son montant.",J226=0,"",T226=J226,"OK",T226&lt;J226,"Montant instruit inférieur au montant présenté.")</f>
        <v/>
      </c>
      <c r="X226" s="112">
        <f t="shared" si="44"/>
        <v>0</v>
      </c>
    </row>
    <row r="227" spans="1:24">
      <c r="A227" s="25">
        <v>223</v>
      </c>
      <c r="B227" s="109"/>
      <c r="C227" s="109"/>
      <c r="D227" s="10"/>
      <c r="E227" s="10"/>
      <c r="F227" s="110"/>
      <c r="G227" s="111"/>
      <c r="H227" s="111"/>
      <c r="I227" s="25" t="s">
        <v>6</v>
      </c>
      <c r="J227" s="94">
        <f t="shared" si="45"/>
        <v>0</v>
      </c>
      <c r="K227" s="20"/>
      <c r="L227" s="102">
        <f t="shared" si="35"/>
        <v>0</v>
      </c>
      <c r="M227" s="103">
        <f t="shared" si="36"/>
        <v>0</v>
      </c>
      <c r="N227" s="103">
        <f t="shared" si="37"/>
        <v>0</v>
      </c>
      <c r="O227" s="10">
        <f t="shared" si="38"/>
        <v>0</v>
      </c>
      <c r="P227" s="113">
        <f t="shared" si="39"/>
        <v>0</v>
      </c>
      <c r="Q227" s="104">
        <f t="shared" si="40"/>
        <v>0</v>
      </c>
      <c r="R227" s="104">
        <f t="shared" si="41"/>
        <v>0</v>
      </c>
      <c r="S227" s="25" t="str">
        <f t="shared" si="42"/>
        <v>heure</v>
      </c>
      <c r="T227" s="94">
        <f t="shared" si="43"/>
        <v>0</v>
      </c>
      <c r="U227" s="19"/>
      <c r="V227" s="9"/>
      <c r="W227" s="37" t="str" cm="1">
        <f t="array" ref="W227">_xlfn.IFS(T227&gt;J227,"KO : Le montant retenu est supérieur au montant présenté. Merci de revoir la ligne de dépense ou plafonner son montant.",J227=0,"",T227=J227,"OK",T227&lt;J227,"Montant instruit inférieur au montant présenté.")</f>
        <v/>
      </c>
      <c r="X227" s="112">
        <f t="shared" si="44"/>
        <v>0</v>
      </c>
    </row>
    <row r="228" spans="1:24">
      <c r="A228" s="25">
        <v>224</v>
      </c>
      <c r="B228" s="109"/>
      <c r="C228" s="109"/>
      <c r="D228" s="10"/>
      <c r="E228" s="10"/>
      <c r="F228" s="110"/>
      <c r="G228" s="111"/>
      <c r="H228" s="111"/>
      <c r="I228" s="25" t="s">
        <v>6</v>
      </c>
      <c r="J228" s="94">
        <f t="shared" si="45"/>
        <v>0</v>
      </c>
      <c r="K228" s="20"/>
      <c r="L228" s="102">
        <f t="shared" si="35"/>
        <v>0</v>
      </c>
      <c r="M228" s="103">
        <f t="shared" si="36"/>
        <v>0</v>
      </c>
      <c r="N228" s="103">
        <f t="shared" si="37"/>
        <v>0</v>
      </c>
      <c r="O228" s="10">
        <f t="shared" si="38"/>
        <v>0</v>
      </c>
      <c r="P228" s="113">
        <f t="shared" si="39"/>
        <v>0</v>
      </c>
      <c r="Q228" s="104">
        <f t="shared" si="40"/>
        <v>0</v>
      </c>
      <c r="R228" s="104">
        <f t="shared" si="41"/>
        <v>0</v>
      </c>
      <c r="S228" s="25" t="str">
        <f t="shared" si="42"/>
        <v>heure</v>
      </c>
      <c r="T228" s="94">
        <f t="shared" si="43"/>
        <v>0</v>
      </c>
      <c r="U228" s="19"/>
      <c r="V228" s="9"/>
      <c r="W228" s="37" t="str" cm="1">
        <f t="array" ref="W228">_xlfn.IFS(T228&gt;J228,"KO : Le montant retenu est supérieur au montant présenté. Merci de revoir la ligne de dépense ou plafonner son montant.",J228=0,"",T228=J228,"OK",T228&lt;J228,"Montant instruit inférieur au montant présenté.")</f>
        <v/>
      </c>
      <c r="X228" s="112">
        <f t="shared" si="44"/>
        <v>0</v>
      </c>
    </row>
    <row r="229" spans="1:24">
      <c r="A229" s="25">
        <v>225</v>
      </c>
      <c r="B229" s="109"/>
      <c r="C229" s="109"/>
      <c r="D229" s="10"/>
      <c r="E229" s="10"/>
      <c r="F229" s="110"/>
      <c r="G229" s="111"/>
      <c r="H229" s="111"/>
      <c r="I229" s="25" t="s">
        <v>6</v>
      </c>
      <c r="J229" s="94">
        <f t="shared" si="45"/>
        <v>0</v>
      </c>
      <c r="K229" s="20"/>
      <c r="L229" s="102">
        <f t="shared" si="35"/>
        <v>0</v>
      </c>
      <c r="M229" s="103">
        <f t="shared" si="36"/>
        <v>0</v>
      </c>
      <c r="N229" s="103">
        <f t="shared" si="37"/>
        <v>0</v>
      </c>
      <c r="O229" s="10">
        <f t="shared" si="38"/>
        <v>0</v>
      </c>
      <c r="P229" s="113">
        <f t="shared" si="39"/>
        <v>0</v>
      </c>
      <c r="Q229" s="104">
        <f t="shared" si="40"/>
        <v>0</v>
      </c>
      <c r="R229" s="104">
        <f t="shared" si="41"/>
        <v>0</v>
      </c>
      <c r="S229" s="25" t="str">
        <f t="shared" si="42"/>
        <v>heure</v>
      </c>
      <c r="T229" s="94">
        <f t="shared" si="43"/>
        <v>0</v>
      </c>
      <c r="U229" s="19"/>
      <c r="V229" s="9"/>
      <c r="W229" s="37" t="str" cm="1">
        <f t="array" ref="W229">_xlfn.IFS(T229&gt;J229,"KO : Le montant retenu est supérieur au montant présenté. Merci de revoir la ligne de dépense ou plafonner son montant.",J229=0,"",T229=J229,"OK",T229&lt;J229,"Montant instruit inférieur au montant présenté.")</f>
        <v/>
      </c>
      <c r="X229" s="112">
        <f t="shared" si="44"/>
        <v>0</v>
      </c>
    </row>
    <row r="230" spans="1:24">
      <c r="A230" s="25">
        <v>226</v>
      </c>
      <c r="B230" s="109"/>
      <c r="C230" s="109"/>
      <c r="D230" s="10"/>
      <c r="E230" s="10"/>
      <c r="F230" s="110"/>
      <c r="G230" s="111"/>
      <c r="H230" s="111"/>
      <c r="I230" s="25" t="s">
        <v>6</v>
      </c>
      <c r="J230" s="94">
        <f t="shared" si="45"/>
        <v>0</v>
      </c>
      <c r="K230" s="20"/>
      <c r="L230" s="102">
        <f t="shared" si="35"/>
        <v>0</v>
      </c>
      <c r="M230" s="103">
        <f t="shared" si="36"/>
        <v>0</v>
      </c>
      <c r="N230" s="103">
        <f t="shared" si="37"/>
        <v>0</v>
      </c>
      <c r="O230" s="10">
        <f t="shared" si="38"/>
        <v>0</v>
      </c>
      <c r="P230" s="113">
        <f t="shared" si="39"/>
        <v>0</v>
      </c>
      <c r="Q230" s="104">
        <f t="shared" si="40"/>
        <v>0</v>
      </c>
      <c r="R230" s="104">
        <f t="shared" si="41"/>
        <v>0</v>
      </c>
      <c r="S230" s="25" t="str">
        <f t="shared" si="42"/>
        <v>heure</v>
      </c>
      <c r="T230" s="94">
        <f t="shared" si="43"/>
        <v>0</v>
      </c>
      <c r="U230" s="19"/>
      <c r="V230" s="9"/>
      <c r="W230" s="37" t="str" cm="1">
        <f t="array" ref="W230">_xlfn.IFS(T230&gt;J230,"KO : Le montant retenu est supérieur au montant présenté. Merci de revoir la ligne de dépense ou plafonner son montant.",J230=0,"",T230=J230,"OK",T230&lt;J230,"Montant instruit inférieur au montant présenté.")</f>
        <v/>
      </c>
      <c r="X230" s="112">
        <f t="shared" si="44"/>
        <v>0</v>
      </c>
    </row>
    <row r="231" spans="1:24">
      <c r="A231" s="25">
        <v>227</v>
      </c>
      <c r="B231" s="109"/>
      <c r="C231" s="109"/>
      <c r="D231" s="10"/>
      <c r="E231" s="10"/>
      <c r="F231" s="110"/>
      <c r="G231" s="111"/>
      <c r="H231" s="111"/>
      <c r="I231" s="25" t="s">
        <v>6</v>
      </c>
      <c r="J231" s="94">
        <f t="shared" si="45"/>
        <v>0</v>
      </c>
      <c r="K231" s="20"/>
      <c r="L231" s="102">
        <f t="shared" si="35"/>
        <v>0</v>
      </c>
      <c r="M231" s="103">
        <f t="shared" si="36"/>
        <v>0</v>
      </c>
      <c r="N231" s="103">
        <f t="shared" si="37"/>
        <v>0</v>
      </c>
      <c r="O231" s="10">
        <f t="shared" si="38"/>
        <v>0</v>
      </c>
      <c r="P231" s="113">
        <f t="shared" si="39"/>
        <v>0</v>
      </c>
      <c r="Q231" s="104">
        <f t="shared" si="40"/>
        <v>0</v>
      </c>
      <c r="R231" s="104">
        <f t="shared" si="41"/>
        <v>0</v>
      </c>
      <c r="S231" s="25" t="str">
        <f t="shared" si="42"/>
        <v>heure</v>
      </c>
      <c r="T231" s="94">
        <f t="shared" si="43"/>
        <v>0</v>
      </c>
      <c r="U231" s="19"/>
      <c r="V231" s="9"/>
      <c r="W231" s="37" t="str" cm="1">
        <f t="array" ref="W231">_xlfn.IFS(T231&gt;J231,"KO : Le montant retenu est supérieur au montant présenté. Merci de revoir la ligne de dépense ou plafonner son montant.",J231=0,"",T231=J231,"OK",T231&lt;J231,"Montant instruit inférieur au montant présenté.")</f>
        <v/>
      </c>
      <c r="X231" s="112">
        <f t="shared" si="44"/>
        <v>0</v>
      </c>
    </row>
    <row r="232" spans="1:24">
      <c r="A232" s="25">
        <v>228</v>
      </c>
      <c r="B232" s="109"/>
      <c r="C232" s="109"/>
      <c r="D232" s="10"/>
      <c r="E232" s="10"/>
      <c r="F232" s="110"/>
      <c r="G232" s="111"/>
      <c r="H232" s="111"/>
      <c r="I232" s="25" t="s">
        <v>6</v>
      </c>
      <c r="J232" s="94">
        <f t="shared" si="45"/>
        <v>0</v>
      </c>
      <c r="K232" s="20"/>
      <c r="L232" s="102">
        <f t="shared" si="35"/>
        <v>0</v>
      </c>
      <c r="M232" s="103">
        <f t="shared" si="36"/>
        <v>0</v>
      </c>
      <c r="N232" s="103">
        <f t="shared" si="37"/>
        <v>0</v>
      </c>
      <c r="O232" s="10">
        <f t="shared" si="38"/>
        <v>0</v>
      </c>
      <c r="P232" s="113">
        <f t="shared" si="39"/>
        <v>0</v>
      </c>
      <c r="Q232" s="104">
        <f t="shared" si="40"/>
        <v>0</v>
      </c>
      <c r="R232" s="104">
        <f t="shared" si="41"/>
        <v>0</v>
      </c>
      <c r="S232" s="25" t="str">
        <f t="shared" si="42"/>
        <v>heure</v>
      </c>
      <c r="T232" s="94">
        <f t="shared" si="43"/>
        <v>0</v>
      </c>
      <c r="U232" s="19"/>
      <c r="V232" s="9"/>
      <c r="W232" s="37" t="str" cm="1">
        <f t="array" ref="W232">_xlfn.IFS(T232&gt;J232,"KO : Le montant retenu est supérieur au montant présenté. Merci de revoir la ligne de dépense ou plafonner son montant.",J232=0,"",T232=J232,"OK",T232&lt;J232,"Montant instruit inférieur au montant présenté.")</f>
        <v/>
      </c>
      <c r="X232" s="112">
        <f t="shared" si="44"/>
        <v>0</v>
      </c>
    </row>
    <row r="233" spans="1:24">
      <c r="A233" s="25">
        <v>229</v>
      </c>
      <c r="B233" s="109"/>
      <c r="C233" s="109"/>
      <c r="D233" s="10"/>
      <c r="E233" s="10"/>
      <c r="F233" s="110"/>
      <c r="G233" s="111"/>
      <c r="H233" s="111"/>
      <c r="I233" s="25" t="s">
        <v>6</v>
      </c>
      <c r="J233" s="94">
        <f t="shared" si="45"/>
        <v>0</v>
      </c>
      <c r="K233" s="20"/>
      <c r="L233" s="102">
        <f t="shared" si="35"/>
        <v>0</v>
      </c>
      <c r="M233" s="103">
        <f t="shared" si="36"/>
        <v>0</v>
      </c>
      <c r="N233" s="103">
        <f t="shared" si="37"/>
        <v>0</v>
      </c>
      <c r="O233" s="10">
        <f t="shared" si="38"/>
        <v>0</v>
      </c>
      <c r="P233" s="113">
        <f t="shared" si="39"/>
        <v>0</v>
      </c>
      <c r="Q233" s="104">
        <f t="shared" si="40"/>
        <v>0</v>
      </c>
      <c r="R233" s="104">
        <f t="shared" si="41"/>
        <v>0</v>
      </c>
      <c r="S233" s="25" t="str">
        <f t="shared" si="42"/>
        <v>heure</v>
      </c>
      <c r="T233" s="94">
        <f t="shared" si="43"/>
        <v>0</v>
      </c>
      <c r="U233" s="19"/>
      <c r="V233" s="9"/>
      <c r="W233" s="37" t="str" cm="1">
        <f t="array" ref="W233">_xlfn.IFS(T233&gt;J233,"KO : Le montant retenu est supérieur au montant présenté. Merci de revoir la ligne de dépense ou plafonner son montant.",J233=0,"",T233=J233,"OK",T233&lt;J233,"Montant instruit inférieur au montant présenté.")</f>
        <v/>
      </c>
      <c r="X233" s="112">
        <f t="shared" si="44"/>
        <v>0</v>
      </c>
    </row>
    <row r="234" spans="1:24">
      <c r="A234" s="25">
        <v>230</v>
      </c>
      <c r="B234" s="109"/>
      <c r="C234" s="109"/>
      <c r="D234" s="10"/>
      <c r="E234" s="10"/>
      <c r="F234" s="110"/>
      <c r="G234" s="111"/>
      <c r="H234" s="111"/>
      <c r="I234" s="25" t="s">
        <v>6</v>
      </c>
      <c r="J234" s="94">
        <f t="shared" si="45"/>
        <v>0</v>
      </c>
      <c r="K234" s="20"/>
      <c r="L234" s="102">
        <f t="shared" si="35"/>
        <v>0</v>
      </c>
      <c r="M234" s="103">
        <f t="shared" si="36"/>
        <v>0</v>
      </c>
      <c r="N234" s="103">
        <f t="shared" si="37"/>
        <v>0</v>
      </c>
      <c r="O234" s="10">
        <f t="shared" si="38"/>
        <v>0</v>
      </c>
      <c r="P234" s="113">
        <f t="shared" si="39"/>
        <v>0</v>
      </c>
      <c r="Q234" s="104">
        <f t="shared" si="40"/>
        <v>0</v>
      </c>
      <c r="R234" s="104">
        <f t="shared" si="41"/>
        <v>0</v>
      </c>
      <c r="S234" s="25" t="str">
        <f t="shared" si="42"/>
        <v>heure</v>
      </c>
      <c r="T234" s="94">
        <f t="shared" si="43"/>
        <v>0</v>
      </c>
      <c r="U234" s="19"/>
      <c r="V234" s="9"/>
      <c r="W234" s="37" t="str" cm="1">
        <f t="array" ref="W234">_xlfn.IFS(T234&gt;J234,"KO : Le montant retenu est supérieur au montant présenté. Merci de revoir la ligne de dépense ou plafonner son montant.",J234=0,"",T234=J234,"OK",T234&lt;J234,"Montant instruit inférieur au montant présenté.")</f>
        <v/>
      </c>
      <c r="X234" s="112">
        <f t="shared" si="44"/>
        <v>0</v>
      </c>
    </row>
    <row r="235" spans="1:24">
      <c r="A235" s="25">
        <v>231</v>
      </c>
      <c r="B235" s="109"/>
      <c r="C235" s="109"/>
      <c r="D235" s="10"/>
      <c r="E235" s="10"/>
      <c r="F235" s="110"/>
      <c r="G235" s="111"/>
      <c r="H235" s="111"/>
      <c r="I235" s="25" t="s">
        <v>6</v>
      </c>
      <c r="J235" s="94">
        <f t="shared" si="45"/>
        <v>0</v>
      </c>
      <c r="K235" s="20"/>
      <c r="L235" s="102">
        <f t="shared" si="35"/>
        <v>0</v>
      </c>
      <c r="M235" s="103">
        <f t="shared" si="36"/>
        <v>0</v>
      </c>
      <c r="N235" s="103">
        <f t="shared" si="37"/>
        <v>0</v>
      </c>
      <c r="O235" s="10">
        <f t="shared" si="38"/>
        <v>0</v>
      </c>
      <c r="P235" s="113">
        <f t="shared" si="39"/>
        <v>0</v>
      </c>
      <c r="Q235" s="104">
        <f t="shared" si="40"/>
        <v>0</v>
      </c>
      <c r="R235" s="104">
        <f t="shared" si="41"/>
        <v>0</v>
      </c>
      <c r="S235" s="25" t="str">
        <f t="shared" si="42"/>
        <v>heure</v>
      </c>
      <c r="T235" s="94">
        <f t="shared" si="43"/>
        <v>0</v>
      </c>
      <c r="U235" s="19"/>
      <c r="V235" s="9"/>
      <c r="W235" s="37" t="str" cm="1">
        <f t="array" ref="W235">_xlfn.IFS(T235&gt;J235,"KO : Le montant retenu est supérieur au montant présenté. Merci de revoir la ligne de dépense ou plafonner son montant.",J235=0,"",T235=J235,"OK",T235&lt;J235,"Montant instruit inférieur au montant présenté.")</f>
        <v/>
      </c>
      <c r="X235" s="112">
        <f t="shared" si="44"/>
        <v>0</v>
      </c>
    </row>
    <row r="236" spans="1:24">
      <c r="A236" s="25">
        <v>232</v>
      </c>
      <c r="B236" s="109"/>
      <c r="C236" s="109"/>
      <c r="D236" s="10"/>
      <c r="E236" s="10"/>
      <c r="F236" s="110"/>
      <c r="G236" s="111"/>
      <c r="H236" s="111"/>
      <c r="I236" s="25" t="s">
        <v>6</v>
      </c>
      <c r="J236" s="94">
        <f t="shared" si="45"/>
        <v>0</v>
      </c>
      <c r="K236" s="20"/>
      <c r="L236" s="102">
        <f t="shared" si="35"/>
        <v>0</v>
      </c>
      <c r="M236" s="103">
        <f t="shared" si="36"/>
        <v>0</v>
      </c>
      <c r="N236" s="103">
        <f t="shared" si="37"/>
        <v>0</v>
      </c>
      <c r="O236" s="10">
        <f t="shared" si="38"/>
        <v>0</v>
      </c>
      <c r="P236" s="113">
        <f t="shared" si="39"/>
        <v>0</v>
      </c>
      <c r="Q236" s="104">
        <f t="shared" si="40"/>
        <v>0</v>
      </c>
      <c r="R236" s="104">
        <f t="shared" si="41"/>
        <v>0</v>
      </c>
      <c r="S236" s="25" t="str">
        <f t="shared" si="42"/>
        <v>heure</v>
      </c>
      <c r="T236" s="94">
        <f t="shared" si="43"/>
        <v>0</v>
      </c>
      <c r="U236" s="19"/>
      <c r="V236" s="9"/>
      <c r="W236" s="37" t="str" cm="1">
        <f t="array" ref="W236">_xlfn.IFS(T236&gt;J236,"KO : Le montant retenu est supérieur au montant présenté. Merci de revoir la ligne de dépense ou plafonner son montant.",J236=0,"",T236=J236,"OK",T236&lt;J236,"Montant instruit inférieur au montant présenté.")</f>
        <v/>
      </c>
      <c r="X236" s="112">
        <f t="shared" si="44"/>
        <v>0</v>
      </c>
    </row>
    <row r="237" spans="1:24">
      <c r="A237" s="25">
        <v>233</v>
      </c>
      <c r="B237" s="109"/>
      <c r="C237" s="109"/>
      <c r="D237" s="10"/>
      <c r="E237" s="10"/>
      <c r="F237" s="110"/>
      <c r="G237" s="111"/>
      <c r="H237" s="111"/>
      <c r="I237" s="25" t="s">
        <v>6</v>
      </c>
      <c r="J237" s="94">
        <f t="shared" si="45"/>
        <v>0</v>
      </c>
      <c r="K237" s="20"/>
      <c r="L237" s="102">
        <f t="shared" si="35"/>
        <v>0</v>
      </c>
      <c r="M237" s="103">
        <f t="shared" si="36"/>
        <v>0</v>
      </c>
      <c r="N237" s="103">
        <f t="shared" si="37"/>
        <v>0</v>
      </c>
      <c r="O237" s="10">
        <f t="shared" si="38"/>
        <v>0</v>
      </c>
      <c r="P237" s="113">
        <f t="shared" si="39"/>
        <v>0</v>
      </c>
      <c r="Q237" s="104">
        <f t="shared" si="40"/>
        <v>0</v>
      </c>
      <c r="R237" s="104">
        <f t="shared" si="41"/>
        <v>0</v>
      </c>
      <c r="S237" s="25" t="str">
        <f t="shared" si="42"/>
        <v>heure</v>
      </c>
      <c r="T237" s="94">
        <f t="shared" si="43"/>
        <v>0</v>
      </c>
      <c r="U237" s="19"/>
      <c r="V237" s="9"/>
      <c r="W237" s="37" t="str" cm="1">
        <f t="array" ref="W237">_xlfn.IFS(T237&gt;J237,"KO : Le montant retenu est supérieur au montant présenté. Merci de revoir la ligne de dépense ou plafonner son montant.",J237=0,"",T237=J237,"OK",T237&lt;J237,"Montant instruit inférieur au montant présenté.")</f>
        <v/>
      </c>
      <c r="X237" s="112">
        <f t="shared" si="44"/>
        <v>0</v>
      </c>
    </row>
    <row r="238" spans="1:24">
      <c r="A238" s="25">
        <v>234</v>
      </c>
      <c r="B238" s="109"/>
      <c r="C238" s="109"/>
      <c r="D238" s="10"/>
      <c r="E238" s="10"/>
      <c r="F238" s="110"/>
      <c r="G238" s="111"/>
      <c r="H238" s="111"/>
      <c r="I238" s="25" t="s">
        <v>6</v>
      </c>
      <c r="J238" s="94">
        <f t="shared" si="45"/>
        <v>0</v>
      </c>
      <c r="K238" s="20"/>
      <c r="L238" s="102">
        <f t="shared" si="35"/>
        <v>0</v>
      </c>
      <c r="M238" s="103">
        <f t="shared" si="36"/>
        <v>0</v>
      </c>
      <c r="N238" s="103">
        <f t="shared" si="37"/>
        <v>0</v>
      </c>
      <c r="O238" s="10">
        <f t="shared" si="38"/>
        <v>0</v>
      </c>
      <c r="P238" s="113">
        <f t="shared" si="39"/>
        <v>0</v>
      </c>
      <c r="Q238" s="104">
        <f t="shared" si="40"/>
        <v>0</v>
      </c>
      <c r="R238" s="104">
        <f t="shared" si="41"/>
        <v>0</v>
      </c>
      <c r="S238" s="25" t="str">
        <f t="shared" si="42"/>
        <v>heure</v>
      </c>
      <c r="T238" s="94">
        <f t="shared" si="43"/>
        <v>0</v>
      </c>
      <c r="U238" s="19"/>
      <c r="V238" s="9"/>
      <c r="W238" s="37" t="str" cm="1">
        <f t="array" ref="W238">_xlfn.IFS(T238&gt;J238,"KO : Le montant retenu est supérieur au montant présenté. Merci de revoir la ligne de dépense ou plafonner son montant.",J238=0,"",T238=J238,"OK",T238&lt;J238,"Montant instruit inférieur au montant présenté.")</f>
        <v/>
      </c>
      <c r="X238" s="112">
        <f t="shared" si="44"/>
        <v>0</v>
      </c>
    </row>
    <row r="239" spans="1:24">
      <c r="A239" s="25">
        <v>235</v>
      </c>
      <c r="B239" s="109"/>
      <c r="C239" s="109"/>
      <c r="D239" s="10"/>
      <c r="E239" s="10"/>
      <c r="F239" s="110"/>
      <c r="G239" s="111"/>
      <c r="H239" s="111"/>
      <c r="I239" s="25" t="s">
        <v>6</v>
      </c>
      <c r="J239" s="94">
        <f t="shared" si="45"/>
        <v>0</v>
      </c>
      <c r="K239" s="20"/>
      <c r="L239" s="102">
        <f t="shared" si="35"/>
        <v>0</v>
      </c>
      <c r="M239" s="103">
        <f t="shared" si="36"/>
        <v>0</v>
      </c>
      <c r="N239" s="103">
        <f t="shared" si="37"/>
        <v>0</v>
      </c>
      <c r="O239" s="10">
        <f t="shared" si="38"/>
        <v>0</v>
      </c>
      <c r="P239" s="113">
        <f t="shared" si="39"/>
        <v>0</v>
      </c>
      <c r="Q239" s="104">
        <f t="shared" si="40"/>
        <v>0</v>
      </c>
      <c r="R239" s="104">
        <f t="shared" si="41"/>
        <v>0</v>
      </c>
      <c r="S239" s="25" t="str">
        <f t="shared" si="42"/>
        <v>heure</v>
      </c>
      <c r="T239" s="94">
        <f t="shared" si="43"/>
        <v>0</v>
      </c>
      <c r="U239" s="19"/>
      <c r="V239" s="9"/>
      <c r="W239" s="37" t="str" cm="1">
        <f t="array" ref="W239">_xlfn.IFS(T239&gt;J239,"KO : Le montant retenu est supérieur au montant présenté. Merci de revoir la ligne de dépense ou plafonner son montant.",J239=0,"",T239=J239,"OK",T239&lt;J239,"Montant instruit inférieur au montant présenté.")</f>
        <v/>
      </c>
      <c r="X239" s="112">
        <f t="shared" si="44"/>
        <v>0</v>
      </c>
    </row>
    <row r="240" spans="1:24">
      <c r="A240" s="25">
        <v>236</v>
      </c>
      <c r="B240" s="109"/>
      <c r="C240" s="109"/>
      <c r="D240" s="10"/>
      <c r="E240" s="10"/>
      <c r="F240" s="110"/>
      <c r="G240" s="111"/>
      <c r="H240" s="111"/>
      <c r="I240" s="25" t="s">
        <v>6</v>
      </c>
      <c r="J240" s="94">
        <f t="shared" si="45"/>
        <v>0</v>
      </c>
      <c r="K240" s="20"/>
      <c r="L240" s="102">
        <f t="shared" si="35"/>
        <v>0</v>
      </c>
      <c r="M240" s="103">
        <f t="shared" si="36"/>
        <v>0</v>
      </c>
      <c r="N240" s="103">
        <f t="shared" si="37"/>
        <v>0</v>
      </c>
      <c r="O240" s="10">
        <f t="shared" si="38"/>
        <v>0</v>
      </c>
      <c r="P240" s="113">
        <f t="shared" si="39"/>
        <v>0</v>
      </c>
      <c r="Q240" s="104">
        <f t="shared" si="40"/>
        <v>0</v>
      </c>
      <c r="R240" s="104">
        <f t="shared" si="41"/>
        <v>0</v>
      </c>
      <c r="S240" s="25" t="str">
        <f t="shared" si="42"/>
        <v>heure</v>
      </c>
      <c r="T240" s="94">
        <f t="shared" si="43"/>
        <v>0</v>
      </c>
      <c r="U240" s="19"/>
      <c r="V240" s="9"/>
      <c r="W240" s="37" t="str" cm="1">
        <f t="array" ref="W240">_xlfn.IFS(T240&gt;J240,"KO : Le montant retenu est supérieur au montant présenté. Merci de revoir la ligne de dépense ou plafonner son montant.",J240=0,"",T240=J240,"OK",T240&lt;J240,"Montant instruit inférieur au montant présenté.")</f>
        <v/>
      </c>
      <c r="X240" s="112">
        <f t="shared" si="44"/>
        <v>0</v>
      </c>
    </row>
    <row r="241" spans="1:24">
      <c r="A241" s="25">
        <v>237</v>
      </c>
      <c r="B241" s="109"/>
      <c r="C241" s="109"/>
      <c r="D241" s="10"/>
      <c r="E241" s="10"/>
      <c r="F241" s="110"/>
      <c r="G241" s="111"/>
      <c r="H241" s="111"/>
      <c r="I241" s="25" t="s">
        <v>6</v>
      </c>
      <c r="J241" s="94">
        <f t="shared" si="45"/>
        <v>0</v>
      </c>
      <c r="K241" s="20"/>
      <c r="L241" s="102">
        <f t="shared" si="35"/>
        <v>0</v>
      </c>
      <c r="M241" s="103">
        <f t="shared" si="36"/>
        <v>0</v>
      </c>
      <c r="N241" s="103">
        <f t="shared" si="37"/>
        <v>0</v>
      </c>
      <c r="O241" s="10">
        <f t="shared" si="38"/>
        <v>0</v>
      </c>
      <c r="P241" s="113">
        <f t="shared" si="39"/>
        <v>0</v>
      </c>
      <c r="Q241" s="104">
        <f t="shared" si="40"/>
        <v>0</v>
      </c>
      <c r="R241" s="104">
        <f t="shared" si="41"/>
        <v>0</v>
      </c>
      <c r="S241" s="25" t="str">
        <f t="shared" si="42"/>
        <v>heure</v>
      </c>
      <c r="T241" s="94">
        <f t="shared" si="43"/>
        <v>0</v>
      </c>
      <c r="U241" s="19"/>
      <c r="V241" s="9"/>
      <c r="W241" s="37" t="str" cm="1">
        <f t="array" ref="W241">_xlfn.IFS(T241&gt;J241,"KO : Le montant retenu est supérieur au montant présenté. Merci de revoir la ligne de dépense ou plafonner son montant.",J241=0,"",T241=J241,"OK",T241&lt;J241,"Montant instruit inférieur au montant présenté.")</f>
        <v/>
      </c>
      <c r="X241" s="112">
        <f t="shared" si="44"/>
        <v>0</v>
      </c>
    </row>
    <row r="242" spans="1:24">
      <c r="A242" s="25">
        <v>238</v>
      </c>
      <c r="B242" s="109"/>
      <c r="C242" s="109"/>
      <c r="D242" s="10"/>
      <c r="E242" s="10"/>
      <c r="F242" s="110"/>
      <c r="G242" s="111"/>
      <c r="H242" s="111"/>
      <c r="I242" s="25" t="s">
        <v>6</v>
      </c>
      <c r="J242" s="94">
        <f t="shared" si="45"/>
        <v>0</v>
      </c>
      <c r="K242" s="20"/>
      <c r="L242" s="102">
        <f t="shared" si="35"/>
        <v>0</v>
      </c>
      <c r="M242" s="103">
        <f t="shared" si="36"/>
        <v>0</v>
      </c>
      <c r="N242" s="103">
        <f t="shared" si="37"/>
        <v>0</v>
      </c>
      <c r="O242" s="10">
        <f t="shared" si="38"/>
        <v>0</v>
      </c>
      <c r="P242" s="113">
        <f t="shared" si="39"/>
        <v>0</v>
      </c>
      <c r="Q242" s="104">
        <f t="shared" si="40"/>
        <v>0</v>
      </c>
      <c r="R242" s="104">
        <f t="shared" si="41"/>
        <v>0</v>
      </c>
      <c r="S242" s="25" t="str">
        <f t="shared" si="42"/>
        <v>heure</v>
      </c>
      <c r="T242" s="94">
        <f t="shared" si="43"/>
        <v>0</v>
      </c>
      <c r="U242" s="19"/>
      <c r="V242" s="9"/>
      <c r="W242" s="37" t="str" cm="1">
        <f t="array" ref="W242">_xlfn.IFS(T242&gt;J242,"KO : Le montant retenu est supérieur au montant présenté. Merci de revoir la ligne de dépense ou plafonner son montant.",J242=0,"",T242=J242,"OK",T242&lt;J242,"Montant instruit inférieur au montant présenté.")</f>
        <v/>
      </c>
      <c r="X242" s="112">
        <f t="shared" si="44"/>
        <v>0</v>
      </c>
    </row>
    <row r="243" spans="1:24">
      <c r="A243" s="25">
        <v>239</v>
      </c>
      <c r="B243" s="109"/>
      <c r="C243" s="109"/>
      <c r="D243" s="10"/>
      <c r="E243" s="10"/>
      <c r="F243" s="110"/>
      <c r="G243" s="111"/>
      <c r="H243" s="111"/>
      <c r="I243" s="25" t="s">
        <v>6</v>
      </c>
      <c r="J243" s="94">
        <f t="shared" si="45"/>
        <v>0</v>
      </c>
      <c r="K243" s="20"/>
      <c r="L243" s="102">
        <f t="shared" si="35"/>
        <v>0</v>
      </c>
      <c r="M243" s="103">
        <f t="shared" si="36"/>
        <v>0</v>
      </c>
      <c r="N243" s="103">
        <f t="shared" si="37"/>
        <v>0</v>
      </c>
      <c r="O243" s="10">
        <f t="shared" si="38"/>
        <v>0</v>
      </c>
      <c r="P243" s="113">
        <f t="shared" si="39"/>
        <v>0</v>
      </c>
      <c r="Q243" s="104">
        <f t="shared" si="40"/>
        <v>0</v>
      </c>
      <c r="R243" s="104">
        <f t="shared" si="41"/>
        <v>0</v>
      </c>
      <c r="S243" s="25" t="str">
        <f t="shared" si="42"/>
        <v>heure</v>
      </c>
      <c r="T243" s="94">
        <f t="shared" si="43"/>
        <v>0</v>
      </c>
      <c r="U243" s="19"/>
      <c r="V243" s="9"/>
      <c r="W243" s="37" t="str" cm="1">
        <f t="array" ref="W243">_xlfn.IFS(T243&gt;J243,"KO : Le montant retenu est supérieur au montant présenté. Merci de revoir la ligne de dépense ou plafonner son montant.",J243=0,"",T243=J243,"OK",T243&lt;J243,"Montant instruit inférieur au montant présenté.")</f>
        <v/>
      </c>
      <c r="X243" s="112">
        <f t="shared" si="44"/>
        <v>0</v>
      </c>
    </row>
    <row r="244" spans="1:24">
      <c r="A244" s="25">
        <v>240</v>
      </c>
      <c r="B244" s="109"/>
      <c r="C244" s="109"/>
      <c r="D244" s="10"/>
      <c r="E244" s="10"/>
      <c r="F244" s="110"/>
      <c r="G244" s="111"/>
      <c r="H244" s="111"/>
      <c r="I244" s="25" t="s">
        <v>6</v>
      </c>
      <c r="J244" s="94">
        <f t="shared" si="45"/>
        <v>0</v>
      </c>
      <c r="K244" s="20"/>
      <c r="L244" s="102">
        <f t="shared" si="35"/>
        <v>0</v>
      </c>
      <c r="M244" s="103">
        <f t="shared" si="36"/>
        <v>0</v>
      </c>
      <c r="N244" s="103">
        <f t="shared" si="37"/>
        <v>0</v>
      </c>
      <c r="O244" s="10">
        <f t="shared" si="38"/>
        <v>0</v>
      </c>
      <c r="P244" s="113">
        <f t="shared" si="39"/>
        <v>0</v>
      </c>
      <c r="Q244" s="104">
        <f t="shared" si="40"/>
        <v>0</v>
      </c>
      <c r="R244" s="104">
        <f t="shared" si="41"/>
        <v>0</v>
      </c>
      <c r="S244" s="25" t="str">
        <f t="shared" si="42"/>
        <v>heure</v>
      </c>
      <c r="T244" s="94">
        <f t="shared" si="43"/>
        <v>0</v>
      </c>
      <c r="U244" s="19"/>
      <c r="V244" s="9"/>
      <c r="W244" s="37" t="str" cm="1">
        <f t="array" ref="W244">_xlfn.IFS(T244&gt;J244,"KO : Le montant retenu est supérieur au montant présenté. Merci de revoir la ligne de dépense ou plafonner son montant.",J244=0,"",T244=J244,"OK",T244&lt;J244,"Montant instruit inférieur au montant présenté.")</f>
        <v/>
      </c>
      <c r="X244" s="112">
        <f t="shared" si="44"/>
        <v>0</v>
      </c>
    </row>
    <row r="245" spans="1:24">
      <c r="A245" s="25">
        <v>241</v>
      </c>
      <c r="B245" s="109"/>
      <c r="C245" s="109"/>
      <c r="D245" s="10"/>
      <c r="E245" s="10"/>
      <c r="F245" s="110"/>
      <c r="G245" s="111"/>
      <c r="H245" s="111"/>
      <c r="I245" s="25" t="s">
        <v>6</v>
      </c>
      <c r="J245" s="94">
        <f t="shared" si="45"/>
        <v>0</v>
      </c>
      <c r="K245" s="20"/>
      <c r="L245" s="102">
        <f t="shared" si="35"/>
        <v>0</v>
      </c>
      <c r="M245" s="103">
        <f t="shared" si="36"/>
        <v>0</v>
      </c>
      <c r="N245" s="103">
        <f t="shared" si="37"/>
        <v>0</v>
      </c>
      <c r="O245" s="10">
        <f t="shared" si="38"/>
        <v>0</v>
      </c>
      <c r="P245" s="113">
        <f t="shared" si="39"/>
        <v>0</v>
      </c>
      <c r="Q245" s="104">
        <f t="shared" si="40"/>
        <v>0</v>
      </c>
      <c r="R245" s="104">
        <f t="shared" si="41"/>
        <v>0</v>
      </c>
      <c r="S245" s="25" t="str">
        <f t="shared" si="42"/>
        <v>heure</v>
      </c>
      <c r="T245" s="94">
        <f t="shared" si="43"/>
        <v>0</v>
      </c>
      <c r="U245" s="19"/>
      <c r="V245" s="9"/>
      <c r="W245" s="37" t="str" cm="1">
        <f t="array" ref="W245">_xlfn.IFS(T245&gt;J245,"KO : Le montant retenu est supérieur au montant présenté. Merci de revoir la ligne de dépense ou plafonner son montant.",J245=0,"",T245=J245,"OK",T245&lt;J245,"Montant instruit inférieur au montant présenté.")</f>
        <v/>
      </c>
      <c r="X245" s="112">
        <f t="shared" si="44"/>
        <v>0</v>
      </c>
    </row>
    <row r="246" spans="1:24">
      <c r="A246" s="25">
        <v>242</v>
      </c>
      <c r="B246" s="109"/>
      <c r="C246" s="109"/>
      <c r="D246" s="10"/>
      <c r="E246" s="10"/>
      <c r="F246" s="110"/>
      <c r="G246" s="111"/>
      <c r="H246" s="111"/>
      <c r="I246" s="25" t="s">
        <v>6</v>
      </c>
      <c r="J246" s="94">
        <f t="shared" si="45"/>
        <v>0</v>
      </c>
      <c r="K246" s="20"/>
      <c r="L246" s="102">
        <f t="shared" si="35"/>
        <v>0</v>
      </c>
      <c r="M246" s="103">
        <f t="shared" si="36"/>
        <v>0</v>
      </c>
      <c r="N246" s="103">
        <f t="shared" si="37"/>
        <v>0</v>
      </c>
      <c r="O246" s="10">
        <f t="shared" si="38"/>
        <v>0</v>
      </c>
      <c r="P246" s="113">
        <f t="shared" si="39"/>
        <v>0</v>
      </c>
      <c r="Q246" s="104">
        <f t="shared" si="40"/>
        <v>0</v>
      </c>
      <c r="R246" s="104">
        <f t="shared" si="41"/>
        <v>0</v>
      </c>
      <c r="S246" s="25" t="str">
        <f t="shared" si="42"/>
        <v>heure</v>
      </c>
      <c r="T246" s="94">
        <f t="shared" si="43"/>
        <v>0</v>
      </c>
      <c r="U246" s="19"/>
      <c r="V246" s="9"/>
      <c r="W246" s="37" t="str" cm="1">
        <f t="array" ref="W246">_xlfn.IFS(T246&gt;J246,"KO : Le montant retenu est supérieur au montant présenté. Merci de revoir la ligne de dépense ou plafonner son montant.",J246=0,"",T246=J246,"OK",T246&lt;J246,"Montant instruit inférieur au montant présenté.")</f>
        <v/>
      </c>
      <c r="X246" s="112">
        <f t="shared" si="44"/>
        <v>0</v>
      </c>
    </row>
    <row r="247" spans="1:24">
      <c r="A247" s="25">
        <v>243</v>
      </c>
      <c r="B247" s="109"/>
      <c r="C247" s="109"/>
      <c r="D247" s="10"/>
      <c r="E247" s="10"/>
      <c r="F247" s="110"/>
      <c r="G247" s="111"/>
      <c r="H247" s="111"/>
      <c r="I247" s="25" t="s">
        <v>6</v>
      </c>
      <c r="J247" s="94">
        <f t="shared" si="45"/>
        <v>0</v>
      </c>
      <c r="K247" s="20"/>
      <c r="L247" s="102">
        <f t="shared" si="35"/>
        <v>0</v>
      </c>
      <c r="M247" s="103">
        <f t="shared" si="36"/>
        <v>0</v>
      </c>
      <c r="N247" s="103">
        <f t="shared" si="37"/>
        <v>0</v>
      </c>
      <c r="O247" s="10">
        <f t="shared" si="38"/>
        <v>0</v>
      </c>
      <c r="P247" s="113">
        <f t="shared" si="39"/>
        <v>0</v>
      </c>
      <c r="Q247" s="104">
        <f t="shared" si="40"/>
        <v>0</v>
      </c>
      <c r="R247" s="104">
        <f t="shared" si="41"/>
        <v>0</v>
      </c>
      <c r="S247" s="25" t="str">
        <f t="shared" si="42"/>
        <v>heure</v>
      </c>
      <c r="T247" s="94">
        <f t="shared" si="43"/>
        <v>0</v>
      </c>
      <c r="U247" s="19"/>
      <c r="V247" s="9"/>
      <c r="W247" s="37" t="str" cm="1">
        <f t="array" ref="W247">_xlfn.IFS(T247&gt;J247,"KO : Le montant retenu est supérieur au montant présenté. Merci de revoir la ligne de dépense ou plafonner son montant.",J247=0,"",T247=J247,"OK",T247&lt;J247,"Montant instruit inférieur au montant présenté.")</f>
        <v/>
      </c>
      <c r="X247" s="112">
        <f t="shared" si="44"/>
        <v>0</v>
      </c>
    </row>
    <row r="248" spans="1:24">
      <c r="A248" s="25">
        <v>244</v>
      </c>
      <c r="B248" s="109"/>
      <c r="C248" s="109"/>
      <c r="D248" s="10"/>
      <c r="E248" s="10"/>
      <c r="F248" s="110"/>
      <c r="G248" s="111"/>
      <c r="H248" s="111"/>
      <c r="I248" s="25" t="s">
        <v>6</v>
      </c>
      <c r="J248" s="94">
        <f t="shared" si="45"/>
        <v>0</v>
      </c>
      <c r="K248" s="20"/>
      <c r="L248" s="102">
        <f t="shared" si="35"/>
        <v>0</v>
      </c>
      <c r="M248" s="103">
        <f t="shared" si="36"/>
        <v>0</v>
      </c>
      <c r="N248" s="103">
        <f t="shared" si="37"/>
        <v>0</v>
      </c>
      <c r="O248" s="10">
        <f t="shared" si="38"/>
        <v>0</v>
      </c>
      <c r="P248" s="113">
        <f t="shared" si="39"/>
        <v>0</v>
      </c>
      <c r="Q248" s="104">
        <f t="shared" si="40"/>
        <v>0</v>
      </c>
      <c r="R248" s="104">
        <f t="shared" si="41"/>
        <v>0</v>
      </c>
      <c r="S248" s="25" t="str">
        <f t="shared" si="42"/>
        <v>heure</v>
      </c>
      <c r="T248" s="94">
        <f t="shared" si="43"/>
        <v>0</v>
      </c>
      <c r="U248" s="19"/>
      <c r="V248" s="9"/>
      <c r="W248" s="37" t="str" cm="1">
        <f t="array" ref="W248">_xlfn.IFS(T248&gt;J248,"KO : Le montant retenu est supérieur au montant présenté. Merci de revoir la ligne de dépense ou plafonner son montant.",J248=0,"",T248=J248,"OK",T248&lt;J248,"Montant instruit inférieur au montant présenté.")</f>
        <v/>
      </c>
      <c r="X248" s="112">
        <f t="shared" si="44"/>
        <v>0</v>
      </c>
    </row>
    <row r="249" spans="1:24">
      <c r="A249" s="25">
        <v>245</v>
      </c>
      <c r="B249" s="109"/>
      <c r="C249" s="109"/>
      <c r="D249" s="10"/>
      <c r="E249" s="10"/>
      <c r="F249" s="110"/>
      <c r="G249" s="111"/>
      <c r="H249" s="111"/>
      <c r="I249" s="25" t="s">
        <v>6</v>
      </c>
      <c r="J249" s="94">
        <f t="shared" si="45"/>
        <v>0</v>
      </c>
      <c r="K249" s="20"/>
      <c r="L249" s="102">
        <f t="shared" si="35"/>
        <v>0</v>
      </c>
      <c r="M249" s="103">
        <f t="shared" si="36"/>
        <v>0</v>
      </c>
      <c r="N249" s="103">
        <f t="shared" si="37"/>
        <v>0</v>
      </c>
      <c r="O249" s="10">
        <f t="shared" si="38"/>
        <v>0</v>
      </c>
      <c r="P249" s="113">
        <f t="shared" si="39"/>
        <v>0</v>
      </c>
      <c r="Q249" s="104">
        <f t="shared" si="40"/>
        <v>0</v>
      </c>
      <c r="R249" s="104">
        <f t="shared" si="41"/>
        <v>0</v>
      </c>
      <c r="S249" s="25" t="str">
        <f t="shared" si="42"/>
        <v>heure</v>
      </c>
      <c r="T249" s="94">
        <f t="shared" si="43"/>
        <v>0</v>
      </c>
      <c r="U249" s="19"/>
      <c r="V249" s="9"/>
      <c r="W249" s="37" t="str" cm="1">
        <f t="array" ref="W249">_xlfn.IFS(T249&gt;J249,"KO : Le montant retenu est supérieur au montant présenté. Merci de revoir la ligne de dépense ou plafonner son montant.",J249=0,"",T249=J249,"OK",T249&lt;J249,"Montant instruit inférieur au montant présenté.")</f>
        <v/>
      </c>
      <c r="X249" s="112">
        <f t="shared" si="44"/>
        <v>0</v>
      </c>
    </row>
    <row r="250" spans="1:24">
      <c r="A250" s="25">
        <v>246</v>
      </c>
      <c r="B250" s="109"/>
      <c r="C250" s="109"/>
      <c r="D250" s="10"/>
      <c r="E250" s="10"/>
      <c r="F250" s="110"/>
      <c r="G250" s="111"/>
      <c r="H250" s="111"/>
      <c r="I250" s="25" t="s">
        <v>6</v>
      </c>
      <c r="J250" s="94">
        <f t="shared" si="45"/>
        <v>0</v>
      </c>
      <c r="K250" s="20"/>
      <c r="L250" s="102">
        <f t="shared" si="35"/>
        <v>0</v>
      </c>
      <c r="M250" s="103">
        <f t="shared" si="36"/>
        <v>0</v>
      </c>
      <c r="N250" s="103">
        <f t="shared" si="37"/>
        <v>0</v>
      </c>
      <c r="O250" s="10">
        <f t="shared" si="38"/>
        <v>0</v>
      </c>
      <c r="P250" s="113">
        <f t="shared" si="39"/>
        <v>0</v>
      </c>
      <c r="Q250" s="104">
        <f t="shared" si="40"/>
        <v>0</v>
      </c>
      <c r="R250" s="104">
        <f t="shared" si="41"/>
        <v>0</v>
      </c>
      <c r="S250" s="25" t="str">
        <f t="shared" si="42"/>
        <v>heure</v>
      </c>
      <c r="T250" s="94">
        <f t="shared" si="43"/>
        <v>0</v>
      </c>
      <c r="U250" s="19"/>
      <c r="V250" s="9"/>
      <c r="W250" s="37" t="str" cm="1">
        <f t="array" ref="W250">_xlfn.IFS(T250&gt;J250,"KO : Le montant retenu est supérieur au montant présenté. Merci de revoir la ligne de dépense ou plafonner son montant.",J250=0,"",T250=J250,"OK",T250&lt;J250,"Montant instruit inférieur au montant présenté.")</f>
        <v/>
      </c>
      <c r="X250" s="112">
        <f t="shared" si="44"/>
        <v>0</v>
      </c>
    </row>
    <row r="251" spans="1:24">
      <c r="A251" s="25">
        <v>247</v>
      </c>
      <c r="B251" s="109"/>
      <c r="C251" s="109"/>
      <c r="D251" s="10"/>
      <c r="E251" s="10"/>
      <c r="F251" s="110"/>
      <c r="G251" s="111"/>
      <c r="H251" s="111"/>
      <c r="I251" s="25" t="s">
        <v>6</v>
      </c>
      <c r="J251" s="94">
        <f t="shared" si="45"/>
        <v>0</v>
      </c>
      <c r="K251" s="20"/>
      <c r="L251" s="102">
        <f t="shared" si="35"/>
        <v>0</v>
      </c>
      <c r="M251" s="103">
        <f t="shared" si="36"/>
        <v>0</v>
      </c>
      <c r="N251" s="103">
        <f t="shared" si="37"/>
        <v>0</v>
      </c>
      <c r="O251" s="10">
        <f t="shared" si="38"/>
        <v>0</v>
      </c>
      <c r="P251" s="113">
        <f t="shared" si="39"/>
        <v>0</v>
      </c>
      <c r="Q251" s="104">
        <f t="shared" si="40"/>
        <v>0</v>
      </c>
      <c r="R251" s="104">
        <f t="shared" si="41"/>
        <v>0</v>
      </c>
      <c r="S251" s="25" t="str">
        <f t="shared" si="42"/>
        <v>heure</v>
      </c>
      <c r="T251" s="94">
        <f t="shared" si="43"/>
        <v>0</v>
      </c>
      <c r="U251" s="19"/>
      <c r="V251" s="9"/>
      <c r="W251" s="37" t="str" cm="1">
        <f t="array" ref="W251">_xlfn.IFS(T251&gt;J251,"KO : Le montant retenu est supérieur au montant présenté. Merci de revoir la ligne de dépense ou plafonner son montant.",J251=0,"",T251=J251,"OK",T251&lt;J251,"Montant instruit inférieur au montant présenté.")</f>
        <v/>
      </c>
      <c r="X251" s="112">
        <f t="shared" si="44"/>
        <v>0</v>
      </c>
    </row>
    <row r="252" spans="1:24">
      <c r="A252" s="25">
        <v>248</v>
      </c>
      <c r="B252" s="109"/>
      <c r="C252" s="109"/>
      <c r="D252" s="10"/>
      <c r="E252" s="10"/>
      <c r="F252" s="110"/>
      <c r="G252" s="111"/>
      <c r="H252" s="111"/>
      <c r="I252" s="25" t="s">
        <v>6</v>
      </c>
      <c r="J252" s="94">
        <f t="shared" si="45"/>
        <v>0</v>
      </c>
      <c r="K252" s="20"/>
      <c r="L252" s="102">
        <f t="shared" si="35"/>
        <v>0</v>
      </c>
      <c r="M252" s="103">
        <f t="shared" si="36"/>
        <v>0</v>
      </c>
      <c r="N252" s="103">
        <f t="shared" si="37"/>
        <v>0</v>
      </c>
      <c r="O252" s="10">
        <f t="shared" si="38"/>
        <v>0</v>
      </c>
      <c r="P252" s="113">
        <f t="shared" si="39"/>
        <v>0</v>
      </c>
      <c r="Q252" s="104">
        <f t="shared" si="40"/>
        <v>0</v>
      </c>
      <c r="R252" s="104">
        <f t="shared" si="41"/>
        <v>0</v>
      </c>
      <c r="S252" s="25" t="str">
        <f t="shared" si="42"/>
        <v>heure</v>
      </c>
      <c r="T252" s="94">
        <f t="shared" si="43"/>
        <v>0</v>
      </c>
      <c r="U252" s="19"/>
      <c r="V252" s="9"/>
      <c r="W252" s="37" t="str" cm="1">
        <f t="array" ref="W252">_xlfn.IFS(T252&gt;J252,"KO : Le montant retenu est supérieur au montant présenté. Merci de revoir la ligne de dépense ou plafonner son montant.",J252=0,"",T252=J252,"OK",T252&lt;J252,"Montant instruit inférieur au montant présenté.")</f>
        <v/>
      </c>
      <c r="X252" s="112">
        <f t="shared" si="44"/>
        <v>0</v>
      </c>
    </row>
    <row r="253" spans="1:24">
      <c r="A253" s="25">
        <v>249</v>
      </c>
      <c r="B253" s="109"/>
      <c r="C253" s="109"/>
      <c r="D253" s="10"/>
      <c r="E253" s="10"/>
      <c r="F253" s="110"/>
      <c r="G253" s="111"/>
      <c r="H253" s="111"/>
      <c r="I253" s="25" t="s">
        <v>6</v>
      </c>
      <c r="J253" s="94">
        <f t="shared" si="45"/>
        <v>0</v>
      </c>
      <c r="K253" s="20"/>
      <c r="L253" s="102">
        <f t="shared" si="35"/>
        <v>0</v>
      </c>
      <c r="M253" s="103">
        <f t="shared" si="36"/>
        <v>0</v>
      </c>
      <c r="N253" s="103">
        <f t="shared" si="37"/>
        <v>0</v>
      </c>
      <c r="O253" s="10">
        <f t="shared" si="38"/>
        <v>0</v>
      </c>
      <c r="P253" s="113">
        <f t="shared" si="39"/>
        <v>0</v>
      </c>
      <c r="Q253" s="104">
        <f t="shared" si="40"/>
        <v>0</v>
      </c>
      <c r="R253" s="104">
        <f t="shared" si="41"/>
        <v>0</v>
      </c>
      <c r="S253" s="25" t="str">
        <f t="shared" si="42"/>
        <v>heure</v>
      </c>
      <c r="T253" s="94">
        <f t="shared" si="43"/>
        <v>0</v>
      </c>
      <c r="U253" s="19"/>
      <c r="V253" s="9"/>
      <c r="W253" s="37" t="str" cm="1">
        <f t="array" ref="W253">_xlfn.IFS(T253&gt;J253,"KO : Le montant retenu est supérieur au montant présenté. Merci de revoir la ligne de dépense ou plafonner son montant.",J253=0,"",T253=J253,"OK",T253&lt;J253,"Montant instruit inférieur au montant présenté.")</f>
        <v/>
      </c>
      <c r="X253" s="112">
        <f t="shared" si="44"/>
        <v>0</v>
      </c>
    </row>
    <row r="254" spans="1:24">
      <c r="A254" s="25">
        <v>250</v>
      </c>
      <c r="B254" s="109"/>
      <c r="C254" s="109"/>
      <c r="D254" s="10"/>
      <c r="E254" s="10"/>
      <c r="F254" s="110"/>
      <c r="G254" s="111"/>
      <c r="H254" s="111"/>
      <c r="I254" s="25" t="s">
        <v>6</v>
      </c>
      <c r="J254" s="94">
        <f t="shared" si="45"/>
        <v>0</v>
      </c>
      <c r="K254" s="20"/>
      <c r="L254" s="102">
        <f t="shared" si="35"/>
        <v>0</v>
      </c>
      <c r="M254" s="103">
        <f t="shared" si="36"/>
        <v>0</v>
      </c>
      <c r="N254" s="103">
        <f t="shared" si="37"/>
        <v>0</v>
      </c>
      <c r="O254" s="10">
        <f t="shared" si="38"/>
        <v>0</v>
      </c>
      <c r="P254" s="113">
        <f t="shared" si="39"/>
        <v>0</v>
      </c>
      <c r="Q254" s="104">
        <f t="shared" si="40"/>
        <v>0</v>
      </c>
      <c r="R254" s="104">
        <f t="shared" si="41"/>
        <v>0</v>
      </c>
      <c r="S254" s="25" t="str">
        <f t="shared" si="42"/>
        <v>heure</v>
      </c>
      <c r="T254" s="94">
        <f t="shared" si="43"/>
        <v>0</v>
      </c>
      <c r="U254" s="19"/>
      <c r="V254" s="9"/>
      <c r="W254" s="37" t="str" cm="1">
        <f t="array" ref="W254">_xlfn.IFS(T254&gt;J254,"KO : Le montant retenu est supérieur au montant présenté. Merci de revoir la ligne de dépense ou plafonner son montant.",J254=0,"",T254=J254,"OK",T254&lt;J254,"Montant instruit inférieur au montant présenté.")</f>
        <v/>
      </c>
      <c r="X254" s="112">
        <f t="shared" si="44"/>
        <v>0</v>
      </c>
    </row>
    <row r="255" spans="1:24">
      <c r="A255" s="25">
        <v>251</v>
      </c>
      <c r="B255" s="109"/>
      <c r="C255" s="109"/>
      <c r="D255" s="10"/>
      <c r="E255" s="10"/>
      <c r="F255" s="110"/>
      <c r="G255" s="111"/>
      <c r="H255" s="111"/>
      <c r="I255" s="25" t="s">
        <v>6</v>
      </c>
      <c r="J255" s="94">
        <f t="shared" si="45"/>
        <v>0</v>
      </c>
      <c r="K255" s="20"/>
      <c r="L255" s="102">
        <f t="shared" si="35"/>
        <v>0</v>
      </c>
      <c r="M255" s="103">
        <f t="shared" si="36"/>
        <v>0</v>
      </c>
      <c r="N255" s="103">
        <f t="shared" si="37"/>
        <v>0</v>
      </c>
      <c r="O255" s="10">
        <f t="shared" si="38"/>
        <v>0</v>
      </c>
      <c r="P255" s="113">
        <f t="shared" si="39"/>
        <v>0</v>
      </c>
      <c r="Q255" s="104">
        <f t="shared" si="40"/>
        <v>0</v>
      </c>
      <c r="R255" s="104">
        <f t="shared" si="41"/>
        <v>0</v>
      </c>
      <c r="S255" s="25" t="str">
        <f t="shared" si="42"/>
        <v>heure</v>
      </c>
      <c r="T255" s="94">
        <f t="shared" si="43"/>
        <v>0</v>
      </c>
      <c r="U255" s="19"/>
      <c r="V255" s="9"/>
      <c r="W255" s="37" t="str" cm="1">
        <f t="array" ref="W255">_xlfn.IFS(T255&gt;J255,"KO : Le montant retenu est supérieur au montant présenté. Merci de revoir la ligne de dépense ou plafonner son montant.",J255=0,"",T255=J255,"OK",T255&lt;J255,"Montant instruit inférieur au montant présenté.")</f>
        <v/>
      </c>
      <c r="X255" s="112">
        <f t="shared" si="44"/>
        <v>0</v>
      </c>
    </row>
    <row r="256" spans="1:24">
      <c r="A256" s="25">
        <v>252</v>
      </c>
      <c r="B256" s="109"/>
      <c r="C256" s="109"/>
      <c r="D256" s="10"/>
      <c r="E256" s="10"/>
      <c r="F256" s="110"/>
      <c r="G256" s="111"/>
      <c r="H256" s="111"/>
      <c r="I256" s="25" t="s">
        <v>6</v>
      </c>
      <c r="J256" s="94">
        <f t="shared" si="45"/>
        <v>0</v>
      </c>
      <c r="K256" s="20"/>
      <c r="L256" s="102">
        <f t="shared" si="35"/>
        <v>0</v>
      </c>
      <c r="M256" s="103">
        <f t="shared" si="36"/>
        <v>0</v>
      </c>
      <c r="N256" s="103">
        <f t="shared" si="37"/>
        <v>0</v>
      </c>
      <c r="O256" s="10">
        <f t="shared" si="38"/>
        <v>0</v>
      </c>
      <c r="P256" s="113">
        <f t="shared" si="39"/>
        <v>0</v>
      </c>
      <c r="Q256" s="104">
        <f t="shared" si="40"/>
        <v>0</v>
      </c>
      <c r="R256" s="104">
        <f t="shared" si="41"/>
        <v>0</v>
      </c>
      <c r="S256" s="25" t="str">
        <f t="shared" si="42"/>
        <v>heure</v>
      </c>
      <c r="T256" s="94">
        <f t="shared" si="43"/>
        <v>0</v>
      </c>
      <c r="U256" s="19"/>
      <c r="V256" s="9"/>
      <c r="W256" s="37" t="str" cm="1">
        <f t="array" ref="W256">_xlfn.IFS(T256&gt;J256,"KO : Le montant retenu est supérieur au montant présenté. Merci de revoir la ligne de dépense ou plafonner son montant.",J256=0,"",T256=J256,"OK",T256&lt;J256,"Montant instruit inférieur au montant présenté.")</f>
        <v/>
      </c>
      <c r="X256" s="112">
        <f t="shared" si="44"/>
        <v>0</v>
      </c>
    </row>
    <row r="257" spans="1:24">
      <c r="A257" s="25">
        <v>253</v>
      </c>
      <c r="B257" s="109"/>
      <c r="C257" s="109"/>
      <c r="D257" s="10"/>
      <c r="E257" s="10"/>
      <c r="F257" s="110"/>
      <c r="G257" s="111"/>
      <c r="H257" s="111"/>
      <c r="I257" s="25" t="s">
        <v>6</v>
      </c>
      <c r="J257" s="94">
        <f t="shared" si="45"/>
        <v>0</v>
      </c>
      <c r="K257" s="20"/>
      <c r="L257" s="102">
        <f t="shared" si="35"/>
        <v>0</v>
      </c>
      <c r="M257" s="103">
        <f t="shared" si="36"/>
        <v>0</v>
      </c>
      <c r="N257" s="103">
        <f t="shared" si="37"/>
        <v>0</v>
      </c>
      <c r="O257" s="10">
        <f t="shared" si="38"/>
        <v>0</v>
      </c>
      <c r="P257" s="113">
        <f t="shared" si="39"/>
        <v>0</v>
      </c>
      <c r="Q257" s="104">
        <f t="shared" si="40"/>
        <v>0</v>
      </c>
      <c r="R257" s="104">
        <f t="shared" si="41"/>
        <v>0</v>
      </c>
      <c r="S257" s="25" t="str">
        <f t="shared" si="42"/>
        <v>heure</v>
      </c>
      <c r="T257" s="94">
        <f t="shared" si="43"/>
        <v>0</v>
      </c>
      <c r="U257" s="19"/>
      <c r="V257" s="9"/>
      <c r="W257" s="37" t="str" cm="1">
        <f t="array" ref="W257">_xlfn.IFS(T257&gt;J257,"KO : Le montant retenu est supérieur au montant présenté. Merci de revoir la ligne de dépense ou plafonner son montant.",J257=0,"",T257=J257,"OK",T257&lt;J257,"Montant instruit inférieur au montant présenté.")</f>
        <v/>
      </c>
      <c r="X257" s="112">
        <f t="shared" si="44"/>
        <v>0</v>
      </c>
    </row>
    <row r="258" spans="1:24">
      <c r="A258" s="25">
        <v>254</v>
      </c>
      <c r="B258" s="109"/>
      <c r="C258" s="109"/>
      <c r="D258" s="10"/>
      <c r="E258" s="10"/>
      <c r="F258" s="110"/>
      <c r="G258" s="111"/>
      <c r="H258" s="111"/>
      <c r="I258" s="25" t="s">
        <v>6</v>
      </c>
      <c r="J258" s="94">
        <f t="shared" si="45"/>
        <v>0</v>
      </c>
      <c r="K258" s="20"/>
      <c r="L258" s="102">
        <f t="shared" si="35"/>
        <v>0</v>
      </c>
      <c r="M258" s="103">
        <f t="shared" si="36"/>
        <v>0</v>
      </c>
      <c r="N258" s="103">
        <f t="shared" si="37"/>
        <v>0</v>
      </c>
      <c r="O258" s="10">
        <f t="shared" si="38"/>
        <v>0</v>
      </c>
      <c r="P258" s="113">
        <f t="shared" si="39"/>
        <v>0</v>
      </c>
      <c r="Q258" s="104">
        <f t="shared" si="40"/>
        <v>0</v>
      </c>
      <c r="R258" s="104">
        <f t="shared" si="41"/>
        <v>0</v>
      </c>
      <c r="S258" s="25" t="str">
        <f t="shared" si="42"/>
        <v>heure</v>
      </c>
      <c r="T258" s="94">
        <f t="shared" si="43"/>
        <v>0</v>
      </c>
      <c r="U258" s="19"/>
      <c r="V258" s="9"/>
      <c r="W258" s="37" t="str" cm="1">
        <f t="array" ref="W258">_xlfn.IFS(T258&gt;J258,"KO : Le montant retenu est supérieur au montant présenté. Merci de revoir la ligne de dépense ou plafonner son montant.",J258=0,"",T258=J258,"OK",T258&lt;J258,"Montant instruit inférieur au montant présenté.")</f>
        <v/>
      </c>
      <c r="X258" s="112">
        <f t="shared" si="44"/>
        <v>0</v>
      </c>
    </row>
    <row r="259" spans="1:24">
      <c r="A259" s="25">
        <v>255</v>
      </c>
      <c r="B259" s="109"/>
      <c r="C259" s="109"/>
      <c r="D259" s="10"/>
      <c r="E259" s="10"/>
      <c r="F259" s="110"/>
      <c r="G259" s="111"/>
      <c r="H259" s="111"/>
      <c r="I259" s="25" t="s">
        <v>6</v>
      </c>
      <c r="J259" s="94">
        <f t="shared" si="45"/>
        <v>0</v>
      </c>
      <c r="K259" s="20"/>
      <c r="L259" s="102">
        <f t="shared" si="35"/>
        <v>0</v>
      </c>
      <c r="M259" s="103">
        <f t="shared" si="36"/>
        <v>0</v>
      </c>
      <c r="N259" s="103">
        <f t="shared" si="37"/>
        <v>0</v>
      </c>
      <c r="O259" s="10">
        <f t="shared" si="38"/>
        <v>0</v>
      </c>
      <c r="P259" s="113">
        <f t="shared" si="39"/>
        <v>0</v>
      </c>
      <c r="Q259" s="104">
        <f t="shared" si="40"/>
        <v>0</v>
      </c>
      <c r="R259" s="104">
        <f t="shared" si="41"/>
        <v>0</v>
      </c>
      <c r="S259" s="25" t="str">
        <f t="shared" si="42"/>
        <v>heure</v>
      </c>
      <c r="T259" s="94">
        <f t="shared" si="43"/>
        <v>0</v>
      </c>
      <c r="U259" s="19"/>
      <c r="V259" s="9"/>
      <c r="W259" s="37" t="str" cm="1">
        <f t="array" ref="W259">_xlfn.IFS(T259&gt;J259,"KO : Le montant retenu est supérieur au montant présenté. Merci de revoir la ligne de dépense ou plafonner son montant.",J259=0,"",T259=J259,"OK",T259&lt;J259,"Montant instruit inférieur au montant présenté.")</f>
        <v/>
      </c>
      <c r="X259" s="112">
        <f t="shared" si="44"/>
        <v>0</v>
      </c>
    </row>
    <row r="260" spans="1:24">
      <c r="A260" s="25">
        <v>256</v>
      </c>
      <c r="B260" s="109"/>
      <c r="C260" s="109"/>
      <c r="D260" s="10"/>
      <c r="E260" s="10"/>
      <c r="F260" s="110"/>
      <c r="G260" s="111"/>
      <c r="H260" s="111"/>
      <c r="I260" s="25" t="s">
        <v>6</v>
      </c>
      <c r="J260" s="94">
        <f t="shared" si="45"/>
        <v>0</v>
      </c>
      <c r="K260" s="20"/>
      <c r="L260" s="102">
        <f t="shared" si="35"/>
        <v>0</v>
      </c>
      <c r="M260" s="103">
        <f t="shared" si="36"/>
        <v>0</v>
      </c>
      <c r="N260" s="103">
        <f t="shared" si="37"/>
        <v>0</v>
      </c>
      <c r="O260" s="10">
        <f t="shared" si="38"/>
        <v>0</v>
      </c>
      <c r="P260" s="113">
        <f t="shared" si="39"/>
        <v>0</v>
      </c>
      <c r="Q260" s="104">
        <f t="shared" si="40"/>
        <v>0</v>
      </c>
      <c r="R260" s="104">
        <f t="shared" si="41"/>
        <v>0</v>
      </c>
      <c r="S260" s="25" t="str">
        <f t="shared" si="42"/>
        <v>heure</v>
      </c>
      <c r="T260" s="94">
        <f t="shared" si="43"/>
        <v>0</v>
      </c>
      <c r="U260" s="19"/>
      <c r="V260" s="9"/>
      <c r="W260" s="37" t="str" cm="1">
        <f t="array" ref="W260">_xlfn.IFS(T260&gt;J260,"KO : Le montant retenu est supérieur au montant présenté. Merci de revoir la ligne de dépense ou plafonner son montant.",J260=0,"",T260=J260,"OK",T260&lt;J260,"Montant instruit inférieur au montant présenté.")</f>
        <v/>
      </c>
      <c r="X260" s="112">
        <f t="shared" si="44"/>
        <v>0</v>
      </c>
    </row>
    <row r="261" spans="1:24">
      <c r="A261" s="25">
        <v>257</v>
      </c>
      <c r="B261" s="109"/>
      <c r="C261" s="109"/>
      <c r="D261" s="10"/>
      <c r="E261" s="10"/>
      <c r="F261" s="110"/>
      <c r="G261" s="111"/>
      <c r="H261" s="111"/>
      <c r="I261" s="25" t="s">
        <v>6</v>
      </c>
      <c r="J261" s="94">
        <f t="shared" si="45"/>
        <v>0</v>
      </c>
      <c r="K261" s="20"/>
      <c r="L261" s="102">
        <f t="shared" si="35"/>
        <v>0</v>
      </c>
      <c r="M261" s="103">
        <f t="shared" si="36"/>
        <v>0</v>
      </c>
      <c r="N261" s="103">
        <f t="shared" si="37"/>
        <v>0</v>
      </c>
      <c r="O261" s="10">
        <f t="shared" si="38"/>
        <v>0</v>
      </c>
      <c r="P261" s="113">
        <f t="shared" si="39"/>
        <v>0</v>
      </c>
      <c r="Q261" s="104">
        <f t="shared" si="40"/>
        <v>0</v>
      </c>
      <c r="R261" s="104">
        <f t="shared" si="41"/>
        <v>0</v>
      </c>
      <c r="S261" s="25" t="str">
        <f t="shared" si="42"/>
        <v>heure</v>
      </c>
      <c r="T261" s="94">
        <f t="shared" si="43"/>
        <v>0</v>
      </c>
      <c r="U261" s="19"/>
      <c r="V261" s="9"/>
      <c r="W261" s="37" t="str" cm="1">
        <f t="array" ref="W261">_xlfn.IFS(T261&gt;J261,"KO : Le montant retenu est supérieur au montant présenté. Merci de revoir la ligne de dépense ou plafonner son montant.",J261=0,"",T261=J261,"OK",T261&lt;J261,"Montant instruit inférieur au montant présenté.")</f>
        <v/>
      </c>
      <c r="X261" s="112">
        <f t="shared" si="44"/>
        <v>0</v>
      </c>
    </row>
    <row r="262" spans="1:24">
      <c r="A262" s="25">
        <v>258</v>
      </c>
      <c r="B262" s="109"/>
      <c r="C262" s="109"/>
      <c r="D262" s="10"/>
      <c r="E262" s="10"/>
      <c r="F262" s="110"/>
      <c r="G262" s="111"/>
      <c r="H262" s="111"/>
      <c r="I262" s="25" t="s">
        <v>6</v>
      </c>
      <c r="J262" s="94">
        <f t="shared" si="45"/>
        <v>0</v>
      </c>
      <c r="K262" s="20"/>
      <c r="L262" s="102">
        <f t="shared" ref="L262:L325" si="46">B262</f>
        <v>0</v>
      </c>
      <c r="M262" s="103">
        <f t="shared" ref="M262:M325" si="47">C262</f>
        <v>0</v>
      </c>
      <c r="N262" s="103">
        <f t="shared" ref="N262:N325" si="48">D262</f>
        <v>0</v>
      </c>
      <c r="O262" s="10">
        <f t="shared" ref="O262:O325" si="49">E262</f>
        <v>0</v>
      </c>
      <c r="P262" s="113">
        <f t="shared" ref="P262:P325" si="50">F262</f>
        <v>0</v>
      </c>
      <c r="Q262" s="104">
        <f t="shared" ref="Q262:Q325" si="51">G262</f>
        <v>0</v>
      </c>
      <c r="R262" s="104">
        <f t="shared" ref="R262:R325" si="52">H262</f>
        <v>0</v>
      </c>
      <c r="S262" s="25" t="str">
        <f t="shared" ref="S262:S325" si="53">I262</f>
        <v>heure</v>
      </c>
      <c r="T262" s="94">
        <f t="shared" ref="T262:T325" si="54">IF(R262&lt;&gt;0,R262*P262/Q262,0)</f>
        <v>0</v>
      </c>
      <c r="U262" s="19"/>
      <c r="V262" s="9"/>
      <c r="W262" s="37" t="str" cm="1">
        <f t="array" ref="W262">_xlfn.IFS(T262&gt;J262,"KO : Le montant retenu est supérieur au montant présenté. Merci de revoir la ligne de dépense ou plafonner son montant.",J262=0,"",T262=J262,"OK",T262&lt;J262,"Montant instruit inférieur au montant présenté.")</f>
        <v/>
      </c>
      <c r="X262" s="112">
        <f t="shared" ref="X262:X325" si="55">J262-T262</f>
        <v>0</v>
      </c>
    </row>
    <row r="263" spans="1:24">
      <c r="A263" s="25">
        <v>259</v>
      </c>
      <c r="B263" s="109"/>
      <c r="C263" s="109"/>
      <c r="D263" s="10"/>
      <c r="E263" s="10"/>
      <c r="F263" s="110"/>
      <c r="G263" s="111"/>
      <c r="H263" s="111"/>
      <c r="I263" s="25" t="s">
        <v>6</v>
      </c>
      <c r="J263" s="94">
        <f t="shared" si="45"/>
        <v>0</v>
      </c>
      <c r="K263" s="20"/>
      <c r="L263" s="102">
        <f t="shared" si="46"/>
        <v>0</v>
      </c>
      <c r="M263" s="103">
        <f t="shared" si="47"/>
        <v>0</v>
      </c>
      <c r="N263" s="103">
        <f t="shared" si="48"/>
        <v>0</v>
      </c>
      <c r="O263" s="10">
        <f t="shared" si="49"/>
        <v>0</v>
      </c>
      <c r="P263" s="113">
        <f t="shared" si="50"/>
        <v>0</v>
      </c>
      <c r="Q263" s="104">
        <f t="shared" si="51"/>
        <v>0</v>
      </c>
      <c r="R263" s="104">
        <f t="shared" si="52"/>
        <v>0</v>
      </c>
      <c r="S263" s="25" t="str">
        <f t="shared" si="53"/>
        <v>heure</v>
      </c>
      <c r="T263" s="94">
        <f t="shared" si="54"/>
        <v>0</v>
      </c>
      <c r="U263" s="19"/>
      <c r="V263" s="9"/>
      <c r="W263" s="37" t="str" cm="1">
        <f t="array" ref="W263">_xlfn.IFS(T263&gt;J263,"KO : Le montant retenu est supérieur au montant présenté. Merci de revoir la ligne de dépense ou plafonner son montant.",J263=0,"",T263=J263,"OK",T263&lt;J263,"Montant instruit inférieur au montant présenté.")</f>
        <v/>
      </c>
      <c r="X263" s="112">
        <f t="shared" si="55"/>
        <v>0</v>
      </c>
    </row>
    <row r="264" spans="1:24">
      <c r="A264" s="25">
        <v>260</v>
      </c>
      <c r="B264" s="109"/>
      <c r="C264" s="109"/>
      <c r="D264" s="10"/>
      <c r="E264" s="10"/>
      <c r="F264" s="110"/>
      <c r="G264" s="111"/>
      <c r="H264" s="111"/>
      <c r="I264" s="25" t="s">
        <v>6</v>
      </c>
      <c r="J264" s="94">
        <f t="shared" si="45"/>
        <v>0</v>
      </c>
      <c r="K264" s="20"/>
      <c r="L264" s="102">
        <f t="shared" si="46"/>
        <v>0</v>
      </c>
      <c r="M264" s="103">
        <f t="shared" si="47"/>
        <v>0</v>
      </c>
      <c r="N264" s="103">
        <f t="shared" si="48"/>
        <v>0</v>
      </c>
      <c r="O264" s="10">
        <f t="shared" si="49"/>
        <v>0</v>
      </c>
      <c r="P264" s="113">
        <f t="shared" si="50"/>
        <v>0</v>
      </c>
      <c r="Q264" s="104">
        <f t="shared" si="51"/>
        <v>0</v>
      </c>
      <c r="R264" s="104">
        <f t="shared" si="52"/>
        <v>0</v>
      </c>
      <c r="S264" s="25" t="str">
        <f t="shared" si="53"/>
        <v>heure</v>
      </c>
      <c r="T264" s="94">
        <f t="shared" si="54"/>
        <v>0</v>
      </c>
      <c r="U264" s="19"/>
      <c r="V264" s="9"/>
      <c r="W264" s="37" t="str" cm="1">
        <f t="array" ref="W264">_xlfn.IFS(T264&gt;J264,"KO : Le montant retenu est supérieur au montant présenté. Merci de revoir la ligne de dépense ou plafonner son montant.",J264=0,"",T264=J264,"OK",T264&lt;J264,"Montant instruit inférieur au montant présenté.")</f>
        <v/>
      </c>
      <c r="X264" s="112">
        <f t="shared" si="55"/>
        <v>0</v>
      </c>
    </row>
    <row r="265" spans="1:24">
      <c r="A265" s="25">
        <v>261</v>
      </c>
      <c r="B265" s="109"/>
      <c r="C265" s="109"/>
      <c r="D265" s="10"/>
      <c r="E265" s="10"/>
      <c r="F265" s="110"/>
      <c r="G265" s="111"/>
      <c r="H265" s="111"/>
      <c r="I265" s="25" t="s">
        <v>6</v>
      </c>
      <c r="J265" s="94">
        <f t="shared" si="45"/>
        <v>0</v>
      </c>
      <c r="K265" s="20"/>
      <c r="L265" s="102">
        <f t="shared" si="46"/>
        <v>0</v>
      </c>
      <c r="M265" s="103">
        <f t="shared" si="47"/>
        <v>0</v>
      </c>
      <c r="N265" s="103">
        <f t="shared" si="48"/>
        <v>0</v>
      </c>
      <c r="O265" s="10">
        <f t="shared" si="49"/>
        <v>0</v>
      </c>
      <c r="P265" s="113">
        <f t="shared" si="50"/>
        <v>0</v>
      </c>
      <c r="Q265" s="104">
        <f t="shared" si="51"/>
        <v>0</v>
      </c>
      <c r="R265" s="104">
        <f t="shared" si="52"/>
        <v>0</v>
      </c>
      <c r="S265" s="25" t="str">
        <f t="shared" si="53"/>
        <v>heure</v>
      </c>
      <c r="T265" s="94">
        <f t="shared" si="54"/>
        <v>0</v>
      </c>
      <c r="U265" s="19"/>
      <c r="V265" s="9"/>
      <c r="W265" s="37" t="str" cm="1">
        <f t="array" ref="W265">_xlfn.IFS(T265&gt;J265,"KO : Le montant retenu est supérieur au montant présenté. Merci de revoir la ligne de dépense ou plafonner son montant.",J265=0,"",T265=J265,"OK",T265&lt;J265,"Montant instruit inférieur au montant présenté.")</f>
        <v/>
      </c>
      <c r="X265" s="112">
        <f t="shared" si="55"/>
        <v>0</v>
      </c>
    </row>
    <row r="266" spans="1:24">
      <c r="A266" s="25">
        <v>262</v>
      </c>
      <c r="B266" s="109"/>
      <c r="C266" s="109"/>
      <c r="D266" s="10"/>
      <c r="E266" s="10"/>
      <c r="F266" s="110"/>
      <c r="G266" s="111"/>
      <c r="H266" s="111"/>
      <c r="I266" s="25" t="s">
        <v>6</v>
      </c>
      <c r="J266" s="94">
        <f t="shared" si="45"/>
        <v>0</v>
      </c>
      <c r="K266" s="20"/>
      <c r="L266" s="102">
        <f t="shared" si="46"/>
        <v>0</v>
      </c>
      <c r="M266" s="103">
        <f t="shared" si="47"/>
        <v>0</v>
      </c>
      <c r="N266" s="103">
        <f t="shared" si="48"/>
        <v>0</v>
      </c>
      <c r="O266" s="10">
        <f t="shared" si="49"/>
        <v>0</v>
      </c>
      <c r="P266" s="113">
        <f t="shared" si="50"/>
        <v>0</v>
      </c>
      <c r="Q266" s="104">
        <f t="shared" si="51"/>
        <v>0</v>
      </c>
      <c r="R266" s="104">
        <f t="shared" si="52"/>
        <v>0</v>
      </c>
      <c r="S266" s="25" t="str">
        <f t="shared" si="53"/>
        <v>heure</v>
      </c>
      <c r="T266" s="94">
        <f t="shared" si="54"/>
        <v>0</v>
      </c>
      <c r="U266" s="19"/>
      <c r="V266" s="9"/>
      <c r="W266" s="37" t="str" cm="1">
        <f t="array" ref="W266">_xlfn.IFS(T266&gt;J266,"KO : Le montant retenu est supérieur au montant présenté. Merci de revoir la ligne de dépense ou plafonner son montant.",J266=0,"",T266=J266,"OK",T266&lt;J266,"Montant instruit inférieur au montant présenté.")</f>
        <v/>
      </c>
      <c r="X266" s="112">
        <f t="shared" si="55"/>
        <v>0</v>
      </c>
    </row>
    <row r="267" spans="1:24">
      <c r="A267" s="25">
        <v>263</v>
      </c>
      <c r="B267" s="109"/>
      <c r="C267" s="109"/>
      <c r="D267" s="10"/>
      <c r="E267" s="10"/>
      <c r="F267" s="110"/>
      <c r="G267" s="111"/>
      <c r="H267" s="111"/>
      <c r="I267" s="25" t="s">
        <v>6</v>
      </c>
      <c r="J267" s="94">
        <f t="shared" ref="J267:J330" si="56">IF(H267&lt;&gt;0,H267*F267/G267,0)</f>
        <v>0</v>
      </c>
      <c r="K267" s="20"/>
      <c r="L267" s="102">
        <f t="shared" si="46"/>
        <v>0</v>
      </c>
      <c r="M267" s="103">
        <f t="shared" si="47"/>
        <v>0</v>
      </c>
      <c r="N267" s="103">
        <f t="shared" si="48"/>
        <v>0</v>
      </c>
      <c r="O267" s="10">
        <f t="shared" si="49"/>
        <v>0</v>
      </c>
      <c r="P267" s="113">
        <f t="shared" si="50"/>
        <v>0</v>
      </c>
      <c r="Q267" s="104">
        <f t="shared" si="51"/>
        <v>0</v>
      </c>
      <c r="R267" s="104">
        <f t="shared" si="52"/>
        <v>0</v>
      </c>
      <c r="S267" s="25" t="str">
        <f t="shared" si="53"/>
        <v>heure</v>
      </c>
      <c r="T267" s="94">
        <f t="shared" si="54"/>
        <v>0</v>
      </c>
      <c r="U267" s="19"/>
      <c r="V267" s="9"/>
      <c r="W267" s="37" t="str" cm="1">
        <f t="array" ref="W267">_xlfn.IFS(T267&gt;J267,"KO : Le montant retenu est supérieur au montant présenté. Merci de revoir la ligne de dépense ou plafonner son montant.",J267=0,"",T267=J267,"OK",T267&lt;J267,"Montant instruit inférieur au montant présenté.")</f>
        <v/>
      </c>
      <c r="X267" s="112">
        <f t="shared" si="55"/>
        <v>0</v>
      </c>
    </row>
    <row r="268" spans="1:24">
      <c r="A268" s="25">
        <v>264</v>
      </c>
      <c r="B268" s="109"/>
      <c r="C268" s="109"/>
      <c r="D268" s="10"/>
      <c r="E268" s="10"/>
      <c r="F268" s="110"/>
      <c r="G268" s="111"/>
      <c r="H268" s="111"/>
      <c r="I268" s="25" t="s">
        <v>6</v>
      </c>
      <c r="J268" s="94">
        <f t="shared" si="56"/>
        <v>0</v>
      </c>
      <c r="K268" s="20"/>
      <c r="L268" s="102">
        <f t="shared" si="46"/>
        <v>0</v>
      </c>
      <c r="M268" s="103">
        <f t="shared" si="47"/>
        <v>0</v>
      </c>
      <c r="N268" s="103">
        <f t="shared" si="48"/>
        <v>0</v>
      </c>
      <c r="O268" s="10">
        <f t="shared" si="49"/>
        <v>0</v>
      </c>
      <c r="P268" s="113">
        <f t="shared" si="50"/>
        <v>0</v>
      </c>
      <c r="Q268" s="104">
        <f t="shared" si="51"/>
        <v>0</v>
      </c>
      <c r="R268" s="104">
        <f t="shared" si="52"/>
        <v>0</v>
      </c>
      <c r="S268" s="25" t="str">
        <f t="shared" si="53"/>
        <v>heure</v>
      </c>
      <c r="T268" s="94">
        <f t="shared" si="54"/>
        <v>0</v>
      </c>
      <c r="U268" s="19"/>
      <c r="V268" s="9"/>
      <c r="W268" s="37" t="str" cm="1">
        <f t="array" ref="W268">_xlfn.IFS(T268&gt;J268,"KO : Le montant retenu est supérieur au montant présenté. Merci de revoir la ligne de dépense ou plafonner son montant.",J268=0,"",T268=J268,"OK",T268&lt;J268,"Montant instruit inférieur au montant présenté.")</f>
        <v/>
      </c>
      <c r="X268" s="112">
        <f t="shared" si="55"/>
        <v>0</v>
      </c>
    </row>
    <row r="269" spans="1:24">
      <c r="A269" s="25">
        <v>265</v>
      </c>
      <c r="B269" s="109"/>
      <c r="C269" s="109"/>
      <c r="D269" s="10"/>
      <c r="E269" s="10"/>
      <c r="F269" s="110"/>
      <c r="G269" s="111"/>
      <c r="H269" s="111"/>
      <c r="I269" s="25" t="s">
        <v>6</v>
      </c>
      <c r="J269" s="94">
        <f t="shared" si="56"/>
        <v>0</v>
      </c>
      <c r="K269" s="20"/>
      <c r="L269" s="102">
        <f t="shared" si="46"/>
        <v>0</v>
      </c>
      <c r="M269" s="103">
        <f t="shared" si="47"/>
        <v>0</v>
      </c>
      <c r="N269" s="103">
        <f t="shared" si="48"/>
        <v>0</v>
      </c>
      <c r="O269" s="10">
        <f t="shared" si="49"/>
        <v>0</v>
      </c>
      <c r="P269" s="113">
        <f t="shared" si="50"/>
        <v>0</v>
      </c>
      <c r="Q269" s="104">
        <f t="shared" si="51"/>
        <v>0</v>
      </c>
      <c r="R269" s="104">
        <f t="shared" si="52"/>
        <v>0</v>
      </c>
      <c r="S269" s="25" t="str">
        <f t="shared" si="53"/>
        <v>heure</v>
      </c>
      <c r="T269" s="94">
        <f t="shared" si="54"/>
        <v>0</v>
      </c>
      <c r="U269" s="19"/>
      <c r="V269" s="9"/>
      <c r="W269" s="37" t="str" cm="1">
        <f t="array" ref="W269">_xlfn.IFS(T269&gt;J269,"KO : Le montant retenu est supérieur au montant présenté. Merci de revoir la ligne de dépense ou plafonner son montant.",J269=0,"",T269=J269,"OK",T269&lt;J269,"Montant instruit inférieur au montant présenté.")</f>
        <v/>
      </c>
      <c r="X269" s="112">
        <f t="shared" si="55"/>
        <v>0</v>
      </c>
    </row>
    <row r="270" spans="1:24">
      <c r="A270" s="25">
        <v>266</v>
      </c>
      <c r="B270" s="109"/>
      <c r="C270" s="109"/>
      <c r="D270" s="10"/>
      <c r="E270" s="10"/>
      <c r="F270" s="110"/>
      <c r="G270" s="111"/>
      <c r="H270" s="111"/>
      <c r="I270" s="25" t="s">
        <v>6</v>
      </c>
      <c r="J270" s="94">
        <f t="shared" si="56"/>
        <v>0</v>
      </c>
      <c r="K270" s="20"/>
      <c r="L270" s="102">
        <f t="shared" si="46"/>
        <v>0</v>
      </c>
      <c r="M270" s="103">
        <f t="shared" si="47"/>
        <v>0</v>
      </c>
      <c r="N270" s="103">
        <f t="shared" si="48"/>
        <v>0</v>
      </c>
      <c r="O270" s="10">
        <f t="shared" si="49"/>
        <v>0</v>
      </c>
      <c r="P270" s="113">
        <f t="shared" si="50"/>
        <v>0</v>
      </c>
      <c r="Q270" s="104">
        <f t="shared" si="51"/>
        <v>0</v>
      </c>
      <c r="R270" s="104">
        <f t="shared" si="52"/>
        <v>0</v>
      </c>
      <c r="S270" s="25" t="str">
        <f t="shared" si="53"/>
        <v>heure</v>
      </c>
      <c r="T270" s="94">
        <f t="shared" si="54"/>
        <v>0</v>
      </c>
      <c r="U270" s="19"/>
      <c r="V270" s="9"/>
      <c r="W270" s="37" t="str" cm="1">
        <f t="array" ref="W270">_xlfn.IFS(T270&gt;J270,"KO : Le montant retenu est supérieur au montant présenté. Merci de revoir la ligne de dépense ou plafonner son montant.",J270=0,"",T270=J270,"OK",T270&lt;J270,"Montant instruit inférieur au montant présenté.")</f>
        <v/>
      </c>
      <c r="X270" s="112">
        <f t="shared" si="55"/>
        <v>0</v>
      </c>
    </row>
    <row r="271" spans="1:24">
      <c r="A271" s="25">
        <v>267</v>
      </c>
      <c r="B271" s="109"/>
      <c r="C271" s="109"/>
      <c r="D271" s="10"/>
      <c r="E271" s="10"/>
      <c r="F271" s="110"/>
      <c r="G271" s="111"/>
      <c r="H271" s="111"/>
      <c r="I271" s="25" t="s">
        <v>6</v>
      </c>
      <c r="J271" s="94">
        <f t="shared" si="56"/>
        <v>0</v>
      </c>
      <c r="K271" s="20"/>
      <c r="L271" s="102">
        <f t="shared" si="46"/>
        <v>0</v>
      </c>
      <c r="M271" s="103">
        <f t="shared" si="47"/>
        <v>0</v>
      </c>
      <c r="N271" s="103">
        <f t="shared" si="48"/>
        <v>0</v>
      </c>
      <c r="O271" s="10">
        <f t="shared" si="49"/>
        <v>0</v>
      </c>
      <c r="P271" s="113">
        <f t="shared" si="50"/>
        <v>0</v>
      </c>
      <c r="Q271" s="104">
        <f t="shared" si="51"/>
        <v>0</v>
      </c>
      <c r="R271" s="104">
        <f t="shared" si="52"/>
        <v>0</v>
      </c>
      <c r="S271" s="25" t="str">
        <f t="shared" si="53"/>
        <v>heure</v>
      </c>
      <c r="T271" s="94">
        <f t="shared" si="54"/>
        <v>0</v>
      </c>
      <c r="U271" s="19"/>
      <c r="V271" s="9"/>
      <c r="W271" s="37" t="str" cm="1">
        <f t="array" ref="W271">_xlfn.IFS(T271&gt;J271,"KO : Le montant retenu est supérieur au montant présenté. Merci de revoir la ligne de dépense ou plafonner son montant.",J271=0,"",T271=J271,"OK",T271&lt;J271,"Montant instruit inférieur au montant présenté.")</f>
        <v/>
      </c>
      <c r="X271" s="112">
        <f t="shared" si="55"/>
        <v>0</v>
      </c>
    </row>
    <row r="272" spans="1:24">
      <c r="A272" s="25">
        <v>268</v>
      </c>
      <c r="B272" s="109"/>
      <c r="C272" s="109"/>
      <c r="D272" s="10"/>
      <c r="E272" s="10"/>
      <c r="F272" s="110"/>
      <c r="G272" s="111"/>
      <c r="H272" s="111"/>
      <c r="I272" s="25" t="s">
        <v>6</v>
      </c>
      <c r="J272" s="94">
        <f t="shared" si="56"/>
        <v>0</v>
      </c>
      <c r="K272" s="20"/>
      <c r="L272" s="102">
        <f t="shared" si="46"/>
        <v>0</v>
      </c>
      <c r="M272" s="103">
        <f t="shared" si="47"/>
        <v>0</v>
      </c>
      <c r="N272" s="103">
        <f t="shared" si="48"/>
        <v>0</v>
      </c>
      <c r="O272" s="10">
        <f t="shared" si="49"/>
        <v>0</v>
      </c>
      <c r="P272" s="113">
        <f t="shared" si="50"/>
        <v>0</v>
      </c>
      <c r="Q272" s="104">
        <f t="shared" si="51"/>
        <v>0</v>
      </c>
      <c r="R272" s="104">
        <f t="shared" si="52"/>
        <v>0</v>
      </c>
      <c r="S272" s="25" t="str">
        <f t="shared" si="53"/>
        <v>heure</v>
      </c>
      <c r="T272" s="94">
        <f t="shared" si="54"/>
        <v>0</v>
      </c>
      <c r="U272" s="19"/>
      <c r="V272" s="9"/>
      <c r="W272" s="37" t="str" cm="1">
        <f t="array" ref="W272">_xlfn.IFS(T272&gt;J272,"KO : Le montant retenu est supérieur au montant présenté. Merci de revoir la ligne de dépense ou plafonner son montant.",J272=0,"",T272=J272,"OK",T272&lt;J272,"Montant instruit inférieur au montant présenté.")</f>
        <v/>
      </c>
      <c r="X272" s="112">
        <f t="shared" si="55"/>
        <v>0</v>
      </c>
    </row>
    <row r="273" spans="1:24">
      <c r="A273" s="25">
        <v>269</v>
      </c>
      <c r="B273" s="109"/>
      <c r="C273" s="109"/>
      <c r="D273" s="10"/>
      <c r="E273" s="10"/>
      <c r="F273" s="110"/>
      <c r="G273" s="111"/>
      <c r="H273" s="111"/>
      <c r="I273" s="25" t="s">
        <v>6</v>
      </c>
      <c r="J273" s="94">
        <f t="shared" si="56"/>
        <v>0</v>
      </c>
      <c r="K273" s="20"/>
      <c r="L273" s="102">
        <f t="shared" si="46"/>
        <v>0</v>
      </c>
      <c r="M273" s="103">
        <f t="shared" si="47"/>
        <v>0</v>
      </c>
      <c r="N273" s="103">
        <f t="shared" si="48"/>
        <v>0</v>
      </c>
      <c r="O273" s="10">
        <f t="shared" si="49"/>
        <v>0</v>
      </c>
      <c r="P273" s="113">
        <f t="shared" si="50"/>
        <v>0</v>
      </c>
      <c r="Q273" s="104">
        <f t="shared" si="51"/>
        <v>0</v>
      </c>
      <c r="R273" s="104">
        <f t="shared" si="52"/>
        <v>0</v>
      </c>
      <c r="S273" s="25" t="str">
        <f t="shared" si="53"/>
        <v>heure</v>
      </c>
      <c r="T273" s="94">
        <f t="shared" si="54"/>
        <v>0</v>
      </c>
      <c r="U273" s="19"/>
      <c r="V273" s="9"/>
      <c r="W273" s="37" t="str" cm="1">
        <f t="array" ref="W273">_xlfn.IFS(T273&gt;J273,"KO : Le montant retenu est supérieur au montant présenté. Merci de revoir la ligne de dépense ou plafonner son montant.",J273=0,"",T273=J273,"OK",T273&lt;J273,"Montant instruit inférieur au montant présenté.")</f>
        <v/>
      </c>
      <c r="X273" s="112">
        <f t="shared" si="55"/>
        <v>0</v>
      </c>
    </row>
    <row r="274" spans="1:24">
      <c r="A274" s="25">
        <v>270</v>
      </c>
      <c r="B274" s="109"/>
      <c r="C274" s="109"/>
      <c r="D274" s="10"/>
      <c r="E274" s="10"/>
      <c r="F274" s="110"/>
      <c r="G274" s="111"/>
      <c r="H274" s="111"/>
      <c r="I274" s="25" t="s">
        <v>6</v>
      </c>
      <c r="J274" s="94">
        <f t="shared" si="56"/>
        <v>0</v>
      </c>
      <c r="K274" s="20"/>
      <c r="L274" s="102">
        <f t="shared" si="46"/>
        <v>0</v>
      </c>
      <c r="M274" s="103">
        <f t="shared" si="47"/>
        <v>0</v>
      </c>
      <c r="N274" s="103">
        <f t="shared" si="48"/>
        <v>0</v>
      </c>
      <c r="O274" s="10">
        <f t="shared" si="49"/>
        <v>0</v>
      </c>
      <c r="P274" s="113">
        <f t="shared" si="50"/>
        <v>0</v>
      </c>
      <c r="Q274" s="104">
        <f t="shared" si="51"/>
        <v>0</v>
      </c>
      <c r="R274" s="104">
        <f t="shared" si="52"/>
        <v>0</v>
      </c>
      <c r="S274" s="25" t="str">
        <f t="shared" si="53"/>
        <v>heure</v>
      </c>
      <c r="T274" s="94">
        <f t="shared" si="54"/>
        <v>0</v>
      </c>
      <c r="U274" s="19"/>
      <c r="V274" s="9"/>
      <c r="W274" s="37" t="str" cm="1">
        <f t="array" ref="W274">_xlfn.IFS(T274&gt;J274,"KO : Le montant retenu est supérieur au montant présenté. Merci de revoir la ligne de dépense ou plafonner son montant.",J274=0,"",T274=J274,"OK",T274&lt;J274,"Montant instruit inférieur au montant présenté.")</f>
        <v/>
      </c>
      <c r="X274" s="112">
        <f t="shared" si="55"/>
        <v>0</v>
      </c>
    </row>
    <row r="275" spans="1:24">
      <c r="A275" s="25">
        <v>271</v>
      </c>
      <c r="B275" s="109"/>
      <c r="C275" s="109"/>
      <c r="D275" s="10"/>
      <c r="E275" s="10"/>
      <c r="F275" s="110"/>
      <c r="G275" s="111"/>
      <c r="H275" s="111"/>
      <c r="I275" s="25" t="s">
        <v>6</v>
      </c>
      <c r="J275" s="94">
        <f t="shared" si="56"/>
        <v>0</v>
      </c>
      <c r="K275" s="20"/>
      <c r="L275" s="102">
        <f t="shared" si="46"/>
        <v>0</v>
      </c>
      <c r="M275" s="103">
        <f t="shared" si="47"/>
        <v>0</v>
      </c>
      <c r="N275" s="103">
        <f t="shared" si="48"/>
        <v>0</v>
      </c>
      <c r="O275" s="10">
        <f t="shared" si="49"/>
        <v>0</v>
      </c>
      <c r="P275" s="113">
        <f t="shared" si="50"/>
        <v>0</v>
      </c>
      <c r="Q275" s="104">
        <f t="shared" si="51"/>
        <v>0</v>
      </c>
      <c r="R275" s="104">
        <f t="shared" si="52"/>
        <v>0</v>
      </c>
      <c r="S275" s="25" t="str">
        <f t="shared" si="53"/>
        <v>heure</v>
      </c>
      <c r="T275" s="94">
        <f t="shared" si="54"/>
        <v>0</v>
      </c>
      <c r="U275" s="19"/>
      <c r="V275" s="9"/>
      <c r="W275" s="37" t="str" cm="1">
        <f t="array" ref="W275">_xlfn.IFS(T275&gt;J275,"KO : Le montant retenu est supérieur au montant présenté. Merci de revoir la ligne de dépense ou plafonner son montant.",J275=0,"",T275=J275,"OK",T275&lt;J275,"Montant instruit inférieur au montant présenté.")</f>
        <v/>
      </c>
      <c r="X275" s="112">
        <f t="shared" si="55"/>
        <v>0</v>
      </c>
    </row>
    <row r="276" spans="1:24">
      <c r="A276" s="25">
        <v>272</v>
      </c>
      <c r="B276" s="109"/>
      <c r="C276" s="109"/>
      <c r="D276" s="10"/>
      <c r="E276" s="10"/>
      <c r="F276" s="110"/>
      <c r="G276" s="111"/>
      <c r="H276" s="111"/>
      <c r="I276" s="25" t="s">
        <v>6</v>
      </c>
      <c r="J276" s="94">
        <f t="shared" si="56"/>
        <v>0</v>
      </c>
      <c r="K276" s="20"/>
      <c r="L276" s="102">
        <f t="shared" si="46"/>
        <v>0</v>
      </c>
      <c r="M276" s="103">
        <f t="shared" si="47"/>
        <v>0</v>
      </c>
      <c r="N276" s="103">
        <f t="shared" si="48"/>
        <v>0</v>
      </c>
      <c r="O276" s="10">
        <f t="shared" si="49"/>
        <v>0</v>
      </c>
      <c r="P276" s="113">
        <f t="shared" si="50"/>
        <v>0</v>
      </c>
      <c r="Q276" s="104">
        <f t="shared" si="51"/>
        <v>0</v>
      </c>
      <c r="R276" s="104">
        <f t="shared" si="52"/>
        <v>0</v>
      </c>
      <c r="S276" s="25" t="str">
        <f t="shared" si="53"/>
        <v>heure</v>
      </c>
      <c r="T276" s="94">
        <f t="shared" si="54"/>
        <v>0</v>
      </c>
      <c r="U276" s="19"/>
      <c r="V276" s="9"/>
      <c r="W276" s="37" t="str" cm="1">
        <f t="array" ref="W276">_xlfn.IFS(T276&gt;J276,"KO : Le montant retenu est supérieur au montant présenté. Merci de revoir la ligne de dépense ou plafonner son montant.",J276=0,"",T276=J276,"OK",T276&lt;J276,"Montant instruit inférieur au montant présenté.")</f>
        <v/>
      </c>
      <c r="X276" s="112">
        <f t="shared" si="55"/>
        <v>0</v>
      </c>
    </row>
    <row r="277" spans="1:24">
      <c r="A277" s="25">
        <v>273</v>
      </c>
      <c r="B277" s="109"/>
      <c r="C277" s="109"/>
      <c r="D277" s="10"/>
      <c r="E277" s="10"/>
      <c r="F277" s="110"/>
      <c r="G277" s="111"/>
      <c r="H277" s="111"/>
      <c r="I277" s="25" t="s">
        <v>6</v>
      </c>
      <c r="J277" s="94">
        <f t="shared" si="56"/>
        <v>0</v>
      </c>
      <c r="K277" s="20"/>
      <c r="L277" s="102">
        <f t="shared" si="46"/>
        <v>0</v>
      </c>
      <c r="M277" s="103">
        <f t="shared" si="47"/>
        <v>0</v>
      </c>
      <c r="N277" s="103">
        <f t="shared" si="48"/>
        <v>0</v>
      </c>
      <c r="O277" s="10">
        <f t="shared" si="49"/>
        <v>0</v>
      </c>
      <c r="P277" s="113">
        <f t="shared" si="50"/>
        <v>0</v>
      </c>
      <c r="Q277" s="104">
        <f t="shared" si="51"/>
        <v>0</v>
      </c>
      <c r="R277" s="104">
        <f t="shared" si="52"/>
        <v>0</v>
      </c>
      <c r="S277" s="25" t="str">
        <f t="shared" si="53"/>
        <v>heure</v>
      </c>
      <c r="T277" s="94">
        <f t="shared" si="54"/>
        <v>0</v>
      </c>
      <c r="U277" s="19"/>
      <c r="V277" s="9"/>
      <c r="W277" s="37" t="str" cm="1">
        <f t="array" ref="W277">_xlfn.IFS(T277&gt;J277,"KO : Le montant retenu est supérieur au montant présenté. Merci de revoir la ligne de dépense ou plafonner son montant.",J277=0,"",T277=J277,"OK",T277&lt;J277,"Montant instruit inférieur au montant présenté.")</f>
        <v/>
      </c>
      <c r="X277" s="112">
        <f t="shared" si="55"/>
        <v>0</v>
      </c>
    </row>
    <row r="278" spans="1:24">
      <c r="A278" s="25">
        <v>274</v>
      </c>
      <c r="B278" s="109"/>
      <c r="C278" s="109"/>
      <c r="D278" s="10"/>
      <c r="E278" s="10"/>
      <c r="F278" s="110"/>
      <c r="G278" s="111"/>
      <c r="H278" s="111"/>
      <c r="I278" s="25" t="s">
        <v>6</v>
      </c>
      <c r="J278" s="94">
        <f t="shared" si="56"/>
        <v>0</v>
      </c>
      <c r="K278" s="20"/>
      <c r="L278" s="102">
        <f t="shared" si="46"/>
        <v>0</v>
      </c>
      <c r="M278" s="103">
        <f t="shared" si="47"/>
        <v>0</v>
      </c>
      <c r="N278" s="103">
        <f t="shared" si="48"/>
        <v>0</v>
      </c>
      <c r="O278" s="10">
        <f t="shared" si="49"/>
        <v>0</v>
      </c>
      <c r="P278" s="113">
        <f t="shared" si="50"/>
        <v>0</v>
      </c>
      <c r="Q278" s="104">
        <f t="shared" si="51"/>
        <v>0</v>
      </c>
      <c r="R278" s="104">
        <f t="shared" si="52"/>
        <v>0</v>
      </c>
      <c r="S278" s="25" t="str">
        <f t="shared" si="53"/>
        <v>heure</v>
      </c>
      <c r="T278" s="94">
        <f t="shared" si="54"/>
        <v>0</v>
      </c>
      <c r="U278" s="19"/>
      <c r="V278" s="9"/>
      <c r="W278" s="37" t="str" cm="1">
        <f t="array" ref="W278">_xlfn.IFS(T278&gt;J278,"KO : Le montant retenu est supérieur au montant présenté. Merci de revoir la ligne de dépense ou plafonner son montant.",J278=0,"",T278=J278,"OK",T278&lt;J278,"Montant instruit inférieur au montant présenté.")</f>
        <v/>
      </c>
      <c r="X278" s="112">
        <f t="shared" si="55"/>
        <v>0</v>
      </c>
    </row>
    <row r="279" spans="1:24">
      <c r="A279" s="25">
        <v>275</v>
      </c>
      <c r="B279" s="109"/>
      <c r="C279" s="109"/>
      <c r="D279" s="10"/>
      <c r="E279" s="10"/>
      <c r="F279" s="110"/>
      <c r="G279" s="111"/>
      <c r="H279" s="111"/>
      <c r="I279" s="25" t="s">
        <v>6</v>
      </c>
      <c r="J279" s="94">
        <f t="shared" si="56"/>
        <v>0</v>
      </c>
      <c r="K279" s="20"/>
      <c r="L279" s="102">
        <f t="shared" si="46"/>
        <v>0</v>
      </c>
      <c r="M279" s="103">
        <f t="shared" si="47"/>
        <v>0</v>
      </c>
      <c r="N279" s="103">
        <f t="shared" si="48"/>
        <v>0</v>
      </c>
      <c r="O279" s="10">
        <f t="shared" si="49"/>
        <v>0</v>
      </c>
      <c r="P279" s="113">
        <f t="shared" si="50"/>
        <v>0</v>
      </c>
      <c r="Q279" s="104">
        <f t="shared" si="51"/>
        <v>0</v>
      </c>
      <c r="R279" s="104">
        <f t="shared" si="52"/>
        <v>0</v>
      </c>
      <c r="S279" s="25" t="str">
        <f t="shared" si="53"/>
        <v>heure</v>
      </c>
      <c r="T279" s="94">
        <f t="shared" si="54"/>
        <v>0</v>
      </c>
      <c r="U279" s="19"/>
      <c r="V279" s="9"/>
      <c r="W279" s="37" t="str" cm="1">
        <f t="array" ref="W279">_xlfn.IFS(T279&gt;J279,"KO : Le montant retenu est supérieur au montant présenté. Merci de revoir la ligne de dépense ou plafonner son montant.",J279=0,"",T279=J279,"OK",T279&lt;J279,"Montant instruit inférieur au montant présenté.")</f>
        <v/>
      </c>
      <c r="X279" s="112">
        <f t="shared" si="55"/>
        <v>0</v>
      </c>
    </row>
    <row r="280" spans="1:24">
      <c r="A280" s="25">
        <v>276</v>
      </c>
      <c r="B280" s="109"/>
      <c r="C280" s="109"/>
      <c r="D280" s="10"/>
      <c r="E280" s="10"/>
      <c r="F280" s="110"/>
      <c r="G280" s="111"/>
      <c r="H280" s="111"/>
      <c r="I280" s="25" t="s">
        <v>6</v>
      </c>
      <c r="J280" s="94">
        <f t="shared" si="56"/>
        <v>0</v>
      </c>
      <c r="K280" s="20"/>
      <c r="L280" s="102">
        <f t="shared" si="46"/>
        <v>0</v>
      </c>
      <c r="M280" s="103">
        <f t="shared" si="47"/>
        <v>0</v>
      </c>
      <c r="N280" s="103">
        <f t="shared" si="48"/>
        <v>0</v>
      </c>
      <c r="O280" s="10">
        <f t="shared" si="49"/>
        <v>0</v>
      </c>
      <c r="P280" s="113">
        <f t="shared" si="50"/>
        <v>0</v>
      </c>
      <c r="Q280" s="104">
        <f t="shared" si="51"/>
        <v>0</v>
      </c>
      <c r="R280" s="104">
        <f t="shared" si="52"/>
        <v>0</v>
      </c>
      <c r="S280" s="25" t="str">
        <f t="shared" si="53"/>
        <v>heure</v>
      </c>
      <c r="T280" s="94">
        <f t="shared" si="54"/>
        <v>0</v>
      </c>
      <c r="U280" s="19"/>
      <c r="V280" s="9"/>
      <c r="W280" s="37" t="str" cm="1">
        <f t="array" ref="W280">_xlfn.IFS(T280&gt;J280,"KO : Le montant retenu est supérieur au montant présenté. Merci de revoir la ligne de dépense ou plafonner son montant.",J280=0,"",T280=J280,"OK",T280&lt;J280,"Montant instruit inférieur au montant présenté.")</f>
        <v/>
      </c>
      <c r="X280" s="112">
        <f t="shared" si="55"/>
        <v>0</v>
      </c>
    </row>
    <row r="281" spans="1:24">
      <c r="A281" s="25">
        <v>277</v>
      </c>
      <c r="B281" s="109"/>
      <c r="C281" s="109"/>
      <c r="D281" s="10"/>
      <c r="E281" s="10"/>
      <c r="F281" s="110"/>
      <c r="G281" s="111"/>
      <c r="H281" s="111"/>
      <c r="I281" s="25" t="s">
        <v>6</v>
      </c>
      <c r="J281" s="94">
        <f t="shared" si="56"/>
        <v>0</v>
      </c>
      <c r="K281" s="20"/>
      <c r="L281" s="102">
        <f t="shared" si="46"/>
        <v>0</v>
      </c>
      <c r="M281" s="103">
        <f t="shared" si="47"/>
        <v>0</v>
      </c>
      <c r="N281" s="103">
        <f t="shared" si="48"/>
        <v>0</v>
      </c>
      <c r="O281" s="10">
        <f t="shared" si="49"/>
        <v>0</v>
      </c>
      <c r="P281" s="113">
        <f t="shared" si="50"/>
        <v>0</v>
      </c>
      <c r="Q281" s="104">
        <f t="shared" si="51"/>
        <v>0</v>
      </c>
      <c r="R281" s="104">
        <f t="shared" si="52"/>
        <v>0</v>
      </c>
      <c r="S281" s="25" t="str">
        <f t="shared" si="53"/>
        <v>heure</v>
      </c>
      <c r="T281" s="94">
        <f t="shared" si="54"/>
        <v>0</v>
      </c>
      <c r="U281" s="19"/>
      <c r="V281" s="9"/>
      <c r="W281" s="37" t="str" cm="1">
        <f t="array" ref="W281">_xlfn.IFS(T281&gt;J281,"KO : Le montant retenu est supérieur au montant présenté. Merci de revoir la ligne de dépense ou plafonner son montant.",J281=0,"",T281=J281,"OK",T281&lt;J281,"Montant instruit inférieur au montant présenté.")</f>
        <v/>
      </c>
      <c r="X281" s="112">
        <f t="shared" si="55"/>
        <v>0</v>
      </c>
    </row>
    <row r="282" spans="1:24">
      <c r="A282" s="25">
        <v>278</v>
      </c>
      <c r="B282" s="109"/>
      <c r="C282" s="109"/>
      <c r="D282" s="10"/>
      <c r="E282" s="10"/>
      <c r="F282" s="110"/>
      <c r="G282" s="111"/>
      <c r="H282" s="111"/>
      <c r="I282" s="25" t="s">
        <v>6</v>
      </c>
      <c r="J282" s="94">
        <f t="shared" si="56"/>
        <v>0</v>
      </c>
      <c r="K282" s="20"/>
      <c r="L282" s="102">
        <f t="shared" si="46"/>
        <v>0</v>
      </c>
      <c r="M282" s="103">
        <f t="shared" si="47"/>
        <v>0</v>
      </c>
      <c r="N282" s="103">
        <f t="shared" si="48"/>
        <v>0</v>
      </c>
      <c r="O282" s="10">
        <f t="shared" si="49"/>
        <v>0</v>
      </c>
      <c r="P282" s="113">
        <f t="shared" si="50"/>
        <v>0</v>
      </c>
      <c r="Q282" s="104">
        <f t="shared" si="51"/>
        <v>0</v>
      </c>
      <c r="R282" s="104">
        <f t="shared" si="52"/>
        <v>0</v>
      </c>
      <c r="S282" s="25" t="str">
        <f t="shared" si="53"/>
        <v>heure</v>
      </c>
      <c r="T282" s="94">
        <f t="shared" si="54"/>
        <v>0</v>
      </c>
      <c r="U282" s="19"/>
      <c r="V282" s="9"/>
      <c r="W282" s="37" t="str" cm="1">
        <f t="array" ref="W282">_xlfn.IFS(T282&gt;J282,"KO : Le montant retenu est supérieur au montant présenté. Merci de revoir la ligne de dépense ou plafonner son montant.",J282=0,"",T282=J282,"OK",T282&lt;J282,"Montant instruit inférieur au montant présenté.")</f>
        <v/>
      </c>
      <c r="X282" s="112">
        <f t="shared" si="55"/>
        <v>0</v>
      </c>
    </row>
    <row r="283" spans="1:24">
      <c r="A283" s="25">
        <v>279</v>
      </c>
      <c r="B283" s="109"/>
      <c r="C283" s="109"/>
      <c r="D283" s="10"/>
      <c r="E283" s="10"/>
      <c r="F283" s="110"/>
      <c r="G283" s="111"/>
      <c r="H283" s="111"/>
      <c r="I283" s="25" t="s">
        <v>6</v>
      </c>
      <c r="J283" s="94">
        <f t="shared" si="56"/>
        <v>0</v>
      </c>
      <c r="K283" s="20"/>
      <c r="L283" s="102">
        <f t="shared" si="46"/>
        <v>0</v>
      </c>
      <c r="M283" s="103">
        <f t="shared" si="47"/>
        <v>0</v>
      </c>
      <c r="N283" s="103">
        <f t="shared" si="48"/>
        <v>0</v>
      </c>
      <c r="O283" s="10">
        <f t="shared" si="49"/>
        <v>0</v>
      </c>
      <c r="P283" s="113">
        <f t="shared" si="50"/>
        <v>0</v>
      </c>
      <c r="Q283" s="104">
        <f t="shared" si="51"/>
        <v>0</v>
      </c>
      <c r="R283" s="104">
        <f t="shared" si="52"/>
        <v>0</v>
      </c>
      <c r="S283" s="25" t="str">
        <f t="shared" si="53"/>
        <v>heure</v>
      </c>
      <c r="T283" s="94">
        <f t="shared" si="54"/>
        <v>0</v>
      </c>
      <c r="U283" s="19"/>
      <c r="V283" s="9"/>
      <c r="W283" s="37" t="str" cm="1">
        <f t="array" ref="W283">_xlfn.IFS(T283&gt;J283,"KO : Le montant retenu est supérieur au montant présenté. Merci de revoir la ligne de dépense ou plafonner son montant.",J283=0,"",T283=J283,"OK",T283&lt;J283,"Montant instruit inférieur au montant présenté.")</f>
        <v/>
      </c>
      <c r="X283" s="112">
        <f t="shared" si="55"/>
        <v>0</v>
      </c>
    </row>
    <row r="284" spans="1:24">
      <c r="A284" s="25">
        <v>280</v>
      </c>
      <c r="B284" s="109"/>
      <c r="C284" s="109"/>
      <c r="D284" s="10"/>
      <c r="E284" s="10"/>
      <c r="F284" s="110"/>
      <c r="G284" s="111"/>
      <c r="H284" s="111"/>
      <c r="I284" s="25" t="s">
        <v>6</v>
      </c>
      <c r="J284" s="94">
        <f t="shared" si="56"/>
        <v>0</v>
      </c>
      <c r="K284" s="20"/>
      <c r="L284" s="102">
        <f t="shared" si="46"/>
        <v>0</v>
      </c>
      <c r="M284" s="103">
        <f t="shared" si="47"/>
        <v>0</v>
      </c>
      <c r="N284" s="103">
        <f t="shared" si="48"/>
        <v>0</v>
      </c>
      <c r="O284" s="10">
        <f t="shared" si="49"/>
        <v>0</v>
      </c>
      <c r="P284" s="113">
        <f t="shared" si="50"/>
        <v>0</v>
      </c>
      <c r="Q284" s="104">
        <f t="shared" si="51"/>
        <v>0</v>
      </c>
      <c r="R284" s="104">
        <f t="shared" si="52"/>
        <v>0</v>
      </c>
      <c r="S284" s="25" t="str">
        <f t="shared" si="53"/>
        <v>heure</v>
      </c>
      <c r="T284" s="94">
        <f t="shared" si="54"/>
        <v>0</v>
      </c>
      <c r="U284" s="19"/>
      <c r="V284" s="9"/>
      <c r="W284" s="37" t="str" cm="1">
        <f t="array" ref="W284">_xlfn.IFS(T284&gt;J284,"KO : Le montant retenu est supérieur au montant présenté. Merci de revoir la ligne de dépense ou plafonner son montant.",J284=0,"",T284=J284,"OK",T284&lt;J284,"Montant instruit inférieur au montant présenté.")</f>
        <v/>
      </c>
      <c r="X284" s="112">
        <f t="shared" si="55"/>
        <v>0</v>
      </c>
    </row>
    <row r="285" spans="1:24">
      <c r="A285" s="25">
        <v>281</v>
      </c>
      <c r="B285" s="109"/>
      <c r="C285" s="109"/>
      <c r="D285" s="10"/>
      <c r="E285" s="10"/>
      <c r="F285" s="110"/>
      <c r="G285" s="111"/>
      <c r="H285" s="111"/>
      <c r="I285" s="25" t="s">
        <v>6</v>
      </c>
      <c r="J285" s="94">
        <f t="shared" si="56"/>
        <v>0</v>
      </c>
      <c r="K285" s="20"/>
      <c r="L285" s="102">
        <f t="shared" si="46"/>
        <v>0</v>
      </c>
      <c r="M285" s="103">
        <f t="shared" si="47"/>
        <v>0</v>
      </c>
      <c r="N285" s="103">
        <f t="shared" si="48"/>
        <v>0</v>
      </c>
      <c r="O285" s="10">
        <f t="shared" si="49"/>
        <v>0</v>
      </c>
      <c r="P285" s="113">
        <f t="shared" si="50"/>
        <v>0</v>
      </c>
      <c r="Q285" s="104">
        <f t="shared" si="51"/>
        <v>0</v>
      </c>
      <c r="R285" s="104">
        <f t="shared" si="52"/>
        <v>0</v>
      </c>
      <c r="S285" s="25" t="str">
        <f t="shared" si="53"/>
        <v>heure</v>
      </c>
      <c r="T285" s="94">
        <f t="shared" si="54"/>
        <v>0</v>
      </c>
      <c r="U285" s="19"/>
      <c r="V285" s="9"/>
      <c r="W285" s="37" t="str" cm="1">
        <f t="array" ref="W285">_xlfn.IFS(T285&gt;J285,"KO : Le montant retenu est supérieur au montant présenté. Merci de revoir la ligne de dépense ou plafonner son montant.",J285=0,"",T285=J285,"OK",T285&lt;J285,"Montant instruit inférieur au montant présenté.")</f>
        <v/>
      </c>
      <c r="X285" s="112">
        <f t="shared" si="55"/>
        <v>0</v>
      </c>
    </row>
    <row r="286" spans="1:24">
      <c r="A286" s="25">
        <v>282</v>
      </c>
      <c r="B286" s="109"/>
      <c r="C286" s="109"/>
      <c r="D286" s="10"/>
      <c r="E286" s="10"/>
      <c r="F286" s="110"/>
      <c r="G286" s="111"/>
      <c r="H286" s="111"/>
      <c r="I286" s="25" t="s">
        <v>6</v>
      </c>
      <c r="J286" s="94">
        <f t="shared" si="56"/>
        <v>0</v>
      </c>
      <c r="K286" s="20"/>
      <c r="L286" s="102">
        <f t="shared" si="46"/>
        <v>0</v>
      </c>
      <c r="M286" s="103">
        <f t="shared" si="47"/>
        <v>0</v>
      </c>
      <c r="N286" s="103">
        <f t="shared" si="48"/>
        <v>0</v>
      </c>
      <c r="O286" s="10">
        <f t="shared" si="49"/>
        <v>0</v>
      </c>
      <c r="P286" s="113">
        <f t="shared" si="50"/>
        <v>0</v>
      </c>
      <c r="Q286" s="104">
        <f t="shared" si="51"/>
        <v>0</v>
      </c>
      <c r="R286" s="104">
        <f t="shared" si="52"/>
        <v>0</v>
      </c>
      <c r="S286" s="25" t="str">
        <f t="shared" si="53"/>
        <v>heure</v>
      </c>
      <c r="T286" s="94">
        <f t="shared" si="54"/>
        <v>0</v>
      </c>
      <c r="U286" s="19"/>
      <c r="V286" s="9"/>
      <c r="W286" s="37" t="str" cm="1">
        <f t="array" ref="W286">_xlfn.IFS(T286&gt;J286,"KO : Le montant retenu est supérieur au montant présenté. Merci de revoir la ligne de dépense ou plafonner son montant.",J286=0,"",T286=J286,"OK",T286&lt;J286,"Montant instruit inférieur au montant présenté.")</f>
        <v/>
      </c>
      <c r="X286" s="112">
        <f t="shared" si="55"/>
        <v>0</v>
      </c>
    </row>
    <row r="287" spans="1:24">
      <c r="A287" s="25">
        <v>283</v>
      </c>
      <c r="B287" s="109"/>
      <c r="C287" s="109"/>
      <c r="D287" s="10"/>
      <c r="E287" s="10"/>
      <c r="F287" s="110"/>
      <c r="G287" s="111"/>
      <c r="H287" s="111"/>
      <c r="I287" s="25" t="s">
        <v>6</v>
      </c>
      <c r="J287" s="94">
        <f t="shared" si="56"/>
        <v>0</v>
      </c>
      <c r="K287" s="20"/>
      <c r="L287" s="102">
        <f t="shared" si="46"/>
        <v>0</v>
      </c>
      <c r="M287" s="103">
        <f t="shared" si="47"/>
        <v>0</v>
      </c>
      <c r="N287" s="103">
        <f t="shared" si="48"/>
        <v>0</v>
      </c>
      <c r="O287" s="10">
        <f t="shared" si="49"/>
        <v>0</v>
      </c>
      <c r="P287" s="113">
        <f t="shared" si="50"/>
        <v>0</v>
      </c>
      <c r="Q287" s="104">
        <f t="shared" si="51"/>
        <v>0</v>
      </c>
      <c r="R287" s="104">
        <f t="shared" si="52"/>
        <v>0</v>
      </c>
      <c r="S287" s="25" t="str">
        <f t="shared" si="53"/>
        <v>heure</v>
      </c>
      <c r="T287" s="94">
        <f t="shared" si="54"/>
        <v>0</v>
      </c>
      <c r="U287" s="19"/>
      <c r="V287" s="9"/>
      <c r="W287" s="37" t="str" cm="1">
        <f t="array" ref="W287">_xlfn.IFS(T287&gt;J287,"KO : Le montant retenu est supérieur au montant présenté. Merci de revoir la ligne de dépense ou plafonner son montant.",J287=0,"",T287=J287,"OK",T287&lt;J287,"Montant instruit inférieur au montant présenté.")</f>
        <v/>
      </c>
      <c r="X287" s="112">
        <f t="shared" si="55"/>
        <v>0</v>
      </c>
    </row>
    <row r="288" spans="1:24">
      <c r="A288" s="25">
        <v>284</v>
      </c>
      <c r="B288" s="109"/>
      <c r="C288" s="109"/>
      <c r="D288" s="10"/>
      <c r="E288" s="10"/>
      <c r="F288" s="110"/>
      <c r="G288" s="111"/>
      <c r="H288" s="111"/>
      <c r="I288" s="25" t="s">
        <v>6</v>
      </c>
      <c r="J288" s="94">
        <f t="shared" si="56"/>
        <v>0</v>
      </c>
      <c r="K288" s="20"/>
      <c r="L288" s="102">
        <f t="shared" si="46"/>
        <v>0</v>
      </c>
      <c r="M288" s="103">
        <f t="shared" si="47"/>
        <v>0</v>
      </c>
      <c r="N288" s="103">
        <f t="shared" si="48"/>
        <v>0</v>
      </c>
      <c r="O288" s="10">
        <f t="shared" si="49"/>
        <v>0</v>
      </c>
      <c r="P288" s="113">
        <f t="shared" si="50"/>
        <v>0</v>
      </c>
      <c r="Q288" s="104">
        <f t="shared" si="51"/>
        <v>0</v>
      </c>
      <c r="R288" s="104">
        <f t="shared" si="52"/>
        <v>0</v>
      </c>
      <c r="S288" s="25" t="str">
        <f t="shared" si="53"/>
        <v>heure</v>
      </c>
      <c r="T288" s="94">
        <f t="shared" si="54"/>
        <v>0</v>
      </c>
      <c r="U288" s="19"/>
      <c r="V288" s="9"/>
      <c r="W288" s="37" t="str" cm="1">
        <f t="array" ref="W288">_xlfn.IFS(T288&gt;J288,"KO : Le montant retenu est supérieur au montant présenté. Merci de revoir la ligne de dépense ou plafonner son montant.",J288=0,"",T288=J288,"OK",T288&lt;J288,"Montant instruit inférieur au montant présenté.")</f>
        <v/>
      </c>
      <c r="X288" s="112">
        <f t="shared" si="55"/>
        <v>0</v>
      </c>
    </row>
    <row r="289" spans="1:24">
      <c r="A289" s="25">
        <v>285</v>
      </c>
      <c r="B289" s="109"/>
      <c r="C289" s="109"/>
      <c r="D289" s="10"/>
      <c r="E289" s="10"/>
      <c r="F289" s="110"/>
      <c r="G289" s="111"/>
      <c r="H289" s="111"/>
      <c r="I289" s="25" t="s">
        <v>6</v>
      </c>
      <c r="J289" s="94">
        <f t="shared" si="56"/>
        <v>0</v>
      </c>
      <c r="K289" s="20"/>
      <c r="L289" s="102">
        <f t="shared" si="46"/>
        <v>0</v>
      </c>
      <c r="M289" s="103">
        <f t="shared" si="47"/>
        <v>0</v>
      </c>
      <c r="N289" s="103">
        <f t="shared" si="48"/>
        <v>0</v>
      </c>
      <c r="O289" s="10">
        <f t="shared" si="49"/>
        <v>0</v>
      </c>
      <c r="P289" s="113">
        <f t="shared" si="50"/>
        <v>0</v>
      </c>
      <c r="Q289" s="104">
        <f t="shared" si="51"/>
        <v>0</v>
      </c>
      <c r="R289" s="104">
        <f t="shared" si="52"/>
        <v>0</v>
      </c>
      <c r="S289" s="25" t="str">
        <f t="shared" si="53"/>
        <v>heure</v>
      </c>
      <c r="T289" s="94">
        <f t="shared" si="54"/>
        <v>0</v>
      </c>
      <c r="U289" s="19"/>
      <c r="V289" s="9"/>
      <c r="W289" s="37" t="str" cm="1">
        <f t="array" ref="W289">_xlfn.IFS(T289&gt;J289,"KO : Le montant retenu est supérieur au montant présenté. Merci de revoir la ligne de dépense ou plafonner son montant.",J289=0,"",T289=J289,"OK",T289&lt;J289,"Montant instruit inférieur au montant présenté.")</f>
        <v/>
      </c>
      <c r="X289" s="112">
        <f t="shared" si="55"/>
        <v>0</v>
      </c>
    </row>
    <row r="290" spans="1:24">
      <c r="A290" s="25">
        <v>286</v>
      </c>
      <c r="B290" s="109"/>
      <c r="C290" s="109"/>
      <c r="D290" s="10"/>
      <c r="E290" s="10"/>
      <c r="F290" s="110"/>
      <c r="G290" s="111"/>
      <c r="H290" s="111"/>
      <c r="I290" s="25" t="s">
        <v>6</v>
      </c>
      <c r="J290" s="94">
        <f t="shared" si="56"/>
        <v>0</v>
      </c>
      <c r="K290" s="20"/>
      <c r="L290" s="102">
        <f t="shared" si="46"/>
        <v>0</v>
      </c>
      <c r="M290" s="103">
        <f t="shared" si="47"/>
        <v>0</v>
      </c>
      <c r="N290" s="103">
        <f t="shared" si="48"/>
        <v>0</v>
      </c>
      <c r="O290" s="10">
        <f t="shared" si="49"/>
        <v>0</v>
      </c>
      <c r="P290" s="113">
        <f t="shared" si="50"/>
        <v>0</v>
      </c>
      <c r="Q290" s="104">
        <f t="shared" si="51"/>
        <v>0</v>
      </c>
      <c r="R290" s="104">
        <f t="shared" si="52"/>
        <v>0</v>
      </c>
      <c r="S290" s="25" t="str">
        <f t="shared" si="53"/>
        <v>heure</v>
      </c>
      <c r="T290" s="94">
        <f t="shared" si="54"/>
        <v>0</v>
      </c>
      <c r="U290" s="19"/>
      <c r="V290" s="9"/>
      <c r="W290" s="37" t="str" cm="1">
        <f t="array" ref="W290">_xlfn.IFS(T290&gt;J290,"KO : Le montant retenu est supérieur au montant présenté. Merci de revoir la ligne de dépense ou plafonner son montant.",J290=0,"",T290=J290,"OK",T290&lt;J290,"Montant instruit inférieur au montant présenté.")</f>
        <v/>
      </c>
      <c r="X290" s="112">
        <f t="shared" si="55"/>
        <v>0</v>
      </c>
    </row>
    <row r="291" spans="1:24">
      <c r="A291" s="25">
        <v>287</v>
      </c>
      <c r="B291" s="109"/>
      <c r="C291" s="109"/>
      <c r="D291" s="10"/>
      <c r="E291" s="10"/>
      <c r="F291" s="110"/>
      <c r="G291" s="111"/>
      <c r="H291" s="111"/>
      <c r="I291" s="25" t="s">
        <v>6</v>
      </c>
      <c r="J291" s="94">
        <f t="shared" si="56"/>
        <v>0</v>
      </c>
      <c r="K291" s="20"/>
      <c r="L291" s="102">
        <f t="shared" si="46"/>
        <v>0</v>
      </c>
      <c r="M291" s="103">
        <f t="shared" si="47"/>
        <v>0</v>
      </c>
      <c r="N291" s="103">
        <f t="shared" si="48"/>
        <v>0</v>
      </c>
      <c r="O291" s="10">
        <f t="shared" si="49"/>
        <v>0</v>
      </c>
      <c r="P291" s="113">
        <f t="shared" si="50"/>
        <v>0</v>
      </c>
      <c r="Q291" s="104">
        <f t="shared" si="51"/>
        <v>0</v>
      </c>
      <c r="R291" s="104">
        <f t="shared" si="52"/>
        <v>0</v>
      </c>
      <c r="S291" s="25" t="str">
        <f t="shared" si="53"/>
        <v>heure</v>
      </c>
      <c r="T291" s="94">
        <f t="shared" si="54"/>
        <v>0</v>
      </c>
      <c r="U291" s="19"/>
      <c r="V291" s="9"/>
      <c r="W291" s="37" t="str" cm="1">
        <f t="array" ref="W291">_xlfn.IFS(T291&gt;J291,"KO : Le montant retenu est supérieur au montant présenté. Merci de revoir la ligne de dépense ou plafonner son montant.",J291=0,"",T291=J291,"OK",T291&lt;J291,"Montant instruit inférieur au montant présenté.")</f>
        <v/>
      </c>
      <c r="X291" s="112">
        <f t="shared" si="55"/>
        <v>0</v>
      </c>
    </row>
    <row r="292" spans="1:24">
      <c r="A292" s="25">
        <v>288</v>
      </c>
      <c r="B292" s="109"/>
      <c r="C292" s="109"/>
      <c r="D292" s="10"/>
      <c r="E292" s="10"/>
      <c r="F292" s="110"/>
      <c r="G292" s="111"/>
      <c r="H292" s="111"/>
      <c r="I292" s="25" t="s">
        <v>6</v>
      </c>
      <c r="J292" s="94">
        <f t="shared" si="56"/>
        <v>0</v>
      </c>
      <c r="K292" s="20"/>
      <c r="L292" s="102">
        <f t="shared" si="46"/>
        <v>0</v>
      </c>
      <c r="M292" s="103">
        <f t="shared" si="47"/>
        <v>0</v>
      </c>
      <c r="N292" s="103">
        <f t="shared" si="48"/>
        <v>0</v>
      </c>
      <c r="O292" s="10">
        <f t="shared" si="49"/>
        <v>0</v>
      </c>
      <c r="P292" s="113">
        <f t="shared" si="50"/>
        <v>0</v>
      </c>
      <c r="Q292" s="104">
        <f t="shared" si="51"/>
        <v>0</v>
      </c>
      <c r="R292" s="104">
        <f t="shared" si="52"/>
        <v>0</v>
      </c>
      <c r="S292" s="25" t="str">
        <f t="shared" si="53"/>
        <v>heure</v>
      </c>
      <c r="T292" s="94">
        <f t="shared" si="54"/>
        <v>0</v>
      </c>
      <c r="U292" s="19"/>
      <c r="V292" s="9"/>
      <c r="W292" s="37" t="str" cm="1">
        <f t="array" ref="W292">_xlfn.IFS(T292&gt;J292,"KO : Le montant retenu est supérieur au montant présenté. Merci de revoir la ligne de dépense ou plafonner son montant.",J292=0,"",T292=J292,"OK",T292&lt;J292,"Montant instruit inférieur au montant présenté.")</f>
        <v/>
      </c>
      <c r="X292" s="112">
        <f t="shared" si="55"/>
        <v>0</v>
      </c>
    </row>
    <row r="293" spans="1:24">
      <c r="A293" s="25">
        <v>289</v>
      </c>
      <c r="B293" s="109"/>
      <c r="C293" s="109"/>
      <c r="D293" s="10"/>
      <c r="E293" s="10"/>
      <c r="F293" s="110"/>
      <c r="G293" s="111"/>
      <c r="H293" s="111"/>
      <c r="I293" s="25" t="s">
        <v>6</v>
      </c>
      <c r="J293" s="94">
        <f t="shared" si="56"/>
        <v>0</v>
      </c>
      <c r="K293" s="20"/>
      <c r="L293" s="102">
        <f t="shared" si="46"/>
        <v>0</v>
      </c>
      <c r="M293" s="103">
        <f t="shared" si="47"/>
        <v>0</v>
      </c>
      <c r="N293" s="103">
        <f t="shared" si="48"/>
        <v>0</v>
      </c>
      <c r="O293" s="10">
        <f t="shared" si="49"/>
        <v>0</v>
      </c>
      <c r="P293" s="113">
        <f t="shared" si="50"/>
        <v>0</v>
      </c>
      <c r="Q293" s="104">
        <f t="shared" si="51"/>
        <v>0</v>
      </c>
      <c r="R293" s="104">
        <f t="shared" si="52"/>
        <v>0</v>
      </c>
      <c r="S293" s="25" t="str">
        <f t="shared" si="53"/>
        <v>heure</v>
      </c>
      <c r="T293" s="94">
        <f t="shared" si="54"/>
        <v>0</v>
      </c>
      <c r="U293" s="19"/>
      <c r="V293" s="9"/>
      <c r="W293" s="37" t="str" cm="1">
        <f t="array" ref="W293">_xlfn.IFS(T293&gt;J293,"KO : Le montant retenu est supérieur au montant présenté. Merci de revoir la ligne de dépense ou plafonner son montant.",J293=0,"",T293=J293,"OK",T293&lt;J293,"Montant instruit inférieur au montant présenté.")</f>
        <v/>
      </c>
      <c r="X293" s="112">
        <f t="shared" si="55"/>
        <v>0</v>
      </c>
    </row>
    <row r="294" spans="1:24">
      <c r="A294" s="25">
        <v>290</v>
      </c>
      <c r="B294" s="109"/>
      <c r="C294" s="109"/>
      <c r="D294" s="10"/>
      <c r="E294" s="10"/>
      <c r="F294" s="110"/>
      <c r="G294" s="111"/>
      <c r="H294" s="111"/>
      <c r="I294" s="25" t="s">
        <v>6</v>
      </c>
      <c r="J294" s="94">
        <f t="shared" si="56"/>
        <v>0</v>
      </c>
      <c r="K294" s="20"/>
      <c r="L294" s="102">
        <f t="shared" si="46"/>
        <v>0</v>
      </c>
      <c r="M294" s="103">
        <f t="shared" si="47"/>
        <v>0</v>
      </c>
      <c r="N294" s="103">
        <f t="shared" si="48"/>
        <v>0</v>
      </c>
      <c r="O294" s="10">
        <f t="shared" si="49"/>
        <v>0</v>
      </c>
      <c r="P294" s="113">
        <f t="shared" si="50"/>
        <v>0</v>
      </c>
      <c r="Q294" s="104">
        <f t="shared" si="51"/>
        <v>0</v>
      </c>
      <c r="R294" s="104">
        <f t="shared" si="52"/>
        <v>0</v>
      </c>
      <c r="S294" s="25" t="str">
        <f t="shared" si="53"/>
        <v>heure</v>
      </c>
      <c r="T294" s="94">
        <f t="shared" si="54"/>
        <v>0</v>
      </c>
      <c r="U294" s="19"/>
      <c r="V294" s="9"/>
      <c r="W294" s="37" t="str" cm="1">
        <f t="array" ref="W294">_xlfn.IFS(T294&gt;J294,"KO : Le montant retenu est supérieur au montant présenté. Merci de revoir la ligne de dépense ou plafonner son montant.",J294=0,"",T294=J294,"OK",T294&lt;J294,"Montant instruit inférieur au montant présenté.")</f>
        <v/>
      </c>
      <c r="X294" s="112">
        <f t="shared" si="55"/>
        <v>0</v>
      </c>
    </row>
    <row r="295" spans="1:24">
      <c r="A295" s="25">
        <v>291</v>
      </c>
      <c r="B295" s="109"/>
      <c r="C295" s="109"/>
      <c r="D295" s="10"/>
      <c r="E295" s="10"/>
      <c r="F295" s="110"/>
      <c r="G295" s="111"/>
      <c r="H295" s="111"/>
      <c r="I295" s="25" t="s">
        <v>6</v>
      </c>
      <c r="J295" s="94">
        <f t="shared" si="56"/>
        <v>0</v>
      </c>
      <c r="K295" s="20"/>
      <c r="L295" s="102">
        <f t="shared" si="46"/>
        <v>0</v>
      </c>
      <c r="M295" s="103">
        <f t="shared" si="47"/>
        <v>0</v>
      </c>
      <c r="N295" s="103">
        <f t="shared" si="48"/>
        <v>0</v>
      </c>
      <c r="O295" s="10">
        <f t="shared" si="49"/>
        <v>0</v>
      </c>
      <c r="P295" s="113">
        <f t="shared" si="50"/>
        <v>0</v>
      </c>
      <c r="Q295" s="104">
        <f t="shared" si="51"/>
        <v>0</v>
      </c>
      <c r="R295" s="104">
        <f t="shared" si="52"/>
        <v>0</v>
      </c>
      <c r="S295" s="25" t="str">
        <f t="shared" si="53"/>
        <v>heure</v>
      </c>
      <c r="T295" s="94">
        <f t="shared" si="54"/>
        <v>0</v>
      </c>
      <c r="U295" s="19"/>
      <c r="V295" s="9"/>
      <c r="W295" s="37" t="str" cm="1">
        <f t="array" ref="W295">_xlfn.IFS(T295&gt;J295,"KO : Le montant retenu est supérieur au montant présenté. Merci de revoir la ligne de dépense ou plafonner son montant.",J295=0,"",T295=J295,"OK",T295&lt;J295,"Montant instruit inférieur au montant présenté.")</f>
        <v/>
      </c>
      <c r="X295" s="112">
        <f t="shared" si="55"/>
        <v>0</v>
      </c>
    </row>
    <row r="296" spans="1:24">
      <c r="A296" s="25">
        <v>292</v>
      </c>
      <c r="B296" s="109"/>
      <c r="C296" s="109"/>
      <c r="D296" s="10"/>
      <c r="E296" s="10"/>
      <c r="F296" s="110"/>
      <c r="G296" s="111"/>
      <c r="H296" s="111"/>
      <c r="I296" s="25" t="s">
        <v>6</v>
      </c>
      <c r="J296" s="94">
        <f t="shared" si="56"/>
        <v>0</v>
      </c>
      <c r="K296" s="20"/>
      <c r="L296" s="102">
        <f t="shared" si="46"/>
        <v>0</v>
      </c>
      <c r="M296" s="103">
        <f t="shared" si="47"/>
        <v>0</v>
      </c>
      <c r="N296" s="103">
        <f t="shared" si="48"/>
        <v>0</v>
      </c>
      <c r="O296" s="10">
        <f t="shared" si="49"/>
        <v>0</v>
      </c>
      <c r="P296" s="113">
        <f t="shared" si="50"/>
        <v>0</v>
      </c>
      <c r="Q296" s="104">
        <f t="shared" si="51"/>
        <v>0</v>
      </c>
      <c r="R296" s="104">
        <f t="shared" si="52"/>
        <v>0</v>
      </c>
      <c r="S296" s="25" t="str">
        <f t="shared" si="53"/>
        <v>heure</v>
      </c>
      <c r="T296" s="94">
        <f t="shared" si="54"/>
        <v>0</v>
      </c>
      <c r="U296" s="19"/>
      <c r="V296" s="9"/>
      <c r="W296" s="37" t="str" cm="1">
        <f t="array" ref="W296">_xlfn.IFS(T296&gt;J296,"KO : Le montant retenu est supérieur au montant présenté. Merci de revoir la ligne de dépense ou plafonner son montant.",J296=0,"",T296=J296,"OK",T296&lt;J296,"Montant instruit inférieur au montant présenté.")</f>
        <v/>
      </c>
      <c r="X296" s="112">
        <f t="shared" si="55"/>
        <v>0</v>
      </c>
    </row>
    <row r="297" spans="1:24">
      <c r="A297" s="25">
        <v>293</v>
      </c>
      <c r="B297" s="109"/>
      <c r="C297" s="109"/>
      <c r="D297" s="10"/>
      <c r="E297" s="10"/>
      <c r="F297" s="110"/>
      <c r="G297" s="111"/>
      <c r="H297" s="111"/>
      <c r="I297" s="25" t="s">
        <v>6</v>
      </c>
      <c r="J297" s="94">
        <f t="shared" si="56"/>
        <v>0</v>
      </c>
      <c r="K297" s="20"/>
      <c r="L297" s="102">
        <f t="shared" si="46"/>
        <v>0</v>
      </c>
      <c r="M297" s="103">
        <f t="shared" si="47"/>
        <v>0</v>
      </c>
      <c r="N297" s="103">
        <f t="shared" si="48"/>
        <v>0</v>
      </c>
      <c r="O297" s="10">
        <f t="shared" si="49"/>
        <v>0</v>
      </c>
      <c r="P297" s="113">
        <f t="shared" si="50"/>
        <v>0</v>
      </c>
      <c r="Q297" s="104">
        <f t="shared" si="51"/>
        <v>0</v>
      </c>
      <c r="R297" s="104">
        <f t="shared" si="52"/>
        <v>0</v>
      </c>
      <c r="S297" s="25" t="str">
        <f t="shared" si="53"/>
        <v>heure</v>
      </c>
      <c r="T297" s="94">
        <f t="shared" si="54"/>
        <v>0</v>
      </c>
      <c r="U297" s="19"/>
      <c r="V297" s="9"/>
      <c r="W297" s="37" t="str" cm="1">
        <f t="array" ref="W297">_xlfn.IFS(T297&gt;J297,"KO : Le montant retenu est supérieur au montant présenté. Merci de revoir la ligne de dépense ou plafonner son montant.",J297=0,"",T297=J297,"OK",T297&lt;J297,"Montant instruit inférieur au montant présenté.")</f>
        <v/>
      </c>
      <c r="X297" s="112">
        <f t="shared" si="55"/>
        <v>0</v>
      </c>
    </row>
    <row r="298" spans="1:24">
      <c r="A298" s="25">
        <v>294</v>
      </c>
      <c r="B298" s="109"/>
      <c r="C298" s="109"/>
      <c r="D298" s="10"/>
      <c r="E298" s="10"/>
      <c r="F298" s="110"/>
      <c r="G298" s="111"/>
      <c r="H298" s="111"/>
      <c r="I298" s="25" t="s">
        <v>6</v>
      </c>
      <c r="J298" s="94">
        <f t="shared" si="56"/>
        <v>0</v>
      </c>
      <c r="K298" s="20"/>
      <c r="L298" s="102">
        <f t="shared" si="46"/>
        <v>0</v>
      </c>
      <c r="M298" s="103">
        <f t="shared" si="47"/>
        <v>0</v>
      </c>
      <c r="N298" s="103">
        <f t="shared" si="48"/>
        <v>0</v>
      </c>
      <c r="O298" s="10">
        <f t="shared" si="49"/>
        <v>0</v>
      </c>
      <c r="P298" s="113">
        <f t="shared" si="50"/>
        <v>0</v>
      </c>
      <c r="Q298" s="104">
        <f t="shared" si="51"/>
        <v>0</v>
      </c>
      <c r="R298" s="104">
        <f t="shared" si="52"/>
        <v>0</v>
      </c>
      <c r="S298" s="25" t="str">
        <f t="shared" si="53"/>
        <v>heure</v>
      </c>
      <c r="T298" s="94">
        <f t="shared" si="54"/>
        <v>0</v>
      </c>
      <c r="U298" s="19"/>
      <c r="V298" s="9"/>
      <c r="W298" s="37" t="str" cm="1">
        <f t="array" ref="W298">_xlfn.IFS(T298&gt;J298,"KO : Le montant retenu est supérieur au montant présenté. Merci de revoir la ligne de dépense ou plafonner son montant.",J298=0,"",T298=J298,"OK",T298&lt;J298,"Montant instruit inférieur au montant présenté.")</f>
        <v/>
      </c>
      <c r="X298" s="112">
        <f t="shared" si="55"/>
        <v>0</v>
      </c>
    </row>
    <row r="299" spans="1:24">
      <c r="A299" s="25">
        <v>295</v>
      </c>
      <c r="B299" s="109"/>
      <c r="C299" s="109"/>
      <c r="D299" s="10"/>
      <c r="E299" s="10"/>
      <c r="F299" s="110"/>
      <c r="G299" s="111"/>
      <c r="H299" s="111"/>
      <c r="I299" s="25" t="s">
        <v>6</v>
      </c>
      <c r="J299" s="94">
        <f t="shared" si="56"/>
        <v>0</v>
      </c>
      <c r="K299" s="20"/>
      <c r="L299" s="102">
        <f t="shared" si="46"/>
        <v>0</v>
      </c>
      <c r="M299" s="103">
        <f t="shared" si="47"/>
        <v>0</v>
      </c>
      <c r="N299" s="103">
        <f t="shared" si="48"/>
        <v>0</v>
      </c>
      <c r="O299" s="10">
        <f t="shared" si="49"/>
        <v>0</v>
      </c>
      <c r="P299" s="113">
        <f t="shared" si="50"/>
        <v>0</v>
      </c>
      <c r="Q299" s="104">
        <f t="shared" si="51"/>
        <v>0</v>
      </c>
      <c r="R299" s="104">
        <f t="shared" si="52"/>
        <v>0</v>
      </c>
      <c r="S299" s="25" t="str">
        <f t="shared" si="53"/>
        <v>heure</v>
      </c>
      <c r="T299" s="94">
        <f t="shared" si="54"/>
        <v>0</v>
      </c>
      <c r="U299" s="19"/>
      <c r="V299" s="9"/>
      <c r="W299" s="37" t="str" cm="1">
        <f t="array" ref="W299">_xlfn.IFS(T299&gt;J299,"KO : Le montant retenu est supérieur au montant présenté. Merci de revoir la ligne de dépense ou plafonner son montant.",J299=0,"",T299=J299,"OK",T299&lt;J299,"Montant instruit inférieur au montant présenté.")</f>
        <v/>
      </c>
      <c r="X299" s="112">
        <f t="shared" si="55"/>
        <v>0</v>
      </c>
    </row>
    <row r="300" spans="1:24">
      <c r="A300" s="25">
        <v>296</v>
      </c>
      <c r="B300" s="109"/>
      <c r="C300" s="109"/>
      <c r="D300" s="10"/>
      <c r="E300" s="10"/>
      <c r="F300" s="110"/>
      <c r="G300" s="111"/>
      <c r="H300" s="111"/>
      <c r="I300" s="25" t="s">
        <v>6</v>
      </c>
      <c r="J300" s="94">
        <f t="shared" si="56"/>
        <v>0</v>
      </c>
      <c r="K300" s="20"/>
      <c r="L300" s="102">
        <f t="shared" si="46"/>
        <v>0</v>
      </c>
      <c r="M300" s="103">
        <f t="shared" si="47"/>
        <v>0</v>
      </c>
      <c r="N300" s="103">
        <f t="shared" si="48"/>
        <v>0</v>
      </c>
      <c r="O300" s="10">
        <f t="shared" si="49"/>
        <v>0</v>
      </c>
      <c r="P300" s="113">
        <f t="shared" si="50"/>
        <v>0</v>
      </c>
      <c r="Q300" s="104">
        <f t="shared" si="51"/>
        <v>0</v>
      </c>
      <c r="R300" s="104">
        <f t="shared" si="52"/>
        <v>0</v>
      </c>
      <c r="S300" s="25" t="str">
        <f t="shared" si="53"/>
        <v>heure</v>
      </c>
      <c r="T300" s="94">
        <f t="shared" si="54"/>
        <v>0</v>
      </c>
      <c r="U300" s="19"/>
      <c r="V300" s="9"/>
      <c r="W300" s="37" t="str" cm="1">
        <f t="array" ref="W300">_xlfn.IFS(T300&gt;J300,"KO : Le montant retenu est supérieur au montant présenté. Merci de revoir la ligne de dépense ou plafonner son montant.",J300=0,"",T300=J300,"OK",T300&lt;J300,"Montant instruit inférieur au montant présenté.")</f>
        <v/>
      </c>
      <c r="X300" s="112">
        <f t="shared" si="55"/>
        <v>0</v>
      </c>
    </row>
    <row r="301" spans="1:24">
      <c r="A301" s="25">
        <v>297</v>
      </c>
      <c r="B301" s="109"/>
      <c r="C301" s="109"/>
      <c r="D301" s="10"/>
      <c r="E301" s="10"/>
      <c r="F301" s="110"/>
      <c r="G301" s="111"/>
      <c r="H301" s="111"/>
      <c r="I301" s="25" t="s">
        <v>6</v>
      </c>
      <c r="J301" s="94">
        <f t="shared" si="56"/>
        <v>0</v>
      </c>
      <c r="K301" s="20"/>
      <c r="L301" s="102">
        <f t="shared" si="46"/>
        <v>0</v>
      </c>
      <c r="M301" s="103">
        <f t="shared" si="47"/>
        <v>0</v>
      </c>
      <c r="N301" s="103">
        <f t="shared" si="48"/>
        <v>0</v>
      </c>
      <c r="O301" s="10">
        <f t="shared" si="49"/>
        <v>0</v>
      </c>
      <c r="P301" s="113">
        <f t="shared" si="50"/>
        <v>0</v>
      </c>
      <c r="Q301" s="104">
        <f t="shared" si="51"/>
        <v>0</v>
      </c>
      <c r="R301" s="104">
        <f t="shared" si="52"/>
        <v>0</v>
      </c>
      <c r="S301" s="25" t="str">
        <f t="shared" si="53"/>
        <v>heure</v>
      </c>
      <c r="T301" s="94">
        <f t="shared" si="54"/>
        <v>0</v>
      </c>
      <c r="U301" s="19"/>
      <c r="V301" s="9"/>
      <c r="W301" s="37" t="str" cm="1">
        <f t="array" ref="W301">_xlfn.IFS(T301&gt;J301,"KO : Le montant retenu est supérieur au montant présenté. Merci de revoir la ligne de dépense ou plafonner son montant.",J301=0,"",T301=J301,"OK",T301&lt;J301,"Montant instruit inférieur au montant présenté.")</f>
        <v/>
      </c>
      <c r="X301" s="112">
        <f t="shared" si="55"/>
        <v>0</v>
      </c>
    </row>
    <row r="302" spans="1:24">
      <c r="A302" s="25">
        <v>298</v>
      </c>
      <c r="B302" s="109"/>
      <c r="C302" s="109"/>
      <c r="D302" s="10"/>
      <c r="E302" s="10"/>
      <c r="F302" s="110"/>
      <c r="G302" s="111"/>
      <c r="H302" s="111"/>
      <c r="I302" s="25" t="s">
        <v>6</v>
      </c>
      <c r="J302" s="94">
        <f t="shared" si="56"/>
        <v>0</v>
      </c>
      <c r="K302" s="20"/>
      <c r="L302" s="102">
        <f t="shared" si="46"/>
        <v>0</v>
      </c>
      <c r="M302" s="103">
        <f t="shared" si="47"/>
        <v>0</v>
      </c>
      <c r="N302" s="103">
        <f t="shared" si="48"/>
        <v>0</v>
      </c>
      <c r="O302" s="10">
        <f t="shared" si="49"/>
        <v>0</v>
      </c>
      <c r="P302" s="113">
        <f t="shared" si="50"/>
        <v>0</v>
      </c>
      <c r="Q302" s="104">
        <f t="shared" si="51"/>
        <v>0</v>
      </c>
      <c r="R302" s="104">
        <f t="shared" si="52"/>
        <v>0</v>
      </c>
      <c r="S302" s="25" t="str">
        <f t="shared" si="53"/>
        <v>heure</v>
      </c>
      <c r="T302" s="94">
        <f t="shared" si="54"/>
        <v>0</v>
      </c>
      <c r="U302" s="19"/>
      <c r="V302" s="9"/>
      <c r="W302" s="37" t="str" cm="1">
        <f t="array" ref="W302">_xlfn.IFS(T302&gt;J302,"KO : Le montant retenu est supérieur au montant présenté. Merci de revoir la ligne de dépense ou plafonner son montant.",J302=0,"",T302=J302,"OK",T302&lt;J302,"Montant instruit inférieur au montant présenté.")</f>
        <v/>
      </c>
      <c r="X302" s="112">
        <f t="shared" si="55"/>
        <v>0</v>
      </c>
    </row>
    <row r="303" spans="1:24">
      <c r="A303" s="25">
        <v>299</v>
      </c>
      <c r="B303" s="109"/>
      <c r="C303" s="109"/>
      <c r="D303" s="10"/>
      <c r="E303" s="10"/>
      <c r="F303" s="110"/>
      <c r="G303" s="111"/>
      <c r="H303" s="111"/>
      <c r="I303" s="25" t="s">
        <v>6</v>
      </c>
      <c r="J303" s="94">
        <f t="shared" si="56"/>
        <v>0</v>
      </c>
      <c r="K303" s="20"/>
      <c r="L303" s="102">
        <f t="shared" si="46"/>
        <v>0</v>
      </c>
      <c r="M303" s="103">
        <f t="shared" si="47"/>
        <v>0</v>
      </c>
      <c r="N303" s="103">
        <f t="shared" si="48"/>
        <v>0</v>
      </c>
      <c r="O303" s="10">
        <f t="shared" si="49"/>
        <v>0</v>
      </c>
      <c r="P303" s="113">
        <f t="shared" si="50"/>
        <v>0</v>
      </c>
      <c r="Q303" s="104">
        <f t="shared" si="51"/>
        <v>0</v>
      </c>
      <c r="R303" s="104">
        <f t="shared" si="52"/>
        <v>0</v>
      </c>
      <c r="S303" s="25" t="str">
        <f t="shared" si="53"/>
        <v>heure</v>
      </c>
      <c r="T303" s="94">
        <f t="shared" si="54"/>
        <v>0</v>
      </c>
      <c r="U303" s="19"/>
      <c r="V303" s="9"/>
      <c r="W303" s="37" t="str" cm="1">
        <f t="array" ref="W303">_xlfn.IFS(T303&gt;J303,"KO : Le montant retenu est supérieur au montant présenté. Merci de revoir la ligne de dépense ou plafonner son montant.",J303=0,"",T303=J303,"OK",T303&lt;J303,"Montant instruit inférieur au montant présenté.")</f>
        <v/>
      </c>
      <c r="X303" s="112">
        <f t="shared" si="55"/>
        <v>0</v>
      </c>
    </row>
    <row r="304" spans="1:24">
      <c r="A304" s="25">
        <v>300</v>
      </c>
      <c r="B304" s="109"/>
      <c r="C304" s="109"/>
      <c r="D304" s="10"/>
      <c r="E304" s="10"/>
      <c r="F304" s="110"/>
      <c r="G304" s="111"/>
      <c r="H304" s="111"/>
      <c r="I304" s="25" t="s">
        <v>6</v>
      </c>
      <c r="J304" s="94">
        <f t="shared" si="56"/>
        <v>0</v>
      </c>
      <c r="K304" s="20"/>
      <c r="L304" s="102">
        <f t="shared" si="46"/>
        <v>0</v>
      </c>
      <c r="M304" s="103">
        <f t="shared" si="47"/>
        <v>0</v>
      </c>
      <c r="N304" s="103">
        <f t="shared" si="48"/>
        <v>0</v>
      </c>
      <c r="O304" s="10">
        <f t="shared" si="49"/>
        <v>0</v>
      </c>
      <c r="P304" s="113">
        <f t="shared" si="50"/>
        <v>0</v>
      </c>
      <c r="Q304" s="104">
        <f t="shared" si="51"/>
        <v>0</v>
      </c>
      <c r="R304" s="104">
        <f t="shared" si="52"/>
        <v>0</v>
      </c>
      <c r="S304" s="25" t="str">
        <f t="shared" si="53"/>
        <v>heure</v>
      </c>
      <c r="T304" s="94">
        <f t="shared" si="54"/>
        <v>0</v>
      </c>
      <c r="U304" s="19"/>
      <c r="V304" s="9"/>
      <c r="W304" s="37" t="str" cm="1">
        <f t="array" ref="W304">_xlfn.IFS(T304&gt;J304,"KO : Le montant retenu est supérieur au montant présenté. Merci de revoir la ligne de dépense ou plafonner son montant.",J304=0,"",T304=J304,"OK",T304&lt;J304,"Montant instruit inférieur au montant présenté.")</f>
        <v/>
      </c>
      <c r="X304" s="112">
        <f t="shared" si="55"/>
        <v>0</v>
      </c>
    </row>
    <row r="305" spans="1:24">
      <c r="A305" s="25">
        <v>301</v>
      </c>
      <c r="B305" s="109"/>
      <c r="C305" s="109"/>
      <c r="D305" s="10"/>
      <c r="E305" s="10"/>
      <c r="F305" s="110"/>
      <c r="G305" s="111"/>
      <c r="H305" s="111"/>
      <c r="I305" s="25" t="s">
        <v>6</v>
      </c>
      <c r="J305" s="94">
        <f t="shared" si="56"/>
        <v>0</v>
      </c>
      <c r="K305" s="20"/>
      <c r="L305" s="102">
        <f t="shared" si="46"/>
        <v>0</v>
      </c>
      <c r="M305" s="103">
        <f t="shared" si="47"/>
        <v>0</v>
      </c>
      <c r="N305" s="103">
        <f t="shared" si="48"/>
        <v>0</v>
      </c>
      <c r="O305" s="10">
        <f t="shared" si="49"/>
        <v>0</v>
      </c>
      <c r="P305" s="113">
        <f t="shared" si="50"/>
        <v>0</v>
      </c>
      <c r="Q305" s="104">
        <f t="shared" si="51"/>
        <v>0</v>
      </c>
      <c r="R305" s="104">
        <f t="shared" si="52"/>
        <v>0</v>
      </c>
      <c r="S305" s="25" t="str">
        <f t="shared" si="53"/>
        <v>heure</v>
      </c>
      <c r="T305" s="94">
        <f t="shared" si="54"/>
        <v>0</v>
      </c>
      <c r="U305" s="19"/>
      <c r="V305" s="9"/>
      <c r="W305" s="37" t="str" cm="1">
        <f t="array" ref="W305">_xlfn.IFS(T305&gt;J305,"KO : Le montant retenu est supérieur au montant présenté. Merci de revoir la ligne de dépense ou plafonner son montant.",J305=0,"",T305=J305,"OK",T305&lt;J305,"Montant instruit inférieur au montant présenté.")</f>
        <v/>
      </c>
      <c r="X305" s="112">
        <f t="shared" si="55"/>
        <v>0</v>
      </c>
    </row>
    <row r="306" spans="1:24">
      <c r="A306" s="25">
        <v>302</v>
      </c>
      <c r="B306" s="109"/>
      <c r="C306" s="109"/>
      <c r="D306" s="10"/>
      <c r="E306" s="10"/>
      <c r="F306" s="110"/>
      <c r="G306" s="111"/>
      <c r="H306" s="111"/>
      <c r="I306" s="25" t="s">
        <v>6</v>
      </c>
      <c r="J306" s="94">
        <f t="shared" si="56"/>
        <v>0</v>
      </c>
      <c r="K306" s="20"/>
      <c r="L306" s="102">
        <f t="shared" si="46"/>
        <v>0</v>
      </c>
      <c r="M306" s="103">
        <f t="shared" si="47"/>
        <v>0</v>
      </c>
      <c r="N306" s="103">
        <f t="shared" si="48"/>
        <v>0</v>
      </c>
      <c r="O306" s="10">
        <f t="shared" si="49"/>
        <v>0</v>
      </c>
      <c r="P306" s="113">
        <f t="shared" si="50"/>
        <v>0</v>
      </c>
      <c r="Q306" s="104">
        <f t="shared" si="51"/>
        <v>0</v>
      </c>
      <c r="R306" s="104">
        <f t="shared" si="52"/>
        <v>0</v>
      </c>
      <c r="S306" s="25" t="str">
        <f t="shared" si="53"/>
        <v>heure</v>
      </c>
      <c r="T306" s="94">
        <f t="shared" si="54"/>
        <v>0</v>
      </c>
      <c r="U306" s="19"/>
      <c r="V306" s="9"/>
      <c r="W306" s="37" t="str" cm="1">
        <f t="array" ref="W306">_xlfn.IFS(T306&gt;J306,"KO : Le montant retenu est supérieur au montant présenté. Merci de revoir la ligne de dépense ou plafonner son montant.",J306=0,"",T306=J306,"OK",T306&lt;J306,"Montant instruit inférieur au montant présenté.")</f>
        <v/>
      </c>
      <c r="X306" s="112">
        <f t="shared" si="55"/>
        <v>0</v>
      </c>
    </row>
    <row r="307" spans="1:24">
      <c r="A307" s="25">
        <v>303</v>
      </c>
      <c r="B307" s="109"/>
      <c r="C307" s="109"/>
      <c r="D307" s="10"/>
      <c r="E307" s="10"/>
      <c r="F307" s="110"/>
      <c r="G307" s="111"/>
      <c r="H307" s="111"/>
      <c r="I307" s="25" t="s">
        <v>6</v>
      </c>
      <c r="J307" s="94">
        <f t="shared" si="56"/>
        <v>0</v>
      </c>
      <c r="K307" s="20"/>
      <c r="L307" s="102">
        <f t="shared" si="46"/>
        <v>0</v>
      </c>
      <c r="M307" s="103">
        <f t="shared" si="47"/>
        <v>0</v>
      </c>
      <c r="N307" s="103">
        <f t="shared" si="48"/>
        <v>0</v>
      </c>
      <c r="O307" s="10">
        <f t="shared" si="49"/>
        <v>0</v>
      </c>
      <c r="P307" s="113">
        <f t="shared" si="50"/>
        <v>0</v>
      </c>
      <c r="Q307" s="104">
        <f t="shared" si="51"/>
        <v>0</v>
      </c>
      <c r="R307" s="104">
        <f t="shared" si="52"/>
        <v>0</v>
      </c>
      <c r="S307" s="25" t="str">
        <f t="shared" si="53"/>
        <v>heure</v>
      </c>
      <c r="T307" s="94">
        <f t="shared" si="54"/>
        <v>0</v>
      </c>
      <c r="U307" s="19"/>
      <c r="V307" s="9"/>
      <c r="W307" s="37" t="str" cm="1">
        <f t="array" ref="W307">_xlfn.IFS(T307&gt;J307,"KO : Le montant retenu est supérieur au montant présenté. Merci de revoir la ligne de dépense ou plafonner son montant.",J307=0,"",T307=J307,"OK",T307&lt;J307,"Montant instruit inférieur au montant présenté.")</f>
        <v/>
      </c>
      <c r="X307" s="112">
        <f t="shared" si="55"/>
        <v>0</v>
      </c>
    </row>
    <row r="308" spans="1:24">
      <c r="A308" s="25">
        <v>304</v>
      </c>
      <c r="B308" s="109"/>
      <c r="C308" s="109"/>
      <c r="D308" s="10"/>
      <c r="E308" s="10"/>
      <c r="F308" s="110"/>
      <c r="G308" s="111"/>
      <c r="H308" s="111"/>
      <c r="I308" s="25" t="s">
        <v>6</v>
      </c>
      <c r="J308" s="94">
        <f t="shared" si="56"/>
        <v>0</v>
      </c>
      <c r="K308" s="20"/>
      <c r="L308" s="102">
        <f t="shared" si="46"/>
        <v>0</v>
      </c>
      <c r="M308" s="103">
        <f t="shared" si="47"/>
        <v>0</v>
      </c>
      <c r="N308" s="103">
        <f t="shared" si="48"/>
        <v>0</v>
      </c>
      <c r="O308" s="10">
        <f t="shared" si="49"/>
        <v>0</v>
      </c>
      <c r="P308" s="113">
        <f t="shared" si="50"/>
        <v>0</v>
      </c>
      <c r="Q308" s="104">
        <f t="shared" si="51"/>
        <v>0</v>
      </c>
      <c r="R308" s="104">
        <f t="shared" si="52"/>
        <v>0</v>
      </c>
      <c r="S308" s="25" t="str">
        <f t="shared" si="53"/>
        <v>heure</v>
      </c>
      <c r="T308" s="94">
        <f t="shared" si="54"/>
        <v>0</v>
      </c>
      <c r="U308" s="19"/>
      <c r="V308" s="9"/>
      <c r="W308" s="37" t="str" cm="1">
        <f t="array" ref="W308">_xlfn.IFS(T308&gt;J308,"KO : Le montant retenu est supérieur au montant présenté. Merci de revoir la ligne de dépense ou plafonner son montant.",J308=0,"",T308=J308,"OK",T308&lt;J308,"Montant instruit inférieur au montant présenté.")</f>
        <v/>
      </c>
      <c r="X308" s="112">
        <f t="shared" si="55"/>
        <v>0</v>
      </c>
    </row>
    <row r="309" spans="1:24">
      <c r="A309" s="25">
        <v>305</v>
      </c>
      <c r="B309" s="109"/>
      <c r="C309" s="109"/>
      <c r="D309" s="10"/>
      <c r="E309" s="10"/>
      <c r="F309" s="110"/>
      <c r="G309" s="111"/>
      <c r="H309" s="111"/>
      <c r="I309" s="25" t="s">
        <v>6</v>
      </c>
      <c r="J309" s="94">
        <f t="shared" si="56"/>
        <v>0</v>
      </c>
      <c r="K309" s="20"/>
      <c r="L309" s="102">
        <f t="shared" si="46"/>
        <v>0</v>
      </c>
      <c r="M309" s="103">
        <f t="shared" si="47"/>
        <v>0</v>
      </c>
      <c r="N309" s="103">
        <f t="shared" si="48"/>
        <v>0</v>
      </c>
      <c r="O309" s="10">
        <f t="shared" si="49"/>
        <v>0</v>
      </c>
      <c r="P309" s="113">
        <f t="shared" si="50"/>
        <v>0</v>
      </c>
      <c r="Q309" s="104">
        <f t="shared" si="51"/>
        <v>0</v>
      </c>
      <c r="R309" s="104">
        <f t="shared" si="52"/>
        <v>0</v>
      </c>
      <c r="S309" s="25" t="str">
        <f t="shared" si="53"/>
        <v>heure</v>
      </c>
      <c r="T309" s="94">
        <f t="shared" si="54"/>
        <v>0</v>
      </c>
      <c r="U309" s="19"/>
      <c r="V309" s="9"/>
      <c r="W309" s="37" t="str" cm="1">
        <f t="array" ref="W309">_xlfn.IFS(T309&gt;J309,"KO : Le montant retenu est supérieur au montant présenté. Merci de revoir la ligne de dépense ou plafonner son montant.",J309=0,"",T309=J309,"OK",T309&lt;J309,"Montant instruit inférieur au montant présenté.")</f>
        <v/>
      </c>
      <c r="X309" s="112">
        <f t="shared" si="55"/>
        <v>0</v>
      </c>
    </row>
    <row r="310" spans="1:24">
      <c r="A310" s="25">
        <v>306</v>
      </c>
      <c r="B310" s="109"/>
      <c r="C310" s="109"/>
      <c r="D310" s="10"/>
      <c r="E310" s="10"/>
      <c r="F310" s="110"/>
      <c r="G310" s="111"/>
      <c r="H310" s="111"/>
      <c r="I310" s="25" t="s">
        <v>6</v>
      </c>
      <c r="J310" s="94">
        <f t="shared" si="56"/>
        <v>0</v>
      </c>
      <c r="K310" s="20"/>
      <c r="L310" s="102">
        <f t="shared" si="46"/>
        <v>0</v>
      </c>
      <c r="M310" s="103">
        <f t="shared" si="47"/>
        <v>0</v>
      </c>
      <c r="N310" s="103">
        <f t="shared" si="48"/>
        <v>0</v>
      </c>
      <c r="O310" s="10">
        <f t="shared" si="49"/>
        <v>0</v>
      </c>
      <c r="P310" s="113">
        <f t="shared" si="50"/>
        <v>0</v>
      </c>
      <c r="Q310" s="104">
        <f t="shared" si="51"/>
        <v>0</v>
      </c>
      <c r="R310" s="104">
        <f t="shared" si="52"/>
        <v>0</v>
      </c>
      <c r="S310" s="25" t="str">
        <f t="shared" si="53"/>
        <v>heure</v>
      </c>
      <c r="T310" s="94">
        <f t="shared" si="54"/>
        <v>0</v>
      </c>
      <c r="U310" s="19"/>
      <c r="V310" s="9"/>
      <c r="W310" s="37" t="str" cm="1">
        <f t="array" ref="W310">_xlfn.IFS(T310&gt;J310,"KO : Le montant retenu est supérieur au montant présenté. Merci de revoir la ligne de dépense ou plafonner son montant.",J310=0,"",T310=J310,"OK",T310&lt;J310,"Montant instruit inférieur au montant présenté.")</f>
        <v/>
      </c>
      <c r="X310" s="112">
        <f t="shared" si="55"/>
        <v>0</v>
      </c>
    </row>
    <row r="311" spans="1:24">
      <c r="A311" s="25">
        <v>307</v>
      </c>
      <c r="B311" s="109"/>
      <c r="C311" s="109"/>
      <c r="D311" s="10"/>
      <c r="E311" s="10"/>
      <c r="F311" s="110"/>
      <c r="G311" s="111"/>
      <c r="H311" s="111"/>
      <c r="I311" s="25" t="s">
        <v>6</v>
      </c>
      <c r="J311" s="94">
        <f t="shared" si="56"/>
        <v>0</v>
      </c>
      <c r="K311" s="20"/>
      <c r="L311" s="102">
        <f t="shared" si="46"/>
        <v>0</v>
      </c>
      <c r="M311" s="103">
        <f t="shared" si="47"/>
        <v>0</v>
      </c>
      <c r="N311" s="103">
        <f t="shared" si="48"/>
        <v>0</v>
      </c>
      <c r="O311" s="10">
        <f t="shared" si="49"/>
        <v>0</v>
      </c>
      <c r="P311" s="113">
        <f t="shared" si="50"/>
        <v>0</v>
      </c>
      <c r="Q311" s="104">
        <f t="shared" si="51"/>
        <v>0</v>
      </c>
      <c r="R311" s="104">
        <f t="shared" si="52"/>
        <v>0</v>
      </c>
      <c r="S311" s="25" t="str">
        <f t="shared" si="53"/>
        <v>heure</v>
      </c>
      <c r="T311" s="94">
        <f t="shared" si="54"/>
        <v>0</v>
      </c>
      <c r="U311" s="19"/>
      <c r="V311" s="9"/>
      <c r="W311" s="37" t="str" cm="1">
        <f t="array" ref="W311">_xlfn.IFS(T311&gt;J311,"KO : Le montant retenu est supérieur au montant présenté. Merci de revoir la ligne de dépense ou plafonner son montant.",J311=0,"",T311=J311,"OK",T311&lt;J311,"Montant instruit inférieur au montant présenté.")</f>
        <v/>
      </c>
      <c r="X311" s="112">
        <f t="shared" si="55"/>
        <v>0</v>
      </c>
    </row>
    <row r="312" spans="1:24">
      <c r="A312" s="25">
        <v>308</v>
      </c>
      <c r="B312" s="109"/>
      <c r="C312" s="109"/>
      <c r="D312" s="10"/>
      <c r="E312" s="10"/>
      <c r="F312" s="110"/>
      <c r="G312" s="111"/>
      <c r="H312" s="111"/>
      <c r="I312" s="25" t="s">
        <v>6</v>
      </c>
      <c r="J312" s="94">
        <f t="shared" si="56"/>
        <v>0</v>
      </c>
      <c r="K312" s="20"/>
      <c r="L312" s="102">
        <f t="shared" si="46"/>
        <v>0</v>
      </c>
      <c r="M312" s="103">
        <f t="shared" si="47"/>
        <v>0</v>
      </c>
      <c r="N312" s="103">
        <f t="shared" si="48"/>
        <v>0</v>
      </c>
      <c r="O312" s="10">
        <f t="shared" si="49"/>
        <v>0</v>
      </c>
      <c r="P312" s="113">
        <f t="shared" si="50"/>
        <v>0</v>
      </c>
      <c r="Q312" s="104">
        <f t="shared" si="51"/>
        <v>0</v>
      </c>
      <c r="R312" s="104">
        <f t="shared" si="52"/>
        <v>0</v>
      </c>
      <c r="S312" s="25" t="str">
        <f t="shared" si="53"/>
        <v>heure</v>
      </c>
      <c r="T312" s="94">
        <f t="shared" si="54"/>
        <v>0</v>
      </c>
      <c r="U312" s="19"/>
      <c r="V312" s="9"/>
      <c r="W312" s="37" t="str" cm="1">
        <f t="array" ref="W312">_xlfn.IFS(T312&gt;J312,"KO : Le montant retenu est supérieur au montant présenté. Merci de revoir la ligne de dépense ou plafonner son montant.",J312=0,"",T312=J312,"OK",T312&lt;J312,"Montant instruit inférieur au montant présenté.")</f>
        <v/>
      </c>
      <c r="X312" s="112">
        <f t="shared" si="55"/>
        <v>0</v>
      </c>
    </row>
    <row r="313" spans="1:24">
      <c r="A313" s="25">
        <v>309</v>
      </c>
      <c r="B313" s="109"/>
      <c r="C313" s="109"/>
      <c r="D313" s="10"/>
      <c r="E313" s="10"/>
      <c r="F313" s="110"/>
      <c r="G313" s="111"/>
      <c r="H313" s="111"/>
      <c r="I313" s="25" t="s">
        <v>6</v>
      </c>
      <c r="J313" s="94">
        <f t="shared" si="56"/>
        <v>0</v>
      </c>
      <c r="K313" s="20"/>
      <c r="L313" s="102">
        <f t="shared" si="46"/>
        <v>0</v>
      </c>
      <c r="M313" s="103">
        <f t="shared" si="47"/>
        <v>0</v>
      </c>
      <c r="N313" s="103">
        <f t="shared" si="48"/>
        <v>0</v>
      </c>
      <c r="O313" s="10">
        <f t="shared" si="49"/>
        <v>0</v>
      </c>
      <c r="P313" s="113">
        <f t="shared" si="50"/>
        <v>0</v>
      </c>
      <c r="Q313" s="104">
        <f t="shared" si="51"/>
        <v>0</v>
      </c>
      <c r="R313" s="104">
        <f t="shared" si="52"/>
        <v>0</v>
      </c>
      <c r="S313" s="25" t="str">
        <f t="shared" si="53"/>
        <v>heure</v>
      </c>
      <c r="T313" s="94">
        <f t="shared" si="54"/>
        <v>0</v>
      </c>
      <c r="U313" s="19"/>
      <c r="V313" s="9"/>
      <c r="W313" s="37" t="str" cm="1">
        <f t="array" ref="W313">_xlfn.IFS(T313&gt;J313,"KO : Le montant retenu est supérieur au montant présenté. Merci de revoir la ligne de dépense ou plafonner son montant.",J313=0,"",T313=J313,"OK",T313&lt;J313,"Montant instruit inférieur au montant présenté.")</f>
        <v/>
      </c>
      <c r="X313" s="112">
        <f t="shared" si="55"/>
        <v>0</v>
      </c>
    </row>
    <row r="314" spans="1:24">
      <c r="A314" s="25">
        <v>310</v>
      </c>
      <c r="B314" s="109"/>
      <c r="C314" s="109"/>
      <c r="D314" s="10"/>
      <c r="E314" s="10"/>
      <c r="F314" s="110"/>
      <c r="G314" s="111"/>
      <c r="H314" s="111"/>
      <c r="I314" s="25" t="s">
        <v>6</v>
      </c>
      <c r="J314" s="94">
        <f t="shared" si="56"/>
        <v>0</v>
      </c>
      <c r="K314" s="20"/>
      <c r="L314" s="102">
        <f t="shared" si="46"/>
        <v>0</v>
      </c>
      <c r="M314" s="103">
        <f t="shared" si="47"/>
        <v>0</v>
      </c>
      <c r="N314" s="103">
        <f t="shared" si="48"/>
        <v>0</v>
      </c>
      <c r="O314" s="10">
        <f t="shared" si="49"/>
        <v>0</v>
      </c>
      <c r="P314" s="113">
        <f t="shared" si="50"/>
        <v>0</v>
      </c>
      <c r="Q314" s="104">
        <f t="shared" si="51"/>
        <v>0</v>
      </c>
      <c r="R314" s="104">
        <f t="shared" si="52"/>
        <v>0</v>
      </c>
      <c r="S314" s="25" t="str">
        <f t="shared" si="53"/>
        <v>heure</v>
      </c>
      <c r="T314" s="94">
        <f t="shared" si="54"/>
        <v>0</v>
      </c>
      <c r="U314" s="19"/>
      <c r="V314" s="9"/>
      <c r="W314" s="37" t="str" cm="1">
        <f t="array" ref="W314">_xlfn.IFS(T314&gt;J314,"KO : Le montant retenu est supérieur au montant présenté. Merci de revoir la ligne de dépense ou plafonner son montant.",J314=0,"",T314=J314,"OK",T314&lt;J314,"Montant instruit inférieur au montant présenté.")</f>
        <v/>
      </c>
      <c r="X314" s="112">
        <f t="shared" si="55"/>
        <v>0</v>
      </c>
    </row>
    <row r="315" spans="1:24">
      <c r="A315" s="25">
        <v>311</v>
      </c>
      <c r="B315" s="109"/>
      <c r="C315" s="109"/>
      <c r="D315" s="10"/>
      <c r="E315" s="10"/>
      <c r="F315" s="110"/>
      <c r="G315" s="111"/>
      <c r="H315" s="111"/>
      <c r="I315" s="25" t="s">
        <v>6</v>
      </c>
      <c r="J315" s="94">
        <f t="shared" si="56"/>
        <v>0</v>
      </c>
      <c r="K315" s="20"/>
      <c r="L315" s="102">
        <f t="shared" si="46"/>
        <v>0</v>
      </c>
      <c r="M315" s="103">
        <f t="shared" si="47"/>
        <v>0</v>
      </c>
      <c r="N315" s="103">
        <f t="shared" si="48"/>
        <v>0</v>
      </c>
      <c r="O315" s="10">
        <f t="shared" si="49"/>
        <v>0</v>
      </c>
      <c r="P315" s="113">
        <f t="shared" si="50"/>
        <v>0</v>
      </c>
      <c r="Q315" s="104">
        <f t="shared" si="51"/>
        <v>0</v>
      </c>
      <c r="R315" s="104">
        <f t="shared" si="52"/>
        <v>0</v>
      </c>
      <c r="S315" s="25" t="str">
        <f t="shared" si="53"/>
        <v>heure</v>
      </c>
      <c r="T315" s="94">
        <f t="shared" si="54"/>
        <v>0</v>
      </c>
      <c r="U315" s="19"/>
      <c r="V315" s="9"/>
      <c r="W315" s="37" t="str" cm="1">
        <f t="array" ref="W315">_xlfn.IFS(T315&gt;J315,"KO : Le montant retenu est supérieur au montant présenté. Merci de revoir la ligne de dépense ou plafonner son montant.",J315=0,"",T315=J315,"OK",T315&lt;J315,"Montant instruit inférieur au montant présenté.")</f>
        <v/>
      </c>
      <c r="X315" s="112">
        <f t="shared" si="55"/>
        <v>0</v>
      </c>
    </row>
    <row r="316" spans="1:24">
      <c r="A316" s="25">
        <v>312</v>
      </c>
      <c r="B316" s="109"/>
      <c r="C316" s="109"/>
      <c r="D316" s="10"/>
      <c r="E316" s="10"/>
      <c r="F316" s="110"/>
      <c r="G316" s="111"/>
      <c r="H316" s="111"/>
      <c r="I316" s="25" t="s">
        <v>6</v>
      </c>
      <c r="J316" s="94">
        <f t="shared" si="56"/>
        <v>0</v>
      </c>
      <c r="K316" s="20"/>
      <c r="L316" s="102">
        <f t="shared" si="46"/>
        <v>0</v>
      </c>
      <c r="M316" s="103">
        <f t="shared" si="47"/>
        <v>0</v>
      </c>
      <c r="N316" s="103">
        <f t="shared" si="48"/>
        <v>0</v>
      </c>
      <c r="O316" s="10">
        <f t="shared" si="49"/>
        <v>0</v>
      </c>
      <c r="P316" s="113">
        <f t="shared" si="50"/>
        <v>0</v>
      </c>
      <c r="Q316" s="104">
        <f t="shared" si="51"/>
        <v>0</v>
      </c>
      <c r="R316" s="104">
        <f t="shared" si="52"/>
        <v>0</v>
      </c>
      <c r="S316" s="25" t="str">
        <f t="shared" si="53"/>
        <v>heure</v>
      </c>
      <c r="T316" s="94">
        <f t="shared" si="54"/>
        <v>0</v>
      </c>
      <c r="U316" s="19"/>
      <c r="V316" s="9"/>
      <c r="W316" s="37" t="str" cm="1">
        <f t="array" ref="W316">_xlfn.IFS(T316&gt;J316,"KO : Le montant retenu est supérieur au montant présenté. Merci de revoir la ligne de dépense ou plafonner son montant.",J316=0,"",T316=J316,"OK",T316&lt;J316,"Montant instruit inférieur au montant présenté.")</f>
        <v/>
      </c>
      <c r="X316" s="112">
        <f t="shared" si="55"/>
        <v>0</v>
      </c>
    </row>
    <row r="317" spans="1:24">
      <c r="A317" s="25">
        <v>313</v>
      </c>
      <c r="B317" s="109"/>
      <c r="C317" s="109"/>
      <c r="D317" s="10"/>
      <c r="E317" s="10"/>
      <c r="F317" s="110"/>
      <c r="G317" s="111"/>
      <c r="H317" s="111"/>
      <c r="I317" s="25" t="s">
        <v>6</v>
      </c>
      <c r="J317" s="94">
        <f t="shared" si="56"/>
        <v>0</v>
      </c>
      <c r="K317" s="20"/>
      <c r="L317" s="102">
        <f t="shared" si="46"/>
        <v>0</v>
      </c>
      <c r="M317" s="103">
        <f t="shared" si="47"/>
        <v>0</v>
      </c>
      <c r="N317" s="103">
        <f t="shared" si="48"/>
        <v>0</v>
      </c>
      <c r="O317" s="10">
        <f t="shared" si="49"/>
        <v>0</v>
      </c>
      <c r="P317" s="113">
        <f t="shared" si="50"/>
        <v>0</v>
      </c>
      <c r="Q317" s="104">
        <f t="shared" si="51"/>
        <v>0</v>
      </c>
      <c r="R317" s="104">
        <f t="shared" si="52"/>
        <v>0</v>
      </c>
      <c r="S317" s="25" t="str">
        <f t="shared" si="53"/>
        <v>heure</v>
      </c>
      <c r="T317" s="94">
        <f t="shared" si="54"/>
        <v>0</v>
      </c>
      <c r="U317" s="19"/>
      <c r="V317" s="9"/>
      <c r="W317" s="37" t="str" cm="1">
        <f t="array" ref="W317">_xlfn.IFS(T317&gt;J317,"KO : Le montant retenu est supérieur au montant présenté. Merci de revoir la ligne de dépense ou plafonner son montant.",J317=0,"",T317=J317,"OK",T317&lt;J317,"Montant instruit inférieur au montant présenté.")</f>
        <v/>
      </c>
      <c r="X317" s="112">
        <f t="shared" si="55"/>
        <v>0</v>
      </c>
    </row>
    <row r="318" spans="1:24">
      <c r="A318" s="25">
        <v>314</v>
      </c>
      <c r="B318" s="109"/>
      <c r="C318" s="109"/>
      <c r="D318" s="10"/>
      <c r="E318" s="10"/>
      <c r="F318" s="110"/>
      <c r="G318" s="111"/>
      <c r="H318" s="111"/>
      <c r="I318" s="25" t="s">
        <v>6</v>
      </c>
      <c r="J318" s="94">
        <f t="shared" si="56"/>
        <v>0</v>
      </c>
      <c r="K318" s="20"/>
      <c r="L318" s="102">
        <f t="shared" si="46"/>
        <v>0</v>
      </c>
      <c r="M318" s="103">
        <f t="shared" si="47"/>
        <v>0</v>
      </c>
      <c r="N318" s="103">
        <f t="shared" si="48"/>
        <v>0</v>
      </c>
      <c r="O318" s="10">
        <f t="shared" si="49"/>
        <v>0</v>
      </c>
      <c r="P318" s="113">
        <f t="shared" si="50"/>
        <v>0</v>
      </c>
      <c r="Q318" s="104">
        <f t="shared" si="51"/>
        <v>0</v>
      </c>
      <c r="R318" s="104">
        <f t="shared" si="52"/>
        <v>0</v>
      </c>
      <c r="S318" s="25" t="str">
        <f t="shared" si="53"/>
        <v>heure</v>
      </c>
      <c r="T318" s="94">
        <f t="shared" si="54"/>
        <v>0</v>
      </c>
      <c r="U318" s="19"/>
      <c r="V318" s="9"/>
      <c r="W318" s="37" t="str" cm="1">
        <f t="array" ref="W318">_xlfn.IFS(T318&gt;J318,"KO : Le montant retenu est supérieur au montant présenté. Merci de revoir la ligne de dépense ou plafonner son montant.",J318=0,"",T318=J318,"OK",T318&lt;J318,"Montant instruit inférieur au montant présenté.")</f>
        <v/>
      </c>
      <c r="X318" s="112">
        <f t="shared" si="55"/>
        <v>0</v>
      </c>
    </row>
    <row r="319" spans="1:24">
      <c r="A319" s="25">
        <v>315</v>
      </c>
      <c r="B319" s="109"/>
      <c r="C319" s="109"/>
      <c r="D319" s="10"/>
      <c r="E319" s="10"/>
      <c r="F319" s="110"/>
      <c r="G319" s="111"/>
      <c r="H319" s="111"/>
      <c r="I319" s="25" t="s">
        <v>6</v>
      </c>
      <c r="J319" s="94">
        <f t="shared" si="56"/>
        <v>0</v>
      </c>
      <c r="K319" s="20"/>
      <c r="L319" s="102">
        <f t="shared" si="46"/>
        <v>0</v>
      </c>
      <c r="M319" s="103">
        <f t="shared" si="47"/>
        <v>0</v>
      </c>
      <c r="N319" s="103">
        <f t="shared" si="48"/>
        <v>0</v>
      </c>
      <c r="O319" s="10">
        <f t="shared" si="49"/>
        <v>0</v>
      </c>
      <c r="P319" s="113">
        <f t="shared" si="50"/>
        <v>0</v>
      </c>
      <c r="Q319" s="104">
        <f t="shared" si="51"/>
        <v>0</v>
      </c>
      <c r="R319" s="104">
        <f t="shared" si="52"/>
        <v>0</v>
      </c>
      <c r="S319" s="25" t="str">
        <f t="shared" si="53"/>
        <v>heure</v>
      </c>
      <c r="T319" s="94">
        <f t="shared" si="54"/>
        <v>0</v>
      </c>
      <c r="U319" s="19"/>
      <c r="V319" s="9"/>
      <c r="W319" s="37" t="str" cm="1">
        <f t="array" ref="W319">_xlfn.IFS(T319&gt;J319,"KO : Le montant retenu est supérieur au montant présenté. Merci de revoir la ligne de dépense ou plafonner son montant.",J319=0,"",T319=J319,"OK",T319&lt;J319,"Montant instruit inférieur au montant présenté.")</f>
        <v/>
      </c>
      <c r="X319" s="112">
        <f t="shared" si="55"/>
        <v>0</v>
      </c>
    </row>
    <row r="320" spans="1:24">
      <c r="A320" s="25">
        <v>316</v>
      </c>
      <c r="B320" s="109"/>
      <c r="C320" s="109"/>
      <c r="D320" s="10"/>
      <c r="E320" s="10"/>
      <c r="F320" s="110"/>
      <c r="G320" s="111"/>
      <c r="H320" s="111"/>
      <c r="I320" s="25" t="s">
        <v>6</v>
      </c>
      <c r="J320" s="94">
        <f t="shared" si="56"/>
        <v>0</v>
      </c>
      <c r="K320" s="20"/>
      <c r="L320" s="102">
        <f t="shared" si="46"/>
        <v>0</v>
      </c>
      <c r="M320" s="103">
        <f t="shared" si="47"/>
        <v>0</v>
      </c>
      <c r="N320" s="103">
        <f t="shared" si="48"/>
        <v>0</v>
      </c>
      <c r="O320" s="10">
        <f t="shared" si="49"/>
        <v>0</v>
      </c>
      <c r="P320" s="113">
        <f t="shared" si="50"/>
        <v>0</v>
      </c>
      <c r="Q320" s="104">
        <f t="shared" si="51"/>
        <v>0</v>
      </c>
      <c r="R320" s="104">
        <f t="shared" si="52"/>
        <v>0</v>
      </c>
      <c r="S320" s="25" t="str">
        <f t="shared" si="53"/>
        <v>heure</v>
      </c>
      <c r="T320" s="94">
        <f t="shared" si="54"/>
        <v>0</v>
      </c>
      <c r="U320" s="19"/>
      <c r="V320" s="9"/>
      <c r="W320" s="37" t="str" cm="1">
        <f t="array" ref="W320">_xlfn.IFS(T320&gt;J320,"KO : Le montant retenu est supérieur au montant présenté. Merci de revoir la ligne de dépense ou plafonner son montant.",J320=0,"",T320=J320,"OK",T320&lt;J320,"Montant instruit inférieur au montant présenté.")</f>
        <v/>
      </c>
      <c r="X320" s="112">
        <f t="shared" si="55"/>
        <v>0</v>
      </c>
    </row>
    <row r="321" spans="1:24">
      <c r="A321" s="25">
        <v>317</v>
      </c>
      <c r="B321" s="109"/>
      <c r="C321" s="109"/>
      <c r="D321" s="10"/>
      <c r="E321" s="10"/>
      <c r="F321" s="110"/>
      <c r="G321" s="111"/>
      <c r="H321" s="111"/>
      <c r="I321" s="25" t="s">
        <v>6</v>
      </c>
      <c r="J321" s="94">
        <f t="shared" si="56"/>
        <v>0</v>
      </c>
      <c r="K321" s="20"/>
      <c r="L321" s="102">
        <f t="shared" si="46"/>
        <v>0</v>
      </c>
      <c r="M321" s="103">
        <f t="shared" si="47"/>
        <v>0</v>
      </c>
      <c r="N321" s="103">
        <f t="shared" si="48"/>
        <v>0</v>
      </c>
      <c r="O321" s="10">
        <f t="shared" si="49"/>
        <v>0</v>
      </c>
      <c r="P321" s="113">
        <f t="shared" si="50"/>
        <v>0</v>
      </c>
      <c r="Q321" s="104">
        <f t="shared" si="51"/>
        <v>0</v>
      </c>
      <c r="R321" s="104">
        <f t="shared" si="52"/>
        <v>0</v>
      </c>
      <c r="S321" s="25" t="str">
        <f t="shared" si="53"/>
        <v>heure</v>
      </c>
      <c r="T321" s="94">
        <f t="shared" si="54"/>
        <v>0</v>
      </c>
      <c r="U321" s="19"/>
      <c r="V321" s="9"/>
      <c r="W321" s="37" t="str" cm="1">
        <f t="array" ref="W321">_xlfn.IFS(T321&gt;J321,"KO : Le montant retenu est supérieur au montant présenté. Merci de revoir la ligne de dépense ou plafonner son montant.",J321=0,"",T321=J321,"OK",T321&lt;J321,"Montant instruit inférieur au montant présenté.")</f>
        <v/>
      </c>
      <c r="X321" s="112">
        <f t="shared" si="55"/>
        <v>0</v>
      </c>
    </row>
    <row r="322" spans="1:24">
      <c r="A322" s="25">
        <v>318</v>
      </c>
      <c r="B322" s="109"/>
      <c r="C322" s="109"/>
      <c r="D322" s="10"/>
      <c r="E322" s="10"/>
      <c r="F322" s="110"/>
      <c r="G322" s="111"/>
      <c r="H322" s="111"/>
      <c r="I322" s="25" t="s">
        <v>6</v>
      </c>
      <c r="J322" s="94">
        <f t="shared" si="56"/>
        <v>0</v>
      </c>
      <c r="K322" s="20"/>
      <c r="L322" s="102">
        <f t="shared" si="46"/>
        <v>0</v>
      </c>
      <c r="M322" s="103">
        <f t="shared" si="47"/>
        <v>0</v>
      </c>
      <c r="N322" s="103">
        <f t="shared" si="48"/>
        <v>0</v>
      </c>
      <c r="O322" s="10">
        <f t="shared" si="49"/>
        <v>0</v>
      </c>
      <c r="P322" s="113">
        <f t="shared" si="50"/>
        <v>0</v>
      </c>
      <c r="Q322" s="104">
        <f t="shared" si="51"/>
        <v>0</v>
      </c>
      <c r="R322" s="104">
        <f t="shared" si="52"/>
        <v>0</v>
      </c>
      <c r="S322" s="25" t="str">
        <f t="shared" si="53"/>
        <v>heure</v>
      </c>
      <c r="T322" s="94">
        <f t="shared" si="54"/>
        <v>0</v>
      </c>
      <c r="U322" s="19"/>
      <c r="V322" s="9"/>
      <c r="W322" s="37" t="str" cm="1">
        <f t="array" ref="W322">_xlfn.IFS(T322&gt;J322,"KO : Le montant retenu est supérieur au montant présenté. Merci de revoir la ligne de dépense ou plafonner son montant.",J322=0,"",T322=J322,"OK",T322&lt;J322,"Montant instruit inférieur au montant présenté.")</f>
        <v/>
      </c>
      <c r="X322" s="112">
        <f t="shared" si="55"/>
        <v>0</v>
      </c>
    </row>
    <row r="323" spans="1:24">
      <c r="A323" s="25">
        <v>319</v>
      </c>
      <c r="B323" s="109"/>
      <c r="C323" s="109"/>
      <c r="D323" s="10"/>
      <c r="E323" s="10"/>
      <c r="F323" s="110"/>
      <c r="G323" s="111"/>
      <c r="H323" s="111"/>
      <c r="I323" s="25" t="s">
        <v>6</v>
      </c>
      <c r="J323" s="94">
        <f t="shared" si="56"/>
        <v>0</v>
      </c>
      <c r="K323" s="20"/>
      <c r="L323" s="102">
        <f t="shared" si="46"/>
        <v>0</v>
      </c>
      <c r="M323" s="103">
        <f t="shared" si="47"/>
        <v>0</v>
      </c>
      <c r="N323" s="103">
        <f t="shared" si="48"/>
        <v>0</v>
      </c>
      <c r="O323" s="10">
        <f t="shared" si="49"/>
        <v>0</v>
      </c>
      <c r="P323" s="113">
        <f t="shared" si="50"/>
        <v>0</v>
      </c>
      <c r="Q323" s="104">
        <f t="shared" si="51"/>
        <v>0</v>
      </c>
      <c r="R323" s="104">
        <f t="shared" si="52"/>
        <v>0</v>
      </c>
      <c r="S323" s="25" t="str">
        <f t="shared" si="53"/>
        <v>heure</v>
      </c>
      <c r="T323" s="94">
        <f t="shared" si="54"/>
        <v>0</v>
      </c>
      <c r="U323" s="19"/>
      <c r="V323" s="9"/>
      <c r="W323" s="37" t="str" cm="1">
        <f t="array" ref="W323">_xlfn.IFS(T323&gt;J323,"KO : Le montant retenu est supérieur au montant présenté. Merci de revoir la ligne de dépense ou plafonner son montant.",J323=0,"",T323=J323,"OK",T323&lt;J323,"Montant instruit inférieur au montant présenté.")</f>
        <v/>
      </c>
      <c r="X323" s="112">
        <f t="shared" si="55"/>
        <v>0</v>
      </c>
    </row>
    <row r="324" spans="1:24">
      <c r="A324" s="25">
        <v>320</v>
      </c>
      <c r="B324" s="109"/>
      <c r="C324" s="109"/>
      <c r="D324" s="10"/>
      <c r="E324" s="10"/>
      <c r="F324" s="110"/>
      <c r="G324" s="111"/>
      <c r="H324" s="111"/>
      <c r="I324" s="25" t="s">
        <v>6</v>
      </c>
      <c r="J324" s="94">
        <f t="shared" si="56"/>
        <v>0</v>
      </c>
      <c r="K324" s="20"/>
      <c r="L324" s="102">
        <f t="shared" si="46"/>
        <v>0</v>
      </c>
      <c r="M324" s="103">
        <f t="shared" si="47"/>
        <v>0</v>
      </c>
      <c r="N324" s="103">
        <f t="shared" si="48"/>
        <v>0</v>
      </c>
      <c r="O324" s="10">
        <f t="shared" si="49"/>
        <v>0</v>
      </c>
      <c r="P324" s="113">
        <f t="shared" si="50"/>
        <v>0</v>
      </c>
      <c r="Q324" s="104">
        <f t="shared" si="51"/>
        <v>0</v>
      </c>
      <c r="R324" s="104">
        <f t="shared" si="52"/>
        <v>0</v>
      </c>
      <c r="S324" s="25" t="str">
        <f t="shared" si="53"/>
        <v>heure</v>
      </c>
      <c r="T324" s="94">
        <f t="shared" si="54"/>
        <v>0</v>
      </c>
      <c r="U324" s="19"/>
      <c r="V324" s="9"/>
      <c r="W324" s="37" t="str" cm="1">
        <f t="array" ref="W324">_xlfn.IFS(T324&gt;J324,"KO : Le montant retenu est supérieur au montant présenté. Merci de revoir la ligne de dépense ou plafonner son montant.",J324=0,"",T324=J324,"OK",T324&lt;J324,"Montant instruit inférieur au montant présenté.")</f>
        <v/>
      </c>
      <c r="X324" s="112">
        <f t="shared" si="55"/>
        <v>0</v>
      </c>
    </row>
    <row r="325" spans="1:24">
      <c r="A325" s="25">
        <v>321</v>
      </c>
      <c r="B325" s="109"/>
      <c r="C325" s="109"/>
      <c r="D325" s="10"/>
      <c r="E325" s="10"/>
      <c r="F325" s="110"/>
      <c r="G325" s="111"/>
      <c r="H325" s="111"/>
      <c r="I325" s="25" t="s">
        <v>6</v>
      </c>
      <c r="J325" s="94">
        <f t="shared" si="56"/>
        <v>0</v>
      </c>
      <c r="K325" s="20"/>
      <c r="L325" s="102">
        <f t="shared" si="46"/>
        <v>0</v>
      </c>
      <c r="M325" s="103">
        <f t="shared" si="47"/>
        <v>0</v>
      </c>
      <c r="N325" s="103">
        <f t="shared" si="48"/>
        <v>0</v>
      </c>
      <c r="O325" s="10">
        <f t="shared" si="49"/>
        <v>0</v>
      </c>
      <c r="P325" s="113">
        <f t="shared" si="50"/>
        <v>0</v>
      </c>
      <c r="Q325" s="104">
        <f t="shared" si="51"/>
        <v>0</v>
      </c>
      <c r="R325" s="104">
        <f t="shared" si="52"/>
        <v>0</v>
      </c>
      <c r="S325" s="25" t="str">
        <f t="shared" si="53"/>
        <v>heure</v>
      </c>
      <c r="T325" s="94">
        <f t="shared" si="54"/>
        <v>0</v>
      </c>
      <c r="U325" s="19"/>
      <c r="V325" s="9"/>
      <c r="W325" s="37" t="str" cm="1">
        <f t="array" ref="W325">_xlfn.IFS(T325&gt;J325,"KO : Le montant retenu est supérieur au montant présenté. Merci de revoir la ligne de dépense ou plafonner son montant.",J325=0,"",T325=J325,"OK",T325&lt;J325,"Montant instruit inférieur au montant présenté.")</f>
        <v/>
      </c>
      <c r="X325" s="112">
        <f t="shared" si="55"/>
        <v>0</v>
      </c>
    </row>
    <row r="326" spans="1:24">
      <c r="A326" s="25">
        <v>322</v>
      </c>
      <c r="B326" s="109"/>
      <c r="C326" s="109"/>
      <c r="D326" s="10"/>
      <c r="E326" s="10"/>
      <c r="F326" s="110"/>
      <c r="G326" s="111"/>
      <c r="H326" s="111"/>
      <c r="I326" s="25" t="s">
        <v>6</v>
      </c>
      <c r="J326" s="94">
        <f t="shared" si="56"/>
        <v>0</v>
      </c>
      <c r="K326" s="20"/>
      <c r="L326" s="102">
        <f t="shared" ref="L326:L389" si="57">B326</f>
        <v>0</v>
      </c>
      <c r="M326" s="103">
        <f t="shared" ref="M326:M389" si="58">C326</f>
        <v>0</v>
      </c>
      <c r="N326" s="103">
        <f t="shared" ref="N326:N389" si="59">D326</f>
        <v>0</v>
      </c>
      <c r="O326" s="10">
        <f t="shared" ref="O326:O389" si="60">E326</f>
        <v>0</v>
      </c>
      <c r="P326" s="113">
        <f t="shared" ref="P326:P389" si="61">F326</f>
        <v>0</v>
      </c>
      <c r="Q326" s="104">
        <f t="shared" ref="Q326:Q389" si="62">G326</f>
        <v>0</v>
      </c>
      <c r="R326" s="104">
        <f t="shared" ref="R326:R389" si="63">H326</f>
        <v>0</v>
      </c>
      <c r="S326" s="25" t="str">
        <f t="shared" ref="S326:S389" si="64">I326</f>
        <v>heure</v>
      </c>
      <c r="T326" s="94">
        <f t="shared" ref="T326:T389" si="65">IF(R326&lt;&gt;0,R326*P326/Q326,0)</f>
        <v>0</v>
      </c>
      <c r="U326" s="19"/>
      <c r="V326" s="9"/>
      <c r="W326" s="37" t="str" cm="1">
        <f t="array" ref="W326">_xlfn.IFS(T326&gt;J326,"KO : Le montant retenu est supérieur au montant présenté. Merci de revoir la ligne de dépense ou plafonner son montant.",J326=0,"",T326=J326,"OK",T326&lt;J326,"Montant instruit inférieur au montant présenté.")</f>
        <v/>
      </c>
      <c r="X326" s="112">
        <f t="shared" ref="X326:X389" si="66">J326-T326</f>
        <v>0</v>
      </c>
    </row>
    <row r="327" spans="1:24">
      <c r="A327" s="25">
        <v>323</v>
      </c>
      <c r="B327" s="109"/>
      <c r="C327" s="109"/>
      <c r="D327" s="10"/>
      <c r="E327" s="10"/>
      <c r="F327" s="110"/>
      <c r="G327" s="111"/>
      <c r="H327" s="111"/>
      <c r="I327" s="25" t="s">
        <v>6</v>
      </c>
      <c r="J327" s="94">
        <f t="shared" si="56"/>
        <v>0</v>
      </c>
      <c r="K327" s="20"/>
      <c r="L327" s="102">
        <f t="shared" si="57"/>
        <v>0</v>
      </c>
      <c r="M327" s="103">
        <f t="shared" si="58"/>
        <v>0</v>
      </c>
      <c r="N327" s="103">
        <f t="shared" si="59"/>
        <v>0</v>
      </c>
      <c r="O327" s="10">
        <f t="shared" si="60"/>
        <v>0</v>
      </c>
      <c r="P327" s="113">
        <f t="shared" si="61"/>
        <v>0</v>
      </c>
      <c r="Q327" s="104">
        <f t="shared" si="62"/>
        <v>0</v>
      </c>
      <c r="R327" s="104">
        <f t="shared" si="63"/>
        <v>0</v>
      </c>
      <c r="S327" s="25" t="str">
        <f t="shared" si="64"/>
        <v>heure</v>
      </c>
      <c r="T327" s="94">
        <f t="shared" si="65"/>
        <v>0</v>
      </c>
      <c r="U327" s="19"/>
      <c r="V327" s="9"/>
      <c r="W327" s="37" t="str" cm="1">
        <f t="array" ref="W327">_xlfn.IFS(T327&gt;J327,"KO : Le montant retenu est supérieur au montant présenté. Merci de revoir la ligne de dépense ou plafonner son montant.",J327=0,"",T327=J327,"OK",T327&lt;J327,"Montant instruit inférieur au montant présenté.")</f>
        <v/>
      </c>
      <c r="X327" s="112">
        <f t="shared" si="66"/>
        <v>0</v>
      </c>
    </row>
    <row r="328" spans="1:24">
      <c r="A328" s="25">
        <v>324</v>
      </c>
      <c r="B328" s="109"/>
      <c r="C328" s="109"/>
      <c r="D328" s="10"/>
      <c r="E328" s="10"/>
      <c r="F328" s="110"/>
      <c r="G328" s="111"/>
      <c r="H328" s="111"/>
      <c r="I328" s="25" t="s">
        <v>6</v>
      </c>
      <c r="J328" s="94">
        <f t="shared" si="56"/>
        <v>0</v>
      </c>
      <c r="K328" s="20"/>
      <c r="L328" s="102">
        <f t="shared" si="57"/>
        <v>0</v>
      </c>
      <c r="M328" s="103">
        <f t="shared" si="58"/>
        <v>0</v>
      </c>
      <c r="N328" s="103">
        <f t="shared" si="59"/>
        <v>0</v>
      </c>
      <c r="O328" s="10">
        <f t="shared" si="60"/>
        <v>0</v>
      </c>
      <c r="P328" s="113">
        <f t="shared" si="61"/>
        <v>0</v>
      </c>
      <c r="Q328" s="104">
        <f t="shared" si="62"/>
        <v>0</v>
      </c>
      <c r="R328" s="104">
        <f t="shared" si="63"/>
        <v>0</v>
      </c>
      <c r="S328" s="25" t="str">
        <f t="shared" si="64"/>
        <v>heure</v>
      </c>
      <c r="T328" s="94">
        <f t="shared" si="65"/>
        <v>0</v>
      </c>
      <c r="U328" s="19"/>
      <c r="V328" s="9"/>
      <c r="W328" s="37" t="str" cm="1">
        <f t="array" ref="W328">_xlfn.IFS(T328&gt;J328,"KO : Le montant retenu est supérieur au montant présenté. Merci de revoir la ligne de dépense ou plafonner son montant.",J328=0,"",T328=J328,"OK",T328&lt;J328,"Montant instruit inférieur au montant présenté.")</f>
        <v/>
      </c>
      <c r="X328" s="112">
        <f t="shared" si="66"/>
        <v>0</v>
      </c>
    </row>
    <row r="329" spans="1:24">
      <c r="A329" s="25">
        <v>325</v>
      </c>
      <c r="B329" s="109"/>
      <c r="C329" s="109"/>
      <c r="D329" s="10"/>
      <c r="E329" s="10"/>
      <c r="F329" s="110"/>
      <c r="G329" s="111"/>
      <c r="H329" s="111"/>
      <c r="I329" s="25" t="s">
        <v>6</v>
      </c>
      <c r="J329" s="94">
        <f t="shared" si="56"/>
        <v>0</v>
      </c>
      <c r="K329" s="20"/>
      <c r="L329" s="102">
        <f t="shared" si="57"/>
        <v>0</v>
      </c>
      <c r="M329" s="103">
        <f t="shared" si="58"/>
        <v>0</v>
      </c>
      <c r="N329" s="103">
        <f t="shared" si="59"/>
        <v>0</v>
      </c>
      <c r="O329" s="10">
        <f t="shared" si="60"/>
        <v>0</v>
      </c>
      <c r="P329" s="113">
        <f t="shared" si="61"/>
        <v>0</v>
      </c>
      <c r="Q329" s="104">
        <f t="shared" si="62"/>
        <v>0</v>
      </c>
      <c r="R329" s="104">
        <f t="shared" si="63"/>
        <v>0</v>
      </c>
      <c r="S329" s="25" t="str">
        <f t="shared" si="64"/>
        <v>heure</v>
      </c>
      <c r="T329" s="94">
        <f t="shared" si="65"/>
        <v>0</v>
      </c>
      <c r="U329" s="19"/>
      <c r="V329" s="9"/>
      <c r="W329" s="37" t="str" cm="1">
        <f t="array" ref="W329">_xlfn.IFS(T329&gt;J329,"KO : Le montant retenu est supérieur au montant présenté. Merci de revoir la ligne de dépense ou plafonner son montant.",J329=0,"",T329=J329,"OK",T329&lt;J329,"Montant instruit inférieur au montant présenté.")</f>
        <v/>
      </c>
      <c r="X329" s="112">
        <f t="shared" si="66"/>
        <v>0</v>
      </c>
    </row>
    <row r="330" spans="1:24">
      <c r="A330" s="25">
        <v>326</v>
      </c>
      <c r="B330" s="109"/>
      <c r="C330" s="109"/>
      <c r="D330" s="10"/>
      <c r="E330" s="10"/>
      <c r="F330" s="110"/>
      <c r="G330" s="111"/>
      <c r="H330" s="111"/>
      <c r="I330" s="25" t="s">
        <v>6</v>
      </c>
      <c r="J330" s="94">
        <f t="shared" si="56"/>
        <v>0</v>
      </c>
      <c r="K330" s="20"/>
      <c r="L330" s="102">
        <f t="shared" si="57"/>
        <v>0</v>
      </c>
      <c r="M330" s="103">
        <f t="shared" si="58"/>
        <v>0</v>
      </c>
      <c r="N330" s="103">
        <f t="shared" si="59"/>
        <v>0</v>
      </c>
      <c r="O330" s="10">
        <f t="shared" si="60"/>
        <v>0</v>
      </c>
      <c r="P330" s="113">
        <f t="shared" si="61"/>
        <v>0</v>
      </c>
      <c r="Q330" s="104">
        <f t="shared" si="62"/>
        <v>0</v>
      </c>
      <c r="R330" s="104">
        <f t="shared" si="63"/>
        <v>0</v>
      </c>
      <c r="S330" s="25" t="str">
        <f t="shared" si="64"/>
        <v>heure</v>
      </c>
      <c r="T330" s="94">
        <f t="shared" si="65"/>
        <v>0</v>
      </c>
      <c r="U330" s="19"/>
      <c r="V330" s="9"/>
      <c r="W330" s="37" t="str" cm="1">
        <f t="array" ref="W330">_xlfn.IFS(T330&gt;J330,"KO : Le montant retenu est supérieur au montant présenté. Merci de revoir la ligne de dépense ou plafonner son montant.",J330=0,"",T330=J330,"OK",T330&lt;J330,"Montant instruit inférieur au montant présenté.")</f>
        <v/>
      </c>
      <c r="X330" s="112">
        <f t="shared" si="66"/>
        <v>0</v>
      </c>
    </row>
    <row r="331" spans="1:24">
      <c r="A331" s="25">
        <v>327</v>
      </c>
      <c r="B331" s="109"/>
      <c r="C331" s="109"/>
      <c r="D331" s="10"/>
      <c r="E331" s="10"/>
      <c r="F331" s="110"/>
      <c r="G331" s="111"/>
      <c r="H331" s="111"/>
      <c r="I331" s="25" t="s">
        <v>6</v>
      </c>
      <c r="J331" s="94">
        <f t="shared" ref="J331:J394" si="67">IF(H331&lt;&gt;0,H331*F331/G331,0)</f>
        <v>0</v>
      </c>
      <c r="K331" s="20"/>
      <c r="L331" s="102">
        <f t="shared" si="57"/>
        <v>0</v>
      </c>
      <c r="M331" s="103">
        <f t="shared" si="58"/>
        <v>0</v>
      </c>
      <c r="N331" s="103">
        <f t="shared" si="59"/>
        <v>0</v>
      </c>
      <c r="O331" s="10">
        <f t="shared" si="60"/>
        <v>0</v>
      </c>
      <c r="P331" s="113">
        <f t="shared" si="61"/>
        <v>0</v>
      </c>
      <c r="Q331" s="104">
        <f t="shared" si="62"/>
        <v>0</v>
      </c>
      <c r="R331" s="104">
        <f t="shared" si="63"/>
        <v>0</v>
      </c>
      <c r="S331" s="25" t="str">
        <f t="shared" si="64"/>
        <v>heure</v>
      </c>
      <c r="T331" s="94">
        <f t="shared" si="65"/>
        <v>0</v>
      </c>
      <c r="U331" s="19"/>
      <c r="V331" s="9"/>
      <c r="W331" s="37" t="str" cm="1">
        <f t="array" ref="W331">_xlfn.IFS(T331&gt;J331,"KO : Le montant retenu est supérieur au montant présenté. Merci de revoir la ligne de dépense ou plafonner son montant.",J331=0,"",T331=J331,"OK",T331&lt;J331,"Montant instruit inférieur au montant présenté.")</f>
        <v/>
      </c>
      <c r="X331" s="112">
        <f t="shared" si="66"/>
        <v>0</v>
      </c>
    </row>
    <row r="332" spans="1:24">
      <c r="A332" s="25">
        <v>328</v>
      </c>
      <c r="B332" s="109"/>
      <c r="C332" s="109"/>
      <c r="D332" s="10"/>
      <c r="E332" s="10"/>
      <c r="F332" s="110"/>
      <c r="G332" s="111"/>
      <c r="H332" s="111"/>
      <c r="I332" s="25" t="s">
        <v>6</v>
      </c>
      <c r="J332" s="94">
        <f t="shared" si="67"/>
        <v>0</v>
      </c>
      <c r="K332" s="20"/>
      <c r="L332" s="102">
        <f t="shared" si="57"/>
        <v>0</v>
      </c>
      <c r="M332" s="103">
        <f t="shared" si="58"/>
        <v>0</v>
      </c>
      <c r="N332" s="103">
        <f t="shared" si="59"/>
        <v>0</v>
      </c>
      <c r="O332" s="10">
        <f t="shared" si="60"/>
        <v>0</v>
      </c>
      <c r="P332" s="113">
        <f t="shared" si="61"/>
        <v>0</v>
      </c>
      <c r="Q332" s="104">
        <f t="shared" si="62"/>
        <v>0</v>
      </c>
      <c r="R332" s="104">
        <f t="shared" si="63"/>
        <v>0</v>
      </c>
      <c r="S332" s="25" t="str">
        <f t="shared" si="64"/>
        <v>heure</v>
      </c>
      <c r="T332" s="94">
        <f t="shared" si="65"/>
        <v>0</v>
      </c>
      <c r="U332" s="19"/>
      <c r="V332" s="9"/>
      <c r="W332" s="37" t="str" cm="1">
        <f t="array" ref="W332">_xlfn.IFS(T332&gt;J332,"KO : Le montant retenu est supérieur au montant présenté. Merci de revoir la ligne de dépense ou plafonner son montant.",J332=0,"",T332=J332,"OK",T332&lt;J332,"Montant instruit inférieur au montant présenté.")</f>
        <v/>
      </c>
      <c r="X332" s="112">
        <f t="shared" si="66"/>
        <v>0</v>
      </c>
    </row>
    <row r="333" spans="1:24">
      <c r="A333" s="25">
        <v>329</v>
      </c>
      <c r="B333" s="109"/>
      <c r="C333" s="109"/>
      <c r="D333" s="10"/>
      <c r="E333" s="10"/>
      <c r="F333" s="110"/>
      <c r="G333" s="111"/>
      <c r="H333" s="111"/>
      <c r="I333" s="25" t="s">
        <v>6</v>
      </c>
      <c r="J333" s="94">
        <f t="shared" si="67"/>
        <v>0</v>
      </c>
      <c r="K333" s="20"/>
      <c r="L333" s="102">
        <f t="shared" si="57"/>
        <v>0</v>
      </c>
      <c r="M333" s="103">
        <f t="shared" si="58"/>
        <v>0</v>
      </c>
      <c r="N333" s="103">
        <f t="shared" si="59"/>
        <v>0</v>
      </c>
      <c r="O333" s="10">
        <f t="shared" si="60"/>
        <v>0</v>
      </c>
      <c r="P333" s="113">
        <f t="shared" si="61"/>
        <v>0</v>
      </c>
      <c r="Q333" s="104">
        <f t="shared" si="62"/>
        <v>0</v>
      </c>
      <c r="R333" s="104">
        <f t="shared" si="63"/>
        <v>0</v>
      </c>
      <c r="S333" s="25" t="str">
        <f t="shared" si="64"/>
        <v>heure</v>
      </c>
      <c r="T333" s="94">
        <f t="shared" si="65"/>
        <v>0</v>
      </c>
      <c r="U333" s="19"/>
      <c r="V333" s="9"/>
      <c r="W333" s="37" t="str" cm="1">
        <f t="array" ref="W333">_xlfn.IFS(T333&gt;J333,"KO : Le montant retenu est supérieur au montant présenté. Merci de revoir la ligne de dépense ou plafonner son montant.",J333=0,"",T333=J333,"OK",T333&lt;J333,"Montant instruit inférieur au montant présenté.")</f>
        <v/>
      </c>
      <c r="X333" s="112">
        <f t="shared" si="66"/>
        <v>0</v>
      </c>
    </row>
    <row r="334" spans="1:24">
      <c r="A334" s="25">
        <v>330</v>
      </c>
      <c r="B334" s="109"/>
      <c r="C334" s="109"/>
      <c r="D334" s="10"/>
      <c r="E334" s="10"/>
      <c r="F334" s="110"/>
      <c r="G334" s="111"/>
      <c r="H334" s="111"/>
      <c r="I334" s="25" t="s">
        <v>6</v>
      </c>
      <c r="J334" s="94">
        <f t="shared" si="67"/>
        <v>0</v>
      </c>
      <c r="K334" s="20"/>
      <c r="L334" s="102">
        <f t="shared" si="57"/>
        <v>0</v>
      </c>
      <c r="M334" s="103">
        <f t="shared" si="58"/>
        <v>0</v>
      </c>
      <c r="N334" s="103">
        <f t="shared" si="59"/>
        <v>0</v>
      </c>
      <c r="O334" s="10">
        <f t="shared" si="60"/>
        <v>0</v>
      </c>
      <c r="P334" s="113">
        <f t="shared" si="61"/>
        <v>0</v>
      </c>
      <c r="Q334" s="104">
        <f t="shared" si="62"/>
        <v>0</v>
      </c>
      <c r="R334" s="104">
        <f t="shared" si="63"/>
        <v>0</v>
      </c>
      <c r="S334" s="25" t="str">
        <f t="shared" si="64"/>
        <v>heure</v>
      </c>
      <c r="T334" s="94">
        <f t="shared" si="65"/>
        <v>0</v>
      </c>
      <c r="U334" s="19"/>
      <c r="V334" s="9"/>
      <c r="W334" s="37" t="str" cm="1">
        <f t="array" ref="W334">_xlfn.IFS(T334&gt;J334,"KO : Le montant retenu est supérieur au montant présenté. Merci de revoir la ligne de dépense ou plafonner son montant.",J334=0,"",T334=J334,"OK",T334&lt;J334,"Montant instruit inférieur au montant présenté.")</f>
        <v/>
      </c>
      <c r="X334" s="112">
        <f t="shared" si="66"/>
        <v>0</v>
      </c>
    </row>
    <row r="335" spans="1:24">
      <c r="A335" s="25">
        <v>331</v>
      </c>
      <c r="B335" s="109"/>
      <c r="C335" s="109"/>
      <c r="D335" s="10"/>
      <c r="E335" s="10"/>
      <c r="F335" s="110"/>
      <c r="G335" s="111"/>
      <c r="H335" s="111"/>
      <c r="I335" s="25" t="s">
        <v>6</v>
      </c>
      <c r="J335" s="94">
        <f t="shared" si="67"/>
        <v>0</v>
      </c>
      <c r="K335" s="20"/>
      <c r="L335" s="102">
        <f t="shared" si="57"/>
        <v>0</v>
      </c>
      <c r="M335" s="103">
        <f t="shared" si="58"/>
        <v>0</v>
      </c>
      <c r="N335" s="103">
        <f t="shared" si="59"/>
        <v>0</v>
      </c>
      <c r="O335" s="10">
        <f t="shared" si="60"/>
        <v>0</v>
      </c>
      <c r="P335" s="113">
        <f t="shared" si="61"/>
        <v>0</v>
      </c>
      <c r="Q335" s="104">
        <f t="shared" si="62"/>
        <v>0</v>
      </c>
      <c r="R335" s="104">
        <f t="shared" si="63"/>
        <v>0</v>
      </c>
      <c r="S335" s="25" t="str">
        <f t="shared" si="64"/>
        <v>heure</v>
      </c>
      <c r="T335" s="94">
        <f t="shared" si="65"/>
        <v>0</v>
      </c>
      <c r="U335" s="19"/>
      <c r="V335" s="9"/>
      <c r="W335" s="37" t="str" cm="1">
        <f t="array" ref="W335">_xlfn.IFS(T335&gt;J335,"KO : Le montant retenu est supérieur au montant présenté. Merci de revoir la ligne de dépense ou plafonner son montant.",J335=0,"",T335=J335,"OK",T335&lt;J335,"Montant instruit inférieur au montant présenté.")</f>
        <v/>
      </c>
      <c r="X335" s="112">
        <f t="shared" si="66"/>
        <v>0</v>
      </c>
    </row>
    <row r="336" spans="1:24">
      <c r="A336" s="25">
        <v>332</v>
      </c>
      <c r="B336" s="109"/>
      <c r="C336" s="109"/>
      <c r="D336" s="10"/>
      <c r="E336" s="10"/>
      <c r="F336" s="110"/>
      <c r="G336" s="111"/>
      <c r="H336" s="111"/>
      <c r="I336" s="25" t="s">
        <v>6</v>
      </c>
      <c r="J336" s="94">
        <f t="shared" si="67"/>
        <v>0</v>
      </c>
      <c r="K336" s="20"/>
      <c r="L336" s="102">
        <f t="shared" si="57"/>
        <v>0</v>
      </c>
      <c r="M336" s="103">
        <f t="shared" si="58"/>
        <v>0</v>
      </c>
      <c r="N336" s="103">
        <f t="shared" si="59"/>
        <v>0</v>
      </c>
      <c r="O336" s="10">
        <f t="shared" si="60"/>
        <v>0</v>
      </c>
      <c r="P336" s="113">
        <f t="shared" si="61"/>
        <v>0</v>
      </c>
      <c r="Q336" s="104">
        <f t="shared" si="62"/>
        <v>0</v>
      </c>
      <c r="R336" s="104">
        <f t="shared" si="63"/>
        <v>0</v>
      </c>
      <c r="S336" s="25" t="str">
        <f t="shared" si="64"/>
        <v>heure</v>
      </c>
      <c r="T336" s="94">
        <f t="shared" si="65"/>
        <v>0</v>
      </c>
      <c r="U336" s="19"/>
      <c r="V336" s="9"/>
      <c r="W336" s="37" t="str" cm="1">
        <f t="array" ref="W336">_xlfn.IFS(T336&gt;J336,"KO : Le montant retenu est supérieur au montant présenté. Merci de revoir la ligne de dépense ou plafonner son montant.",J336=0,"",T336=J336,"OK",T336&lt;J336,"Montant instruit inférieur au montant présenté.")</f>
        <v/>
      </c>
      <c r="X336" s="112">
        <f t="shared" si="66"/>
        <v>0</v>
      </c>
    </row>
    <row r="337" spans="1:24">
      <c r="A337" s="25">
        <v>333</v>
      </c>
      <c r="B337" s="109"/>
      <c r="C337" s="109"/>
      <c r="D337" s="10"/>
      <c r="E337" s="10"/>
      <c r="F337" s="110"/>
      <c r="G337" s="111"/>
      <c r="H337" s="111"/>
      <c r="I337" s="25" t="s">
        <v>6</v>
      </c>
      <c r="J337" s="94">
        <f t="shared" si="67"/>
        <v>0</v>
      </c>
      <c r="K337" s="20"/>
      <c r="L337" s="102">
        <f t="shared" si="57"/>
        <v>0</v>
      </c>
      <c r="M337" s="103">
        <f t="shared" si="58"/>
        <v>0</v>
      </c>
      <c r="N337" s="103">
        <f t="shared" si="59"/>
        <v>0</v>
      </c>
      <c r="O337" s="10">
        <f t="shared" si="60"/>
        <v>0</v>
      </c>
      <c r="P337" s="113">
        <f t="shared" si="61"/>
        <v>0</v>
      </c>
      <c r="Q337" s="104">
        <f t="shared" si="62"/>
        <v>0</v>
      </c>
      <c r="R337" s="104">
        <f t="shared" si="63"/>
        <v>0</v>
      </c>
      <c r="S337" s="25" t="str">
        <f t="shared" si="64"/>
        <v>heure</v>
      </c>
      <c r="T337" s="94">
        <f t="shared" si="65"/>
        <v>0</v>
      </c>
      <c r="U337" s="19"/>
      <c r="V337" s="9"/>
      <c r="W337" s="37" t="str" cm="1">
        <f t="array" ref="W337">_xlfn.IFS(T337&gt;J337,"KO : Le montant retenu est supérieur au montant présenté. Merci de revoir la ligne de dépense ou plafonner son montant.",J337=0,"",T337=J337,"OK",T337&lt;J337,"Montant instruit inférieur au montant présenté.")</f>
        <v/>
      </c>
      <c r="X337" s="112">
        <f t="shared" si="66"/>
        <v>0</v>
      </c>
    </row>
    <row r="338" spans="1:24">
      <c r="A338" s="25">
        <v>334</v>
      </c>
      <c r="B338" s="109"/>
      <c r="C338" s="109"/>
      <c r="D338" s="10"/>
      <c r="E338" s="10"/>
      <c r="F338" s="110"/>
      <c r="G338" s="111"/>
      <c r="H338" s="111"/>
      <c r="I338" s="25" t="s">
        <v>6</v>
      </c>
      <c r="J338" s="94">
        <f t="shared" si="67"/>
        <v>0</v>
      </c>
      <c r="K338" s="20"/>
      <c r="L338" s="102">
        <f t="shared" si="57"/>
        <v>0</v>
      </c>
      <c r="M338" s="103">
        <f t="shared" si="58"/>
        <v>0</v>
      </c>
      <c r="N338" s="103">
        <f t="shared" si="59"/>
        <v>0</v>
      </c>
      <c r="O338" s="10">
        <f t="shared" si="60"/>
        <v>0</v>
      </c>
      <c r="P338" s="113">
        <f t="shared" si="61"/>
        <v>0</v>
      </c>
      <c r="Q338" s="104">
        <f t="shared" si="62"/>
        <v>0</v>
      </c>
      <c r="R338" s="104">
        <f t="shared" si="63"/>
        <v>0</v>
      </c>
      <c r="S338" s="25" t="str">
        <f t="shared" si="64"/>
        <v>heure</v>
      </c>
      <c r="T338" s="94">
        <f t="shared" si="65"/>
        <v>0</v>
      </c>
      <c r="U338" s="19"/>
      <c r="V338" s="9"/>
      <c r="W338" s="37" t="str" cm="1">
        <f t="array" ref="W338">_xlfn.IFS(T338&gt;J338,"KO : Le montant retenu est supérieur au montant présenté. Merci de revoir la ligne de dépense ou plafonner son montant.",J338=0,"",T338=J338,"OK",T338&lt;J338,"Montant instruit inférieur au montant présenté.")</f>
        <v/>
      </c>
      <c r="X338" s="112">
        <f t="shared" si="66"/>
        <v>0</v>
      </c>
    </row>
    <row r="339" spans="1:24">
      <c r="A339" s="25">
        <v>335</v>
      </c>
      <c r="B339" s="109"/>
      <c r="C339" s="109"/>
      <c r="D339" s="10"/>
      <c r="E339" s="10"/>
      <c r="F339" s="110"/>
      <c r="G339" s="111"/>
      <c r="H339" s="111"/>
      <c r="I339" s="25" t="s">
        <v>6</v>
      </c>
      <c r="J339" s="94">
        <f t="shared" si="67"/>
        <v>0</v>
      </c>
      <c r="K339" s="20"/>
      <c r="L339" s="102">
        <f t="shared" si="57"/>
        <v>0</v>
      </c>
      <c r="M339" s="103">
        <f t="shared" si="58"/>
        <v>0</v>
      </c>
      <c r="N339" s="103">
        <f t="shared" si="59"/>
        <v>0</v>
      </c>
      <c r="O339" s="10">
        <f t="shared" si="60"/>
        <v>0</v>
      </c>
      <c r="P339" s="113">
        <f t="shared" si="61"/>
        <v>0</v>
      </c>
      <c r="Q339" s="104">
        <f t="shared" si="62"/>
        <v>0</v>
      </c>
      <c r="R339" s="104">
        <f t="shared" si="63"/>
        <v>0</v>
      </c>
      <c r="S339" s="25" t="str">
        <f t="shared" si="64"/>
        <v>heure</v>
      </c>
      <c r="T339" s="94">
        <f t="shared" si="65"/>
        <v>0</v>
      </c>
      <c r="U339" s="19"/>
      <c r="V339" s="9"/>
      <c r="W339" s="37" t="str" cm="1">
        <f t="array" ref="W339">_xlfn.IFS(T339&gt;J339,"KO : Le montant retenu est supérieur au montant présenté. Merci de revoir la ligne de dépense ou plafonner son montant.",J339=0,"",T339=J339,"OK",T339&lt;J339,"Montant instruit inférieur au montant présenté.")</f>
        <v/>
      </c>
      <c r="X339" s="112">
        <f t="shared" si="66"/>
        <v>0</v>
      </c>
    </row>
    <row r="340" spans="1:24">
      <c r="A340" s="25">
        <v>336</v>
      </c>
      <c r="B340" s="109"/>
      <c r="C340" s="109"/>
      <c r="D340" s="10"/>
      <c r="E340" s="10"/>
      <c r="F340" s="110"/>
      <c r="G340" s="111"/>
      <c r="H340" s="111"/>
      <c r="I340" s="25" t="s">
        <v>6</v>
      </c>
      <c r="J340" s="94">
        <f t="shared" si="67"/>
        <v>0</v>
      </c>
      <c r="K340" s="20"/>
      <c r="L340" s="102">
        <f t="shared" si="57"/>
        <v>0</v>
      </c>
      <c r="M340" s="103">
        <f t="shared" si="58"/>
        <v>0</v>
      </c>
      <c r="N340" s="103">
        <f t="shared" si="59"/>
        <v>0</v>
      </c>
      <c r="O340" s="10">
        <f t="shared" si="60"/>
        <v>0</v>
      </c>
      <c r="P340" s="113">
        <f t="shared" si="61"/>
        <v>0</v>
      </c>
      <c r="Q340" s="104">
        <f t="shared" si="62"/>
        <v>0</v>
      </c>
      <c r="R340" s="104">
        <f t="shared" si="63"/>
        <v>0</v>
      </c>
      <c r="S340" s="25" t="str">
        <f t="shared" si="64"/>
        <v>heure</v>
      </c>
      <c r="T340" s="94">
        <f t="shared" si="65"/>
        <v>0</v>
      </c>
      <c r="U340" s="19"/>
      <c r="V340" s="9"/>
      <c r="W340" s="37" t="str" cm="1">
        <f t="array" ref="W340">_xlfn.IFS(T340&gt;J340,"KO : Le montant retenu est supérieur au montant présenté. Merci de revoir la ligne de dépense ou plafonner son montant.",J340=0,"",T340=J340,"OK",T340&lt;J340,"Montant instruit inférieur au montant présenté.")</f>
        <v/>
      </c>
      <c r="X340" s="112">
        <f t="shared" si="66"/>
        <v>0</v>
      </c>
    </row>
    <row r="341" spans="1:24">
      <c r="A341" s="25">
        <v>337</v>
      </c>
      <c r="B341" s="109"/>
      <c r="C341" s="109"/>
      <c r="D341" s="10"/>
      <c r="E341" s="10"/>
      <c r="F341" s="110"/>
      <c r="G341" s="111"/>
      <c r="H341" s="111"/>
      <c r="I341" s="25" t="s">
        <v>6</v>
      </c>
      <c r="J341" s="94">
        <f t="shared" si="67"/>
        <v>0</v>
      </c>
      <c r="K341" s="20"/>
      <c r="L341" s="102">
        <f t="shared" si="57"/>
        <v>0</v>
      </c>
      <c r="M341" s="103">
        <f t="shared" si="58"/>
        <v>0</v>
      </c>
      <c r="N341" s="103">
        <f t="shared" si="59"/>
        <v>0</v>
      </c>
      <c r="O341" s="10">
        <f t="shared" si="60"/>
        <v>0</v>
      </c>
      <c r="P341" s="113">
        <f t="shared" si="61"/>
        <v>0</v>
      </c>
      <c r="Q341" s="104">
        <f t="shared" si="62"/>
        <v>0</v>
      </c>
      <c r="R341" s="104">
        <f t="shared" si="63"/>
        <v>0</v>
      </c>
      <c r="S341" s="25" t="str">
        <f t="shared" si="64"/>
        <v>heure</v>
      </c>
      <c r="T341" s="94">
        <f t="shared" si="65"/>
        <v>0</v>
      </c>
      <c r="U341" s="19"/>
      <c r="V341" s="9"/>
      <c r="W341" s="37" t="str" cm="1">
        <f t="array" ref="W341">_xlfn.IFS(T341&gt;J341,"KO : Le montant retenu est supérieur au montant présenté. Merci de revoir la ligne de dépense ou plafonner son montant.",J341=0,"",T341=J341,"OK",T341&lt;J341,"Montant instruit inférieur au montant présenté.")</f>
        <v/>
      </c>
      <c r="X341" s="112">
        <f t="shared" si="66"/>
        <v>0</v>
      </c>
    </row>
    <row r="342" spans="1:24">
      <c r="A342" s="25">
        <v>338</v>
      </c>
      <c r="B342" s="109"/>
      <c r="C342" s="109"/>
      <c r="D342" s="10"/>
      <c r="E342" s="10"/>
      <c r="F342" s="110"/>
      <c r="G342" s="111"/>
      <c r="H342" s="111"/>
      <c r="I342" s="25" t="s">
        <v>6</v>
      </c>
      <c r="J342" s="94">
        <f t="shared" si="67"/>
        <v>0</v>
      </c>
      <c r="K342" s="20"/>
      <c r="L342" s="102">
        <f t="shared" si="57"/>
        <v>0</v>
      </c>
      <c r="M342" s="103">
        <f t="shared" si="58"/>
        <v>0</v>
      </c>
      <c r="N342" s="103">
        <f t="shared" si="59"/>
        <v>0</v>
      </c>
      <c r="O342" s="10">
        <f t="shared" si="60"/>
        <v>0</v>
      </c>
      <c r="P342" s="113">
        <f t="shared" si="61"/>
        <v>0</v>
      </c>
      <c r="Q342" s="104">
        <f t="shared" si="62"/>
        <v>0</v>
      </c>
      <c r="R342" s="104">
        <f t="shared" si="63"/>
        <v>0</v>
      </c>
      <c r="S342" s="25" t="str">
        <f t="shared" si="64"/>
        <v>heure</v>
      </c>
      <c r="T342" s="94">
        <f t="shared" si="65"/>
        <v>0</v>
      </c>
      <c r="U342" s="19"/>
      <c r="V342" s="9"/>
      <c r="W342" s="37" t="str" cm="1">
        <f t="array" ref="W342">_xlfn.IFS(T342&gt;J342,"KO : Le montant retenu est supérieur au montant présenté. Merci de revoir la ligne de dépense ou plafonner son montant.",J342=0,"",T342=J342,"OK",T342&lt;J342,"Montant instruit inférieur au montant présenté.")</f>
        <v/>
      </c>
      <c r="X342" s="112">
        <f t="shared" si="66"/>
        <v>0</v>
      </c>
    </row>
    <row r="343" spans="1:24">
      <c r="A343" s="25">
        <v>339</v>
      </c>
      <c r="B343" s="109"/>
      <c r="C343" s="109"/>
      <c r="D343" s="10"/>
      <c r="E343" s="10"/>
      <c r="F343" s="110"/>
      <c r="G343" s="111"/>
      <c r="H343" s="111"/>
      <c r="I343" s="25" t="s">
        <v>6</v>
      </c>
      <c r="J343" s="94">
        <f t="shared" si="67"/>
        <v>0</v>
      </c>
      <c r="K343" s="20"/>
      <c r="L343" s="102">
        <f t="shared" si="57"/>
        <v>0</v>
      </c>
      <c r="M343" s="103">
        <f t="shared" si="58"/>
        <v>0</v>
      </c>
      <c r="N343" s="103">
        <f t="shared" si="59"/>
        <v>0</v>
      </c>
      <c r="O343" s="10">
        <f t="shared" si="60"/>
        <v>0</v>
      </c>
      <c r="P343" s="113">
        <f t="shared" si="61"/>
        <v>0</v>
      </c>
      <c r="Q343" s="104">
        <f t="shared" si="62"/>
        <v>0</v>
      </c>
      <c r="R343" s="104">
        <f t="shared" si="63"/>
        <v>0</v>
      </c>
      <c r="S343" s="25" t="str">
        <f t="shared" si="64"/>
        <v>heure</v>
      </c>
      <c r="T343" s="94">
        <f t="shared" si="65"/>
        <v>0</v>
      </c>
      <c r="U343" s="19"/>
      <c r="V343" s="9"/>
      <c r="W343" s="37" t="str" cm="1">
        <f t="array" ref="W343">_xlfn.IFS(T343&gt;J343,"KO : Le montant retenu est supérieur au montant présenté. Merci de revoir la ligne de dépense ou plafonner son montant.",J343=0,"",T343=J343,"OK",T343&lt;J343,"Montant instruit inférieur au montant présenté.")</f>
        <v/>
      </c>
      <c r="X343" s="112">
        <f t="shared" si="66"/>
        <v>0</v>
      </c>
    </row>
    <row r="344" spans="1:24">
      <c r="A344" s="25">
        <v>340</v>
      </c>
      <c r="B344" s="109"/>
      <c r="C344" s="109"/>
      <c r="D344" s="10"/>
      <c r="E344" s="10"/>
      <c r="F344" s="110"/>
      <c r="G344" s="111"/>
      <c r="H344" s="111"/>
      <c r="I344" s="25" t="s">
        <v>6</v>
      </c>
      <c r="J344" s="94">
        <f t="shared" si="67"/>
        <v>0</v>
      </c>
      <c r="K344" s="20"/>
      <c r="L344" s="102">
        <f t="shared" si="57"/>
        <v>0</v>
      </c>
      <c r="M344" s="103">
        <f t="shared" si="58"/>
        <v>0</v>
      </c>
      <c r="N344" s="103">
        <f t="shared" si="59"/>
        <v>0</v>
      </c>
      <c r="O344" s="10">
        <f t="shared" si="60"/>
        <v>0</v>
      </c>
      <c r="P344" s="113">
        <f t="shared" si="61"/>
        <v>0</v>
      </c>
      <c r="Q344" s="104">
        <f t="shared" si="62"/>
        <v>0</v>
      </c>
      <c r="R344" s="104">
        <f t="shared" si="63"/>
        <v>0</v>
      </c>
      <c r="S344" s="25" t="str">
        <f t="shared" si="64"/>
        <v>heure</v>
      </c>
      <c r="T344" s="94">
        <f t="shared" si="65"/>
        <v>0</v>
      </c>
      <c r="U344" s="19"/>
      <c r="V344" s="9"/>
      <c r="W344" s="37" t="str" cm="1">
        <f t="array" ref="W344">_xlfn.IFS(T344&gt;J344,"KO : Le montant retenu est supérieur au montant présenté. Merci de revoir la ligne de dépense ou plafonner son montant.",J344=0,"",T344=J344,"OK",T344&lt;J344,"Montant instruit inférieur au montant présenté.")</f>
        <v/>
      </c>
      <c r="X344" s="112">
        <f t="shared" si="66"/>
        <v>0</v>
      </c>
    </row>
    <row r="345" spans="1:24">
      <c r="A345" s="25">
        <v>341</v>
      </c>
      <c r="B345" s="109"/>
      <c r="C345" s="109"/>
      <c r="D345" s="10"/>
      <c r="E345" s="10"/>
      <c r="F345" s="110"/>
      <c r="G345" s="111"/>
      <c r="H345" s="111"/>
      <c r="I345" s="25" t="s">
        <v>6</v>
      </c>
      <c r="J345" s="94">
        <f t="shared" si="67"/>
        <v>0</v>
      </c>
      <c r="K345" s="20"/>
      <c r="L345" s="102">
        <f t="shared" si="57"/>
        <v>0</v>
      </c>
      <c r="M345" s="103">
        <f t="shared" si="58"/>
        <v>0</v>
      </c>
      <c r="N345" s="103">
        <f t="shared" si="59"/>
        <v>0</v>
      </c>
      <c r="O345" s="10">
        <f t="shared" si="60"/>
        <v>0</v>
      </c>
      <c r="P345" s="113">
        <f t="shared" si="61"/>
        <v>0</v>
      </c>
      <c r="Q345" s="104">
        <f t="shared" si="62"/>
        <v>0</v>
      </c>
      <c r="R345" s="104">
        <f t="shared" si="63"/>
        <v>0</v>
      </c>
      <c r="S345" s="25" t="str">
        <f t="shared" si="64"/>
        <v>heure</v>
      </c>
      <c r="T345" s="94">
        <f t="shared" si="65"/>
        <v>0</v>
      </c>
      <c r="U345" s="19"/>
      <c r="V345" s="9"/>
      <c r="W345" s="37" t="str" cm="1">
        <f t="array" ref="W345">_xlfn.IFS(T345&gt;J345,"KO : Le montant retenu est supérieur au montant présenté. Merci de revoir la ligne de dépense ou plafonner son montant.",J345=0,"",T345=J345,"OK",T345&lt;J345,"Montant instruit inférieur au montant présenté.")</f>
        <v/>
      </c>
      <c r="X345" s="112">
        <f t="shared" si="66"/>
        <v>0</v>
      </c>
    </row>
    <row r="346" spans="1:24">
      <c r="A346" s="25">
        <v>342</v>
      </c>
      <c r="B346" s="109"/>
      <c r="C346" s="109"/>
      <c r="D346" s="10"/>
      <c r="E346" s="10"/>
      <c r="F346" s="110"/>
      <c r="G346" s="111"/>
      <c r="H346" s="111"/>
      <c r="I346" s="25" t="s">
        <v>6</v>
      </c>
      <c r="J346" s="94">
        <f t="shared" si="67"/>
        <v>0</v>
      </c>
      <c r="K346" s="20"/>
      <c r="L346" s="102">
        <f t="shared" si="57"/>
        <v>0</v>
      </c>
      <c r="M346" s="103">
        <f t="shared" si="58"/>
        <v>0</v>
      </c>
      <c r="N346" s="103">
        <f t="shared" si="59"/>
        <v>0</v>
      </c>
      <c r="O346" s="10">
        <f t="shared" si="60"/>
        <v>0</v>
      </c>
      <c r="P346" s="113">
        <f t="shared" si="61"/>
        <v>0</v>
      </c>
      <c r="Q346" s="104">
        <f t="shared" si="62"/>
        <v>0</v>
      </c>
      <c r="R346" s="104">
        <f t="shared" si="63"/>
        <v>0</v>
      </c>
      <c r="S346" s="25" t="str">
        <f t="shared" si="64"/>
        <v>heure</v>
      </c>
      <c r="T346" s="94">
        <f t="shared" si="65"/>
        <v>0</v>
      </c>
      <c r="U346" s="19"/>
      <c r="V346" s="9"/>
      <c r="W346" s="37" t="str" cm="1">
        <f t="array" ref="W346">_xlfn.IFS(T346&gt;J346,"KO : Le montant retenu est supérieur au montant présenté. Merci de revoir la ligne de dépense ou plafonner son montant.",J346=0,"",T346=J346,"OK",T346&lt;J346,"Montant instruit inférieur au montant présenté.")</f>
        <v/>
      </c>
      <c r="X346" s="112">
        <f t="shared" si="66"/>
        <v>0</v>
      </c>
    </row>
    <row r="347" spans="1:24">
      <c r="A347" s="25">
        <v>343</v>
      </c>
      <c r="B347" s="109"/>
      <c r="C347" s="109"/>
      <c r="D347" s="10"/>
      <c r="E347" s="10"/>
      <c r="F347" s="110"/>
      <c r="G347" s="111"/>
      <c r="H347" s="111"/>
      <c r="I347" s="25" t="s">
        <v>6</v>
      </c>
      <c r="J347" s="94">
        <f t="shared" si="67"/>
        <v>0</v>
      </c>
      <c r="K347" s="20"/>
      <c r="L347" s="102">
        <f t="shared" si="57"/>
        <v>0</v>
      </c>
      <c r="M347" s="103">
        <f t="shared" si="58"/>
        <v>0</v>
      </c>
      <c r="N347" s="103">
        <f t="shared" si="59"/>
        <v>0</v>
      </c>
      <c r="O347" s="10">
        <f t="shared" si="60"/>
        <v>0</v>
      </c>
      <c r="P347" s="113">
        <f t="shared" si="61"/>
        <v>0</v>
      </c>
      <c r="Q347" s="104">
        <f t="shared" si="62"/>
        <v>0</v>
      </c>
      <c r="R347" s="104">
        <f t="shared" si="63"/>
        <v>0</v>
      </c>
      <c r="S347" s="25" t="str">
        <f t="shared" si="64"/>
        <v>heure</v>
      </c>
      <c r="T347" s="94">
        <f t="shared" si="65"/>
        <v>0</v>
      </c>
      <c r="U347" s="19"/>
      <c r="V347" s="9"/>
      <c r="W347" s="37" t="str" cm="1">
        <f t="array" ref="W347">_xlfn.IFS(T347&gt;J347,"KO : Le montant retenu est supérieur au montant présenté. Merci de revoir la ligne de dépense ou plafonner son montant.",J347=0,"",T347=J347,"OK",T347&lt;J347,"Montant instruit inférieur au montant présenté.")</f>
        <v/>
      </c>
      <c r="X347" s="112">
        <f t="shared" si="66"/>
        <v>0</v>
      </c>
    </row>
    <row r="348" spans="1:24">
      <c r="A348" s="25">
        <v>344</v>
      </c>
      <c r="B348" s="109"/>
      <c r="C348" s="109"/>
      <c r="D348" s="10"/>
      <c r="E348" s="10"/>
      <c r="F348" s="110"/>
      <c r="G348" s="111"/>
      <c r="H348" s="111"/>
      <c r="I348" s="25" t="s">
        <v>6</v>
      </c>
      <c r="J348" s="94">
        <f t="shared" si="67"/>
        <v>0</v>
      </c>
      <c r="K348" s="20"/>
      <c r="L348" s="102">
        <f t="shared" si="57"/>
        <v>0</v>
      </c>
      <c r="M348" s="103">
        <f t="shared" si="58"/>
        <v>0</v>
      </c>
      <c r="N348" s="103">
        <f t="shared" si="59"/>
        <v>0</v>
      </c>
      <c r="O348" s="10">
        <f t="shared" si="60"/>
        <v>0</v>
      </c>
      <c r="P348" s="113">
        <f t="shared" si="61"/>
        <v>0</v>
      </c>
      <c r="Q348" s="104">
        <f t="shared" si="62"/>
        <v>0</v>
      </c>
      <c r="R348" s="104">
        <f t="shared" si="63"/>
        <v>0</v>
      </c>
      <c r="S348" s="25" t="str">
        <f t="shared" si="64"/>
        <v>heure</v>
      </c>
      <c r="T348" s="94">
        <f t="shared" si="65"/>
        <v>0</v>
      </c>
      <c r="U348" s="19"/>
      <c r="V348" s="9"/>
      <c r="W348" s="37" t="str" cm="1">
        <f t="array" ref="W348">_xlfn.IFS(T348&gt;J348,"KO : Le montant retenu est supérieur au montant présenté. Merci de revoir la ligne de dépense ou plafonner son montant.",J348=0,"",T348=J348,"OK",T348&lt;J348,"Montant instruit inférieur au montant présenté.")</f>
        <v/>
      </c>
      <c r="X348" s="112">
        <f t="shared" si="66"/>
        <v>0</v>
      </c>
    </row>
    <row r="349" spans="1:24">
      <c r="A349" s="25">
        <v>345</v>
      </c>
      <c r="B349" s="109"/>
      <c r="C349" s="109"/>
      <c r="D349" s="10"/>
      <c r="E349" s="10"/>
      <c r="F349" s="110"/>
      <c r="G349" s="111"/>
      <c r="H349" s="111"/>
      <c r="I349" s="25" t="s">
        <v>6</v>
      </c>
      <c r="J349" s="94">
        <f t="shared" si="67"/>
        <v>0</v>
      </c>
      <c r="K349" s="20"/>
      <c r="L349" s="102">
        <f t="shared" si="57"/>
        <v>0</v>
      </c>
      <c r="M349" s="103">
        <f t="shared" si="58"/>
        <v>0</v>
      </c>
      <c r="N349" s="103">
        <f t="shared" si="59"/>
        <v>0</v>
      </c>
      <c r="O349" s="10">
        <f t="shared" si="60"/>
        <v>0</v>
      </c>
      <c r="P349" s="113">
        <f t="shared" si="61"/>
        <v>0</v>
      </c>
      <c r="Q349" s="104">
        <f t="shared" si="62"/>
        <v>0</v>
      </c>
      <c r="R349" s="104">
        <f t="shared" si="63"/>
        <v>0</v>
      </c>
      <c r="S349" s="25" t="str">
        <f t="shared" si="64"/>
        <v>heure</v>
      </c>
      <c r="T349" s="94">
        <f t="shared" si="65"/>
        <v>0</v>
      </c>
      <c r="U349" s="19"/>
      <c r="V349" s="9"/>
      <c r="W349" s="37" t="str" cm="1">
        <f t="array" ref="W349">_xlfn.IFS(T349&gt;J349,"KO : Le montant retenu est supérieur au montant présenté. Merci de revoir la ligne de dépense ou plafonner son montant.",J349=0,"",T349=J349,"OK",T349&lt;J349,"Montant instruit inférieur au montant présenté.")</f>
        <v/>
      </c>
      <c r="X349" s="112">
        <f t="shared" si="66"/>
        <v>0</v>
      </c>
    </row>
    <row r="350" spans="1:24">
      <c r="A350" s="25">
        <v>346</v>
      </c>
      <c r="B350" s="109"/>
      <c r="C350" s="109"/>
      <c r="D350" s="10"/>
      <c r="E350" s="10"/>
      <c r="F350" s="110"/>
      <c r="G350" s="111"/>
      <c r="H350" s="111"/>
      <c r="I350" s="25" t="s">
        <v>6</v>
      </c>
      <c r="J350" s="94">
        <f t="shared" si="67"/>
        <v>0</v>
      </c>
      <c r="K350" s="20"/>
      <c r="L350" s="102">
        <f t="shared" si="57"/>
        <v>0</v>
      </c>
      <c r="M350" s="103">
        <f t="shared" si="58"/>
        <v>0</v>
      </c>
      <c r="N350" s="103">
        <f t="shared" si="59"/>
        <v>0</v>
      </c>
      <c r="O350" s="10">
        <f t="shared" si="60"/>
        <v>0</v>
      </c>
      <c r="P350" s="113">
        <f t="shared" si="61"/>
        <v>0</v>
      </c>
      <c r="Q350" s="104">
        <f t="shared" si="62"/>
        <v>0</v>
      </c>
      <c r="R350" s="104">
        <f t="shared" si="63"/>
        <v>0</v>
      </c>
      <c r="S350" s="25" t="str">
        <f t="shared" si="64"/>
        <v>heure</v>
      </c>
      <c r="T350" s="94">
        <f t="shared" si="65"/>
        <v>0</v>
      </c>
      <c r="U350" s="19"/>
      <c r="V350" s="9"/>
      <c r="W350" s="37" t="str" cm="1">
        <f t="array" ref="W350">_xlfn.IFS(T350&gt;J350,"KO : Le montant retenu est supérieur au montant présenté. Merci de revoir la ligne de dépense ou plafonner son montant.",J350=0,"",T350=J350,"OK",T350&lt;J350,"Montant instruit inférieur au montant présenté.")</f>
        <v/>
      </c>
      <c r="X350" s="112">
        <f t="shared" si="66"/>
        <v>0</v>
      </c>
    </row>
    <row r="351" spans="1:24">
      <c r="A351" s="25">
        <v>347</v>
      </c>
      <c r="B351" s="109"/>
      <c r="C351" s="109"/>
      <c r="D351" s="10"/>
      <c r="E351" s="10"/>
      <c r="F351" s="110"/>
      <c r="G351" s="111"/>
      <c r="H351" s="111"/>
      <c r="I351" s="25" t="s">
        <v>6</v>
      </c>
      <c r="J351" s="94">
        <f t="shared" si="67"/>
        <v>0</v>
      </c>
      <c r="K351" s="20"/>
      <c r="L351" s="102">
        <f t="shared" si="57"/>
        <v>0</v>
      </c>
      <c r="M351" s="103">
        <f t="shared" si="58"/>
        <v>0</v>
      </c>
      <c r="N351" s="103">
        <f t="shared" si="59"/>
        <v>0</v>
      </c>
      <c r="O351" s="10">
        <f t="shared" si="60"/>
        <v>0</v>
      </c>
      <c r="P351" s="113">
        <f t="shared" si="61"/>
        <v>0</v>
      </c>
      <c r="Q351" s="104">
        <f t="shared" si="62"/>
        <v>0</v>
      </c>
      <c r="R351" s="104">
        <f t="shared" si="63"/>
        <v>0</v>
      </c>
      <c r="S351" s="25" t="str">
        <f t="shared" si="64"/>
        <v>heure</v>
      </c>
      <c r="T351" s="94">
        <f t="shared" si="65"/>
        <v>0</v>
      </c>
      <c r="U351" s="19"/>
      <c r="V351" s="9"/>
      <c r="W351" s="37" t="str" cm="1">
        <f t="array" ref="W351">_xlfn.IFS(T351&gt;J351,"KO : Le montant retenu est supérieur au montant présenté. Merci de revoir la ligne de dépense ou plafonner son montant.",J351=0,"",T351=J351,"OK",T351&lt;J351,"Montant instruit inférieur au montant présenté.")</f>
        <v/>
      </c>
      <c r="X351" s="112">
        <f t="shared" si="66"/>
        <v>0</v>
      </c>
    </row>
    <row r="352" spans="1:24">
      <c r="A352" s="25">
        <v>348</v>
      </c>
      <c r="B352" s="109"/>
      <c r="C352" s="109"/>
      <c r="D352" s="10"/>
      <c r="E352" s="10"/>
      <c r="F352" s="110"/>
      <c r="G352" s="111"/>
      <c r="H352" s="111"/>
      <c r="I352" s="25" t="s">
        <v>6</v>
      </c>
      <c r="J352" s="94">
        <f t="shared" si="67"/>
        <v>0</v>
      </c>
      <c r="K352" s="20"/>
      <c r="L352" s="102">
        <f t="shared" si="57"/>
        <v>0</v>
      </c>
      <c r="M352" s="103">
        <f t="shared" si="58"/>
        <v>0</v>
      </c>
      <c r="N352" s="103">
        <f t="shared" si="59"/>
        <v>0</v>
      </c>
      <c r="O352" s="10">
        <f t="shared" si="60"/>
        <v>0</v>
      </c>
      <c r="P352" s="113">
        <f t="shared" si="61"/>
        <v>0</v>
      </c>
      <c r="Q352" s="104">
        <f t="shared" si="62"/>
        <v>0</v>
      </c>
      <c r="R352" s="104">
        <f t="shared" si="63"/>
        <v>0</v>
      </c>
      <c r="S352" s="25" t="str">
        <f t="shared" si="64"/>
        <v>heure</v>
      </c>
      <c r="T352" s="94">
        <f t="shared" si="65"/>
        <v>0</v>
      </c>
      <c r="U352" s="19"/>
      <c r="V352" s="9"/>
      <c r="W352" s="37" t="str" cm="1">
        <f t="array" ref="W352">_xlfn.IFS(T352&gt;J352,"KO : Le montant retenu est supérieur au montant présenté. Merci de revoir la ligne de dépense ou plafonner son montant.",J352=0,"",T352=J352,"OK",T352&lt;J352,"Montant instruit inférieur au montant présenté.")</f>
        <v/>
      </c>
      <c r="X352" s="112">
        <f t="shared" si="66"/>
        <v>0</v>
      </c>
    </row>
    <row r="353" spans="1:24">
      <c r="A353" s="25">
        <v>349</v>
      </c>
      <c r="B353" s="109"/>
      <c r="C353" s="109"/>
      <c r="D353" s="10"/>
      <c r="E353" s="10"/>
      <c r="F353" s="110"/>
      <c r="G353" s="111"/>
      <c r="H353" s="111"/>
      <c r="I353" s="25" t="s">
        <v>6</v>
      </c>
      <c r="J353" s="94">
        <f t="shared" si="67"/>
        <v>0</v>
      </c>
      <c r="K353" s="20"/>
      <c r="L353" s="102">
        <f t="shared" si="57"/>
        <v>0</v>
      </c>
      <c r="M353" s="103">
        <f t="shared" si="58"/>
        <v>0</v>
      </c>
      <c r="N353" s="103">
        <f t="shared" si="59"/>
        <v>0</v>
      </c>
      <c r="O353" s="10">
        <f t="shared" si="60"/>
        <v>0</v>
      </c>
      <c r="P353" s="113">
        <f t="shared" si="61"/>
        <v>0</v>
      </c>
      <c r="Q353" s="104">
        <f t="shared" si="62"/>
        <v>0</v>
      </c>
      <c r="R353" s="104">
        <f t="shared" si="63"/>
        <v>0</v>
      </c>
      <c r="S353" s="25" t="str">
        <f t="shared" si="64"/>
        <v>heure</v>
      </c>
      <c r="T353" s="94">
        <f t="shared" si="65"/>
        <v>0</v>
      </c>
      <c r="U353" s="19"/>
      <c r="V353" s="9"/>
      <c r="W353" s="37" t="str" cm="1">
        <f t="array" ref="W353">_xlfn.IFS(T353&gt;J353,"KO : Le montant retenu est supérieur au montant présenté. Merci de revoir la ligne de dépense ou plafonner son montant.",J353=0,"",T353=J353,"OK",T353&lt;J353,"Montant instruit inférieur au montant présenté.")</f>
        <v/>
      </c>
      <c r="X353" s="112">
        <f t="shared" si="66"/>
        <v>0</v>
      </c>
    </row>
    <row r="354" spans="1:24">
      <c r="A354" s="25">
        <v>350</v>
      </c>
      <c r="B354" s="109"/>
      <c r="C354" s="109"/>
      <c r="D354" s="10"/>
      <c r="E354" s="10"/>
      <c r="F354" s="110"/>
      <c r="G354" s="111"/>
      <c r="H354" s="111"/>
      <c r="I354" s="25" t="s">
        <v>6</v>
      </c>
      <c r="J354" s="94">
        <f t="shared" si="67"/>
        <v>0</v>
      </c>
      <c r="K354" s="20"/>
      <c r="L354" s="102">
        <f t="shared" si="57"/>
        <v>0</v>
      </c>
      <c r="M354" s="103">
        <f t="shared" si="58"/>
        <v>0</v>
      </c>
      <c r="N354" s="103">
        <f t="shared" si="59"/>
        <v>0</v>
      </c>
      <c r="O354" s="10">
        <f t="shared" si="60"/>
        <v>0</v>
      </c>
      <c r="P354" s="113">
        <f t="shared" si="61"/>
        <v>0</v>
      </c>
      <c r="Q354" s="104">
        <f t="shared" si="62"/>
        <v>0</v>
      </c>
      <c r="R354" s="104">
        <f t="shared" si="63"/>
        <v>0</v>
      </c>
      <c r="S354" s="25" t="str">
        <f t="shared" si="64"/>
        <v>heure</v>
      </c>
      <c r="T354" s="94">
        <f t="shared" si="65"/>
        <v>0</v>
      </c>
      <c r="U354" s="19"/>
      <c r="V354" s="9"/>
      <c r="W354" s="37" t="str" cm="1">
        <f t="array" ref="W354">_xlfn.IFS(T354&gt;J354,"KO : Le montant retenu est supérieur au montant présenté. Merci de revoir la ligne de dépense ou plafonner son montant.",J354=0,"",T354=J354,"OK",T354&lt;J354,"Montant instruit inférieur au montant présenté.")</f>
        <v/>
      </c>
      <c r="X354" s="112">
        <f t="shared" si="66"/>
        <v>0</v>
      </c>
    </row>
    <row r="355" spans="1:24">
      <c r="A355" s="25">
        <v>351</v>
      </c>
      <c r="B355" s="109"/>
      <c r="C355" s="109"/>
      <c r="D355" s="10"/>
      <c r="E355" s="10"/>
      <c r="F355" s="110"/>
      <c r="G355" s="111"/>
      <c r="H355" s="111"/>
      <c r="I355" s="25" t="s">
        <v>6</v>
      </c>
      <c r="J355" s="94">
        <f t="shared" si="67"/>
        <v>0</v>
      </c>
      <c r="K355" s="20"/>
      <c r="L355" s="102">
        <f t="shared" si="57"/>
        <v>0</v>
      </c>
      <c r="M355" s="103">
        <f t="shared" si="58"/>
        <v>0</v>
      </c>
      <c r="N355" s="103">
        <f t="shared" si="59"/>
        <v>0</v>
      </c>
      <c r="O355" s="10">
        <f t="shared" si="60"/>
        <v>0</v>
      </c>
      <c r="P355" s="113">
        <f t="shared" si="61"/>
        <v>0</v>
      </c>
      <c r="Q355" s="104">
        <f t="shared" si="62"/>
        <v>0</v>
      </c>
      <c r="R355" s="104">
        <f t="shared" si="63"/>
        <v>0</v>
      </c>
      <c r="S355" s="25" t="str">
        <f t="shared" si="64"/>
        <v>heure</v>
      </c>
      <c r="T355" s="94">
        <f t="shared" si="65"/>
        <v>0</v>
      </c>
      <c r="U355" s="19"/>
      <c r="V355" s="9"/>
      <c r="W355" s="37" t="str" cm="1">
        <f t="array" ref="W355">_xlfn.IFS(T355&gt;J355,"KO : Le montant retenu est supérieur au montant présenté. Merci de revoir la ligne de dépense ou plafonner son montant.",J355=0,"",T355=J355,"OK",T355&lt;J355,"Montant instruit inférieur au montant présenté.")</f>
        <v/>
      </c>
      <c r="X355" s="112">
        <f t="shared" si="66"/>
        <v>0</v>
      </c>
    </row>
    <row r="356" spans="1:24">
      <c r="A356" s="25">
        <v>352</v>
      </c>
      <c r="B356" s="109"/>
      <c r="C356" s="109"/>
      <c r="D356" s="10"/>
      <c r="E356" s="10"/>
      <c r="F356" s="110"/>
      <c r="G356" s="111"/>
      <c r="H356" s="111"/>
      <c r="I356" s="25" t="s">
        <v>6</v>
      </c>
      <c r="J356" s="94">
        <f t="shared" si="67"/>
        <v>0</v>
      </c>
      <c r="K356" s="20"/>
      <c r="L356" s="102">
        <f t="shared" si="57"/>
        <v>0</v>
      </c>
      <c r="M356" s="103">
        <f t="shared" si="58"/>
        <v>0</v>
      </c>
      <c r="N356" s="103">
        <f t="shared" si="59"/>
        <v>0</v>
      </c>
      <c r="O356" s="10">
        <f t="shared" si="60"/>
        <v>0</v>
      </c>
      <c r="P356" s="113">
        <f t="shared" si="61"/>
        <v>0</v>
      </c>
      <c r="Q356" s="104">
        <f t="shared" si="62"/>
        <v>0</v>
      </c>
      <c r="R356" s="104">
        <f t="shared" si="63"/>
        <v>0</v>
      </c>
      <c r="S356" s="25" t="str">
        <f t="shared" si="64"/>
        <v>heure</v>
      </c>
      <c r="T356" s="94">
        <f t="shared" si="65"/>
        <v>0</v>
      </c>
      <c r="U356" s="19"/>
      <c r="V356" s="9"/>
      <c r="W356" s="37" t="str" cm="1">
        <f t="array" ref="W356">_xlfn.IFS(T356&gt;J356,"KO : Le montant retenu est supérieur au montant présenté. Merci de revoir la ligne de dépense ou plafonner son montant.",J356=0,"",T356=J356,"OK",T356&lt;J356,"Montant instruit inférieur au montant présenté.")</f>
        <v/>
      </c>
      <c r="X356" s="112">
        <f t="shared" si="66"/>
        <v>0</v>
      </c>
    </row>
    <row r="357" spans="1:24">
      <c r="A357" s="25">
        <v>353</v>
      </c>
      <c r="B357" s="109"/>
      <c r="C357" s="109"/>
      <c r="D357" s="10"/>
      <c r="E357" s="10"/>
      <c r="F357" s="110"/>
      <c r="G357" s="111"/>
      <c r="H357" s="111"/>
      <c r="I357" s="25" t="s">
        <v>6</v>
      </c>
      <c r="J357" s="94">
        <f t="shared" si="67"/>
        <v>0</v>
      </c>
      <c r="K357" s="20"/>
      <c r="L357" s="102">
        <f t="shared" si="57"/>
        <v>0</v>
      </c>
      <c r="M357" s="103">
        <f t="shared" si="58"/>
        <v>0</v>
      </c>
      <c r="N357" s="103">
        <f t="shared" si="59"/>
        <v>0</v>
      </c>
      <c r="O357" s="10">
        <f t="shared" si="60"/>
        <v>0</v>
      </c>
      <c r="P357" s="113">
        <f t="shared" si="61"/>
        <v>0</v>
      </c>
      <c r="Q357" s="104">
        <f t="shared" si="62"/>
        <v>0</v>
      </c>
      <c r="R357" s="104">
        <f t="shared" si="63"/>
        <v>0</v>
      </c>
      <c r="S357" s="25" t="str">
        <f t="shared" si="64"/>
        <v>heure</v>
      </c>
      <c r="T357" s="94">
        <f t="shared" si="65"/>
        <v>0</v>
      </c>
      <c r="U357" s="19"/>
      <c r="V357" s="9"/>
      <c r="W357" s="37" t="str" cm="1">
        <f t="array" ref="W357">_xlfn.IFS(T357&gt;J357,"KO : Le montant retenu est supérieur au montant présenté. Merci de revoir la ligne de dépense ou plafonner son montant.",J357=0,"",T357=J357,"OK",T357&lt;J357,"Montant instruit inférieur au montant présenté.")</f>
        <v/>
      </c>
      <c r="X357" s="112">
        <f t="shared" si="66"/>
        <v>0</v>
      </c>
    </row>
    <row r="358" spans="1:24">
      <c r="A358" s="25">
        <v>354</v>
      </c>
      <c r="B358" s="109"/>
      <c r="C358" s="109"/>
      <c r="D358" s="10"/>
      <c r="E358" s="10"/>
      <c r="F358" s="110"/>
      <c r="G358" s="111"/>
      <c r="H358" s="111"/>
      <c r="I358" s="25" t="s">
        <v>6</v>
      </c>
      <c r="J358" s="94">
        <f t="shared" si="67"/>
        <v>0</v>
      </c>
      <c r="K358" s="20"/>
      <c r="L358" s="102">
        <f t="shared" si="57"/>
        <v>0</v>
      </c>
      <c r="M358" s="103">
        <f t="shared" si="58"/>
        <v>0</v>
      </c>
      <c r="N358" s="103">
        <f t="shared" si="59"/>
        <v>0</v>
      </c>
      <c r="O358" s="10">
        <f t="shared" si="60"/>
        <v>0</v>
      </c>
      <c r="P358" s="113">
        <f t="shared" si="61"/>
        <v>0</v>
      </c>
      <c r="Q358" s="104">
        <f t="shared" si="62"/>
        <v>0</v>
      </c>
      <c r="R358" s="104">
        <f t="shared" si="63"/>
        <v>0</v>
      </c>
      <c r="S358" s="25" t="str">
        <f t="shared" si="64"/>
        <v>heure</v>
      </c>
      <c r="T358" s="94">
        <f t="shared" si="65"/>
        <v>0</v>
      </c>
      <c r="U358" s="19"/>
      <c r="V358" s="9"/>
      <c r="W358" s="37" t="str" cm="1">
        <f t="array" ref="W358">_xlfn.IFS(T358&gt;J358,"KO : Le montant retenu est supérieur au montant présenté. Merci de revoir la ligne de dépense ou plafonner son montant.",J358=0,"",T358=J358,"OK",T358&lt;J358,"Montant instruit inférieur au montant présenté.")</f>
        <v/>
      </c>
      <c r="X358" s="112">
        <f t="shared" si="66"/>
        <v>0</v>
      </c>
    </row>
    <row r="359" spans="1:24">
      <c r="A359" s="25">
        <v>355</v>
      </c>
      <c r="B359" s="109"/>
      <c r="C359" s="109"/>
      <c r="D359" s="10"/>
      <c r="E359" s="10"/>
      <c r="F359" s="110"/>
      <c r="G359" s="111"/>
      <c r="H359" s="111"/>
      <c r="I359" s="25" t="s">
        <v>6</v>
      </c>
      <c r="J359" s="94">
        <f t="shared" si="67"/>
        <v>0</v>
      </c>
      <c r="K359" s="20"/>
      <c r="L359" s="102">
        <f t="shared" si="57"/>
        <v>0</v>
      </c>
      <c r="M359" s="103">
        <f t="shared" si="58"/>
        <v>0</v>
      </c>
      <c r="N359" s="103">
        <f t="shared" si="59"/>
        <v>0</v>
      </c>
      <c r="O359" s="10">
        <f t="shared" si="60"/>
        <v>0</v>
      </c>
      <c r="P359" s="113">
        <f t="shared" si="61"/>
        <v>0</v>
      </c>
      <c r="Q359" s="104">
        <f t="shared" si="62"/>
        <v>0</v>
      </c>
      <c r="R359" s="104">
        <f t="shared" si="63"/>
        <v>0</v>
      </c>
      <c r="S359" s="25" t="str">
        <f t="shared" si="64"/>
        <v>heure</v>
      </c>
      <c r="T359" s="94">
        <f t="shared" si="65"/>
        <v>0</v>
      </c>
      <c r="U359" s="19"/>
      <c r="V359" s="9"/>
      <c r="W359" s="37" t="str" cm="1">
        <f t="array" ref="W359">_xlfn.IFS(T359&gt;J359,"KO : Le montant retenu est supérieur au montant présenté. Merci de revoir la ligne de dépense ou plafonner son montant.",J359=0,"",T359=J359,"OK",T359&lt;J359,"Montant instruit inférieur au montant présenté.")</f>
        <v/>
      </c>
      <c r="X359" s="112">
        <f t="shared" si="66"/>
        <v>0</v>
      </c>
    </row>
    <row r="360" spans="1:24">
      <c r="A360" s="25">
        <v>356</v>
      </c>
      <c r="B360" s="109"/>
      <c r="C360" s="109"/>
      <c r="D360" s="10"/>
      <c r="E360" s="10"/>
      <c r="F360" s="110"/>
      <c r="G360" s="111"/>
      <c r="H360" s="111"/>
      <c r="I360" s="25" t="s">
        <v>6</v>
      </c>
      <c r="J360" s="94">
        <f t="shared" si="67"/>
        <v>0</v>
      </c>
      <c r="K360" s="20"/>
      <c r="L360" s="102">
        <f t="shared" si="57"/>
        <v>0</v>
      </c>
      <c r="M360" s="103">
        <f t="shared" si="58"/>
        <v>0</v>
      </c>
      <c r="N360" s="103">
        <f t="shared" si="59"/>
        <v>0</v>
      </c>
      <c r="O360" s="10">
        <f t="shared" si="60"/>
        <v>0</v>
      </c>
      <c r="P360" s="113">
        <f t="shared" si="61"/>
        <v>0</v>
      </c>
      <c r="Q360" s="104">
        <f t="shared" si="62"/>
        <v>0</v>
      </c>
      <c r="R360" s="104">
        <f t="shared" si="63"/>
        <v>0</v>
      </c>
      <c r="S360" s="25" t="str">
        <f t="shared" si="64"/>
        <v>heure</v>
      </c>
      <c r="T360" s="94">
        <f t="shared" si="65"/>
        <v>0</v>
      </c>
      <c r="U360" s="19"/>
      <c r="V360" s="9"/>
      <c r="W360" s="37" t="str" cm="1">
        <f t="array" ref="W360">_xlfn.IFS(T360&gt;J360,"KO : Le montant retenu est supérieur au montant présenté. Merci de revoir la ligne de dépense ou plafonner son montant.",J360=0,"",T360=J360,"OK",T360&lt;J360,"Montant instruit inférieur au montant présenté.")</f>
        <v/>
      </c>
      <c r="X360" s="112">
        <f t="shared" si="66"/>
        <v>0</v>
      </c>
    </row>
    <row r="361" spans="1:24">
      <c r="A361" s="25">
        <v>357</v>
      </c>
      <c r="B361" s="109"/>
      <c r="C361" s="109"/>
      <c r="D361" s="10"/>
      <c r="E361" s="10"/>
      <c r="F361" s="110"/>
      <c r="G361" s="111"/>
      <c r="H361" s="111"/>
      <c r="I361" s="25" t="s">
        <v>6</v>
      </c>
      <c r="J361" s="94">
        <f t="shared" si="67"/>
        <v>0</v>
      </c>
      <c r="K361" s="20"/>
      <c r="L361" s="102">
        <f t="shared" si="57"/>
        <v>0</v>
      </c>
      <c r="M361" s="103">
        <f t="shared" si="58"/>
        <v>0</v>
      </c>
      <c r="N361" s="103">
        <f t="shared" si="59"/>
        <v>0</v>
      </c>
      <c r="O361" s="10">
        <f t="shared" si="60"/>
        <v>0</v>
      </c>
      <c r="P361" s="113">
        <f t="shared" si="61"/>
        <v>0</v>
      </c>
      <c r="Q361" s="104">
        <f t="shared" si="62"/>
        <v>0</v>
      </c>
      <c r="R361" s="104">
        <f t="shared" si="63"/>
        <v>0</v>
      </c>
      <c r="S361" s="25" t="str">
        <f t="shared" si="64"/>
        <v>heure</v>
      </c>
      <c r="T361" s="94">
        <f t="shared" si="65"/>
        <v>0</v>
      </c>
      <c r="U361" s="19"/>
      <c r="V361" s="9"/>
      <c r="W361" s="37" t="str" cm="1">
        <f t="array" ref="W361">_xlfn.IFS(T361&gt;J361,"KO : Le montant retenu est supérieur au montant présenté. Merci de revoir la ligne de dépense ou plafonner son montant.",J361=0,"",T361=J361,"OK",T361&lt;J361,"Montant instruit inférieur au montant présenté.")</f>
        <v/>
      </c>
      <c r="X361" s="112">
        <f t="shared" si="66"/>
        <v>0</v>
      </c>
    </row>
    <row r="362" spans="1:24">
      <c r="A362" s="25">
        <v>358</v>
      </c>
      <c r="B362" s="109"/>
      <c r="C362" s="109"/>
      <c r="D362" s="10"/>
      <c r="E362" s="10"/>
      <c r="F362" s="110"/>
      <c r="G362" s="111"/>
      <c r="H362" s="111"/>
      <c r="I362" s="25" t="s">
        <v>6</v>
      </c>
      <c r="J362" s="94">
        <f t="shared" si="67"/>
        <v>0</v>
      </c>
      <c r="K362" s="20"/>
      <c r="L362" s="102">
        <f t="shared" si="57"/>
        <v>0</v>
      </c>
      <c r="M362" s="103">
        <f t="shared" si="58"/>
        <v>0</v>
      </c>
      <c r="N362" s="103">
        <f t="shared" si="59"/>
        <v>0</v>
      </c>
      <c r="O362" s="10">
        <f t="shared" si="60"/>
        <v>0</v>
      </c>
      <c r="P362" s="113">
        <f t="shared" si="61"/>
        <v>0</v>
      </c>
      <c r="Q362" s="104">
        <f t="shared" si="62"/>
        <v>0</v>
      </c>
      <c r="R362" s="104">
        <f t="shared" si="63"/>
        <v>0</v>
      </c>
      <c r="S362" s="25" t="str">
        <f t="shared" si="64"/>
        <v>heure</v>
      </c>
      <c r="T362" s="94">
        <f t="shared" si="65"/>
        <v>0</v>
      </c>
      <c r="U362" s="19"/>
      <c r="V362" s="9"/>
      <c r="W362" s="37" t="str" cm="1">
        <f t="array" ref="W362">_xlfn.IFS(T362&gt;J362,"KO : Le montant retenu est supérieur au montant présenté. Merci de revoir la ligne de dépense ou plafonner son montant.",J362=0,"",T362=J362,"OK",T362&lt;J362,"Montant instruit inférieur au montant présenté.")</f>
        <v/>
      </c>
      <c r="X362" s="112">
        <f t="shared" si="66"/>
        <v>0</v>
      </c>
    </row>
    <row r="363" spans="1:24">
      <c r="A363" s="25">
        <v>359</v>
      </c>
      <c r="B363" s="109"/>
      <c r="C363" s="109"/>
      <c r="D363" s="10"/>
      <c r="E363" s="10"/>
      <c r="F363" s="110"/>
      <c r="G363" s="111"/>
      <c r="H363" s="111"/>
      <c r="I363" s="25" t="s">
        <v>6</v>
      </c>
      <c r="J363" s="94">
        <f t="shared" si="67"/>
        <v>0</v>
      </c>
      <c r="K363" s="20"/>
      <c r="L363" s="102">
        <f t="shared" si="57"/>
        <v>0</v>
      </c>
      <c r="M363" s="103">
        <f t="shared" si="58"/>
        <v>0</v>
      </c>
      <c r="N363" s="103">
        <f t="shared" si="59"/>
        <v>0</v>
      </c>
      <c r="O363" s="10">
        <f t="shared" si="60"/>
        <v>0</v>
      </c>
      <c r="P363" s="113">
        <f t="shared" si="61"/>
        <v>0</v>
      </c>
      <c r="Q363" s="104">
        <f t="shared" si="62"/>
        <v>0</v>
      </c>
      <c r="R363" s="104">
        <f t="shared" si="63"/>
        <v>0</v>
      </c>
      <c r="S363" s="25" t="str">
        <f t="shared" si="64"/>
        <v>heure</v>
      </c>
      <c r="T363" s="94">
        <f t="shared" si="65"/>
        <v>0</v>
      </c>
      <c r="U363" s="19"/>
      <c r="V363" s="9"/>
      <c r="W363" s="37" t="str" cm="1">
        <f t="array" ref="W363">_xlfn.IFS(T363&gt;J363,"KO : Le montant retenu est supérieur au montant présenté. Merci de revoir la ligne de dépense ou plafonner son montant.",J363=0,"",T363=J363,"OK",T363&lt;J363,"Montant instruit inférieur au montant présenté.")</f>
        <v/>
      </c>
      <c r="X363" s="112">
        <f t="shared" si="66"/>
        <v>0</v>
      </c>
    </row>
    <row r="364" spans="1:24">
      <c r="A364" s="25">
        <v>360</v>
      </c>
      <c r="B364" s="109"/>
      <c r="C364" s="109"/>
      <c r="D364" s="10"/>
      <c r="E364" s="10"/>
      <c r="F364" s="110"/>
      <c r="G364" s="111"/>
      <c r="H364" s="111"/>
      <c r="I364" s="25" t="s">
        <v>6</v>
      </c>
      <c r="J364" s="94">
        <f t="shared" si="67"/>
        <v>0</v>
      </c>
      <c r="K364" s="20"/>
      <c r="L364" s="102">
        <f t="shared" si="57"/>
        <v>0</v>
      </c>
      <c r="M364" s="103">
        <f t="shared" si="58"/>
        <v>0</v>
      </c>
      <c r="N364" s="103">
        <f t="shared" si="59"/>
        <v>0</v>
      </c>
      <c r="O364" s="10">
        <f t="shared" si="60"/>
        <v>0</v>
      </c>
      <c r="P364" s="113">
        <f t="shared" si="61"/>
        <v>0</v>
      </c>
      <c r="Q364" s="104">
        <f t="shared" si="62"/>
        <v>0</v>
      </c>
      <c r="R364" s="104">
        <f t="shared" si="63"/>
        <v>0</v>
      </c>
      <c r="S364" s="25" t="str">
        <f t="shared" si="64"/>
        <v>heure</v>
      </c>
      <c r="T364" s="94">
        <f t="shared" si="65"/>
        <v>0</v>
      </c>
      <c r="U364" s="19"/>
      <c r="V364" s="9"/>
      <c r="W364" s="37" t="str" cm="1">
        <f t="array" ref="W364">_xlfn.IFS(T364&gt;J364,"KO : Le montant retenu est supérieur au montant présenté. Merci de revoir la ligne de dépense ou plafonner son montant.",J364=0,"",T364=J364,"OK",T364&lt;J364,"Montant instruit inférieur au montant présenté.")</f>
        <v/>
      </c>
      <c r="X364" s="112">
        <f t="shared" si="66"/>
        <v>0</v>
      </c>
    </row>
    <row r="365" spans="1:24">
      <c r="A365" s="25">
        <v>361</v>
      </c>
      <c r="B365" s="109"/>
      <c r="C365" s="109"/>
      <c r="D365" s="10"/>
      <c r="E365" s="10"/>
      <c r="F365" s="110"/>
      <c r="G365" s="111"/>
      <c r="H365" s="111"/>
      <c r="I365" s="25" t="s">
        <v>6</v>
      </c>
      <c r="J365" s="94">
        <f t="shared" si="67"/>
        <v>0</v>
      </c>
      <c r="K365" s="20"/>
      <c r="L365" s="102">
        <f t="shared" si="57"/>
        <v>0</v>
      </c>
      <c r="M365" s="103">
        <f t="shared" si="58"/>
        <v>0</v>
      </c>
      <c r="N365" s="103">
        <f t="shared" si="59"/>
        <v>0</v>
      </c>
      <c r="O365" s="10">
        <f t="shared" si="60"/>
        <v>0</v>
      </c>
      <c r="P365" s="113">
        <f t="shared" si="61"/>
        <v>0</v>
      </c>
      <c r="Q365" s="104">
        <f t="shared" si="62"/>
        <v>0</v>
      </c>
      <c r="R365" s="104">
        <f t="shared" si="63"/>
        <v>0</v>
      </c>
      <c r="S365" s="25" t="str">
        <f t="shared" si="64"/>
        <v>heure</v>
      </c>
      <c r="T365" s="94">
        <f t="shared" si="65"/>
        <v>0</v>
      </c>
      <c r="U365" s="19"/>
      <c r="V365" s="9"/>
      <c r="W365" s="37" t="str" cm="1">
        <f t="array" ref="W365">_xlfn.IFS(T365&gt;J365,"KO : Le montant retenu est supérieur au montant présenté. Merci de revoir la ligne de dépense ou plafonner son montant.",J365=0,"",T365=J365,"OK",T365&lt;J365,"Montant instruit inférieur au montant présenté.")</f>
        <v/>
      </c>
      <c r="X365" s="112">
        <f t="shared" si="66"/>
        <v>0</v>
      </c>
    </row>
    <row r="366" spans="1:24">
      <c r="A366" s="25">
        <v>362</v>
      </c>
      <c r="B366" s="109"/>
      <c r="C366" s="109"/>
      <c r="D366" s="10"/>
      <c r="E366" s="10"/>
      <c r="F366" s="110"/>
      <c r="G366" s="111"/>
      <c r="H366" s="111"/>
      <c r="I366" s="25" t="s">
        <v>6</v>
      </c>
      <c r="J366" s="94">
        <f t="shared" si="67"/>
        <v>0</v>
      </c>
      <c r="K366" s="20"/>
      <c r="L366" s="102">
        <f t="shared" si="57"/>
        <v>0</v>
      </c>
      <c r="M366" s="103">
        <f t="shared" si="58"/>
        <v>0</v>
      </c>
      <c r="N366" s="103">
        <f t="shared" si="59"/>
        <v>0</v>
      </c>
      <c r="O366" s="10">
        <f t="shared" si="60"/>
        <v>0</v>
      </c>
      <c r="P366" s="113">
        <f t="shared" si="61"/>
        <v>0</v>
      </c>
      <c r="Q366" s="104">
        <f t="shared" si="62"/>
        <v>0</v>
      </c>
      <c r="R366" s="104">
        <f t="shared" si="63"/>
        <v>0</v>
      </c>
      <c r="S366" s="25" t="str">
        <f t="shared" si="64"/>
        <v>heure</v>
      </c>
      <c r="T366" s="94">
        <f t="shared" si="65"/>
        <v>0</v>
      </c>
      <c r="U366" s="19"/>
      <c r="V366" s="9"/>
      <c r="W366" s="37" t="str" cm="1">
        <f t="array" ref="W366">_xlfn.IFS(T366&gt;J366,"KO : Le montant retenu est supérieur au montant présenté. Merci de revoir la ligne de dépense ou plafonner son montant.",J366=0,"",T366=J366,"OK",T366&lt;J366,"Montant instruit inférieur au montant présenté.")</f>
        <v/>
      </c>
      <c r="X366" s="112">
        <f t="shared" si="66"/>
        <v>0</v>
      </c>
    </row>
    <row r="367" spans="1:24">
      <c r="A367" s="25">
        <v>363</v>
      </c>
      <c r="B367" s="109"/>
      <c r="C367" s="109"/>
      <c r="D367" s="10"/>
      <c r="E367" s="10"/>
      <c r="F367" s="110"/>
      <c r="G367" s="111"/>
      <c r="H367" s="111"/>
      <c r="I367" s="25" t="s">
        <v>6</v>
      </c>
      <c r="J367" s="94">
        <f t="shared" si="67"/>
        <v>0</v>
      </c>
      <c r="K367" s="20"/>
      <c r="L367" s="102">
        <f t="shared" si="57"/>
        <v>0</v>
      </c>
      <c r="M367" s="103">
        <f t="shared" si="58"/>
        <v>0</v>
      </c>
      <c r="N367" s="103">
        <f t="shared" si="59"/>
        <v>0</v>
      </c>
      <c r="O367" s="10">
        <f t="shared" si="60"/>
        <v>0</v>
      </c>
      <c r="P367" s="113">
        <f t="shared" si="61"/>
        <v>0</v>
      </c>
      <c r="Q367" s="104">
        <f t="shared" si="62"/>
        <v>0</v>
      </c>
      <c r="R367" s="104">
        <f t="shared" si="63"/>
        <v>0</v>
      </c>
      <c r="S367" s="25" t="str">
        <f t="shared" si="64"/>
        <v>heure</v>
      </c>
      <c r="T367" s="94">
        <f t="shared" si="65"/>
        <v>0</v>
      </c>
      <c r="U367" s="19"/>
      <c r="V367" s="9"/>
      <c r="W367" s="37" t="str" cm="1">
        <f t="array" ref="W367">_xlfn.IFS(T367&gt;J367,"KO : Le montant retenu est supérieur au montant présenté. Merci de revoir la ligne de dépense ou plafonner son montant.",J367=0,"",T367=J367,"OK",T367&lt;J367,"Montant instruit inférieur au montant présenté.")</f>
        <v/>
      </c>
      <c r="X367" s="112">
        <f t="shared" si="66"/>
        <v>0</v>
      </c>
    </row>
    <row r="368" spans="1:24">
      <c r="A368" s="25">
        <v>364</v>
      </c>
      <c r="B368" s="109"/>
      <c r="C368" s="109"/>
      <c r="D368" s="10"/>
      <c r="E368" s="10"/>
      <c r="F368" s="110"/>
      <c r="G368" s="111"/>
      <c r="H368" s="111"/>
      <c r="I368" s="25" t="s">
        <v>6</v>
      </c>
      <c r="J368" s="94">
        <f t="shared" si="67"/>
        <v>0</v>
      </c>
      <c r="K368" s="20"/>
      <c r="L368" s="102">
        <f t="shared" si="57"/>
        <v>0</v>
      </c>
      <c r="M368" s="103">
        <f t="shared" si="58"/>
        <v>0</v>
      </c>
      <c r="N368" s="103">
        <f t="shared" si="59"/>
        <v>0</v>
      </c>
      <c r="O368" s="10">
        <f t="shared" si="60"/>
        <v>0</v>
      </c>
      <c r="P368" s="113">
        <f t="shared" si="61"/>
        <v>0</v>
      </c>
      <c r="Q368" s="104">
        <f t="shared" si="62"/>
        <v>0</v>
      </c>
      <c r="R368" s="104">
        <f t="shared" si="63"/>
        <v>0</v>
      </c>
      <c r="S368" s="25" t="str">
        <f t="shared" si="64"/>
        <v>heure</v>
      </c>
      <c r="T368" s="94">
        <f t="shared" si="65"/>
        <v>0</v>
      </c>
      <c r="U368" s="19"/>
      <c r="V368" s="9"/>
      <c r="W368" s="37" t="str" cm="1">
        <f t="array" ref="W368">_xlfn.IFS(T368&gt;J368,"KO : Le montant retenu est supérieur au montant présenté. Merci de revoir la ligne de dépense ou plafonner son montant.",J368=0,"",T368=J368,"OK",T368&lt;J368,"Montant instruit inférieur au montant présenté.")</f>
        <v/>
      </c>
      <c r="X368" s="112">
        <f t="shared" si="66"/>
        <v>0</v>
      </c>
    </row>
    <row r="369" spans="1:24">
      <c r="A369" s="25">
        <v>365</v>
      </c>
      <c r="B369" s="109"/>
      <c r="C369" s="109"/>
      <c r="D369" s="10"/>
      <c r="E369" s="10"/>
      <c r="F369" s="110"/>
      <c r="G369" s="111"/>
      <c r="H369" s="111"/>
      <c r="I369" s="25" t="s">
        <v>6</v>
      </c>
      <c r="J369" s="94">
        <f t="shared" si="67"/>
        <v>0</v>
      </c>
      <c r="K369" s="20"/>
      <c r="L369" s="102">
        <f t="shared" si="57"/>
        <v>0</v>
      </c>
      <c r="M369" s="103">
        <f t="shared" si="58"/>
        <v>0</v>
      </c>
      <c r="N369" s="103">
        <f t="shared" si="59"/>
        <v>0</v>
      </c>
      <c r="O369" s="10">
        <f t="shared" si="60"/>
        <v>0</v>
      </c>
      <c r="P369" s="113">
        <f t="shared" si="61"/>
        <v>0</v>
      </c>
      <c r="Q369" s="104">
        <f t="shared" si="62"/>
        <v>0</v>
      </c>
      <c r="R369" s="104">
        <f t="shared" si="63"/>
        <v>0</v>
      </c>
      <c r="S369" s="25" t="str">
        <f t="shared" si="64"/>
        <v>heure</v>
      </c>
      <c r="T369" s="94">
        <f t="shared" si="65"/>
        <v>0</v>
      </c>
      <c r="U369" s="19"/>
      <c r="V369" s="9"/>
      <c r="W369" s="37" t="str" cm="1">
        <f t="array" ref="W369">_xlfn.IFS(T369&gt;J369,"KO : Le montant retenu est supérieur au montant présenté. Merci de revoir la ligne de dépense ou plafonner son montant.",J369=0,"",T369=J369,"OK",T369&lt;J369,"Montant instruit inférieur au montant présenté.")</f>
        <v/>
      </c>
      <c r="X369" s="112">
        <f t="shared" si="66"/>
        <v>0</v>
      </c>
    </row>
    <row r="370" spans="1:24">
      <c r="A370" s="25">
        <v>366</v>
      </c>
      <c r="B370" s="109"/>
      <c r="C370" s="109"/>
      <c r="D370" s="10"/>
      <c r="E370" s="10"/>
      <c r="F370" s="110"/>
      <c r="G370" s="111"/>
      <c r="H370" s="111"/>
      <c r="I370" s="25" t="s">
        <v>6</v>
      </c>
      <c r="J370" s="94">
        <f t="shared" si="67"/>
        <v>0</v>
      </c>
      <c r="K370" s="20"/>
      <c r="L370" s="102">
        <f t="shared" si="57"/>
        <v>0</v>
      </c>
      <c r="M370" s="103">
        <f t="shared" si="58"/>
        <v>0</v>
      </c>
      <c r="N370" s="103">
        <f t="shared" si="59"/>
        <v>0</v>
      </c>
      <c r="O370" s="10">
        <f t="shared" si="60"/>
        <v>0</v>
      </c>
      <c r="P370" s="113">
        <f t="shared" si="61"/>
        <v>0</v>
      </c>
      <c r="Q370" s="104">
        <f t="shared" si="62"/>
        <v>0</v>
      </c>
      <c r="R370" s="104">
        <f t="shared" si="63"/>
        <v>0</v>
      </c>
      <c r="S370" s="25" t="str">
        <f t="shared" si="64"/>
        <v>heure</v>
      </c>
      <c r="T370" s="94">
        <f t="shared" si="65"/>
        <v>0</v>
      </c>
      <c r="U370" s="19"/>
      <c r="V370" s="9"/>
      <c r="W370" s="37" t="str" cm="1">
        <f t="array" ref="W370">_xlfn.IFS(T370&gt;J370,"KO : Le montant retenu est supérieur au montant présenté. Merci de revoir la ligne de dépense ou plafonner son montant.",J370=0,"",T370=J370,"OK",T370&lt;J370,"Montant instruit inférieur au montant présenté.")</f>
        <v/>
      </c>
      <c r="X370" s="112">
        <f t="shared" si="66"/>
        <v>0</v>
      </c>
    </row>
    <row r="371" spans="1:24">
      <c r="A371" s="25">
        <v>367</v>
      </c>
      <c r="B371" s="109"/>
      <c r="C371" s="109"/>
      <c r="D371" s="10"/>
      <c r="E371" s="10"/>
      <c r="F371" s="110"/>
      <c r="G371" s="111"/>
      <c r="H371" s="111"/>
      <c r="I371" s="25" t="s">
        <v>6</v>
      </c>
      <c r="J371" s="94">
        <f t="shared" si="67"/>
        <v>0</v>
      </c>
      <c r="K371" s="20"/>
      <c r="L371" s="102">
        <f t="shared" si="57"/>
        <v>0</v>
      </c>
      <c r="M371" s="103">
        <f t="shared" si="58"/>
        <v>0</v>
      </c>
      <c r="N371" s="103">
        <f t="shared" si="59"/>
        <v>0</v>
      </c>
      <c r="O371" s="10">
        <f t="shared" si="60"/>
        <v>0</v>
      </c>
      <c r="P371" s="113">
        <f t="shared" si="61"/>
        <v>0</v>
      </c>
      <c r="Q371" s="104">
        <f t="shared" si="62"/>
        <v>0</v>
      </c>
      <c r="R371" s="104">
        <f t="shared" si="63"/>
        <v>0</v>
      </c>
      <c r="S371" s="25" t="str">
        <f t="shared" si="64"/>
        <v>heure</v>
      </c>
      <c r="T371" s="94">
        <f t="shared" si="65"/>
        <v>0</v>
      </c>
      <c r="U371" s="19"/>
      <c r="V371" s="9"/>
      <c r="W371" s="37" t="str" cm="1">
        <f t="array" ref="W371">_xlfn.IFS(T371&gt;J371,"KO : Le montant retenu est supérieur au montant présenté. Merci de revoir la ligne de dépense ou plafonner son montant.",J371=0,"",T371=J371,"OK",T371&lt;J371,"Montant instruit inférieur au montant présenté.")</f>
        <v/>
      </c>
      <c r="X371" s="112">
        <f t="shared" si="66"/>
        <v>0</v>
      </c>
    </row>
    <row r="372" spans="1:24">
      <c r="A372" s="25">
        <v>368</v>
      </c>
      <c r="B372" s="109"/>
      <c r="C372" s="109"/>
      <c r="D372" s="10"/>
      <c r="E372" s="10"/>
      <c r="F372" s="110"/>
      <c r="G372" s="111"/>
      <c r="H372" s="111"/>
      <c r="I372" s="25" t="s">
        <v>6</v>
      </c>
      <c r="J372" s="94">
        <f t="shared" si="67"/>
        <v>0</v>
      </c>
      <c r="K372" s="20"/>
      <c r="L372" s="102">
        <f t="shared" si="57"/>
        <v>0</v>
      </c>
      <c r="M372" s="103">
        <f t="shared" si="58"/>
        <v>0</v>
      </c>
      <c r="N372" s="103">
        <f t="shared" si="59"/>
        <v>0</v>
      </c>
      <c r="O372" s="10">
        <f t="shared" si="60"/>
        <v>0</v>
      </c>
      <c r="P372" s="113">
        <f t="shared" si="61"/>
        <v>0</v>
      </c>
      <c r="Q372" s="104">
        <f t="shared" si="62"/>
        <v>0</v>
      </c>
      <c r="R372" s="104">
        <f t="shared" si="63"/>
        <v>0</v>
      </c>
      <c r="S372" s="25" t="str">
        <f t="shared" si="64"/>
        <v>heure</v>
      </c>
      <c r="T372" s="94">
        <f t="shared" si="65"/>
        <v>0</v>
      </c>
      <c r="U372" s="19"/>
      <c r="V372" s="9"/>
      <c r="W372" s="37" t="str" cm="1">
        <f t="array" ref="W372">_xlfn.IFS(T372&gt;J372,"KO : Le montant retenu est supérieur au montant présenté. Merci de revoir la ligne de dépense ou plafonner son montant.",J372=0,"",T372=J372,"OK",T372&lt;J372,"Montant instruit inférieur au montant présenté.")</f>
        <v/>
      </c>
      <c r="X372" s="112">
        <f t="shared" si="66"/>
        <v>0</v>
      </c>
    </row>
    <row r="373" spans="1:24">
      <c r="A373" s="25">
        <v>369</v>
      </c>
      <c r="B373" s="109"/>
      <c r="C373" s="109"/>
      <c r="D373" s="10"/>
      <c r="E373" s="10"/>
      <c r="F373" s="110"/>
      <c r="G373" s="111"/>
      <c r="H373" s="111"/>
      <c r="I373" s="25" t="s">
        <v>6</v>
      </c>
      <c r="J373" s="94">
        <f t="shared" si="67"/>
        <v>0</v>
      </c>
      <c r="K373" s="20"/>
      <c r="L373" s="102">
        <f t="shared" si="57"/>
        <v>0</v>
      </c>
      <c r="M373" s="103">
        <f t="shared" si="58"/>
        <v>0</v>
      </c>
      <c r="N373" s="103">
        <f t="shared" si="59"/>
        <v>0</v>
      </c>
      <c r="O373" s="10">
        <f t="shared" si="60"/>
        <v>0</v>
      </c>
      <c r="P373" s="113">
        <f t="shared" si="61"/>
        <v>0</v>
      </c>
      <c r="Q373" s="104">
        <f t="shared" si="62"/>
        <v>0</v>
      </c>
      <c r="R373" s="104">
        <f t="shared" si="63"/>
        <v>0</v>
      </c>
      <c r="S373" s="25" t="str">
        <f t="shared" si="64"/>
        <v>heure</v>
      </c>
      <c r="T373" s="94">
        <f t="shared" si="65"/>
        <v>0</v>
      </c>
      <c r="U373" s="19"/>
      <c r="V373" s="9"/>
      <c r="W373" s="37" t="str" cm="1">
        <f t="array" ref="W373">_xlfn.IFS(T373&gt;J373,"KO : Le montant retenu est supérieur au montant présenté. Merci de revoir la ligne de dépense ou plafonner son montant.",J373=0,"",T373=J373,"OK",T373&lt;J373,"Montant instruit inférieur au montant présenté.")</f>
        <v/>
      </c>
      <c r="X373" s="112">
        <f t="shared" si="66"/>
        <v>0</v>
      </c>
    </row>
    <row r="374" spans="1:24">
      <c r="A374" s="25">
        <v>370</v>
      </c>
      <c r="B374" s="109"/>
      <c r="C374" s="109"/>
      <c r="D374" s="10"/>
      <c r="E374" s="10"/>
      <c r="F374" s="110"/>
      <c r="G374" s="111"/>
      <c r="H374" s="111"/>
      <c r="I374" s="25" t="s">
        <v>6</v>
      </c>
      <c r="J374" s="94">
        <f t="shared" si="67"/>
        <v>0</v>
      </c>
      <c r="K374" s="20"/>
      <c r="L374" s="102">
        <f t="shared" si="57"/>
        <v>0</v>
      </c>
      <c r="M374" s="103">
        <f t="shared" si="58"/>
        <v>0</v>
      </c>
      <c r="N374" s="103">
        <f t="shared" si="59"/>
        <v>0</v>
      </c>
      <c r="O374" s="10">
        <f t="shared" si="60"/>
        <v>0</v>
      </c>
      <c r="P374" s="113">
        <f t="shared" si="61"/>
        <v>0</v>
      </c>
      <c r="Q374" s="104">
        <f t="shared" si="62"/>
        <v>0</v>
      </c>
      <c r="R374" s="104">
        <f t="shared" si="63"/>
        <v>0</v>
      </c>
      <c r="S374" s="25" t="str">
        <f t="shared" si="64"/>
        <v>heure</v>
      </c>
      <c r="T374" s="94">
        <f t="shared" si="65"/>
        <v>0</v>
      </c>
      <c r="U374" s="19"/>
      <c r="V374" s="9"/>
      <c r="W374" s="37" t="str" cm="1">
        <f t="array" ref="W374">_xlfn.IFS(T374&gt;J374,"KO : Le montant retenu est supérieur au montant présenté. Merci de revoir la ligne de dépense ou plafonner son montant.",J374=0,"",T374=J374,"OK",T374&lt;J374,"Montant instruit inférieur au montant présenté.")</f>
        <v/>
      </c>
      <c r="X374" s="112">
        <f t="shared" si="66"/>
        <v>0</v>
      </c>
    </row>
    <row r="375" spans="1:24">
      <c r="A375" s="25">
        <v>371</v>
      </c>
      <c r="B375" s="109"/>
      <c r="C375" s="109"/>
      <c r="D375" s="10"/>
      <c r="E375" s="10"/>
      <c r="F375" s="110"/>
      <c r="G375" s="111"/>
      <c r="H375" s="111"/>
      <c r="I375" s="25" t="s">
        <v>6</v>
      </c>
      <c r="J375" s="94">
        <f t="shared" si="67"/>
        <v>0</v>
      </c>
      <c r="K375" s="20"/>
      <c r="L375" s="102">
        <f t="shared" si="57"/>
        <v>0</v>
      </c>
      <c r="M375" s="103">
        <f t="shared" si="58"/>
        <v>0</v>
      </c>
      <c r="N375" s="103">
        <f t="shared" si="59"/>
        <v>0</v>
      </c>
      <c r="O375" s="10">
        <f t="shared" si="60"/>
        <v>0</v>
      </c>
      <c r="P375" s="113">
        <f t="shared" si="61"/>
        <v>0</v>
      </c>
      <c r="Q375" s="104">
        <f t="shared" si="62"/>
        <v>0</v>
      </c>
      <c r="R375" s="104">
        <f t="shared" si="63"/>
        <v>0</v>
      </c>
      <c r="S375" s="25" t="str">
        <f t="shared" si="64"/>
        <v>heure</v>
      </c>
      <c r="T375" s="94">
        <f t="shared" si="65"/>
        <v>0</v>
      </c>
      <c r="U375" s="19"/>
      <c r="V375" s="9"/>
      <c r="W375" s="37" t="str" cm="1">
        <f t="array" ref="W375">_xlfn.IFS(T375&gt;J375,"KO : Le montant retenu est supérieur au montant présenté. Merci de revoir la ligne de dépense ou plafonner son montant.",J375=0,"",T375=J375,"OK",T375&lt;J375,"Montant instruit inférieur au montant présenté.")</f>
        <v/>
      </c>
      <c r="X375" s="112">
        <f t="shared" si="66"/>
        <v>0</v>
      </c>
    </row>
    <row r="376" spans="1:24">
      <c r="A376" s="25">
        <v>372</v>
      </c>
      <c r="B376" s="109"/>
      <c r="C376" s="109"/>
      <c r="D376" s="10"/>
      <c r="E376" s="10"/>
      <c r="F376" s="110"/>
      <c r="G376" s="111"/>
      <c r="H376" s="111"/>
      <c r="I376" s="25" t="s">
        <v>6</v>
      </c>
      <c r="J376" s="94">
        <f t="shared" si="67"/>
        <v>0</v>
      </c>
      <c r="K376" s="20"/>
      <c r="L376" s="102">
        <f t="shared" si="57"/>
        <v>0</v>
      </c>
      <c r="M376" s="103">
        <f t="shared" si="58"/>
        <v>0</v>
      </c>
      <c r="N376" s="103">
        <f t="shared" si="59"/>
        <v>0</v>
      </c>
      <c r="O376" s="10">
        <f t="shared" si="60"/>
        <v>0</v>
      </c>
      <c r="P376" s="113">
        <f t="shared" si="61"/>
        <v>0</v>
      </c>
      <c r="Q376" s="104">
        <f t="shared" si="62"/>
        <v>0</v>
      </c>
      <c r="R376" s="104">
        <f t="shared" si="63"/>
        <v>0</v>
      </c>
      <c r="S376" s="25" t="str">
        <f t="shared" si="64"/>
        <v>heure</v>
      </c>
      <c r="T376" s="94">
        <f t="shared" si="65"/>
        <v>0</v>
      </c>
      <c r="U376" s="19"/>
      <c r="V376" s="9"/>
      <c r="W376" s="37" t="str" cm="1">
        <f t="array" ref="W376">_xlfn.IFS(T376&gt;J376,"KO : Le montant retenu est supérieur au montant présenté. Merci de revoir la ligne de dépense ou plafonner son montant.",J376=0,"",T376=J376,"OK",T376&lt;J376,"Montant instruit inférieur au montant présenté.")</f>
        <v/>
      </c>
      <c r="X376" s="112">
        <f t="shared" si="66"/>
        <v>0</v>
      </c>
    </row>
    <row r="377" spans="1:24">
      <c r="A377" s="25">
        <v>373</v>
      </c>
      <c r="B377" s="109"/>
      <c r="C377" s="109"/>
      <c r="D377" s="10"/>
      <c r="E377" s="10"/>
      <c r="F377" s="110"/>
      <c r="G377" s="111"/>
      <c r="H377" s="111"/>
      <c r="I377" s="25" t="s">
        <v>6</v>
      </c>
      <c r="J377" s="94">
        <f t="shared" si="67"/>
        <v>0</v>
      </c>
      <c r="K377" s="20"/>
      <c r="L377" s="102">
        <f t="shared" si="57"/>
        <v>0</v>
      </c>
      <c r="M377" s="103">
        <f t="shared" si="58"/>
        <v>0</v>
      </c>
      <c r="N377" s="103">
        <f t="shared" si="59"/>
        <v>0</v>
      </c>
      <c r="O377" s="10">
        <f t="shared" si="60"/>
        <v>0</v>
      </c>
      <c r="P377" s="113">
        <f t="shared" si="61"/>
        <v>0</v>
      </c>
      <c r="Q377" s="104">
        <f t="shared" si="62"/>
        <v>0</v>
      </c>
      <c r="R377" s="104">
        <f t="shared" si="63"/>
        <v>0</v>
      </c>
      <c r="S377" s="25" t="str">
        <f t="shared" si="64"/>
        <v>heure</v>
      </c>
      <c r="T377" s="94">
        <f t="shared" si="65"/>
        <v>0</v>
      </c>
      <c r="U377" s="19"/>
      <c r="V377" s="9"/>
      <c r="W377" s="37" t="str" cm="1">
        <f t="array" ref="W377">_xlfn.IFS(T377&gt;J377,"KO : Le montant retenu est supérieur au montant présenté. Merci de revoir la ligne de dépense ou plafonner son montant.",J377=0,"",T377=J377,"OK",T377&lt;J377,"Montant instruit inférieur au montant présenté.")</f>
        <v/>
      </c>
      <c r="X377" s="112">
        <f t="shared" si="66"/>
        <v>0</v>
      </c>
    </row>
    <row r="378" spans="1:24">
      <c r="A378" s="25">
        <v>374</v>
      </c>
      <c r="B378" s="109"/>
      <c r="C378" s="109"/>
      <c r="D378" s="10"/>
      <c r="E378" s="10"/>
      <c r="F378" s="110"/>
      <c r="G378" s="111"/>
      <c r="H378" s="111"/>
      <c r="I378" s="25" t="s">
        <v>6</v>
      </c>
      <c r="J378" s="94">
        <f t="shared" si="67"/>
        <v>0</v>
      </c>
      <c r="K378" s="20"/>
      <c r="L378" s="102">
        <f t="shared" si="57"/>
        <v>0</v>
      </c>
      <c r="M378" s="103">
        <f t="shared" si="58"/>
        <v>0</v>
      </c>
      <c r="N378" s="103">
        <f t="shared" si="59"/>
        <v>0</v>
      </c>
      <c r="O378" s="10">
        <f t="shared" si="60"/>
        <v>0</v>
      </c>
      <c r="P378" s="113">
        <f t="shared" si="61"/>
        <v>0</v>
      </c>
      <c r="Q378" s="104">
        <f t="shared" si="62"/>
        <v>0</v>
      </c>
      <c r="R378" s="104">
        <f t="shared" si="63"/>
        <v>0</v>
      </c>
      <c r="S378" s="25" t="str">
        <f t="shared" si="64"/>
        <v>heure</v>
      </c>
      <c r="T378" s="94">
        <f t="shared" si="65"/>
        <v>0</v>
      </c>
      <c r="U378" s="19"/>
      <c r="V378" s="9"/>
      <c r="W378" s="37" t="str" cm="1">
        <f t="array" ref="W378">_xlfn.IFS(T378&gt;J378,"KO : Le montant retenu est supérieur au montant présenté. Merci de revoir la ligne de dépense ou plafonner son montant.",J378=0,"",T378=J378,"OK",T378&lt;J378,"Montant instruit inférieur au montant présenté.")</f>
        <v/>
      </c>
      <c r="X378" s="112">
        <f t="shared" si="66"/>
        <v>0</v>
      </c>
    </row>
    <row r="379" spans="1:24">
      <c r="A379" s="25">
        <v>375</v>
      </c>
      <c r="B379" s="109"/>
      <c r="C379" s="109"/>
      <c r="D379" s="10"/>
      <c r="E379" s="10"/>
      <c r="F379" s="110"/>
      <c r="G379" s="111"/>
      <c r="H379" s="111"/>
      <c r="I379" s="25" t="s">
        <v>6</v>
      </c>
      <c r="J379" s="94">
        <f t="shared" si="67"/>
        <v>0</v>
      </c>
      <c r="K379" s="20"/>
      <c r="L379" s="102">
        <f t="shared" si="57"/>
        <v>0</v>
      </c>
      <c r="M379" s="103">
        <f t="shared" si="58"/>
        <v>0</v>
      </c>
      <c r="N379" s="103">
        <f t="shared" si="59"/>
        <v>0</v>
      </c>
      <c r="O379" s="10">
        <f t="shared" si="60"/>
        <v>0</v>
      </c>
      <c r="P379" s="113">
        <f t="shared" si="61"/>
        <v>0</v>
      </c>
      <c r="Q379" s="104">
        <f t="shared" si="62"/>
        <v>0</v>
      </c>
      <c r="R379" s="104">
        <f t="shared" si="63"/>
        <v>0</v>
      </c>
      <c r="S379" s="25" t="str">
        <f t="shared" si="64"/>
        <v>heure</v>
      </c>
      <c r="T379" s="94">
        <f t="shared" si="65"/>
        <v>0</v>
      </c>
      <c r="U379" s="19"/>
      <c r="V379" s="9"/>
      <c r="W379" s="37" t="str" cm="1">
        <f t="array" ref="W379">_xlfn.IFS(T379&gt;J379,"KO : Le montant retenu est supérieur au montant présenté. Merci de revoir la ligne de dépense ou plafonner son montant.",J379=0,"",T379=J379,"OK",T379&lt;J379,"Montant instruit inférieur au montant présenté.")</f>
        <v/>
      </c>
      <c r="X379" s="112">
        <f t="shared" si="66"/>
        <v>0</v>
      </c>
    </row>
    <row r="380" spans="1:24">
      <c r="A380" s="25">
        <v>376</v>
      </c>
      <c r="B380" s="109"/>
      <c r="C380" s="109"/>
      <c r="D380" s="10"/>
      <c r="E380" s="10"/>
      <c r="F380" s="110"/>
      <c r="G380" s="111"/>
      <c r="H380" s="111"/>
      <c r="I380" s="25" t="s">
        <v>6</v>
      </c>
      <c r="J380" s="94">
        <f t="shared" si="67"/>
        <v>0</v>
      </c>
      <c r="K380" s="20"/>
      <c r="L380" s="102">
        <f t="shared" si="57"/>
        <v>0</v>
      </c>
      <c r="M380" s="103">
        <f t="shared" si="58"/>
        <v>0</v>
      </c>
      <c r="N380" s="103">
        <f t="shared" si="59"/>
        <v>0</v>
      </c>
      <c r="O380" s="10">
        <f t="shared" si="60"/>
        <v>0</v>
      </c>
      <c r="P380" s="113">
        <f t="shared" si="61"/>
        <v>0</v>
      </c>
      <c r="Q380" s="104">
        <f t="shared" si="62"/>
        <v>0</v>
      </c>
      <c r="R380" s="104">
        <f t="shared" si="63"/>
        <v>0</v>
      </c>
      <c r="S380" s="25" t="str">
        <f t="shared" si="64"/>
        <v>heure</v>
      </c>
      <c r="T380" s="94">
        <f t="shared" si="65"/>
        <v>0</v>
      </c>
      <c r="U380" s="19"/>
      <c r="V380" s="9"/>
      <c r="W380" s="37" t="str" cm="1">
        <f t="array" ref="W380">_xlfn.IFS(T380&gt;J380,"KO : Le montant retenu est supérieur au montant présenté. Merci de revoir la ligne de dépense ou plafonner son montant.",J380=0,"",T380=J380,"OK",T380&lt;J380,"Montant instruit inférieur au montant présenté.")</f>
        <v/>
      </c>
      <c r="X380" s="112">
        <f t="shared" si="66"/>
        <v>0</v>
      </c>
    </row>
    <row r="381" spans="1:24">
      <c r="A381" s="25">
        <v>377</v>
      </c>
      <c r="B381" s="109"/>
      <c r="C381" s="109"/>
      <c r="D381" s="10"/>
      <c r="E381" s="10"/>
      <c r="F381" s="110"/>
      <c r="G381" s="111"/>
      <c r="H381" s="111"/>
      <c r="I381" s="25" t="s">
        <v>6</v>
      </c>
      <c r="J381" s="94">
        <f t="shared" si="67"/>
        <v>0</v>
      </c>
      <c r="K381" s="20"/>
      <c r="L381" s="102">
        <f t="shared" si="57"/>
        <v>0</v>
      </c>
      <c r="M381" s="103">
        <f t="shared" si="58"/>
        <v>0</v>
      </c>
      <c r="N381" s="103">
        <f t="shared" si="59"/>
        <v>0</v>
      </c>
      <c r="O381" s="10">
        <f t="shared" si="60"/>
        <v>0</v>
      </c>
      <c r="P381" s="113">
        <f t="shared" si="61"/>
        <v>0</v>
      </c>
      <c r="Q381" s="104">
        <f t="shared" si="62"/>
        <v>0</v>
      </c>
      <c r="R381" s="104">
        <f t="shared" si="63"/>
        <v>0</v>
      </c>
      <c r="S381" s="25" t="str">
        <f t="shared" si="64"/>
        <v>heure</v>
      </c>
      <c r="T381" s="94">
        <f t="shared" si="65"/>
        <v>0</v>
      </c>
      <c r="U381" s="19"/>
      <c r="V381" s="9"/>
      <c r="W381" s="37" t="str" cm="1">
        <f t="array" ref="W381">_xlfn.IFS(T381&gt;J381,"KO : Le montant retenu est supérieur au montant présenté. Merci de revoir la ligne de dépense ou plafonner son montant.",J381=0,"",T381=J381,"OK",T381&lt;J381,"Montant instruit inférieur au montant présenté.")</f>
        <v/>
      </c>
      <c r="X381" s="112">
        <f t="shared" si="66"/>
        <v>0</v>
      </c>
    </row>
    <row r="382" spans="1:24">
      <c r="A382" s="25">
        <v>378</v>
      </c>
      <c r="B382" s="109"/>
      <c r="C382" s="109"/>
      <c r="D382" s="10"/>
      <c r="E382" s="10"/>
      <c r="F382" s="110"/>
      <c r="G382" s="111"/>
      <c r="H382" s="111"/>
      <c r="I382" s="25" t="s">
        <v>6</v>
      </c>
      <c r="J382" s="94">
        <f t="shared" si="67"/>
        <v>0</v>
      </c>
      <c r="K382" s="20"/>
      <c r="L382" s="102">
        <f t="shared" si="57"/>
        <v>0</v>
      </c>
      <c r="M382" s="103">
        <f t="shared" si="58"/>
        <v>0</v>
      </c>
      <c r="N382" s="103">
        <f t="shared" si="59"/>
        <v>0</v>
      </c>
      <c r="O382" s="10">
        <f t="shared" si="60"/>
        <v>0</v>
      </c>
      <c r="P382" s="113">
        <f t="shared" si="61"/>
        <v>0</v>
      </c>
      <c r="Q382" s="104">
        <f t="shared" si="62"/>
        <v>0</v>
      </c>
      <c r="R382" s="104">
        <f t="shared" si="63"/>
        <v>0</v>
      </c>
      <c r="S382" s="25" t="str">
        <f t="shared" si="64"/>
        <v>heure</v>
      </c>
      <c r="T382" s="94">
        <f t="shared" si="65"/>
        <v>0</v>
      </c>
      <c r="U382" s="19"/>
      <c r="V382" s="9"/>
      <c r="W382" s="37" t="str" cm="1">
        <f t="array" ref="W382">_xlfn.IFS(T382&gt;J382,"KO : Le montant retenu est supérieur au montant présenté. Merci de revoir la ligne de dépense ou plafonner son montant.",J382=0,"",T382=J382,"OK",T382&lt;J382,"Montant instruit inférieur au montant présenté.")</f>
        <v/>
      </c>
      <c r="X382" s="112">
        <f t="shared" si="66"/>
        <v>0</v>
      </c>
    </row>
    <row r="383" spans="1:24">
      <c r="A383" s="25">
        <v>379</v>
      </c>
      <c r="B383" s="109"/>
      <c r="C383" s="109"/>
      <c r="D383" s="10"/>
      <c r="E383" s="10"/>
      <c r="F383" s="110"/>
      <c r="G383" s="111"/>
      <c r="H383" s="111"/>
      <c r="I383" s="25" t="s">
        <v>6</v>
      </c>
      <c r="J383" s="94">
        <f t="shared" si="67"/>
        <v>0</v>
      </c>
      <c r="K383" s="20"/>
      <c r="L383" s="102">
        <f t="shared" si="57"/>
        <v>0</v>
      </c>
      <c r="M383" s="103">
        <f t="shared" si="58"/>
        <v>0</v>
      </c>
      <c r="N383" s="103">
        <f t="shared" si="59"/>
        <v>0</v>
      </c>
      <c r="O383" s="10">
        <f t="shared" si="60"/>
        <v>0</v>
      </c>
      <c r="P383" s="113">
        <f t="shared" si="61"/>
        <v>0</v>
      </c>
      <c r="Q383" s="104">
        <f t="shared" si="62"/>
        <v>0</v>
      </c>
      <c r="R383" s="104">
        <f t="shared" si="63"/>
        <v>0</v>
      </c>
      <c r="S383" s="25" t="str">
        <f t="shared" si="64"/>
        <v>heure</v>
      </c>
      <c r="T383" s="94">
        <f t="shared" si="65"/>
        <v>0</v>
      </c>
      <c r="U383" s="19"/>
      <c r="V383" s="9"/>
      <c r="W383" s="37" t="str" cm="1">
        <f t="array" ref="W383">_xlfn.IFS(T383&gt;J383,"KO : Le montant retenu est supérieur au montant présenté. Merci de revoir la ligne de dépense ou plafonner son montant.",J383=0,"",T383=J383,"OK",T383&lt;J383,"Montant instruit inférieur au montant présenté.")</f>
        <v/>
      </c>
      <c r="X383" s="112">
        <f t="shared" si="66"/>
        <v>0</v>
      </c>
    </row>
    <row r="384" spans="1:24">
      <c r="A384" s="25">
        <v>380</v>
      </c>
      <c r="B384" s="109"/>
      <c r="C384" s="109"/>
      <c r="D384" s="10"/>
      <c r="E384" s="10"/>
      <c r="F384" s="110"/>
      <c r="G384" s="111"/>
      <c r="H384" s="111"/>
      <c r="I384" s="25" t="s">
        <v>6</v>
      </c>
      <c r="J384" s="94">
        <f t="shared" si="67"/>
        <v>0</v>
      </c>
      <c r="K384" s="20"/>
      <c r="L384" s="102">
        <f t="shared" si="57"/>
        <v>0</v>
      </c>
      <c r="M384" s="103">
        <f t="shared" si="58"/>
        <v>0</v>
      </c>
      <c r="N384" s="103">
        <f t="shared" si="59"/>
        <v>0</v>
      </c>
      <c r="O384" s="10">
        <f t="shared" si="60"/>
        <v>0</v>
      </c>
      <c r="P384" s="113">
        <f t="shared" si="61"/>
        <v>0</v>
      </c>
      <c r="Q384" s="104">
        <f t="shared" si="62"/>
        <v>0</v>
      </c>
      <c r="R384" s="104">
        <f t="shared" si="63"/>
        <v>0</v>
      </c>
      <c r="S384" s="25" t="str">
        <f t="shared" si="64"/>
        <v>heure</v>
      </c>
      <c r="T384" s="94">
        <f t="shared" si="65"/>
        <v>0</v>
      </c>
      <c r="U384" s="19"/>
      <c r="V384" s="9"/>
      <c r="W384" s="37" t="str" cm="1">
        <f t="array" ref="W384">_xlfn.IFS(T384&gt;J384,"KO : Le montant retenu est supérieur au montant présenté. Merci de revoir la ligne de dépense ou plafonner son montant.",J384=0,"",T384=J384,"OK",T384&lt;J384,"Montant instruit inférieur au montant présenté.")</f>
        <v/>
      </c>
      <c r="X384" s="112">
        <f t="shared" si="66"/>
        <v>0</v>
      </c>
    </row>
    <row r="385" spans="1:24">
      <c r="A385" s="25">
        <v>381</v>
      </c>
      <c r="B385" s="109"/>
      <c r="C385" s="109"/>
      <c r="D385" s="10"/>
      <c r="E385" s="10"/>
      <c r="F385" s="110"/>
      <c r="G385" s="111"/>
      <c r="H385" s="111"/>
      <c r="I385" s="25" t="s">
        <v>6</v>
      </c>
      <c r="J385" s="94">
        <f t="shared" si="67"/>
        <v>0</v>
      </c>
      <c r="K385" s="20"/>
      <c r="L385" s="102">
        <f t="shared" si="57"/>
        <v>0</v>
      </c>
      <c r="M385" s="103">
        <f t="shared" si="58"/>
        <v>0</v>
      </c>
      <c r="N385" s="103">
        <f t="shared" si="59"/>
        <v>0</v>
      </c>
      <c r="O385" s="10">
        <f t="shared" si="60"/>
        <v>0</v>
      </c>
      <c r="P385" s="113">
        <f t="shared" si="61"/>
        <v>0</v>
      </c>
      <c r="Q385" s="104">
        <f t="shared" si="62"/>
        <v>0</v>
      </c>
      <c r="R385" s="104">
        <f t="shared" si="63"/>
        <v>0</v>
      </c>
      <c r="S385" s="25" t="str">
        <f t="shared" si="64"/>
        <v>heure</v>
      </c>
      <c r="T385" s="94">
        <f t="shared" si="65"/>
        <v>0</v>
      </c>
      <c r="U385" s="19"/>
      <c r="V385" s="9"/>
      <c r="W385" s="37" t="str" cm="1">
        <f t="array" ref="W385">_xlfn.IFS(T385&gt;J385,"KO : Le montant retenu est supérieur au montant présenté. Merci de revoir la ligne de dépense ou plafonner son montant.",J385=0,"",T385=J385,"OK",T385&lt;J385,"Montant instruit inférieur au montant présenté.")</f>
        <v/>
      </c>
      <c r="X385" s="112">
        <f t="shared" si="66"/>
        <v>0</v>
      </c>
    </row>
    <row r="386" spans="1:24">
      <c r="A386" s="25">
        <v>382</v>
      </c>
      <c r="B386" s="109"/>
      <c r="C386" s="109"/>
      <c r="D386" s="10"/>
      <c r="E386" s="10"/>
      <c r="F386" s="110"/>
      <c r="G386" s="111"/>
      <c r="H386" s="111"/>
      <c r="I386" s="25" t="s">
        <v>6</v>
      </c>
      <c r="J386" s="94">
        <f t="shared" si="67"/>
        <v>0</v>
      </c>
      <c r="K386" s="20"/>
      <c r="L386" s="102">
        <f t="shared" si="57"/>
        <v>0</v>
      </c>
      <c r="M386" s="103">
        <f t="shared" si="58"/>
        <v>0</v>
      </c>
      <c r="N386" s="103">
        <f t="shared" si="59"/>
        <v>0</v>
      </c>
      <c r="O386" s="10">
        <f t="shared" si="60"/>
        <v>0</v>
      </c>
      <c r="P386" s="113">
        <f t="shared" si="61"/>
        <v>0</v>
      </c>
      <c r="Q386" s="104">
        <f t="shared" si="62"/>
        <v>0</v>
      </c>
      <c r="R386" s="104">
        <f t="shared" si="63"/>
        <v>0</v>
      </c>
      <c r="S386" s="25" t="str">
        <f t="shared" si="64"/>
        <v>heure</v>
      </c>
      <c r="T386" s="94">
        <f t="shared" si="65"/>
        <v>0</v>
      </c>
      <c r="U386" s="19"/>
      <c r="V386" s="9"/>
      <c r="W386" s="37" t="str" cm="1">
        <f t="array" ref="W386">_xlfn.IFS(T386&gt;J386,"KO : Le montant retenu est supérieur au montant présenté. Merci de revoir la ligne de dépense ou plafonner son montant.",J386=0,"",T386=J386,"OK",T386&lt;J386,"Montant instruit inférieur au montant présenté.")</f>
        <v/>
      </c>
      <c r="X386" s="112">
        <f t="shared" si="66"/>
        <v>0</v>
      </c>
    </row>
    <row r="387" spans="1:24">
      <c r="A387" s="25">
        <v>383</v>
      </c>
      <c r="B387" s="109"/>
      <c r="C387" s="109"/>
      <c r="D387" s="10"/>
      <c r="E387" s="10"/>
      <c r="F387" s="110"/>
      <c r="G387" s="111"/>
      <c r="H387" s="111"/>
      <c r="I387" s="25" t="s">
        <v>6</v>
      </c>
      <c r="J387" s="94">
        <f t="shared" si="67"/>
        <v>0</v>
      </c>
      <c r="K387" s="20"/>
      <c r="L387" s="102">
        <f t="shared" si="57"/>
        <v>0</v>
      </c>
      <c r="M387" s="103">
        <f t="shared" si="58"/>
        <v>0</v>
      </c>
      <c r="N387" s="103">
        <f t="shared" si="59"/>
        <v>0</v>
      </c>
      <c r="O387" s="10">
        <f t="shared" si="60"/>
        <v>0</v>
      </c>
      <c r="P387" s="113">
        <f t="shared" si="61"/>
        <v>0</v>
      </c>
      <c r="Q387" s="104">
        <f t="shared" si="62"/>
        <v>0</v>
      </c>
      <c r="R387" s="104">
        <f t="shared" si="63"/>
        <v>0</v>
      </c>
      <c r="S387" s="25" t="str">
        <f t="shared" si="64"/>
        <v>heure</v>
      </c>
      <c r="T387" s="94">
        <f t="shared" si="65"/>
        <v>0</v>
      </c>
      <c r="U387" s="19"/>
      <c r="V387" s="9"/>
      <c r="W387" s="37" t="str" cm="1">
        <f t="array" ref="W387">_xlfn.IFS(T387&gt;J387,"KO : Le montant retenu est supérieur au montant présenté. Merci de revoir la ligne de dépense ou plafonner son montant.",J387=0,"",T387=J387,"OK",T387&lt;J387,"Montant instruit inférieur au montant présenté.")</f>
        <v/>
      </c>
      <c r="X387" s="112">
        <f t="shared" si="66"/>
        <v>0</v>
      </c>
    </row>
    <row r="388" spans="1:24">
      <c r="A388" s="25">
        <v>384</v>
      </c>
      <c r="B388" s="109"/>
      <c r="C388" s="109"/>
      <c r="D388" s="10"/>
      <c r="E388" s="10"/>
      <c r="F388" s="110"/>
      <c r="G388" s="111"/>
      <c r="H388" s="111"/>
      <c r="I388" s="25" t="s">
        <v>6</v>
      </c>
      <c r="J388" s="94">
        <f t="shared" si="67"/>
        <v>0</v>
      </c>
      <c r="K388" s="20"/>
      <c r="L388" s="102">
        <f t="shared" si="57"/>
        <v>0</v>
      </c>
      <c r="M388" s="103">
        <f t="shared" si="58"/>
        <v>0</v>
      </c>
      <c r="N388" s="103">
        <f t="shared" si="59"/>
        <v>0</v>
      </c>
      <c r="O388" s="10">
        <f t="shared" si="60"/>
        <v>0</v>
      </c>
      <c r="P388" s="113">
        <f t="shared" si="61"/>
        <v>0</v>
      </c>
      <c r="Q388" s="104">
        <f t="shared" si="62"/>
        <v>0</v>
      </c>
      <c r="R388" s="104">
        <f t="shared" si="63"/>
        <v>0</v>
      </c>
      <c r="S388" s="25" t="str">
        <f t="shared" si="64"/>
        <v>heure</v>
      </c>
      <c r="T388" s="94">
        <f t="shared" si="65"/>
        <v>0</v>
      </c>
      <c r="U388" s="19"/>
      <c r="V388" s="9"/>
      <c r="W388" s="37" t="str" cm="1">
        <f t="array" ref="W388">_xlfn.IFS(T388&gt;J388,"KO : Le montant retenu est supérieur au montant présenté. Merci de revoir la ligne de dépense ou plafonner son montant.",J388=0,"",T388=J388,"OK",T388&lt;J388,"Montant instruit inférieur au montant présenté.")</f>
        <v/>
      </c>
      <c r="X388" s="112">
        <f t="shared" si="66"/>
        <v>0</v>
      </c>
    </row>
    <row r="389" spans="1:24">
      <c r="A389" s="25">
        <v>385</v>
      </c>
      <c r="B389" s="109"/>
      <c r="C389" s="109"/>
      <c r="D389" s="10"/>
      <c r="E389" s="10"/>
      <c r="F389" s="110"/>
      <c r="G389" s="111"/>
      <c r="H389" s="111"/>
      <c r="I389" s="25" t="s">
        <v>6</v>
      </c>
      <c r="J389" s="94">
        <f t="shared" si="67"/>
        <v>0</v>
      </c>
      <c r="K389" s="20"/>
      <c r="L389" s="102">
        <f t="shared" si="57"/>
        <v>0</v>
      </c>
      <c r="M389" s="103">
        <f t="shared" si="58"/>
        <v>0</v>
      </c>
      <c r="N389" s="103">
        <f t="shared" si="59"/>
        <v>0</v>
      </c>
      <c r="O389" s="10">
        <f t="shared" si="60"/>
        <v>0</v>
      </c>
      <c r="P389" s="113">
        <f t="shared" si="61"/>
        <v>0</v>
      </c>
      <c r="Q389" s="104">
        <f t="shared" si="62"/>
        <v>0</v>
      </c>
      <c r="R389" s="104">
        <f t="shared" si="63"/>
        <v>0</v>
      </c>
      <c r="S389" s="25" t="str">
        <f t="shared" si="64"/>
        <v>heure</v>
      </c>
      <c r="T389" s="94">
        <f t="shared" si="65"/>
        <v>0</v>
      </c>
      <c r="U389" s="19"/>
      <c r="V389" s="9"/>
      <c r="W389" s="37" t="str" cm="1">
        <f t="array" ref="W389">_xlfn.IFS(T389&gt;J389,"KO : Le montant retenu est supérieur au montant présenté. Merci de revoir la ligne de dépense ou plafonner son montant.",J389=0,"",T389=J389,"OK",T389&lt;J389,"Montant instruit inférieur au montant présenté.")</f>
        <v/>
      </c>
      <c r="X389" s="112">
        <f t="shared" si="66"/>
        <v>0</v>
      </c>
    </row>
    <row r="390" spans="1:24">
      <c r="A390" s="25">
        <v>386</v>
      </c>
      <c r="B390" s="109"/>
      <c r="C390" s="109"/>
      <c r="D390" s="10"/>
      <c r="E390" s="10"/>
      <c r="F390" s="110"/>
      <c r="G390" s="111"/>
      <c r="H390" s="111"/>
      <c r="I390" s="25" t="s">
        <v>6</v>
      </c>
      <c r="J390" s="94">
        <f t="shared" si="67"/>
        <v>0</v>
      </c>
      <c r="K390" s="20"/>
      <c r="L390" s="102">
        <f t="shared" ref="L390:L453" si="68">B390</f>
        <v>0</v>
      </c>
      <c r="M390" s="103">
        <f t="shared" ref="M390:M453" si="69">C390</f>
        <v>0</v>
      </c>
      <c r="N390" s="103">
        <f t="shared" ref="N390:N453" si="70">D390</f>
        <v>0</v>
      </c>
      <c r="O390" s="10">
        <f t="shared" ref="O390:O453" si="71">E390</f>
        <v>0</v>
      </c>
      <c r="P390" s="113">
        <f t="shared" ref="P390:P453" si="72">F390</f>
        <v>0</v>
      </c>
      <c r="Q390" s="104">
        <f t="shared" ref="Q390:Q453" si="73">G390</f>
        <v>0</v>
      </c>
      <c r="R390" s="104">
        <f t="shared" ref="R390:R453" si="74">H390</f>
        <v>0</v>
      </c>
      <c r="S390" s="25" t="str">
        <f t="shared" ref="S390:S453" si="75">I390</f>
        <v>heure</v>
      </c>
      <c r="T390" s="94">
        <f t="shared" ref="T390:T453" si="76">IF(R390&lt;&gt;0,R390*P390/Q390,0)</f>
        <v>0</v>
      </c>
      <c r="U390" s="19"/>
      <c r="V390" s="9"/>
      <c r="W390" s="37" t="str" cm="1">
        <f t="array" ref="W390">_xlfn.IFS(T390&gt;J390,"KO : Le montant retenu est supérieur au montant présenté. Merci de revoir la ligne de dépense ou plafonner son montant.",J390=0,"",T390=J390,"OK",T390&lt;J390,"Montant instruit inférieur au montant présenté.")</f>
        <v/>
      </c>
      <c r="X390" s="112">
        <f t="shared" ref="X390:X453" si="77">J390-T390</f>
        <v>0</v>
      </c>
    </row>
    <row r="391" spans="1:24">
      <c r="A391" s="25">
        <v>387</v>
      </c>
      <c r="B391" s="109"/>
      <c r="C391" s="109"/>
      <c r="D391" s="10"/>
      <c r="E391" s="10"/>
      <c r="F391" s="110"/>
      <c r="G391" s="111"/>
      <c r="H391" s="111"/>
      <c r="I391" s="25" t="s">
        <v>6</v>
      </c>
      <c r="J391" s="94">
        <f t="shared" si="67"/>
        <v>0</v>
      </c>
      <c r="K391" s="20"/>
      <c r="L391" s="102">
        <f t="shared" si="68"/>
        <v>0</v>
      </c>
      <c r="M391" s="103">
        <f t="shared" si="69"/>
        <v>0</v>
      </c>
      <c r="N391" s="103">
        <f t="shared" si="70"/>
        <v>0</v>
      </c>
      <c r="O391" s="10">
        <f t="shared" si="71"/>
        <v>0</v>
      </c>
      <c r="P391" s="113">
        <f t="shared" si="72"/>
        <v>0</v>
      </c>
      <c r="Q391" s="104">
        <f t="shared" si="73"/>
        <v>0</v>
      </c>
      <c r="R391" s="104">
        <f t="shared" si="74"/>
        <v>0</v>
      </c>
      <c r="S391" s="25" t="str">
        <f t="shared" si="75"/>
        <v>heure</v>
      </c>
      <c r="T391" s="94">
        <f t="shared" si="76"/>
        <v>0</v>
      </c>
      <c r="U391" s="19"/>
      <c r="V391" s="9"/>
      <c r="W391" s="37" t="str" cm="1">
        <f t="array" ref="W391">_xlfn.IFS(T391&gt;J391,"KO : Le montant retenu est supérieur au montant présenté. Merci de revoir la ligne de dépense ou plafonner son montant.",J391=0,"",T391=J391,"OK",T391&lt;J391,"Montant instruit inférieur au montant présenté.")</f>
        <v/>
      </c>
      <c r="X391" s="112">
        <f t="shared" si="77"/>
        <v>0</v>
      </c>
    </row>
    <row r="392" spans="1:24">
      <c r="A392" s="25">
        <v>388</v>
      </c>
      <c r="B392" s="109"/>
      <c r="C392" s="109"/>
      <c r="D392" s="10"/>
      <c r="E392" s="10"/>
      <c r="F392" s="110"/>
      <c r="G392" s="111"/>
      <c r="H392" s="111"/>
      <c r="I392" s="25" t="s">
        <v>6</v>
      </c>
      <c r="J392" s="94">
        <f t="shared" si="67"/>
        <v>0</v>
      </c>
      <c r="K392" s="20"/>
      <c r="L392" s="102">
        <f t="shared" si="68"/>
        <v>0</v>
      </c>
      <c r="M392" s="103">
        <f t="shared" si="69"/>
        <v>0</v>
      </c>
      <c r="N392" s="103">
        <f t="shared" si="70"/>
        <v>0</v>
      </c>
      <c r="O392" s="10">
        <f t="shared" si="71"/>
        <v>0</v>
      </c>
      <c r="P392" s="113">
        <f t="shared" si="72"/>
        <v>0</v>
      </c>
      <c r="Q392" s="104">
        <f t="shared" si="73"/>
        <v>0</v>
      </c>
      <c r="R392" s="104">
        <f t="shared" si="74"/>
        <v>0</v>
      </c>
      <c r="S392" s="25" t="str">
        <f t="shared" si="75"/>
        <v>heure</v>
      </c>
      <c r="T392" s="94">
        <f t="shared" si="76"/>
        <v>0</v>
      </c>
      <c r="U392" s="19"/>
      <c r="V392" s="9"/>
      <c r="W392" s="37" t="str" cm="1">
        <f t="array" ref="W392">_xlfn.IFS(T392&gt;J392,"KO : Le montant retenu est supérieur au montant présenté. Merci de revoir la ligne de dépense ou plafonner son montant.",J392=0,"",T392=J392,"OK",T392&lt;J392,"Montant instruit inférieur au montant présenté.")</f>
        <v/>
      </c>
      <c r="X392" s="112">
        <f t="shared" si="77"/>
        <v>0</v>
      </c>
    </row>
    <row r="393" spans="1:24">
      <c r="A393" s="25">
        <v>389</v>
      </c>
      <c r="B393" s="109"/>
      <c r="C393" s="109"/>
      <c r="D393" s="10"/>
      <c r="E393" s="10"/>
      <c r="F393" s="110"/>
      <c r="G393" s="111"/>
      <c r="H393" s="111"/>
      <c r="I393" s="25" t="s">
        <v>6</v>
      </c>
      <c r="J393" s="94">
        <f t="shared" si="67"/>
        <v>0</v>
      </c>
      <c r="K393" s="20"/>
      <c r="L393" s="102">
        <f t="shared" si="68"/>
        <v>0</v>
      </c>
      <c r="M393" s="103">
        <f t="shared" si="69"/>
        <v>0</v>
      </c>
      <c r="N393" s="103">
        <f t="shared" si="70"/>
        <v>0</v>
      </c>
      <c r="O393" s="10">
        <f t="shared" si="71"/>
        <v>0</v>
      </c>
      <c r="P393" s="113">
        <f t="shared" si="72"/>
        <v>0</v>
      </c>
      <c r="Q393" s="104">
        <f t="shared" si="73"/>
        <v>0</v>
      </c>
      <c r="R393" s="104">
        <f t="shared" si="74"/>
        <v>0</v>
      </c>
      <c r="S393" s="25" t="str">
        <f t="shared" si="75"/>
        <v>heure</v>
      </c>
      <c r="T393" s="94">
        <f t="shared" si="76"/>
        <v>0</v>
      </c>
      <c r="U393" s="19"/>
      <c r="V393" s="9"/>
      <c r="W393" s="37" t="str" cm="1">
        <f t="array" ref="W393">_xlfn.IFS(T393&gt;J393,"KO : Le montant retenu est supérieur au montant présenté. Merci de revoir la ligne de dépense ou plafonner son montant.",J393=0,"",T393=J393,"OK",T393&lt;J393,"Montant instruit inférieur au montant présenté.")</f>
        <v/>
      </c>
      <c r="X393" s="112">
        <f t="shared" si="77"/>
        <v>0</v>
      </c>
    </row>
    <row r="394" spans="1:24">
      <c r="A394" s="25">
        <v>390</v>
      </c>
      <c r="B394" s="109"/>
      <c r="C394" s="109"/>
      <c r="D394" s="10"/>
      <c r="E394" s="10"/>
      <c r="F394" s="110"/>
      <c r="G394" s="111"/>
      <c r="H394" s="111"/>
      <c r="I394" s="25" t="s">
        <v>6</v>
      </c>
      <c r="J394" s="94">
        <f t="shared" si="67"/>
        <v>0</v>
      </c>
      <c r="K394" s="20"/>
      <c r="L394" s="102">
        <f t="shared" si="68"/>
        <v>0</v>
      </c>
      <c r="M394" s="103">
        <f t="shared" si="69"/>
        <v>0</v>
      </c>
      <c r="N394" s="103">
        <f t="shared" si="70"/>
        <v>0</v>
      </c>
      <c r="O394" s="10">
        <f t="shared" si="71"/>
        <v>0</v>
      </c>
      <c r="P394" s="113">
        <f t="shared" si="72"/>
        <v>0</v>
      </c>
      <c r="Q394" s="104">
        <f t="shared" si="73"/>
        <v>0</v>
      </c>
      <c r="R394" s="104">
        <f t="shared" si="74"/>
        <v>0</v>
      </c>
      <c r="S394" s="25" t="str">
        <f t="shared" si="75"/>
        <v>heure</v>
      </c>
      <c r="T394" s="94">
        <f t="shared" si="76"/>
        <v>0</v>
      </c>
      <c r="U394" s="19"/>
      <c r="V394" s="9"/>
      <c r="W394" s="37" t="str" cm="1">
        <f t="array" ref="W394">_xlfn.IFS(T394&gt;J394,"KO : Le montant retenu est supérieur au montant présenté. Merci de revoir la ligne de dépense ou plafonner son montant.",J394=0,"",T394=J394,"OK",T394&lt;J394,"Montant instruit inférieur au montant présenté.")</f>
        <v/>
      </c>
      <c r="X394" s="112">
        <f t="shared" si="77"/>
        <v>0</v>
      </c>
    </row>
    <row r="395" spans="1:24">
      <c r="A395" s="25">
        <v>391</v>
      </c>
      <c r="B395" s="109"/>
      <c r="C395" s="109"/>
      <c r="D395" s="10"/>
      <c r="E395" s="10"/>
      <c r="F395" s="110"/>
      <c r="G395" s="111"/>
      <c r="H395" s="111"/>
      <c r="I395" s="25" t="s">
        <v>6</v>
      </c>
      <c r="J395" s="94">
        <f t="shared" ref="J395:J458" si="78">IF(H395&lt;&gt;0,H395*F395/G395,0)</f>
        <v>0</v>
      </c>
      <c r="K395" s="20"/>
      <c r="L395" s="102">
        <f t="shared" si="68"/>
        <v>0</v>
      </c>
      <c r="M395" s="103">
        <f t="shared" si="69"/>
        <v>0</v>
      </c>
      <c r="N395" s="103">
        <f t="shared" si="70"/>
        <v>0</v>
      </c>
      <c r="O395" s="10">
        <f t="shared" si="71"/>
        <v>0</v>
      </c>
      <c r="P395" s="113">
        <f t="shared" si="72"/>
        <v>0</v>
      </c>
      <c r="Q395" s="104">
        <f t="shared" si="73"/>
        <v>0</v>
      </c>
      <c r="R395" s="104">
        <f t="shared" si="74"/>
        <v>0</v>
      </c>
      <c r="S395" s="25" t="str">
        <f t="shared" si="75"/>
        <v>heure</v>
      </c>
      <c r="T395" s="94">
        <f t="shared" si="76"/>
        <v>0</v>
      </c>
      <c r="U395" s="19"/>
      <c r="V395" s="9"/>
      <c r="W395" s="37" t="str" cm="1">
        <f t="array" ref="W395">_xlfn.IFS(T395&gt;J395,"KO : Le montant retenu est supérieur au montant présenté. Merci de revoir la ligne de dépense ou plafonner son montant.",J395=0,"",T395=J395,"OK",T395&lt;J395,"Montant instruit inférieur au montant présenté.")</f>
        <v/>
      </c>
      <c r="X395" s="112">
        <f t="shared" si="77"/>
        <v>0</v>
      </c>
    </row>
    <row r="396" spans="1:24">
      <c r="A396" s="25">
        <v>392</v>
      </c>
      <c r="B396" s="109"/>
      <c r="C396" s="109"/>
      <c r="D396" s="10"/>
      <c r="E396" s="10"/>
      <c r="F396" s="110"/>
      <c r="G396" s="111"/>
      <c r="H396" s="111"/>
      <c r="I396" s="25" t="s">
        <v>6</v>
      </c>
      <c r="J396" s="94">
        <f t="shared" si="78"/>
        <v>0</v>
      </c>
      <c r="K396" s="20"/>
      <c r="L396" s="102">
        <f t="shared" si="68"/>
        <v>0</v>
      </c>
      <c r="M396" s="103">
        <f t="shared" si="69"/>
        <v>0</v>
      </c>
      <c r="N396" s="103">
        <f t="shared" si="70"/>
        <v>0</v>
      </c>
      <c r="O396" s="10">
        <f t="shared" si="71"/>
        <v>0</v>
      </c>
      <c r="P396" s="113">
        <f t="shared" si="72"/>
        <v>0</v>
      </c>
      <c r="Q396" s="104">
        <f t="shared" si="73"/>
        <v>0</v>
      </c>
      <c r="R396" s="104">
        <f t="shared" si="74"/>
        <v>0</v>
      </c>
      <c r="S396" s="25" t="str">
        <f t="shared" si="75"/>
        <v>heure</v>
      </c>
      <c r="T396" s="94">
        <f t="shared" si="76"/>
        <v>0</v>
      </c>
      <c r="U396" s="19"/>
      <c r="V396" s="9"/>
      <c r="W396" s="37" t="str" cm="1">
        <f t="array" ref="W396">_xlfn.IFS(T396&gt;J396,"KO : Le montant retenu est supérieur au montant présenté. Merci de revoir la ligne de dépense ou plafonner son montant.",J396=0,"",T396=J396,"OK",T396&lt;J396,"Montant instruit inférieur au montant présenté.")</f>
        <v/>
      </c>
      <c r="X396" s="112">
        <f t="shared" si="77"/>
        <v>0</v>
      </c>
    </row>
    <row r="397" spans="1:24">
      <c r="A397" s="25">
        <v>393</v>
      </c>
      <c r="B397" s="109"/>
      <c r="C397" s="109"/>
      <c r="D397" s="10"/>
      <c r="E397" s="10"/>
      <c r="F397" s="110"/>
      <c r="G397" s="111"/>
      <c r="H397" s="111"/>
      <c r="I397" s="25" t="s">
        <v>6</v>
      </c>
      <c r="J397" s="94">
        <f t="shared" si="78"/>
        <v>0</v>
      </c>
      <c r="K397" s="20"/>
      <c r="L397" s="102">
        <f t="shared" si="68"/>
        <v>0</v>
      </c>
      <c r="M397" s="103">
        <f t="shared" si="69"/>
        <v>0</v>
      </c>
      <c r="N397" s="103">
        <f t="shared" si="70"/>
        <v>0</v>
      </c>
      <c r="O397" s="10">
        <f t="shared" si="71"/>
        <v>0</v>
      </c>
      <c r="P397" s="113">
        <f t="shared" si="72"/>
        <v>0</v>
      </c>
      <c r="Q397" s="104">
        <f t="shared" si="73"/>
        <v>0</v>
      </c>
      <c r="R397" s="104">
        <f t="shared" si="74"/>
        <v>0</v>
      </c>
      <c r="S397" s="25" t="str">
        <f t="shared" si="75"/>
        <v>heure</v>
      </c>
      <c r="T397" s="94">
        <f t="shared" si="76"/>
        <v>0</v>
      </c>
      <c r="U397" s="19"/>
      <c r="V397" s="9"/>
      <c r="W397" s="37" t="str" cm="1">
        <f t="array" ref="W397">_xlfn.IFS(T397&gt;J397,"KO : Le montant retenu est supérieur au montant présenté. Merci de revoir la ligne de dépense ou plafonner son montant.",J397=0,"",T397=J397,"OK",T397&lt;J397,"Montant instruit inférieur au montant présenté.")</f>
        <v/>
      </c>
      <c r="X397" s="112">
        <f t="shared" si="77"/>
        <v>0</v>
      </c>
    </row>
    <row r="398" spans="1:24">
      <c r="A398" s="25">
        <v>394</v>
      </c>
      <c r="B398" s="109"/>
      <c r="C398" s="109"/>
      <c r="D398" s="10"/>
      <c r="E398" s="10"/>
      <c r="F398" s="110"/>
      <c r="G398" s="111"/>
      <c r="H398" s="111"/>
      <c r="I398" s="25" t="s">
        <v>6</v>
      </c>
      <c r="J398" s="94">
        <f t="shared" si="78"/>
        <v>0</v>
      </c>
      <c r="K398" s="20"/>
      <c r="L398" s="102">
        <f t="shared" si="68"/>
        <v>0</v>
      </c>
      <c r="M398" s="103">
        <f t="shared" si="69"/>
        <v>0</v>
      </c>
      <c r="N398" s="103">
        <f t="shared" si="70"/>
        <v>0</v>
      </c>
      <c r="O398" s="10">
        <f t="shared" si="71"/>
        <v>0</v>
      </c>
      <c r="P398" s="113">
        <f t="shared" si="72"/>
        <v>0</v>
      </c>
      <c r="Q398" s="104">
        <f t="shared" si="73"/>
        <v>0</v>
      </c>
      <c r="R398" s="104">
        <f t="shared" si="74"/>
        <v>0</v>
      </c>
      <c r="S398" s="25" t="str">
        <f t="shared" si="75"/>
        <v>heure</v>
      </c>
      <c r="T398" s="94">
        <f t="shared" si="76"/>
        <v>0</v>
      </c>
      <c r="U398" s="19"/>
      <c r="V398" s="9"/>
      <c r="W398" s="37" t="str" cm="1">
        <f t="array" ref="W398">_xlfn.IFS(T398&gt;J398,"KO : Le montant retenu est supérieur au montant présenté. Merci de revoir la ligne de dépense ou plafonner son montant.",J398=0,"",T398=J398,"OK",T398&lt;J398,"Montant instruit inférieur au montant présenté.")</f>
        <v/>
      </c>
      <c r="X398" s="112">
        <f t="shared" si="77"/>
        <v>0</v>
      </c>
    </row>
    <row r="399" spans="1:24">
      <c r="A399" s="25">
        <v>395</v>
      </c>
      <c r="B399" s="109"/>
      <c r="C399" s="109"/>
      <c r="D399" s="10"/>
      <c r="E399" s="10"/>
      <c r="F399" s="110"/>
      <c r="G399" s="111"/>
      <c r="H399" s="111"/>
      <c r="I399" s="25" t="s">
        <v>6</v>
      </c>
      <c r="J399" s="94">
        <f t="shared" si="78"/>
        <v>0</v>
      </c>
      <c r="K399" s="20"/>
      <c r="L399" s="102">
        <f t="shared" si="68"/>
        <v>0</v>
      </c>
      <c r="M399" s="103">
        <f t="shared" si="69"/>
        <v>0</v>
      </c>
      <c r="N399" s="103">
        <f t="shared" si="70"/>
        <v>0</v>
      </c>
      <c r="O399" s="10">
        <f t="shared" si="71"/>
        <v>0</v>
      </c>
      <c r="P399" s="113">
        <f t="shared" si="72"/>
        <v>0</v>
      </c>
      <c r="Q399" s="104">
        <f t="shared" si="73"/>
        <v>0</v>
      </c>
      <c r="R399" s="104">
        <f t="shared" si="74"/>
        <v>0</v>
      </c>
      <c r="S399" s="25" t="str">
        <f t="shared" si="75"/>
        <v>heure</v>
      </c>
      <c r="T399" s="94">
        <f t="shared" si="76"/>
        <v>0</v>
      </c>
      <c r="U399" s="19"/>
      <c r="V399" s="9"/>
      <c r="W399" s="37" t="str" cm="1">
        <f t="array" ref="W399">_xlfn.IFS(T399&gt;J399,"KO : Le montant retenu est supérieur au montant présenté. Merci de revoir la ligne de dépense ou plafonner son montant.",J399=0,"",T399=J399,"OK",T399&lt;J399,"Montant instruit inférieur au montant présenté.")</f>
        <v/>
      </c>
      <c r="X399" s="112">
        <f t="shared" si="77"/>
        <v>0</v>
      </c>
    </row>
    <row r="400" spans="1:24">
      <c r="A400" s="25">
        <v>396</v>
      </c>
      <c r="B400" s="109"/>
      <c r="C400" s="109"/>
      <c r="D400" s="10"/>
      <c r="E400" s="10"/>
      <c r="F400" s="110"/>
      <c r="G400" s="111"/>
      <c r="H400" s="111"/>
      <c r="I400" s="25" t="s">
        <v>6</v>
      </c>
      <c r="J400" s="94">
        <f t="shared" si="78"/>
        <v>0</v>
      </c>
      <c r="K400" s="20"/>
      <c r="L400" s="102">
        <f t="shared" si="68"/>
        <v>0</v>
      </c>
      <c r="M400" s="103">
        <f t="shared" si="69"/>
        <v>0</v>
      </c>
      <c r="N400" s="103">
        <f t="shared" si="70"/>
        <v>0</v>
      </c>
      <c r="O400" s="10">
        <f t="shared" si="71"/>
        <v>0</v>
      </c>
      <c r="P400" s="113">
        <f t="shared" si="72"/>
        <v>0</v>
      </c>
      <c r="Q400" s="104">
        <f t="shared" si="73"/>
        <v>0</v>
      </c>
      <c r="R400" s="104">
        <f t="shared" si="74"/>
        <v>0</v>
      </c>
      <c r="S400" s="25" t="str">
        <f t="shared" si="75"/>
        <v>heure</v>
      </c>
      <c r="T400" s="94">
        <f t="shared" si="76"/>
        <v>0</v>
      </c>
      <c r="U400" s="19"/>
      <c r="V400" s="9"/>
      <c r="W400" s="37" t="str" cm="1">
        <f t="array" ref="W400">_xlfn.IFS(T400&gt;J400,"KO : Le montant retenu est supérieur au montant présenté. Merci de revoir la ligne de dépense ou plafonner son montant.",J400=0,"",T400=J400,"OK",T400&lt;J400,"Montant instruit inférieur au montant présenté.")</f>
        <v/>
      </c>
      <c r="X400" s="112">
        <f t="shared" si="77"/>
        <v>0</v>
      </c>
    </row>
    <row r="401" spans="1:24">
      <c r="A401" s="25">
        <v>397</v>
      </c>
      <c r="B401" s="109"/>
      <c r="C401" s="109"/>
      <c r="D401" s="10"/>
      <c r="E401" s="10"/>
      <c r="F401" s="110"/>
      <c r="G401" s="111"/>
      <c r="H401" s="111"/>
      <c r="I401" s="25" t="s">
        <v>6</v>
      </c>
      <c r="J401" s="94">
        <f t="shared" si="78"/>
        <v>0</v>
      </c>
      <c r="K401" s="20"/>
      <c r="L401" s="102">
        <f t="shared" si="68"/>
        <v>0</v>
      </c>
      <c r="M401" s="103">
        <f t="shared" si="69"/>
        <v>0</v>
      </c>
      <c r="N401" s="103">
        <f t="shared" si="70"/>
        <v>0</v>
      </c>
      <c r="O401" s="10">
        <f t="shared" si="71"/>
        <v>0</v>
      </c>
      <c r="P401" s="113">
        <f t="shared" si="72"/>
        <v>0</v>
      </c>
      <c r="Q401" s="104">
        <f t="shared" si="73"/>
        <v>0</v>
      </c>
      <c r="R401" s="104">
        <f t="shared" si="74"/>
        <v>0</v>
      </c>
      <c r="S401" s="25" t="str">
        <f t="shared" si="75"/>
        <v>heure</v>
      </c>
      <c r="T401" s="94">
        <f t="shared" si="76"/>
        <v>0</v>
      </c>
      <c r="U401" s="19"/>
      <c r="V401" s="9"/>
      <c r="W401" s="37" t="str" cm="1">
        <f t="array" ref="W401">_xlfn.IFS(T401&gt;J401,"KO : Le montant retenu est supérieur au montant présenté. Merci de revoir la ligne de dépense ou plafonner son montant.",J401=0,"",T401=J401,"OK",T401&lt;J401,"Montant instruit inférieur au montant présenté.")</f>
        <v/>
      </c>
      <c r="X401" s="112">
        <f t="shared" si="77"/>
        <v>0</v>
      </c>
    </row>
    <row r="402" spans="1:24">
      <c r="A402" s="25">
        <v>398</v>
      </c>
      <c r="B402" s="109"/>
      <c r="C402" s="109"/>
      <c r="D402" s="10"/>
      <c r="E402" s="10"/>
      <c r="F402" s="110"/>
      <c r="G402" s="111"/>
      <c r="H402" s="111"/>
      <c r="I402" s="25" t="s">
        <v>6</v>
      </c>
      <c r="J402" s="94">
        <f t="shared" si="78"/>
        <v>0</v>
      </c>
      <c r="K402" s="20"/>
      <c r="L402" s="102">
        <f t="shared" si="68"/>
        <v>0</v>
      </c>
      <c r="M402" s="103">
        <f t="shared" si="69"/>
        <v>0</v>
      </c>
      <c r="N402" s="103">
        <f t="shared" si="70"/>
        <v>0</v>
      </c>
      <c r="O402" s="10">
        <f t="shared" si="71"/>
        <v>0</v>
      </c>
      <c r="P402" s="113">
        <f t="shared" si="72"/>
        <v>0</v>
      </c>
      <c r="Q402" s="104">
        <f t="shared" si="73"/>
        <v>0</v>
      </c>
      <c r="R402" s="104">
        <f t="shared" si="74"/>
        <v>0</v>
      </c>
      <c r="S402" s="25" t="str">
        <f t="shared" si="75"/>
        <v>heure</v>
      </c>
      <c r="T402" s="94">
        <f t="shared" si="76"/>
        <v>0</v>
      </c>
      <c r="U402" s="19"/>
      <c r="V402" s="9"/>
      <c r="W402" s="37" t="str" cm="1">
        <f t="array" ref="W402">_xlfn.IFS(T402&gt;J402,"KO : Le montant retenu est supérieur au montant présenté. Merci de revoir la ligne de dépense ou plafonner son montant.",J402=0,"",T402=J402,"OK",T402&lt;J402,"Montant instruit inférieur au montant présenté.")</f>
        <v/>
      </c>
      <c r="X402" s="112">
        <f t="shared" si="77"/>
        <v>0</v>
      </c>
    </row>
    <row r="403" spans="1:24">
      <c r="A403" s="25">
        <v>399</v>
      </c>
      <c r="B403" s="109"/>
      <c r="C403" s="109"/>
      <c r="D403" s="10"/>
      <c r="E403" s="10"/>
      <c r="F403" s="110"/>
      <c r="G403" s="111"/>
      <c r="H403" s="111"/>
      <c r="I403" s="25" t="s">
        <v>6</v>
      </c>
      <c r="J403" s="94">
        <f t="shared" si="78"/>
        <v>0</v>
      </c>
      <c r="K403" s="20"/>
      <c r="L403" s="102">
        <f t="shared" si="68"/>
        <v>0</v>
      </c>
      <c r="M403" s="103">
        <f t="shared" si="69"/>
        <v>0</v>
      </c>
      <c r="N403" s="103">
        <f t="shared" si="70"/>
        <v>0</v>
      </c>
      <c r="O403" s="10">
        <f t="shared" si="71"/>
        <v>0</v>
      </c>
      <c r="P403" s="113">
        <f t="shared" si="72"/>
        <v>0</v>
      </c>
      <c r="Q403" s="104">
        <f t="shared" si="73"/>
        <v>0</v>
      </c>
      <c r="R403" s="104">
        <f t="shared" si="74"/>
        <v>0</v>
      </c>
      <c r="S403" s="25" t="str">
        <f t="shared" si="75"/>
        <v>heure</v>
      </c>
      <c r="T403" s="94">
        <f t="shared" si="76"/>
        <v>0</v>
      </c>
      <c r="U403" s="19"/>
      <c r="V403" s="9"/>
      <c r="W403" s="37" t="str" cm="1">
        <f t="array" ref="W403">_xlfn.IFS(T403&gt;J403,"KO : Le montant retenu est supérieur au montant présenté. Merci de revoir la ligne de dépense ou plafonner son montant.",J403=0,"",T403=J403,"OK",T403&lt;J403,"Montant instruit inférieur au montant présenté.")</f>
        <v/>
      </c>
      <c r="X403" s="112">
        <f t="shared" si="77"/>
        <v>0</v>
      </c>
    </row>
    <row r="404" spans="1:24">
      <c r="A404" s="25">
        <v>400</v>
      </c>
      <c r="B404" s="109"/>
      <c r="C404" s="109"/>
      <c r="D404" s="10"/>
      <c r="E404" s="10"/>
      <c r="F404" s="110"/>
      <c r="G404" s="111"/>
      <c r="H404" s="111"/>
      <c r="I404" s="25" t="s">
        <v>6</v>
      </c>
      <c r="J404" s="94">
        <f t="shared" si="78"/>
        <v>0</v>
      </c>
      <c r="K404" s="20"/>
      <c r="L404" s="102">
        <f t="shared" si="68"/>
        <v>0</v>
      </c>
      <c r="M404" s="103">
        <f t="shared" si="69"/>
        <v>0</v>
      </c>
      <c r="N404" s="103">
        <f t="shared" si="70"/>
        <v>0</v>
      </c>
      <c r="O404" s="10">
        <f t="shared" si="71"/>
        <v>0</v>
      </c>
      <c r="P404" s="113">
        <f t="shared" si="72"/>
        <v>0</v>
      </c>
      <c r="Q404" s="104">
        <f t="shared" si="73"/>
        <v>0</v>
      </c>
      <c r="R404" s="104">
        <f t="shared" si="74"/>
        <v>0</v>
      </c>
      <c r="S404" s="25" t="str">
        <f t="shared" si="75"/>
        <v>heure</v>
      </c>
      <c r="T404" s="94">
        <f t="shared" si="76"/>
        <v>0</v>
      </c>
      <c r="U404" s="19"/>
      <c r="V404" s="9"/>
      <c r="W404" s="37" t="str" cm="1">
        <f t="array" ref="W404">_xlfn.IFS(T404&gt;J404,"KO : Le montant retenu est supérieur au montant présenté. Merci de revoir la ligne de dépense ou plafonner son montant.",J404=0,"",T404=J404,"OK",T404&lt;J404,"Montant instruit inférieur au montant présenté.")</f>
        <v/>
      </c>
      <c r="X404" s="112">
        <f t="shared" si="77"/>
        <v>0</v>
      </c>
    </row>
    <row r="405" spans="1:24">
      <c r="A405" s="25">
        <v>401</v>
      </c>
      <c r="B405" s="109"/>
      <c r="C405" s="109"/>
      <c r="D405" s="10"/>
      <c r="E405" s="10"/>
      <c r="F405" s="110"/>
      <c r="G405" s="111"/>
      <c r="H405" s="111"/>
      <c r="I405" s="25" t="s">
        <v>6</v>
      </c>
      <c r="J405" s="94">
        <f t="shared" si="78"/>
        <v>0</v>
      </c>
      <c r="K405" s="20"/>
      <c r="L405" s="102">
        <f t="shared" si="68"/>
        <v>0</v>
      </c>
      <c r="M405" s="103">
        <f t="shared" si="69"/>
        <v>0</v>
      </c>
      <c r="N405" s="103">
        <f t="shared" si="70"/>
        <v>0</v>
      </c>
      <c r="O405" s="10">
        <f t="shared" si="71"/>
        <v>0</v>
      </c>
      <c r="P405" s="113">
        <f t="shared" si="72"/>
        <v>0</v>
      </c>
      <c r="Q405" s="104">
        <f t="shared" si="73"/>
        <v>0</v>
      </c>
      <c r="R405" s="104">
        <f t="shared" si="74"/>
        <v>0</v>
      </c>
      <c r="S405" s="25" t="str">
        <f t="shared" si="75"/>
        <v>heure</v>
      </c>
      <c r="T405" s="94">
        <f t="shared" si="76"/>
        <v>0</v>
      </c>
      <c r="U405" s="19"/>
      <c r="V405" s="9"/>
      <c r="W405" s="37" t="str" cm="1">
        <f t="array" ref="W405">_xlfn.IFS(T405&gt;J405,"KO : Le montant retenu est supérieur au montant présenté. Merci de revoir la ligne de dépense ou plafonner son montant.",J405=0,"",T405=J405,"OK",T405&lt;J405,"Montant instruit inférieur au montant présenté.")</f>
        <v/>
      </c>
      <c r="X405" s="112">
        <f t="shared" si="77"/>
        <v>0</v>
      </c>
    </row>
    <row r="406" spans="1:24">
      <c r="A406" s="25">
        <v>402</v>
      </c>
      <c r="B406" s="109"/>
      <c r="C406" s="109"/>
      <c r="D406" s="10"/>
      <c r="E406" s="10"/>
      <c r="F406" s="110"/>
      <c r="G406" s="111"/>
      <c r="H406" s="111"/>
      <c r="I406" s="25" t="s">
        <v>6</v>
      </c>
      <c r="J406" s="94">
        <f t="shared" si="78"/>
        <v>0</v>
      </c>
      <c r="K406" s="20"/>
      <c r="L406" s="102">
        <f t="shared" si="68"/>
        <v>0</v>
      </c>
      <c r="M406" s="103">
        <f t="shared" si="69"/>
        <v>0</v>
      </c>
      <c r="N406" s="103">
        <f t="shared" si="70"/>
        <v>0</v>
      </c>
      <c r="O406" s="10">
        <f t="shared" si="71"/>
        <v>0</v>
      </c>
      <c r="P406" s="113">
        <f t="shared" si="72"/>
        <v>0</v>
      </c>
      <c r="Q406" s="104">
        <f t="shared" si="73"/>
        <v>0</v>
      </c>
      <c r="R406" s="104">
        <f t="shared" si="74"/>
        <v>0</v>
      </c>
      <c r="S406" s="25" t="str">
        <f t="shared" si="75"/>
        <v>heure</v>
      </c>
      <c r="T406" s="94">
        <f t="shared" si="76"/>
        <v>0</v>
      </c>
      <c r="U406" s="19"/>
      <c r="V406" s="9"/>
      <c r="W406" s="37" t="str" cm="1">
        <f t="array" ref="W406">_xlfn.IFS(T406&gt;J406,"KO : Le montant retenu est supérieur au montant présenté. Merci de revoir la ligne de dépense ou plafonner son montant.",J406=0,"",T406=J406,"OK",T406&lt;J406,"Montant instruit inférieur au montant présenté.")</f>
        <v/>
      </c>
      <c r="X406" s="112">
        <f t="shared" si="77"/>
        <v>0</v>
      </c>
    </row>
    <row r="407" spans="1:24">
      <c r="A407" s="25">
        <v>403</v>
      </c>
      <c r="B407" s="109"/>
      <c r="C407" s="109"/>
      <c r="D407" s="10"/>
      <c r="E407" s="10"/>
      <c r="F407" s="110"/>
      <c r="G407" s="111"/>
      <c r="H407" s="111"/>
      <c r="I407" s="25" t="s">
        <v>6</v>
      </c>
      <c r="J407" s="94">
        <f t="shared" si="78"/>
        <v>0</v>
      </c>
      <c r="K407" s="20"/>
      <c r="L407" s="102">
        <f t="shared" si="68"/>
        <v>0</v>
      </c>
      <c r="M407" s="103">
        <f t="shared" si="69"/>
        <v>0</v>
      </c>
      <c r="N407" s="103">
        <f t="shared" si="70"/>
        <v>0</v>
      </c>
      <c r="O407" s="10">
        <f t="shared" si="71"/>
        <v>0</v>
      </c>
      <c r="P407" s="113">
        <f t="shared" si="72"/>
        <v>0</v>
      </c>
      <c r="Q407" s="104">
        <f t="shared" si="73"/>
        <v>0</v>
      </c>
      <c r="R407" s="104">
        <f t="shared" si="74"/>
        <v>0</v>
      </c>
      <c r="S407" s="25" t="str">
        <f t="shared" si="75"/>
        <v>heure</v>
      </c>
      <c r="T407" s="94">
        <f t="shared" si="76"/>
        <v>0</v>
      </c>
      <c r="U407" s="19"/>
      <c r="V407" s="9"/>
      <c r="W407" s="37" t="str" cm="1">
        <f t="array" ref="W407">_xlfn.IFS(T407&gt;J407,"KO : Le montant retenu est supérieur au montant présenté. Merci de revoir la ligne de dépense ou plafonner son montant.",J407=0,"",T407=J407,"OK",T407&lt;J407,"Montant instruit inférieur au montant présenté.")</f>
        <v/>
      </c>
      <c r="X407" s="112">
        <f t="shared" si="77"/>
        <v>0</v>
      </c>
    </row>
    <row r="408" spans="1:24">
      <c r="A408" s="25">
        <v>404</v>
      </c>
      <c r="B408" s="109"/>
      <c r="C408" s="109"/>
      <c r="D408" s="10"/>
      <c r="E408" s="10"/>
      <c r="F408" s="110"/>
      <c r="G408" s="111"/>
      <c r="H408" s="111"/>
      <c r="I408" s="25" t="s">
        <v>6</v>
      </c>
      <c r="J408" s="94">
        <f t="shared" si="78"/>
        <v>0</v>
      </c>
      <c r="K408" s="20"/>
      <c r="L408" s="102">
        <f t="shared" si="68"/>
        <v>0</v>
      </c>
      <c r="M408" s="103">
        <f t="shared" si="69"/>
        <v>0</v>
      </c>
      <c r="N408" s="103">
        <f t="shared" si="70"/>
        <v>0</v>
      </c>
      <c r="O408" s="10">
        <f t="shared" si="71"/>
        <v>0</v>
      </c>
      <c r="P408" s="113">
        <f t="shared" si="72"/>
        <v>0</v>
      </c>
      <c r="Q408" s="104">
        <f t="shared" si="73"/>
        <v>0</v>
      </c>
      <c r="R408" s="104">
        <f t="shared" si="74"/>
        <v>0</v>
      </c>
      <c r="S408" s="25" t="str">
        <f t="shared" si="75"/>
        <v>heure</v>
      </c>
      <c r="T408" s="94">
        <f t="shared" si="76"/>
        <v>0</v>
      </c>
      <c r="U408" s="19"/>
      <c r="V408" s="9"/>
      <c r="W408" s="37" t="str" cm="1">
        <f t="array" ref="W408">_xlfn.IFS(T408&gt;J408,"KO : Le montant retenu est supérieur au montant présenté. Merci de revoir la ligne de dépense ou plafonner son montant.",J408=0,"",T408=J408,"OK",T408&lt;J408,"Montant instruit inférieur au montant présenté.")</f>
        <v/>
      </c>
      <c r="X408" s="112">
        <f t="shared" si="77"/>
        <v>0</v>
      </c>
    </row>
    <row r="409" spans="1:24">
      <c r="A409" s="25">
        <v>405</v>
      </c>
      <c r="B409" s="109"/>
      <c r="C409" s="109"/>
      <c r="D409" s="10"/>
      <c r="E409" s="10"/>
      <c r="F409" s="110"/>
      <c r="G409" s="111"/>
      <c r="H409" s="111"/>
      <c r="I409" s="25" t="s">
        <v>6</v>
      </c>
      <c r="J409" s="94">
        <f t="shared" si="78"/>
        <v>0</v>
      </c>
      <c r="K409" s="20"/>
      <c r="L409" s="102">
        <f t="shared" si="68"/>
        <v>0</v>
      </c>
      <c r="M409" s="103">
        <f t="shared" si="69"/>
        <v>0</v>
      </c>
      <c r="N409" s="103">
        <f t="shared" si="70"/>
        <v>0</v>
      </c>
      <c r="O409" s="10">
        <f t="shared" si="71"/>
        <v>0</v>
      </c>
      <c r="P409" s="113">
        <f t="shared" si="72"/>
        <v>0</v>
      </c>
      <c r="Q409" s="104">
        <f t="shared" si="73"/>
        <v>0</v>
      </c>
      <c r="R409" s="104">
        <f t="shared" si="74"/>
        <v>0</v>
      </c>
      <c r="S409" s="25" t="str">
        <f t="shared" si="75"/>
        <v>heure</v>
      </c>
      <c r="T409" s="94">
        <f t="shared" si="76"/>
        <v>0</v>
      </c>
      <c r="U409" s="19"/>
      <c r="V409" s="9"/>
      <c r="W409" s="37" t="str" cm="1">
        <f t="array" ref="W409">_xlfn.IFS(T409&gt;J409,"KO : Le montant retenu est supérieur au montant présenté. Merci de revoir la ligne de dépense ou plafonner son montant.",J409=0,"",T409=J409,"OK",T409&lt;J409,"Montant instruit inférieur au montant présenté.")</f>
        <v/>
      </c>
      <c r="X409" s="112">
        <f t="shared" si="77"/>
        <v>0</v>
      </c>
    </row>
    <row r="410" spans="1:24">
      <c r="A410" s="25">
        <v>406</v>
      </c>
      <c r="B410" s="109"/>
      <c r="C410" s="109"/>
      <c r="D410" s="10"/>
      <c r="E410" s="10"/>
      <c r="F410" s="110"/>
      <c r="G410" s="111"/>
      <c r="H410" s="111"/>
      <c r="I410" s="25" t="s">
        <v>6</v>
      </c>
      <c r="J410" s="94">
        <f t="shared" si="78"/>
        <v>0</v>
      </c>
      <c r="K410" s="20"/>
      <c r="L410" s="102">
        <f t="shared" si="68"/>
        <v>0</v>
      </c>
      <c r="M410" s="103">
        <f t="shared" si="69"/>
        <v>0</v>
      </c>
      <c r="N410" s="103">
        <f t="shared" si="70"/>
        <v>0</v>
      </c>
      <c r="O410" s="10">
        <f t="shared" si="71"/>
        <v>0</v>
      </c>
      <c r="P410" s="113">
        <f t="shared" si="72"/>
        <v>0</v>
      </c>
      <c r="Q410" s="104">
        <f t="shared" si="73"/>
        <v>0</v>
      </c>
      <c r="R410" s="104">
        <f t="shared" si="74"/>
        <v>0</v>
      </c>
      <c r="S410" s="25" t="str">
        <f t="shared" si="75"/>
        <v>heure</v>
      </c>
      <c r="T410" s="94">
        <f t="shared" si="76"/>
        <v>0</v>
      </c>
      <c r="U410" s="19"/>
      <c r="V410" s="9"/>
      <c r="W410" s="37" t="str" cm="1">
        <f t="array" ref="W410">_xlfn.IFS(T410&gt;J410,"KO : Le montant retenu est supérieur au montant présenté. Merci de revoir la ligne de dépense ou plafonner son montant.",J410=0,"",T410=J410,"OK",T410&lt;J410,"Montant instruit inférieur au montant présenté.")</f>
        <v/>
      </c>
      <c r="X410" s="112">
        <f t="shared" si="77"/>
        <v>0</v>
      </c>
    </row>
    <row r="411" spans="1:24">
      <c r="A411" s="25">
        <v>407</v>
      </c>
      <c r="B411" s="109"/>
      <c r="C411" s="109"/>
      <c r="D411" s="10"/>
      <c r="E411" s="10"/>
      <c r="F411" s="110"/>
      <c r="G411" s="111"/>
      <c r="H411" s="111"/>
      <c r="I411" s="25" t="s">
        <v>6</v>
      </c>
      <c r="J411" s="94">
        <f t="shared" si="78"/>
        <v>0</v>
      </c>
      <c r="K411" s="20"/>
      <c r="L411" s="102">
        <f t="shared" si="68"/>
        <v>0</v>
      </c>
      <c r="M411" s="103">
        <f t="shared" si="69"/>
        <v>0</v>
      </c>
      <c r="N411" s="103">
        <f t="shared" si="70"/>
        <v>0</v>
      </c>
      <c r="O411" s="10">
        <f t="shared" si="71"/>
        <v>0</v>
      </c>
      <c r="P411" s="113">
        <f t="shared" si="72"/>
        <v>0</v>
      </c>
      <c r="Q411" s="104">
        <f t="shared" si="73"/>
        <v>0</v>
      </c>
      <c r="R411" s="104">
        <f t="shared" si="74"/>
        <v>0</v>
      </c>
      <c r="S411" s="25" t="str">
        <f t="shared" si="75"/>
        <v>heure</v>
      </c>
      <c r="T411" s="94">
        <f t="shared" si="76"/>
        <v>0</v>
      </c>
      <c r="U411" s="19"/>
      <c r="V411" s="9"/>
      <c r="W411" s="37" t="str" cm="1">
        <f t="array" ref="W411">_xlfn.IFS(T411&gt;J411,"KO : Le montant retenu est supérieur au montant présenté. Merci de revoir la ligne de dépense ou plafonner son montant.",J411=0,"",T411=J411,"OK",T411&lt;J411,"Montant instruit inférieur au montant présenté.")</f>
        <v/>
      </c>
      <c r="X411" s="112">
        <f t="shared" si="77"/>
        <v>0</v>
      </c>
    </row>
    <row r="412" spans="1:24">
      <c r="A412" s="25">
        <v>408</v>
      </c>
      <c r="B412" s="109"/>
      <c r="C412" s="109"/>
      <c r="D412" s="10"/>
      <c r="E412" s="10"/>
      <c r="F412" s="110"/>
      <c r="G412" s="111"/>
      <c r="H412" s="111"/>
      <c r="I412" s="25" t="s">
        <v>6</v>
      </c>
      <c r="J412" s="94">
        <f t="shared" si="78"/>
        <v>0</v>
      </c>
      <c r="K412" s="20"/>
      <c r="L412" s="102">
        <f t="shared" si="68"/>
        <v>0</v>
      </c>
      <c r="M412" s="103">
        <f t="shared" si="69"/>
        <v>0</v>
      </c>
      <c r="N412" s="103">
        <f t="shared" si="70"/>
        <v>0</v>
      </c>
      <c r="O412" s="10">
        <f t="shared" si="71"/>
        <v>0</v>
      </c>
      <c r="P412" s="113">
        <f t="shared" si="72"/>
        <v>0</v>
      </c>
      <c r="Q412" s="104">
        <f t="shared" si="73"/>
        <v>0</v>
      </c>
      <c r="R412" s="104">
        <f t="shared" si="74"/>
        <v>0</v>
      </c>
      <c r="S412" s="25" t="str">
        <f t="shared" si="75"/>
        <v>heure</v>
      </c>
      <c r="T412" s="94">
        <f t="shared" si="76"/>
        <v>0</v>
      </c>
      <c r="U412" s="19"/>
      <c r="V412" s="9"/>
      <c r="W412" s="37" t="str" cm="1">
        <f t="array" ref="W412">_xlfn.IFS(T412&gt;J412,"KO : Le montant retenu est supérieur au montant présenté. Merci de revoir la ligne de dépense ou plafonner son montant.",J412=0,"",T412=J412,"OK",T412&lt;J412,"Montant instruit inférieur au montant présenté.")</f>
        <v/>
      </c>
      <c r="X412" s="112">
        <f t="shared" si="77"/>
        <v>0</v>
      </c>
    </row>
    <row r="413" spans="1:24">
      <c r="A413" s="25">
        <v>409</v>
      </c>
      <c r="B413" s="109"/>
      <c r="C413" s="109"/>
      <c r="D413" s="10"/>
      <c r="E413" s="10"/>
      <c r="F413" s="110"/>
      <c r="G413" s="111"/>
      <c r="H413" s="111"/>
      <c r="I413" s="25" t="s">
        <v>6</v>
      </c>
      <c r="J413" s="94">
        <f t="shared" si="78"/>
        <v>0</v>
      </c>
      <c r="K413" s="20"/>
      <c r="L413" s="102">
        <f t="shared" si="68"/>
        <v>0</v>
      </c>
      <c r="M413" s="103">
        <f t="shared" si="69"/>
        <v>0</v>
      </c>
      <c r="N413" s="103">
        <f t="shared" si="70"/>
        <v>0</v>
      </c>
      <c r="O413" s="10">
        <f t="shared" si="71"/>
        <v>0</v>
      </c>
      <c r="P413" s="113">
        <f t="shared" si="72"/>
        <v>0</v>
      </c>
      <c r="Q413" s="104">
        <f t="shared" si="73"/>
        <v>0</v>
      </c>
      <c r="R413" s="104">
        <f t="shared" si="74"/>
        <v>0</v>
      </c>
      <c r="S413" s="25" t="str">
        <f t="shared" si="75"/>
        <v>heure</v>
      </c>
      <c r="T413" s="94">
        <f t="shared" si="76"/>
        <v>0</v>
      </c>
      <c r="U413" s="19"/>
      <c r="V413" s="9"/>
      <c r="W413" s="37" t="str" cm="1">
        <f t="array" ref="W413">_xlfn.IFS(T413&gt;J413,"KO : Le montant retenu est supérieur au montant présenté. Merci de revoir la ligne de dépense ou plafonner son montant.",J413=0,"",T413=J413,"OK",T413&lt;J413,"Montant instruit inférieur au montant présenté.")</f>
        <v/>
      </c>
      <c r="X413" s="112">
        <f t="shared" si="77"/>
        <v>0</v>
      </c>
    </row>
    <row r="414" spans="1:24">
      <c r="A414" s="25">
        <v>410</v>
      </c>
      <c r="B414" s="109"/>
      <c r="C414" s="109"/>
      <c r="D414" s="10"/>
      <c r="E414" s="10"/>
      <c r="F414" s="110"/>
      <c r="G414" s="111"/>
      <c r="H414" s="111"/>
      <c r="I414" s="25" t="s">
        <v>6</v>
      </c>
      <c r="J414" s="94">
        <f t="shared" si="78"/>
        <v>0</v>
      </c>
      <c r="K414" s="20"/>
      <c r="L414" s="102">
        <f t="shared" si="68"/>
        <v>0</v>
      </c>
      <c r="M414" s="103">
        <f t="shared" si="69"/>
        <v>0</v>
      </c>
      <c r="N414" s="103">
        <f t="shared" si="70"/>
        <v>0</v>
      </c>
      <c r="O414" s="10">
        <f t="shared" si="71"/>
        <v>0</v>
      </c>
      <c r="P414" s="113">
        <f t="shared" si="72"/>
        <v>0</v>
      </c>
      <c r="Q414" s="104">
        <f t="shared" si="73"/>
        <v>0</v>
      </c>
      <c r="R414" s="104">
        <f t="shared" si="74"/>
        <v>0</v>
      </c>
      <c r="S414" s="25" t="str">
        <f t="shared" si="75"/>
        <v>heure</v>
      </c>
      <c r="T414" s="94">
        <f t="shared" si="76"/>
        <v>0</v>
      </c>
      <c r="U414" s="19"/>
      <c r="V414" s="9"/>
      <c r="W414" s="37" t="str" cm="1">
        <f t="array" ref="W414">_xlfn.IFS(T414&gt;J414,"KO : Le montant retenu est supérieur au montant présenté. Merci de revoir la ligne de dépense ou plafonner son montant.",J414=0,"",T414=J414,"OK",T414&lt;J414,"Montant instruit inférieur au montant présenté.")</f>
        <v/>
      </c>
      <c r="X414" s="112">
        <f t="shared" si="77"/>
        <v>0</v>
      </c>
    </row>
    <row r="415" spans="1:24">
      <c r="A415" s="25">
        <v>411</v>
      </c>
      <c r="B415" s="109"/>
      <c r="C415" s="109"/>
      <c r="D415" s="10"/>
      <c r="E415" s="10"/>
      <c r="F415" s="110"/>
      <c r="G415" s="111"/>
      <c r="H415" s="111"/>
      <c r="I415" s="25" t="s">
        <v>6</v>
      </c>
      <c r="J415" s="94">
        <f t="shared" si="78"/>
        <v>0</v>
      </c>
      <c r="K415" s="20"/>
      <c r="L415" s="102">
        <f t="shared" si="68"/>
        <v>0</v>
      </c>
      <c r="M415" s="103">
        <f t="shared" si="69"/>
        <v>0</v>
      </c>
      <c r="N415" s="103">
        <f t="shared" si="70"/>
        <v>0</v>
      </c>
      <c r="O415" s="10">
        <f t="shared" si="71"/>
        <v>0</v>
      </c>
      <c r="P415" s="113">
        <f t="shared" si="72"/>
        <v>0</v>
      </c>
      <c r="Q415" s="104">
        <f t="shared" si="73"/>
        <v>0</v>
      </c>
      <c r="R415" s="104">
        <f t="shared" si="74"/>
        <v>0</v>
      </c>
      <c r="S415" s="25" t="str">
        <f t="shared" si="75"/>
        <v>heure</v>
      </c>
      <c r="T415" s="94">
        <f t="shared" si="76"/>
        <v>0</v>
      </c>
      <c r="U415" s="19"/>
      <c r="V415" s="9"/>
      <c r="W415" s="37" t="str" cm="1">
        <f t="array" ref="W415">_xlfn.IFS(T415&gt;J415,"KO : Le montant retenu est supérieur au montant présenté. Merci de revoir la ligne de dépense ou plafonner son montant.",J415=0,"",T415=J415,"OK",T415&lt;J415,"Montant instruit inférieur au montant présenté.")</f>
        <v/>
      </c>
      <c r="X415" s="112">
        <f t="shared" si="77"/>
        <v>0</v>
      </c>
    </row>
    <row r="416" spans="1:24">
      <c r="A416" s="25">
        <v>412</v>
      </c>
      <c r="B416" s="109"/>
      <c r="C416" s="109"/>
      <c r="D416" s="10"/>
      <c r="E416" s="10"/>
      <c r="F416" s="110"/>
      <c r="G416" s="111"/>
      <c r="H416" s="111"/>
      <c r="I416" s="25" t="s">
        <v>6</v>
      </c>
      <c r="J416" s="94">
        <f t="shared" si="78"/>
        <v>0</v>
      </c>
      <c r="K416" s="20"/>
      <c r="L416" s="102">
        <f t="shared" si="68"/>
        <v>0</v>
      </c>
      <c r="M416" s="103">
        <f t="shared" si="69"/>
        <v>0</v>
      </c>
      <c r="N416" s="103">
        <f t="shared" si="70"/>
        <v>0</v>
      </c>
      <c r="O416" s="10">
        <f t="shared" si="71"/>
        <v>0</v>
      </c>
      <c r="P416" s="113">
        <f t="shared" si="72"/>
        <v>0</v>
      </c>
      <c r="Q416" s="104">
        <f t="shared" si="73"/>
        <v>0</v>
      </c>
      <c r="R416" s="104">
        <f t="shared" si="74"/>
        <v>0</v>
      </c>
      <c r="S416" s="25" t="str">
        <f t="shared" si="75"/>
        <v>heure</v>
      </c>
      <c r="T416" s="94">
        <f t="shared" si="76"/>
        <v>0</v>
      </c>
      <c r="U416" s="19"/>
      <c r="V416" s="9"/>
      <c r="W416" s="37" t="str" cm="1">
        <f t="array" ref="W416">_xlfn.IFS(T416&gt;J416,"KO : Le montant retenu est supérieur au montant présenté. Merci de revoir la ligne de dépense ou plafonner son montant.",J416=0,"",T416=J416,"OK",T416&lt;J416,"Montant instruit inférieur au montant présenté.")</f>
        <v/>
      </c>
      <c r="X416" s="112">
        <f t="shared" si="77"/>
        <v>0</v>
      </c>
    </row>
    <row r="417" spans="1:24">
      <c r="A417" s="25">
        <v>413</v>
      </c>
      <c r="B417" s="109"/>
      <c r="C417" s="109"/>
      <c r="D417" s="10"/>
      <c r="E417" s="10"/>
      <c r="F417" s="110"/>
      <c r="G417" s="111"/>
      <c r="H417" s="111"/>
      <c r="I417" s="25" t="s">
        <v>6</v>
      </c>
      <c r="J417" s="94">
        <f t="shared" si="78"/>
        <v>0</v>
      </c>
      <c r="K417" s="20"/>
      <c r="L417" s="102">
        <f t="shared" si="68"/>
        <v>0</v>
      </c>
      <c r="M417" s="103">
        <f t="shared" si="69"/>
        <v>0</v>
      </c>
      <c r="N417" s="103">
        <f t="shared" si="70"/>
        <v>0</v>
      </c>
      <c r="O417" s="10">
        <f t="shared" si="71"/>
        <v>0</v>
      </c>
      <c r="P417" s="113">
        <f t="shared" si="72"/>
        <v>0</v>
      </c>
      <c r="Q417" s="104">
        <f t="shared" si="73"/>
        <v>0</v>
      </c>
      <c r="R417" s="104">
        <f t="shared" si="74"/>
        <v>0</v>
      </c>
      <c r="S417" s="25" t="str">
        <f t="shared" si="75"/>
        <v>heure</v>
      </c>
      <c r="T417" s="94">
        <f t="shared" si="76"/>
        <v>0</v>
      </c>
      <c r="U417" s="19"/>
      <c r="V417" s="9"/>
      <c r="W417" s="37" t="str" cm="1">
        <f t="array" ref="W417">_xlfn.IFS(T417&gt;J417,"KO : Le montant retenu est supérieur au montant présenté. Merci de revoir la ligne de dépense ou plafonner son montant.",J417=0,"",T417=J417,"OK",T417&lt;J417,"Montant instruit inférieur au montant présenté.")</f>
        <v/>
      </c>
      <c r="X417" s="112">
        <f t="shared" si="77"/>
        <v>0</v>
      </c>
    </row>
    <row r="418" spans="1:24">
      <c r="A418" s="25">
        <v>414</v>
      </c>
      <c r="B418" s="109"/>
      <c r="C418" s="109"/>
      <c r="D418" s="10"/>
      <c r="E418" s="10"/>
      <c r="F418" s="110"/>
      <c r="G418" s="111"/>
      <c r="H418" s="111"/>
      <c r="I418" s="25" t="s">
        <v>6</v>
      </c>
      <c r="J418" s="94">
        <f t="shared" si="78"/>
        <v>0</v>
      </c>
      <c r="K418" s="20"/>
      <c r="L418" s="102">
        <f t="shared" si="68"/>
        <v>0</v>
      </c>
      <c r="M418" s="103">
        <f t="shared" si="69"/>
        <v>0</v>
      </c>
      <c r="N418" s="103">
        <f t="shared" si="70"/>
        <v>0</v>
      </c>
      <c r="O418" s="10">
        <f t="shared" si="71"/>
        <v>0</v>
      </c>
      <c r="P418" s="113">
        <f t="shared" si="72"/>
        <v>0</v>
      </c>
      <c r="Q418" s="104">
        <f t="shared" si="73"/>
        <v>0</v>
      </c>
      <c r="R418" s="104">
        <f t="shared" si="74"/>
        <v>0</v>
      </c>
      <c r="S418" s="25" t="str">
        <f t="shared" si="75"/>
        <v>heure</v>
      </c>
      <c r="T418" s="94">
        <f t="shared" si="76"/>
        <v>0</v>
      </c>
      <c r="U418" s="19"/>
      <c r="V418" s="9"/>
      <c r="W418" s="37" t="str" cm="1">
        <f t="array" ref="W418">_xlfn.IFS(T418&gt;J418,"KO : Le montant retenu est supérieur au montant présenté. Merci de revoir la ligne de dépense ou plafonner son montant.",J418=0,"",T418=J418,"OK",T418&lt;J418,"Montant instruit inférieur au montant présenté.")</f>
        <v/>
      </c>
      <c r="X418" s="112">
        <f t="shared" si="77"/>
        <v>0</v>
      </c>
    </row>
    <row r="419" spans="1:24">
      <c r="A419" s="25">
        <v>415</v>
      </c>
      <c r="B419" s="109"/>
      <c r="C419" s="109"/>
      <c r="D419" s="10"/>
      <c r="E419" s="10"/>
      <c r="F419" s="110"/>
      <c r="G419" s="111"/>
      <c r="H419" s="111"/>
      <c r="I419" s="25" t="s">
        <v>6</v>
      </c>
      <c r="J419" s="94">
        <f t="shared" si="78"/>
        <v>0</v>
      </c>
      <c r="K419" s="20"/>
      <c r="L419" s="102">
        <f t="shared" si="68"/>
        <v>0</v>
      </c>
      <c r="M419" s="103">
        <f t="shared" si="69"/>
        <v>0</v>
      </c>
      <c r="N419" s="103">
        <f t="shared" si="70"/>
        <v>0</v>
      </c>
      <c r="O419" s="10">
        <f t="shared" si="71"/>
        <v>0</v>
      </c>
      <c r="P419" s="113">
        <f t="shared" si="72"/>
        <v>0</v>
      </c>
      <c r="Q419" s="104">
        <f t="shared" si="73"/>
        <v>0</v>
      </c>
      <c r="R419" s="104">
        <f t="shared" si="74"/>
        <v>0</v>
      </c>
      <c r="S419" s="25" t="str">
        <f t="shared" si="75"/>
        <v>heure</v>
      </c>
      <c r="T419" s="94">
        <f t="shared" si="76"/>
        <v>0</v>
      </c>
      <c r="U419" s="19"/>
      <c r="V419" s="9"/>
      <c r="W419" s="37" t="str" cm="1">
        <f t="array" ref="W419">_xlfn.IFS(T419&gt;J419,"KO : Le montant retenu est supérieur au montant présenté. Merci de revoir la ligne de dépense ou plafonner son montant.",J419=0,"",T419=J419,"OK",T419&lt;J419,"Montant instruit inférieur au montant présenté.")</f>
        <v/>
      </c>
      <c r="X419" s="112">
        <f t="shared" si="77"/>
        <v>0</v>
      </c>
    </row>
    <row r="420" spans="1:24">
      <c r="A420" s="25">
        <v>416</v>
      </c>
      <c r="B420" s="109"/>
      <c r="C420" s="109"/>
      <c r="D420" s="10"/>
      <c r="E420" s="10"/>
      <c r="F420" s="110"/>
      <c r="G420" s="111"/>
      <c r="H420" s="111"/>
      <c r="I420" s="25" t="s">
        <v>6</v>
      </c>
      <c r="J420" s="94">
        <f t="shared" si="78"/>
        <v>0</v>
      </c>
      <c r="K420" s="20"/>
      <c r="L420" s="102">
        <f t="shared" si="68"/>
        <v>0</v>
      </c>
      <c r="M420" s="103">
        <f t="shared" si="69"/>
        <v>0</v>
      </c>
      <c r="N420" s="103">
        <f t="shared" si="70"/>
        <v>0</v>
      </c>
      <c r="O420" s="10">
        <f t="shared" si="71"/>
        <v>0</v>
      </c>
      <c r="P420" s="113">
        <f t="shared" si="72"/>
        <v>0</v>
      </c>
      <c r="Q420" s="104">
        <f t="shared" si="73"/>
        <v>0</v>
      </c>
      <c r="R420" s="104">
        <f t="shared" si="74"/>
        <v>0</v>
      </c>
      <c r="S420" s="25" t="str">
        <f t="shared" si="75"/>
        <v>heure</v>
      </c>
      <c r="T420" s="94">
        <f t="shared" si="76"/>
        <v>0</v>
      </c>
      <c r="U420" s="19"/>
      <c r="V420" s="9"/>
      <c r="W420" s="37" t="str" cm="1">
        <f t="array" ref="W420">_xlfn.IFS(T420&gt;J420,"KO : Le montant retenu est supérieur au montant présenté. Merci de revoir la ligne de dépense ou plafonner son montant.",J420=0,"",T420=J420,"OK",T420&lt;J420,"Montant instruit inférieur au montant présenté.")</f>
        <v/>
      </c>
      <c r="X420" s="112">
        <f t="shared" si="77"/>
        <v>0</v>
      </c>
    </row>
    <row r="421" spans="1:24">
      <c r="A421" s="25">
        <v>417</v>
      </c>
      <c r="B421" s="109"/>
      <c r="C421" s="109"/>
      <c r="D421" s="10"/>
      <c r="E421" s="10"/>
      <c r="F421" s="110"/>
      <c r="G421" s="111"/>
      <c r="H421" s="111"/>
      <c r="I421" s="25" t="s">
        <v>6</v>
      </c>
      <c r="J421" s="94">
        <f t="shared" si="78"/>
        <v>0</v>
      </c>
      <c r="K421" s="20"/>
      <c r="L421" s="102">
        <f t="shared" si="68"/>
        <v>0</v>
      </c>
      <c r="M421" s="103">
        <f t="shared" si="69"/>
        <v>0</v>
      </c>
      <c r="N421" s="103">
        <f t="shared" si="70"/>
        <v>0</v>
      </c>
      <c r="O421" s="10">
        <f t="shared" si="71"/>
        <v>0</v>
      </c>
      <c r="P421" s="113">
        <f t="shared" si="72"/>
        <v>0</v>
      </c>
      <c r="Q421" s="104">
        <f t="shared" si="73"/>
        <v>0</v>
      </c>
      <c r="R421" s="104">
        <f t="shared" si="74"/>
        <v>0</v>
      </c>
      <c r="S421" s="25" t="str">
        <f t="shared" si="75"/>
        <v>heure</v>
      </c>
      <c r="T421" s="94">
        <f t="shared" si="76"/>
        <v>0</v>
      </c>
      <c r="U421" s="19"/>
      <c r="V421" s="9"/>
      <c r="W421" s="37" t="str" cm="1">
        <f t="array" ref="W421">_xlfn.IFS(T421&gt;J421,"KO : Le montant retenu est supérieur au montant présenté. Merci de revoir la ligne de dépense ou plafonner son montant.",J421=0,"",T421=J421,"OK",T421&lt;J421,"Montant instruit inférieur au montant présenté.")</f>
        <v/>
      </c>
      <c r="X421" s="112">
        <f t="shared" si="77"/>
        <v>0</v>
      </c>
    </row>
    <row r="422" spans="1:24">
      <c r="A422" s="25">
        <v>418</v>
      </c>
      <c r="B422" s="109"/>
      <c r="C422" s="109"/>
      <c r="D422" s="10"/>
      <c r="E422" s="10"/>
      <c r="F422" s="110"/>
      <c r="G422" s="111"/>
      <c r="H422" s="111"/>
      <c r="I422" s="25" t="s">
        <v>6</v>
      </c>
      <c r="J422" s="94">
        <f t="shared" si="78"/>
        <v>0</v>
      </c>
      <c r="K422" s="20"/>
      <c r="L422" s="102">
        <f t="shared" si="68"/>
        <v>0</v>
      </c>
      <c r="M422" s="103">
        <f t="shared" si="69"/>
        <v>0</v>
      </c>
      <c r="N422" s="103">
        <f t="shared" si="70"/>
        <v>0</v>
      </c>
      <c r="O422" s="10">
        <f t="shared" si="71"/>
        <v>0</v>
      </c>
      <c r="P422" s="113">
        <f t="shared" si="72"/>
        <v>0</v>
      </c>
      <c r="Q422" s="104">
        <f t="shared" si="73"/>
        <v>0</v>
      </c>
      <c r="R422" s="104">
        <f t="shared" si="74"/>
        <v>0</v>
      </c>
      <c r="S422" s="25" t="str">
        <f t="shared" si="75"/>
        <v>heure</v>
      </c>
      <c r="T422" s="94">
        <f t="shared" si="76"/>
        <v>0</v>
      </c>
      <c r="U422" s="19"/>
      <c r="V422" s="9"/>
      <c r="W422" s="37" t="str" cm="1">
        <f t="array" ref="W422">_xlfn.IFS(T422&gt;J422,"KO : Le montant retenu est supérieur au montant présenté. Merci de revoir la ligne de dépense ou plafonner son montant.",J422=0,"",T422=J422,"OK",T422&lt;J422,"Montant instruit inférieur au montant présenté.")</f>
        <v/>
      </c>
      <c r="X422" s="112">
        <f t="shared" si="77"/>
        <v>0</v>
      </c>
    </row>
    <row r="423" spans="1:24">
      <c r="A423" s="25">
        <v>419</v>
      </c>
      <c r="B423" s="109"/>
      <c r="C423" s="109"/>
      <c r="D423" s="10"/>
      <c r="E423" s="10"/>
      <c r="F423" s="110"/>
      <c r="G423" s="111"/>
      <c r="H423" s="111"/>
      <c r="I423" s="25" t="s">
        <v>6</v>
      </c>
      <c r="J423" s="94">
        <f t="shared" si="78"/>
        <v>0</v>
      </c>
      <c r="K423" s="20"/>
      <c r="L423" s="102">
        <f t="shared" si="68"/>
        <v>0</v>
      </c>
      <c r="M423" s="103">
        <f t="shared" si="69"/>
        <v>0</v>
      </c>
      <c r="N423" s="103">
        <f t="shared" si="70"/>
        <v>0</v>
      </c>
      <c r="O423" s="10">
        <f t="shared" si="71"/>
        <v>0</v>
      </c>
      <c r="P423" s="113">
        <f t="shared" si="72"/>
        <v>0</v>
      </c>
      <c r="Q423" s="104">
        <f t="shared" si="73"/>
        <v>0</v>
      </c>
      <c r="R423" s="104">
        <f t="shared" si="74"/>
        <v>0</v>
      </c>
      <c r="S423" s="25" t="str">
        <f t="shared" si="75"/>
        <v>heure</v>
      </c>
      <c r="T423" s="94">
        <f t="shared" si="76"/>
        <v>0</v>
      </c>
      <c r="U423" s="19"/>
      <c r="V423" s="9"/>
      <c r="W423" s="37" t="str" cm="1">
        <f t="array" ref="W423">_xlfn.IFS(T423&gt;J423,"KO : Le montant retenu est supérieur au montant présenté. Merci de revoir la ligne de dépense ou plafonner son montant.",J423=0,"",T423=J423,"OK",T423&lt;J423,"Montant instruit inférieur au montant présenté.")</f>
        <v/>
      </c>
      <c r="X423" s="112">
        <f t="shared" si="77"/>
        <v>0</v>
      </c>
    </row>
    <row r="424" spans="1:24">
      <c r="A424" s="25">
        <v>420</v>
      </c>
      <c r="B424" s="109"/>
      <c r="C424" s="109"/>
      <c r="D424" s="10"/>
      <c r="E424" s="10"/>
      <c r="F424" s="110"/>
      <c r="G424" s="111"/>
      <c r="H424" s="111"/>
      <c r="I424" s="25" t="s">
        <v>6</v>
      </c>
      <c r="J424" s="94">
        <f t="shared" si="78"/>
        <v>0</v>
      </c>
      <c r="K424" s="20"/>
      <c r="L424" s="102">
        <f t="shared" si="68"/>
        <v>0</v>
      </c>
      <c r="M424" s="103">
        <f t="shared" si="69"/>
        <v>0</v>
      </c>
      <c r="N424" s="103">
        <f t="shared" si="70"/>
        <v>0</v>
      </c>
      <c r="O424" s="10">
        <f t="shared" si="71"/>
        <v>0</v>
      </c>
      <c r="P424" s="113">
        <f t="shared" si="72"/>
        <v>0</v>
      </c>
      <c r="Q424" s="104">
        <f t="shared" si="73"/>
        <v>0</v>
      </c>
      <c r="R424" s="104">
        <f t="shared" si="74"/>
        <v>0</v>
      </c>
      <c r="S424" s="25" t="str">
        <f t="shared" si="75"/>
        <v>heure</v>
      </c>
      <c r="T424" s="94">
        <f t="shared" si="76"/>
        <v>0</v>
      </c>
      <c r="U424" s="19"/>
      <c r="V424" s="9"/>
      <c r="W424" s="37" t="str" cm="1">
        <f t="array" ref="W424">_xlfn.IFS(T424&gt;J424,"KO : Le montant retenu est supérieur au montant présenté. Merci de revoir la ligne de dépense ou plafonner son montant.",J424=0,"",T424=J424,"OK",T424&lt;J424,"Montant instruit inférieur au montant présenté.")</f>
        <v/>
      </c>
      <c r="X424" s="112">
        <f t="shared" si="77"/>
        <v>0</v>
      </c>
    </row>
    <row r="425" spans="1:24">
      <c r="A425" s="25">
        <v>421</v>
      </c>
      <c r="B425" s="109"/>
      <c r="C425" s="109"/>
      <c r="D425" s="10"/>
      <c r="E425" s="10"/>
      <c r="F425" s="110"/>
      <c r="G425" s="111"/>
      <c r="H425" s="111"/>
      <c r="I425" s="25" t="s">
        <v>6</v>
      </c>
      <c r="J425" s="94">
        <f t="shared" si="78"/>
        <v>0</v>
      </c>
      <c r="K425" s="20"/>
      <c r="L425" s="102">
        <f t="shared" si="68"/>
        <v>0</v>
      </c>
      <c r="M425" s="103">
        <f t="shared" si="69"/>
        <v>0</v>
      </c>
      <c r="N425" s="103">
        <f t="shared" si="70"/>
        <v>0</v>
      </c>
      <c r="O425" s="10">
        <f t="shared" si="71"/>
        <v>0</v>
      </c>
      <c r="P425" s="113">
        <f t="shared" si="72"/>
        <v>0</v>
      </c>
      <c r="Q425" s="104">
        <f t="shared" si="73"/>
        <v>0</v>
      </c>
      <c r="R425" s="104">
        <f t="shared" si="74"/>
        <v>0</v>
      </c>
      <c r="S425" s="25" t="str">
        <f t="shared" si="75"/>
        <v>heure</v>
      </c>
      <c r="T425" s="94">
        <f t="shared" si="76"/>
        <v>0</v>
      </c>
      <c r="U425" s="19"/>
      <c r="V425" s="9"/>
      <c r="W425" s="37" t="str" cm="1">
        <f t="array" ref="W425">_xlfn.IFS(T425&gt;J425,"KO : Le montant retenu est supérieur au montant présenté. Merci de revoir la ligne de dépense ou plafonner son montant.",J425=0,"",T425=J425,"OK",T425&lt;J425,"Montant instruit inférieur au montant présenté.")</f>
        <v/>
      </c>
      <c r="X425" s="112">
        <f t="shared" si="77"/>
        <v>0</v>
      </c>
    </row>
    <row r="426" spans="1:24">
      <c r="A426" s="25">
        <v>422</v>
      </c>
      <c r="B426" s="109"/>
      <c r="C426" s="109"/>
      <c r="D426" s="10"/>
      <c r="E426" s="10"/>
      <c r="F426" s="110"/>
      <c r="G426" s="111"/>
      <c r="H426" s="111"/>
      <c r="I426" s="25" t="s">
        <v>6</v>
      </c>
      <c r="J426" s="94">
        <f t="shared" si="78"/>
        <v>0</v>
      </c>
      <c r="K426" s="20"/>
      <c r="L426" s="102">
        <f t="shared" si="68"/>
        <v>0</v>
      </c>
      <c r="M426" s="103">
        <f t="shared" si="69"/>
        <v>0</v>
      </c>
      <c r="N426" s="103">
        <f t="shared" si="70"/>
        <v>0</v>
      </c>
      <c r="O426" s="10">
        <f t="shared" si="71"/>
        <v>0</v>
      </c>
      <c r="P426" s="113">
        <f t="shared" si="72"/>
        <v>0</v>
      </c>
      <c r="Q426" s="104">
        <f t="shared" si="73"/>
        <v>0</v>
      </c>
      <c r="R426" s="104">
        <f t="shared" si="74"/>
        <v>0</v>
      </c>
      <c r="S426" s="25" t="str">
        <f t="shared" si="75"/>
        <v>heure</v>
      </c>
      <c r="T426" s="94">
        <f t="shared" si="76"/>
        <v>0</v>
      </c>
      <c r="U426" s="19"/>
      <c r="V426" s="9"/>
      <c r="W426" s="37" t="str" cm="1">
        <f t="array" ref="W426">_xlfn.IFS(T426&gt;J426,"KO : Le montant retenu est supérieur au montant présenté. Merci de revoir la ligne de dépense ou plafonner son montant.",J426=0,"",T426=J426,"OK",T426&lt;J426,"Montant instruit inférieur au montant présenté.")</f>
        <v/>
      </c>
      <c r="X426" s="112">
        <f t="shared" si="77"/>
        <v>0</v>
      </c>
    </row>
    <row r="427" spans="1:24">
      <c r="A427" s="25">
        <v>423</v>
      </c>
      <c r="B427" s="109"/>
      <c r="C427" s="109"/>
      <c r="D427" s="10"/>
      <c r="E427" s="10"/>
      <c r="F427" s="110"/>
      <c r="G427" s="111"/>
      <c r="H427" s="111"/>
      <c r="I427" s="25" t="s">
        <v>6</v>
      </c>
      <c r="J427" s="94">
        <f t="shared" si="78"/>
        <v>0</v>
      </c>
      <c r="K427" s="20"/>
      <c r="L427" s="102">
        <f t="shared" si="68"/>
        <v>0</v>
      </c>
      <c r="M427" s="103">
        <f t="shared" si="69"/>
        <v>0</v>
      </c>
      <c r="N427" s="103">
        <f t="shared" si="70"/>
        <v>0</v>
      </c>
      <c r="O427" s="10">
        <f t="shared" si="71"/>
        <v>0</v>
      </c>
      <c r="P427" s="113">
        <f t="shared" si="72"/>
        <v>0</v>
      </c>
      <c r="Q427" s="104">
        <f t="shared" si="73"/>
        <v>0</v>
      </c>
      <c r="R427" s="104">
        <f t="shared" si="74"/>
        <v>0</v>
      </c>
      <c r="S427" s="25" t="str">
        <f t="shared" si="75"/>
        <v>heure</v>
      </c>
      <c r="T427" s="94">
        <f t="shared" si="76"/>
        <v>0</v>
      </c>
      <c r="U427" s="19"/>
      <c r="V427" s="9"/>
      <c r="W427" s="37" t="str" cm="1">
        <f t="array" ref="W427">_xlfn.IFS(T427&gt;J427,"KO : Le montant retenu est supérieur au montant présenté. Merci de revoir la ligne de dépense ou plafonner son montant.",J427=0,"",T427=J427,"OK",T427&lt;J427,"Montant instruit inférieur au montant présenté.")</f>
        <v/>
      </c>
      <c r="X427" s="112">
        <f t="shared" si="77"/>
        <v>0</v>
      </c>
    </row>
    <row r="428" spans="1:24">
      <c r="A428" s="25">
        <v>424</v>
      </c>
      <c r="B428" s="109"/>
      <c r="C428" s="109"/>
      <c r="D428" s="10"/>
      <c r="E428" s="10"/>
      <c r="F428" s="110"/>
      <c r="G428" s="111"/>
      <c r="H428" s="111"/>
      <c r="I428" s="25" t="s">
        <v>6</v>
      </c>
      <c r="J428" s="94">
        <f t="shared" si="78"/>
        <v>0</v>
      </c>
      <c r="K428" s="20"/>
      <c r="L428" s="102">
        <f t="shared" si="68"/>
        <v>0</v>
      </c>
      <c r="M428" s="103">
        <f t="shared" si="69"/>
        <v>0</v>
      </c>
      <c r="N428" s="103">
        <f t="shared" si="70"/>
        <v>0</v>
      </c>
      <c r="O428" s="10">
        <f t="shared" si="71"/>
        <v>0</v>
      </c>
      <c r="P428" s="113">
        <f t="shared" si="72"/>
        <v>0</v>
      </c>
      <c r="Q428" s="104">
        <f t="shared" si="73"/>
        <v>0</v>
      </c>
      <c r="R428" s="104">
        <f t="shared" si="74"/>
        <v>0</v>
      </c>
      <c r="S428" s="25" t="str">
        <f t="shared" si="75"/>
        <v>heure</v>
      </c>
      <c r="T428" s="94">
        <f t="shared" si="76"/>
        <v>0</v>
      </c>
      <c r="U428" s="19"/>
      <c r="V428" s="9"/>
      <c r="W428" s="37" t="str" cm="1">
        <f t="array" ref="W428">_xlfn.IFS(T428&gt;J428,"KO : Le montant retenu est supérieur au montant présenté. Merci de revoir la ligne de dépense ou plafonner son montant.",J428=0,"",T428=J428,"OK",T428&lt;J428,"Montant instruit inférieur au montant présenté.")</f>
        <v/>
      </c>
      <c r="X428" s="112">
        <f t="shared" si="77"/>
        <v>0</v>
      </c>
    </row>
    <row r="429" spans="1:24">
      <c r="A429" s="25">
        <v>425</v>
      </c>
      <c r="B429" s="109"/>
      <c r="C429" s="109"/>
      <c r="D429" s="10"/>
      <c r="E429" s="10"/>
      <c r="F429" s="110"/>
      <c r="G429" s="111"/>
      <c r="H429" s="111"/>
      <c r="I429" s="25" t="s">
        <v>6</v>
      </c>
      <c r="J429" s="94">
        <f t="shared" si="78"/>
        <v>0</v>
      </c>
      <c r="K429" s="20"/>
      <c r="L429" s="102">
        <f t="shared" si="68"/>
        <v>0</v>
      </c>
      <c r="M429" s="103">
        <f t="shared" si="69"/>
        <v>0</v>
      </c>
      <c r="N429" s="103">
        <f t="shared" si="70"/>
        <v>0</v>
      </c>
      <c r="O429" s="10">
        <f t="shared" si="71"/>
        <v>0</v>
      </c>
      <c r="P429" s="113">
        <f t="shared" si="72"/>
        <v>0</v>
      </c>
      <c r="Q429" s="104">
        <f t="shared" si="73"/>
        <v>0</v>
      </c>
      <c r="R429" s="104">
        <f t="shared" si="74"/>
        <v>0</v>
      </c>
      <c r="S429" s="25" t="str">
        <f t="shared" si="75"/>
        <v>heure</v>
      </c>
      <c r="T429" s="94">
        <f t="shared" si="76"/>
        <v>0</v>
      </c>
      <c r="U429" s="19"/>
      <c r="V429" s="9"/>
      <c r="W429" s="37" t="str" cm="1">
        <f t="array" ref="W429">_xlfn.IFS(T429&gt;J429,"KO : Le montant retenu est supérieur au montant présenté. Merci de revoir la ligne de dépense ou plafonner son montant.",J429=0,"",T429=J429,"OK",T429&lt;J429,"Montant instruit inférieur au montant présenté.")</f>
        <v/>
      </c>
      <c r="X429" s="112">
        <f t="shared" si="77"/>
        <v>0</v>
      </c>
    </row>
    <row r="430" spans="1:24">
      <c r="A430" s="25">
        <v>426</v>
      </c>
      <c r="B430" s="109"/>
      <c r="C430" s="109"/>
      <c r="D430" s="10"/>
      <c r="E430" s="10"/>
      <c r="F430" s="110"/>
      <c r="G430" s="111"/>
      <c r="H430" s="111"/>
      <c r="I430" s="25" t="s">
        <v>6</v>
      </c>
      <c r="J430" s="94">
        <f t="shared" si="78"/>
        <v>0</v>
      </c>
      <c r="K430" s="20"/>
      <c r="L430" s="102">
        <f t="shared" si="68"/>
        <v>0</v>
      </c>
      <c r="M430" s="103">
        <f t="shared" si="69"/>
        <v>0</v>
      </c>
      <c r="N430" s="103">
        <f t="shared" si="70"/>
        <v>0</v>
      </c>
      <c r="O430" s="10">
        <f t="shared" si="71"/>
        <v>0</v>
      </c>
      <c r="P430" s="113">
        <f t="shared" si="72"/>
        <v>0</v>
      </c>
      <c r="Q430" s="104">
        <f t="shared" si="73"/>
        <v>0</v>
      </c>
      <c r="R430" s="104">
        <f t="shared" si="74"/>
        <v>0</v>
      </c>
      <c r="S430" s="25" t="str">
        <f t="shared" si="75"/>
        <v>heure</v>
      </c>
      <c r="T430" s="94">
        <f t="shared" si="76"/>
        <v>0</v>
      </c>
      <c r="U430" s="19"/>
      <c r="V430" s="9"/>
      <c r="W430" s="37" t="str" cm="1">
        <f t="array" ref="W430">_xlfn.IFS(T430&gt;J430,"KO : Le montant retenu est supérieur au montant présenté. Merci de revoir la ligne de dépense ou plafonner son montant.",J430=0,"",T430=J430,"OK",T430&lt;J430,"Montant instruit inférieur au montant présenté.")</f>
        <v/>
      </c>
      <c r="X430" s="112">
        <f t="shared" si="77"/>
        <v>0</v>
      </c>
    </row>
    <row r="431" spans="1:24">
      <c r="A431" s="25">
        <v>427</v>
      </c>
      <c r="B431" s="109"/>
      <c r="C431" s="109"/>
      <c r="D431" s="10"/>
      <c r="E431" s="10"/>
      <c r="F431" s="110"/>
      <c r="G431" s="111"/>
      <c r="H431" s="111"/>
      <c r="I431" s="25" t="s">
        <v>6</v>
      </c>
      <c r="J431" s="94">
        <f t="shared" si="78"/>
        <v>0</v>
      </c>
      <c r="K431" s="20"/>
      <c r="L431" s="102">
        <f t="shared" si="68"/>
        <v>0</v>
      </c>
      <c r="M431" s="103">
        <f t="shared" si="69"/>
        <v>0</v>
      </c>
      <c r="N431" s="103">
        <f t="shared" si="70"/>
        <v>0</v>
      </c>
      <c r="O431" s="10">
        <f t="shared" si="71"/>
        <v>0</v>
      </c>
      <c r="P431" s="113">
        <f t="shared" si="72"/>
        <v>0</v>
      </c>
      <c r="Q431" s="104">
        <f t="shared" si="73"/>
        <v>0</v>
      </c>
      <c r="R431" s="104">
        <f t="shared" si="74"/>
        <v>0</v>
      </c>
      <c r="S431" s="25" t="str">
        <f t="shared" si="75"/>
        <v>heure</v>
      </c>
      <c r="T431" s="94">
        <f t="shared" si="76"/>
        <v>0</v>
      </c>
      <c r="U431" s="19"/>
      <c r="V431" s="9"/>
      <c r="W431" s="37" t="str" cm="1">
        <f t="array" ref="W431">_xlfn.IFS(T431&gt;J431,"KO : Le montant retenu est supérieur au montant présenté. Merci de revoir la ligne de dépense ou plafonner son montant.",J431=0,"",T431=J431,"OK",T431&lt;J431,"Montant instruit inférieur au montant présenté.")</f>
        <v/>
      </c>
      <c r="X431" s="112">
        <f t="shared" si="77"/>
        <v>0</v>
      </c>
    </row>
    <row r="432" spans="1:24">
      <c r="A432" s="25">
        <v>428</v>
      </c>
      <c r="B432" s="109"/>
      <c r="C432" s="109"/>
      <c r="D432" s="10"/>
      <c r="E432" s="10"/>
      <c r="F432" s="110"/>
      <c r="G432" s="111"/>
      <c r="H432" s="111"/>
      <c r="I432" s="25" t="s">
        <v>6</v>
      </c>
      <c r="J432" s="94">
        <f t="shared" si="78"/>
        <v>0</v>
      </c>
      <c r="K432" s="20"/>
      <c r="L432" s="102">
        <f t="shared" si="68"/>
        <v>0</v>
      </c>
      <c r="M432" s="103">
        <f t="shared" si="69"/>
        <v>0</v>
      </c>
      <c r="N432" s="103">
        <f t="shared" si="70"/>
        <v>0</v>
      </c>
      <c r="O432" s="10">
        <f t="shared" si="71"/>
        <v>0</v>
      </c>
      <c r="P432" s="113">
        <f t="shared" si="72"/>
        <v>0</v>
      </c>
      <c r="Q432" s="104">
        <f t="shared" si="73"/>
        <v>0</v>
      </c>
      <c r="R432" s="104">
        <f t="shared" si="74"/>
        <v>0</v>
      </c>
      <c r="S432" s="25" t="str">
        <f t="shared" si="75"/>
        <v>heure</v>
      </c>
      <c r="T432" s="94">
        <f t="shared" si="76"/>
        <v>0</v>
      </c>
      <c r="U432" s="19"/>
      <c r="V432" s="9"/>
      <c r="W432" s="37" t="str" cm="1">
        <f t="array" ref="W432">_xlfn.IFS(T432&gt;J432,"KO : Le montant retenu est supérieur au montant présenté. Merci de revoir la ligne de dépense ou plafonner son montant.",J432=0,"",T432=J432,"OK",T432&lt;J432,"Montant instruit inférieur au montant présenté.")</f>
        <v/>
      </c>
      <c r="X432" s="112">
        <f t="shared" si="77"/>
        <v>0</v>
      </c>
    </row>
    <row r="433" spans="1:24">
      <c r="A433" s="25">
        <v>429</v>
      </c>
      <c r="B433" s="109"/>
      <c r="C433" s="109"/>
      <c r="D433" s="10"/>
      <c r="E433" s="10"/>
      <c r="F433" s="110"/>
      <c r="G433" s="111"/>
      <c r="H433" s="111"/>
      <c r="I433" s="25" t="s">
        <v>6</v>
      </c>
      <c r="J433" s="94">
        <f t="shared" si="78"/>
        <v>0</v>
      </c>
      <c r="K433" s="20"/>
      <c r="L433" s="102">
        <f t="shared" si="68"/>
        <v>0</v>
      </c>
      <c r="M433" s="103">
        <f t="shared" si="69"/>
        <v>0</v>
      </c>
      <c r="N433" s="103">
        <f t="shared" si="70"/>
        <v>0</v>
      </c>
      <c r="O433" s="10">
        <f t="shared" si="71"/>
        <v>0</v>
      </c>
      <c r="P433" s="113">
        <f t="shared" si="72"/>
        <v>0</v>
      </c>
      <c r="Q433" s="104">
        <f t="shared" si="73"/>
        <v>0</v>
      </c>
      <c r="R433" s="104">
        <f t="shared" si="74"/>
        <v>0</v>
      </c>
      <c r="S433" s="25" t="str">
        <f t="shared" si="75"/>
        <v>heure</v>
      </c>
      <c r="T433" s="94">
        <f t="shared" si="76"/>
        <v>0</v>
      </c>
      <c r="U433" s="19"/>
      <c r="V433" s="9"/>
      <c r="W433" s="37" t="str" cm="1">
        <f t="array" ref="W433">_xlfn.IFS(T433&gt;J433,"KO : Le montant retenu est supérieur au montant présenté. Merci de revoir la ligne de dépense ou plafonner son montant.",J433=0,"",T433=J433,"OK",T433&lt;J433,"Montant instruit inférieur au montant présenté.")</f>
        <v/>
      </c>
      <c r="X433" s="112">
        <f t="shared" si="77"/>
        <v>0</v>
      </c>
    </row>
    <row r="434" spans="1:24">
      <c r="A434" s="25">
        <v>430</v>
      </c>
      <c r="B434" s="109"/>
      <c r="C434" s="109"/>
      <c r="D434" s="10"/>
      <c r="E434" s="10"/>
      <c r="F434" s="110"/>
      <c r="G434" s="111"/>
      <c r="H434" s="111"/>
      <c r="I434" s="25" t="s">
        <v>6</v>
      </c>
      <c r="J434" s="94">
        <f t="shared" si="78"/>
        <v>0</v>
      </c>
      <c r="K434" s="20"/>
      <c r="L434" s="102">
        <f t="shared" si="68"/>
        <v>0</v>
      </c>
      <c r="M434" s="103">
        <f t="shared" si="69"/>
        <v>0</v>
      </c>
      <c r="N434" s="103">
        <f t="shared" si="70"/>
        <v>0</v>
      </c>
      <c r="O434" s="10">
        <f t="shared" si="71"/>
        <v>0</v>
      </c>
      <c r="P434" s="113">
        <f t="shared" si="72"/>
        <v>0</v>
      </c>
      <c r="Q434" s="104">
        <f t="shared" si="73"/>
        <v>0</v>
      </c>
      <c r="R434" s="104">
        <f t="shared" si="74"/>
        <v>0</v>
      </c>
      <c r="S434" s="25" t="str">
        <f t="shared" si="75"/>
        <v>heure</v>
      </c>
      <c r="T434" s="94">
        <f t="shared" si="76"/>
        <v>0</v>
      </c>
      <c r="U434" s="19"/>
      <c r="V434" s="9"/>
      <c r="W434" s="37" t="str" cm="1">
        <f t="array" ref="W434">_xlfn.IFS(T434&gt;J434,"KO : Le montant retenu est supérieur au montant présenté. Merci de revoir la ligne de dépense ou plafonner son montant.",J434=0,"",T434=J434,"OK",T434&lt;J434,"Montant instruit inférieur au montant présenté.")</f>
        <v/>
      </c>
      <c r="X434" s="112">
        <f t="shared" si="77"/>
        <v>0</v>
      </c>
    </row>
    <row r="435" spans="1:24">
      <c r="A435" s="25">
        <v>431</v>
      </c>
      <c r="B435" s="109"/>
      <c r="C435" s="109"/>
      <c r="D435" s="10"/>
      <c r="E435" s="10"/>
      <c r="F435" s="110"/>
      <c r="G435" s="111"/>
      <c r="H435" s="111"/>
      <c r="I435" s="25" t="s">
        <v>6</v>
      </c>
      <c r="J435" s="94">
        <f t="shared" si="78"/>
        <v>0</v>
      </c>
      <c r="K435" s="20"/>
      <c r="L435" s="102">
        <f t="shared" si="68"/>
        <v>0</v>
      </c>
      <c r="M435" s="103">
        <f t="shared" si="69"/>
        <v>0</v>
      </c>
      <c r="N435" s="103">
        <f t="shared" si="70"/>
        <v>0</v>
      </c>
      <c r="O435" s="10">
        <f t="shared" si="71"/>
        <v>0</v>
      </c>
      <c r="P435" s="113">
        <f t="shared" si="72"/>
        <v>0</v>
      </c>
      <c r="Q435" s="104">
        <f t="shared" si="73"/>
        <v>0</v>
      </c>
      <c r="R435" s="104">
        <f t="shared" si="74"/>
        <v>0</v>
      </c>
      <c r="S435" s="25" t="str">
        <f t="shared" si="75"/>
        <v>heure</v>
      </c>
      <c r="T435" s="94">
        <f t="shared" si="76"/>
        <v>0</v>
      </c>
      <c r="U435" s="19"/>
      <c r="V435" s="9"/>
      <c r="W435" s="37" t="str" cm="1">
        <f t="array" ref="W435">_xlfn.IFS(T435&gt;J435,"KO : Le montant retenu est supérieur au montant présenté. Merci de revoir la ligne de dépense ou plafonner son montant.",J435=0,"",T435=J435,"OK",T435&lt;J435,"Montant instruit inférieur au montant présenté.")</f>
        <v/>
      </c>
      <c r="X435" s="112">
        <f t="shared" si="77"/>
        <v>0</v>
      </c>
    </row>
    <row r="436" spans="1:24">
      <c r="A436" s="25">
        <v>432</v>
      </c>
      <c r="B436" s="109"/>
      <c r="C436" s="109"/>
      <c r="D436" s="10"/>
      <c r="E436" s="10"/>
      <c r="F436" s="110"/>
      <c r="G436" s="111"/>
      <c r="H436" s="111"/>
      <c r="I436" s="25" t="s">
        <v>6</v>
      </c>
      <c r="J436" s="94">
        <f t="shared" si="78"/>
        <v>0</v>
      </c>
      <c r="K436" s="20"/>
      <c r="L436" s="102">
        <f t="shared" si="68"/>
        <v>0</v>
      </c>
      <c r="M436" s="103">
        <f t="shared" si="69"/>
        <v>0</v>
      </c>
      <c r="N436" s="103">
        <f t="shared" si="70"/>
        <v>0</v>
      </c>
      <c r="O436" s="10">
        <f t="shared" si="71"/>
        <v>0</v>
      </c>
      <c r="P436" s="113">
        <f t="shared" si="72"/>
        <v>0</v>
      </c>
      <c r="Q436" s="104">
        <f t="shared" si="73"/>
        <v>0</v>
      </c>
      <c r="R436" s="104">
        <f t="shared" si="74"/>
        <v>0</v>
      </c>
      <c r="S436" s="25" t="str">
        <f t="shared" si="75"/>
        <v>heure</v>
      </c>
      <c r="T436" s="94">
        <f t="shared" si="76"/>
        <v>0</v>
      </c>
      <c r="U436" s="19"/>
      <c r="V436" s="9"/>
      <c r="W436" s="37" t="str" cm="1">
        <f t="array" ref="W436">_xlfn.IFS(T436&gt;J436,"KO : Le montant retenu est supérieur au montant présenté. Merci de revoir la ligne de dépense ou plafonner son montant.",J436=0,"",T436=J436,"OK",T436&lt;J436,"Montant instruit inférieur au montant présenté.")</f>
        <v/>
      </c>
      <c r="X436" s="112">
        <f t="shared" si="77"/>
        <v>0</v>
      </c>
    </row>
    <row r="437" spans="1:24">
      <c r="A437" s="25">
        <v>433</v>
      </c>
      <c r="B437" s="109"/>
      <c r="C437" s="109"/>
      <c r="D437" s="10"/>
      <c r="E437" s="10"/>
      <c r="F437" s="110"/>
      <c r="G437" s="111"/>
      <c r="H437" s="111"/>
      <c r="I437" s="25" t="s">
        <v>6</v>
      </c>
      <c r="J437" s="94">
        <f t="shared" si="78"/>
        <v>0</v>
      </c>
      <c r="K437" s="20"/>
      <c r="L437" s="102">
        <f t="shared" si="68"/>
        <v>0</v>
      </c>
      <c r="M437" s="103">
        <f t="shared" si="69"/>
        <v>0</v>
      </c>
      <c r="N437" s="103">
        <f t="shared" si="70"/>
        <v>0</v>
      </c>
      <c r="O437" s="10">
        <f t="shared" si="71"/>
        <v>0</v>
      </c>
      <c r="P437" s="113">
        <f t="shared" si="72"/>
        <v>0</v>
      </c>
      <c r="Q437" s="104">
        <f t="shared" si="73"/>
        <v>0</v>
      </c>
      <c r="R437" s="104">
        <f t="shared" si="74"/>
        <v>0</v>
      </c>
      <c r="S437" s="25" t="str">
        <f t="shared" si="75"/>
        <v>heure</v>
      </c>
      <c r="T437" s="94">
        <f t="shared" si="76"/>
        <v>0</v>
      </c>
      <c r="U437" s="19"/>
      <c r="V437" s="9"/>
      <c r="W437" s="37" t="str" cm="1">
        <f t="array" ref="W437">_xlfn.IFS(T437&gt;J437,"KO : Le montant retenu est supérieur au montant présenté. Merci de revoir la ligne de dépense ou plafonner son montant.",J437=0,"",T437=J437,"OK",T437&lt;J437,"Montant instruit inférieur au montant présenté.")</f>
        <v/>
      </c>
      <c r="X437" s="112">
        <f t="shared" si="77"/>
        <v>0</v>
      </c>
    </row>
    <row r="438" spans="1:24">
      <c r="A438" s="25">
        <v>434</v>
      </c>
      <c r="B438" s="109"/>
      <c r="C438" s="109"/>
      <c r="D438" s="10"/>
      <c r="E438" s="10"/>
      <c r="F438" s="110"/>
      <c r="G438" s="111"/>
      <c r="H438" s="111"/>
      <c r="I438" s="25" t="s">
        <v>6</v>
      </c>
      <c r="J438" s="94">
        <f t="shared" si="78"/>
        <v>0</v>
      </c>
      <c r="K438" s="20"/>
      <c r="L438" s="102">
        <f t="shared" si="68"/>
        <v>0</v>
      </c>
      <c r="M438" s="103">
        <f t="shared" si="69"/>
        <v>0</v>
      </c>
      <c r="N438" s="103">
        <f t="shared" si="70"/>
        <v>0</v>
      </c>
      <c r="O438" s="10">
        <f t="shared" si="71"/>
        <v>0</v>
      </c>
      <c r="P438" s="113">
        <f t="shared" si="72"/>
        <v>0</v>
      </c>
      <c r="Q438" s="104">
        <f t="shared" si="73"/>
        <v>0</v>
      </c>
      <c r="R438" s="104">
        <f t="shared" si="74"/>
        <v>0</v>
      </c>
      <c r="S438" s="25" t="str">
        <f t="shared" si="75"/>
        <v>heure</v>
      </c>
      <c r="T438" s="94">
        <f t="shared" si="76"/>
        <v>0</v>
      </c>
      <c r="U438" s="19"/>
      <c r="V438" s="9"/>
      <c r="W438" s="37" t="str" cm="1">
        <f t="array" ref="W438">_xlfn.IFS(T438&gt;J438,"KO : Le montant retenu est supérieur au montant présenté. Merci de revoir la ligne de dépense ou plafonner son montant.",J438=0,"",T438=J438,"OK",T438&lt;J438,"Montant instruit inférieur au montant présenté.")</f>
        <v/>
      </c>
      <c r="X438" s="112">
        <f t="shared" si="77"/>
        <v>0</v>
      </c>
    </row>
    <row r="439" spans="1:24">
      <c r="A439" s="25">
        <v>435</v>
      </c>
      <c r="B439" s="109"/>
      <c r="C439" s="109"/>
      <c r="D439" s="10"/>
      <c r="E439" s="10"/>
      <c r="F439" s="110"/>
      <c r="G439" s="111"/>
      <c r="H439" s="111"/>
      <c r="I439" s="25" t="s">
        <v>6</v>
      </c>
      <c r="J439" s="94">
        <f t="shared" si="78"/>
        <v>0</v>
      </c>
      <c r="K439" s="20"/>
      <c r="L439" s="102">
        <f t="shared" si="68"/>
        <v>0</v>
      </c>
      <c r="M439" s="103">
        <f t="shared" si="69"/>
        <v>0</v>
      </c>
      <c r="N439" s="103">
        <f t="shared" si="70"/>
        <v>0</v>
      </c>
      <c r="O439" s="10">
        <f t="shared" si="71"/>
        <v>0</v>
      </c>
      <c r="P439" s="113">
        <f t="shared" si="72"/>
        <v>0</v>
      </c>
      <c r="Q439" s="104">
        <f t="shared" si="73"/>
        <v>0</v>
      </c>
      <c r="R439" s="104">
        <f t="shared" si="74"/>
        <v>0</v>
      </c>
      <c r="S439" s="25" t="str">
        <f t="shared" si="75"/>
        <v>heure</v>
      </c>
      <c r="T439" s="94">
        <f t="shared" si="76"/>
        <v>0</v>
      </c>
      <c r="U439" s="19"/>
      <c r="V439" s="9"/>
      <c r="W439" s="37" t="str" cm="1">
        <f t="array" ref="W439">_xlfn.IFS(T439&gt;J439,"KO : Le montant retenu est supérieur au montant présenté. Merci de revoir la ligne de dépense ou plafonner son montant.",J439=0,"",T439=J439,"OK",T439&lt;J439,"Montant instruit inférieur au montant présenté.")</f>
        <v/>
      </c>
      <c r="X439" s="112">
        <f t="shared" si="77"/>
        <v>0</v>
      </c>
    </row>
    <row r="440" spans="1:24">
      <c r="A440" s="25">
        <v>436</v>
      </c>
      <c r="B440" s="109"/>
      <c r="C440" s="109"/>
      <c r="D440" s="10"/>
      <c r="E440" s="10"/>
      <c r="F440" s="110"/>
      <c r="G440" s="111"/>
      <c r="H440" s="111"/>
      <c r="I440" s="25" t="s">
        <v>6</v>
      </c>
      <c r="J440" s="94">
        <f t="shared" si="78"/>
        <v>0</v>
      </c>
      <c r="K440" s="20"/>
      <c r="L440" s="102">
        <f t="shared" si="68"/>
        <v>0</v>
      </c>
      <c r="M440" s="103">
        <f t="shared" si="69"/>
        <v>0</v>
      </c>
      <c r="N440" s="103">
        <f t="shared" si="70"/>
        <v>0</v>
      </c>
      <c r="O440" s="10">
        <f t="shared" si="71"/>
        <v>0</v>
      </c>
      <c r="P440" s="113">
        <f t="shared" si="72"/>
        <v>0</v>
      </c>
      <c r="Q440" s="104">
        <f t="shared" si="73"/>
        <v>0</v>
      </c>
      <c r="R440" s="104">
        <f t="shared" si="74"/>
        <v>0</v>
      </c>
      <c r="S440" s="25" t="str">
        <f t="shared" si="75"/>
        <v>heure</v>
      </c>
      <c r="T440" s="94">
        <f t="shared" si="76"/>
        <v>0</v>
      </c>
      <c r="U440" s="19"/>
      <c r="V440" s="9"/>
      <c r="W440" s="37" t="str" cm="1">
        <f t="array" ref="W440">_xlfn.IFS(T440&gt;J440,"KO : Le montant retenu est supérieur au montant présenté. Merci de revoir la ligne de dépense ou plafonner son montant.",J440=0,"",T440=J440,"OK",T440&lt;J440,"Montant instruit inférieur au montant présenté.")</f>
        <v/>
      </c>
      <c r="X440" s="112">
        <f t="shared" si="77"/>
        <v>0</v>
      </c>
    </row>
    <row r="441" spans="1:24">
      <c r="A441" s="25">
        <v>437</v>
      </c>
      <c r="B441" s="109"/>
      <c r="C441" s="109"/>
      <c r="D441" s="10"/>
      <c r="E441" s="10"/>
      <c r="F441" s="110"/>
      <c r="G441" s="111"/>
      <c r="H441" s="111"/>
      <c r="I441" s="25" t="s">
        <v>6</v>
      </c>
      <c r="J441" s="94">
        <f t="shared" si="78"/>
        <v>0</v>
      </c>
      <c r="K441" s="20"/>
      <c r="L441" s="102">
        <f t="shared" si="68"/>
        <v>0</v>
      </c>
      <c r="M441" s="103">
        <f t="shared" si="69"/>
        <v>0</v>
      </c>
      <c r="N441" s="103">
        <f t="shared" si="70"/>
        <v>0</v>
      </c>
      <c r="O441" s="10">
        <f t="shared" si="71"/>
        <v>0</v>
      </c>
      <c r="P441" s="113">
        <f t="shared" si="72"/>
        <v>0</v>
      </c>
      <c r="Q441" s="104">
        <f t="shared" si="73"/>
        <v>0</v>
      </c>
      <c r="R441" s="104">
        <f t="shared" si="74"/>
        <v>0</v>
      </c>
      <c r="S441" s="25" t="str">
        <f t="shared" si="75"/>
        <v>heure</v>
      </c>
      <c r="T441" s="94">
        <f t="shared" si="76"/>
        <v>0</v>
      </c>
      <c r="U441" s="19"/>
      <c r="V441" s="9"/>
      <c r="W441" s="37" t="str" cm="1">
        <f t="array" ref="W441">_xlfn.IFS(T441&gt;J441,"KO : Le montant retenu est supérieur au montant présenté. Merci de revoir la ligne de dépense ou plafonner son montant.",J441=0,"",T441=J441,"OK",T441&lt;J441,"Montant instruit inférieur au montant présenté.")</f>
        <v/>
      </c>
      <c r="X441" s="112">
        <f t="shared" si="77"/>
        <v>0</v>
      </c>
    </row>
    <row r="442" spans="1:24">
      <c r="A442" s="25">
        <v>438</v>
      </c>
      <c r="B442" s="109"/>
      <c r="C442" s="109"/>
      <c r="D442" s="10"/>
      <c r="E442" s="10"/>
      <c r="F442" s="110"/>
      <c r="G442" s="111"/>
      <c r="H442" s="111"/>
      <c r="I442" s="25" t="s">
        <v>6</v>
      </c>
      <c r="J442" s="94">
        <f t="shared" si="78"/>
        <v>0</v>
      </c>
      <c r="K442" s="20"/>
      <c r="L442" s="102">
        <f t="shared" si="68"/>
        <v>0</v>
      </c>
      <c r="M442" s="103">
        <f t="shared" si="69"/>
        <v>0</v>
      </c>
      <c r="N442" s="103">
        <f t="shared" si="70"/>
        <v>0</v>
      </c>
      <c r="O442" s="10">
        <f t="shared" si="71"/>
        <v>0</v>
      </c>
      <c r="P442" s="113">
        <f t="shared" si="72"/>
        <v>0</v>
      </c>
      <c r="Q442" s="104">
        <f t="shared" si="73"/>
        <v>0</v>
      </c>
      <c r="R442" s="104">
        <f t="shared" si="74"/>
        <v>0</v>
      </c>
      <c r="S442" s="25" t="str">
        <f t="shared" si="75"/>
        <v>heure</v>
      </c>
      <c r="T442" s="94">
        <f t="shared" si="76"/>
        <v>0</v>
      </c>
      <c r="U442" s="19"/>
      <c r="V442" s="9"/>
      <c r="W442" s="37" t="str" cm="1">
        <f t="array" ref="W442">_xlfn.IFS(T442&gt;J442,"KO : Le montant retenu est supérieur au montant présenté. Merci de revoir la ligne de dépense ou plafonner son montant.",J442=0,"",T442=J442,"OK",T442&lt;J442,"Montant instruit inférieur au montant présenté.")</f>
        <v/>
      </c>
      <c r="X442" s="112">
        <f t="shared" si="77"/>
        <v>0</v>
      </c>
    </row>
    <row r="443" spans="1:24">
      <c r="A443" s="25">
        <v>439</v>
      </c>
      <c r="B443" s="109"/>
      <c r="C443" s="109"/>
      <c r="D443" s="10"/>
      <c r="E443" s="10"/>
      <c r="F443" s="110"/>
      <c r="G443" s="111"/>
      <c r="H443" s="111"/>
      <c r="I443" s="25" t="s">
        <v>6</v>
      </c>
      <c r="J443" s="94">
        <f t="shared" si="78"/>
        <v>0</v>
      </c>
      <c r="K443" s="20"/>
      <c r="L443" s="102">
        <f t="shared" si="68"/>
        <v>0</v>
      </c>
      <c r="M443" s="103">
        <f t="shared" si="69"/>
        <v>0</v>
      </c>
      <c r="N443" s="103">
        <f t="shared" si="70"/>
        <v>0</v>
      </c>
      <c r="O443" s="10">
        <f t="shared" si="71"/>
        <v>0</v>
      </c>
      <c r="P443" s="113">
        <f t="shared" si="72"/>
        <v>0</v>
      </c>
      <c r="Q443" s="104">
        <f t="shared" si="73"/>
        <v>0</v>
      </c>
      <c r="R443" s="104">
        <f t="shared" si="74"/>
        <v>0</v>
      </c>
      <c r="S443" s="25" t="str">
        <f t="shared" si="75"/>
        <v>heure</v>
      </c>
      <c r="T443" s="94">
        <f t="shared" si="76"/>
        <v>0</v>
      </c>
      <c r="U443" s="19"/>
      <c r="V443" s="9"/>
      <c r="W443" s="37" t="str" cm="1">
        <f t="array" ref="W443">_xlfn.IFS(T443&gt;J443,"KO : Le montant retenu est supérieur au montant présenté. Merci de revoir la ligne de dépense ou plafonner son montant.",J443=0,"",T443=J443,"OK",T443&lt;J443,"Montant instruit inférieur au montant présenté.")</f>
        <v/>
      </c>
      <c r="X443" s="112">
        <f t="shared" si="77"/>
        <v>0</v>
      </c>
    </row>
    <row r="444" spans="1:24">
      <c r="A444" s="25">
        <v>440</v>
      </c>
      <c r="B444" s="109"/>
      <c r="C444" s="109"/>
      <c r="D444" s="10"/>
      <c r="E444" s="10"/>
      <c r="F444" s="110"/>
      <c r="G444" s="111"/>
      <c r="H444" s="111"/>
      <c r="I444" s="25" t="s">
        <v>6</v>
      </c>
      <c r="J444" s="94">
        <f t="shared" si="78"/>
        <v>0</v>
      </c>
      <c r="K444" s="20"/>
      <c r="L444" s="102">
        <f t="shared" si="68"/>
        <v>0</v>
      </c>
      <c r="M444" s="103">
        <f t="shared" si="69"/>
        <v>0</v>
      </c>
      <c r="N444" s="103">
        <f t="shared" si="70"/>
        <v>0</v>
      </c>
      <c r="O444" s="10">
        <f t="shared" si="71"/>
        <v>0</v>
      </c>
      <c r="P444" s="113">
        <f t="shared" si="72"/>
        <v>0</v>
      </c>
      <c r="Q444" s="104">
        <f t="shared" si="73"/>
        <v>0</v>
      </c>
      <c r="R444" s="104">
        <f t="shared" si="74"/>
        <v>0</v>
      </c>
      <c r="S444" s="25" t="str">
        <f t="shared" si="75"/>
        <v>heure</v>
      </c>
      <c r="T444" s="94">
        <f t="shared" si="76"/>
        <v>0</v>
      </c>
      <c r="U444" s="19"/>
      <c r="V444" s="9"/>
      <c r="W444" s="37" t="str" cm="1">
        <f t="array" ref="W444">_xlfn.IFS(T444&gt;J444,"KO : Le montant retenu est supérieur au montant présenté. Merci de revoir la ligne de dépense ou plafonner son montant.",J444=0,"",T444=J444,"OK",T444&lt;J444,"Montant instruit inférieur au montant présenté.")</f>
        <v/>
      </c>
      <c r="X444" s="112">
        <f t="shared" si="77"/>
        <v>0</v>
      </c>
    </row>
    <row r="445" spans="1:24">
      <c r="A445" s="25">
        <v>441</v>
      </c>
      <c r="B445" s="109"/>
      <c r="C445" s="109"/>
      <c r="D445" s="10"/>
      <c r="E445" s="10"/>
      <c r="F445" s="110"/>
      <c r="G445" s="111"/>
      <c r="H445" s="111"/>
      <c r="I445" s="25" t="s">
        <v>6</v>
      </c>
      <c r="J445" s="94">
        <f t="shared" si="78"/>
        <v>0</v>
      </c>
      <c r="K445" s="20"/>
      <c r="L445" s="102">
        <f t="shared" si="68"/>
        <v>0</v>
      </c>
      <c r="M445" s="103">
        <f t="shared" si="69"/>
        <v>0</v>
      </c>
      <c r="N445" s="103">
        <f t="shared" si="70"/>
        <v>0</v>
      </c>
      <c r="O445" s="10">
        <f t="shared" si="71"/>
        <v>0</v>
      </c>
      <c r="P445" s="113">
        <f t="shared" si="72"/>
        <v>0</v>
      </c>
      <c r="Q445" s="104">
        <f t="shared" si="73"/>
        <v>0</v>
      </c>
      <c r="R445" s="104">
        <f t="shared" si="74"/>
        <v>0</v>
      </c>
      <c r="S445" s="25" t="str">
        <f t="shared" si="75"/>
        <v>heure</v>
      </c>
      <c r="T445" s="94">
        <f t="shared" si="76"/>
        <v>0</v>
      </c>
      <c r="U445" s="19"/>
      <c r="V445" s="9"/>
      <c r="W445" s="37" t="str" cm="1">
        <f t="array" ref="W445">_xlfn.IFS(T445&gt;J445,"KO : Le montant retenu est supérieur au montant présenté. Merci de revoir la ligne de dépense ou plafonner son montant.",J445=0,"",T445=J445,"OK",T445&lt;J445,"Montant instruit inférieur au montant présenté.")</f>
        <v/>
      </c>
      <c r="X445" s="112">
        <f t="shared" si="77"/>
        <v>0</v>
      </c>
    </row>
    <row r="446" spans="1:24">
      <c r="A446" s="25">
        <v>442</v>
      </c>
      <c r="B446" s="109"/>
      <c r="C446" s="109"/>
      <c r="D446" s="10"/>
      <c r="E446" s="10"/>
      <c r="F446" s="110"/>
      <c r="G446" s="111"/>
      <c r="H446" s="111"/>
      <c r="I446" s="25" t="s">
        <v>6</v>
      </c>
      <c r="J446" s="94">
        <f t="shared" si="78"/>
        <v>0</v>
      </c>
      <c r="K446" s="20"/>
      <c r="L446" s="102">
        <f t="shared" si="68"/>
        <v>0</v>
      </c>
      <c r="M446" s="103">
        <f t="shared" si="69"/>
        <v>0</v>
      </c>
      <c r="N446" s="103">
        <f t="shared" si="70"/>
        <v>0</v>
      </c>
      <c r="O446" s="10">
        <f t="shared" si="71"/>
        <v>0</v>
      </c>
      <c r="P446" s="113">
        <f t="shared" si="72"/>
        <v>0</v>
      </c>
      <c r="Q446" s="104">
        <f t="shared" si="73"/>
        <v>0</v>
      </c>
      <c r="R446" s="104">
        <f t="shared" si="74"/>
        <v>0</v>
      </c>
      <c r="S446" s="25" t="str">
        <f t="shared" si="75"/>
        <v>heure</v>
      </c>
      <c r="T446" s="94">
        <f t="shared" si="76"/>
        <v>0</v>
      </c>
      <c r="U446" s="19"/>
      <c r="V446" s="9"/>
      <c r="W446" s="37" t="str" cm="1">
        <f t="array" ref="W446">_xlfn.IFS(T446&gt;J446,"KO : Le montant retenu est supérieur au montant présenté. Merci de revoir la ligne de dépense ou plafonner son montant.",J446=0,"",T446=J446,"OK",T446&lt;J446,"Montant instruit inférieur au montant présenté.")</f>
        <v/>
      </c>
      <c r="X446" s="112">
        <f t="shared" si="77"/>
        <v>0</v>
      </c>
    </row>
    <row r="447" spans="1:24">
      <c r="A447" s="25">
        <v>443</v>
      </c>
      <c r="B447" s="109"/>
      <c r="C447" s="109"/>
      <c r="D447" s="10"/>
      <c r="E447" s="10"/>
      <c r="F447" s="110"/>
      <c r="G447" s="111"/>
      <c r="H447" s="111"/>
      <c r="I447" s="25" t="s">
        <v>6</v>
      </c>
      <c r="J447" s="94">
        <f t="shared" si="78"/>
        <v>0</v>
      </c>
      <c r="K447" s="20"/>
      <c r="L447" s="102">
        <f t="shared" si="68"/>
        <v>0</v>
      </c>
      <c r="M447" s="103">
        <f t="shared" si="69"/>
        <v>0</v>
      </c>
      <c r="N447" s="103">
        <f t="shared" si="70"/>
        <v>0</v>
      </c>
      <c r="O447" s="10">
        <f t="shared" si="71"/>
        <v>0</v>
      </c>
      <c r="P447" s="113">
        <f t="shared" si="72"/>
        <v>0</v>
      </c>
      <c r="Q447" s="104">
        <f t="shared" si="73"/>
        <v>0</v>
      </c>
      <c r="R447" s="104">
        <f t="shared" si="74"/>
        <v>0</v>
      </c>
      <c r="S447" s="25" t="str">
        <f t="shared" si="75"/>
        <v>heure</v>
      </c>
      <c r="T447" s="94">
        <f t="shared" si="76"/>
        <v>0</v>
      </c>
      <c r="U447" s="19"/>
      <c r="V447" s="9"/>
      <c r="W447" s="37" t="str" cm="1">
        <f t="array" ref="W447">_xlfn.IFS(T447&gt;J447,"KO : Le montant retenu est supérieur au montant présenté. Merci de revoir la ligne de dépense ou plafonner son montant.",J447=0,"",T447=J447,"OK",T447&lt;J447,"Montant instruit inférieur au montant présenté.")</f>
        <v/>
      </c>
      <c r="X447" s="112">
        <f t="shared" si="77"/>
        <v>0</v>
      </c>
    </row>
    <row r="448" spans="1:24">
      <c r="A448" s="25">
        <v>444</v>
      </c>
      <c r="B448" s="109"/>
      <c r="C448" s="109"/>
      <c r="D448" s="10"/>
      <c r="E448" s="10"/>
      <c r="F448" s="110"/>
      <c r="G448" s="111"/>
      <c r="H448" s="111"/>
      <c r="I448" s="25" t="s">
        <v>6</v>
      </c>
      <c r="J448" s="94">
        <f t="shared" si="78"/>
        <v>0</v>
      </c>
      <c r="K448" s="20"/>
      <c r="L448" s="102">
        <f t="shared" si="68"/>
        <v>0</v>
      </c>
      <c r="M448" s="103">
        <f t="shared" si="69"/>
        <v>0</v>
      </c>
      <c r="N448" s="103">
        <f t="shared" si="70"/>
        <v>0</v>
      </c>
      <c r="O448" s="10">
        <f t="shared" si="71"/>
        <v>0</v>
      </c>
      <c r="P448" s="113">
        <f t="shared" si="72"/>
        <v>0</v>
      </c>
      <c r="Q448" s="104">
        <f t="shared" si="73"/>
        <v>0</v>
      </c>
      <c r="R448" s="104">
        <f t="shared" si="74"/>
        <v>0</v>
      </c>
      <c r="S448" s="25" t="str">
        <f t="shared" si="75"/>
        <v>heure</v>
      </c>
      <c r="T448" s="94">
        <f t="shared" si="76"/>
        <v>0</v>
      </c>
      <c r="U448" s="19"/>
      <c r="V448" s="9"/>
      <c r="W448" s="37" t="str" cm="1">
        <f t="array" ref="W448">_xlfn.IFS(T448&gt;J448,"KO : Le montant retenu est supérieur au montant présenté. Merci de revoir la ligne de dépense ou plafonner son montant.",J448=0,"",T448=J448,"OK",T448&lt;J448,"Montant instruit inférieur au montant présenté.")</f>
        <v/>
      </c>
      <c r="X448" s="112">
        <f t="shared" si="77"/>
        <v>0</v>
      </c>
    </row>
    <row r="449" spans="1:24">
      <c r="A449" s="25">
        <v>445</v>
      </c>
      <c r="B449" s="109"/>
      <c r="C449" s="109"/>
      <c r="D449" s="10"/>
      <c r="E449" s="10"/>
      <c r="F449" s="110"/>
      <c r="G449" s="111"/>
      <c r="H449" s="111"/>
      <c r="I449" s="25" t="s">
        <v>6</v>
      </c>
      <c r="J449" s="94">
        <f t="shared" si="78"/>
        <v>0</v>
      </c>
      <c r="K449" s="20"/>
      <c r="L449" s="102">
        <f t="shared" si="68"/>
        <v>0</v>
      </c>
      <c r="M449" s="103">
        <f t="shared" si="69"/>
        <v>0</v>
      </c>
      <c r="N449" s="103">
        <f t="shared" si="70"/>
        <v>0</v>
      </c>
      <c r="O449" s="10">
        <f t="shared" si="71"/>
        <v>0</v>
      </c>
      <c r="P449" s="113">
        <f t="shared" si="72"/>
        <v>0</v>
      </c>
      <c r="Q449" s="104">
        <f t="shared" si="73"/>
        <v>0</v>
      </c>
      <c r="R449" s="104">
        <f t="shared" si="74"/>
        <v>0</v>
      </c>
      <c r="S449" s="25" t="str">
        <f t="shared" si="75"/>
        <v>heure</v>
      </c>
      <c r="T449" s="94">
        <f t="shared" si="76"/>
        <v>0</v>
      </c>
      <c r="U449" s="19"/>
      <c r="V449" s="9"/>
      <c r="W449" s="37" t="str" cm="1">
        <f t="array" ref="W449">_xlfn.IFS(T449&gt;J449,"KO : Le montant retenu est supérieur au montant présenté. Merci de revoir la ligne de dépense ou plafonner son montant.",J449=0,"",T449=J449,"OK",T449&lt;J449,"Montant instruit inférieur au montant présenté.")</f>
        <v/>
      </c>
      <c r="X449" s="112">
        <f t="shared" si="77"/>
        <v>0</v>
      </c>
    </row>
    <row r="450" spans="1:24">
      <c r="A450" s="25">
        <v>446</v>
      </c>
      <c r="B450" s="109"/>
      <c r="C450" s="109"/>
      <c r="D450" s="10"/>
      <c r="E450" s="10"/>
      <c r="F450" s="110"/>
      <c r="G450" s="111"/>
      <c r="H450" s="111"/>
      <c r="I450" s="25" t="s">
        <v>6</v>
      </c>
      <c r="J450" s="94">
        <f t="shared" si="78"/>
        <v>0</v>
      </c>
      <c r="K450" s="20"/>
      <c r="L450" s="102">
        <f t="shared" si="68"/>
        <v>0</v>
      </c>
      <c r="M450" s="103">
        <f t="shared" si="69"/>
        <v>0</v>
      </c>
      <c r="N450" s="103">
        <f t="shared" si="70"/>
        <v>0</v>
      </c>
      <c r="O450" s="10">
        <f t="shared" si="71"/>
        <v>0</v>
      </c>
      <c r="P450" s="113">
        <f t="shared" si="72"/>
        <v>0</v>
      </c>
      <c r="Q450" s="104">
        <f t="shared" si="73"/>
        <v>0</v>
      </c>
      <c r="R450" s="104">
        <f t="shared" si="74"/>
        <v>0</v>
      </c>
      <c r="S450" s="25" t="str">
        <f t="shared" si="75"/>
        <v>heure</v>
      </c>
      <c r="T450" s="94">
        <f t="shared" si="76"/>
        <v>0</v>
      </c>
      <c r="U450" s="19"/>
      <c r="V450" s="9"/>
      <c r="W450" s="37" t="str" cm="1">
        <f t="array" ref="W450">_xlfn.IFS(T450&gt;J450,"KO : Le montant retenu est supérieur au montant présenté. Merci de revoir la ligne de dépense ou plafonner son montant.",J450=0,"",T450=J450,"OK",T450&lt;J450,"Montant instruit inférieur au montant présenté.")</f>
        <v/>
      </c>
      <c r="X450" s="112">
        <f t="shared" si="77"/>
        <v>0</v>
      </c>
    </row>
    <row r="451" spans="1:24">
      <c r="A451" s="25">
        <v>447</v>
      </c>
      <c r="B451" s="109"/>
      <c r="C451" s="109"/>
      <c r="D451" s="10"/>
      <c r="E451" s="10"/>
      <c r="F451" s="110"/>
      <c r="G451" s="111"/>
      <c r="H451" s="111"/>
      <c r="I451" s="25" t="s">
        <v>6</v>
      </c>
      <c r="J451" s="94">
        <f t="shared" si="78"/>
        <v>0</v>
      </c>
      <c r="K451" s="20"/>
      <c r="L451" s="102">
        <f t="shared" si="68"/>
        <v>0</v>
      </c>
      <c r="M451" s="103">
        <f t="shared" si="69"/>
        <v>0</v>
      </c>
      <c r="N451" s="103">
        <f t="shared" si="70"/>
        <v>0</v>
      </c>
      <c r="O451" s="10">
        <f t="shared" si="71"/>
        <v>0</v>
      </c>
      <c r="P451" s="113">
        <f t="shared" si="72"/>
        <v>0</v>
      </c>
      <c r="Q451" s="104">
        <f t="shared" si="73"/>
        <v>0</v>
      </c>
      <c r="R451" s="104">
        <f t="shared" si="74"/>
        <v>0</v>
      </c>
      <c r="S451" s="25" t="str">
        <f t="shared" si="75"/>
        <v>heure</v>
      </c>
      <c r="T451" s="94">
        <f t="shared" si="76"/>
        <v>0</v>
      </c>
      <c r="U451" s="19"/>
      <c r="V451" s="9"/>
      <c r="W451" s="37" t="str" cm="1">
        <f t="array" ref="W451">_xlfn.IFS(T451&gt;J451,"KO : Le montant retenu est supérieur au montant présenté. Merci de revoir la ligne de dépense ou plafonner son montant.",J451=0,"",T451=J451,"OK",T451&lt;J451,"Montant instruit inférieur au montant présenté.")</f>
        <v/>
      </c>
      <c r="X451" s="112">
        <f t="shared" si="77"/>
        <v>0</v>
      </c>
    </row>
    <row r="452" spans="1:24">
      <c r="A452" s="25">
        <v>448</v>
      </c>
      <c r="B452" s="109"/>
      <c r="C452" s="109"/>
      <c r="D452" s="10"/>
      <c r="E452" s="10"/>
      <c r="F452" s="110"/>
      <c r="G452" s="111"/>
      <c r="H452" s="111"/>
      <c r="I452" s="25" t="s">
        <v>6</v>
      </c>
      <c r="J452" s="94">
        <f t="shared" si="78"/>
        <v>0</v>
      </c>
      <c r="K452" s="20"/>
      <c r="L452" s="102">
        <f t="shared" si="68"/>
        <v>0</v>
      </c>
      <c r="M452" s="103">
        <f t="shared" si="69"/>
        <v>0</v>
      </c>
      <c r="N452" s="103">
        <f t="shared" si="70"/>
        <v>0</v>
      </c>
      <c r="O452" s="10">
        <f t="shared" si="71"/>
        <v>0</v>
      </c>
      <c r="P452" s="113">
        <f t="shared" si="72"/>
        <v>0</v>
      </c>
      <c r="Q452" s="104">
        <f t="shared" si="73"/>
        <v>0</v>
      </c>
      <c r="R452" s="104">
        <f t="shared" si="74"/>
        <v>0</v>
      </c>
      <c r="S452" s="25" t="str">
        <f t="shared" si="75"/>
        <v>heure</v>
      </c>
      <c r="T452" s="94">
        <f t="shared" si="76"/>
        <v>0</v>
      </c>
      <c r="U452" s="19"/>
      <c r="V452" s="9"/>
      <c r="W452" s="37" t="str" cm="1">
        <f t="array" ref="W452">_xlfn.IFS(T452&gt;J452,"KO : Le montant retenu est supérieur au montant présenté. Merci de revoir la ligne de dépense ou plafonner son montant.",J452=0,"",T452=J452,"OK",T452&lt;J452,"Montant instruit inférieur au montant présenté.")</f>
        <v/>
      </c>
      <c r="X452" s="112">
        <f t="shared" si="77"/>
        <v>0</v>
      </c>
    </row>
    <row r="453" spans="1:24">
      <c r="A453" s="25">
        <v>449</v>
      </c>
      <c r="B453" s="109"/>
      <c r="C453" s="109"/>
      <c r="D453" s="10"/>
      <c r="E453" s="10"/>
      <c r="F453" s="110"/>
      <c r="G453" s="111"/>
      <c r="H453" s="111"/>
      <c r="I453" s="25" t="s">
        <v>6</v>
      </c>
      <c r="J453" s="94">
        <f t="shared" si="78"/>
        <v>0</v>
      </c>
      <c r="K453" s="20"/>
      <c r="L453" s="102">
        <f t="shared" si="68"/>
        <v>0</v>
      </c>
      <c r="M453" s="103">
        <f t="shared" si="69"/>
        <v>0</v>
      </c>
      <c r="N453" s="103">
        <f t="shared" si="70"/>
        <v>0</v>
      </c>
      <c r="O453" s="10">
        <f t="shared" si="71"/>
        <v>0</v>
      </c>
      <c r="P453" s="113">
        <f t="shared" si="72"/>
        <v>0</v>
      </c>
      <c r="Q453" s="104">
        <f t="shared" si="73"/>
        <v>0</v>
      </c>
      <c r="R453" s="104">
        <f t="shared" si="74"/>
        <v>0</v>
      </c>
      <c r="S453" s="25" t="str">
        <f t="shared" si="75"/>
        <v>heure</v>
      </c>
      <c r="T453" s="94">
        <f t="shared" si="76"/>
        <v>0</v>
      </c>
      <c r="U453" s="19"/>
      <c r="V453" s="9"/>
      <c r="W453" s="37" t="str" cm="1">
        <f t="array" ref="W453">_xlfn.IFS(T453&gt;J453,"KO : Le montant retenu est supérieur au montant présenté. Merci de revoir la ligne de dépense ou plafonner son montant.",J453=0,"",T453=J453,"OK",T453&lt;J453,"Montant instruit inférieur au montant présenté.")</f>
        <v/>
      </c>
      <c r="X453" s="112">
        <f t="shared" si="77"/>
        <v>0</v>
      </c>
    </row>
    <row r="454" spans="1:24">
      <c r="A454" s="25">
        <v>450</v>
      </c>
      <c r="B454" s="109"/>
      <c r="C454" s="109"/>
      <c r="D454" s="10"/>
      <c r="E454" s="10"/>
      <c r="F454" s="110"/>
      <c r="G454" s="111"/>
      <c r="H454" s="111"/>
      <c r="I454" s="25" t="s">
        <v>6</v>
      </c>
      <c r="J454" s="94">
        <f t="shared" si="78"/>
        <v>0</v>
      </c>
      <c r="K454" s="20"/>
      <c r="L454" s="102">
        <f t="shared" ref="L454:L517" si="79">B454</f>
        <v>0</v>
      </c>
      <c r="M454" s="103">
        <f t="shared" ref="M454:M517" si="80">C454</f>
        <v>0</v>
      </c>
      <c r="N454" s="103">
        <f t="shared" ref="N454:N517" si="81">D454</f>
        <v>0</v>
      </c>
      <c r="O454" s="10">
        <f t="shared" ref="O454:O517" si="82">E454</f>
        <v>0</v>
      </c>
      <c r="P454" s="113">
        <f t="shared" ref="P454:P517" si="83">F454</f>
        <v>0</v>
      </c>
      <c r="Q454" s="104">
        <f t="shared" ref="Q454:Q517" si="84">G454</f>
        <v>0</v>
      </c>
      <c r="R454" s="104">
        <f t="shared" ref="R454:R517" si="85">H454</f>
        <v>0</v>
      </c>
      <c r="S454" s="25" t="str">
        <f t="shared" ref="S454:S517" si="86">I454</f>
        <v>heure</v>
      </c>
      <c r="T454" s="94">
        <f t="shared" ref="T454:T517" si="87">IF(R454&lt;&gt;0,R454*P454/Q454,0)</f>
        <v>0</v>
      </c>
      <c r="U454" s="19"/>
      <c r="V454" s="9"/>
      <c r="W454" s="37" t="str" cm="1">
        <f t="array" ref="W454">_xlfn.IFS(T454&gt;J454,"KO : Le montant retenu est supérieur au montant présenté. Merci de revoir la ligne de dépense ou plafonner son montant.",J454=0,"",T454=J454,"OK",T454&lt;J454,"Montant instruit inférieur au montant présenté.")</f>
        <v/>
      </c>
      <c r="X454" s="112">
        <f t="shared" ref="X454:X517" si="88">J454-T454</f>
        <v>0</v>
      </c>
    </row>
    <row r="455" spans="1:24">
      <c r="A455" s="25">
        <v>451</v>
      </c>
      <c r="B455" s="109"/>
      <c r="C455" s="109"/>
      <c r="D455" s="10"/>
      <c r="E455" s="10"/>
      <c r="F455" s="110"/>
      <c r="G455" s="111"/>
      <c r="H455" s="111"/>
      <c r="I455" s="25" t="s">
        <v>6</v>
      </c>
      <c r="J455" s="94">
        <f t="shared" si="78"/>
        <v>0</v>
      </c>
      <c r="K455" s="20"/>
      <c r="L455" s="102">
        <f t="shared" si="79"/>
        <v>0</v>
      </c>
      <c r="M455" s="103">
        <f t="shared" si="80"/>
        <v>0</v>
      </c>
      <c r="N455" s="103">
        <f t="shared" si="81"/>
        <v>0</v>
      </c>
      <c r="O455" s="10">
        <f t="shared" si="82"/>
        <v>0</v>
      </c>
      <c r="P455" s="113">
        <f t="shared" si="83"/>
        <v>0</v>
      </c>
      <c r="Q455" s="104">
        <f t="shared" si="84"/>
        <v>0</v>
      </c>
      <c r="R455" s="104">
        <f t="shared" si="85"/>
        <v>0</v>
      </c>
      <c r="S455" s="25" t="str">
        <f t="shared" si="86"/>
        <v>heure</v>
      </c>
      <c r="T455" s="94">
        <f t="shared" si="87"/>
        <v>0</v>
      </c>
      <c r="U455" s="19"/>
      <c r="V455" s="9"/>
      <c r="W455" s="37" t="str" cm="1">
        <f t="array" ref="W455">_xlfn.IFS(T455&gt;J455,"KO : Le montant retenu est supérieur au montant présenté. Merci de revoir la ligne de dépense ou plafonner son montant.",J455=0,"",T455=J455,"OK",T455&lt;J455,"Montant instruit inférieur au montant présenté.")</f>
        <v/>
      </c>
      <c r="X455" s="112">
        <f t="shared" si="88"/>
        <v>0</v>
      </c>
    </row>
    <row r="456" spans="1:24">
      <c r="A456" s="25">
        <v>452</v>
      </c>
      <c r="B456" s="109"/>
      <c r="C456" s="109"/>
      <c r="D456" s="10"/>
      <c r="E456" s="10"/>
      <c r="F456" s="110"/>
      <c r="G456" s="111"/>
      <c r="H456" s="111"/>
      <c r="I456" s="25" t="s">
        <v>6</v>
      </c>
      <c r="J456" s="94">
        <f t="shared" si="78"/>
        <v>0</v>
      </c>
      <c r="K456" s="20"/>
      <c r="L456" s="102">
        <f t="shared" si="79"/>
        <v>0</v>
      </c>
      <c r="M456" s="103">
        <f t="shared" si="80"/>
        <v>0</v>
      </c>
      <c r="N456" s="103">
        <f t="shared" si="81"/>
        <v>0</v>
      </c>
      <c r="O456" s="10">
        <f t="shared" si="82"/>
        <v>0</v>
      </c>
      <c r="P456" s="113">
        <f t="shared" si="83"/>
        <v>0</v>
      </c>
      <c r="Q456" s="104">
        <f t="shared" si="84"/>
        <v>0</v>
      </c>
      <c r="R456" s="104">
        <f t="shared" si="85"/>
        <v>0</v>
      </c>
      <c r="S456" s="25" t="str">
        <f t="shared" si="86"/>
        <v>heure</v>
      </c>
      <c r="T456" s="94">
        <f t="shared" si="87"/>
        <v>0</v>
      </c>
      <c r="U456" s="19"/>
      <c r="V456" s="9"/>
      <c r="W456" s="37" t="str" cm="1">
        <f t="array" ref="W456">_xlfn.IFS(T456&gt;J456,"KO : Le montant retenu est supérieur au montant présenté. Merci de revoir la ligne de dépense ou plafonner son montant.",J456=0,"",T456=J456,"OK",T456&lt;J456,"Montant instruit inférieur au montant présenté.")</f>
        <v/>
      </c>
      <c r="X456" s="112">
        <f t="shared" si="88"/>
        <v>0</v>
      </c>
    </row>
    <row r="457" spans="1:24">
      <c r="A457" s="25">
        <v>453</v>
      </c>
      <c r="B457" s="109"/>
      <c r="C457" s="109"/>
      <c r="D457" s="10"/>
      <c r="E457" s="10"/>
      <c r="F457" s="110"/>
      <c r="G457" s="111"/>
      <c r="H457" s="111"/>
      <c r="I457" s="25" t="s">
        <v>6</v>
      </c>
      <c r="J457" s="94">
        <f t="shared" si="78"/>
        <v>0</v>
      </c>
      <c r="K457" s="20"/>
      <c r="L457" s="102">
        <f t="shared" si="79"/>
        <v>0</v>
      </c>
      <c r="M457" s="103">
        <f t="shared" si="80"/>
        <v>0</v>
      </c>
      <c r="N457" s="103">
        <f t="shared" si="81"/>
        <v>0</v>
      </c>
      <c r="O457" s="10">
        <f t="shared" si="82"/>
        <v>0</v>
      </c>
      <c r="P457" s="113">
        <f t="shared" si="83"/>
        <v>0</v>
      </c>
      <c r="Q457" s="104">
        <f t="shared" si="84"/>
        <v>0</v>
      </c>
      <c r="R457" s="104">
        <f t="shared" si="85"/>
        <v>0</v>
      </c>
      <c r="S457" s="25" t="str">
        <f t="shared" si="86"/>
        <v>heure</v>
      </c>
      <c r="T457" s="94">
        <f t="shared" si="87"/>
        <v>0</v>
      </c>
      <c r="U457" s="19"/>
      <c r="V457" s="9"/>
      <c r="W457" s="37" t="str" cm="1">
        <f t="array" ref="W457">_xlfn.IFS(T457&gt;J457,"KO : Le montant retenu est supérieur au montant présenté. Merci de revoir la ligne de dépense ou plafonner son montant.",J457=0,"",T457=J457,"OK",T457&lt;J457,"Montant instruit inférieur au montant présenté.")</f>
        <v/>
      </c>
      <c r="X457" s="112">
        <f t="shared" si="88"/>
        <v>0</v>
      </c>
    </row>
    <row r="458" spans="1:24">
      <c r="A458" s="25">
        <v>454</v>
      </c>
      <c r="B458" s="109"/>
      <c r="C458" s="109"/>
      <c r="D458" s="10"/>
      <c r="E458" s="10"/>
      <c r="F458" s="110"/>
      <c r="G458" s="111"/>
      <c r="H458" s="111"/>
      <c r="I458" s="25" t="s">
        <v>6</v>
      </c>
      <c r="J458" s="94">
        <f t="shared" si="78"/>
        <v>0</v>
      </c>
      <c r="K458" s="20"/>
      <c r="L458" s="102">
        <f t="shared" si="79"/>
        <v>0</v>
      </c>
      <c r="M458" s="103">
        <f t="shared" si="80"/>
        <v>0</v>
      </c>
      <c r="N458" s="103">
        <f t="shared" si="81"/>
        <v>0</v>
      </c>
      <c r="O458" s="10">
        <f t="shared" si="82"/>
        <v>0</v>
      </c>
      <c r="P458" s="113">
        <f t="shared" si="83"/>
        <v>0</v>
      </c>
      <c r="Q458" s="104">
        <f t="shared" si="84"/>
        <v>0</v>
      </c>
      <c r="R458" s="104">
        <f t="shared" si="85"/>
        <v>0</v>
      </c>
      <c r="S458" s="25" t="str">
        <f t="shared" si="86"/>
        <v>heure</v>
      </c>
      <c r="T458" s="94">
        <f t="shared" si="87"/>
        <v>0</v>
      </c>
      <c r="U458" s="19"/>
      <c r="V458" s="9"/>
      <c r="W458" s="37" t="str" cm="1">
        <f t="array" ref="W458">_xlfn.IFS(T458&gt;J458,"KO : Le montant retenu est supérieur au montant présenté. Merci de revoir la ligne de dépense ou plafonner son montant.",J458=0,"",T458=J458,"OK",T458&lt;J458,"Montant instruit inférieur au montant présenté.")</f>
        <v/>
      </c>
      <c r="X458" s="112">
        <f t="shared" si="88"/>
        <v>0</v>
      </c>
    </row>
    <row r="459" spans="1:24">
      <c r="A459" s="25">
        <v>455</v>
      </c>
      <c r="B459" s="109"/>
      <c r="C459" s="109"/>
      <c r="D459" s="10"/>
      <c r="E459" s="10"/>
      <c r="F459" s="110"/>
      <c r="G459" s="111"/>
      <c r="H459" s="111"/>
      <c r="I459" s="25" t="s">
        <v>6</v>
      </c>
      <c r="J459" s="94">
        <f t="shared" ref="J459:J522" si="89">IF(H459&lt;&gt;0,H459*F459/G459,0)</f>
        <v>0</v>
      </c>
      <c r="K459" s="20"/>
      <c r="L459" s="102">
        <f t="shared" si="79"/>
        <v>0</v>
      </c>
      <c r="M459" s="103">
        <f t="shared" si="80"/>
        <v>0</v>
      </c>
      <c r="N459" s="103">
        <f t="shared" si="81"/>
        <v>0</v>
      </c>
      <c r="O459" s="10">
        <f t="shared" si="82"/>
        <v>0</v>
      </c>
      <c r="P459" s="113">
        <f t="shared" si="83"/>
        <v>0</v>
      </c>
      <c r="Q459" s="104">
        <f t="shared" si="84"/>
        <v>0</v>
      </c>
      <c r="R459" s="104">
        <f t="shared" si="85"/>
        <v>0</v>
      </c>
      <c r="S459" s="25" t="str">
        <f t="shared" si="86"/>
        <v>heure</v>
      </c>
      <c r="T459" s="94">
        <f t="shared" si="87"/>
        <v>0</v>
      </c>
      <c r="U459" s="19"/>
      <c r="V459" s="9"/>
      <c r="W459" s="37" t="str" cm="1">
        <f t="array" ref="W459">_xlfn.IFS(T459&gt;J459,"KO : Le montant retenu est supérieur au montant présenté. Merci de revoir la ligne de dépense ou plafonner son montant.",J459=0,"",T459=J459,"OK",T459&lt;J459,"Montant instruit inférieur au montant présenté.")</f>
        <v/>
      </c>
      <c r="X459" s="112">
        <f t="shared" si="88"/>
        <v>0</v>
      </c>
    </row>
    <row r="460" spans="1:24">
      <c r="A460" s="25">
        <v>456</v>
      </c>
      <c r="B460" s="109"/>
      <c r="C460" s="109"/>
      <c r="D460" s="10"/>
      <c r="E460" s="10"/>
      <c r="F460" s="110"/>
      <c r="G460" s="111"/>
      <c r="H460" s="111"/>
      <c r="I460" s="25" t="s">
        <v>6</v>
      </c>
      <c r="J460" s="94">
        <f t="shared" si="89"/>
        <v>0</v>
      </c>
      <c r="K460" s="20"/>
      <c r="L460" s="102">
        <f t="shared" si="79"/>
        <v>0</v>
      </c>
      <c r="M460" s="103">
        <f t="shared" si="80"/>
        <v>0</v>
      </c>
      <c r="N460" s="103">
        <f t="shared" si="81"/>
        <v>0</v>
      </c>
      <c r="O460" s="10">
        <f t="shared" si="82"/>
        <v>0</v>
      </c>
      <c r="P460" s="113">
        <f t="shared" si="83"/>
        <v>0</v>
      </c>
      <c r="Q460" s="104">
        <f t="shared" si="84"/>
        <v>0</v>
      </c>
      <c r="R460" s="104">
        <f t="shared" si="85"/>
        <v>0</v>
      </c>
      <c r="S460" s="25" t="str">
        <f t="shared" si="86"/>
        <v>heure</v>
      </c>
      <c r="T460" s="94">
        <f t="shared" si="87"/>
        <v>0</v>
      </c>
      <c r="U460" s="19"/>
      <c r="V460" s="9"/>
      <c r="W460" s="37" t="str" cm="1">
        <f t="array" ref="W460">_xlfn.IFS(T460&gt;J460,"KO : Le montant retenu est supérieur au montant présenté. Merci de revoir la ligne de dépense ou plafonner son montant.",J460=0,"",T460=J460,"OK",T460&lt;J460,"Montant instruit inférieur au montant présenté.")</f>
        <v/>
      </c>
      <c r="X460" s="112">
        <f t="shared" si="88"/>
        <v>0</v>
      </c>
    </row>
    <row r="461" spans="1:24">
      <c r="A461" s="25">
        <v>457</v>
      </c>
      <c r="B461" s="109"/>
      <c r="C461" s="109"/>
      <c r="D461" s="10"/>
      <c r="E461" s="10"/>
      <c r="F461" s="110"/>
      <c r="G461" s="111"/>
      <c r="H461" s="111"/>
      <c r="I461" s="25" t="s">
        <v>6</v>
      </c>
      <c r="J461" s="94">
        <f t="shared" si="89"/>
        <v>0</v>
      </c>
      <c r="K461" s="20"/>
      <c r="L461" s="102">
        <f t="shared" si="79"/>
        <v>0</v>
      </c>
      <c r="M461" s="103">
        <f t="shared" si="80"/>
        <v>0</v>
      </c>
      <c r="N461" s="103">
        <f t="shared" si="81"/>
        <v>0</v>
      </c>
      <c r="O461" s="10">
        <f t="shared" si="82"/>
        <v>0</v>
      </c>
      <c r="P461" s="113">
        <f t="shared" si="83"/>
        <v>0</v>
      </c>
      <c r="Q461" s="104">
        <f t="shared" si="84"/>
        <v>0</v>
      </c>
      <c r="R461" s="104">
        <f t="shared" si="85"/>
        <v>0</v>
      </c>
      <c r="S461" s="25" t="str">
        <f t="shared" si="86"/>
        <v>heure</v>
      </c>
      <c r="T461" s="94">
        <f t="shared" si="87"/>
        <v>0</v>
      </c>
      <c r="U461" s="19"/>
      <c r="V461" s="9"/>
      <c r="W461" s="37" t="str" cm="1">
        <f t="array" ref="W461">_xlfn.IFS(T461&gt;J461,"KO : Le montant retenu est supérieur au montant présenté. Merci de revoir la ligne de dépense ou plafonner son montant.",J461=0,"",T461=J461,"OK",T461&lt;J461,"Montant instruit inférieur au montant présenté.")</f>
        <v/>
      </c>
      <c r="X461" s="112">
        <f t="shared" si="88"/>
        <v>0</v>
      </c>
    </row>
    <row r="462" spans="1:24">
      <c r="A462" s="25">
        <v>458</v>
      </c>
      <c r="B462" s="109"/>
      <c r="C462" s="109"/>
      <c r="D462" s="10"/>
      <c r="E462" s="10"/>
      <c r="F462" s="110"/>
      <c r="G462" s="111"/>
      <c r="H462" s="111"/>
      <c r="I462" s="25" t="s">
        <v>6</v>
      </c>
      <c r="J462" s="94">
        <f t="shared" si="89"/>
        <v>0</v>
      </c>
      <c r="K462" s="20"/>
      <c r="L462" s="102">
        <f t="shared" si="79"/>
        <v>0</v>
      </c>
      <c r="M462" s="103">
        <f t="shared" si="80"/>
        <v>0</v>
      </c>
      <c r="N462" s="103">
        <f t="shared" si="81"/>
        <v>0</v>
      </c>
      <c r="O462" s="10">
        <f t="shared" si="82"/>
        <v>0</v>
      </c>
      <c r="P462" s="113">
        <f t="shared" si="83"/>
        <v>0</v>
      </c>
      <c r="Q462" s="104">
        <f t="shared" si="84"/>
        <v>0</v>
      </c>
      <c r="R462" s="104">
        <f t="shared" si="85"/>
        <v>0</v>
      </c>
      <c r="S462" s="25" t="str">
        <f t="shared" si="86"/>
        <v>heure</v>
      </c>
      <c r="T462" s="94">
        <f t="shared" si="87"/>
        <v>0</v>
      </c>
      <c r="U462" s="19"/>
      <c r="V462" s="9"/>
      <c r="W462" s="37" t="str" cm="1">
        <f t="array" ref="W462">_xlfn.IFS(T462&gt;J462,"KO : Le montant retenu est supérieur au montant présenté. Merci de revoir la ligne de dépense ou plafonner son montant.",J462=0,"",T462=J462,"OK",T462&lt;J462,"Montant instruit inférieur au montant présenté.")</f>
        <v/>
      </c>
      <c r="X462" s="112">
        <f t="shared" si="88"/>
        <v>0</v>
      </c>
    </row>
    <row r="463" spans="1:24">
      <c r="A463" s="25">
        <v>459</v>
      </c>
      <c r="B463" s="109"/>
      <c r="C463" s="109"/>
      <c r="D463" s="10"/>
      <c r="E463" s="10"/>
      <c r="F463" s="110"/>
      <c r="G463" s="111"/>
      <c r="H463" s="111"/>
      <c r="I463" s="25" t="s">
        <v>6</v>
      </c>
      <c r="J463" s="94">
        <f t="shared" si="89"/>
        <v>0</v>
      </c>
      <c r="K463" s="20"/>
      <c r="L463" s="102">
        <f t="shared" si="79"/>
        <v>0</v>
      </c>
      <c r="M463" s="103">
        <f t="shared" si="80"/>
        <v>0</v>
      </c>
      <c r="N463" s="103">
        <f t="shared" si="81"/>
        <v>0</v>
      </c>
      <c r="O463" s="10">
        <f t="shared" si="82"/>
        <v>0</v>
      </c>
      <c r="P463" s="113">
        <f t="shared" si="83"/>
        <v>0</v>
      </c>
      <c r="Q463" s="104">
        <f t="shared" si="84"/>
        <v>0</v>
      </c>
      <c r="R463" s="104">
        <f t="shared" si="85"/>
        <v>0</v>
      </c>
      <c r="S463" s="25" t="str">
        <f t="shared" si="86"/>
        <v>heure</v>
      </c>
      <c r="T463" s="94">
        <f t="shared" si="87"/>
        <v>0</v>
      </c>
      <c r="U463" s="19"/>
      <c r="V463" s="9"/>
      <c r="W463" s="37" t="str" cm="1">
        <f t="array" ref="W463">_xlfn.IFS(T463&gt;J463,"KO : Le montant retenu est supérieur au montant présenté. Merci de revoir la ligne de dépense ou plafonner son montant.",J463=0,"",T463=J463,"OK",T463&lt;J463,"Montant instruit inférieur au montant présenté.")</f>
        <v/>
      </c>
      <c r="X463" s="112">
        <f t="shared" si="88"/>
        <v>0</v>
      </c>
    </row>
    <row r="464" spans="1:24">
      <c r="A464" s="25">
        <v>460</v>
      </c>
      <c r="B464" s="109"/>
      <c r="C464" s="109"/>
      <c r="D464" s="10"/>
      <c r="E464" s="10"/>
      <c r="F464" s="110"/>
      <c r="G464" s="111"/>
      <c r="H464" s="111"/>
      <c r="I464" s="25" t="s">
        <v>6</v>
      </c>
      <c r="J464" s="94">
        <f t="shared" si="89"/>
        <v>0</v>
      </c>
      <c r="K464" s="20"/>
      <c r="L464" s="102">
        <f t="shared" si="79"/>
        <v>0</v>
      </c>
      <c r="M464" s="103">
        <f t="shared" si="80"/>
        <v>0</v>
      </c>
      <c r="N464" s="103">
        <f t="shared" si="81"/>
        <v>0</v>
      </c>
      <c r="O464" s="10">
        <f t="shared" si="82"/>
        <v>0</v>
      </c>
      <c r="P464" s="113">
        <f t="shared" si="83"/>
        <v>0</v>
      </c>
      <c r="Q464" s="104">
        <f t="shared" si="84"/>
        <v>0</v>
      </c>
      <c r="R464" s="104">
        <f t="shared" si="85"/>
        <v>0</v>
      </c>
      <c r="S464" s="25" t="str">
        <f t="shared" si="86"/>
        <v>heure</v>
      </c>
      <c r="T464" s="94">
        <f t="shared" si="87"/>
        <v>0</v>
      </c>
      <c r="U464" s="19"/>
      <c r="V464" s="9"/>
      <c r="W464" s="37" t="str" cm="1">
        <f t="array" ref="W464">_xlfn.IFS(T464&gt;J464,"KO : Le montant retenu est supérieur au montant présenté. Merci de revoir la ligne de dépense ou plafonner son montant.",J464=0,"",T464=J464,"OK",T464&lt;J464,"Montant instruit inférieur au montant présenté.")</f>
        <v/>
      </c>
      <c r="X464" s="112">
        <f t="shared" si="88"/>
        <v>0</v>
      </c>
    </row>
    <row r="465" spans="1:24">
      <c r="A465" s="25">
        <v>461</v>
      </c>
      <c r="B465" s="109"/>
      <c r="C465" s="109"/>
      <c r="D465" s="10"/>
      <c r="E465" s="10"/>
      <c r="F465" s="110"/>
      <c r="G465" s="111"/>
      <c r="H465" s="111"/>
      <c r="I465" s="25" t="s">
        <v>6</v>
      </c>
      <c r="J465" s="94">
        <f t="shared" si="89"/>
        <v>0</v>
      </c>
      <c r="K465" s="20"/>
      <c r="L465" s="102">
        <f t="shared" si="79"/>
        <v>0</v>
      </c>
      <c r="M465" s="103">
        <f t="shared" si="80"/>
        <v>0</v>
      </c>
      <c r="N465" s="103">
        <f t="shared" si="81"/>
        <v>0</v>
      </c>
      <c r="O465" s="10">
        <f t="shared" si="82"/>
        <v>0</v>
      </c>
      <c r="P465" s="113">
        <f t="shared" si="83"/>
        <v>0</v>
      </c>
      <c r="Q465" s="104">
        <f t="shared" si="84"/>
        <v>0</v>
      </c>
      <c r="R465" s="104">
        <f t="shared" si="85"/>
        <v>0</v>
      </c>
      <c r="S465" s="25" t="str">
        <f t="shared" si="86"/>
        <v>heure</v>
      </c>
      <c r="T465" s="94">
        <f t="shared" si="87"/>
        <v>0</v>
      </c>
      <c r="U465" s="19"/>
      <c r="V465" s="9"/>
      <c r="W465" s="37" t="str" cm="1">
        <f t="array" ref="W465">_xlfn.IFS(T465&gt;J465,"KO : Le montant retenu est supérieur au montant présenté. Merci de revoir la ligne de dépense ou plafonner son montant.",J465=0,"",T465=J465,"OK",T465&lt;J465,"Montant instruit inférieur au montant présenté.")</f>
        <v/>
      </c>
      <c r="X465" s="112">
        <f t="shared" si="88"/>
        <v>0</v>
      </c>
    </row>
    <row r="466" spans="1:24">
      <c r="A466" s="25">
        <v>462</v>
      </c>
      <c r="B466" s="109"/>
      <c r="C466" s="109"/>
      <c r="D466" s="10"/>
      <c r="E466" s="10"/>
      <c r="F466" s="110"/>
      <c r="G466" s="111"/>
      <c r="H466" s="111"/>
      <c r="I466" s="25" t="s">
        <v>6</v>
      </c>
      <c r="J466" s="94">
        <f t="shared" si="89"/>
        <v>0</v>
      </c>
      <c r="K466" s="20"/>
      <c r="L466" s="102">
        <f t="shared" si="79"/>
        <v>0</v>
      </c>
      <c r="M466" s="103">
        <f t="shared" si="80"/>
        <v>0</v>
      </c>
      <c r="N466" s="103">
        <f t="shared" si="81"/>
        <v>0</v>
      </c>
      <c r="O466" s="10">
        <f t="shared" si="82"/>
        <v>0</v>
      </c>
      <c r="P466" s="113">
        <f t="shared" si="83"/>
        <v>0</v>
      </c>
      <c r="Q466" s="104">
        <f t="shared" si="84"/>
        <v>0</v>
      </c>
      <c r="R466" s="104">
        <f t="shared" si="85"/>
        <v>0</v>
      </c>
      <c r="S466" s="25" t="str">
        <f t="shared" si="86"/>
        <v>heure</v>
      </c>
      <c r="T466" s="94">
        <f t="shared" si="87"/>
        <v>0</v>
      </c>
      <c r="U466" s="19"/>
      <c r="V466" s="9"/>
      <c r="W466" s="37" t="str" cm="1">
        <f t="array" ref="W466">_xlfn.IFS(T466&gt;J466,"KO : Le montant retenu est supérieur au montant présenté. Merci de revoir la ligne de dépense ou plafonner son montant.",J466=0,"",T466=J466,"OK",T466&lt;J466,"Montant instruit inférieur au montant présenté.")</f>
        <v/>
      </c>
      <c r="X466" s="112">
        <f t="shared" si="88"/>
        <v>0</v>
      </c>
    </row>
    <row r="467" spans="1:24">
      <c r="A467" s="25">
        <v>463</v>
      </c>
      <c r="B467" s="109"/>
      <c r="C467" s="109"/>
      <c r="D467" s="10"/>
      <c r="E467" s="10"/>
      <c r="F467" s="110"/>
      <c r="G467" s="111"/>
      <c r="H467" s="111"/>
      <c r="I467" s="25" t="s">
        <v>6</v>
      </c>
      <c r="J467" s="94">
        <f t="shared" si="89"/>
        <v>0</v>
      </c>
      <c r="K467" s="20"/>
      <c r="L467" s="102">
        <f t="shared" si="79"/>
        <v>0</v>
      </c>
      <c r="M467" s="103">
        <f t="shared" si="80"/>
        <v>0</v>
      </c>
      <c r="N467" s="103">
        <f t="shared" si="81"/>
        <v>0</v>
      </c>
      <c r="O467" s="10">
        <f t="shared" si="82"/>
        <v>0</v>
      </c>
      <c r="P467" s="113">
        <f t="shared" si="83"/>
        <v>0</v>
      </c>
      <c r="Q467" s="104">
        <f t="shared" si="84"/>
        <v>0</v>
      </c>
      <c r="R467" s="104">
        <f t="shared" si="85"/>
        <v>0</v>
      </c>
      <c r="S467" s="25" t="str">
        <f t="shared" si="86"/>
        <v>heure</v>
      </c>
      <c r="T467" s="94">
        <f t="shared" si="87"/>
        <v>0</v>
      </c>
      <c r="U467" s="19"/>
      <c r="V467" s="9"/>
      <c r="W467" s="37" t="str" cm="1">
        <f t="array" ref="W467">_xlfn.IFS(T467&gt;J467,"KO : Le montant retenu est supérieur au montant présenté. Merci de revoir la ligne de dépense ou plafonner son montant.",J467=0,"",T467=J467,"OK",T467&lt;J467,"Montant instruit inférieur au montant présenté.")</f>
        <v/>
      </c>
      <c r="X467" s="112">
        <f t="shared" si="88"/>
        <v>0</v>
      </c>
    </row>
    <row r="468" spans="1:24">
      <c r="A468" s="25">
        <v>464</v>
      </c>
      <c r="B468" s="109"/>
      <c r="C468" s="109"/>
      <c r="D468" s="10"/>
      <c r="E468" s="10"/>
      <c r="F468" s="110"/>
      <c r="G468" s="111"/>
      <c r="H468" s="111"/>
      <c r="I468" s="25" t="s">
        <v>6</v>
      </c>
      <c r="J468" s="94">
        <f t="shared" si="89"/>
        <v>0</v>
      </c>
      <c r="K468" s="20"/>
      <c r="L468" s="102">
        <f t="shared" si="79"/>
        <v>0</v>
      </c>
      <c r="M468" s="103">
        <f t="shared" si="80"/>
        <v>0</v>
      </c>
      <c r="N468" s="103">
        <f t="shared" si="81"/>
        <v>0</v>
      </c>
      <c r="O468" s="10">
        <f t="shared" si="82"/>
        <v>0</v>
      </c>
      <c r="P468" s="113">
        <f t="shared" si="83"/>
        <v>0</v>
      </c>
      <c r="Q468" s="104">
        <f t="shared" si="84"/>
        <v>0</v>
      </c>
      <c r="R468" s="104">
        <f t="shared" si="85"/>
        <v>0</v>
      </c>
      <c r="S468" s="25" t="str">
        <f t="shared" si="86"/>
        <v>heure</v>
      </c>
      <c r="T468" s="94">
        <f t="shared" si="87"/>
        <v>0</v>
      </c>
      <c r="U468" s="19"/>
      <c r="V468" s="9"/>
      <c r="W468" s="37" t="str" cm="1">
        <f t="array" ref="W468">_xlfn.IFS(T468&gt;J468,"KO : Le montant retenu est supérieur au montant présenté. Merci de revoir la ligne de dépense ou plafonner son montant.",J468=0,"",T468=J468,"OK",T468&lt;J468,"Montant instruit inférieur au montant présenté.")</f>
        <v/>
      </c>
      <c r="X468" s="112">
        <f t="shared" si="88"/>
        <v>0</v>
      </c>
    </row>
    <row r="469" spans="1:24">
      <c r="A469" s="25">
        <v>465</v>
      </c>
      <c r="B469" s="109"/>
      <c r="C469" s="109"/>
      <c r="D469" s="10"/>
      <c r="E469" s="10"/>
      <c r="F469" s="110"/>
      <c r="G469" s="111"/>
      <c r="H469" s="111"/>
      <c r="I469" s="25" t="s">
        <v>6</v>
      </c>
      <c r="J469" s="94">
        <f t="shared" si="89"/>
        <v>0</v>
      </c>
      <c r="K469" s="20"/>
      <c r="L469" s="102">
        <f t="shared" si="79"/>
        <v>0</v>
      </c>
      <c r="M469" s="103">
        <f t="shared" si="80"/>
        <v>0</v>
      </c>
      <c r="N469" s="103">
        <f t="shared" si="81"/>
        <v>0</v>
      </c>
      <c r="O469" s="10">
        <f t="shared" si="82"/>
        <v>0</v>
      </c>
      <c r="P469" s="113">
        <f t="shared" si="83"/>
        <v>0</v>
      </c>
      <c r="Q469" s="104">
        <f t="shared" si="84"/>
        <v>0</v>
      </c>
      <c r="R469" s="104">
        <f t="shared" si="85"/>
        <v>0</v>
      </c>
      <c r="S469" s="25" t="str">
        <f t="shared" si="86"/>
        <v>heure</v>
      </c>
      <c r="T469" s="94">
        <f t="shared" si="87"/>
        <v>0</v>
      </c>
      <c r="U469" s="19"/>
      <c r="V469" s="9"/>
      <c r="W469" s="37" t="str" cm="1">
        <f t="array" ref="W469">_xlfn.IFS(T469&gt;J469,"KO : Le montant retenu est supérieur au montant présenté. Merci de revoir la ligne de dépense ou plafonner son montant.",J469=0,"",T469=J469,"OK",T469&lt;J469,"Montant instruit inférieur au montant présenté.")</f>
        <v/>
      </c>
      <c r="X469" s="112">
        <f t="shared" si="88"/>
        <v>0</v>
      </c>
    </row>
    <row r="470" spans="1:24">
      <c r="A470" s="25">
        <v>466</v>
      </c>
      <c r="B470" s="109"/>
      <c r="C470" s="109"/>
      <c r="D470" s="10"/>
      <c r="E470" s="10"/>
      <c r="F470" s="110"/>
      <c r="G470" s="111"/>
      <c r="H470" s="111"/>
      <c r="I470" s="25" t="s">
        <v>6</v>
      </c>
      <c r="J470" s="94">
        <f t="shared" si="89"/>
        <v>0</v>
      </c>
      <c r="K470" s="20"/>
      <c r="L470" s="102">
        <f t="shared" si="79"/>
        <v>0</v>
      </c>
      <c r="M470" s="103">
        <f t="shared" si="80"/>
        <v>0</v>
      </c>
      <c r="N470" s="103">
        <f t="shared" si="81"/>
        <v>0</v>
      </c>
      <c r="O470" s="10">
        <f t="shared" si="82"/>
        <v>0</v>
      </c>
      <c r="P470" s="113">
        <f t="shared" si="83"/>
        <v>0</v>
      </c>
      <c r="Q470" s="104">
        <f t="shared" si="84"/>
        <v>0</v>
      </c>
      <c r="R470" s="104">
        <f t="shared" si="85"/>
        <v>0</v>
      </c>
      <c r="S470" s="25" t="str">
        <f t="shared" si="86"/>
        <v>heure</v>
      </c>
      <c r="T470" s="94">
        <f t="shared" si="87"/>
        <v>0</v>
      </c>
      <c r="U470" s="19"/>
      <c r="V470" s="9"/>
      <c r="W470" s="37" t="str" cm="1">
        <f t="array" ref="W470">_xlfn.IFS(T470&gt;J470,"KO : Le montant retenu est supérieur au montant présenté. Merci de revoir la ligne de dépense ou plafonner son montant.",J470=0,"",T470=J470,"OK",T470&lt;J470,"Montant instruit inférieur au montant présenté.")</f>
        <v/>
      </c>
      <c r="X470" s="112">
        <f t="shared" si="88"/>
        <v>0</v>
      </c>
    </row>
    <row r="471" spans="1:24">
      <c r="A471" s="25">
        <v>467</v>
      </c>
      <c r="B471" s="109"/>
      <c r="C471" s="109"/>
      <c r="D471" s="10"/>
      <c r="E471" s="10"/>
      <c r="F471" s="110"/>
      <c r="G471" s="111"/>
      <c r="H471" s="111"/>
      <c r="I471" s="25" t="s">
        <v>6</v>
      </c>
      <c r="J471" s="94">
        <f t="shared" si="89"/>
        <v>0</v>
      </c>
      <c r="K471" s="20"/>
      <c r="L471" s="102">
        <f t="shared" si="79"/>
        <v>0</v>
      </c>
      <c r="M471" s="103">
        <f t="shared" si="80"/>
        <v>0</v>
      </c>
      <c r="N471" s="103">
        <f t="shared" si="81"/>
        <v>0</v>
      </c>
      <c r="O471" s="10">
        <f t="shared" si="82"/>
        <v>0</v>
      </c>
      <c r="P471" s="113">
        <f t="shared" si="83"/>
        <v>0</v>
      </c>
      <c r="Q471" s="104">
        <f t="shared" si="84"/>
        <v>0</v>
      </c>
      <c r="R471" s="104">
        <f t="shared" si="85"/>
        <v>0</v>
      </c>
      <c r="S471" s="25" t="str">
        <f t="shared" si="86"/>
        <v>heure</v>
      </c>
      <c r="T471" s="94">
        <f t="shared" si="87"/>
        <v>0</v>
      </c>
      <c r="U471" s="19"/>
      <c r="V471" s="9"/>
      <c r="W471" s="37" t="str" cm="1">
        <f t="array" ref="W471">_xlfn.IFS(T471&gt;J471,"KO : Le montant retenu est supérieur au montant présenté. Merci de revoir la ligne de dépense ou plafonner son montant.",J471=0,"",T471=J471,"OK",T471&lt;J471,"Montant instruit inférieur au montant présenté.")</f>
        <v/>
      </c>
      <c r="X471" s="112">
        <f t="shared" si="88"/>
        <v>0</v>
      </c>
    </row>
    <row r="472" spans="1:24">
      <c r="A472" s="25">
        <v>468</v>
      </c>
      <c r="B472" s="109"/>
      <c r="C472" s="109"/>
      <c r="D472" s="10"/>
      <c r="E472" s="10"/>
      <c r="F472" s="110"/>
      <c r="G472" s="111"/>
      <c r="H472" s="111"/>
      <c r="I472" s="25" t="s">
        <v>6</v>
      </c>
      <c r="J472" s="94">
        <f t="shared" si="89"/>
        <v>0</v>
      </c>
      <c r="K472" s="20"/>
      <c r="L472" s="102">
        <f t="shared" si="79"/>
        <v>0</v>
      </c>
      <c r="M472" s="103">
        <f t="shared" si="80"/>
        <v>0</v>
      </c>
      <c r="N472" s="103">
        <f t="shared" si="81"/>
        <v>0</v>
      </c>
      <c r="O472" s="10">
        <f t="shared" si="82"/>
        <v>0</v>
      </c>
      <c r="P472" s="113">
        <f t="shared" si="83"/>
        <v>0</v>
      </c>
      <c r="Q472" s="104">
        <f t="shared" si="84"/>
        <v>0</v>
      </c>
      <c r="R472" s="104">
        <f t="shared" si="85"/>
        <v>0</v>
      </c>
      <c r="S472" s="25" t="str">
        <f t="shared" si="86"/>
        <v>heure</v>
      </c>
      <c r="T472" s="94">
        <f t="shared" si="87"/>
        <v>0</v>
      </c>
      <c r="U472" s="19"/>
      <c r="V472" s="9"/>
      <c r="W472" s="37" t="str" cm="1">
        <f t="array" ref="W472">_xlfn.IFS(T472&gt;J472,"KO : Le montant retenu est supérieur au montant présenté. Merci de revoir la ligne de dépense ou plafonner son montant.",J472=0,"",T472=J472,"OK",T472&lt;J472,"Montant instruit inférieur au montant présenté.")</f>
        <v/>
      </c>
      <c r="X472" s="112">
        <f t="shared" si="88"/>
        <v>0</v>
      </c>
    </row>
    <row r="473" spans="1:24">
      <c r="A473" s="25">
        <v>469</v>
      </c>
      <c r="B473" s="109"/>
      <c r="C473" s="109"/>
      <c r="D473" s="10"/>
      <c r="E473" s="10"/>
      <c r="F473" s="110"/>
      <c r="G473" s="111"/>
      <c r="H473" s="111"/>
      <c r="I473" s="25" t="s">
        <v>6</v>
      </c>
      <c r="J473" s="94">
        <f t="shared" si="89"/>
        <v>0</v>
      </c>
      <c r="K473" s="20"/>
      <c r="L473" s="102">
        <f t="shared" si="79"/>
        <v>0</v>
      </c>
      <c r="M473" s="103">
        <f t="shared" si="80"/>
        <v>0</v>
      </c>
      <c r="N473" s="103">
        <f t="shared" si="81"/>
        <v>0</v>
      </c>
      <c r="O473" s="10">
        <f t="shared" si="82"/>
        <v>0</v>
      </c>
      <c r="P473" s="113">
        <f t="shared" si="83"/>
        <v>0</v>
      </c>
      <c r="Q473" s="104">
        <f t="shared" si="84"/>
        <v>0</v>
      </c>
      <c r="R473" s="104">
        <f t="shared" si="85"/>
        <v>0</v>
      </c>
      <c r="S473" s="25" t="str">
        <f t="shared" si="86"/>
        <v>heure</v>
      </c>
      <c r="T473" s="94">
        <f t="shared" si="87"/>
        <v>0</v>
      </c>
      <c r="U473" s="19"/>
      <c r="V473" s="9"/>
      <c r="W473" s="37" t="str" cm="1">
        <f t="array" ref="W473">_xlfn.IFS(T473&gt;J473,"KO : Le montant retenu est supérieur au montant présenté. Merci de revoir la ligne de dépense ou plafonner son montant.",J473=0,"",T473=J473,"OK",T473&lt;J473,"Montant instruit inférieur au montant présenté.")</f>
        <v/>
      </c>
      <c r="X473" s="112">
        <f t="shared" si="88"/>
        <v>0</v>
      </c>
    </row>
    <row r="474" spans="1:24">
      <c r="A474" s="25">
        <v>470</v>
      </c>
      <c r="B474" s="109"/>
      <c r="C474" s="109"/>
      <c r="D474" s="10"/>
      <c r="E474" s="10"/>
      <c r="F474" s="110"/>
      <c r="G474" s="111"/>
      <c r="H474" s="111"/>
      <c r="I474" s="25" t="s">
        <v>6</v>
      </c>
      <c r="J474" s="94">
        <f t="shared" si="89"/>
        <v>0</v>
      </c>
      <c r="K474" s="20"/>
      <c r="L474" s="102">
        <f t="shared" si="79"/>
        <v>0</v>
      </c>
      <c r="M474" s="103">
        <f t="shared" si="80"/>
        <v>0</v>
      </c>
      <c r="N474" s="103">
        <f t="shared" si="81"/>
        <v>0</v>
      </c>
      <c r="O474" s="10">
        <f t="shared" si="82"/>
        <v>0</v>
      </c>
      <c r="P474" s="113">
        <f t="shared" si="83"/>
        <v>0</v>
      </c>
      <c r="Q474" s="104">
        <f t="shared" si="84"/>
        <v>0</v>
      </c>
      <c r="R474" s="104">
        <f t="shared" si="85"/>
        <v>0</v>
      </c>
      <c r="S474" s="25" t="str">
        <f t="shared" si="86"/>
        <v>heure</v>
      </c>
      <c r="T474" s="94">
        <f t="shared" si="87"/>
        <v>0</v>
      </c>
      <c r="U474" s="19"/>
      <c r="V474" s="9"/>
      <c r="W474" s="37" t="str" cm="1">
        <f t="array" ref="W474">_xlfn.IFS(T474&gt;J474,"KO : Le montant retenu est supérieur au montant présenté. Merci de revoir la ligne de dépense ou plafonner son montant.",J474=0,"",T474=J474,"OK",T474&lt;J474,"Montant instruit inférieur au montant présenté.")</f>
        <v/>
      </c>
      <c r="X474" s="112">
        <f t="shared" si="88"/>
        <v>0</v>
      </c>
    </row>
    <row r="475" spans="1:24">
      <c r="A475" s="25">
        <v>471</v>
      </c>
      <c r="B475" s="109"/>
      <c r="C475" s="109"/>
      <c r="D475" s="10"/>
      <c r="E475" s="10"/>
      <c r="F475" s="110"/>
      <c r="G475" s="111"/>
      <c r="H475" s="111"/>
      <c r="I475" s="25" t="s">
        <v>6</v>
      </c>
      <c r="J475" s="94">
        <f t="shared" si="89"/>
        <v>0</v>
      </c>
      <c r="K475" s="20"/>
      <c r="L475" s="102">
        <f t="shared" si="79"/>
        <v>0</v>
      </c>
      <c r="M475" s="103">
        <f t="shared" si="80"/>
        <v>0</v>
      </c>
      <c r="N475" s="103">
        <f t="shared" si="81"/>
        <v>0</v>
      </c>
      <c r="O475" s="10">
        <f t="shared" si="82"/>
        <v>0</v>
      </c>
      <c r="P475" s="113">
        <f t="shared" si="83"/>
        <v>0</v>
      </c>
      <c r="Q475" s="104">
        <f t="shared" si="84"/>
        <v>0</v>
      </c>
      <c r="R475" s="104">
        <f t="shared" si="85"/>
        <v>0</v>
      </c>
      <c r="S475" s="25" t="str">
        <f t="shared" si="86"/>
        <v>heure</v>
      </c>
      <c r="T475" s="94">
        <f t="shared" si="87"/>
        <v>0</v>
      </c>
      <c r="U475" s="19"/>
      <c r="V475" s="9"/>
      <c r="W475" s="37" t="str" cm="1">
        <f t="array" ref="W475">_xlfn.IFS(T475&gt;J475,"KO : Le montant retenu est supérieur au montant présenté. Merci de revoir la ligne de dépense ou plafonner son montant.",J475=0,"",T475=J475,"OK",T475&lt;J475,"Montant instruit inférieur au montant présenté.")</f>
        <v/>
      </c>
      <c r="X475" s="112">
        <f t="shared" si="88"/>
        <v>0</v>
      </c>
    </row>
    <row r="476" spans="1:24">
      <c r="A476" s="25">
        <v>472</v>
      </c>
      <c r="B476" s="109"/>
      <c r="C476" s="109"/>
      <c r="D476" s="10"/>
      <c r="E476" s="10"/>
      <c r="F476" s="110"/>
      <c r="G476" s="111"/>
      <c r="H476" s="111"/>
      <c r="I476" s="25" t="s">
        <v>6</v>
      </c>
      <c r="J476" s="94">
        <f t="shared" si="89"/>
        <v>0</v>
      </c>
      <c r="K476" s="20"/>
      <c r="L476" s="102">
        <f t="shared" si="79"/>
        <v>0</v>
      </c>
      <c r="M476" s="103">
        <f t="shared" si="80"/>
        <v>0</v>
      </c>
      <c r="N476" s="103">
        <f t="shared" si="81"/>
        <v>0</v>
      </c>
      <c r="O476" s="10">
        <f t="shared" si="82"/>
        <v>0</v>
      </c>
      <c r="P476" s="113">
        <f t="shared" si="83"/>
        <v>0</v>
      </c>
      <c r="Q476" s="104">
        <f t="shared" si="84"/>
        <v>0</v>
      </c>
      <c r="R476" s="104">
        <f t="shared" si="85"/>
        <v>0</v>
      </c>
      <c r="S476" s="25" t="str">
        <f t="shared" si="86"/>
        <v>heure</v>
      </c>
      <c r="T476" s="94">
        <f t="shared" si="87"/>
        <v>0</v>
      </c>
      <c r="U476" s="19"/>
      <c r="V476" s="9"/>
      <c r="W476" s="37" t="str" cm="1">
        <f t="array" ref="W476">_xlfn.IFS(T476&gt;J476,"KO : Le montant retenu est supérieur au montant présenté. Merci de revoir la ligne de dépense ou plafonner son montant.",J476=0,"",T476=J476,"OK",T476&lt;J476,"Montant instruit inférieur au montant présenté.")</f>
        <v/>
      </c>
      <c r="X476" s="112">
        <f t="shared" si="88"/>
        <v>0</v>
      </c>
    </row>
    <row r="477" spans="1:24">
      <c r="A477" s="25">
        <v>473</v>
      </c>
      <c r="B477" s="109"/>
      <c r="C477" s="109"/>
      <c r="D477" s="10"/>
      <c r="E477" s="10"/>
      <c r="F477" s="110"/>
      <c r="G477" s="111"/>
      <c r="H477" s="111"/>
      <c r="I477" s="25" t="s">
        <v>6</v>
      </c>
      <c r="J477" s="94">
        <f t="shared" si="89"/>
        <v>0</v>
      </c>
      <c r="K477" s="20"/>
      <c r="L477" s="102">
        <f t="shared" si="79"/>
        <v>0</v>
      </c>
      <c r="M477" s="103">
        <f t="shared" si="80"/>
        <v>0</v>
      </c>
      <c r="N477" s="103">
        <f t="shared" si="81"/>
        <v>0</v>
      </c>
      <c r="O477" s="10">
        <f t="shared" si="82"/>
        <v>0</v>
      </c>
      <c r="P477" s="113">
        <f t="shared" si="83"/>
        <v>0</v>
      </c>
      <c r="Q477" s="104">
        <f t="shared" si="84"/>
        <v>0</v>
      </c>
      <c r="R477" s="104">
        <f t="shared" si="85"/>
        <v>0</v>
      </c>
      <c r="S477" s="25" t="str">
        <f t="shared" si="86"/>
        <v>heure</v>
      </c>
      <c r="T477" s="94">
        <f t="shared" si="87"/>
        <v>0</v>
      </c>
      <c r="U477" s="19"/>
      <c r="V477" s="9"/>
      <c r="W477" s="37" t="str" cm="1">
        <f t="array" ref="W477">_xlfn.IFS(T477&gt;J477,"KO : Le montant retenu est supérieur au montant présenté. Merci de revoir la ligne de dépense ou plafonner son montant.",J477=0,"",T477=J477,"OK",T477&lt;J477,"Montant instruit inférieur au montant présenté.")</f>
        <v/>
      </c>
      <c r="X477" s="112">
        <f t="shared" si="88"/>
        <v>0</v>
      </c>
    </row>
    <row r="478" spans="1:24">
      <c r="A478" s="25">
        <v>474</v>
      </c>
      <c r="B478" s="109"/>
      <c r="C478" s="109"/>
      <c r="D478" s="10"/>
      <c r="E478" s="10"/>
      <c r="F478" s="110"/>
      <c r="G478" s="111"/>
      <c r="H478" s="111"/>
      <c r="I478" s="25" t="s">
        <v>6</v>
      </c>
      <c r="J478" s="94">
        <f t="shared" si="89"/>
        <v>0</v>
      </c>
      <c r="K478" s="20"/>
      <c r="L478" s="102">
        <f t="shared" si="79"/>
        <v>0</v>
      </c>
      <c r="M478" s="103">
        <f t="shared" si="80"/>
        <v>0</v>
      </c>
      <c r="N478" s="103">
        <f t="shared" si="81"/>
        <v>0</v>
      </c>
      <c r="O478" s="10">
        <f t="shared" si="82"/>
        <v>0</v>
      </c>
      <c r="P478" s="113">
        <f t="shared" si="83"/>
        <v>0</v>
      </c>
      <c r="Q478" s="104">
        <f t="shared" si="84"/>
        <v>0</v>
      </c>
      <c r="R478" s="104">
        <f t="shared" si="85"/>
        <v>0</v>
      </c>
      <c r="S478" s="25" t="str">
        <f t="shared" si="86"/>
        <v>heure</v>
      </c>
      <c r="T478" s="94">
        <f t="shared" si="87"/>
        <v>0</v>
      </c>
      <c r="U478" s="19"/>
      <c r="V478" s="9"/>
      <c r="W478" s="37" t="str" cm="1">
        <f t="array" ref="W478">_xlfn.IFS(T478&gt;J478,"KO : Le montant retenu est supérieur au montant présenté. Merci de revoir la ligne de dépense ou plafonner son montant.",J478=0,"",T478=J478,"OK",T478&lt;J478,"Montant instruit inférieur au montant présenté.")</f>
        <v/>
      </c>
      <c r="X478" s="112">
        <f t="shared" si="88"/>
        <v>0</v>
      </c>
    </row>
    <row r="479" spans="1:24">
      <c r="A479" s="25">
        <v>475</v>
      </c>
      <c r="B479" s="109"/>
      <c r="C479" s="109"/>
      <c r="D479" s="10"/>
      <c r="E479" s="10"/>
      <c r="F479" s="110"/>
      <c r="G479" s="111"/>
      <c r="H479" s="111"/>
      <c r="I479" s="25" t="s">
        <v>6</v>
      </c>
      <c r="J479" s="94">
        <f t="shared" si="89"/>
        <v>0</v>
      </c>
      <c r="K479" s="20"/>
      <c r="L479" s="102">
        <f t="shared" si="79"/>
        <v>0</v>
      </c>
      <c r="M479" s="103">
        <f t="shared" si="80"/>
        <v>0</v>
      </c>
      <c r="N479" s="103">
        <f t="shared" si="81"/>
        <v>0</v>
      </c>
      <c r="O479" s="10">
        <f t="shared" si="82"/>
        <v>0</v>
      </c>
      <c r="P479" s="113">
        <f t="shared" si="83"/>
        <v>0</v>
      </c>
      <c r="Q479" s="104">
        <f t="shared" si="84"/>
        <v>0</v>
      </c>
      <c r="R479" s="104">
        <f t="shared" si="85"/>
        <v>0</v>
      </c>
      <c r="S479" s="25" t="str">
        <f t="shared" si="86"/>
        <v>heure</v>
      </c>
      <c r="T479" s="94">
        <f t="shared" si="87"/>
        <v>0</v>
      </c>
      <c r="U479" s="19"/>
      <c r="V479" s="9"/>
      <c r="W479" s="37" t="str" cm="1">
        <f t="array" ref="W479">_xlfn.IFS(T479&gt;J479,"KO : Le montant retenu est supérieur au montant présenté. Merci de revoir la ligne de dépense ou plafonner son montant.",J479=0,"",T479=J479,"OK",T479&lt;J479,"Montant instruit inférieur au montant présenté.")</f>
        <v/>
      </c>
      <c r="X479" s="112">
        <f t="shared" si="88"/>
        <v>0</v>
      </c>
    </row>
    <row r="480" spans="1:24">
      <c r="A480" s="25">
        <v>476</v>
      </c>
      <c r="B480" s="109"/>
      <c r="C480" s="109"/>
      <c r="D480" s="10"/>
      <c r="E480" s="10"/>
      <c r="F480" s="110"/>
      <c r="G480" s="111"/>
      <c r="H480" s="111"/>
      <c r="I480" s="25" t="s">
        <v>6</v>
      </c>
      <c r="J480" s="94">
        <f t="shared" si="89"/>
        <v>0</v>
      </c>
      <c r="K480" s="20"/>
      <c r="L480" s="102">
        <f t="shared" si="79"/>
        <v>0</v>
      </c>
      <c r="M480" s="103">
        <f t="shared" si="80"/>
        <v>0</v>
      </c>
      <c r="N480" s="103">
        <f t="shared" si="81"/>
        <v>0</v>
      </c>
      <c r="O480" s="10">
        <f t="shared" si="82"/>
        <v>0</v>
      </c>
      <c r="P480" s="113">
        <f t="shared" si="83"/>
        <v>0</v>
      </c>
      <c r="Q480" s="104">
        <f t="shared" si="84"/>
        <v>0</v>
      </c>
      <c r="R480" s="104">
        <f t="shared" si="85"/>
        <v>0</v>
      </c>
      <c r="S480" s="25" t="str">
        <f t="shared" si="86"/>
        <v>heure</v>
      </c>
      <c r="T480" s="94">
        <f t="shared" si="87"/>
        <v>0</v>
      </c>
      <c r="U480" s="19"/>
      <c r="V480" s="9"/>
      <c r="W480" s="37" t="str" cm="1">
        <f t="array" ref="W480">_xlfn.IFS(T480&gt;J480,"KO : Le montant retenu est supérieur au montant présenté. Merci de revoir la ligne de dépense ou plafonner son montant.",J480=0,"",T480=J480,"OK",T480&lt;J480,"Montant instruit inférieur au montant présenté.")</f>
        <v/>
      </c>
      <c r="X480" s="112">
        <f t="shared" si="88"/>
        <v>0</v>
      </c>
    </row>
    <row r="481" spans="1:24">
      <c r="A481" s="25">
        <v>477</v>
      </c>
      <c r="B481" s="109"/>
      <c r="C481" s="109"/>
      <c r="D481" s="10"/>
      <c r="E481" s="10"/>
      <c r="F481" s="110"/>
      <c r="G481" s="111"/>
      <c r="H481" s="111"/>
      <c r="I481" s="25" t="s">
        <v>6</v>
      </c>
      <c r="J481" s="94">
        <f t="shared" si="89"/>
        <v>0</v>
      </c>
      <c r="K481" s="20"/>
      <c r="L481" s="102">
        <f t="shared" si="79"/>
        <v>0</v>
      </c>
      <c r="M481" s="103">
        <f t="shared" si="80"/>
        <v>0</v>
      </c>
      <c r="N481" s="103">
        <f t="shared" si="81"/>
        <v>0</v>
      </c>
      <c r="O481" s="10">
        <f t="shared" si="82"/>
        <v>0</v>
      </c>
      <c r="P481" s="113">
        <f t="shared" si="83"/>
        <v>0</v>
      </c>
      <c r="Q481" s="104">
        <f t="shared" si="84"/>
        <v>0</v>
      </c>
      <c r="R481" s="104">
        <f t="shared" si="85"/>
        <v>0</v>
      </c>
      <c r="S481" s="25" t="str">
        <f t="shared" si="86"/>
        <v>heure</v>
      </c>
      <c r="T481" s="94">
        <f t="shared" si="87"/>
        <v>0</v>
      </c>
      <c r="U481" s="19"/>
      <c r="V481" s="9"/>
      <c r="W481" s="37" t="str" cm="1">
        <f t="array" ref="W481">_xlfn.IFS(T481&gt;J481,"KO : Le montant retenu est supérieur au montant présenté. Merci de revoir la ligne de dépense ou plafonner son montant.",J481=0,"",T481=J481,"OK",T481&lt;J481,"Montant instruit inférieur au montant présenté.")</f>
        <v/>
      </c>
      <c r="X481" s="112">
        <f t="shared" si="88"/>
        <v>0</v>
      </c>
    </row>
    <row r="482" spans="1:24">
      <c r="A482" s="25">
        <v>478</v>
      </c>
      <c r="B482" s="109"/>
      <c r="C482" s="109"/>
      <c r="D482" s="10"/>
      <c r="E482" s="10"/>
      <c r="F482" s="110"/>
      <c r="G482" s="111"/>
      <c r="H482" s="111"/>
      <c r="I482" s="25" t="s">
        <v>6</v>
      </c>
      <c r="J482" s="94">
        <f t="shared" si="89"/>
        <v>0</v>
      </c>
      <c r="K482" s="20"/>
      <c r="L482" s="102">
        <f t="shared" si="79"/>
        <v>0</v>
      </c>
      <c r="M482" s="103">
        <f t="shared" si="80"/>
        <v>0</v>
      </c>
      <c r="N482" s="103">
        <f t="shared" si="81"/>
        <v>0</v>
      </c>
      <c r="O482" s="10">
        <f t="shared" si="82"/>
        <v>0</v>
      </c>
      <c r="P482" s="113">
        <f t="shared" si="83"/>
        <v>0</v>
      </c>
      <c r="Q482" s="104">
        <f t="shared" si="84"/>
        <v>0</v>
      </c>
      <c r="R482" s="104">
        <f t="shared" si="85"/>
        <v>0</v>
      </c>
      <c r="S482" s="25" t="str">
        <f t="shared" si="86"/>
        <v>heure</v>
      </c>
      <c r="T482" s="94">
        <f t="shared" si="87"/>
        <v>0</v>
      </c>
      <c r="U482" s="19"/>
      <c r="V482" s="9"/>
      <c r="W482" s="37" t="str" cm="1">
        <f t="array" ref="W482">_xlfn.IFS(T482&gt;J482,"KO : Le montant retenu est supérieur au montant présenté. Merci de revoir la ligne de dépense ou plafonner son montant.",J482=0,"",T482=J482,"OK",T482&lt;J482,"Montant instruit inférieur au montant présenté.")</f>
        <v/>
      </c>
      <c r="X482" s="112">
        <f t="shared" si="88"/>
        <v>0</v>
      </c>
    </row>
    <row r="483" spans="1:24">
      <c r="A483" s="25">
        <v>479</v>
      </c>
      <c r="B483" s="109"/>
      <c r="C483" s="109"/>
      <c r="D483" s="10"/>
      <c r="E483" s="10"/>
      <c r="F483" s="110"/>
      <c r="G483" s="111"/>
      <c r="H483" s="111"/>
      <c r="I483" s="25" t="s">
        <v>6</v>
      </c>
      <c r="J483" s="94">
        <f t="shared" si="89"/>
        <v>0</v>
      </c>
      <c r="K483" s="20"/>
      <c r="L483" s="102">
        <f t="shared" si="79"/>
        <v>0</v>
      </c>
      <c r="M483" s="103">
        <f t="shared" si="80"/>
        <v>0</v>
      </c>
      <c r="N483" s="103">
        <f t="shared" si="81"/>
        <v>0</v>
      </c>
      <c r="O483" s="10">
        <f t="shared" si="82"/>
        <v>0</v>
      </c>
      <c r="P483" s="113">
        <f t="shared" si="83"/>
        <v>0</v>
      </c>
      <c r="Q483" s="104">
        <f t="shared" si="84"/>
        <v>0</v>
      </c>
      <c r="R483" s="104">
        <f t="shared" si="85"/>
        <v>0</v>
      </c>
      <c r="S483" s="25" t="str">
        <f t="shared" si="86"/>
        <v>heure</v>
      </c>
      <c r="T483" s="94">
        <f t="shared" si="87"/>
        <v>0</v>
      </c>
      <c r="U483" s="19"/>
      <c r="V483" s="9"/>
      <c r="W483" s="37" t="str" cm="1">
        <f t="array" ref="W483">_xlfn.IFS(T483&gt;J483,"KO : Le montant retenu est supérieur au montant présenté. Merci de revoir la ligne de dépense ou plafonner son montant.",J483=0,"",T483=J483,"OK",T483&lt;J483,"Montant instruit inférieur au montant présenté.")</f>
        <v/>
      </c>
      <c r="X483" s="112">
        <f t="shared" si="88"/>
        <v>0</v>
      </c>
    </row>
    <row r="484" spans="1:24">
      <c r="A484" s="25">
        <v>480</v>
      </c>
      <c r="B484" s="109"/>
      <c r="C484" s="109"/>
      <c r="D484" s="10"/>
      <c r="E484" s="10"/>
      <c r="F484" s="110"/>
      <c r="G484" s="111"/>
      <c r="H484" s="111"/>
      <c r="I484" s="25" t="s">
        <v>6</v>
      </c>
      <c r="J484" s="94">
        <f t="shared" si="89"/>
        <v>0</v>
      </c>
      <c r="K484" s="20"/>
      <c r="L484" s="102">
        <f t="shared" si="79"/>
        <v>0</v>
      </c>
      <c r="M484" s="103">
        <f t="shared" si="80"/>
        <v>0</v>
      </c>
      <c r="N484" s="103">
        <f t="shared" si="81"/>
        <v>0</v>
      </c>
      <c r="O484" s="10">
        <f t="shared" si="82"/>
        <v>0</v>
      </c>
      <c r="P484" s="113">
        <f t="shared" si="83"/>
        <v>0</v>
      </c>
      <c r="Q484" s="104">
        <f t="shared" si="84"/>
        <v>0</v>
      </c>
      <c r="R484" s="104">
        <f t="shared" si="85"/>
        <v>0</v>
      </c>
      <c r="S484" s="25" t="str">
        <f t="shared" si="86"/>
        <v>heure</v>
      </c>
      <c r="T484" s="94">
        <f t="shared" si="87"/>
        <v>0</v>
      </c>
      <c r="U484" s="19"/>
      <c r="V484" s="9"/>
      <c r="W484" s="37" t="str" cm="1">
        <f t="array" ref="W484">_xlfn.IFS(T484&gt;J484,"KO : Le montant retenu est supérieur au montant présenté. Merci de revoir la ligne de dépense ou plafonner son montant.",J484=0,"",T484=J484,"OK",T484&lt;J484,"Montant instruit inférieur au montant présenté.")</f>
        <v/>
      </c>
      <c r="X484" s="112">
        <f t="shared" si="88"/>
        <v>0</v>
      </c>
    </row>
    <row r="485" spans="1:24">
      <c r="A485" s="25">
        <v>481</v>
      </c>
      <c r="B485" s="109"/>
      <c r="C485" s="109"/>
      <c r="D485" s="10"/>
      <c r="E485" s="10"/>
      <c r="F485" s="110"/>
      <c r="G485" s="111"/>
      <c r="H485" s="111"/>
      <c r="I485" s="25" t="s">
        <v>6</v>
      </c>
      <c r="J485" s="94">
        <f t="shared" si="89"/>
        <v>0</v>
      </c>
      <c r="K485" s="20"/>
      <c r="L485" s="102">
        <f t="shared" si="79"/>
        <v>0</v>
      </c>
      <c r="M485" s="103">
        <f t="shared" si="80"/>
        <v>0</v>
      </c>
      <c r="N485" s="103">
        <f t="shared" si="81"/>
        <v>0</v>
      </c>
      <c r="O485" s="10">
        <f t="shared" si="82"/>
        <v>0</v>
      </c>
      <c r="P485" s="113">
        <f t="shared" si="83"/>
        <v>0</v>
      </c>
      <c r="Q485" s="104">
        <f t="shared" si="84"/>
        <v>0</v>
      </c>
      <c r="R485" s="104">
        <f t="shared" si="85"/>
        <v>0</v>
      </c>
      <c r="S485" s="25" t="str">
        <f t="shared" si="86"/>
        <v>heure</v>
      </c>
      <c r="T485" s="94">
        <f t="shared" si="87"/>
        <v>0</v>
      </c>
      <c r="U485" s="19"/>
      <c r="V485" s="9"/>
      <c r="W485" s="37" t="str" cm="1">
        <f t="array" ref="W485">_xlfn.IFS(T485&gt;J485,"KO : Le montant retenu est supérieur au montant présenté. Merci de revoir la ligne de dépense ou plafonner son montant.",J485=0,"",T485=J485,"OK",T485&lt;J485,"Montant instruit inférieur au montant présenté.")</f>
        <v/>
      </c>
      <c r="X485" s="112">
        <f t="shared" si="88"/>
        <v>0</v>
      </c>
    </row>
    <row r="486" spans="1:24">
      <c r="A486" s="25">
        <v>482</v>
      </c>
      <c r="B486" s="109"/>
      <c r="C486" s="109"/>
      <c r="D486" s="10"/>
      <c r="E486" s="10"/>
      <c r="F486" s="110"/>
      <c r="G486" s="111"/>
      <c r="H486" s="111"/>
      <c r="I486" s="25" t="s">
        <v>6</v>
      </c>
      <c r="J486" s="94">
        <f t="shared" si="89"/>
        <v>0</v>
      </c>
      <c r="K486" s="20"/>
      <c r="L486" s="102">
        <f t="shared" si="79"/>
        <v>0</v>
      </c>
      <c r="M486" s="103">
        <f t="shared" si="80"/>
        <v>0</v>
      </c>
      <c r="N486" s="103">
        <f t="shared" si="81"/>
        <v>0</v>
      </c>
      <c r="O486" s="10">
        <f t="shared" si="82"/>
        <v>0</v>
      </c>
      <c r="P486" s="113">
        <f t="shared" si="83"/>
        <v>0</v>
      </c>
      <c r="Q486" s="104">
        <f t="shared" si="84"/>
        <v>0</v>
      </c>
      <c r="R486" s="104">
        <f t="shared" si="85"/>
        <v>0</v>
      </c>
      <c r="S486" s="25" t="str">
        <f t="shared" si="86"/>
        <v>heure</v>
      </c>
      <c r="T486" s="94">
        <f t="shared" si="87"/>
        <v>0</v>
      </c>
      <c r="U486" s="19"/>
      <c r="V486" s="9"/>
      <c r="W486" s="37" t="str" cm="1">
        <f t="array" ref="W486">_xlfn.IFS(T486&gt;J486,"KO : Le montant retenu est supérieur au montant présenté. Merci de revoir la ligne de dépense ou plafonner son montant.",J486=0,"",T486=J486,"OK",T486&lt;J486,"Montant instruit inférieur au montant présenté.")</f>
        <v/>
      </c>
      <c r="X486" s="112">
        <f t="shared" si="88"/>
        <v>0</v>
      </c>
    </row>
    <row r="487" spans="1:24">
      <c r="A487" s="25">
        <v>483</v>
      </c>
      <c r="B487" s="109"/>
      <c r="C487" s="109"/>
      <c r="D487" s="10"/>
      <c r="E487" s="10"/>
      <c r="F487" s="110"/>
      <c r="G487" s="111"/>
      <c r="H487" s="111"/>
      <c r="I487" s="25" t="s">
        <v>6</v>
      </c>
      <c r="J487" s="94">
        <f t="shared" si="89"/>
        <v>0</v>
      </c>
      <c r="K487" s="20"/>
      <c r="L487" s="102">
        <f t="shared" si="79"/>
        <v>0</v>
      </c>
      <c r="M487" s="103">
        <f t="shared" si="80"/>
        <v>0</v>
      </c>
      <c r="N487" s="103">
        <f t="shared" si="81"/>
        <v>0</v>
      </c>
      <c r="O487" s="10">
        <f t="shared" si="82"/>
        <v>0</v>
      </c>
      <c r="P487" s="113">
        <f t="shared" si="83"/>
        <v>0</v>
      </c>
      <c r="Q487" s="104">
        <f t="shared" si="84"/>
        <v>0</v>
      </c>
      <c r="R487" s="104">
        <f t="shared" si="85"/>
        <v>0</v>
      </c>
      <c r="S487" s="25" t="str">
        <f t="shared" si="86"/>
        <v>heure</v>
      </c>
      <c r="T487" s="94">
        <f t="shared" si="87"/>
        <v>0</v>
      </c>
      <c r="U487" s="19"/>
      <c r="V487" s="9"/>
      <c r="W487" s="37" t="str" cm="1">
        <f t="array" ref="W487">_xlfn.IFS(T487&gt;J487,"KO : Le montant retenu est supérieur au montant présenté. Merci de revoir la ligne de dépense ou plafonner son montant.",J487=0,"",T487=J487,"OK",T487&lt;J487,"Montant instruit inférieur au montant présenté.")</f>
        <v/>
      </c>
      <c r="X487" s="112">
        <f t="shared" si="88"/>
        <v>0</v>
      </c>
    </row>
    <row r="488" spans="1:24">
      <c r="A488" s="25">
        <v>484</v>
      </c>
      <c r="B488" s="109"/>
      <c r="C488" s="109"/>
      <c r="D488" s="10"/>
      <c r="E488" s="10"/>
      <c r="F488" s="110"/>
      <c r="G488" s="111"/>
      <c r="H488" s="111"/>
      <c r="I488" s="25" t="s">
        <v>6</v>
      </c>
      <c r="J488" s="94">
        <f t="shared" si="89"/>
        <v>0</v>
      </c>
      <c r="K488" s="20"/>
      <c r="L488" s="102">
        <f t="shared" si="79"/>
        <v>0</v>
      </c>
      <c r="M488" s="103">
        <f t="shared" si="80"/>
        <v>0</v>
      </c>
      <c r="N488" s="103">
        <f t="shared" si="81"/>
        <v>0</v>
      </c>
      <c r="O488" s="10">
        <f t="shared" si="82"/>
        <v>0</v>
      </c>
      <c r="P488" s="113">
        <f t="shared" si="83"/>
        <v>0</v>
      </c>
      <c r="Q488" s="104">
        <f t="shared" si="84"/>
        <v>0</v>
      </c>
      <c r="R488" s="104">
        <f t="shared" si="85"/>
        <v>0</v>
      </c>
      <c r="S488" s="25" t="str">
        <f t="shared" si="86"/>
        <v>heure</v>
      </c>
      <c r="T488" s="94">
        <f t="shared" si="87"/>
        <v>0</v>
      </c>
      <c r="U488" s="19"/>
      <c r="V488" s="9"/>
      <c r="W488" s="37" t="str" cm="1">
        <f t="array" ref="W488">_xlfn.IFS(T488&gt;J488,"KO : Le montant retenu est supérieur au montant présenté. Merci de revoir la ligne de dépense ou plafonner son montant.",J488=0,"",T488=J488,"OK",T488&lt;J488,"Montant instruit inférieur au montant présenté.")</f>
        <v/>
      </c>
      <c r="X488" s="112">
        <f t="shared" si="88"/>
        <v>0</v>
      </c>
    </row>
    <row r="489" spans="1:24">
      <c r="A489" s="25">
        <v>485</v>
      </c>
      <c r="B489" s="109"/>
      <c r="C489" s="109"/>
      <c r="D489" s="10"/>
      <c r="E489" s="10"/>
      <c r="F489" s="110"/>
      <c r="G489" s="111"/>
      <c r="H489" s="111"/>
      <c r="I489" s="25" t="s">
        <v>6</v>
      </c>
      <c r="J489" s="94">
        <f t="shared" si="89"/>
        <v>0</v>
      </c>
      <c r="K489" s="20"/>
      <c r="L489" s="102">
        <f t="shared" si="79"/>
        <v>0</v>
      </c>
      <c r="M489" s="103">
        <f t="shared" si="80"/>
        <v>0</v>
      </c>
      <c r="N489" s="103">
        <f t="shared" si="81"/>
        <v>0</v>
      </c>
      <c r="O489" s="10">
        <f t="shared" si="82"/>
        <v>0</v>
      </c>
      <c r="P489" s="113">
        <f t="shared" si="83"/>
        <v>0</v>
      </c>
      <c r="Q489" s="104">
        <f t="shared" si="84"/>
        <v>0</v>
      </c>
      <c r="R489" s="104">
        <f t="shared" si="85"/>
        <v>0</v>
      </c>
      <c r="S489" s="25" t="str">
        <f t="shared" si="86"/>
        <v>heure</v>
      </c>
      <c r="T489" s="94">
        <f t="shared" si="87"/>
        <v>0</v>
      </c>
      <c r="U489" s="19"/>
      <c r="V489" s="9"/>
      <c r="W489" s="37" t="str" cm="1">
        <f t="array" ref="W489">_xlfn.IFS(T489&gt;J489,"KO : Le montant retenu est supérieur au montant présenté. Merci de revoir la ligne de dépense ou plafonner son montant.",J489=0,"",T489=J489,"OK",T489&lt;J489,"Montant instruit inférieur au montant présenté.")</f>
        <v/>
      </c>
      <c r="X489" s="112">
        <f t="shared" si="88"/>
        <v>0</v>
      </c>
    </row>
    <row r="490" spans="1:24">
      <c r="A490" s="25">
        <v>486</v>
      </c>
      <c r="B490" s="109"/>
      <c r="C490" s="109"/>
      <c r="D490" s="10"/>
      <c r="E490" s="10"/>
      <c r="F490" s="110"/>
      <c r="G490" s="111"/>
      <c r="H490" s="111"/>
      <c r="I490" s="25" t="s">
        <v>6</v>
      </c>
      <c r="J490" s="94">
        <f t="shared" si="89"/>
        <v>0</v>
      </c>
      <c r="K490" s="20"/>
      <c r="L490" s="102">
        <f t="shared" si="79"/>
        <v>0</v>
      </c>
      <c r="M490" s="103">
        <f t="shared" si="80"/>
        <v>0</v>
      </c>
      <c r="N490" s="103">
        <f t="shared" si="81"/>
        <v>0</v>
      </c>
      <c r="O490" s="10">
        <f t="shared" si="82"/>
        <v>0</v>
      </c>
      <c r="P490" s="113">
        <f t="shared" si="83"/>
        <v>0</v>
      </c>
      <c r="Q490" s="104">
        <f t="shared" si="84"/>
        <v>0</v>
      </c>
      <c r="R490" s="104">
        <f t="shared" si="85"/>
        <v>0</v>
      </c>
      <c r="S490" s="25" t="str">
        <f t="shared" si="86"/>
        <v>heure</v>
      </c>
      <c r="T490" s="94">
        <f t="shared" si="87"/>
        <v>0</v>
      </c>
      <c r="U490" s="19"/>
      <c r="V490" s="9"/>
      <c r="W490" s="37" t="str" cm="1">
        <f t="array" ref="W490">_xlfn.IFS(T490&gt;J490,"KO : Le montant retenu est supérieur au montant présenté. Merci de revoir la ligne de dépense ou plafonner son montant.",J490=0,"",T490=J490,"OK",T490&lt;J490,"Montant instruit inférieur au montant présenté.")</f>
        <v/>
      </c>
      <c r="X490" s="112">
        <f t="shared" si="88"/>
        <v>0</v>
      </c>
    </row>
    <row r="491" spans="1:24">
      <c r="A491" s="25">
        <v>487</v>
      </c>
      <c r="B491" s="109"/>
      <c r="C491" s="109"/>
      <c r="D491" s="10"/>
      <c r="E491" s="10"/>
      <c r="F491" s="110"/>
      <c r="G491" s="111"/>
      <c r="H491" s="111"/>
      <c r="I491" s="25" t="s">
        <v>6</v>
      </c>
      <c r="J491" s="94">
        <f t="shared" si="89"/>
        <v>0</v>
      </c>
      <c r="K491" s="20"/>
      <c r="L491" s="102">
        <f t="shared" si="79"/>
        <v>0</v>
      </c>
      <c r="M491" s="103">
        <f t="shared" si="80"/>
        <v>0</v>
      </c>
      <c r="N491" s="103">
        <f t="shared" si="81"/>
        <v>0</v>
      </c>
      <c r="O491" s="10">
        <f t="shared" si="82"/>
        <v>0</v>
      </c>
      <c r="P491" s="113">
        <f t="shared" si="83"/>
        <v>0</v>
      </c>
      <c r="Q491" s="104">
        <f t="shared" si="84"/>
        <v>0</v>
      </c>
      <c r="R491" s="104">
        <f t="shared" si="85"/>
        <v>0</v>
      </c>
      <c r="S491" s="25" t="str">
        <f t="shared" si="86"/>
        <v>heure</v>
      </c>
      <c r="T491" s="94">
        <f t="shared" si="87"/>
        <v>0</v>
      </c>
      <c r="U491" s="19"/>
      <c r="V491" s="9"/>
      <c r="W491" s="37" t="str" cm="1">
        <f t="array" ref="W491">_xlfn.IFS(T491&gt;J491,"KO : Le montant retenu est supérieur au montant présenté. Merci de revoir la ligne de dépense ou plafonner son montant.",J491=0,"",T491=J491,"OK",T491&lt;J491,"Montant instruit inférieur au montant présenté.")</f>
        <v/>
      </c>
      <c r="X491" s="112">
        <f t="shared" si="88"/>
        <v>0</v>
      </c>
    </row>
    <row r="492" spans="1:24">
      <c r="A492" s="25">
        <v>488</v>
      </c>
      <c r="B492" s="109"/>
      <c r="C492" s="109"/>
      <c r="D492" s="10"/>
      <c r="E492" s="10"/>
      <c r="F492" s="110"/>
      <c r="G492" s="111"/>
      <c r="H492" s="111"/>
      <c r="I492" s="25" t="s">
        <v>6</v>
      </c>
      <c r="J492" s="94">
        <f t="shared" si="89"/>
        <v>0</v>
      </c>
      <c r="K492" s="20"/>
      <c r="L492" s="102">
        <f t="shared" si="79"/>
        <v>0</v>
      </c>
      <c r="M492" s="103">
        <f t="shared" si="80"/>
        <v>0</v>
      </c>
      <c r="N492" s="103">
        <f t="shared" si="81"/>
        <v>0</v>
      </c>
      <c r="O492" s="10">
        <f t="shared" si="82"/>
        <v>0</v>
      </c>
      <c r="P492" s="113">
        <f t="shared" si="83"/>
        <v>0</v>
      </c>
      <c r="Q492" s="104">
        <f t="shared" si="84"/>
        <v>0</v>
      </c>
      <c r="R492" s="104">
        <f t="shared" si="85"/>
        <v>0</v>
      </c>
      <c r="S492" s="25" t="str">
        <f t="shared" si="86"/>
        <v>heure</v>
      </c>
      <c r="T492" s="94">
        <f t="shared" si="87"/>
        <v>0</v>
      </c>
      <c r="U492" s="19"/>
      <c r="V492" s="9"/>
      <c r="W492" s="37" t="str" cm="1">
        <f t="array" ref="W492">_xlfn.IFS(T492&gt;J492,"KO : Le montant retenu est supérieur au montant présenté. Merci de revoir la ligne de dépense ou plafonner son montant.",J492=0,"",T492=J492,"OK",T492&lt;J492,"Montant instruit inférieur au montant présenté.")</f>
        <v/>
      </c>
      <c r="X492" s="112">
        <f t="shared" si="88"/>
        <v>0</v>
      </c>
    </row>
    <row r="493" spans="1:24">
      <c r="A493" s="25">
        <v>489</v>
      </c>
      <c r="B493" s="109"/>
      <c r="C493" s="109"/>
      <c r="D493" s="10"/>
      <c r="E493" s="10"/>
      <c r="F493" s="110"/>
      <c r="G493" s="111"/>
      <c r="H493" s="111"/>
      <c r="I493" s="25" t="s">
        <v>6</v>
      </c>
      <c r="J493" s="94">
        <f t="shared" si="89"/>
        <v>0</v>
      </c>
      <c r="K493" s="20"/>
      <c r="L493" s="102">
        <f t="shared" si="79"/>
        <v>0</v>
      </c>
      <c r="M493" s="103">
        <f t="shared" si="80"/>
        <v>0</v>
      </c>
      <c r="N493" s="103">
        <f t="shared" si="81"/>
        <v>0</v>
      </c>
      <c r="O493" s="10">
        <f t="shared" si="82"/>
        <v>0</v>
      </c>
      <c r="P493" s="113">
        <f t="shared" si="83"/>
        <v>0</v>
      </c>
      <c r="Q493" s="104">
        <f t="shared" si="84"/>
        <v>0</v>
      </c>
      <c r="R493" s="104">
        <f t="shared" si="85"/>
        <v>0</v>
      </c>
      <c r="S493" s="25" t="str">
        <f t="shared" si="86"/>
        <v>heure</v>
      </c>
      <c r="T493" s="94">
        <f t="shared" si="87"/>
        <v>0</v>
      </c>
      <c r="U493" s="19"/>
      <c r="V493" s="9"/>
      <c r="W493" s="37" t="str" cm="1">
        <f t="array" ref="W493">_xlfn.IFS(T493&gt;J493,"KO : Le montant retenu est supérieur au montant présenté. Merci de revoir la ligne de dépense ou plafonner son montant.",J493=0,"",T493=J493,"OK",T493&lt;J493,"Montant instruit inférieur au montant présenté.")</f>
        <v/>
      </c>
      <c r="X493" s="112">
        <f t="shared" si="88"/>
        <v>0</v>
      </c>
    </row>
    <row r="494" spans="1:24">
      <c r="A494" s="25">
        <v>490</v>
      </c>
      <c r="B494" s="109"/>
      <c r="C494" s="109"/>
      <c r="D494" s="10"/>
      <c r="E494" s="10"/>
      <c r="F494" s="110"/>
      <c r="G494" s="111"/>
      <c r="H494" s="111"/>
      <c r="I494" s="25" t="s">
        <v>6</v>
      </c>
      <c r="J494" s="94">
        <f t="shared" si="89"/>
        <v>0</v>
      </c>
      <c r="K494" s="20"/>
      <c r="L494" s="102">
        <f t="shared" si="79"/>
        <v>0</v>
      </c>
      <c r="M494" s="103">
        <f t="shared" si="80"/>
        <v>0</v>
      </c>
      <c r="N494" s="103">
        <f t="shared" si="81"/>
        <v>0</v>
      </c>
      <c r="O494" s="10">
        <f t="shared" si="82"/>
        <v>0</v>
      </c>
      <c r="P494" s="113">
        <f t="shared" si="83"/>
        <v>0</v>
      </c>
      <c r="Q494" s="104">
        <f t="shared" si="84"/>
        <v>0</v>
      </c>
      <c r="R494" s="104">
        <f t="shared" si="85"/>
        <v>0</v>
      </c>
      <c r="S494" s="25" t="str">
        <f t="shared" si="86"/>
        <v>heure</v>
      </c>
      <c r="T494" s="94">
        <f t="shared" si="87"/>
        <v>0</v>
      </c>
      <c r="U494" s="19"/>
      <c r="V494" s="9"/>
      <c r="W494" s="37" t="str" cm="1">
        <f t="array" ref="W494">_xlfn.IFS(T494&gt;J494,"KO : Le montant retenu est supérieur au montant présenté. Merci de revoir la ligne de dépense ou plafonner son montant.",J494=0,"",T494=J494,"OK",T494&lt;J494,"Montant instruit inférieur au montant présenté.")</f>
        <v/>
      </c>
      <c r="X494" s="112">
        <f t="shared" si="88"/>
        <v>0</v>
      </c>
    </row>
    <row r="495" spans="1:24">
      <c r="A495" s="25">
        <v>491</v>
      </c>
      <c r="B495" s="109"/>
      <c r="C495" s="109"/>
      <c r="D495" s="10"/>
      <c r="E495" s="10"/>
      <c r="F495" s="110"/>
      <c r="G495" s="111"/>
      <c r="H495" s="111"/>
      <c r="I495" s="25" t="s">
        <v>6</v>
      </c>
      <c r="J495" s="94">
        <f t="shared" si="89"/>
        <v>0</v>
      </c>
      <c r="K495" s="20"/>
      <c r="L495" s="102">
        <f t="shared" si="79"/>
        <v>0</v>
      </c>
      <c r="M495" s="103">
        <f t="shared" si="80"/>
        <v>0</v>
      </c>
      <c r="N495" s="103">
        <f t="shared" si="81"/>
        <v>0</v>
      </c>
      <c r="O495" s="10">
        <f t="shared" si="82"/>
        <v>0</v>
      </c>
      <c r="P495" s="113">
        <f t="shared" si="83"/>
        <v>0</v>
      </c>
      <c r="Q495" s="104">
        <f t="shared" si="84"/>
        <v>0</v>
      </c>
      <c r="R495" s="104">
        <f t="shared" si="85"/>
        <v>0</v>
      </c>
      <c r="S495" s="25" t="str">
        <f t="shared" si="86"/>
        <v>heure</v>
      </c>
      <c r="T495" s="94">
        <f t="shared" si="87"/>
        <v>0</v>
      </c>
      <c r="U495" s="19"/>
      <c r="V495" s="9"/>
      <c r="W495" s="37" t="str" cm="1">
        <f t="array" ref="W495">_xlfn.IFS(T495&gt;J495,"KO : Le montant retenu est supérieur au montant présenté. Merci de revoir la ligne de dépense ou plafonner son montant.",J495=0,"",T495=J495,"OK",T495&lt;J495,"Montant instruit inférieur au montant présenté.")</f>
        <v/>
      </c>
      <c r="X495" s="112">
        <f t="shared" si="88"/>
        <v>0</v>
      </c>
    </row>
    <row r="496" spans="1:24">
      <c r="A496" s="25">
        <v>492</v>
      </c>
      <c r="B496" s="109"/>
      <c r="C496" s="109"/>
      <c r="D496" s="10"/>
      <c r="E496" s="10"/>
      <c r="F496" s="110"/>
      <c r="G496" s="111"/>
      <c r="H496" s="111"/>
      <c r="I496" s="25" t="s">
        <v>6</v>
      </c>
      <c r="J496" s="94">
        <f t="shared" si="89"/>
        <v>0</v>
      </c>
      <c r="K496" s="20"/>
      <c r="L496" s="102">
        <f t="shared" si="79"/>
        <v>0</v>
      </c>
      <c r="M496" s="103">
        <f t="shared" si="80"/>
        <v>0</v>
      </c>
      <c r="N496" s="103">
        <f t="shared" si="81"/>
        <v>0</v>
      </c>
      <c r="O496" s="10">
        <f t="shared" si="82"/>
        <v>0</v>
      </c>
      <c r="P496" s="113">
        <f t="shared" si="83"/>
        <v>0</v>
      </c>
      <c r="Q496" s="104">
        <f t="shared" si="84"/>
        <v>0</v>
      </c>
      <c r="R496" s="104">
        <f t="shared" si="85"/>
        <v>0</v>
      </c>
      <c r="S496" s="25" t="str">
        <f t="shared" si="86"/>
        <v>heure</v>
      </c>
      <c r="T496" s="94">
        <f t="shared" si="87"/>
        <v>0</v>
      </c>
      <c r="U496" s="19"/>
      <c r="V496" s="9"/>
      <c r="W496" s="37" t="str" cm="1">
        <f t="array" ref="W496">_xlfn.IFS(T496&gt;J496,"KO : Le montant retenu est supérieur au montant présenté. Merci de revoir la ligne de dépense ou plafonner son montant.",J496=0,"",T496=J496,"OK",T496&lt;J496,"Montant instruit inférieur au montant présenté.")</f>
        <v/>
      </c>
      <c r="X496" s="112">
        <f t="shared" si="88"/>
        <v>0</v>
      </c>
    </row>
    <row r="497" spans="1:24">
      <c r="A497" s="25">
        <v>493</v>
      </c>
      <c r="B497" s="109"/>
      <c r="C497" s="109"/>
      <c r="D497" s="10"/>
      <c r="E497" s="10"/>
      <c r="F497" s="110"/>
      <c r="G497" s="111"/>
      <c r="H497" s="111"/>
      <c r="I497" s="25" t="s">
        <v>6</v>
      </c>
      <c r="J497" s="94">
        <f t="shared" si="89"/>
        <v>0</v>
      </c>
      <c r="K497" s="20"/>
      <c r="L497" s="102">
        <f t="shared" si="79"/>
        <v>0</v>
      </c>
      <c r="M497" s="103">
        <f t="shared" si="80"/>
        <v>0</v>
      </c>
      <c r="N497" s="103">
        <f t="shared" si="81"/>
        <v>0</v>
      </c>
      <c r="O497" s="10">
        <f t="shared" si="82"/>
        <v>0</v>
      </c>
      <c r="P497" s="113">
        <f t="shared" si="83"/>
        <v>0</v>
      </c>
      <c r="Q497" s="104">
        <f t="shared" si="84"/>
        <v>0</v>
      </c>
      <c r="R497" s="104">
        <f t="shared" si="85"/>
        <v>0</v>
      </c>
      <c r="S497" s="25" t="str">
        <f t="shared" si="86"/>
        <v>heure</v>
      </c>
      <c r="T497" s="94">
        <f t="shared" si="87"/>
        <v>0</v>
      </c>
      <c r="U497" s="19"/>
      <c r="V497" s="9"/>
      <c r="W497" s="37" t="str" cm="1">
        <f t="array" ref="W497">_xlfn.IFS(T497&gt;J497,"KO : Le montant retenu est supérieur au montant présenté. Merci de revoir la ligne de dépense ou plafonner son montant.",J497=0,"",T497=J497,"OK",T497&lt;J497,"Montant instruit inférieur au montant présenté.")</f>
        <v/>
      </c>
      <c r="X497" s="112">
        <f t="shared" si="88"/>
        <v>0</v>
      </c>
    </row>
    <row r="498" spans="1:24">
      <c r="A498" s="25">
        <v>494</v>
      </c>
      <c r="B498" s="109"/>
      <c r="C498" s="109"/>
      <c r="D498" s="10"/>
      <c r="E498" s="10"/>
      <c r="F498" s="110"/>
      <c r="G498" s="111"/>
      <c r="H498" s="111"/>
      <c r="I498" s="25" t="s">
        <v>6</v>
      </c>
      <c r="J498" s="94">
        <f t="shared" si="89"/>
        <v>0</v>
      </c>
      <c r="K498" s="20"/>
      <c r="L498" s="102">
        <f t="shared" si="79"/>
        <v>0</v>
      </c>
      <c r="M498" s="103">
        <f t="shared" si="80"/>
        <v>0</v>
      </c>
      <c r="N498" s="103">
        <f t="shared" si="81"/>
        <v>0</v>
      </c>
      <c r="O498" s="10">
        <f t="shared" si="82"/>
        <v>0</v>
      </c>
      <c r="P498" s="113">
        <f t="shared" si="83"/>
        <v>0</v>
      </c>
      <c r="Q498" s="104">
        <f t="shared" si="84"/>
        <v>0</v>
      </c>
      <c r="R498" s="104">
        <f t="shared" si="85"/>
        <v>0</v>
      </c>
      <c r="S498" s="25" t="str">
        <f t="shared" si="86"/>
        <v>heure</v>
      </c>
      <c r="T498" s="94">
        <f t="shared" si="87"/>
        <v>0</v>
      </c>
      <c r="U498" s="19"/>
      <c r="V498" s="9"/>
      <c r="W498" s="37" t="str" cm="1">
        <f t="array" ref="W498">_xlfn.IFS(T498&gt;J498,"KO : Le montant retenu est supérieur au montant présenté. Merci de revoir la ligne de dépense ou plafonner son montant.",J498=0,"",T498=J498,"OK",T498&lt;J498,"Montant instruit inférieur au montant présenté.")</f>
        <v/>
      </c>
      <c r="X498" s="112">
        <f t="shared" si="88"/>
        <v>0</v>
      </c>
    </row>
    <row r="499" spans="1:24">
      <c r="A499" s="25">
        <v>495</v>
      </c>
      <c r="B499" s="109"/>
      <c r="C499" s="109"/>
      <c r="D499" s="10"/>
      <c r="E499" s="10"/>
      <c r="F499" s="110"/>
      <c r="G499" s="111"/>
      <c r="H499" s="111"/>
      <c r="I499" s="25" t="s">
        <v>6</v>
      </c>
      <c r="J499" s="94">
        <f t="shared" si="89"/>
        <v>0</v>
      </c>
      <c r="K499" s="20"/>
      <c r="L499" s="102">
        <f t="shared" si="79"/>
        <v>0</v>
      </c>
      <c r="M499" s="103">
        <f t="shared" si="80"/>
        <v>0</v>
      </c>
      <c r="N499" s="103">
        <f t="shared" si="81"/>
        <v>0</v>
      </c>
      <c r="O499" s="10">
        <f t="shared" si="82"/>
        <v>0</v>
      </c>
      <c r="P499" s="113">
        <f t="shared" si="83"/>
        <v>0</v>
      </c>
      <c r="Q499" s="104">
        <f t="shared" si="84"/>
        <v>0</v>
      </c>
      <c r="R499" s="104">
        <f t="shared" si="85"/>
        <v>0</v>
      </c>
      <c r="S499" s="25" t="str">
        <f t="shared" si="86"/>
        <v>heure</v>
      </c>
      <c r="T499" s="94">
        <f t="shared" si="87"/>
        <v>0</v>
      </c>
      <c r="U499" s="19"/>
      <c r="V499" s="9"/>
      <c r="W499" s="37" t="str" cm="1">
        <f t="array" ref="W499">_xlfn.IFS(T499&gt;J499,"KO : Le montant retenu est supérieur au montant présenté. Merci de revoir la ligne de dépense ou plafonner son montant.",J499=0,"",T499=J499,"OK",T499&lt;J499,"Montant instruit inférieur au montant présenté.")</f>
        <v/>
      </c>
      <c r="X499" s="112">
        <f t="shared" si="88"/>
        <v>0</v>
      </c>
    </row>
    <row r="500" spans="1:24">
      <c r="A500" s="25">
        <v>496</v>
      </c>
      <c r="B500" s="109"/>
      <c r="C500" s="109"/>
      <c r="D500" s="10"/>
      <c r="E500" s="10"/>
      <c r="F500" s="110"/>
      <c r="G500" s="111"/>
      <c r="H500" s="111"/>
      <c r="I500" s="25" t="s">
        <v>6</v>
      </c>
      <c r="J500" s="94">
        <f t="shared" si="89"/>
        <v>0</v>
      </c>
      <c r="K500" s="20"/>
      <c r="L500" s="102">
        <f t="shared" si="79"/>
        <v>0</v>
      </c>
      <c r="M500" s="103">
        <f t="shared" si="80"/>
        <v>0</v>
      </c>
      <c r="N500" s="103">
        <f t="shared" si="81"/>
        <v>0</v>
      </c>
      <c r="O500" s="10">
        <f t="shared" si="82"/>
        <v>0</v>
      </c>
      <c r="P500" s="113">
        <f t="shared" si="83"/>
        <v>0</v>
      </c>
      <c r="Q500" s="104">
        <f t="shared" si="84"/>
        <v>0</v>
      </c>
      <c r="R500" s="104">
        <f t="shared" si="85"/>
        <v>0</v>
      </c>
      <c r="S500" s="25" t="str">
        <f t="shared" si="86"/>
        <v>heure</v>
      </c>
      <c r="T500" s="94">
        <f t="shared" si="87"/>
        <v>0</v>
      </c>
      <c r="U500" s="19"/>
      <c r="V500" s="9"/>
      <c r="W500" s="37" t="str" cm="1">
        <f t="array" ref="W500">_xlfn.IFS(T500&gt;J500,"KO : Le montant retenu est supérieur au montant présenté. Merci de revoir la ligne de dépense ou plafonner son montant.",J500=0,"",T500=J500,"OK",T500&lt;J500,"Montant instruit inférieur au montant présenté.")</f>
        <v/>
      </c>
      <c r="X500" s="112">
        <f t="shared" si="88"/>
        <v>0</v>
      </c>
    </row>
    <row r="501" spans="1:24">
      <c r="A501" s="25">
        <v>497</v>
      </c>
      <c r="B501" s="109"/>
      <c r="C501" s="109"/>
      <c r="D501" s="10"/>
      <c r="E501" s="10"/>
      <c r="F501" s="110"/>
      <c r="G501" s="111"/>
      <c r="H501" s="111"/>
      <c r="I501" s="25" t="s">
        <v>6</v>
      </c>
      <c r="J501" s="94">
        <f t="shared" si="89"/>
        <v>0</v>
      </c>
      <c r="K501" s="20"/>
      <c r="L501" s="102">
        <f t="shared" si="79"/>
        <v>0</v>
      </c>
      <c r="M501" s="103">
        <f t="shared" si="80"/>
        <v>0</v>
      </c>
      <c r="N501" s="103">
        <f t="shared" si="81"/>
        <v>0</v>
      </c>
      <c r="O501" s="10">
        <f t="shared" si="82"/>
        <v>0</v>
      </c>
      <c r="P501" s="113">
        <f t="shared" si="83"/>
        <v>0</v>
      </c>
      <c r="Q501" s="104">
        <f t="shared" si="84"/>
        <v>0</v>
      </c>
      <c r="R501" s="104">
        <f t="shared" si="85"/>
        <v>0</v>
      </c>
      <c r="S501" s="25" t="str">
        <f t="shared" si="86"/>
        <v>heure</v>
      </c>
      <c r="T501" s="94">
        <f t="shared" si="87"/>
        <v>0</v>
      </c>
      <c r="U501" s="19"/>
      <c r="V501" s="9"/>
      <c r="W501" s="37" t="str" cm="1">
        <f t="array" ref="W501">_xlfn.IFS(T501&gt;J501,"KO : Le montant retenu est supérieur au montant présenté. Merci de revoir la ligne de dépense ou plafonner son montant.",J501=0,"",T501=J501,"OK",T501&lt;J501,"Montant instruit inférieur au montant présenté.")</f>
        <v/>
      </c>
      <c r="X501" s="112">
        <f t="shared" si="88"/>
        <v>0</v>
      </c>
    </row>
    <row r="502" spans="1:24">
      <c r="A502" s="25">
        <v>498</v>
      </c>
      <c r="B502" s="109"/>
      <c r="C502" s="109"/>
      <c r="D502" s="10"/>
      <c r="E502" s="10"/>
      <c r="F502" s="110"/>
      <c r="G502" s="111"/>
      <c r="H502" s="111"/>
      <c r="I502" s="25" t="s">
        <v>6</v>
      </c>
      <c r="J502" s="94">
        <f t="shared" si="89"/>
        <v>0</v>
      </c>
      <c r="K502" s="20"/>
      <c r="L502" s="102">
        <f t="shared" si="79"/>
        <v>0</v>
      </c>
      <c r="M502" s="103">
        <f t="shared" si="80"/>
        <v>0</v>
      </c>
      <c r="N502" s="103">
        <f t="shared" si="81"/>
        <v>0</v>
      </c>
      <c r="O502" s="10">
        <f t="shared" si="82"/>
        <v>0</v>
      </c>
      <c r="P502" s="113">
        <f t="shared" si="83"/>
        <v>0</v>
      </c>
      <c r="Q502" s="104">
        <f t="shared" si="84"/>
        <v>0</v>
      </c>
      <c r="R502" s="104">
        <f t="shared" si="85"/>
        <v>0</v>
      </c>
      <c r="S502" s="25" t="str">
        <f t="shared" si="86"/>
        <v>heure</v>
      </c>
      <c r="T502" s="94">
        <f t="shared" si="87"/>
        <v>0</v>
      </c>
      <c r="U502" s="19"/>
      <c r="V502" s="9"/>
      <c r="W502" s="37" t="str" cm="1">
        <f t="array" ref="W502">_xlfn.IFS(T502&gt;J502,"KO : Le montant retenu est supérieur au montant présenté. Merci de revoir la ligne de dépense ou plafonner son montant.",J502=0,"",T502=J502,"OK",T502&lt;J502,"Montant instruit inférieur au montant présenté.")</f>
        <v/>
      </c>
      <c r="X502" s="112">
        <f t="shared" si="88"/>
        <v>0</v>
      </c>
    </row>
    <row r="503" spans="1:24">
      <c r="A503" s="25">
        <v>499</v>
      </c>
      <c r="B503" s="109"/>
      <c r="C503" s="109"/>
      <c r="D503" s="10"/>
      <c r="E503" s="10"/>
      <c r="F503" s="110"/>
      <c r="G503" s="111"/>
      <c r="H503" s="111"/>
      <c r="I503" s="25" t="s">
        <v>6</v>
      </c>
      <c r="J503" s="94">
        <f t="shared" si="89"/>
        <v>0</v>
      </c>
      <c r="K503" s="20"/>
      <c r="L503" s="102">
        <f t="shared" si="79"/>
        <v>0</v>
      </c>
      <c r="M503" s="103">
        <f t="shared" si="80"/>
        <v>0</v>
      </c>
      <c r="N503" s="103">
        <f t="shared" si="81"/>
        <v>0</v>
      </c>
      <c r="O503" s="10">
        <f t="shared" si="82"/>
        <v>0</v>
      </c>
      <c r="P503" s="113">
        <f t="shared" si="83"/>
        <v>0</v>
      </c>
      <c r="Q503" s="104">
        <f t="shared" si="84"/>
        <v>0</v>
      </c>
      <c r="R503" s="104">
        <f t="shared" si="85"/>
        <v>0</v>
      </c>
      <c r="S503" s="25" t="str">
        <f t="shared" si="86"/>
        <v>heure</v>
      </c>
      <c r="T503" s="94">
        <f t="shared" si="87"/>
        <v>0</v>
      </c>
      <c r="U503" s="19"/>
      <c r="V503" s="9"/>
      <c r="W503" s="37" t="str" cm="1">
        <f t="array" ref="W503">_xlfn.IFS(T503&gt;J503,"KO : Le montant retenu est supérieur au montant présenté. Merci de revoir la ligne de dépense ou plafonner son montant.",J503=0,"",T503=J503,"OK",T503&lt;J503,"Montant instruit inférieur au montant présenté.")</f>
        <v/>
      </c>
      <c r="X503" s="112">
        <f t="shared" si="88"/>
        <v>0</v>
      </c>
    </row>
    <row r="504" spans="1:24">
      <c r="A504" s="25">
        <v>500</v>
      </c>
      <c r="B504" s="109"/>
      <c r="C504" s="109"/>
      <c r="D504" s="10"/>
      <c r="E504" s="10"/>
      <c r="F504" s="110"/>
      <c r="G504" s="111"/>
      <c r="H504" s="111"/>
      <c r="I504" s="25" t="s">
        <v>6</v>
      </c>
      <c r="J504" s="94">
        <f t="shared" si="89"/>
        <v>0</v>
      </c>
      <c r="K504" s="20"/>
      <c r="L504" s="102">
        <f t="shared" si="79"/>
        <v>0</v>
      </c>
      <c r="M504" s="103">
        <f t="shared" si="80"/>
        <v>0</v>
      </c>
      <c r="N504" s="103">
        <f t="shared" si="81"/>
        <v>0</v>
      </c>
      <c r="O504" s="10">
        <f t="shared" si="82"/>
        <v>0</v>
      </c>
      <c r="P504" s="113">
        <f t="shared" si="83"/>
        <v>0</v>
      </c>
      <c r="Q504" s="104">
        <f t="shared" si="84"/>
        <v>0</v>
      </c>
      <c r="R504" s="104">
        <f t="shared" si="85"/>
        <v>0</v>
      </c>
      <c r="S504" s="25" t="str">
        <f t="shared" si="86"/>
        <v>heure</v>
      </c>
      <c r="T504" s="94">
        <f t="shared" si="87"/>
        <v>0</v>
      </c>
      <c r="U504" s="19"/>
      <c r="V504" s="9"/>
      <c r="W504" s="37" t="str" cm="1">
        <f t="array" ref="W504">_xlfn.IFS(T504&gt;J504,"KO : Le montant retenu est supérieur au montant présenté. Merci de revoir la ligne de dépense ou plafonner son montant.",J504=0,"",T504=J504,"OK",T504&lt;J504,"Montant instruit inférieur au montant présenté.")</f>
        <v/>
      </c>
      <c r="X504" s="112">
        <f t="shared" si="88"/>
        <v>0</v>
      </c>
    </row>
    <row r="505" spans="1:24">
      <c r="A505" s="25">
        <v>501</v>
      </c>
      <c r="B505" s="109"/>
      <c r="C505" s="109"/>
      <c r="D505" s="10"/>
      <c r="E505" s="10"/>
      <c r="F505" s="110"/>
      <c r="G505" s="111"/>
      <c r="H505" s="111"/>
      <c r="I505" s="25" t="s">
        <v>6</v>
      </c>
      <c r="J505" s="94">
        <f t="shared" si="89"/>
        <v>0</v>
      </c>
      <c r="K505" s="20"/>
      <c r="L505" s="102">
        <f t="shared" si="79"/>
        <v>0</v>
      </c>
      <c r="M505" s="103">
        <f t="shared" si="80"/>
        <v>0</v>
      </c>
      <c r="N505" s="103">
        <f t="shared" si="81"/>
        <v>0</v>
      </c>
      <c r="O505" s="10">
        <f t="shared" si="82"/>
        <v>0</v>
      </c>
      <c r="P505" s="113">
        <f t="shared" si="83"/>
        <v>0</v>
      </c>
      <c r="Q505" s="104">
        <f t="shared" si="84"/>
        <v>0</v>
      </c>
      <c r="R505" s="104">
        <f t="shared" si="85"/>
        <v>0</v>
      </c>
      <c r="S505" s="25" t="str">
        <f t="shared" si="86"/>
        <v>heure</v>
      </c>
      <c r="T505" s="94">
        <f t="shared" si="87"/>
        <v>0</v>
      </c>
      <c r="U505" s="19"/>
      <c r="V505" s="9"/>
      <c r="W505" s="37" t="str" cm="1">
        <f t="array" ref="W505">_xlfn.IFS(T505&gt;J505,"KO : Le montant retenu est supérieur au montant présenté. Merci de revoir la ligne de dépense ou plafonner son montant.",J505=0,"",T505=J505,"OK",T505&lt;J505,"Montant instruit inférieur au montant présenté.")</f>
        <v/>
      </c>
      <c r="X505" s="112">
        <f t="shared" si="88"/>
        <v>0</v>
      </c>
    </row>
    <row r="506" spans="1:24">
      <c r="A506" s="25">
        <v>502</v>
      </c>
      <c r="B506" s="109"/>
      <c r="C506" s="109"/>
      <c r="D506" s="10"/>
      <c r="E506" s="10"/>
      <c r="F506" s="110"/>
      <c r="G506" s="111"/>
      <c r="H506" s="111"/>
      <c r="I506" s="25" t="s">
        <v>6</v>
      </c>
      <c r="J506" s="94">
        <f t="shared" si="89"/>
        <v>0</v>
      </c>
      <c r="K506" s="20"/>
      <c r="L506" s="102">
        <f t="shared" si="79"/>
        <v>0</v>
      </c>
      <c r="M506" s="103">
        <f t="shared" si="80"/>
        <v>0</v>
      </c>
      <c r="N506" s="103">
        <f t="shared" si="81"/>
        <v>0</v>
      </c>
      <c r="O506" s="10">
        <f t="shared" si="82"/>
        <v>0</v>
      </c>
      <c r="P506" s="113">
        <f t="shared" si="83"/>
        <v>0</v>
      </c>
      <c r="Q506" s="104">
        <f t="shared" si="84"/>
        <v>0</v>
      </c>
      <c r="R506" s="104">
        <f t="shared" si="85"/>
        <v>0</v>
      </c>
      <c r="S506" s="25" t="str">
        <f t="shared" si="86"/>
        <v>heure</v>
      </c>
      <c r="T506" s="94">
        <f t="shared" si="87"/>
        <v>0</v>
      </c>
      <c r="U506" s="19"/>
      <c r="V506" s="9"/>
      <c r="W506" s="37" t="str" cm="1">
        <f t="array" ref="W506">_xlfn.IFS(T506&gt;J506,"KO : Le montant retenu est supérieur au montant présenté. Merci de revoir la ligne de dépense ou plafonner son montant.",J506=0,"",T506=J506,"OK",T506&lt;J506,"Montant instruit inférieur au montant présenté.")</f>
        <v/>
      </c>
      <c r="X506" s="112">
        <f t="shared" si="88"/>
        <v>0</v>
      </c>
    </row>
    <row r="507" spans="1:24">
      <c r="A507" s="25">
        <v>503</v>
      </c>
      <c r="B507" s="109"/>
      <c r="C507" s="109"/>
      <c r="D507" s="10"/>
      <c r="E507" s="10"/>
      <c r="F507" s="110"/>
      <c r="G507" s="111"/>
      <c r="H507" s="111"/>
      <c r="I507" s="25" t="s">
        <v>6</v>
      </c>
      <c r="J507" s="94">
        <f t="shared" si="89"/>
        <v>0</v>
      </c>
      <c r="K507" s="20"/>
      <c r="L507" s="102">
        <f t="shared" si="79"/>
        <v>0</v>
      </c>
      <c r="M507" s="103">
        <f t="shared" si="80"/>
        <v>0</v>
      </c>
      <c r="N507" s="103">
        <f t="shared" si="81"/>
        <v>0</v>
      </c>
      <c r="O507" s="10">
        <f t="shared" si="82"/>
        <v>0</v>
      </c>
      <c r="P507" s="113">
        <f t="shared" si="83"/>
        <v>0</v>
      </c>
      <c r="Q507" s="104">
        <f t="shared" si="84"/>
        <v>0</v>
      </c>
      <c r="R507" s="104">
        <f t="shared" si="85"/>
        <v>0</v>
      </c>
      <c r="S507" s="25" t="str">
        <f t="shared" si="86"/>
        <v>heure</v>
      </c>
      <c r="T507" s="94">
        <f t="shared" si="87"/>
        <v>0</v>
      </c>
      <c r="U507" s="19"/>
      <c r="V507" s="9"/>
      <c r="W507" s="37" t="str" cm="1">
        <f t="array" ref="W507">_xlfn.IFS(T507&gt;J507,"KO : Le montant retenu est supérieur au montant présenté. Merci de revoir la ligne de dépense ou plafonner son montant.",J507=0,"",T507=J507,"OK",T507&lt;J507,"Montant instruit inférieur au montant présenté.")</f>
        <v/>
      </c>
      <c r="X507" s="112">
        <f t="shared" si="88"/>
        <v>0</v>
      </c>
    </row>
    <row r="508" spans="1:24">
      <c r="A508" s="25">
        <v>504</v>
      </c>
      <c r="B508" s="109"/>
      <c r="C508" s="109"/>
      <c r="D508" s="10"/>
      <c r="E508" s="10"/>
      <c r="F508" s="110"/>
      <c r="G508" s="111"/>
      <c r="H508" s="111"/>
      <c r="I508" s="25" t="s">
        <v>6</v>
      </c>
      <c r="J508" s="94">
        <f t="shared" si="89"/>
        <v>0</v>
      </c>
      <c r="K508" s="20"/>
      <c r="L508" s="102">
        <f t="shared" si="79"/>
        <v>0</v>
      </c>
      <c r="M508" s="103">
        <f t="shared" si="80"/>
        <v>0</v>
      </c>
      <c r="N508" s="103">
        <f t="shared" si="81"/>
        <v>0</v>
      </c>
      <c r="O508" s="10">
        <f t="shared" si="82"/>
        <v>0</v>
      </c>
      <c r="P508" s="113">
        <f t="shared" si="83"/>
        <v>0</v>
      </c>
      <c r="Q508" s="104">
        <f t="shared" si="84"/>
        <v>0</v>
      </c>
      <c r="R508" s="104">
        <f t="shared" si="85"/>
        <v>0</v>
      </c>
      <c r="S508" s="25" t="str">
        <f t="shared" si="86"/>
        <v>heure</v>
      </c>
      <c r="T508" s="94">
        <f t="shared" si="87"/>
        <v>0</v>
      </c>
      <c r="U508" s="19"/>
      <c r="V508" s="9"/>
      <c r="W508" s="37" t="str" cm="1">
        <f t="array" ref="W508">_xlfn.IFS(T508&gt;J508,"KO : Le montant retenu est supérieur au montant présenté. Merci de revoir la ligne de dépense ou plafonner son montant.",J508=0,"",T508=J508,"OK",T508&lt;J508,"Montant instruit inférieur au montant présenté.")</f>
        <v/>
      </c>
      <c r="X508" s="112">
        <f t="shared" si="88"/>
        <v>0</v>
      </c>
    </row>
    <row r="509" spans="1:24">
      <c r="A509" s="25">
        <v>505</v>
      </c>
      <c r="B509" s="109"/>
      <c r="C509" s="109"/>
      <c r="D509" s="10"/>
      <c r="E509" s="10"/>
      <c r="F509" s="110"/>
      <c r="G509" s="111"/>
      <c r="H509" s="111"/>
      <c r="I509" s="25" t="s">
        <v>6</v>
      </c>
      <c r="J509" s="94">
        <f t="shared" si="89"/>
        <v>0</v>
      </c>
      <c r="K509" s="20"/>
      <c r="L509" s="102">
        <f t="shared" si="79"/>
        <v>0</v>
      </c>
      <c r="M509" s="103">
        <f t="shared" si="80"/>
        <v>0</v>
      </c>
      <c r="N509" s="103">
        <f t="shared" si="81"/>
        <v>0</v>
      </c>
      <c r="O509" s="10">
        <f t="shared" si="82"/>
        <v>0</v>
      </c>
      <c r="P509" s="113">
        <f t="shared" si="83"/>
        <v>0</v>
      </c>
      <c r="Q509" s="104">
        <f t="shared" si="84"/>
        <v>0</v>
      </c>
      <c r="R509" s="104">
        <f t="shared" si="85"/>
        <v>0</v>
      </c>
      <c r="S509" s="25" t="str">
        <f t="shared" si="86"/>
        <v>heure</v>
      </c>
      <c r="T509" s="94">
        <f t="shared" si="87"/>
        <v>0</v>
      </c>
      <c r="U509" s="19"/>
      <c r="V509" s="9"/>
      <c r="W509" s="37" t="str" cm="1">
        <f t="array" ref="W509">_xlfn.IFS(T509&gt;J509,"KO : Le montant retenu est supérieur au montant présenté. Merci de revoir la ligne de dépense ou plafonner son montant.",J509=0,"",T509=J509,"OK",T509&lt;J509,"Montant instruit inférieur au montant présenté.")</f>
        <v/>
      </c>
      <c r="X509" s="112">
        <f t="shared" si="88"/>
        <v>0</v>
      </c>
    </row>
    <row r="510" spans="1:24">
      <c r="A510" s="25">
        <v>506</v>
      </c>
      <c r="B510" s="109"/>
      <c r="C510" s="109"/>
      <c r="D510" s="10"/>
      <c r="E510" s="10"/>
      <c r="F510" s="110"/>
      <c r="G510" s="111"/>
      <c r="H510" s="111"/>
      <c r="I510" s="25" t="s">
        <v>6</v>
      </c>
      <c r="J510" s="94">
        <f t="shared" si="89"/>
        <v>0</v>
      </c>
      <c r="K510" s="20"/>
      <c r="L510" s="102">
        <f t="shared" si="79"/>
        <v>0</v>
      </c>
      <c r="M510" s="103">
        <f t="shared" si="80"/>
        <v>0</v>
      </c>
      <c r="N510" s="103">
        <f t="shared" si="81"/>
        <v>0</v>
      </c>
      <c r="O510" s="10">
        <f t="shared" si="82"/>
        <v>0</v>
      </c>
      <c r="P510" s="113">
        <f t="shared" si="83"/>
        <v>0</v>
      </c>
      <c r="Q510" s="104">
        <f t="shared" si="84"/>
        <v>0</v>
      </c>
      <c r="R510" s="104">
        <f t="shared" si="85"/>
        <v>0</v>
      </c>
      <c r="S510" s="25" t="str">
        <f t="shared" si="86"/>
        <v>heure</v>
      </c>
      <c r="T510" s="94">
        <f t="shared" si="87"/>
        <v>0</v>
      </c>
      <c r="U510" s="19"/>
      <c r="V510" s="9"/>
      <c r="W510" s="37" t="str" cm="1">
        <f t="array" ref="W510">_xlfn.IFS(T510&gt;J510,"KO : Le montant retenu est supérieur au montant présenté. Merci de revoir la ligne de dépense ou plafonner son montant.",J510=0,"",T510=J510,"OK",T510&lt;J510,"Montant instruit inférieur au montant présenté.")</f>
        <v/>
      </c>
      <c r="X510" s="112">
        <f t="shared" si="88"/>
        <v>0</v>
      </c>
    </row>
    <row r="511" spans="1:24">
      <c r="A511" s="25">
        <v>507</v>
      </c>
      <c r="B511" s="109"/>
      <c r="C511" s="109"/>
      <c r="D511" s="10"/>
      <c r="E511" s="10"/>
      <c r="F511" s="110"/>
      <c r="G511" s="111"/>
      <c r="H511" s="111"/>
      <c r="I511" s="25" t="s">
        <v>6</v>
      </c>
      <c r="J511" s="94">
        <f t="shared" si="89"/>
        <v>0</v>
      </c>
      <c r="K511" s="20"/>
      <c r="L511" s="102">
        <f t="shared" si="79"/>
        <v>0</v>
      </c>
      <c r="M511" s="103">
        <f t="shared" si="80"/>
        <v>0</v>
      </c>
      <c r="N511" s="103">
        <f t="shared" si="81"/>
        <v>0</v>
      </c>
      <c r="O511" s="10">
        <f t="shared" si="82"/>
        <v>0</v>
      </c>
      <c r="P511" s="113">
        <f t="shared" si="83"/>
        <v>0</v>
      </c>
      <c r="Q511" s="104">
        <f t="shared" si="84"/>
        <v>0</v>
      </c>
      <c r="R511" s="104">
        <f t="shared" si="85"/>
        <v>0</v>
      </c>
      <c r="S511" s="25" t="str">
        <f t="shared" si="86"/>
        <v>heure</v>
      </c>
      <c r="T511" s="94">
        <f t="shared" si="87"/>
        <v>0</v>
      </c>
      <c r="U511" s="19"/>
      <c r="V511" s="9"/>
      <c r="W511" s="37" t="str" cm="1">
        <f t="array" ref="W511">_xlfn.IFS(T511&gt;J511,"KO : Le montant retenu est supérieur au montant présenté. Merci de revoir la ligne de dépense ou plafonner son montant.",J511=0,"",T511=J511,"OK",T511&lt;J511,"Montant instruit inférieur au montant présenté.")</f>
        <v/>
      </c>
      <c r="X511" s="112">
        <f t="shared" si="88"/>
        <v>0</v>
      </c>
    </row>
    <row r="512" spans="1:24">
      <c r="A512" s="25">
        <v>508</v>
      </c>
      <c r="B512" s="109"/>
      <c r="C512" s="109"/>
      <c r="D512" s="10"/>
      <c r="E512" s="10"/>
      <c r="F512" s="110"/>
      <c r="G512" s="111"/>
      <c r="H512" s="111"/>
      <c r="I512" s="25" t="s">
        <v>6</v>
      </c>
      <c r="J512" s="94">
        <f t="shared" si="89"/>
        <v>0</v>
      </c>
      <c r="K512" s="20"/>
      <c r="L512" s="102">
        <f t="shared" si="79"/>
        <v>0</v>
      </c>
      <c r="M512" s="103">
        <f t="shared" si="80"/>
        <v>0</v>
      </c>
      <c r="N512" s="103">
        <f t="shared" si="81"/>
        <v>0</v>
      </c>
      <c r="O512" s="10">
        <f t="shared" si="82"/>
        <v>0</v>
      </c>
      <c r="P512" s="113">
        <f t="shared" si="83"/>
        <v>0</v>
      </c>
      <c r="Q512" s="104">
        <f t="shared" si="84"/>
        <v>0</v>
      </c>
      <c r="R512" s="104">
        <f t="shared" si="85"/>
        <v>0</v>
      </c>
      <c r="S512" s="25" t="str">
        <f t="shared" si="86"/>
        <v>heure</v>
      </c>
      <c r="T512" s="94">
        <f t="shared" si="87"/>
        <v>0</v>
      </c>
      <c r="U512" s="19"/>
      <c r="V512" s="9"/>
      <c r="W512" s="37" t="str" cm="1">
        <f t="array" ref="W512">_xlfn.IFS(T512&gt;J512,"KO : Le montant retenu est supérieur au montant présenté. Merci de revoir la ligne de dépense ou plafonner son montant.",J512=0,"",T512=J512,"OK",T512&lt;J512,"Montant instruit inférieur au montant présenté.")</f>
        <v/>
      </c>
      <c r="X512" s="112">
        <f t="shared" si="88"/>
        <v>0</v>
      </c>
    </row>
    <row r="513" spans="1:24">
      <c r="A513" s="25">
        <v>509</v>
      </c>
      <c r="B513" s="109"/>
      <c r="C513" s="109"/>
      <c r="D513" s="10"/>
      <c r="E513" s="10"/>
      <c r="F513" s="110"/>
      <c r="G513" s="111"/>
      <c r="H513" s="111"/>
      <c r="I513" s="25" t="s">
        <v>6</v>
      </c>
      <c r="J513" s="94">
        <f t="shared" si="89"/>
        <v>0</v>
      </c>
      <c r="K513" s="20"/>
      <c r="L513" s="102">
        <f t="shared" si="79"/>
        <v>0</v>
      </c>
      <c r="M513" s="103">
        <f t="shared" si="80"/>
        <v>0</v>
      </c>
      <c r="N513" s="103">
        <f t="shared" si="81"/>
        <v>0</v>
      </c>
      <c r="O513" s="10">
        <f t="shared" si="82"/>
        <v>0</v>
      </c>
      <c r="P513" s="113">
        <f t="shared" si="83"/>
        <v>0</v>
      </c>
      <c r="Q513" s="104">
        <f t="shared" si="84"/>
        <v>0</v>
      </c>
      <c r="R513" s="104">
        <f t="shared" si="85"/>
        <v>0</v>
      </c>
      <c r="S513" s="25" t="str">
        <f t="shared" si="86"/>
        <v>heure</v>
      </c>
      <c r="T513" s="94">
        <f t="shared" si="87"/>
        <v>0</v>
      </c>
      <c r="U513" s="19"/>
      <c r="V513" s="9"/>
      <c r="W513" s="37" t="str" cm="1">
        <f t="array" ref="W513">_xlfn.IFS(T513&gt;J513,"KO : Le montant retenu est supérieur au montant présenté. Merci de revoir la ligne de dépense ou plafonner son montant.",J513=0,"",T513=J513,"OK",T513&lt;J513,"Montant instruit inférieur au montant présenté.")</f>
        <v/>
      </c>
      <c r="X513" s="112">
        <f t="shared" si="88"/>
        <v>0</v>
      </c>
    </row>
    <row r="514" spans="1:24">
      <c r="A514" s="25">
        <v>510</v>
      </c>
      <c r="B514" s="109"/>
      <c r="C514" s="109"/>
      <c r="D514" s="10"/>
      <c r="E514" s="10"/>
      <c r="F514" s="110"/>
      <c r="G514" s="111"/>
      <c r="H514" s="111"/>
      <c r="I514" s="25" t="s">
        <v>6</v>
      </c>
      <c r="J514" s="94">
        <f t="shared" si="89"/>
        <v>0</v>
      </c>
      <c r="K514" s="20"/>
      <c r="L514" s="102">
        <f t="shared" si="79"/>
        <v>0</v>
      </c>
      <c r="M514" s="103">
        <f t="shared" si="80"/>
        <v>0</v>
      </c>
      <c r="N514" s="103">
        <f t="shared" si="81"/>
        <v>0</v>
      </c>
      <c r="O514" s="10">
        <f t="shared" si="82"/>
        <v>0</v>
      </c>
      <c r="P514" s="113">
        <f t="shared" si="83"/>
        <v>0</v>
      </c>
      <c r="Q514" s="104">
        <f t="shared" si="84"/>
        <v>0</v>
      </c>
      <c r="R514" s="104">
        <f t="shared" si="85"/>
        <v>0</v>
      </c>
      <c r="S514" s="25" t="str">
        <f t="shared" si="86"/>
        <v>heure</v>
      </c>
      <c r="T514" s="94">
        <f t="shared" si="87"/>
        <v>0</v>
      </c>
      <c r="U514" s="19"/>
      <c r="V514" s="9"/>
      <c r="W514" s="37" t="str" cm="1">
        <f t="array" ref="W514">_xlfn.IFS(T514&gt;J514,"KO : Le montant retenu est supérieur au montant présenté. Merci de revoir la ligne de dépense ou plafonner son montant.",J514=0,"",T514=J514,"OK",T514&lt;J514,"Montant instruit inférieur au montant présenté.")</f>
        <v/>
      </c>
      <c r="X514" s="112">
        <f t="shared" si="88"/>
        <v>0</v>
      </c>
    </row>
    <row r="515" spans="1:24">
      <c r="A515" s="25">
        <v>511</v>
      </c>
      <c r="B515" s="109"/>
      <c r="C515" s="109"/>
      <c r="D515" s="10"/>
      <c r="E515" s="10"/>
      <c r="F515" s="110"/>
      <c r="G515" s="111"/>
      <c r="H515" s="111"/>
      <c r="I515" s="25" t="s">
        <v>6</v>
      </c>
      <c r="J515" s="94">
        <f t="shared" si="89"/>
        <v>0</v>
      </c>
      <c r="K515" s="20"/>
      <c r="L515" s="102">
        <f t="shared" si="79"/>
        <v>0</v>
      </c>
      <c r="M515" s="103">
        <f t="shared" si="80"/>
        <v>0</v>
      </c>
      <c r="N515" s="103">
        <f t="shared" si="81"/>
        <v>0</v>
      </c>
      <c r="O515" s="10">
        <f t="shared" si="82"/>
        <v>0</v>
      </c>
      <c r="P515" s="113">
        <f t="shared" si="83"/>
        <v>0</v>
      </c>
      <c r="Q515" s="104">
        <f t="shared" si="84"/>
        <v>0</v>
      </c>
      <c r="R515" s="104">
        <f t="shared" si="85"/>
        <v>0</v>
      </c>
      <c r="S515" s="25" t="str">
        <f t="shared" si="86"/>
        <v>heure</v>
      </c>
      <c r="T515" s="94">
        <f t="shared" si="87"/>
        <v>0</v>
      </c>
      <c r="U515" s="19"/>
      <c r="V515" s="9"/>
      <c r="W515" s="37" t="str" cm="1">
        <f t="array" ref="W515">_xlfn.IFS(T515&gt;J515,"KO : Le montant retenu est supérieur au montant présenté. Merci de revoir la ligne de dépense ou plafonner son montant.",J515=0,"",T515=J515,"OK",T515&lt;J515,"Montant instruit inférieur au montant présenté.")</f>
        <v/>
      </c>
      <c r="X515" s="112">
        <f t="shared" si="88"/>
        <v>0</v>
      </c>
    </row>
    <row r="516" spans="1:24">
      <c r="A516" s="25">
        <v>512</v>
      </c>
      <c r="B516" s="109"/>
      <c r="C516" s="109"/>
      <c r="D516" s="10"/>
      <c r="E516" s="10"/>
      <c r="F516" s="110"/>
      <c r="G516" s="111"/>
      <c r="H516" s="111"/>
      <c r="I516" s="25" t="s">
        <v>6</v>
      </c>
      <c r="J516" s="94">
        <f t="shared" si="89"/>
        <v>0</v>
      </c>
      <c r="K516" s="20"/>
      <c r="L516" s="102">
        <f t="shared" si="79"/>
        <v>0</v>
      </c>
      <c r="M516" s="103">
        <f t="shared" si="80"/>
        <v>0</v>
      </c>
      <c r="N516" s="103">
        <f t="shared" si="81"/>
        <v>0</v>
      </c>
      <c r="O516" s="10">
        <f t="shared" si="82"/>
        <v>0</v>
      </c>
      <c r="P516" s="113">
        <f t="shared" si="83"/>
        <v>0</v>
      </c>
      <c r="Q516" s="104">
        <f t="shared" si="84"/>
        <v>0</v>
      </c>
      <c r="R516" s="104">
        <f t="shared" si="85"/>
        <v>0</v>
      </c>
      <c r="S516" s="25" t="str">
        <f t="shared" si="86"/>
        <v>heure</v>
      </c>
      <c r="T516" s="94">
        <f t="shared" si="87"/>
        <v>0</v>
      </c>
      <c r="U516" s="19"/>
      <c r="V516" s="9"/>
      <c r="W516" s="37" t="str" cm="1">
        <f t="array" ref="W516">_xlfn.IFS(T516&gt;J516,"KO : Le montant retenu est supérieur au montant présenté. Merci de revoir la ligne de dépense ou plafonner son montant.",J516=0,"",T516=J516,"OK",T516&lt;J516,"Montant instruit inférieur au montant présenté.")</f>
        <v/>
      </c>
      <c r="X516" s="112">
        <f t="shared" si="88"/>
        <v>0</v>
      </c>
    </row>
    <row r="517" spans="1:24">
      <c r="A517" s="25">
        <v>513</v>
      </c>
      <c r="B517" s="109"/>
      <c r="C517" s="109"/>
      <c r="D517" s="10"/>
      <c r="E517" s="10"/>
      <c r="F517" s="110"/>
      <c r="G517" s="111"/>
      <c r="H517" s="111"/>
      <c r="I517" s="25" t="s">
        <v>6</v>
      </c>
      <c r="J517" s="94">
        <f t="shared" si="89"/>
        <v>0</v>
      </c>
      <c r="K517" s="20"/>
      <c r="L517" s="102">
        <f t="shared" si="79"/>
        <v>0</v>
      </c>
      <c r="M517" s="103">
        <f t="shared" si="80"/>
        <v>0</v>
      </c>
      <c r="N517" s="103">
        <f t="shared" si="81"/>
        <v>0</v>
      </c>
      <c r="O517" s="10">
        <f t="shared" si="82"/>
        <v>0</v>
      </c>
      <c r="P517" s="113">
        <f t="shared" si="83"/>
        <v>0</v>
      </c>
      <c r="Q517" s="104">
        <f t="shared" si="84"/>
        <v>0</v>
      </c>
      <c r="R517" s="104">
        <f t="shared" si="85"/>
        <v>0</v>
      </c>
      <c r="S517" s="25" t="str">
        <f t="shared" si="86"/>
        <v>heure</v>
      </c>
      <c r="T517" s="94">
        <f t="shared" si="87"/>
        <v>0</v>
      </c>
      <c r="U517" s="19"/>
      <c r="V517" s="9"/>
      <c r="W517" s="37" t="str" cm="1">
        <f t="array" ref="W517">_xlfn.IFS(T517&gt;J517,"KO : Le montant retenu est supérieur au montant présenté. Merci de revoir la ligne de dépense ou plafonner son montant.",J517=0,"",T517=J517,"OK",T517&lt;J517,"Montant instruit inférieur au montant présenté.")</f>
        <v/>
      </c>
      <c r="X517" s="112">
        <f t="shared" si="88"/>
        <v>0</v>
      </c>
    </row>
    <row r="518" spans="1:24">
      <c r="A518" s="25">
        <v>514</v>
      </c>
      <c r="B518" s="109"/>
      <c r="C518" s="109"/>
      <c r="D518" s="10"/>
      <c r="E518" s="10"/>
      <c r="F518" s="110"/>
      <c r="G518" s="111"/>
      <c r="H518" s="111"/>
      <c r="I518" s="25" t="s">
        <v>6</v>
      </c>
      <c r="J518" s="94">
        <f t="shared" si="89"/>
        <v>0</v>
      </c>
      <c r="K518" s="20"/>
      <c r="L518" s="102">
        <f t="shared" ref="L518:L581" si="90">B518</f>
        <v>0</v>
      </c>
      <c r="M518" s="103">
        <f t="shared" ref="M518:M581" si="91">C518</f>
        <v>0</v>
      </c>
      <c r="N518" s="103">
        <f t="shared" ref="N518:N581" si="92">D518</f>
        <v>0</v>
      </c>
      <c r="O518" s="10">
        <f t="shared" ref="O518:O581" si="93">E518</f>
        <v>0</v>
      </c>
      <c r="P518" s="113">
        <f t="shared" ref="P518:P581" si="94">F518</f>
        <v>0</v>
      </c>
      <c r="Q518" s="104">
        <f t="shared" ref="Q518:Q581" si="95">G518</f>
        <v>0</v>
      </c>
      <c r="R518" s="104">
        <f t="shared" ref="R518:R581" si="96">H518</f>
        <v>0</v>
      </c>
      <c r="S518" s="25" t="str">
        <f t="shared" ref="S518:S581" si="97">I518</f>
        <v>heure</v>
      </c>
      <c r="T518" s="94">
        <f t="shared" ref="T518:T581" si="98">IF(R518&lt;&gt;0,R518*P518/Q518,0)</f>
        <v>0</v>
      </c>
      <c r="U518" s="19"/>
      <c r="V518" s="9"/>
      <c r="W518" s="37" t="str" cm="1">
        <f t="array" ref="W518">_xlfn.IFS(T518&gt;J518,"KO : Le montant retenu est supérieur au montant présenté. Merci de revoir la ligne de dépense ou plafonner son montant.",J518=0,"",T518=J518,"OK",T518&lt;J518,"Montant instruit inférieur au montant présenté.")</f>
        <v/>
      </c>
      <c r="X518" s="112">
        <f t="shared" ref="X518:X581" si="99">J518-T518</f>
        <v>0</v>
      </c>
    </row>
    <row r="519" spans="1:24">
      <c r="A519" s="25">
        <v>515</v>
      </c>
      <c r="B519" s="109"/>
      <c r="C519" s="109"/>
      <c r="D519" s="10"/>
      <c r="E519" s="10"/>
      <c r="F519" s="110"/>
      <c r="G519" s="111"/>
      <c r="H519" s="111"/>
      <c r="I519" s="25" t="s">
        <v>6</v>
      </c>
      <c r="J519" s="94">
        <f t="shared" si="89"/>
        <v>0</v>
      </c>
      <c r="K519" s="20"/>
      <c r="L519" s="102">
        <f t="shared" si="90"/>
        <v>0</v>
      </c>
      <c r="M519" s="103">
        <f t="shared" si="91"/>
        <v>0</v>
      </c>
      <c r="N519" s="103">
        <f t="shared" si="92"/>
        <v>0</v>
      </c>
      <c r="O519" s="10">
        <f t="shared" si="93"/>
        <v>0</v>
      </c>
      <c r="P519" s="113">
        <f t="shared" si="94"/>
        <v>0</v>
      </c>
      <c r="Q519" s="104">
        <f t="shared" si="95"/>
        <v>0</v>
      </c>
      <c r="R519" s="104">
        <f t="shared" si="96"/>
        <v>0</v>
      </c>
      <c r="S519" s="25" t="str">
        <f t="shared" si="97"/>
        <v>heure</v>
      </c>
      <c r="T519" s="94">
        <f t="shared" si="98"/>
        <v>0</v>
      </c>
      <c r="U519" s="19"/>
      <c r="V519" s="9"/>
      <c r="W519" s="37" t="str" cm="1">
        <f t="array" ref="W519">_xlfn.IFS(T519&gt;J519,"KO : Le montant retenu est supérieur au montant présenté. Merci de revoir la ligne de dépense ou plafonner son montant.",J519=0,"",T519=J519,"OK",T519&lt;J519,"Montant instruit inférieur au montant présenté.")</f>
        <v/>
      </c>
      <c r="X519" s="112">
        <f t="shared" si="99"/>
        <v>0</v>
      </c>
    </row>
    <row r="520" spans="1:24">
      <c r="A520" s="25">
        <v>516</v>
      </c>
      <c r="B520" s="109"/>
      <c r="C520" s="109"/>
      <c r="D520" s="10"/>
      <c r="E520" s="10"/>
      <c r="F520" s="110"/>
      <c r="G520" s="111"/>
      <c r="H520" s="111"/>
      <c r="I520" s="25" t="s">
        <v>6</v>
      </c>
      <c r="J520" s="94">
        <f t="shared" si="89"/>
        <v>0</v>
      </c>
      <c r="K520" s="20"/>
      <c r="L520" s="102">
        <f t="shared" si="90"/>
        <v>0</v>
      </c>
      <c r="M520" s="103">
        <f t="shared" si="91"/>
        <v>0</v>
      </c>
      <c r="N520" s="103">
        <f t="shared" si="92"/>
        <v>0</v>
      </c>
      <c r="O520" s="10">
        <f t="shared" si="93"/>
        <v>0</v>
      </c>
      <c r="P520" s="113">
        <f t="shared" si="94"/>
        <v>0</v>
      </c>
      <c r="Q520" s="104">
        <f t="shared" si="95"/>
        <v>0</v>
      </c>
      <c r="R520" s="104">
        <f t="shared" si="96"/>
        <v>0</v>
      </c>
      <c r="S520" s="25" t="str">
        <f t="shared" si="97"/>
        <v>heure</v>
      </c>
      <c r="T520" s="94">
        <f t="shared" si="98"/>
        <v>0</v>
      </c>
      <c r="U520" s="19"/>
      <c r="V520" s="9"/>
      <c r="W520" s="37" t="str" cm="1">
        <f t="array" ref="W520">_xlfn.IFS(T520&gt;J520,"KO : Le montant retenu est supérieur au montant présenté. Merci de revoir la ligne de dépense ou plafonner son montant.",J520=0,"",T520=J520,"OK",T520&lt;J520,"Montant instruit inférieur au montant présenté.")</f>
        <v/>
      </c>
      <c r="X520" s="112">
        <f t="shared" si="99"/>
        <v>0</v>
      </c>
    </row>
    <row r="521" spans="1:24">
      <c r="A521" s="25">
        <v>517</v>
      </c>
      <c r="B521" s="109"/>
      <c r="C521" s="109"/>
      <c r="D521" s="10"/>
      <c r="E521" s="10"/>
      <c r="F521" s="110"/>
      <c r="G521" s="111"/>
      <c r="H521" s="111"/>
      <c r="I521" s="25" t="s">
        <v>6</v>
      </c>
      <c r="J521" s="94">
        <f t="shared" si="89"/>
        <v>0</v>
      </c>
      <c r="K521" s="20"/>
      <c r="L521" s="102">
        <f t="shared" si="90"/>
        <v>0</v>
      </c>
      <c r="M521" s="103">
        <f t="shared" si="91"/>
        <v>0</v>
      </c>
      <c r="N521" s="103">
        <f t="shared" si="92"/>
        <v>0</v>
      </c>
      <c r="O521" s="10">
        <f t="shared" si="93"/>
        <v>0</v>
      </c>
      <c r="P521" s="113">
        <f t="shared" si="94"/>
        <v>0</v>
      </c>
      <c r="Q521" s="104">
        <f t="shared" si="95"/>
        <v>0</v>
      </c>
      <c r="R521" s="104">
        <f t="shared" si="96"/>
        <v>0</v>
      </c>
      <c r="S521" s="25" t="str">
        <f t="shared" si="97"/>
        <v>heure</v>
      </c>
      <c r="T521" s="94">
        <f t="shared" si="98"/>
        <v>0</v>
      </c>
      <c r="U521" s="19"/>
      <c r="V521" s="9"/>
      <c r="W521" s="37" t="str" cm="1">
        <f t="array" ref="W521">_xlfn.IFS(T521&gt;J521,"KO : Le montant retenu est supérieur au montant présenté. Merci de revoir la ligne de dépense ou plafonner son montant.",J521=0,"",T521=J521,"OK",T521&lt;J521,"Montant instruit inférieur au montant présenté.")</f>
        <v/>
      </c>
      <c r="X521" s="112">
        <f t="shared" si="99"/>
        <v>0</v>
      </c>
    </row>
    <row r="522" spans="1:24">
      <c r="A522" s="25">
        <v>518</v>
      </c>
      <c r="B522" s="109"/>
      <c r="C522" s="109"/>
      <c r="D522" s="10"/>
      <c r="E522" s="10"/>
      <c r="F522" s="110"/>
      <c r="G522" s="111"/>
      <c r="H522" s="111"/>
      <c r="I522" s="25" t="s">
        <v>6</v>
      </c>
      <c r="J522" s="94">
        <f t="shared" si="89"/>
        <v>0</v>
      </c>
      <c r="K522" s="20"/>
      <c r="L522" s="102">
        <f t="shared" si="90"/>
        <v>0</v>
      </c>
      <c r="M522" s="103">
        <f t="shared" si="91"/>
        <v>0</v>
      </c>
      <c r="N522" s="103">
        <f t="shared" si="92"/>
        <v>0</v>
      </c>
      <c r="O522" s="10">
        <f t="shared" si="93"/>
        <v>0</v>
      </c>
      <c r="P522" s="113">
        <f t="shared" si="94"/>
        <v>0</v>
      </c>
      <c r="Q522" s="104">
        <f t="shared" si="95"/>
        <v>0</v>
      </c>
      <c r="R522" s="104">
        <f t="shared" si="96"/>
        <v>0</v>
      </c>
      <c r="S522" s="25" t="str">
        <f t="shared" si="97"/>
        <v>heure</v>
      </c>
      <c r="T522" s="94">
        <f t="shared" si="98"/>
        <v>0</v>
      </c>
      <c r="U522" s="19"/>
      <c r="V522" s="9"/>
      <c r="W522" s="37" t="str" cm="1">
        <f t="array" ref="W522">_xlfn.IFS(T522&gt;J522,"KO : Le montant retenu est supérieur au montant présenté. Merci de revoir la ligne de dépense ou plafonner son montant.",J522=0,"",T522=J522,"OK",T522&lt;J522,"Montant instruit inférieur au montant présenté.")</f>
        <v/>
      </c>
      <c r="X522" s="112">
        <f t="shared" si="99"/>
        <v>0</v>
      </c>
    </row>
    <row r="523" spans="1:24">
      <c r="A523" s="25">
        <v>519</v>
      </c>
      <c r="B523" s="109"/>
      <c r="C523" s="109"/>
      <c r="D523" s="10"/>
      <c r="E523" s="10"/>
      <c r="F523" s="110"/>
      <c r="G523" s="111"/>
      <c r="H523" s="111"/>
      <c r="I523" s="25" t="s">
        <v>6</v>
      </c>
      <c r="J523" s="94">
        <f t="shared" ref="J523:J586" si="100">IF(H523&lt;&gt;0,H523*F523/G523,0)</f>
        <v>0</v>
      </c>
      <c r="K523" s="20"/>
      <c r="L523" s="102">
        <f t="shared" si="90"/>
        <v>0</v>
      </c>
      <c r="M523" s="103">
        <f t="shared" si="91"/>
        <v>0</v>
      </c>
      <c r="N523" s="103">
        <f t="shared" si="92"/>
        <v>0</v>
      </c>
      <c r="O523" s="10">
        <f t="shared" si="93"/>
        <v>0</v>
      </c>
      <c r="P523" s="113">
        <f t="shared" si="94"/>
        <v>0</v>
      </c>
      <c r="Q523" s="104">
        <f t="shared" si="95"/>
        <v>0</v>
      </c>
      <c r="R523" s="104">
        <f t="shared" si="96"/>
        <v>0</v>
      </c>
      <c r="S523" s="25" t="str">
        <f t="shared" si="97"/>
        <v>heure</v>
      </c>
      <c r="T523" s="94">
        <f t="shared" si="98"/>
        <v>0</v>
      </c>
      <c r="U523" s="19"/>
      <c r="V523" s="9"/>
      <c r="W523" s="37" t="str" cm="1">
        <f t="array" ref="W523">_xlfn.IFS(T523&gt;J523,"KO : Le montant retenu est supérieur au montant présenté. Merci de revoir la ligne de dépense ou plafonner son montant.",J523=0,"",T523=J523,"OK",T523&lt;J523,"Montant instruit inférieur au montant présenté.")</f>
        <v/>
      </c>
      <c r="X523" s="112">
        <f t="shared" si="99"/>
        <v>0</v>
      </c>
    </row>
    <row r="524" spans="1:24">
      <c r="A524" s="25">
        <v>520</v>
      </c>
      <c r="B524" s="109"/>
      <c r="C524" s="109"/>
      <c r="D524" s="10"/>
      <c r="E524" s="10"/>
      <c r="F524" s="110"/>
      <c r="G524" s="111"/>
      <c r="H524" s="111"/>
      <c r="I524" s="25" t="s">
        <v>6</v>
      </c>
      <c r="J524" s="94">
        <f t="shared" si="100"/>
        <v>0</v>
      </c>
      <c r="K524" s="20"/>
      <c r="L524" s="102">
        <f t="shared" si="90"/>
        <v>0</v>
      </c>
      <c r="M524" s="103">
        <f t="shared" si="91"/>
        <v>0</v>
      </c>
      <c r="N524" s="103">
        <f t="shared" si="92"/>
        <v>0</v>
      </c>
      <c r="O524" s="10">
        <f t="shared" si="93"/>
        <v>0</v>
      </c>
      <c r="P524" s="113">
        <f t="shared" si="94"/>
        <v>0</v>
      </c>
      <c r="Q524" s="104">
        <f t="shared" si="95"/>
        <v>0</v>
      </c>
      <c r="R524" s="104">
        <f t="shared" si="96"/>
        <v>0</v>
      </c>
      <c r="S524" s="25" t="str">
        <f t="shared" si="97"/>
        <v>heure</v>
      </c>
      <c r="T524" s="94">
        <f t="shared" si="98"/>
        <v>0</v>
      </c>
      <c r="U524" s="19"/>
      <c r="V524" s="9"/>
      <c r="W524" s="37" t="str" cm="1">
        <f t="array" ref="W524">_xlfn.IFS(T524&gt;J524,"KO : Le montant retenu est supérieur au montant présenté. Merci de revoir la ligne de dépense ou plafonner son montant.",J524=0,"",T524=J524,"OK",T524&lt;J524,"Montant instruit inférieur au montant présenté.")</f>
        <v/>
      </c>
      <c r="X524" s="112">
        <f t="shared" si="99"/>
        <v>0</v>
      </c>
    </row>
    <row r="525" spans="1:24">
      <c r="A525" s="25">
        <v>521</v>
      </c>
      <c r="B525" s="109"/>
      <c r="C525" s="109"/>
      <c r="D525" s="10"/>
      <c r="E525" s="10"/>
      <c r="F525" s="110"/>
      <c r="G525" s="111"/>
      <c r="H525" s="111"/>
      <c r="I525" s="25" t="s">
        <v>6</v>
      </c>
      <c r="J525" s="94">
        <f t="shared" si="100"/>
        <v>0</v>
      </c>
      <c r="K525" s="20"/>
      <c r="L525" s="102">
        <f t="shared" si="90"/>
        <v>0</v>
      </c>
      <c r="M525" s="103">
        <f t="shared" si="91"/>
        <v>0</v>
      </c>
      <c r="N525" s="103">
        <f t="shared" si="92"/>
        <v>0</v>
      </c>
      <c r="O525" s="10">
        <f t="shared" si="93"/>
        <v>0</v>
      </c>
      <c r="P525" s="113">
        <f t="shared" si="94"/>
        <v>0</v>
      </c>
      <c r="Q525" s="104">
        <f t="shared" si="95"/>
        <v>0</v>
      </c>
      <c r="R525" s="104">
        <f t="shared" si="96"/>
        <v>0</v>
      </c>
      <c r="S525" s="25" t="str">
        <f t="shared" si="97"/>
        <v>heure</v>
      </c>
      <c r="T525" s="94">
        <f t="shared" si="98"/>
        <v>0</v>
      </c>
      <c r="U525" s="19"/>
      <c r="V525" s="9"/>
      <c r="W525" s="37" t="str" cm="1">
        <f t="array" ref="W525">_xlfn.IFS(T525&gt;J525,"KO : Le montant retenu est supérieur au montant présenté. Merci de revoir la ligne de dépense ou plafonner son montant.",J525=0,"",T525=J525,"OK",T525&lt;J525,"Montant instruit inférieur au montant présenté.")</f>
        <v/>
      </c>
      <c r="X525" s="112">
        <f t="shared" si="99"/>
        <v>0</v>
      </c>
    </row>
    <row r="526" spans="1:24">
      <c r="A526" s="25">
        <v>522</v>
      </c>
      <c r="B526" s="109"/>
      <c r="C526" s="109"/>
      <c r="D526" s="10"/>
      <c r="E526" s="10"/>
      <c r="F526" s="110"/>
      <c r="G526" s="111"/>
      <c r="H526" s="111"/>
      <c r="I526" s="25" t="s">
        <v>6</v>
      </c>
      <c r="J526" s="94">
        <f t="shared" si="100"/>
        <v>0</v>
      </c>
      <c r="K526" s="20"/>
      <c r="L526" s="102">
        <f t="shared" si="90"/>
        <v>0</v>
      </c>
      <c r="M526" s="103">
        <f t="shared" si="91"/>
        <v>0</v>
      </c>
      <c r="N526" s="103">
        <f t="shared" si="92"/>
        <v>0</v>
      </c>
      <c r="O526" s="10">
        <f t="shared" si="93"/>
        <v>0</v>
      </c>
      <c r="P526" s="113">
        <f t="shared" si="94"/>
        <v>0</v>
      </c>
      <c r="Q526" s="104">
        <f t="shared" si="95"/>
        <v>0</v>
      </c>
      <c r="R526" s="104">
        <f t="shared" si="96"/>
        <v>0</v>
      </c>
      <c r="S526" s="25" t="str">
        <f t="shared" si="97"/>
        <v>heure</v>
      </c>
      <c r="T526" s="94">
        <f t="shared" si="98"/>
        <v>0</v>
      </c>
      <c r="U526" s="19"/>
      <c r="V526" s="9"/>
      <c r="W526" s="37" t="str" cm="1">
        <f t="array" ref="W526">_xlfn.IFS(T526&gt;J526,"KO : Le montant retenu est supérieur au montant présenté. Merci de revoir la ligne de dépense ou plafonner son montant.",J526=0,"",T526=J526,"OK",T526&lt;J526,"Montant instruit inférieur au montant présenté.")</f>
        <v/>
      </c>
      <c r="X526" s="112">
        <f t="shared" si="99"/>
        <v>0</v>
      </c>
    </row>
    <row r="527" spans="1:24">
      <c r="A527" s="25">
        <v>523</v>
      </c>
      <c r="B527" s="109"/>
      <c r="C527" s="109"/>
      <c r="D527" s="10"/>
      <c r="E527" s="10"/>
      <c r="F527" s="110"/>
      <c r="G527" s="111"/>
      <c r="H527" s="111"/>
      <c r="I527" s="25" t="s">
        <v>6</v>
      </c>
      <c r="J527" s="94">
        <f t="shared" si="100"/>
        <v>0</v>
      </c>
      <c r="K527" s="20"/>
      <c r="L527" s="102">
        <f t="shared" si="90"/>
        <v>0</v>
      </c>
      <c r="M527" s="103">
        <f t="shared" si="91"/>
        <v>0</v>
      </c>
      <c r="N527" s="103">
        <f t="shared" si="92"/>
        <v>0</v>
      </c>
      <c r="O527" s="10">
        <f t="shared" si="93"/>
        <v>0</v>
      </c>
      <c r="P527" s="113">
        <f t="shared" si="94"/>
        <v>0</v>
      </c>
      <c r="Q527" s="104">
        <f t="shared" si="95"/>
        <v>0</v>
      </c>
      <c r="R527" s="104">
        <f t="shared" si="96"/>
        <v>0</v>
      </c>
      <c r="S527" s="25" t="str">
        <f t="shared" si="97"/>
        <v>heure</v>
      </c>
      <c r="T527" s="94">
        <f t="shared" si="98"/>
        <v>0</v>
      </c>
      <c r="U527" s="19"/>
      <c r="V527" s="9"/>
      <c r="W527" s="37" t="str" cm="1">
        <f t="array" ref="W527">_xlfn.IFS(T527&gt;J527,"KO : Le montant retenu est supérieur au montant présenté. Merci de revoir la ligne de dépense ou plafonner son montant.",J527=0,"",T527=J527,"OK",T527&lt;J527,"Montant instruit inférieur au montant présenté.")</f>
        <v/>
      </c>
      <c r="X527" s="112">
        <f t="shared" si="99"/>
        <v>0</v>
      </c>
    </row>
    <row r="528" spans="1:24">
      <c r="A528" s="25">
        <v>524</v>
      </c>
      <c r="B528" s="109"/>
      <c r="C528" s="109"/>
      <c r="D528" s="10"/>
      <c r="E528" s="10"/>
      <c r="F528" s="110"/>
      <c r="G528" s="111"/>
      <c r="H528" s="111"/>
      <c r="I528" s="25" t="s">
        <v>6</v>
      </c>
      <c r="J528" s="94">
        <f t="shared" si="100"/>
        <v>0</v>
      </c>
      <c r="K528" s="20"/>
      <c r="L528" s="102">
        <f t="shared" si="90"/>
        <v>0</v>
      </c>
      <c r="M528" s="103">
        <f t="shared" si="91"/>
        <v>0</v>
      </c>
      <c r="N528" s="103">
        <f t="shared" si="92"/>
        <v>0</v>
      </c>
      <c r="O528" s="10">
        <f t="shared" si="93"/>
        <v>0</v>
      </c>
      <c r="P528" s="113">
        <f t="shared" si="94"/>
        <v>0</v>
      </c>
      <c r="Q528" s="104">
        <f t="shared" si="95"/>
        <v>0</v>
      </c>
      <c r="R528" s="104">
        <f t="shared" si="96"/>
        <v>0</v>
      </c>
      <c r="S528" s="25" t="str">
        <f t="shared" si="97"/>
        <v>heure</v>
      </c>
      <c r="T528" s="94">
        <f t="shared" si="98"/>
        <v>0</v>
      </c>
      <c r="U528" s="19"/>
      <c r="V528" s="9"/>
      <c r="W528" s="37" t="str" cm="1">
        <f t="array" ref="W528">_xlfn.IFS(T528&gt;J528,"KO : Le montant retenu est supérieur au montant présenté. Merci de revoir la ligne de dépense ou plafonner son montant.",J528=0,"",T528=J528,"OK",T528&lt;J528,"Montant instruit inférieur au montant présenté.")</f>
        <v/>
      </c>
      <c r="X528" s="112">
        <f t="shared" si="99"/>
        <v>0</v>
      </c>
    </row>
    <row r="529" spans="1:24">
      <c r="A529" s="25">
        <v>525</v>
      </c>
      <c r="B529" s="109"/>
      <c r="C529" s="109"/>
      <c r="D529" s="10"/>
      <c r="E529" s="10"/>
      <c r="F529" s="110"/>
      <c r="G529" s="111"/>
      <c r="H529" s="111"/>
      <c r="I529" s="25" t="s">
        <v>6</v>
      </c>
      <c r="J529" s="94">
        <f t="shared" si="100"/>
        <v>0</v>
      </c>
      <c r="K529" s="20"/>
      <c r="L529" s="102">
        <f t="shared" si="90"/>
        <v>0</v>
      </c>
      <c r="M529" s="103">
        <f t="shared" si="91"/>
        <v>0</v>
      </c>
      <c r="N529" s="103">
        <f t="shared" si="92"/>
        <v>0</v>
      </c>
      <c r="O529" s="10">
        <f t="shared" si="93"/>
        <v>0</v>
      </c>
      <c r="P529" s="113">
        <f t="shared" si="94"/>
        <v>0</v>
      </c>
      <c r="Q529" s="104">
        <f t="shared" si="95"/>
        <v>0</v>
      </c>
      <c r="R529" s="104">
        <f t="shared" si="96"/>
        <v>0</v>
      </c>
      <c r="S529" s="25" t="str">
        <f t="shared" si="97"/>
        <v>heure</v>
      </c>
      <c r="T529" s="94">
        <f t="shared" si="98"/>
        <v>0</v>
      </c>
      <c r="U529" s="19"/>
      <c r="V529" s="9"/>
      <c r="W529" s="37" t="str" cm="1">
        <f t="array" ref="W529">_xlfn.IFS(T529&gt;J529,"KO : Le montant retenu est supérieur au montant présenté. Merci de revoir la ligne de dépense ou plafonner son montant.",J529=0,"",T529=J529,"OK",T529&lt;J529,"Montant instruit inférieur au montant présenté.")</f>
        <v/>
      </c>
      <c r="X529" s="112">
        <f t="shared" si="99"/>
        <v>0</v>
      </c>
    </row>
    <row r="530" spans="1:24">
      <c r="A530" s="25">
        <v>526</v>
      </c>
      <c r="B530" s="109"/>
      <c r="C530" s="109"/>
      <c r="D530" s="10"/>
      <c r="E530" s="10"/>
      <c r="F530" s="110"/>
      <c r="G530" s="111"/>
      <c r="H530" s="111"/>
      <c r="I530" s="25" t="s">
        <v>6</v>
      </c>
      <c r="J530" s="94">
        <f t="shared" si="100"/>
        <v>0</v>
      </c>
      <c r="K530" s="20"/>
      <c r="L530" s="102">
        <f t="shared" si="90"/>
        <v>0</v>
      </c>
      <c r="M530" s="103">
        <f t="shared" si="91"/>
        <v>0</v>
      </c>
      <c r="N530" s="103">
        <f t="shared" si="92"/>
        <v>0</v>
      </c>
      <c r="O530" s="10">
        <f t="shared" si="93"/>
        <v>0</v>
      </c>
      <c r="P530" s="113">
        <f t="shared" si="94"/>
        <v>0</v>
      </c>
      <c r="Q530" s="104">
        <f t="shared" si="95"/>
        <v>0</v>
      </c>
      <c r="R530" s="104">
        <f t="shared" si="96"/>
        <v>0</v>
      </c>
      <c r="S530" s="25" t="str">
        <f t="shared" si="97"/>
        <v>heure</v>
      </c>
      <c r="T530" s="94">
        <f t="shared" si="98"/>
        <v>0</v>
      </c>
      <c r="U530" s="19"/>
      <c r="V530" s="9"/>
      <c r="W530" s="37" t="str" cm="1">
        <f t="array" ref="W530">_xlfn.IFS(T530&gt;J530,"KO : Le montant retenu est supérieur au montant présenté. Merci de revoir la ligne de dépense ou plafonner son montant.",J530=0,"",T530=J530,"OK",T530&lt;J530,"Montant instruit inférieur au montant présenté.")</f>
        <v/>
      </c>
      <c r="X530" s="112">
        <f t="shared" si="99"/>
        <v>0</v>
      </c>
    </row>
    <row r="531" spans="1:24">
      <c r="A531" s="25">
        <v>527</v>
      </c>
      <c r="B531" s="109"/>
      <c r="C531" s="109"/>
      <c r="D531" s="10"/>
      <c r="E531" s="10"/>
      <c r="F531" s="110"/>
      <c r="G531" s="111"/>
      <c r="H531" s="111"/>
      <c r="I531" s="25" t="s">
        <v>6</v>
      </c>
      <c r="J531" s="94">
        <f t="shared" si="100"/>
        <v>0</v>
      </c>
      <c r="K531" s="20"/>
      <c r="L531" s="102">
        <f t="shared" si="90"/>
        <v>0</v>
      </c>
      <c r="M531" s="103">
        <f t="shared" si="91"/>
        <v>0</v>
      </c>
      <c r="N531" s="103">
        <f t="shared" si="92"/>
        <v>0</v>
      </c>
      <c r="O531" s="10">
        <f t="shared" si="93"/>
        <v>0</v>
      </c>
      <c r="P531" s="113">
        <f t="shared" si="94"/>
        <v>0</v>
      </c>
      <c r="Q531" s="104">
        <f t="shared" si="95"/>
        <v>0</v>
      </c>
      <c r="R531" s="104">
        <f t="shared" si="96"/>
        <v>0</v>
      </c>
      <c r="S531" s="25" t="str">
        <f t="shared" si="97"/>
        <v>heure</v>
      </c>
      <c r="T531" s="94">
        <f t="shared" si="98"/>
        <v>0</v>
      </c>
      <c r="U531" s="19"/>
      <c r="V531" s="9"/>
      <c r="W531" s="37" t="str" cm="1">
        <f t="array" ref="W531">_xlfn.IFS(T531&gt;J531,"KO : Le montant retenu est supérieur au montant présenté. Merci de revoir la ligne de dépense ou plafonner son montant.",J531=0,"",T531=J531,"OK",T531&lt;J531,"Montant instruit inférieur au montant présenté.")</f>
        <v/>
      </c>
      <c r="X531" s="112">
        <f t="shared" si="99"/>
        <v>0</v>
      </c>
    </row>
    <row r="532" spans="1:24">
      <c r="A532" s="25">
        <v>528</v>
      </c>
      <c r="B532" s="109"/>
      <c r="C532" s="109"/>
      <c r="D532" s="10"/>
      <c r="E532" s="10"/>
      <c r="F532" s="110"/>
      <c r="G532" s="111"/>
      <c r="H532" s="111"/>
      <c r="I532" s="25" t="s">
        <v>6</v>
      </c>
      <c r="J532" s="94">
        <f t="shared" si="100"/>
        <v>0</v>
      </c>
      <c r="K532" s="20"/>
      <c r="L532" s="102">
        <f t="shared" si="90"/>
        <v>0</v>
      </c>
      <c r="M532" s="103">
        <f t="shared" si="91"/>
        <v>0</v>
      </c>
      <c r="N532" s="103">
        <f t="shared" si="92"/>
        <v>0</v>
      </c>
      <c r="O532" s="10">
        <f t="shared" si="93"/>
        <v>0</v>
      </c>
      <c r="P532" s="113">
        <f t="shared" si="94"/>
        <v>0</v>
      </c>
      <c r="Q532" s="104">
        <f t="shared" si="95"/>
        <v>0</v>
      </c>
      <c r="R532" s="104">
        <f t="shared" si="96"/>
        <v>0</v>
      </c>
      <c r="S532" s="25" t="str">
        <f t="shared" si="97"/>
        <v>heure</v>
      </c>
      <c r="T532" s="94">
        <f t="shared" si="98"/>
        <v>0</v>
      </c>
      <c r="U532" s="19"/>
      <c r="V532" s="9"/>
      <c r="W532" s="37" t="str" cm="1">
        <f t="array" ref="W532">_xlfn.IFS(T532&gt;J532,"KO : Le montant retenu est supérieur au montant présenté. Merci de revoir la ligne de dépense ou plafonner son montant.",J532=0,"",T532=J532,"OK",T532&lt;J532,"Montant instruit inférieur au montant présenté.")</f>
        <v/>
      </c>
      <c r="X532" s="112">
        <f t="shared" si="99"/>
        <v>0</v>
      </c>
    </row>
    <row r="533" spans="1:24">
      <c r="A533" s="25">
        <v>529</v>
      </c>
      <c r="B533" s="109"/>
      <c r="C533" s="109"/>
      <c r="D533" s="10"/>
      <c r="E533" s="10"/>
      <c r="F533" s="110"/>
      <c r="G533" s="111"/>
      <c r="H533" s="111"/>
      <c r="I533" s="25" t="s">
        <v>6</v>
      </c>
      <c r="J533" s="94">
        <f t="shared" si="100"/>
        <v>0</v>
      </c>
      <c r="K533" s="20"/>
      <c r="L533" s="102">
        <f t="shared" si="90"/>
        <v>0</v>
      </c>
      <c r="M533" s="103">
        <f t="shared" si="91"/>
        <v>0</v>
      </c>
      <c r="N533" s="103">
        <f t="shared" si="92"/>
        <v>0</v>
      </c>
      <c r="O533" s="10">
        <f t="shared" si="93"/>
        <v>0</v>
      </c>
      <c r="P533" s="113">
        <f t="shared" si="94"/>
        <v>0</v>
      </c>
      <c r="Q533" s="104">
        <f t="shared" si="95"/>
        <v>0</v>
      </c>
      <c r="R533" s="104">
        <f t="shared" si="96"/>
        <v>0</v>
      </c>
      <c r="S533" s="25" t="str">
        <f t="shared" si="97"/>
        <v>heure</v>
      </c>
      <c r="T533" s="94">
        <f t="shared" si="98"/>
        <v>0</v>
      </c>
      <c r="U533" s="19"/>
      <c r="V533" s="9"/>
      <c r="W533" s="37" t="str" cm="1">
        <f t="array" ref="W533">_xlfn.IFS(T533&gt;J533,"KO : Le montant retenu est supérieur au montant présenté. Merci de revoir la ligne de dépense ou plafonner son montant.",J533=0,"",T533=J533,"OK",T533&lt;J533,"Montant instruit inférieur au montant présenté.")</f>
        <v/>
      </c>
      <c r="X533" s="112">
        <f t="shared" si="99"/>
        <v>0</v>
      </c>
    </row>
    <row r="534" spans="1:24">
      <c r="A534" s="25">
        <v>530</v>
      </c>
      <c r="B534" s="109"/>
      <c r="C534" s="109"/>
      <c r="D534" s="10"/>
      <c r="E534" s="10"/>
      <c r="F534" s="110"/>
      <c r="G534" s="111"/>
      <c r="H534" s="111"/>
      <c r="I534" s="25" t="s">
        <v>6</v>
      </c>
      <c r="J534" s="94">
        <f t="shared" si="100"/>
        <v>0</v>
      </c>
      <c r="K534" s="20"/>
      <c r="L534" s="102">
        <f t="shared" si="90"/>
        <v>0</v>
      </c>
      <c r="M534" s="103">
        <f t="shared" si="91"/>
        <v>0</v>
      </c>
      <c r="N534" s="103">
        <f t="shared" si="92"/>
        <v>0</v>
      </c>
      <c r="O534" s="10">
        <f t="shared" si="93"/>
        <v>0</v>
      </c>
      <c r="P534" s="113">
        <f t="shared" si="94"/>
        <v>0</v>
      </c>
      <c r="Q534" s="104">
        <f t="shared" si="95"/>
        <v>0</v>
      </c>
      <c r="R534" s="104">
        <f t="shared" si="96"/>
        <v>0</v>
      </c>
      <c r="S534" s="25" t="str">
        <f t="shared" si="97"/>
        <v>heure</v>
      </c>
      <c r="T534" s="94">
        <f t="shared" si="98"/>
        <v>0</v>
      </c>
      <c r="U534" s="19"/>
      <c r="V534" s="9"/>
      <c r="W534" s="37" t="str" cm="1">
        <f t="array" ref="W534">_xlfn.IFS(T534&gt;J534,"KO : Le montant retenu est supérieur au montant présenté. Merci de revoir la ligne de dépense ou plafonner son montant.",J534=0,"",T534=J534,"OK",T534&lt;J534,"Montant instruit inférieur au montant présenté.")</f>
        <v/>
      </c>
      <c r="X534" s="112">
        <f t="shared" si="99"/>
        <v>0</v>
      </c>
    </row>
    <row r="535" spans="1:24">
      <c r="A535" s="25">
        <v>531</v>
      </c>
      <c r="B535" s="109"/>
      <c r="C535" s="109"/>
      <c r="D535" s="10"/>
      <c r="E535" s="10"/>
      <c r="F535" s="110"/>
      <c r="G535" s="111"/>
      <c r="H535" s="111"/>
      <c r="I535" s="25" t="s">
        <v>6</v>
      </c>
      <c r="J535" s="94">
        <f t="shared" si="100"/>
        <v>0</v>
      </c>
      <c r="K535" s="20"/>
      <c r="L535" s="102">
        <f t="shared" si="90"/>
        <v>0</v>
      </c>
      <c r="M535" s="103">
        <f t="shared" si="91"/>
        <v>0</v>
      </c>
      <c r="N535" s="103">
        <f t="shared" si="92"/>
        <v>0</v>
      </c>
      <c r="O535" s="10">
        <f t="shared" si="93"/>
        <v>0</v>
      </c>
      <c r="P535" s="113">
        <f t="shared" si="94"/>
        <v>0</v>
      </c>
      <c r="Q535" s="104">
        <f t="shared" si="95"/>
        <v>0</v>
      </c>
      <c r="R535" s="104">
        <f t="shared" si="96"/>
        <v>0</v>
      </c>
      <c r="S535" s="25" t="str">
        <f t="shared" si="97"/>
        <v>heure</v>
      </c>
      <c r="T535" s="94">
        <f t="shared" si="98"/>
        <v>0</v>
      </c>
      <c r="U535" s="19"/>
      <c r="V535" s="9"/>
      <c r="W535" s="37" t="str" cm="1">
        <f t="array" ref="W535">_xlfn.IFS(T535&gt;J535,"KO : Le montant retenu est supérieur au montant présenté. Merci de revoir la ligne de dépense ou plafonner son montant.",J535=0,"",T535=J535,"OK",T535&lt;J535,"Montant instruit inférieur au montant présenté.")</f>
        <v/>
      </c>
      <c r="X535" s="112">
        <f t="shared" si="99"/>
        <v>0</v>
      </c>
    </row>
    <row r="536" spans="1:24">
      <c r="A536" s="25">
        <v>532</v>
      </c>
      <c r="B536" s="109"/>
      <c r="C536" s="109"/>
      <c r="D536" s="10"/>
      <c r="E536" s="10"/>
      <c r="F536" s="110"/>
      <c r="G536" s="111"/>
      <c r="H536" s="111"/>
      <c r="I536" s="25" t="s">
        <v>6</v>
      </c>
      <c r="J536" s="94">
        <f t="shared" si="100"/>
        <v>0</v>
      </c>
      <c r="K536" s="20"/>
      <c r="L536" s="102">
        <f t="shared" si="90"/>
        <v>0</v>
      </c>
      <c r="M536" s="103">
        <f t="shared" si="91"/>
        <v>0</v>
      </c>
      <c r="N536" s="103">
        <f t="shared" si="92"/>
        <v>0</v>
      </c>
      <c r="O536" s="10">
        <f t="shared" si="93"/>
        <v>0</v>
      </c>
      <c r="P536" s="113">
        <f t="shared" si="94"/>
        <v>0</v>
      </c>
      <c r="Q536" s="104">
        <f t="shared" si="95"/>
        <v>0</v>
      </c>
      <c r="R536" s="104">
        <f t="shared" si="96"/>
        <v>0</v>
      </c>
      <c r="S536" s="25" t="str">
        <f t="shared" si="97"/>
        <v>heure</v>
      </c>
      <c r="T536" s="94">
        <f t="shared" si="98"/>
        <v>0</v>
      </c>
      <c r="U536" s="19"/>
      <c r="V536" s="9"/>
      <c r="W536" s="37" t="str" cm="1">
        <f t="array" ref="W536">_xlfn.IFS(T536&gt;J536,"KO : Le montant retenu est supérieur au montant présenté. Merci de revoir la ligne de dépense ou plafonner son montant.",J536=0,"",T536=J536,"OK",T536&lt;J536,"Montant instruit inférieur au montant présenté.")</f>
        <v/>
      </c>
      <c r="X536" s="112">
        <f t="shared" si="99"/>
        <v>0</v>
      </c>
    </row>
    <row r="537" spans="1:24">
      <c r="A537" s="25">
        <v>533</v>
      </c>
      <c r="B537" s="109"/>
      <c r="C537" s="109"/>
      <c r="D537" s="10"/>
      <c r="E537" s="10"/>
      <c r="F537" s="110"/>
      <c r="G537" s="111"/>
      <c r="H537" s="111"/>
      <c r="I537" s="25" t="s">
        <v>6</v>
      </c>
      <c r="J537" s="94">
        <f t="shared" si="100"/>
        <v>0</v>
      </c>
      <c r="K537" s="20"/>
      <c r="L537" s="102">
        <f t="shared" si="90"/>
        <v>0</v>
      </c>
      <c r="M537" s="103">
        <f t="shared" si="91"/>
        <v>0</v>
      </c>
      <c r="N537" s="103">
        <f t="shared" si="92"/>
        <v>0</v>
      </c>
      <c r="O537" s="10">
        <f t="shared" si="93"/>
        <v>0</v>
      </c>
      <c r="P537" s="113">
        <f t="shared" si="94"/>
        <v>0</v>
      </c>
      <c r="Q537" s="104">
        <f t="shared" si="95"/>
        <v>0</v>
      </c>
      <c r="R537" s="104">
        <f t="shared" si="96"/>
        <v>0</v>
      </c>
      <c r="S537" s="25" t="str">
        <f t="shared" si="97"/>
        <v>heure</v>
      </c>
      <c r="T537" s="94">
        <f t="shared" si="98"/>
        <v>0</v>
      </c>
      <c r="U537" s="19"/>
      <c r="V537" s="9"/>
      <c r="W537" s="37" t="str" cm="1">
        <f t="array" ref="W537">_xlfn.IFS(T537&gt;J537,"KO : Le montant retenu est supérieur au montant présenté. Merci de revoir la ligne de dépense ou plafonner son montant.",J537=0,"",T537=J537,"OK",T537&lt;J537,"Montant instruit inférieur au montant présenté.")</f>
        <v/>
      </c>
      <c r="X537" s="112">
        <f t="shared" si="99"/>
        <v>0</v>
      </c>
    </row>
    <row r="538" spans="1:24">
      <c r="A538" s="25">
        <v>534</v>
      </c>
      <c r="B538" s="109"/>
      <c r="C538" s="109"/>
      <c r="D538" s="10"/>
      <c r="E538" s="10"/>
      <c r="F538" s="110"/>
      <c r="G538" s="111"/>
      <c r="H538" s="111"/>
      <c r="I538" s="25" t="s">
        <v>6</v>
      </c>
      <c r="J538" s="94">
        <f t="shared" si="100"/>
        <v>0</v>
      </c>
      <c r="K538" s="20"/>
      <c r="L538" s="102">
        <f t="shared" si="90"/>
        <v>0</v>
      </c>
      <c r="M538" s="103">
        <f t="shared" si="91"/>
        <v>0</v>
      </c>
      <c r="N538" s="103">
        <f t="shared" si="92"/>
        <v>0</v>
      </c>
      <c r="O538" s="10">
        <f t="shared" si="93"/>
        <v>0</v>
      </c>
      <c r="P538" s="113">
        <f t="shared" si="94"/>
        <v>0</v>
      </c>
      <c r="Q538" s="104">
        <f t="shared" si="95"/>
        <v>0</v>
      </c>
      <c r="R538" s="104">
        <f t="shared" si="96"/>
        <v>0</v>
      </c>
      <c r="S538" s="25" t="str">
        <f t="shared" si="97"/>
        <v>heure</v>
      </c>
      <c r="T538" s="94">
        <f t="shared" si="98"/>
        <v>0</v>
      </c>
      <c r="U538" s="19"/>
      <c r="V538" s="9"/>
      <c r="W538" s="37" t="str" cm="1">
        <f t="array" ref="W538">_xlfn.IFS(T538&gt;J538,"KO : Le montant retenu est supérieur au montant présenté. Merci de revoir la ligne de dépense ou plafonner son montant.",J538=0,"",T538=J538,"OK",T538&lt;J538,"Montant instruit inférieur au montant présenté.")</f>
        <v/>
      </c>
      <c r="X538" s="112">
        <f t="shared" si="99"/>
        <v>0</v>
      </c>
    </row>
    <row r="539" spans="1:24">
      <c r="A539" s="25">
        <v>535</v>
      </c>
      <c r="B539" s="109"/>
      <c r="C539" s="109"/>
      <c r="D539" s="10"/>
      <c r="E539" s="10"/>
      <c r="F539" s="110"/>
      <c r="G539" s="111"/>
      <c r="H539" s="111"/>
      <c r="I539" s="25" t="s">
        <v>6</v>
      </c>
      <c r="J539" s="94">
        <f t="shared" si="100"/>
        <v>0</v>
      </c>
      <c r="K539" s="20"/>
      <c r="L539" s="102">
        <f t="shared" si="90"/>
        <v>0</v>
      </c>
      <c r="M539" s="103">
        <f t="shared" si="91"/>
        <v>0</v>
      </c>
      <c r="N539" s="103">
        <f t="shared" si="92"/>
        <v>0</v>
      </c>
      <c r="O539" s="10">
        <f t="shared" si="93"/>
        <v>0</v>
      </c>
      <c r="P539" s="113">
        <f t="shared" si="94"/>
        <v>0</v>
      </c>
      <c r="Q539" s="104">
        <f t="shared" si="95"/>
        <v>0</v>
      </c>
      <c r="R539" s="104">
        <f t="shared" si="96"/>
        <v>0</v>
      </c>
      <c r="S539" s="25" t="str">
        <f t="shared" si="97"/>
        <v>heure</v>
      </c>
      <c r="T539" s="94">
        <f t="shared" si="98"/>
        <v>0</v>
      </c>
      <c r="U539" s="19"/>
      <c r="V539" s="9"/>
      <c r="W539" s="37" t="str" cm="1">
        <f t="array" ref="W539">_xlfn.IFS(T539&gt;J539,"KO : Le montant retenu est supérieur au montant présenté. Merci de revoir la ligne de dépense ou plafonner son montant.",J539=0,"",T539=J539,"OK",T539&lt;J539,"Montant instruit inférieur au montant présenté.")</f>
        <v/>
      </c>
      <c r="X539" s="112">
        <f t="shared" si="99"/>
        <v>0</v>
      </c>
    </row>
    <row r="540" spans="1:24">
      <c r="A540" s="25">
        <v>536</v>
      </c>
      <c r="B540" s="109"/>
      <c r="C540" s="109"/>
      <c r="D540" s="10"/>
      <c r="E540" s="10"/>
      <c r="F540" s="110"/>
      <c r="G540" s="111"/>
      <c r="H540" s="111"/>
      <c r="I540" s="25" t="s">
        <v>6</v>
      </c>
      <c r="J540" s="94">
        <f t="shared" si="100"/>
        <v>0</v>
      </c>
      <c r="K540" s="20"/>
      <c r="L540" s="102">
        <f t="shared" si="90"/>
        <v>0</v>
      </c>
      <c r="M540" s="103">
        <f t="shared" si="91"/>
        <v>0</v>
      </c>
      <c r="N540" s="103">
        <f t="shared" si="92"/>
        <v>0</v>
      </c>
      <c r="O540" s="10">
        <f t="shared" si="93"/>
        <v>0</v>
      </c>
      <c r="P540" s="113">
        <f t="shared" si="94"/>
        <v>0</v>
      </c>
      <c r="Q540" s="104">
        <f t="shared" si="95"/>
        <v>0</v>
      </c>
      <c r="R540" s="104">
        <f t="shared" si="96"/>
        <v>0</v>
      </c>
      <c r="S540" s="25" t="str">
        <f t="shared" si="97"/>
        <v>heure</v>
      </c>
      <c r="T540" s="94">
        <f t="shared" si="98"/>
        <v>0</v>
      </c>
      <c r="U540" s="19"/>
      <c r="V540" s="9"/>
      <c r="W540" s="37" t="str" cm="1">
        <f t="array" ref="W540">_xlfn.IFS(T540&gt;J540,"KO : Le montant retenu est supérieur au montant présenté. Merci de revoir la ligne de dépense ou plafonner son montant.",J540=0,"",T540=J540,"OK",T540&lt;J540,"Montant instruit inférieur au montant présenté.")</f>
        <v/>
      </c>
      <c r="X540" s="112">
        <f t="shared" si="99"/>
        <v>0</v>
      </c>
    </row>
    <row r="541" spans="1:24">
      <c r="A541" s="25">
        <v>537</v>
      </c>
      <c r="B541" s="109"/>
      <c r="C541" s="109"/>
      <c r="D541" s="10"/>
      <c r="E541" s="10"/>
      <c r="F541" s="110"/>
      <c r="G541" s="111"/>
      <c r="H541" s="111"/>
      <c r="I541" s="25" t="s">
        <v>6</v>
      </c>
      <c r="J541" s="94">
        <f t="shared" si="100"/>
        <v>0</v>
      </c>
      <c r="K541" s="20"/>
      <c r="L541" s="102">
        <f t="shared" si="90"/>
        <v>0</v>
      </c>
      <c r="M541" s="103">
        <f t="shared" si="91"/>
        <v>0</v>
      </c>
      <c r="N541" s="103">
        <f t="shared" si="92"/>
        <v>0</v>
      </c>
      <c r="O541" s="10">
        <f t="shared" si="93"/>
        <v>0</v>
      </c>
      <c r="P541" s="113">
        <f t="shared" si="94"/>
        <v>0</v>
      </c>
      <c r="Q541" s="104">
        <f t="shared" si="95"/>
        <v>0</v>
      </c>
      <c r="R541" s="104">
        <f t="shared" si="96"/>
        <v>0</v>
      </c>
      <c r="S541" s="25" t="str">
        <f t="shared" si="97"/>
        <v>heure</v>
      </c>
      <c r="T541" s="94">
        <f t="shared" si="98"/>
        <v>0</v>
      </c>
      <c r="U541" s="19"/>
      <c r="V541" s="9"/>
      <c r="W541" s="37" t="str" cm="1">
        <f t="array" ref="W541">_xlfn.IFS(T541&gt;J541,"KO : Le montant retenu est supérieur au montant présenté. Merci de revoir la ligne de dépense ou plafonner son montant.",J541=0,"",T541=J541,"OK",T541&lt;J541,"Montant instruit inférieur au montant présenté.")</f>
        <v/>
      </c>
      <c r="X541" s="112">
        <f t="shared" si="99"/>
        <v>0</v>
      </c>
    </row>
    <row r="542" spans="1:24">
      <c r="A542" s="25">
        <v>538</v>
      </c>
      <c r="B542" s="109"/>
      <c r="C542" s="109"/>
      <c r="D542" s="10"/>
      <c r="E542" s="10"/>
      <c r="F542" s="110"/>
      <c r="G542" s="111"/>
      <c r="H542" s="111"/>
      <c r="I542" s="25" t="s">
        <v>6</v>
      </c>
      <c r="J542" s="94">
        <f t="shared" si="100"/>
        <v>0</v>
      </c>
      <c r="K542" s="20"/>
      <c r="L542" s="102">
        <f t="shared" si="90"/>
        <v>0</v>
      </c>
      <c r="M542" s="103">
        <f t="shared" si="91"/>
        <v>0</v>
      </c>
      <c r="N542" s="103">
        <f t="shared" si="92"/>
        <v>0</v>
      </c>
      <c r="O542" s="10">
        <f t="shared" si="93"/>
        <v>0</v>
      </c>
      <c r="P542" s="113">
        <f t="shared" si="94"/>
        <v>0</v>
      </c>
      <c r="Q542" s="104">
        <f t="shared" si="95"/>
        <v>0</v>
      </c>
      <c r="R542" s="104">
        <f t="shared" si="96"/>
        <v>0</v>
      </c>
      <c r="S542" s="25" t="str">
        <f t="shared" si="97"/>
        <v>heure</v>
      </c>
      <c r="T542" s="94">
        <f t="shared" si="98"/>
        <v>0</v>
      </c>
      <c r="U542" s="19"/>
      <c r="V542" s="9"/>
      <c r="W542" s="37" t="str" cm="1">
        <f t="array" ref="W542">_xlfn.IFS(T542&gt;J542,"KO : Le montant retenu est supérieur au montant présenté. Merci de revoir la ligne de dépense ou plafonner son montant.",J542=0,"",T542=J542,"OK",T542&lt;J542,"Montant instruit inférieur au montant présenté.")</f>
        <v/>
      </c>
      <c r="X542" s="112">
        <f t="shared" si="99"/>
        <v>0</v>
      </c>
    </row>
    <row r="543" spans="1:24">
      <c r="A543" s="25">
        <v>539</v>
      </c>
      <c r="B543" s="109"/>
      <c r="C543" s="109"/>
      <c r="D543" s="10"/>
      <c r="E543" s="10"/>
      <c r="F543" s="110"/>
      <c r="G543" s="111"/>
      <c r="H543" s="111"/>
      <c r="I543" s="25" t="s">
        <v>6</v>
      </c>
      <c r="J543" s="94">
        <f t="shared" si="100"/>
        <v>0</v>
      </c>
      <c r="K543" s="20"/>
      <c r="L543" s="102">
        <f t="shared" si="90"/>
        <v>0</v>
      </c>
      <c r="M543" s="103">
        <f t="shared" si="91"/>
        <v>0</v>
      </c>
      <c r="N543" s="103">
        <f t="shared" si="92"/>
        <v>0</v>
      </c>
      <c r="O543" s="10">
        <f t="shared" si="93"/>
        <v>0</v>
      </c>
      <c r="P543" s="113">
        <f t="shared" si="94"/>
        <v>0</v>
      </c>
      <c r="Q543" s="104">
        <f t="shared" si="95"/>
        <v>0</v>
      </c>
      <c r="R543" s="104">
        <f t="shared" si="96"/>
        <v>0</v>
      </c>
      <c r="S543" s="25" t="str">
        <f t="shared" si="97"/>
        <v>heure</v>
      </c>
      <c r="T543" s="94">
        <f t="shared" si="98"/>
        <v>0</v>
      </c>
      <c r="U543" s="19"/>
      <c r="V543" s="9"/>
      <c r="W543" s="37" t="str" cm="1">
        <f t="array" ref="W543">_xlfn.IFS(T543&gt;J543,"KO : Le montant retenu est supérieur au montant présenté. Merci de revoir la ligne de dépense ou plafonner son montant.",J543=0,"",T543=J543,"OK",T543&lt;J543,"Montant instruit inférieur au montant présenté.")</f>
        <v/>
      </c>
      <c r="X543" s="112">
        <f t="shared" si="99"/>
        <v>0</v>
      </c>
    </row>
    <row r="544" spans="1:24">
      <c r="A544" s="25">
        <v>540</v>
      </c>
      <c r="B544" s="109"/>
      <c r="C544" s="109"/>
      <c r="D544" s="10"/>
      <c r="E544" s="10"/>
      <c r="F544" s="110"/>
      <c r="G544" s="111"/>
      <c r="H544" s="111"/>
      <c r="I544" s="25" t="s">
        <v>6</v>
      </c>
      <c r="J544" s="94">
        <f t="shared" si="100"/>
        <v>0</v>
      </c>
      <c r="K544" s="20"/>
      <c r="L544" s="102">
        <f t="shared" si="90"/>
        <v>0</v>
      </c>
      <c r="M544" s="103">
        <f t="shared" si="91"/>
        <v>0</v>
      </c>
      <c r="N544" s="103">
        <f t="shared" si="92"/>
        <v>0</v>
      </c>
      <c r="O544" s="10">
        <f t="shared" si="93"/>
        <v>0</v>
      </c>
      <c r="P544" s="113">
        <f t="shared" si="94"/>
        <v>0</v>
      </c>
      <c r="Q544" s="104">
        <f t="shared" si="95"/>
        <v>0</v>
      </c>
      <c r="R544" s="104">
        <f t="shared" si="96"/>
        <v>0</v>
      </c>
      <c r="S544" s="25" t="str">
        <f t="shared" si="97"/>
        <v>heure</v>
      </c>
      <c r="T544" s="94">
        <f t="shared" si="98"/>
        <v>0</v>
      </c>
      <c r="U544" s="19"/>
      <c r="V544" s="9"/>
      <c r="W544" s="37" t="str" cm="1">
        <f t="array" ref="W544">_xlfn.IFS(T544&gt;J544,"KO : Le montant retenu est supérieur au montant présenté. Merci de revoir la ligne de dépense ou plafonner son montant.",J544=0,"",T544=J544,"OK",T544&lt;J544,"Montant instruit inférieur au montant présenté.")</f>
        <v/>
      </c>
      <c r="X544" s="112">
        <f t="shared" si="99"/>
        <v>0</v>
      </c>
    </row>
    <row r="545" spans="1:24">
      <c r="A545" s="25">
        <v>541</v>
      </c>
      <c r="B545" s="109"/>
      <c r="C545" s="109"/>
      <c r="D545" s="10"/>
      <c r="E545" s="10"/>
      <c r="F545" s="110"/>
      <c r="G545" s="111"/>
      <c r="H545" s="111"/>
      <c r="I545" s="25" t="s">
        <v>6</v>
      </c>
      <c r="J545" s="94">
        <f t="shared" si="100"/>
        <v>0</v>
      </c>
      <c r="K545" s="20"/>
      <c r="L545" s="102">
        <f t="shared" si="90"/>
        <v>0</v>
      </c>
      <c r="M545" s="103">
        <f t="shared" si="91"/>
        <v>0</v>
      </c>
      <c r="N545" s="103">
        <f t="shared" si="92"/>
        <v>0</v>
      </c>
      <c r="O545" s="10">
        <f t="shared" si="93"/>
        <v>0</v>
      </c>
      <c r="P545" s="113">
        <f t="shared" si="94"/>
        <v>0</v>
      </c>
      <c r="Q545" s="104">
        <f t="shared" si="95"/>
        <v>0</v>
      </c>
      <c r="R545" s="104">
        <f t="shared" si="96"/>
        <v>0</v>
      </c>
      <c r="S545" s="25" t="str">
        <f t="shared" si="97"/>
        <v>heure</v>
      </c>
      <c r="T545" s="94">
        <f t="shared" si="98"/>
        <v>0</v>
      </c>
      <c r="U545" s="19"/>
      <c r="V545" s="9"/>
      <c r="W545" s="37" t="str" cm="1">
        <f t="array" ref="W545">_xlfn.IFS(T545&gt;J545,"KO : Le montant retenu est supérieur au montant présenté. Merci de revoir la ligne de dépense ou plafonner son montant.",J545=0,"",T545=J545,"OK",T545&lt;J545,"Montant instruit inférieur au montant présenté.")</f>
        <v/>
      </c>
      <c r="X545" s="112">
        <f t="shared" si="99"/>
        <v>0</v>
      </c>
    </row>
    <row r="546" spans="1:24">
      <c r="A546" s="25">
        <v>542</v>
      </c>
      <c r="B546" s="109"/>
      <c r="C546" s="109"/>
      <c r="D546" s="10"/>
      <c r="E546" s="10"/>
      <c r="F546" s="110"/>
      <c r="G546" s="111"/>
      <c r="H546" s="111"/>
      <c r="I546" s="25" t="s">
        <v>6</v>
      </c>
      <c r="J546" s="94">
        <f t="shared" si="100"/>
        <v>0</v>
      </c>
      <c r="K546" s="20"/>
      <c r="L546" s="102">
        <f t="shared" si="90"/>
        <v>0</v>
      </c>
      <c r="M546" s="103">
        <f t="shared" si="91"/>
        <v>0</v>
      </c>
      <c r="N546" s="103">
        <f t="shared" si="92"/>
        <v>0</v>
      </c>
      <c r="O546" s="10">
        <f t="shared" si="93"/>
        <v>0</v>
      </c>
      <c r="P546" s="113">
        <f t="shared" si="94"/>
        <v>0</v>
      </c>
      <c r="Q546" s="104">
        <f t="shared" si="95"/>
        <v>0</v>
      </c>
      <c r="R546" s="104">
        <f t="shared" si="96"/>
        <v>0</v>
      </c>
      <c r="S546" s="25" t="str">
        <f t="shared" si="97"/>
        <v>heure</v>
      </c>
      <c r="T546" s="94">
        <f t="shared" si="98"/>
        <v>0</v>
      </c>
      <c r="U546" s="19"/>
      <c r="V546" s="9"/>
      <c r="W546" s="37" t="str" cm="1">
        <f t="array" ref="W546">_xlfn.IFS(T546&gt;J546,"KO : Le montant retenu est supérieur au montant présenté. Merci de revoir la ligne de dépense ou plafonner son montant.",J546=0,"",T546=J546,"OK",T546&lt;J546,"Montant instruit inférieur au montant présenté.")</f>
        <v/>
      </c>
      <c r="X546" s="112">
        <f t="shared" si="99"/>
        <v>0</v>
      </c>
    </row>
    <row r="547" spans="1:24">
      <c r="A547" s="25">
        <v>543</v>
      </c>
      <c r="B547" s="109"/>
      <c r="C547" s="109"/>
      <c r="D547" s="10"/>
      <c r="E547" s="10"/>
      <c r="F547" s="110"/>
      <c r="G547" s="111"/>
      <c r="H547" s="111"/>
      <c r="I547" s="25" t="s">
        <v>6</v>
      </c>
      <c r="J547" s="94">
        <f t="shared" si="100"/>
        <v>0</v>
      </c>
      <c r="K547" s="20"/>
      <c r="L547" s="102">
        <f t="shared" si="90"/>
        <v>0</v>
      </c>
      <c r="M547" s="103">
        <f t="shared" si="91"/>
        <v>0</v>
      </c>
      <c r="N547" s="103">
        <f t="shared" si="92"/>
        <v>0</v>
      </c>
      <c r="O547" s="10">
        <f t="shared" si="93"/>
        <v>0</v>
      </c>
      <c r="P547" s="113">
        <f t="shared" si="94"/>
        <v>0</v>
      </c>
      <c r="Q547" s="104">
        <f t="shared" si="95"/>
        <v>0</v>
      </c>
      <c r="R547" s="104">
        <f t="shared" si="96"/>
        <v>0</v>
      </c>
      <c r="S547" s="25" t="str">
        <f t="shared" si="97"/>
        <v>heure</v>
      </c>
      <c r="T547" s="94">
        <f t="shared" si="98"/>
        <v>0</v>
      </c>
      <c r="U547" s="19"/>
      <c r="V547" s="9"/>
      <c r="W547" s="37" t="str" cm="1">
        <f t="array" ref="W547">_xlfn.IFS(T547&gt;J547,"KO : Le montant retenu est supérieur au montant présenté. Merci de revoir la ligne de dépense ou plafonner son montant.",J547=0,"",T547=J547,"OK",T547&lt;J547,"Montant instruit inférieur au montant présenté.")</f>
        <v/>
      </c>
      <c r="X547" s="112">
        <f t="shared" si="99"/>
        <v>0</v>
      </c>
    </row>
    <row r="548" spans="1:24">
      <c r="A548" s="25">
        <v>544</v>
      </c>
      <c r="B548" s="109"/>
      <c r="C548" s="109"/>
      <c r="D548" s="10"/>
      <c r="E548" s="10"/>
      <c r="F548" s="110"/>
      <c r="G548" s="111"/>
      <c r="H548" s="111"/>
      <c r="I548" s="25" t="s">
        <v>6</v>
      </c>
      <c r="J548" s="94">
        <f t="shared" si="100"/>
        <v>0</v>
      </c>
      <c r="K548" s="20"/>
      <c r="L548" s="102">
        <f t="shared" si="90"/>
        <v>0</v>
      </c>
      <c r="M548" s="103">
        <f t="shared" si="91"/>
        <v>0</v>
      </c>
      <c r="N548" s="103">
        <f t="shared" si="92"/>
        <v>0</v>
      </c>
      <c r="O548" s="10">
        <f t="shared" si="93"/>
        <v>0</v>
      </c>
      <c r="P548" s="113">
        <f t="shared" si="94"/>
        <v>0</v>
      </c>
      <c r="Q548" s="104">
        <f t="shared" si="95"/>
        <v>0</v>
      </c>
      <c r="R548" s="104">
        <f t="shared" si="96"/>
        <v>0</v>
      </c>
      <c r="S548" s="25" t="str">
        <f t="shared" si="97"/>
        <v>heure</v>
      </c>
      <c r="T548" s="94">
        <f t="shared" si="98"/>
        <v>0</v>
      </c>
      <c r="U548" s="19"/>
      <c r="V548" s="9"/>
      <c r="W548" s="37" t="str" cm="1">
        <f t="array" ref="W548">_xlfn.IFS(T548&gt;J548,"KO : Le montant retenu est supérieur au montant présenté. Merci de revoir la ligne de dépense ou plafonner son montant.",J548=0,"",T548=J548,"OK",T548&lt;J548,"Montant instruit inférieur au montant présenté.")</f>
        <v/>
      </c>
      <c r="X548" s="112">
        <f t="shared" si="99"/>
        <v>0</v>
      </c>
    </row>
    <row r="549" spans="1:24">
      <c r="A549" s="25">
        <v>545</v>
      </c>
      <c r="B549" s="109"/>
      <c r="C549" s="109"/>
      <c r="D549" s="10"/>
      <c r="E549" s="10"/>
      <c r="F549" s="110"/>
      <c r="G549" s="111"/>
      <c r="H549" s="111"/>
      <c r="I549" s="25" t="s">
        <v>6</v>
      </c>
      <c r="J549" s="94">
        <f t="shared" si="100"/>
        <v>0</v>
      </c>
      <c r="K549" s="20"/>
      <c r="L549" s="102">
        <f t="shared" si="90"/>
        <v>0</v>
      </c>
      <c r="M549" s="103">
        <f t="shared" si="91"/>
        <v>0</v>
      </c>
      <c r="N549" s="103">
        <f t="shared" si="92"/>
        <v>0</v>
      </c>
      <c r="O549" s="10">
        <f t="shared" si="93"/>
        <v>0</v>
      </c>
      <c r="P549" s="113">
        <f t="shared" si="94"/>
        <v>0</v>
      </c>
      <c r="Q549" s="104">
        <f t="shared" si="95"/>
        <v>0</v>
      </c>
      <c r="R549" s="104">
        <f t="shared" si="96"/>
        <v>0</v>
      </c>
      <c r="S549" s="25" t="str">
        <f t="shared" si="97"/>
        <v>heure</v>
      </c>
      <c r="T549" s="94">
        <f t="shared" si="98"/>
        <v>0</v>
      </c>
      <c r="U549" s="19"/>
      <c r="V549" s="9"/>
      <c r="W549" s="37" t="str" cm="1">
        <f t="array" ref="W549">_xlfn.IFS(T549&gt;J549,"KO : Le montant retenu est supérieur au montant présenté. Merci de revoir la ligne de dépense ou plafonner son montant.",J549=0,"",T549=J549,"OK",T549&lt;J549,"Montant instruit inférieur au montant présenté.")</f>
        <v/>
      </c>
      <c r="X549" s="112">
        <f t="shared" si="99"/>
        <v>0</v>
      </c>
    </row>
    <row r="550" spans="1:24">
      <c r="A550" s="25">
        <v>546</v>
      </c>
      <c r="B550" s="109"/>
      <c r="C550" s="109"/>
      <c r="D550" s="10"/>
      <c r="E550" s="10"/>
      <c r="F550" s="110"/>
      <c r="G550" s="111"/>
      <c r="H550" s="111"/>
      <c r="I550" s="25" t="s">
        <v>6</v>
      </c>
      <c r="J550" s="94">
        <f t="shared" si="100"/>
        <v>0</v>
      </c>
      <c r="K550" s="20"/>
      <c r="L550" s="102">
        <f t="shared" si="90"/>
        <v>0</v>
      </c>
      <c r="M550" s="103">
        <f t="shared" si="91"/>
        <v>0</v>
      </c>
      <c r="N550" s="103">
        <f t="shared" si="92"/>
        <v>0</v>
      </c>
      <c r="O550" s="10">
        <f t="shared" si="93"/>
        <v>0</v>
      </c>
      <c r="P550" s="113">
        <f t="shared" si="94"/>
        <v>0</v>
      </c>
      <c r="Q550" s="104">
        <f t="shared" si="95"/>
        <v>0</v>
      </c>
      <c r="R550" s="104">
        <f t="shared" si="96"/>
        <v>0</v>
      </c>
      <c r="S550" s="25" t="str">
        <f t="shared" si="97"/>
        <v>heure</v>
      </c>
      <c r="T550" s="94">
        <f t="shared" si="98"/>
        <v>0</v>
      </c>
      <c r="U550" s="19"/>
      <c r="V550" s="9"/>
      <c r="W550" s="37" t="str" cm="1">
        <f t="array" ref="W550">_xlfn.IFS(T550&gt;J550,"KO : Le montant retenu est supérieur au montant présenté. Merci de revoir la ligne de dépense ou plafonner son montant.",J550=0,"",T550=J550,"OK",T550&lt;J550,"Montant instruit inférieur au montant présenté.")</f>
        <v/>
      </c>
      <c r="X550" s="112">
        <f t="shared" si="99"/>
        <v>0</v>
      </c>
    </row>
    <row r="551" spans="1:24">
      <c r="A551" s="25">
        <v>547</v>
      </c>
      <c r="B551" s="109"/>
      <c r="C551" s="109"/>
      <c r="D551" s="10"/>
      <c r="E551" s="10"/>
      <c r="F551" s="110"/>
      <c r="G551" s="111"/>
      <c r="H551" s="111"/>
      <c r="I551" s="25" t="s">
        <v>6</v>
      </c>
      <c r="J551" s="94">
        <f t="shared" si="100"/>
        <v>0</v>
      </c>
      <c r="K551" s="20"/>
      <c r="L551" s="102">
        <f t="shared" si="90"/>
        <v>0</v>
      </c>
      <c r="M551" s="103">
        <f t="shared" si="91"/>
        <v>0</v>
      </c>
      <c r="N551" s="103">
        <f t="shared" si="92"/>
        <v>0</v>
      </c>
      <c r="O551" s="10">
        <f t="shared" si="93"/>
        <v>0</v>
      </c>
      <c r="P551" s="113">
        <f t="shared" si="94"/>
        <v>0</v>
      </c>
      <c r="Q551" s="104">
        <f t="shared" si="95"/>
        <v>0</v>
      </c>
      <c r="R551" s="104">
        <f t="shared" si="96"/>
        <v>0</v>
      </c>
      <c r="S551" s="25" t="str">
        <f t="shared" si="97"/>
        <v>heure</v>
      </c>
      <c r="T551" s="94">
        <f t="shared" si="98"/>
        <v>0</v>
      </c>
      <c r="U551" s="19"/>
      <c r="V551" s="9"/>
      <c r="W551" s="37" t="str" cm="1">
        <f t="array" ref="W551">_xlfn.IFS(T551&gt;J551,"KO : Le montant retenu est supérieur au montant présenté. Merci de revoir la ligne de dépense ou plafonner son montant.",J551=0,"",T551=J551,"OK",T551&lt;J551,"Montant instruit inférieur au montant présenté.")</f>
        <v/>
      </c>
      <c r="X551" s="112">
        <f t="shared" si="99"/>
        <v>0</v>
      </c>
    </row>
    <row r="552" spans="1:24">
      <c r="A552" s="25">
        <v>548</v>
      </c>
      <c r="B552" s="109"/>
      <c r="C552" s="109"/>
      <c r="D552" s="10"/>
      <c r="E552" s="10"/>
      <c r="F552" s="110"/>
      <c r="G552" s="111"/>
      <c r="H552" s="111"/>
      <c r="I552" s="25" t="s">
        <v>6</v>
      </c>
      <c r="J552" s="94">
        <f t="shared" si="100"/>
        <v>0</v>
      </c>
      <c r="K552" s="20"/>
      <c r="L552" s="102">
        <f t="shared" si="90"/>
        <v>0</v>
      </c>
      <c r="M552" s="103">
        <f t="shared" si="91"/>
        <v>0</v>
      </c>
      <c r="N552" s="103">
        <f t="shared" si="92"/>
        <v>0</v>
      </c>
      <c r="O552" s="10">
        <f t="shared" si="93"/>
        <v>0</v>
      </c>
      <c r="P552" s="113">
        <f t="shared" si="94"/>
        <v>0</v>
      </c>
      <c r="Q552" s="104">
        <f t="shared" si="95"/>
        <v>0</v>
      </c>
      <c r="R552" s="104">
        <f t="shared" si="96"/>
        <v>0</v>
      </c>
      <c r="S552" s="25" t="str">
        <f t="shared" si="97"/>
        <v>heure</v>
      </c>
      <c r="T552" s="94">
        <f t="shared" si="98"/>
        <v>0</v>
      </c>
      <c r="U552" s="19"/>
      <c r="V552" s="9"/>
      <c r="W552" s="37" t="str" cm="1">
        <f t="array" ref="W552">_xlfn.IFS(T552&gt;J552,"KO : Le montant retenu est supérieur au montant présenté. Merci de revoir la ligne de dépense ou plafonner son montant.",J552=0,"",T552=J552,"OK",T552&lt;J552,"Montant instruit inférieur au montant présenté.")</f>
        <v/>
      </c>
      <c r="X552" s="112">
        <f t="shared" si="99"/>
        <v>0</v>
      </c>
    </row>
    <row r="553" spans="1:24">
      <c r="A553" s="25">
        <v>549</v>
      </c>
      <c r="B553" s="109"/>
      <c r="C553" s="109"/>
      <c r="D553" s="10"/>
      <c r="E553" s="10"/>
      <c r="F553" s="110"/>
      <c r="G553" s="111"/>
      <c r="H553" s="111"/>
      <c r="I553" s="25" t="s">
        <v>6</v>
      </c>
      <c r="J553" s="94">
        <f t="shared" si="100"/>
        <v>0</v>
      </c>
      <c r="K553" s="20"/>
      <c r="L553" s="102">
        <f t="shared" si="90"/>
        <v>0</v>
      </c>
      <c r="M553" s="103">
        <f t="shared" si="91"/>
        <v>0</v>
      </c>
      <c r="N553" s="103">
        <f t="shared" si="92"/>
        <v>0</v>
      </c>
      <c r="O553" s="10">
        <f t="shared" si="93"/>
        <v>0</v>
      </c>
      <c r="P553" s="113">
        <f t="shared" si="94"/>
        <v>0</v>
      </c>
      <c r="Q553" s="104">
        <f t="shared" si="95"/>
        <v>0</v>
      </c>
      <c r="R553" s="104">
        <f t="shared" si="96"/>
        <v>0</v>
      </c>
      <c r="S553" s="25" t="str">
        <f t="shared" si="97"/>
        <v>heure</v>
      </c>
      <c r="T553" s="94">
        <f t="shared" si="98"/>
        <v>0</v>
      </c>
      <c r="U553" s="19"/>
      <c r="V553" s="9"/>
      <c r="W553" s="37" t="str" cm="1">
        <f t="array" ref="W553">_xlfn.IFS(T553&gt;J553,"KO : Le montant retenu est supérieur au montant présenté. Merci de revoir la ligne de dépense ou plafonner son montant.",J553=0,"",T553=J553,"OK",T553&lt;J553,"Montant instruit inférieur au montant présenté.")</f>
        <v/>
      </c>
      <c r="X553" s="112">
        <f t="shared" si="99"/>
        <v>0</v>
      </c>
    </row>
    <row r="554" spans="1:24">
      <c r="A554" s="25">
        <v>550</v>
      </c>
      <c r="B554" s="109"/>
      <c r="C554" s="109"/>
      <c r="D554" s="10"/>
      <c r="E554" s="10"/>
      <c r="F554" s="110"/>
      <c r="G554" s="111"/>
      <c r="H554" s="111"/>
      <c r="I554" s="25" t="s">
        <v>6</v>
      </c>
      <c r="J554" s="94">
        <f t="shared" si="100"/>
        <v>0</v>
      </c>
      <c r="K554" s="20"/>
      <c r="L554" s="102">
        <f t="shared" si="90"/>
        <v>0</v>
      </c>
      <c r="M554" s="103">
        <f t="shared" si="91"/>
        <v>0</v>
      </c>
      <c r="N554" s="103">
        <f t="shared" si="92"/>
        <v>0</v>
      </c>
      <c r="O554" s="10">
        <f t="shared" si="93"/>
        <v>0</v>
      </c>
      <c r="P554" s="113">
        <f t="shared" si="94"/>
        <v>0</v>
      </c>
      <c r="Q554" s="104">
        <f t="shared" si="95"/>
        <v>0</v>
      </c>
      <c r="R554" s="104">
        <f t="shared" si="96"/>
        <v>0</v>
      </c>
      <c r="S554" s="25" t="str">
        <f t="shared" si="97"/>
        <v>heure</v>
      </c>
      <c r="T554" s="94">
        <f t="shared" si="98"/>
        <v>0</v>
      </c>
      <c r="U554" s="19"/>
      <c r="V554" s="9"/>
      <c r="W554" s="37" t="str" cm="1">
        <f t="array" ref="W554">_xlfn.IFS(T554&gt;J554,"KO : Le montant retenu est supérieur au montant présenté. Merci de revoir la ligne de dépense ou plafonner son montant.",J554=0,"",T554=J554,"OK",T554&lt;J554,"Montant instruit inférieur au montant présenté.")</f>
        <v/>
      </c>
      <c r="X554" s="112">
        <f t="shared" si="99"/>
        <v>0</v>
      </c>
    </row>
    <row r="555" spans="1:24">
      <c r="A555" s="25">
        <v>551</v>
      </c>
      <c r="B555" s="109"/>
      <c r="C555" s="109"/>
      <c r="D555" s="10"/>
      <c r="E555" s="10"/>
      <c r="F555" s="110"/>
      <c r="G555" s="111"/>
      <c r="H555" s="111"/>
      <c r="I555" s="25" t="s">
        <v>6</v>
      </c>
      <c r="J555" s="94">
        <f t="shared" si="100"/>
        <v>0</v>
      </c>
      <c r="K555" s="20"/>
      <c r="L555" s="102">
        <f t="shared" si="90"/>
        <v>0</v>
      </c>
      <c r="M555" s="103">
        <f t="shared" si="91"/>
        <v>0</v>
      </c>
      <c r="N555" s="103">
        <f t="shared" si="92"/>
        <v>0</v>
      </c>
      <c r="O555" s="10">
        <f t="shared" si="93"/>
        <v>0</v>
      </c>
      <c r="P555" s="113">
        <f t="shared" si="94"/>
        <v>0</v>
      </c>
      <c r="Q555" s="104">
        <f t="shared" si="95"/>
        <v>0</v>
      </c>
      <c r="R555" s="104">
        <f t="shared" si="96"/>
        <v>0</v>
      </c>
      <c r="S555" s="25" t="str">
        <f t="shared" si="97"/>
        <v>heure</v>
      </c>
      <c r="T555" s="94">
        <f t="shared" si="98"/>
        <v>0</v>
      </c>
      <c r="U555" s="19"/>
      <c r="V555" s="9"/>
      <c r="W555" s="37" t="str" cm="1">
        <f t="array" ref="W555">_xlfn.IFS(T555&gt;J555,"KO : Le montant retenu est supérieur au montant présenté. Merci de revoir la ligne de dépense ou plafonner son montant.",J555=0,"",T555=J555,"OK",T555&lt;J555,"Montant instruit inférieur au montant présenté.")</f>
        <v/>
      </c>
      <c r="X555" s="112">
        <f t="shared" si="99"/>
        <v>0</v>
      </c>
    </row>
    <row r="556" spans="1:24">
      <c r="A556" s="25">
        <v>552</v>
      </c>
      <c r="B556" s="109"/>
      <c r="C556" s="109"/>
      <c r="D556" s="10"/>
      <c r="E556" s="10"/>
      <c r="F556" s="110"/>
      <c r="G556" s="111"/>
      <c r="H556" s="111"/>
      <c r="I556" s="25" t="s">
        <v>6</v>
      </c>
      <c r="J556" s="94">
        <f t="shared" si="100"/>
        <v>0</v>
      </c>
      <c r="K556" s="20"/>
      <c r="L556" s="102">
        <f t="shared" si="90"/>
        <v>0</v>
      </c>
      <c r="M556" s="103">
        <f t="shared" si="91"/>
        <v>0</v>
      </c>
      <c r="N556" s="103">
        <f t="shared" si="92"/>
        <v>0</v>
      </c>
      <c r="O556" s="10">
        <f t="shared" si="93"/>
        <v>0</v>
      </c>
      <c r="P556" s="113">
        <f t="shared" si="94"/>
        <v>0</v>
      </c>
      <c r="Q556" s="104">
        <f t="shared" si="95"/>
        <v>0</v>
      </c>
      <c r="R556" s="104">
        <f t="shared" si="96"/>
        <v>0</v>
      </c>
      <c r="S556" s="25" t="str">
        <f t="shared" si="97"/>
        <v>heure</v>
      </c>
      <c r="T556" s="94">
        <f t="shared" si="98"/>
        <v>0</v>
      </c>
      <c r="U556" s="19"/>
      <c r="V556" s="9"/>
      <c r="W556" s="37" t="str" cm="1">
        <f t="array" ref="W556">_xlfn.IFS(T556&gt;J556,"KO : Le montant retenu est supérieur au montant présenté. Merci de revoir la ligne de dépense ou plafonner son montant.",J556=0,"",T556=J556,"OK",T556&lt;J556,"Montant instruit inférieur au montant présenté.")</f>
        <v/>
      </c>
      <c r="X556" s="112">
        <f t="shared" si="99"/>
        <v>0</v>
      </c>
    </row>
    <row r="557" spans="1:24">
      <c r="A557" s="25">
        <v>553</v>
      </c>
      <c r="B557" s="109"/>
      <c r="C557" s="109"/>
      <c r="D557" s="10"/>
      <c r="E557" s="10"/>
      <c r="F557" s="110"/>
      <c r="G557" s="111"/>
      <c r="H557" s="111"/>
      <c r="I557" s="25" t="s">
        <v>6</v>
      </c>
      <c r="J557" s="94">
        <f t="shared" si="100"/>
        <v>0</v>
      </c>
      <c r="K557" s="20"/>
      <c r="L557" s="102">
        <f t="shared" si="90"/>
        <v>0</v>
      </c>
      <c r="M557" s="103">
        <f t="shared" si="91"/>
        <v>0</v>
      </c>
      <c r="N557" s="103">
        <f t="shared" si="92"/>
        <v>0</v>
      </c>
      <c r="O557" s="10">
        <f t="shared" si="93"/>
        <v>0</v>
      </c>
      <c r="P557" s="113">
        <f t="shared" si="94"/>
        <v>0</v>
      </c>
      <c r="Q557" s="104">
        <f t="shared" si="95"/>
        <v>0</v>
      </c>
      <c r="R557" s="104">
        <f t="shared" si="96"/>
        <v>0</v>
      </c>
      <c r="S557" s="25" t="str">
        <f t="shared" si="97"/>
        <v>heure</v>
      </c>
      <c r="T557" s="94">
        <f t="shared" si="98"/>
        <v>0</v>
      </c>
      <c r="U557" s="19"/>
      <c r="V557" s="9"/>
      <c r="W557" s="37" t="str" cm="1">
        <f t="array" ref="W557">_xlfn.IFS(T557&gt;J557,"KO : Le montant retenu est supérieur au montant présenté. Merci de revoir la ligne de dépense ou plafonner son montant.",J557=0,"",T557=J557,"OK",T557&lt;J557,"Montant instruit inférieur au montant présenté.")</f>
        <v/>
      </c>
      <c r="X557" s="112">
        <f t="shared" si="99"/>
        <v>0</v>
      </c>
    </row>
    <row r="558" spans="1:24">
      <c r="A558" s="25">
        <v>554</v>
      </c>
      <c r="B558" s="109"/>
      <c r="C558" s="109"/>
      <c r="D558" s="10"/>
      <c r="E558" s="10"/>
      <c r="F558" s="110"/>
      <c r="G558" s="111"/>
      <c r="H558" s="111"/>
      <c r="I558" s="25" t="s">
        <v>6</v>
      </c>
      <c r="J558" s="94">
        <f t="shared" si="100"/>
        <v>0</v>
      </c>
      <c r="K558" s="20"/>
      <c r="L558" s="102">
        <f t="shared" si="90"/>
        <v>0</v>
      </c>
      <c r="M558" s="103">
        <f t="shared" si="91"/>
        <v>0</v>
      </c>
      <c r="N558" s="103">
        <f t="shared" si="92"/>
        <v>0</v>
      </c>
      <c r="O558" s="10">
        <f t="shared" si="93"/>
        <v>0</v>
      </c>
      <c r="P558" s="113">
        <f t="shared" si="94"/>
        <v>0</v>
      </c>
      <c r="Q558" s="104">
        <f t="shared" si="95"/>
        <v>0</v>
      </c>
      <c r="R558" s="104">
        <f t="shared" si="96"/>
        <v>0</v>
      </c>
      <c r="S558" s="25" t="str">
        <f t="shared" si="97"/>
        <v>heure</v>
      </c>
      <c r="T558" s="94">
        <f t="shared" si="98"/>
        <v>0</v>
      </c>
      <c r="U558" s="19"/>
      <c r="V558" s="9"/>
      <c r="W558" s="37" t="str" cm="1">
        <f t="array" ref="W558">_xlfn.IFS(T558&gt;J558,"KO : Le montant retenu est supérieur au montant présenté. Merci de revoir la ligne de dépense ou plafonner son montant.",J558=0,"",T558=J558,"OK",T558&lt;J558,"Montant instruit inférieur au montant présenté.")</f>
        <v/>
      </c>
      <c r="X558" s="112">
        <f t="shared" si="99"/>
        <v>0</v>
      </c>
    </row>
    <row r="559" spans="1:24">
      <c r="A559" s="25">
        <v>555</v>
      </c>
      <c r="B559" s="109"/>
      <c r="C559" s="109"/>
      <c r="D559" s="10"/>
      <c r="E559" s="10"/>
      <c r="F559" s="110"/>
      <c r="G559" s="111"/>
      <c r="H559" s="111"/>
      <c r="I559" s="25" t="s">
        <v>6</v>
      </c>
      <c r="J559" s="94">
        <f t="shared" si="100"/>
        <v>0</v>
      </c>
      <c r="K559" s="20"/>
      <c r="L559" s="102">
        <f t="shared" si="90"/>
        <v>0</v>
      </c>
      <c r="M559" s="103">
        <f t="shared" si="91"/>
        <v>0</v>
      </c>
      <c r="N559" s="103">
        <f t="shared" si="92"/>
        <v>0</v>
      </c>
      <c r="O559" s="10">
        <f t="shared" si="93"/>
        <v>0</v>
      </c>
      <c r="P559" s="113">
        <f t="shared" si="94"/>
        <v>0</v>
      </c>
      <c r="Q559" s="104">
        <f t="shared" si="95"/>
        <v>0</v>
      </c>
      <c r="R559" s="104">
        <f t="shared" si="96"/>
        <v>0</v>
      </c>
      <c r="S559" s="25" t="str">
        <f t="shared" si="97"/>
        <v>heure</v>
      </c>
      <c r="T559" s="94">
        <f t="shared" si="98"/>
        <v>0</v>
      </c>
      <c r="U559" s="19"/>
      <c r="V559" s="9"/>
      <c r="W559" s="37" t="str" cm="1">
        <f t="array" ref="W559">_xlfn.IFS(T559&gt;J559,"KO : Le montant retenu est supérieur au montant présenté. Merci de revoir la ligne de dépense ou plafonner son montant.",J559=0,"",T559=J559,"OK",T559&lt;J559,"Montant instruit inférieur au montant présenté.")</f>
        <v/>
      </c>
      <c r="X559" s="112">
        <f t="shared" si="99"/>
        <v>0</v>
      </c>
    </row>
    <row r="560" spans="1:24">
      <c r="A560" s="25">
        <v>556</v>
      </c>
      <c r="B560" s="109"/>
      <c r="C560" s="109"/>
      <c r="D560" s="10"/>
      <c r="E560" s="10"/>
      <c r="F560" s="110"/>
      <c r="G560" s="111"/>
      <c r="H560" s="111"/>
      <c r="I560" s="25" t="s">
        <v>6</v>
      </c>
      <c r="J560" s="94">
        <f t="shared" si="100"/>
        <v>0</v>
      </c>
      <c r="K560" s="20"/>
      <c r="L560" s="102">
        <f t="shared" si="90"/>
        <v>0</v>
      </c>
      <c r="M560" s="103">
        <f t="shared" si="91"/>
        <v>0</v>
      </c>
      <c r="N560" s="103">
        <f t="shared" si="92"/>
        <v>0</v>
      </c>
      <c r="O560" s="10">
        <f t="shared" si="93"/>
        <v>0</v>
      </c>
      <c r="P560" s="113">
        <f t="shared" si="94"/>
        <v>0</v>
      </c>
      <c r="Q560" s="104">
        <f t="shared" si="95"/>
        <v>0</v>
      </c>
      <c r="R560" s="104">
        <f t="shared" si="96"/>
        <v>0</v>
      </c>
      <c r="S560" s="25" t="str">
        <f t="shared" si="97"/>
        <v>heure</v>
      </c>
      <c r="T560" s="94">
        <f t="shared" si="98"/>
        <v>0</v>
      </c>
      <c r="U560" s="19"/>
      <c r="V560" s="9"/>
      <c r="W560" s="37" t="str" cm="1">
        <f t="array" ref="W560">_xlfn.IFS(T560&gt;J560,"KO : Le montant retenu est supérieur au montant présenté. Merci de revoir la ligne de dépense ou plafonner son montant.",J560=0,"",T560=J560,"OK",T560&lt;J560,"Montant instruit inférieur au montant présenté.")</f>
        <v/>
      </c>
      <c r="X560" s="112">
        <f t="shared" si="99"/>
        <v>0</v>
      </c>
    </row>
    <row r="561" spans="1:24">
      <c r="A561" s="25">
        <v>557</v>
      </c>
      <c r="B561" s="109"/>
      <c r="C561" s="109"/>
      <c r="D561" s="10"/>
      <c r="E561" s="10"/>
      <c r="F561" s="110"/>
      <c r="G561" s="111"/>
      <c r="H561" s="111"/>
      <c r="I561" s="25" t="s">
        <v>6</v>
      </c>
      <c r="J561" s="94">
        <f t="shared" si="100"/>
        <v>0</v>
      </c>
      <c r="K561" s="20"/>
      <c r="L561" s="102">
        <f t="shared" si="90"/>
        <v>0</v>
      </c>
      <c r="M561" s="103">
        <f t="shared" si="91"/>
        <v>0</v>
      </c>
      <c r="N561" s="103">
        <f t="shared" si="92"/>
        <v>0</v>
      </c>
      <c r="O561" s="10">
        <f t="shared" si="93"/>
        <v>0</v>
      </c>
      <c r="P561" s="113">
        <f t="shared" si="94"/>
        <v>0</v>
      </c>
      <c r="Q561" s="104">
        <f t="shared" si="95"/>
        <v>0</v>
      </c>
      <c r="R561" s="104">
        <f t="shared" si="96"/>
        <v>0</v>
      </c>
      <c r="S561" s="25" t="str">
        <f t="shared" si="97"/>
        <v>heure</v>
      </c>
      <c r="T561" s="94">
        <f t="shared" si="98"/>
        <v>0</v>
      </c>
      <c r="U561" s="19"/>
      <c r="V561" s="9"/>
      <c r="W561" s="37" t="str" cm="1">
        <f t="array" ref="W561">_xlfn.IFS(T561&gt;J561,"KO : Le montant retenu est supérieur au montant présenté. Merci de revoir la ligne de dépense ou plafonner son montant.",J561=0,"",T561=J561,"OK",T561&lt;J561,"Montant instruit inférieur au montant présenté.")</f>
        <v/>
      </c>
      <c r="X561" s="112">
        <f t="shared" si="99"/>
        <v>0</v>
      </c>
    </row>
    <row r="562" spans="1:24">
      <c r="A562" s="25">
        <v>558</v>
      </c>
      <c r="B562" s="109"/>
      <c r="C562" s="109"/>
      <c r="D562" s="10"/>
      <c r="E562" s="10"/>
      <c r="F562" s="110"/>
      <c r="G562" s="111"/>
      <c r="H562" s="111"/>
      <c r="I562" s="25" t="s">
        <v>6</v>
      </c>
      <c r="J562" s="94">
        <f t="shared" si="100"/>
        <v>0</v>
      </c>
      <c r="K562" s="20"/>
      <c r="L562" s="102">
        <f t="shared" si="90"/>
        <v>0</v>
      </c>
      <c r="M562" s="103">
        <f t="shared" si="91"/>
        <v>0</v>
      </c>
      <c r="N562" s="103">
        <f t="shared" si="92"/>
        <v>0</v>
      </c>
      <c r="O562" s="10">
        <f t="shared" si="93"/>
        <v>0</v>
      </c>
      <c r="P562" s="113">
        <f t="shared" si="94"/>
        <v>0</v>
      </c>
      <c r="Q562" s="104">
        <f t="shared" si="95"/>
        <v>0</v>
      </c>
      <c r="R562" s="104">
        <f t="shared" si="96"/>
        <v>0</v>
      </c>
      <c r="S562" s="25" t="str">
        <f t="shared" si="97"/>
        <v>heure</v>
      </c>
      <c r="T562" s="94">
        <f t="shared" si="98"/>
        <v>0</v>
      </c>
      <c r="U562" s="19"/>
      <c r="V562" s="9"/>
      <c r="W562" s="37" t="str" cm="1">
        <f t="array" ref="W562">_xlfn.IFS(T562&gt;J562,"KO : Le montant retenu est supérieur au montant présenté. Merci de revoir la ligne de dépense ou plafonner son montant.",J562=0,"",T562=J562,"OK",T562&lt;J562,"Montant instruit inférieur au montant présenté.")</f>
        <v/>
      </c>
      <c r="X562" s="112">
        <f t="shared" si="99"/>
        <v>0</v>
      </c>
    </row>
    <row r="563" spans="1:24">
      <c r="A563" s="25">
        <v>559</v>
      </c>
      <c r="B563" s="109"/>
      <c r="C563" s="109"/>
      <c r="D563" s="10"/>
      <c r="E563" s="10"/>
      <c r="F563" s="110"/>
      <c r="G563" s="111"/>
      <c r="H563" s="111"/>
      <c r="I563" s="25" t="s">
        <v>6</v>
      </c>
      <c r="J563" s="94">
        <f t="shared" si="100"/>
        <v>0</v>
      </c>
      <c r="K563" s="20"/>
      <c r="L563" s="102">
        <f t="shared" si="90"/>
        <v>0</v>
      </c>
      <c r="M563" s="103">
        <f t="shared" si="91"/>
        <v>0</v>
      </c>
      <c r="N563" s="103">
        <f t="shared" si="92"/>
        <v>0</v>
      </c>
      <c r="O563" s="10">
        <f t="shared" si="93"/>
        <v>0</v>
      </c>
      <c r="P563" s="113">
        <f t="shared" si="94"/>
        <v>0</v>
      </c>
      <c r="Q563" s="104">
        <f t="shared" si="95"/>
        <v>0</v>
      </c>
      <c r="R563" s="104">
        <f t="shared" si="96"/>
        <v>0</v>
      </c>
      <c r="S563" s="25" t="str">
        <f t="shared" si="97"/>
        <v>heure</v>
      </c>
      <c r="T563" s="94">
        <f t="shared" si="98"/>
        <v>0</v>
      </c>
      <c r="U563" s="19"/>
      <c r="V563" s="9"/>
      <c r="W563" s="37" t="str" cm="1">
        <f t="array" ref="W563">_xlfn.IFS(T563&gt;J563,"KO : Le montant retenu est supérieur au montant présenté. Merci de revoir la ligne de dépense ou plafonner son montant.",J563=0,"",T563=J563,"OK",T563&lt;J563,"Montant instruit inférieur au montant présenté.")</f>
        <v/>
      </c>
      <c r="X563" s="112">
        <f t="shared" si="99"/>
        <v>0</v>
      </c>
    </row>
    <row r="564" spans="1:24">
      <c r="A564" s="25">
        <v>560</v>
      </c>
      <c r="B564" s="109"/>
      <c r="C564" s="109"/>
      <c r="D564" s="10"/>
      <c r="E564" s="10"/>
      <c r="F564" s="110"/>
      <c r="G564" s="111"/>
      <c r="H564" s="111"/>
      <c r="I564" s="25" t="s">
        <v>6</v>
      </c>
      <c r="J564" s="94">
        <f t="shared" si="100"/>
        <v>0</v>
      </c>
      <c r="K564" s="20"/>
      <c r="L564" s="102">
        <f t="shared" si="90"/>
        <v>0</v>
      </c>
      <c r="M564" s="103">
        <f t="shared" si="91"/>
        <v>0</v>
      </c>
      <c r="N564" s="103">
        <f t="shared" si="92"/>
        <v>0</v>
      </c>
      <c r="O564" s="10">
        <f t="shared" si="93"/>
        <v>0</v>
      </c>
      <c r="P564" s="113">
        <f t="shared" si="94"/>
        <v>0</v>
      </c>
      <c r="Q564" s="104">
        <f t="shared" si="95"/>
        <v>0</v>
      </c>
      <c r="R564" s="104">
        <f t="shared" si="96"/>
        <v>0</v>
      </c>
      <c r="S564" s="25" t="str">
        <f t="shared" si="97"/>
        <v>heure</v>
      </c>
      <c r="T564" s="94">
        <f t="shared" si="98"/>
        <v>0</v>
      </c>
      <c r="U564" s="19"/>
      <c r="V564" s="9"/>
      <c r="W564" s="37" t="str" cm="1">
        <f t="array" ref="W564">_xlfn.IFS(T564&gt;J564,"KO : Le montant retenu est supérieur au montant présenté. Merci de revoir la ligne de dépense ou plafonner son montant.",J564=0,"",T564=J564,"OK",T564&lt;J564,"Montant instruit inférieur au montant présenté.")</f>
        <v/>
      </c>
      <c r="X564" s="112">
        <f t="shared" si="99"/>
        <v>0</v>
      </c>
    </row>
    <row r="565" spans="1:24">
      <c r="A565" s="25">
        <v>561</v>
      </c>
      <c r="B565" s="109"/>
      <c r="C565" s="109"/>
      <c r="D565" s="10"/>
      <c r="E565" s="10"/>
      <c r="F565" s="110"/>
      <c r="G565" s="111"/>
      <c r="H565" s="111"/>
      <c r="I565" s="25" t="s">
        <v>6</v>
      </c>
      <c r="J565" s="94">
        <f t="shared" si="100"/>
        <v>0</v>
      </c>
      <c r="K565" s="20"/>
      <c r="L565" s="102">
        <f t="shared" si="90"/>
        <v>0</v>
      </c>
      <c r="M565" s="103">
        <f t="shared" si="91"/>
        <v>0</v>
      </c>
      <c r="N565" s="103">
        <f t="shared" si="92"/>
        <v>0</v>
      </c>
      <c r="O565" s="10">
        <f t="shared" si="93"/>
        <v>0</v>
      </c>
      <c r="P565" s="113">
        <f t="shared" si="94"/>
        <v>0</v>
      </c>
      <c r="Q565" s="104">
        <f t="shared" si="95"/>
        <v>0</v>
      </c>
      <c r="R565" s="104">
        <f t="shared" si="96"/>
        <v>0</v>
      </c>
      <c r="S565" s="25" t="str">
        <f t="shared" si="97"/>
        <v>heure</v>
      </c>
      <c r="T565" s="94">
        <f t="shared" si="98"/>
        <v>0</v>
      </c>
      <c r="U565" s="19"/>
      <c r="V565" s="9"/>
      <c r="W565" s="37" t="str" cm="1">
        <f t="array" ref="W565">_xlfn.IFS(T565&gt;J565,"KO : Le montant retenu est supérieur au montant présenté. Merci de revoir la ligne de dépense ou plafonner son montant.",J565=0,"",T565=J565,"OK",T565&lt;J565,"Montant instruit inférieur au montant présenté.")</f>
        <v/>
      </c>
      <c r="X565" s="112">
        <f t="shared" si="99"/>
        <v>0</v>
      </c>
    </row>
    <row r="566" spans="1:24">
      <c r="A566" s="25">
        <v>562</v>
      </c>
      <c r="B566" s="109"/>
      <c r="C566" s="109"/>
      <c r="D566" s="10"/>
      <c r="E566" s="10"/>
      <c r="F566" s="110"/>
      <c r="G566" s="111"/>
      <c r="H566" s="111"/>
      <c r="I566" s="25" t="s">
        <v>6</v>
      </c>
      <c r="J566" s="94">
        <f t="shared" si="100"/>
        <v>0</v>
      </c>
      <c r="K566" s="20"/>
      <c r="L566" s="102">
        <f t="shared" si="90"/>
        <v>0</v>
      </c>
      <c r="M566" s="103">
        <f t="shared" si="91"/>
        <v>0</v>
      </c>
      <c r="N566" s="103">
        <f t="shared" si="92"/>
        <v>0</v>
      </c>
      <c r="O566" s="10">
        <f t="shared" si="93"/>
        <v>0</v>
      </c>
      <c r="P566" s="113">
        <f t="shared" si="94"/>
        <v>0</v>
      </c>
      <c r="Q566" s="104">
        <f t="shared" si="95"/>
        <v>0</v>
      </c>
      <c r="R566" s="104">
        <f t="shared" si="96"/>
        <v>0</v>
      </c>
      <c r="S566" s="25" t="str">
        <f t="shared" si="97"/>
        <v>heure</v>
      </c>
      <c r="T566" s="94">
        <f t="shared" si="98"/>
        <v>0</v>
      </c>
      <c r="U566" s="19"/>
      <c r="V566" s="9"/>
      <c r="W566" s="37" t="str" cm="1">
        <f t="array" ref="W566">_xlfn.IFS(T566&gt;J566,"KO : Le montant retenu est supérieur au montant présenté. Merci de revoir la ligne de dépense ou plafonner son montant.",J566=0,"",T566=J566,"OK",T566&lt;J566,"Montant instruit inférieur au montant présenté.")</f>
        <v/>
      </c>
      <c r="X566" s="112">
        <f t="shared" si="99"/>
        <v>0</v>
      </c>
    </row>
    <row r="567" spans="1:24">
      <c r="A567" s="25">
        <v>563</v>
      </c>
      <c r="B567" s="109"/>
      <c r="C567" s="109"/>
      <c r="D567" s="10"/>
      <c r="E567" s="10"/>
      <c r="F567" s="110"/>
      <c r="G567" s="111"/>
      <c r="H567" s="111"/>
      <c r="I567" s="25" t="s">
        <v>6</v>
      </c>
      <c r="J567" s="94">
        <f t="shared" si="100"/>
        <v>0</v>
      </c>
      <c r="K567" s="20"/>
      <c r="L567" s="102">
        <f t="shared" si="90"/>
        <v>0</v>
      </c>
      <c r="M567" s="103">
        <f t="shared" si="91"/>
        <v>0</v>
      </c>
      <c r="N567" s="103">
        <f t="shared" si="92"/>
        <v>0</v>
      </c>
      <c r="O567" s="10">
        <f t="shared" si="93"/>
        <v>0</v>
      </c>
      <c r="P567" s="113">
        <f t="shared" si="94"/>
        <v>0</v>
      </c>
      <c r="Q567" s="104">
        <f t="shared" si="95"/>
        <v>0</v>
      </c>
      <c r="R567" s="104">
        <f t="shared" si="96"/>
        <v>0</v>
      </c>
      <c r="S567" s="25" t="str">
        <f t="shared" si="97"/>
        <v>heure</v>
      </c>
      <c r="T567" s="94">
        <f t="shared" si="98"/>
        <v>0</v>
      </c>
      <c r="U567" s="19"/>
      <c r="V567" s="9"/>
      <c r="W567" s="37" t="str" cm="1">
        <f t="array" ref="W567">_xlfn.IFS(T567&gt;J567,"KO : Le montant retenu est supérieur au montant présenté. Merci de revoir la ligne de dépense ou plafonner son montant.",J567=0,"",T567=J567,"OK",T567&lt;J567,"Montant instruit inférieur au montant présenté.")</f>
        <v/>
      </c>
      <c r="X567" s="112">
        <f t="shared" si="99"/>
        <v>0</v>
      </c>
    </row>
    <row r="568" spans="1:24">
      <c r="A568" s="25">
        <v>564</v>
      </c>
      <c r="B568" s="109"/>
      <c r="C568" s="109"/>
      <c r="D568" s="10"/>
      <c r="E568" s="10"/>
      <c r="F568" s="110"/>
      <c r="G568" s="111"/>
      <c r="H568" s="111"/>
      <c r="I568" s="25" t="s">
        <v>6</v>
      </c>
      <c r="J568" s="94">
        <f t="shared" si="100"/>
        <v>0</v>
      </c>
      <c r="K568" s="20"/>
      <c r="L568" s="102">
        <f t="shared" si="90"/>
        <v>0</v>
      </c>
      <c r="M568" s="103">
        <f t="shared" si="91"/>
        <v>0</v>
      </c>
      <c r="N568" s="103">
        <f t="shared" si="92"/>
        <v>0</v>
      </c>
      <c r="O568" s="10">
        <f t="shared" si="93"/>
        <v>0</v>
      </c>
      <c r="P568" s="113">
        <f t="shared" si="94"/>
        <v>0</v>
      </c>
      <c r="Q568" s="104">
        <f t="shared" si="95"/>
        <v>0</v>
      </c>
      <c r="R568" s="104">
        <f t="shared" si="96"/>
        <v>0</v>
      </c>
      <c r="S568" s="25" t="str">
        <f t="shared" si="97"/>
        <v>heure</v>
      </c>
      <c r="T568" s="94">
        <f t="shared" si="98"/>
        <v>0</v>
      </c>
      <c r="U568" s="19"/>
      <c r="V568" s="9"/>
      <c r="W568" s="37" t="str" cm="1">
        <f t="array" ref="W568">_xlfn.IFS(T568&gt;J568,"KO : Le montant retenu est supérieur au montant présenté. Merci de revoir la ligne de dépense ou plafonner son montant.",J568=0,"",T568=J568,"OK",T568&lt;J568,"Montant instruit inférieur au montant présenté.")</f>
        <v/>
      </c>
      <c r="X568" s="112">
        <f t="shared" si="99"/>
        <v>0</v>
      </c>
    </row>
    <row r="569" spans="1:24">
      <c r="A569" s="25">
        <v>565</v>
      </c>
      <c r="B569" s="109"/>
      <c r="C569" s="109"/>
      <c r="D569" s="10"/>
      <c r="E569" s="10"/>
      <c r="F569" s="110"/>
      <c r="G569" s="111"/>
      <c r="H569" s="111"/>
      <c r="I569" s="25" t="s">
        <v>6</v>
      </c>
      <c r="J569" s="94">
        <f t="shared" si="100"/>
        <v>0</v>
      </c>
      <c r="K569" s="20"/>
      <c r="L569" s="102">
        <f t="shared" si="90"/>
        <v>0</v>
      </c>
      <c r="M569" s="103">
        <f t="shared" si="91"/>
        <v>0</v>
      </c>
      <c r="N569" s="103">
        <f t="shared" si="92"/>
        <v>0</v>
      </c>
      <c r="O569" s="10">
        <f t="shared" si="93"/>
        <v>0</v>
      </c>
      <c r="P569" s="113">
        <f t="shared" si="94"/>
        <v>0</v>
      </c>
      <c r="Q569" s="104">
        <f t="shared" si="95"/>
        <v>0</v>
      </c>
      <c r="R569" s="104">
        <f t="shared" si="96"/>
        <v>0</v>
      </c>
      <c r="S569" s="25" t="str">
        <f t="shared" si="97"/>
        <v>heure</v>
      </c>
      <c r="T569" s="94">
        <f t="shared" si="98"/>
        <v>0</v>
      </c>
      <c r="U569" s="19"/>
      <c r="V569" s="9"/>
      <c r="W569" s="37" t="str" cm="1">
        <f t="array" ref="W569">_xlfn.IFS(T569&gt;J569,"KO : Le montant retenu est supérieur au montant présenté. Merci de revoir la ligne de dépense ou plafonner son montant.",J569=0,"",T569=J569,"OK",T569&lt;J569,"Montant instruit inférieur au montant présenté.")</f>
        <v/>
      </c>
      <c r="X569" s="112">
        <f t="shared" si="99"/>
        <v>0</v>
      </c>
    </row>
    <row r="570" spans="1:24">
      <c r="A570" s="25">
        <v>566</v>
      </c>
      <c r="B570" s="109"/>
      <c r="C570" s="109"/>
      <c r="D570" s="10"/>
      <c r="E570" s="10"/>
      <c r="F570" s="110"/>
      <c r="G570" s="111"/>
      <c r="H570" s="111"/>
      <c r="I570" s="25" t="s">
        <v>6</v>
      </c>
      <c r="J570" s="94">
        <f t="shared" si="100"/>
        <v>0</v>
      </c>
      <c r="K570" s="20"/>
      <c r="L570" s="102">
        <f t="shared" si="90"/>
        <v>0</v>
      </c>
      <c r="M570" s="103">
        <f t="shared" si="91"/>
        <v>0</v>
      </c>
      <c r="N570" s="103">
        <f t="shared" si="92"/>
        <v>0</v>
      </c>
      <c r="O570" s="10">
        <f t="shared" si="93"/>
        <v>0</v>
      </c>
      <c r="P570" s="113">
        <f t="shared" si="94"/>
        <v>0</v>
      </c>
      <c r="Q570" s="104">
        <f t="shared" si="95"/>
        <v>0</v>
      </c>
      <c r="R570" s="104">
        <f t="shared" si="96"/>
        <v>0</v>
      </c>
      <c r="S570" s="25" t="str">
        <f t="shared" si="97"/>
        <v>heure</v>
      </c>
      <c r="T570" s="94">
        <f t="shared" si="98"/>
        <v>0</v>
      </c>
      <c r="U570" s="19"/>
      <c r="V570" s="9"/>
      <c r="W570" s="37" t="str" cm="1">
        <f t="array" ref="W570">_xlfn.IFS(T570&gt;J570,"KO : Le montant retenu est supérieur au montant présenté. Merci de revoir la ligne de dépense ou plafonner son montant.",J570=0,"",T570=J570,"OK",T570&lt;J570,"Montant instruit inférieur au montant présenté.")</f>
        <v/>
      </c>
      <c r="X570" s="112">
        <f t="shared" si="99"/>
        <v>0</v>
      </c>
    </row>
    <row r="571" spans="1:24">
      <c r="A571" s="25">
        <v>567</v>
      </c>
      <c r="B571" s="109"/>
      <c r="C571" s="109"/>
      <c r="D571" s="10"/>
      <c r="E571" s="10"/>
      <c r="F571" s="110"/>
      <c r="G571" s="111"/>
      <c r="H571" s="111"/>
      <c r="I571" s="25" t="s">
        <v>6</v>
      </c>
      <c r="J571" s="94">
        <f t="shared" si="100"/>
        <v>0</v>
      </c>
      <c r="K571" s="20"/>
      <c r="L571" s="102">
        <f t="shared" si="90"/>
        <v>0</v>
      </c>
      <c r="M571" s="103">
        <f t="shared" si="91"/>
        <v>0</v>
      </c>
      <c r="N571" s="103">
        <f t="shared" si="92"/>
        <v>0</v>
      </c>
      <c r="O571" s="10">
        <f t="shared" si="93"/>
        <v>0</v>
      </c>
      <c r="P571" s="113">
        <f t="shared" si="94"/>
        <v>0</v>
      </c>
      <c r="Q571" s="104">
        <f t="shared" si="95"/>
        <v>0</v>
      </c>
      <c r="R571" s="104">
        <f t="shared" si="96"/>
        <v>0</v>
      </c>
      <c r="S571" s="25" t="str">
        <f t="shared" si="97"/>
        <v>heure</v>
      </c>
      <c r="T571" s="94">
        <f t="shared" si="98"/>
        <v>0</v>
      </c>
      <c r="U571" s="19"/>
      <c r="V571" s="9"/>
      <c r="W571" s="37" t="str" cm="1">
        <f t="array" ref="W571">_xlfn.IFS(T571&gt;J571,"KO : Le montant retenu est supérieur au montant présenté. Merci de revoir la ligne de dépense ou plafonner son montant.",J571=0,"",T571=J571,"OK",T571&lt;J571,"Montant instruit inférieur au montant présenté.")</f>
        <v/>
      </c>
      <c r="X571" s="112">
        <f t="shared" si="99"/>
        <v>0</v>
      </c>
    </row>
    <row r="572" spans="1:24">
      <c r="A572" s="25">
        <v>568</v>
      </c>
      <c r="B572" s="109"/>
      <c r="C572" s="109"/>
      <c r="D572" s="10"/>
      <c r="E572" s="10"/>
      <c r="F572" s="110"/>
      <c r="G572" s="111"/>
      <c r="H572" s="111"/>
      <c r="I572" s="25" t="s">
        <v>6</v>
      </c>
      <c r="J572" s="94">
        <f t="shared" si="100"/>
        <v>0</v>
      </c>
      <c r="K572" s="20"/>
      <c r="L572" s="102">
        <f t="shared" si="90"/>
        <v>0</v>
      </c>
      <c r="M572" s="103">
        <f t="shared" si="91"/>
        <v>0</v>
      </c>
      <c r="N572" s="103">
        <f t="shared" si="92"/>
        <v>0</v>
      </c>
      <c r="O572" s="10">
        <f t="shared" si="93"/>
        <v>0</v>
      </c>
      <c r="P572" s="113">
        <f t="shared" si="94"/>
        <v>0</v>
      </c>
      <c r="Q572" s="104">
        <f t="shared" si="95"/>
        <v>0</v>
      </c>
      <c r="R572" s="104">
        <f t="shared" si="96"/>
        <v>0</v>
      </c>
      <c r="S572" s="25" t="str">
        <f t="shared" si="97"/>
        <v>heure</v>
      </c>
      <c r="T572" s="94">
        <f t="shared" si="98"/>
        <v>0</v>
      </c>
      <c r="U572" s="19"/>
      <c r="V572" s="9"/>
      <c r="W572" s="37" t="str" cm="1">
        <f t="array" ref="W572">_xlfn.IFS(T572&gt;J572,"KO : Le montant retenu est supérieur au montant présenté. Merci de revoir la ligne de dépense ou plafonner son montant.",J572=0,"",T572=J572,"OK",T572&lt;J572,"Montant instruit inférieur au montant présenté.")</f>
        <v/>
      </c>
      <c r="X572" s="112">
        <f t="shared" si="99"/>
        <v>0</v>
      </c>
    </row>
    <row r="573" spans="1:24">
      <c r="A573" s="25">
        <v>569</v>
      </c>
      <c r="B573" s="109"/>
      <c r="C573" s="109"/>
      <c r="D573" s="10"/>
      <c r="E573" s="10"/>
      <c r="F573" s="110"/>
      <c r="G573" s="111"/>
      <c r="H573" s="111"/>
      <c r="I573" s="25" t="s">
        <v>6</v>
      </c>
      <c r="J573" s="94">
        <f t="shared" si="100"/>
        <v>0</v>
      </c>
      <c r="K573" s="20"/>
      <c r="L573" s="102">
        <f t="shared" si="90"/>
        <v>0</v>
      </c>
      <c r="M573" s="103">
        <f t="shared" si="91"/>
        <v>0</v>
      </c>
      <c r="N573" s="103">
        <f t="shared" si="92"/>
        <v>0</v>
      </c>
      <c r="O573" s="10">
        <f t="shared" si="93"/>
        <v>0</v>
      </c>
      <c r="P573" s="113">
        <f t="shared" si="94"/>
        <v>0</v>
      </c>
      <c r="Q573" s="104">
        <f t="shared" si="95"/>
        <v>0</v>
      </c>
      <c r="R573" s="104">
        <f t="shared" si="96"/>
        <v>0</v>
      </c>
      <c r="S573" s="25" t="str">
        <f t="shared" si="97"/>
        <v>heure</v>
      </c>
      <c r="T573" s="94">
        <f t="shared" si="98"/>
        <v>0</v>
      </c>
      <c r="U573" s="19"/>
      <c r="V573" s="9"/>
      <c r="W573" s="37" t="str" cm="1">
        <f t="array" ref="W573">_xlfn.IFS(T573&gt;J573,"KO : Le montant retenu est supérieur au montant présenté. Merci de revoir la ligne de dépense ou plafonner son montant.",J573=0,"",T573=J573,"OK",T573&lt;J573,"Montant instruit inférieur au montant présenté.")</f>
        <v/>
      </c>
      <c r="X573" s="112">
        <f t="shared" si="99"/>
        <v>0</v>
      </c>
    </row>
    <row r="574" spans="1:24">
      <c r="A574" s="25">
        <v>570</v>
      </c>
      <c r="B574" s="109"/>
      <c r="C574" s="109"/>
      <c r="D574" s="10"/>
      <c r="E574" s="10"/>
      <c r="F574" s="110"/>
      <c r="G574" s="111"/>
      <c r="H574" s="111"/>
      <c r="I574" s="25" t="s">
        <v>6</v>
      </c>
      <c r="J574" s="94">
        <f t="shared" si="100"/>
        <v>0</v>
      </c>
      <c r="K574" s="20"/>
      <c r="L574" s="102">
        <f t="shared" si="90"/>
        <v>0</v>
      </c>
      <c r="M574" s="103">
        <f t="shared" si="91"/>
        <v>0</v>
      </c>
      <c r="N574" s="103">
        <f t="shared" si="92"/>
        <v>0</v>
      </c>
      <c r="O574" s="10">
        <f t="shared" si="93"/>
        <v>0</v>
      </c>
      <c r="P574" s="113">
        <f t="shared" si="94"/>
        <v>0</v>
      </c>
      <c r="Q574" s="104">
        <f t="shared" si="95"/>
        <v>0</v>
      </c>
      <c r="R574" s="104">
        <f t="shared" si="96"/>
        <v>0</v>
      </c>
      <c r="S574" s="25" t="str">
        <f t="shared" si="97"/>
        <v>heure</v>
      </c>
      <c r="T574" s="94">
        <f t="shared" si="98"/>
        <v>0</v>
      </c>
      <c r="U574" s="19"/>
      <c r="V574" s="9"/>
      <c r="W574" s="37" t="str" cm="1">
        <f t="array" ref="W574">_xlfn.IFS(T574&gt;J574,"KO : Le montant retenu est supérieur au montant présenté. Merci de revoir la ligne de dépense ou plafonner son montant.",J574=0,"",T574=J574,"OK",T574&lt;J574,"Montant instruit inférieur au montant présenté.")</f>
        <v/>
      </c>
      <c r="X574" s="112">
        <f t="shared" si="99"/>
        <v>0</v>
      </c>
    </row>
    <row r="575" spans="1:24">
      <c r="A575" s="25">
        <v>571</v>
      </c>
      <c r="B575" s="109"/>
      <c r="C575" s="109"/>
      <c r="D575" s="10"/>
      <c r="E575" s="10"/>
      <c r="F575" s="110"/>
      <c r="G575" s="111"/>
      <c r="H575" s="111"/>
      <c r="I575" s="25" t="s">
        <v>6</v>
      </c>
      <c r="J575" s="94">
        <f t="shared" si="100"/>
        <v>0</v>
      </c>
      <c r="K575" s="20"/>
      <c r="L575" s="102">
        <f t="shared" si="90"/>
        <v>0</v>
      </c>
      <c r="M575" s="103">
        <f t="shared" si="91"/>
        <v>0</v>
      </c>
      <c r="N575" s="103">
        <f t="shared" si="92"/>
        <v>0</v>
      </c>
      <c r="O575" s="10">
        <f t="shared" si="93"/>
        <v>0</v>
      </c>
      <c r="P575" s="113">
        <f t="shared" si="94"/>
        <v>0</v>
      </c>
      <c r="Q575" s="104">
        <f t="shared" si="95"/>
        <v>0</v>
      </c>
      <c r="R575" s="104">
        <f t="shared" si="96"/>
        <v>0</v>
      </c>
      <c r="S575" s="25" t="str">
        <f t="shared" si="97"/>
        <v>heure</v>
      </c>
      <c r="T575" s="94">
        <f t="shared" si="98"/>
        <v>0</v>
      </c>
      <c r="U575" s="19"/>
      <c r="V575" s="9"/>
      <c r="W575" s="37" t="str" cm="1">
        <f t="array" ref="W575">_xlfn.IFS(T575&gt;J575,"KO : Le montant retenu est supérieur au montant présenté. Merci de revoir la ligne de dépense ou plafonner son montant.",J575=0,"",T575=J575,"OK",T575&lt;J575,"Montant instruit inférieur au montant présenté.")</f>
        <v/>
      </c>
      <c r="X575" s="112">
        <f t="shared" si="99"/>
        <v>0</v>
      </c>
    </row>
    <row r="576" spans="1:24">
      <c r="A576" s="25">
        <v>572</v>
      </c>
      <c r="B576" s="109"/>
      <c r="C576" s="109"/>
      <c r="D576" s="10"/>
      <c r="E576" s="10"/>
      <c r="F576" s="110"/>
      <c r="G576" s="111"/>
      <c r="H576" s="111"/>
      <c r="I576" s="25" t="s">
        <v>6</v>
      </c>
      <c r="J576" s="94">
        <f t="shared" si="100"/>
        <v>0</v>
      </c>
      <c r="K576" s="20"/>
      <c r="L576" s="102">
        <f t="shared" si="90"/>
        <v>0</v>
      </c>
      <c r="M576" s="103">
        <f t="shared" si="91"/>
        <v>0</v>
      </c>
      <c r="N576" s="103">
        <f t="shared" si="92"/>
        <v>0</v>
      </c>
      <c r="O576" s="10">
        <f t="shared" si="93"/>
        <v>0</v>
      </c>
      <c r="P576" s="113">
        <f t="shared" si="94"/>
        <v>0</v>
      </c>
      <c r="Q576" s="104">
        <f t="shared" si="95"/>
        <v>0</v>
      </c>
      <c r="R576" s="104">
        <f t="shared" si="96"/>
        <v>0</v>
      </c>
      <c r="S576" s="25" t="str">
        <f t="shared" si="97"/>
        <v>heure</v>
      </c>
      <c r="T576" s="94">
        <f t="shared" si="98"/>
        <v>0</v>
      </c>
      <c r="U576" s="19"/>
      <c r="V576" s="9"/>
      <c r="W576" s="37" t="str" cm="1">
        <f t="array" ref="W576">_xlfn.IFS(T576&gt;J576,"KO : Le montant retenu est supérieur au montant présenté. Merci de revoir la ligne de dépense ou plafonner son montant.",J576=0,"",T576=J576,"OK",T576&lt;J576,"Montant instruit inférieur au montant présenté.")</f>
        <v/>
      </c>
      <c r="X576" s="112">
        <f t="shared" si="99"/>
        <v>0</v>
      </c>
    </row>
    <row r="577" spans="1:24">
      <c r="A577" s="25">
        <v>573</v>
      </c>
      <c r="B577" s="109"/>
      <c r="C577" s="109"/>
      <c r="D577" s="10"/>
      <c r="E577" s="10"/>
      <c r="F577" s="110"/>
      <c r="G577" s="111"/>
      <c r="H577" s="111"/>
      <c r="I577" s="25" t="s">
        <v>6</v>
      </c>
      <c r="J577" s="94">
        <f t="shared" si="100"/>
        <v>0</v>
      </c>
      <c r="K577" s="20"/>
      <c r="L577" s="102">
        <f t="shared" si="90"/>
        <v>0</v>
      </c>
      <c r="M577" s="103">
        <f t="shared" si="91"/>
        <v>0</v>
      </c>
      <c r="N577" s="103">
        <f t="shared" si="92"/>
        <v>0</v>
      </c>
      <c r="O577" s="10">
        <f t="shared" si="93"/>
        <v>0</v>
      </c>
      <c r="P577" s="113">
        <f t="shared" si="94"/>
        <v>0</v>
      </c>
      <c r="Q577" s="104">
        <f t="shared" si="95"/>
        <v>0</v>
      </c>
      <c r="R577" s="104">
        <f t="shared" si="96"/>
        <v>0</v>
      </c>
      <c r="S577" s="25" t="str">
        <f t="shared" si="97"/>
        <v>heure</v>
      </c>
      <c r="T577" s="94">
        <f t="shared" si="98"/>
        <v>0</v>
      </c>
      <c r="U577" s="19"/>
      <c r="V577" s="9"/>
      <c r="W577" s="37" t="str" cm="1">
        <f t="array" ref="W577">_xlfn.IFS(T577&gt;J577,"KO : Le montant retenu est supérieur au montant présenté. Merci de revoir la ligne de dépense ou plafonner son montant.",J577=0,"",T577=J577,"OK",T577&lt;J577,"Montant instruit inférieur au montant présenté.")</f>
        <v/>
      </c>
      <c r="X577" s="112">
        <f t="shared" si="99"/>
        <v>0</v>
      </c>
    </row>
    <row r="578" spans="1:24">
      <c r="A578" s="25">
        <v>574</v>
      </c>
      <c r="B578" s="109"/>
      <c r="C578" s="109"/>
      <c r="D578" s="10"/>
      <c r="E578" s="10"/>
      <c r="F578" s="110"/>
      <c r="G578" s="111"/>
      <c r="H578" s="111"/>
      <c r="I578" s="25" t="s">
        <v>6</v>
      </c>
      <c r="J578" s="94">
        <f t="shared" si="100"/>
        <v>0</v>
      </c>
      <c r="K578" s="20"/>
      <c r="L578" s="102">
        <f t="shared" si="90"/>
        <v>0</v>
      </c>
      <c r="M578" s="103">
        <f t="shared" si="91"/>
        <v>0</v>
      </c>
      <c r="N578" s="103">
        <f t="shared" si="92"/>
        <v>0</v>
      </c>
      <c r="O578" s="10">
        <f t="shared" si="93"/>
        <v>0</v>
      </c>
      <c r="P578" s="113">
        <f t="shared" si="94"/>
        <v>0</v>
      </c>
      <c r="Q578" s="104">
        <f t="shared" si="95"/>
        <v>0</v>
      </c>
      <c r="R578" s="104">
        <f t="shared" si="96"/>
        <v>0</v>
      </c>
      <c r="S578" s="25" t="str">
        <f t="shared" si="97"/>
        <v>heure</v>
      </c>
      <c r="T578" s="94">
        <f t="shared" si="98"/>
        <v>0</v>
      </c>
      <c r="U578" s="19"/>
      <c r="V578" s="9"/>
      <c r="W578" s="37" t="str" cm="1">
        <f t="array" ref="W578">_xlfn.IFS(T578&gt;J578,"KO : Le montant retenu est supérieur au montant présenté. Merci de revoir la ligne de dépense ou plafonner son montant.",J578=0,"",T578=J578,"OK",T578&lt;J578,"Montant instruit inférieur au montant présenté.")</f>
        <v/>
      </c>
      <c r="X578" s="112">
        <f t="shared" si="99"/>
        <v>0</v>
      </c>
    </row>
    <row r="579" spans="1:24">
      <c r="A579" s="25">
        <v>575</v>
      </c>
      <c r="B579" s="109"/>
      <c r="C579" s="109"/>
      <c r="D579" s="10"/>
      <c r="E579" s="10"/>
      <c r="F579" s="110"/>
      <c r="G579" s="111"/>
      <c r="H579" s="111"/>
      <c r="I579" s="25" t="s">
        <v>6</v>
      </c>
      <c r="J579" s="94">
        <f t="shared" si="100"/>
        <v>0</v>
      </c>
      <c r="K579" s="20"/>
      <c r="L579" s="102">
        <f t="shared" si="90"/>
        <v>0</v>
      </c>
      <c r="M579" s="103">
        <f t="shared" si="91"/>
        <v>0</v>
      </c>
      <c r="N579" s="103">
        <f t="shared" si="92"/>
        <v>0</v>
      </c>
      <c r="O579" s="10">
        <f t="shared" si="93"/>
        <v>0</v>
      </c>
      <c r="P579" s="113">
        <f t="shared" si="94"/>
        <v>0</v>
      </c>
      <c r="Q579" s="104">
        <f t="shared" si="95"/>
        <v>0</v>
      </c>
      <c r="R579" s="104">
        <f t="shared" si="96"/>
        <v>0</v>
      </c>
      <c r="S579" s="25" t="str">
        <f t="shared" si="97"/>
        <v>heure</v>
      </c>
      <c r="T579" s="94">
        <f t="shared" si="98"/>
        <v>0</v>
      </c>
      <c r="U579" s="19"/>
      <c r="V579" s="9"/>
      <c r="W579" s="37" t="str" cm="1">
        <f t="array" ref="W579">_xlfn.IFS(T579&gt;J579,"KO : Le montant retenu est supérieur au montant présenté. Merci de revoir la ligne de dépense ou plafonner son montant.",J579=0,"",T579=J579,"OK",T579&lt;J579,"Montant instruit inférieur au montant présenté.")</f>
        <v/>
      </c>
      <c r="X579" s="112">
        <f t="shared" si="99"/>
        <v>0</v>
      </c>
    </row>
    <row r="580" spans="1:24">
      <c r="A580" s="25">
        <v>576</v>
      </c>
      <c r="B580" s="109"/>
      <c r="C580" s="109"/>
      <c r="D580" s="10"/>
      <c r="E580" s="10"/>
      <c r="F580" s="110"/>
      <c r="G580" s="111"/>
      <c r="H580" s="111"/>
      <c r="I580" s="25" t="s">
        <v>6</v>
      </c>
      <c r="J580" s="94">
        <f t="shared" si="100"/>
        <v>0</v>
      </c>
      <c r="K580" s="20"/>
      <c r="L580" s="102">
        <f t="shared" si="90"/>
        <v>0</v>
      </c>
      <c r="M580" s="103">
        <f t="shared" si="91"/>
        <v>0</v>
      </c>
      <c r="N580" s="103">
        <f t="shared" si="92"/>
        <v>0</v>
      </c>
      <c r="O580" s="10">
        <f t="shared" si="93"/>
        <v>0</v>
      </c>
      <c r="P580" s="113">
        <f t="shared" si="94"/>
        <v>0</v>
      </c>
      <c r="Q580" s="104">
        <f t="shared" si="95"/>
        <v>0</v>
      </c>
      <c r="R580" s="104">
        <f t="shared" si="96"/>
        <v>0</v>
      </c>
      <c r="S580" s="25" t="str">
        <f t="shared" si="97"/>
        <v>heure</v>
      </c>
      <c r="T580" s="94">
        <f t="shared" si="98"/>
        <v>0</v>
      </c>
      <c r="U580" s="19"/>
      <c r="V580" s="9"/>
      <c r="W580" s="37" t="str" cm="1">
        <f t="array" ref="W580">_xlfn.IFS(T580&gt;J580,"KO : Le montant retenu est supérieur au montant présenté. Merci de revoir la ligne de dépense ou plafonner son montant.",J580=0,"",T580=J580,"OK",T580&lt;J580,"Montant instruit inférieur au montant présenté.")</f>
        <v/>
      </c>
      <c r="X580" s="112">
        <f t="shared" si="99"/>
        <v>0</v>
      </c>
    </row>
    <row r="581" spans="1:24">
      <c r="A581" s="25">
        <v>577</v>
      </c>
      <c r="B581" s="109"/>
      <c r="C581" s="109"/>
      <c r="D581" s="10"/>
      <c r="E581" s="10"/>
      <c r="F581" s="110"/>
      <c r="G581" s="111"/>
      <c r="H581" s="111"/>
      <c r="I581" s="25" t="s">
        <v>6</v>
      </c>
      <c r="J581" s="94">
        <f t="shared" si="100"/>
        <v>0</v>
      </c>
      <c r="K581" s="20"/>
      <c r="L581" s="102">
        <f t="shared" si="90"/>
        <v>0</v>
      </c>
      <c r="M581" s="103">
        <f t="shared" si="91"/>
        <v>0</v>
      </c>
      <c r="N581" s="103">
        <f t="shared" si="92"/>
        <v>0</v>
      </c>
      <c r="O581" s="10">
        <f t="shared" si="93"/>
        <v>0</v>
      </c>
      <c r="P581" s="113">
        <f t="shared" si="94"/>
        <v>0</v>
      </c>
      <c r="Q581" s="104">
        <f t="shared" si="95"/>
        <v>0</v>
      </c>
      <c r="R581" s="104">
        <f t="shared" si="96"/>
        <v>0</v>
      </c>
      <c r="S581" s="25" t="str">
        <f t="shared" si="97"/>
        <v>heure</v>
      </c>
      <c r="T581" s="94">
        <f t="shared" si="98"/>
        <v>0</v>
      </c>
      <c r="U581" s="19"/>
      <c r="V581" s="9"/>
      <c r="W581" s="37" t="str" cm="1">
        <f t="array" ref="W581">_xlfn.IFS(T581&gt;J581,"KO : Le montant retenu est supérieur au montant présenté. Merci de revoir la ligne de dépense ou plafonner son montant.",J581=0,"",T581=J581,"OK",T581&lt;J581,"Montant instruit inférieur au montant présenté.")</f>
        <v/>
      </c>
      <c r="X581" s="112">
        <f t="shared" si="99"/>
        <v>0</v>
      </c>
    </row>
    <row r="582" spans="1:24">
      <c r="A582" s="25">
        <v>578</v>
      </c>
      <c r="B582" s="109"/>
      <c r="C582" s="109"/>
      <c r="D582" s="10"/>
      <c r="E582" s="10"/>
      <c r="F582" s="110"/>
      <c r="G582" s="111"/>
      <c r="H582" s="111"/>
      <c r="I582" s="25" t="s">
        <v>6</v>
      </c>
      <c r="J582" s="94">
        <f t="shared" si="100"/>
        <v>0</v>
      </c>
      <c r="K582" s="20"/>
      <c r="L582" s="102">
        <f t="shared" ref="L582:L604" si="101">B582</f>
        <v>0</v>
      </c>
      <c r="M582" s="103">
        <f t="shared" ref="M582:M604" si="102">C582</f>
        <v>0</v>
      </c>
      <c r="N582" s="103">
        <f t="shared" ref="N582:N604" si="103">D582</f>
        <v>0</v>
      </c>
      <c r="O582" s="10">
        <f t="shared" ref="O582:O604" si="104">E582</f>
        <v>0</v>
      </c>
      <c r="P582" s="113">
        <f t="shared" ref="P582:P604" si="105">F582</f>
        <v>0</v>
      </c>
      <c r="Q582" s="104">
        <f t="shared" ref="Q582:Q604" si="106">G582</f>
        <v>0</v>
      </c>
      <c r="R582" s="104">
        <f t="shared" ref="R582:R604" si="107">H582</f>
        <v>0</v>
      </c>
      <c r="S582" s="25" t="str">
        <f t="shared" ref="S582:S604" si="108">I582</f>
        <v>heure</v>
      </c>
      <c r="T582" s="94">
        <f t="shared" ref="T582:T604" si="109">IF(R582&lt;&gt;0,R582*P582/Q582,0)</f>
        <v>0</v>
      </c>
      <c r="U582" s="19"/>
      <c r="V582" s="9"/>
      <c r="W582" s="37" t="str" cm="1">
        <f t="array" ref="W582">_xlfn.IFS(T582&gt;J582,"KO : Le montant retenu est supérieur au montant présenté. Merci de revoir la ligne de dépense ou plafonner son montant.",J582=0,"",T582=J582,"OK",T582&lt;J582,"Montant instruit inférieur au montant présenté.")</f>
        <v/>
      </c>
      <c r="X582" s="112">
        <f t="shared" ref="X582:X604" si="110">J582-T582</f>
        <v>0</v>
      </c>
    </row>
    <row r="583" spans="1:24">
      <c r="A583" s="25">
        <v>579</v>
      </c>
      <c r="B583" s="109"/>
      <c r="C583" s="109"/>
      <c r="D583" s="10"/>
      <c r="E583" s="10"/>
      <c r="F583" s="110"/>
      <c r="G583" s="111"/>
      <c r="H583" s="111"/>
      <c r="I583" s="25" t="s">
        <v>6</v>
      </c>
      <c r="J583" s="94">
        <f t="shared" si="100"/>
        <v>0</v>
      </c>
      <c r="K583" s="20"/>
      <c r="L583" s="102">
        <f t="shared" si="101"/>
        <v>0</v>
      </c>
      <c r="M583" s="103">
        <f t="shared" si="102"/>
        <v>0</v>
      </c>
      <c r="N583" s="103">
        <f t="shared" si="103"/>
        <v>0</v>
      </c>
      <c r="O583" s="10">
        <f t="shared" si="104"/>
        <v>0</v>
      </c>
      <c r="P583" s="113">
        <f t="shared" si="105"/>
        <v>0</v>
      </c>
      <c r="Q583" s="104">
        <f t="shared" si="106"/>
        <v>0</v>
      </c>
      <c r="R583" s="104">
        <f t="shared" si="107"/>
        <v>0</v>
      </c>
      <c r="S583" s="25" t="str">
        <f t="shared" si="108"/>
        <v>heure</v>
      </c>
      <c r="T583" s="94">
        <f t="shared" si="109"/>
        <v>0</v>
      </c>
      <c r="U583" s="19"/>
      <c r="V583" s="9"/>
      <c r="W583" s="37" t="str" cm="1">
        <f t="array" ref="W583">_xlfn.IFS(T583&gt;J583,"KO : Le montant retenu est supérieur au montant présenté. Merci de revoir la ligne de dépense ou plafonner son montant.",J583=0,"",T583=J583,"OK",T583&lt;J583,"Montant instruit inférieur au montant présenté.")</f>
        <v/>
      </c>
      <c r="X583" s="112">
        <f t="shared" si="110"/>
        <v>0</v>
      </c>
    </row>
    <row r="584" spans="1:24">
      <c r="A584" s="25">
        <v>580</v>
      </c>
      <c r="B584" s="109"/>
      <c r="C584" s="109"/>
      <c r="D584" s="10"/>
      <c r="E584" s="10"/>
      <c r="F584" s="110"/>
      <c r="G584" s="111"/>
      <c r="H584" s="111"/>
      <c r="I584" s="25" t="s">
        <v>6</v>
      </c>
      <c r="J584" s="94">
        <f t="shared" si="100"/>
        <v>0</v>
      </c>
      <c r="K584" s="20"/>
      <c r="L584" s="102">
        <f t="shared" si="101"/>
        <v>0</v>
      </c>
      <c r="M584" s="103">
        <f t="shared" si="102"/>
        <v>0</v>
      </c>
      <c r="N584" s="103">
        <f t="shared" si="103"/>
        <v>0</v>
      </c>
      <c r="O584" s="10">
        <f t="shared" si="104"/>
        <v>0</v>
      </c>
      <c r="P584" s="113">
        <f t="shared" si="105"/>
        <v>0</v>
      </c>
      <c r="Q584" s="104">
        <f t="shared" si="106"/>
        <v>0</v>
      </c>
      <c r="R584" s="104">
        <f t="shared" si="107"/>
        <v>0</v>
      </c>
      <c r="S584" s="25" t="str">
        <f t="shared" si="108"/>
        <v>heure</v>
      </c>
      <c r="T584" s="94">
        <f t="shared" si="109"/>
        <v>0</v>
      </c>
      <c r="U584" s="19"/>
      <c r="V584" s="9"/>
      <c r="W584" s="37" t="str" cm="1">
        <f t="array" ref="W584">_xlfn.IFS(T584&gt;J584,"KO : Le montant retenu est supérieur au montant présenté. Merci de revoir la ligne de dépense ou plafonner son montant.",J584=0,"",T584=J584,"OK",T584&lt;J584,"Montant instruit inférieur au montant présenté.")</f>
        <v/>
      </c>
      <c r="X584" s="112">
        <f t="shared" si="110"/>
        <v>0</v>
      </c>
    </row>
    <row r="585" spans="1:24">
      <c r="A585" s="25">
        <v>581</v>
      </c>
      <c r="B585" s="109"/>
      <c r="C585" s="109"/>
      <c r="D585" s="10"/>
      <c r="E585" s="10"/>
      <c r="F585" s="110"/>
      <c r="G585" s="111"/>
      <c r="H585" s="111"/>
      <c r="I585" s="25" t="s">
        <v>6</v>
      </c>
      <c r="J585" s="94">
        <f t="shared" si="100"/>
        <v>0</v>
      </c>
      <c r="K585" s="20"/>
      <c r="L585" s="102">
        <f t="shared" si="101"/>
        <v>0</v>
      </c>
      <c r="M585" s="103">
        <f t="shared" si="102"/>
        <v>0</v>
      </c>
      <c r="N585" s="103">
        <f t="shared" si="103"/>
        <v>0</v>
      </c>
      <c r="O585" s="10">
        <f t="shared" si="104"/>
        <v>0</v>
      </c>
      <c r="P585" s="113">
        <f t="shared" si="105"/>
        <v>0</v>
      </c>
      <c r="Q585" s="104">
        <f t="shared" si="106"/>
        <v>0</v>
      </c>
      <c r="R585" s="104">
        <f t="shared" si="107"/>
        <v>0</v>
      </c>
      <c r="S585" s="25" t="str">
        <f t="shared" si="108"/>
        <v>heure</v>
      </c>
      <c r="T585" s="94">
        <f t="shared" si="109"/>
        <v>0</v>
      </c>
      <c r="U585" s="19"/>
      <c r="V585" s="9"/>
      <c r="W585" s="37" t="str" cm="1">
        <f t="array" ref="W585">_xlfn.IFS(T585&gt;J585,"KO : Le montant retenu est supérieur au montant présenté. Merci de revoir la ligne de dépense ou plafonner son montant.",J585=0,"",T585=J585,"OK",T585&lt;J585,"Montant instruit inférieur au montant présenté.")</f>
        <v/>
      </c>
      <c r="X585" s="112">
        <f t="shared" si="110"/>
        <v>0</v>
      </c>
    </row>
    <row r="586" spans="1:24">
      <c r="A586" s="25">
        <v>582</v>
      </c>
      <c r="B586" s="109"/>
      <c r="C586" s="109"/>
      <c r="D586" s="10"/>
      <c r="E586" s="10"/>
      <c r="F586" s="110"/>
      <c r="G586" s="111"/>
      <c r="H586" s="111"/>
      <c r="I586" s="25" t="s">
        <v>6</v>
      </c>
      <c r="J586" s="94">
        <f t="shared" si="100"/>
        <v>0</v>
      </c>
      <c r="K586" s="20"/>
      <c r="L586" s="102">
        <f t="shared" si="101"/>
        <v>0</v>
      </c>
      <c r="M586" s="103">
        <f t="shared" si="102"/>
        <v>0</v>
      </c>
      <c r="N586" s="103">
        <f t="shared" si="103"/>
        <v>0</v>
      </c>
      <c r="O586" s="10">
        <f t="shared" si="104"/>
        <v>0</v>
      </c>
      <c r="P586" s="113">
        <f t="shared" si="105"/>
        <v>0</v>
      </c>
      <c r="Q586" s="104">
        <f t="shared" si="106"/>
        <v>0</v>
      </c>
      <c r="R586" s="104">
        <f t="shared" si="107"/>
        <v>0</v>
      </c>
      <c r="S586" s="25" t="str">
        <f t="shared" si="108"/>
        <v>heure</v>
      </c>
      <c r="T586" s="94">
        <f t="shared" si="109"/>
        <v>0</v>
      </c>
      <c r="U586" s="19"/>
      <c r="V586" s="9"/>
      <c r="W586" s="37" t="str" cm="1">
        <f t="array" ref="W586">_xlfn.IFS(T586&gt;J586,"KO : Le montant retenu est supérieur au montant présenté. Merci de revoir la ligne de dépense ou plafonner son montant.",J586=0,"",T586=J586,"OK",T586&lt;J586,"Montant instruit inférieur au montant présenté.")</f>
        <v/>
      </c>
      <c r="X586" s="112">
        <f t="shared" si="110"/>
        <v>0</v>
      </c>
    </row>
    <row r="587" spans="1:24">
      <c r="A587" s="25">
        <v>583</v>
      </c>
      <c r="B587" s="109"/>
      <c r="C587" s="109"/>
      <c r="D587" s="10"/>
      <c r="E587" s="10"/>
      <c r="F587" s="110"/>
      <c r="G587" s="111"/>
      <c r="H587" s="111"/>
      <c r="I587" s="25" t="s">
        <v>6</v>
      </c>
      <c r="J587" s="94">
        <f t="shared" ref="J587:J602" si="111">IF(H587&lt;&gt;0,H587*F587/G587,0)</f>
        <v>0</v>
      </c>
      <c r="K587" s="20"/>
      <c r="L587" s="102">
        <f t="shared" si="101"/>
        <v>0</v>
      </c>
      <c r="M587" s="103">
        <f t="shared" si="102"/>
        <v>0</v>
      </c>
      <c r="N587" s="103">
        <f t="shared" si="103"/>
        <v>0</v>
      </c>
      <c r="O587" s="10">
        <f t="shared" si="104"/>
        <v>0</v>
      </c>
      <c r="P587" s="113">
        <f t="shared" si="105"/>
        <v>0</v>
      </c>
      <c r="Q587" s="104">
        <f t="shared" si="106"/>
        <v>0</v>
      </c>
      <c r="R587" s="104">
        <f t="shared" si="107"/>
        <v>0</v>
      </c>
      <c r="S587" s="25" t="str">
        <f t="shared" si="108"/>
        <v>heure</v>
      </c>
      <c r="T587" s="94">
        <f t="shared" si="109"/>
        <v>0</v>
      </c>
      <c r="U587" s="19"/>
      <c r="V587" s="9"/>
      <c r="W587" s="37" t="str" cm="1">
        <f t="array" ref="W587">_xlfn.IFS(T587&gt;J587,"KO : Le montant retenu est supérieur au montant présenté. Merci de revoir la ligne de dépense ou plafonner son montant.",J587=0,"",T587=J587,"OK",T587&lt;J587,"Montant instruit inférieur au montant présenté.")</f>
        <v/>
      </c>
      <c r="X587" s="112">
        <f t="shared" si="110"/>
        <v>0</v>
      </c>
    </row>
    <row r="588" spans="1:24">
      <c r="A588" s="25">
        <v>584</v>
      </c>
      <c r="B588" s="109"/>
      <c r="C588" s="109"/>
      <c r="D588" s="10"/>
      <c r="E588" s="10"/>
      <c r="F588" s="110"/>
      <c r="G588" s="111"/>
      <c r="H588" s="111"/>
      <c r="I588" s="25" t="s">
        <v>6</v>
      </c>
      <c r="J588" s="94">
        <f t="shared" si="111"/>
        <v>0</v>
      </c>
      <c r="K588" s="20"/>
      <c r="L588" s="102">
        <f t="shared" si="101"/>
        <v>0</v>
      </c>
      <c r="M588" s="103">
        <f t="shared" si="102"/>
        <v>0</v>
      </c>
      <c r="N588" s="103">
        <f t="shared" si="103"/>
        <v>0</v>
      </c>
      <c r="O588" s="10">
        <f t="shared" si="104"/>
        <v>0</v>
      </c>
      <c r="P588" s="113">
        <f t="shared" si="105"/>
        <v>0</v>
      </c>
      <c r="Q588" s="104">
        <f t="shared" si="106"/>
        <v>0</v>
      </c>
      <c r="R588" s="104">
        <f t="shared" si="107"/>
        <v>0</v>
      </c>
      <c r="S588" s="25" t="str">
        <f t="shared" si="108"/>
        <v>heure</v>
      </c>
      <c r="T588" s="94">
        <f t="shared" si="109"/>
        <v>0</v>
      </c>
      <c r="U588" s="19"/>
      <c r="V588" s="9"/>
      <c r="W588" s="37" t="str" cm="1">
        <f t="array" ref="W588">_xlfn.IFS(T588&gt;J588,"KO : Le montant retenu est supérieur au montant présenté. Merci de revoir la ligne de dépense ou plafonner son montant.",J588=0,"",T588=J588,"OK",T588&lt;J588,"Montant instruit inférieur au montant présenté.")</f>
        <v/>
      </c>
      <c r="X588" s="112">
        <f t="shared" si="110"/>
        <v>0</v>
      </c>
    </row>
    <row r="589" spans="1:24">
      <c r="A589" s="25">
        <v>585</v>
      </c>
      <c r="B589" s="109"/>
      <c r="C589" s="109"/>
      <c r="D589" s="10"/>
      <c r="E589" s="10"/>
      <c r="F589" s="110"/>
      <c r="G589" s="111"/>
      <c r="H589" s="111"/>
      <c r="I589" s="25" t="s">
        <v>6</v>
      </c>
      <c r="J589" s="94">
        <f t="shared" si="111"/>
        <v>0</v>
      </c>
      <c r="K589" s="20"/>
      <c r="L589" s="102">
        <f t="shared" si="101"/>
        <v>0</v>
      </c>
      <c r="M589" s="103">
        <f t="shared" si="102"/>
        <v>0</v>
      </c>
      <c r="N589" s="103">
        <f t="shared" si="103"/>
        <v>0</v>
      </c>
      <c r="O589" s="10">
        <f t="shared" si="104"/>
        <v>0</v>
      </c>
      <c r="P589" s="113">
        <f t="shared" si="105"/>
        <v>0</v>
      </c>
      <c r="Q589" s="104">
        <f t="shared" si="106"/>
        <v>0</v>
      </c>
      <c r="R589" s="104">
        <f t="shared" si="107"/>
        <v>0</v>
      </c>
      <c r="S589" s="25" t="str">
        <f t="shared" si="108"/>
        <v>heure</v>
      </c>
      <c r="T589" s="94">
        <f t="shared" si="109"/>
        <v>0</v>
      </c>
      <c r="U589" s="19"/>
      <c r="V589" s="9"/>
      <c r="W589" s="37" t="str" cm="1">
        <f t="array" ref="W589">_xlfn.IFS(T589&gt;J589,"KO : Le montant retenu est supérieur au montant présenté. Merci de revoir la ligne de dépense ou plafonner son montant.",J589=0,"",T589=J589,"OK",T589&lt;J589,"Montant instruit inférieur au montant présenté.")</f>
        <v/>
      </c>
      <c r="X589" s="112">
        <f t="shared" si="110"/>
        <v>0</v>
      </c>
    </row>
    <row r="590" spans="1:24">
      <c r="A590" s="25">
        <v>586</v>
      </c>
      <c r="B590" s="109"/>
      <c r="C590" s="109"/>
      <c r="D590" s="10"/>
      <c r="E590" s="10"/>
      <c r="F590" s="110"/>
      <c r="G590" s="111"/>
      <c r="H590" s="111"/>
      <c r="I590" s="25" t="s">
        <v>6</v>
      </c>
      <c r="J590" s="94">
        <f t="shared" si="111"/>
        <v>0</v>
      </c>
      <c r="K590" s="20"/>
      <c r="L590" s="102">
        <f t="shared" si="101"/>
        <v>0</v>
      </c>
      <c r="M590" s="103">
        <f t="shared" si="102"/>
        <v>0</v>
      </c>
      <c r="N590" s="103">
        <f t="shared" si="103"/>
        <v>0</v>
      </c>
      <c r="O590" s="10">
        <f t="shared" si="104"/>
        <v>0</v>
      </c>
      <c r="P590" s="113">
        <f t="shared" si="105"/>
        <v>0</v>
      </c>
      <c r="Q590" s="104">
        <f t="shared" si="106"/>
        <v>0</v>
      </c>
      <c r="R590" s="104">
        <f t="shared" si="107"/>
        <v>0</v>
      </c>
      <c r="S590" s="25" t="str">
        <f t="shared" si="108"/>
        <v>heure</v>
      </c>
      <c r="T590" s="94">
        <f t="shared" si="109"/>
        <v>0</v>
      </c>
      <c r="U590" s="19"/>
      <c r="V590" s="9"/>
      <c r="W590" s="37" t="str" cm="1">
        <f t="array" ref="W590">_xlfn.IFS(T590&gt;J590,"KO : Le montant retenu est supérieur au montant présenté. Merci de revoir la ligne de dépense ou plafonner son montant.",J590=0,"",T590=J590,"OK",T590&lt;J590,"Montant instruit inférieur au montant présenté.")</f>
        <v/>
      </c>
      <c r="X590" s="112">
        <f t="shared" si="110"/>
        <v>0</v>
      </c>
    </row>
    <row r="591" spans="1:24">
      <c r="A591" s="25">
        <v>587</v>
      </c>
      <c r="B591" s="109"/>
      <c r="C591" s="109"/>
      <c r="D591" s="10"/>
      <c r="E591" s="10"/>
      <c r="F591" s="110"/>
      <c r="G591" s="111"/>
      <c r="H591" s="111"/>
      <c r="I591" s="25" t="s">
        <v>6</v>
      </c>
      <c r="J591" s="94">
        <f t="shared" si="111"/>
        <v>0</v>
      </c>
      <c r="K591" s="20"/>
      <c r="L591" s="102">
        <f t="shared" si="101"/>
        <v>0</v>
      </c>
      <c r="M591" s="103">
        <f t="shared" si="102"/>
        <v>0</v>
      </c>
      <c r="N591" s="103">
        <f t="shared" si="103"/>
        <v>0</v>
      </c>
      <c r="O591" s="10">
        <f t="shared" si="104"/>
        <v>0</v>
      </c>
      <c r="P591" s="113">
        <f t="shared" si="105"/>
        <v>0</v>
      </c>
      <c r="Q591" s="104">
        <f t="shared" si="106"/>
        <v>0</v>
      </c>
      <c r="R591" s="104">
        <f t="shared" si="107"/>
        <v>0</v>
      </c>
      <c r="S591" s="25" t="str">
        <f t="shared" si="108"/>
        <v>heure</v>
      </c>
      <c r="T591" s="94">
        <f t="shared" si="109"/>
        <v>0</v>
      </c>
      <c r="U591" s="19"/>
      <c r="V591" s="9"/>
      <c r="W591" s="37" t="str" cm="1">
        <f t="array" ref="W591">_xlfn.IFS(T591&gt;J591,"KO : Le montant retenu est supérieur au montant présenté. Merci de revoir la ligne de dépense ou plafonner son montant.",J591=0,"",T591=J591,"OK",T591&lt;J591,"Montant instruit inférieur au montant présenté.")</f>
        <v/>
      </c>
      <c r="X591" s="112">
        <f t="shared" si="110"/>
        <v>0</v>
      </c>
    </row>
    <row r="592" spans="1:24">
      <c r="A592" s="25">
        <v>588</v>
      </c>
      <c r="B592" s="109"/>
      <c r="C592" s="109"/>
      <c r="D592" s="10"/>
      <c r="E592" s="10"/>
      <c r="F592" s="110"/>
      <c r="G592" s="111"/>
      <c r="H592" s="111"/>
      <c r="I592" s="25" t="s">
        <v>6</v>
      </c>
      <c r="J592" s="94">
        <f t="shared" si="111"/>
        <v>0</v>
      </c>
      <c r="K592" s="20"/>
      <c r="L592" s="102">
        <f t="shared" si="101"/>
        <v>0</v>
      </c>
      <c r="M592" s="103">
        <f t="shared" si="102"/>
        <v>0</v>
      </c>
      <c r="N592" s="103">
        <f t="shared" si="103"/>
        <v>0</v>
      </c>
      <c r="O592" s="10">
        <f t="shared" si="104"/>
        <v>0</v>
      </c>
      <c r="P592" s="113">
        <f t="shared" si="105"/>
        <v>0</v>
      </c>
      <c r="Q592" s="104">
        <f t="shared" si="106"/>
        <v>0</v>
      </c>
      <c r="R592" s="104">
        <f t="shared" si="107"/>
        <v>0</v>
      </c>
      <c r="S592" s="25" t="str">
        <f t="shared" si="108"/>
        <v>heure</v>
      </c>
      <c r="T592" s="94">
        <f t="shared" si="109"/>
        <v>0</v>
      </c>
      <c r="U592" s="19"/>
      <c r="V592" s="9"/>
      <c r="W592" s="37" t="str" cm="1">
        <f t="array" ref="W592">_xlfn.IFS(T592&gt;J592,"KO : Le montant retenu est supérieur au montant présenté. Merci de revoir la ligne de dépense ou plafonner son montant.",J592=0,"",T592=J592,"OK",T592&lt;J592,"Montant instruit inférieur au montant présenté.")</f>
        <v/>
      </c>
      <c r="X592" s="112">
        <f t="shared" si="110"/>
        <v>0</v>
      </c>
    </row>
    <row r="593" spans="1:24">
      <c r="A593" s="25">
        <v>589</v>
      </c>
      <c r="B593" s="109"/>
      <c r="C593" s="109"/>
      <c r="D593" s="10"/>
      <c r="E593" s="10"/>
      <c r="F593" s="110"/>
      <c r="G593" s="111"/>
      <c r="H593" s="111"/>
      <c r="I593" s="25" t="s">
        <v>6</v>
      </c>
      <c r="J593" s="94">
        <f t="shared" si="111"/>
        <v>0</v>
      </c>
      <c r="K593" s="20"/>
      <c r="L593" s="102">
        <f t="shared" si="101"/>
        <v>0</v>
      </c>
      <c r="M593" s="103">
        <f t="shared" si="102"/>
        <v>0</v>
      </c>
      <c r="N593" s="103">
        <f t="shared" si="103"/>
        <v>0</v>
      </c>
      <c r="O593" s="10">
        <f t="shared" si="104"/>
        <v>0</v>
      </c>
      <c r="P593" s="113">
        <f t="shared" si="105"/>
        <v>0</v>
      </c>
      <c r="Q593" s="104">
        <f t="shared" si="106"/>
        <v>0</v>
      </c>
      <c r="R593" s="104">
        <f t="shared" si="107"/>
        <v>0</v>
      </c>
      <c r="S593" s="25" t="str">
        <f t="shared" si="108"/>
        <v>heure</v>
      </c>
      <c r="T593" s="94">
        <f t="shared" si="109"/>
        <v>0</v>
      </c>
      <c r="U593" s="19"/>
      <c r="V593" s="9"/>
      <c r="W593" s="37" t="str" cm="1">
        <f t="array" ref="W593">_xlfn.IFS(T593&gt;J593,"KO : Le montant retenu est supérieur au montant présenté. Merci de revoir la ligne de dépense ou plafonner son montant.",J593=0,"",T593=J593,"OK",T593&lt;J593,"Montant instruit inférieur au montant présenté.")</f>
        <v/>
      </c>
      <c r="X593" s="112">
        <f t="shared" si="110"/>
        <v>0</v>
      </c>
    </row>
    <row r="594" spans="1:24">
      <c r="A594" s="25">
        <v>590</v>
      </c>
      <c r="B594" s="109"/>
      <c r="C594" s="109"/>
      <c r="D594" s="10"/>
      <c r="E594" s="10"/>
      <c r="F594" s="110"/>
      <c r="G594" s="111"/>
      <c r="H594" s="111"/>
      <c r="I594" s="25" t="s">
        <v>6</v>
      </c>
      <c r="J594" s="94">
        <f t="shared" si="111"/>
        <v>0</v>
      </c>
      <c r="K594" s="20"/>
      <c r="L594" s="102">
        <f t="shared" si="101"/>
        <v>0</v>
      </c>
      <c r="M594" s="103">
        <f t="shared" si="102"/>
        <v>0</v>
      </c>
      <c r="N594" s="103">
        <f t="shared" si="103"/>
        <v>0</v>
      </c>
      <c r="O594" s="10">
        <f t="shared" si="104"/>
        <v>0</v>
      </c>
      <c r="P594" s="113">
        <f t="shared" si="105"/>
        <v>0</v>
      </c>
      <c r="Q594" s="104">
        <f t="shared" si="106"/>
        <v>0</v>
      </c>
      <c r="R594" s="104">
        <f t="shared" si="107"/>
        <v>0</v>
      </c>
      <c r="S594" s="25" t="str">
        <f t="shared" si="108"/>
        <v>heure</v>
      </c>
      <c r="T594" s="94">
        <f t="shared" si="109"/>
        <v>0</v>
      </c>
      <c r="U594" s="19"/>
      <c r="V594" s="9"/>
      <c r="W594" s="37" t="str" cm="1">
        <f t="array" ref="W594">_xlfn.IFS(T594&gt;J594,"KO : Le montant retenu est supérieur au montant présenté. Merci de revoir la ligne de dépense ou plafonner son montant.",J594=0,"",T594=J594,"OK",T594&lt;J594,"Montant instruit inférieur au montant présenté.")</f>
        <v/>
      </c>
      <c r="X594" s="112">
        <f t="shared" si="110"/>
        <v>0</v>
      </c>
    </row>
    <row r="595" spans="1:24">
      <c r="A595" s="25">
        <v>591</v>
      </c>
      <c r="B595" s="109"/>
      <c r="C595" s="109"/>
      <c r="D595" s="10"/>
      <c r="E595" s="10"/>
      <c r="F595" s="110"/>
      <c r="G595" s="111"/>
      <c r="H595" s="111"/>
      <c r="I595" s="25" t="s">
        <v>6</v>
      </c>
      <c r="J595" s="94">
        <f t="shared" si="111"/>
        <v>0</v>
      </c>
      <c r="K595" s="20"/>
      <c r="L595" s="102">
        <f t="shared" si="101"/>
        <v>0</v>
      </c>
      <c r="M595" s="103">
        <f t="shared" si="102"/>
        <v>0</v>
      </c>
      <c r="N595" s="103">
        <f t="shared" si="103"/>
        <v>0</v>
      </c>
      <c r="O595" s="10">
        <f t="shared" si="104"/>
        <v>0</v>
      </c>
      <c r="P595" s="113">
        <f t="shared" si="105"/>
        <v>0</v>
      </c>
      <c r="Q595" s="104">
        <f t="shared" si="106"/>
        <v>0</v>
      </c>
      <c r="R595" s="104">
        <f t="shared" si="107"/>
        <v>0</v>
      </c>
      <c r="S595" s="25" t="str">
        <f t="shared" si="108"/>
        <v>heure</v>
      </c>
      <c r="T595" s="94">
        <f t="shared" si="109"/>
        <v>0</v>
      </c>
      <c r="U595" s="19"/>
      <c r="V595" s="9"/>
      <c r="W595" s="37" t="str" cm="1">
        <f t="array" ref="W595">_xlfn.IFS(T595&gt;J595,"KO : Le montant retenu est supérieur au montant présenté. Merci de revoir la ligne de dépense ou plafonner son montant.",J595=0,"",T595=J595,"OK",T595&lt;J595,"Montant instruit inférieur au montant présenté.")</f>
        <v/>
      </c>
      <c r="X595" s="112">
        <f t="shared" si="110"/>
        <v>0</v>
      </c>
    </row>
    <row r="596" spans="1:24">
      <c r="A596" s="25">
        <v>592</v>
      </c>
      <c r="B596" s="109"/>
      <c r="C596" s="109"/>
      <c r="D596" s="10"/>
      <c r="E596" s="10"/>
      <c r="F596" s="110"/>
      <c r="G596" s="111"/>
      <c r="H596" s="111"/>
      <c r="I596" s="25" t="s">
        <v>6</v>
      </c>
      <c r="J596" s="94">
        <f t="shared" si="111"/>
        <v>0</v>
      </c>
      <c r="K596" s="20"/>
      <c r="L596" s="102">
        <f t="shared" si="101"/>
        <v>0</v>
      </c>
      <c r="M596" s="103">
        <f t="shared" si="102"/>
        <v>0</v>
      </c>
      <c r="N596" s="103">
        <f t="shared" si="103"/>
        <v>0</v>
      </c>
      <c r="O596" s="10">
        <f t="shared" si="104"/>
        <v>0</v>
      </c>
      <c r="P596" s="113">
        <f t="shared" si="105"/>
        <v>0</v>
      </c>
      <c r="Q596" s="104">
        <f t="shared" si="106"/>
        <v>0</v>
      </c>
      <c r="R596" s="104">
        <f t="shared" si="107"/>
        <v>0</v>
      </c>
      <c r="S596" s="25" t="str">
        <f t="shared" si="108"/>
        <v>heure</v>
      </c>
      <c r="T596" s="94">
        <f t="shared" si="109"/>
        <v>0</v>
      </c>
      <c r="U596" s="19"/>
      <c r="V596" s="9"/>
      <c r="W596" s="37" t="str" cm="1">
        <f t="array" ref="W596">_xlfn.IFS(T596&gt;J596,"KO : Le montant retenu est supérieur au montant présenté. Merci de revoir la ligne de dépense ou plafonner son montant.",J596=0,"",T596=J596,"OK",T596&lt;J596,"Montant instruit inférieur au montant présenté.")</f>
        <v/>
      </c>
      <c r="X596" s="112">
        <f t="shared" si="110"/>
        <v>0</v>
      </c>
    </row>
    <row r="597" spans="1:24">
      <c r="A597" s="25">
        <v>593</v>
      </c>
      <c r="B597" s="109"/>
      <c r="C597" s="109"/>
      <c r="D597" s="10"/>
      <c r="E597" s="10"/>
      <c r="F597" s="110"/>
      <c r="G597" s="111"/>
      <c r="H597" s="111"/>
      <c r="I597" s="25" t="s">
        <v>6</v>
      </c>
      <c r="J597" s="94">
        <f t="shared" si="111"/>
        <v>0</v>
      </c>
      <c r="K597" s="20"/>
      <c r="L597" s="102">
        <f t="shared" si="101"/>
        <v>0</v>
      </c>
      <c r="M597" s="103">
        <f t="shared" si="102"/>
        <v>0</v>
      </c>
      <c r="N597" s="103">
        <f t="shared" si="103"/>
        <v>0</v>
      </c>
      <c r="O597" s="10">
        <f t="shared" si="104"/>
        <v>0</v>
      </c>
      <c r="P597" s="113">
        <f t="shared" si="105"/>
        <v>0</v>
      </c>
      <c r="Q597" s="104">
        <f t="shared" si="106"/>
        <v>0</v>
      </c>
      <c r="R597" s="104">
        <f t="shared" si="107"/>
        <v>0</v>
      </c>
      <c r="S597" s="25" t="str">
        <f t="shared" si="108"/>
        <v>heure</v>
      </c>
      <c r="T597" s="94">
        <f t="shared" si="109"/>
        <v>0</v>
      </c>
      <c r="U597" s="19"/>
      <c r="V597" s="9"/>
      <c r="W597" s="37" t="str" cm="1">
        <f t="array" ref="W597">_xlfn.IFS(T597&gt;J597,"KO : Le montant retenu est supérieur au montant présenté. Merci de revoir la ligne de dépense ou plafonner son montant.",J597=0,"",T597=J597,"OK",T597&lt;J597,"Montant instruit inférieur au montant présenté.")</f>
        <v/>
      </c>
      <c r="X597" s="112">
        <f t="shared" si="110"/>
        <v>0</v>
      </c>
    </row>
    <row r="598" spans="1:24">
      <c r="A598" s="25">
        <v>594</v>
      </c>
      <c r="B598" s="109"/>
      <c r="C598" s="109"/>
      <c r="D598" s="10"/>
      <c r="E598" s="10"/>
      <c r="F598" s="110"/>
      <c r="G598" s="111"/>
      <c r="H598" s="111"/>
      <c r="I598" s="25" t="s">
        <v>6</v>
      </c>
      <c r="J598" s="94">
        <f t="shared" si="111"/>
        <v>0</v>
      </c>
      <c r="K598" s="20"/>
      <c r="L598" s="102">
        <f t="shared" si="101"/>
        <v>0</v>
      </c>
      <c r="M598" s="103">
        <f t="shared" si="102"/>
        <v>0</v>
      </c>
      <c r="N598" s="103">
        <f t="shared" si="103"/>
        <v>0</v>
      </c>
      <c r="O598" s="10">
        <f t="shared" si="104"/>
        <v>0</v>
      </c>
      <c r="P598" s="113">
        <f t="shared" si="105"/>
        <v>0</v>
      </c>
      <c r="Q598" s="104">
        <f t="shared" si="106"/>
        <v>0</v>
      </c>
      <c r="R598" s="104">
        <f t="shared" si="107"/>
        <v>0</v>
      </c>
      <c r="S598" s="25" t="str">
        <f t="shared" si="108"/>
        <v>heure</v>
      </c>
      <c r="T598" s="94">
        <f t="shared" si="109"/>
        <v>0</v>
      </c>
      <c r="U598" s="19"/>
      <c r="V598" s="9"/>
      <c r="W598" s="37" t="str" cm="1">
        <f t="array" ref="W598">_xlfn.IFS(T598&gt;J598,"KO : Le montant retenu est supérieur au montant présenté. Merci de revoir la ligne de dépense ou plafonner son montant.",J598=0,"",T598=J598,"OK",T598&lt;J598,"Montant instruit inférieur au montant présenté.")</f>
        <v/>
      </c>
      <c r="X598" s="112">
        <f t="shared" si="110"/>
        <v>0</v>
      </c>
    </row>
    <row r="599" spans="1:24">
      <c r="A599" s="25">
        <v>595</v>
      </c>
      <c r="B599" s="109"/>
      <c r="C599" s="109"/>
      <c r="D599" s="10"/>
      <c r="E599" s="10"/>
      <c r="F599" s="110"/>
      <c r="G599" s="111"/>
      <c r="H599" s="111"/>
      <c r="I599" s="25" t="s">
        <v>6</v>
      </c>
      <c r="J599" s="94">
        <f t="shared" si="111"/>
        <v>0</v>
      </c>
      <c r="K599" s="20"/>
      <c r="L599" s="102">
        <f t="shared" si="101"/>
        <v>0</v>
      </c>
      <c r="M599" s="103">
        <f t="shared" si="102"/>
        <v>0</v>
      </c>
      <c r="N599" s="103">
        <f t="shared" si="103"/>
        <v>0</v>
      </c>
      <c r="O599" s="10">
        <f t="shared" si="104"/>
        <v>0</v>
      </c>
      <c r="P599" s="113">
        <f t="shared" si="105"/>
        <v>0</v>
      </c>
      <c r="Q599" s="104">
        <f t="shared" si="106"/>
        <v>0</v>
      </c>
      <c r="R599" s="104">
        <f t="shared" si="107"/>
        <v>0</v>
      </c>
      <c r="S599" s="25" t="str">
        <f t="shared" si="108"/>
        <v>heure</v>
      </c>
      <c r="T599" s="94">
        <f t="shared" si="109"/>
        <v>0</v>
      </c>
      <c r="U599" s="19"/>
      <c r="V599" s="9"/>
      <c r="W599" s="37" t="str" cm="1">
        <f t="array" ref="W599">_xlfn.IFS(T599&gt;J599,"KO : Le montant retenu est supérieur au montant présenté. Merci de revoir la ligne de dépense ou plafonner son montant.",J599=0,"",T599=J599,"OK",T599&lt;J599,"Montant instruit inférieur au montant présenté.")</f>
        <v/>
      </c>
      <c r="X599" s="112">
        <f t="shared" si="110"/>
        <v>0</v>
      </c>
    </row>
    <row r="600" spans="1:24">
      <c r="A600" s="25">
        <v>596</v>
      </c>
      <c r="B600" s="109"/>
      <c r="C600" s="109"/>
      <c r="D600" s="10"/>
      <c r="E600" s="10"/>
      <c r="F600" s="110"/>
      <c r="G600" s="111"/>
      <c r="H600" s="111"/>
      <c r="I600" s="25" t="s">
        <v>6</v>
      </c>
      <c r="J600" s="94">
        <f t="shared" si="111"/>
        <v>0</v>
      </c>
      <c r="K600" s="20"/>
      <c r="L600" s="102">
        <f t="shared" si="101"/>
        <v>0</v>
      </c>
      <c r="M600" s="103">
        <f t="shared" si="102"/>
        <v>0</v>
      </c>
      <c r="N600" s="103">
        <f t="shared" si="103"/>
        <v>0</v>
      </c>
      <c r="O600" s="10">
        <f t="shared" si="104"/>
        <v>0</v>
      </c>
      <c r="P600" s="113">
        <f t="shared" si="105"/>
        <v>0</v>
      </c>
      <c r="Q600" s="104">
        <f t="shared" si="106"/>
        <v>0</v>
      </c>
      <c r="R600" s="104">
        <f t="shared" si="107"/>
        <v>0</v>
      </c>
      <c r="S600" s="25" t="str">
        <f t="shared" si="108"/>
        <v>heure</v>
      </c>
      <c r="T600" s="94">
        <f t="shared" si="109"/>
        <v>0</v>
      </c>
      <c r="U600" s="19"/>
      <c r="V600" s="9"/>
      <c r="W600" s="37" t="str" cm="1">
        <f t="array" ref="W600">_xlfn.IFS(T600&gt;J600,"KO : Le montant retenu est supérieur au montant présenté. Merci de revoir la ligne de dépense ou plafonner son montant.",J600=0,"",T600=J600,"OK",T600&lt;J600,"Montant instruit inférieur au montant présenté.")</f>
        <v/>
      </c>
      <c r="X600" s="112">
        <f t="shared" si="110"/>
        <v>0</v>
      </c>
    </row>
    <row r="601" spans="1:24">
      <c r="A601" s="25">
        <v>597</v>
      </c>
      <c r="B601" s="109"/>
      <c r="C601" s="109"/>
      <c r="D601" s="10"/>
      <c r="E601" s="10"/>
      <c r="F601" s="110"/>
      <c r="G601" s="111"/>
      <c r="H601" s="111"/>
      <c r="I601" s="25" t="s">
        <v>6</v>
      </c>
      <c r="J601" s="94">
        <f t="shared" si="111"/>
        <v>0</v>
      </c>
      <c r="K601" s="20"/>
      <c r="L601" s="102">
        <f t="shared" si="101"/>
        <v>0</v>
      </c>
      <c r="M601" s="103">
        <f t="shared" si="102"/>
        <v>0</v>
      </c>
      <c r="N601" s="103">
        <f t="shared" si="103"/>
        <v>0</v>
      </c>
      <c r="O601" s="10">
        <f t="shared" si="104"/>
        <v>0</v>
      </c>
      <c r="P601" s="113">
        <f t="shared" si="105"/>
        <v>0</v>
      </c>
      <c r="Q601" s="104">
        <f t="shared" si="106"/>
        <v>0</v>
      </c>
      <c r="R601" s="104">
        <f t="shared" si="107"/>
        <v>0</v>
      </c>
      <c r="S601" s="25" t="str">
        <f t="shared" si="108"/>
        <v>heure</v>
      </c>
      <c r="T601" s="94">
        <f t="shared" si="109"/>
        <v>0</v>
      </c>
      <c r="U601" s="19"/>
      <c r="V601" s="9"/>
      <c r="W601" s="37" t="str" cm="1">
        <f t="array" ref="W601">_xlfn.IFS(T601&gt;J601,"KO : Le montant retenu est supérieur au montant présenté. Merci de revoir la ligne de dépense ou plafonner son montant.",J601=0,"",T601=J601,"OK",T601&lt;J601,"Montant instruit inférieur au montant présenté.")</f>
        <v/>
      </c>
      <c r="X601" s="112">
        <f t="shared" si="110"/>
        <v>0</v>
      </c>
    </row>
    <row r="602" spans="1:24">
      <c r="A602" s="25">
        <v>598</v>
      </c>
      <c r="B602" s="109"/>
      <c r="C602" s="109"/>
      <c r="D602" s="10"/>
      <c r="E602" s="10"/>
      <c r="F602" s="110"/>
      <c r="G602" s="111"/>
      <c r="H602" s="111"/>
      <c r="I602" s="25" t="s">
        <v>6</v>
      </c>
      <c r="J602" s="94">
        <f t="shared" si="111"/>
        <v>0</v>
      </c>
      <c r="K602" s="20"/>
      <c r="L602" s="102">
        <f t="shared" si="101"/>
        <v>0</v>
      </c>
      <c r="M602" s="103">
        <f t="shared" si="102"/>
        <v>0</v>
      </c>
      <c r="N602" s="103">
        <f t="shared" si="103"/>
        <v>0</v>
      </c>
      <c r="O602" s="10">
        <f t="shared" si="104"/>
        <v>0</v>
      </c>
      <c r="P602" s="113">
        <f t="shared" si="105"/>
        <v>0</v>
      </c>
      <c r="Q602" s="104">
        <f t="shared" si="106"/>
        <v>0</v>
      </c>
      <c r="R602" s="104">
        <f t="shared" si="107"/>
        <v>0</v>
      </c>
      <c r="S602" s="25" t="str">
        <f t="shared" si="108"/>
        <v>heure</v>
      </c>
      <c r="T602" s="94">
        <f t="shared" si="109"/>
        <v>0</v>
      </c>
      <c r="U602" s="19"/>
      <c r="V602" s="9"/>
      <c r="W602" s="37" t="str" cm="1">
        <f t="array" ref="W602">_xlfn.IFS(T602&gt;J602,"KO : Le montant retenu est supérieur au montant présenté. Merci de revoir la ligne de dépense ou plafonner son montant.",J602=0,"",T602=J602,"OK",T602&lt;J602,"Montant instruit inférieur au montant présenté.")</f>
        <v/>
      </c>
      <c r="X602" s="112">
        <f t="shared" si="110"/>
        <v>0</v>
      </c>
    </row>
    <row r="603" spans="1:24">
      <c r="A603" s="25">
        <v>599</v>
      </c>
      <c r="B603" s="109"/>
      <c r="C603" s="109"/>
      <c r="D603" s="10"/>
      <c r="E603" s="10"/>
      <c r="F603" s="110"/>
      <c r="G603" s="111"/>
      <c r="H603" s="111"/>
      <c r="I603" s="25" t="s">
        <v>6</v>
      </c>
      <c r="J603" s="94">
        <f>IF(H603&lt;&gt;0,H603*F603/G603,0)</f>
        <v>0</v>
      </c>
      <c r="K603" s="20"/>
      <c r="L603" s="102">
        <f t="shared" si="101"/>
        <v>0</v>
      </c>
      <c r="M603" s="103">
        <f t="shared" si="102"/>
        <v>0</v>
      </c>
      <c r="N603" s="103">
        <f t="shared" si="103"/>
        <v>0</v>
      </c>
      <c r="O603" s="10">
        <f t="shared" si="104"/>
        <v>0</v>
      </c>
      <c r="P603" s="113">
        <f t="shared" si="105"/>
        <v>0</v>
      </c>
      <c r="Q603" s="104">
        <f t="shared" si="106"/>
        <v>0</v>
      </c>
      <c r="R603" s="104">
        <f t="shared" si="107"/>
        <v>0</v>
      </c>
      <c r="S603" s="25" t="str">
        <f t="shared" si="108"/>
        <v>heure</v>
      </c>
      <c r="T603" s="94">
        <f t="shared" si="109"/>
        <v>0</v>
      </c>
      <c r="U603" s="19"/>
      <c r="V603" s="9"/>
      <c r="W603" s="37" t="str" cm="1">
        <f t="array" ref="W603">_xlfn.IFS(T603&gt;J603,"KO : Le montant retenu est supérieur au montant présenté. Merci de revoir la ligne de dépense ou plafonner son montant.",J603=0,"",T603=J603,"OK",T603&lt;J603,"Montant instruit inférieur au montant présenté.")</f>
        <v/>
      </c>
      <c r="X603" s="112">
        <f t="shared" si="110"/>
        <v>0</v>
      </c>
    </row>
    <row r="604" spans="1:24">
      <c r="A604" s="25">
        <v>600</v>
      </c>
      <c r="B604" s="109"/>
      <c r="C604" s="109"/>
      <c r="D604" s="10"/>
      <c r="E604" s="10"/>
      <c r="F604" s="110"/>
      <c r="G604" s="111"/>
      <c r="H604" s="111"/>
      <c r="I604" s="25" t="s">
        <v>6</v>
      </c>
      <c r="J604" s="94">
        <f t="shared" ref="J604" si="112">IF(H604&lt;&gt;0,H604*F604/G604,0)</f>
        <v>0</v>
      </c>
      <c r="K604" s="20"/>
      <c r="L604" s="102">
        <f t="shared" si="101"/>
        <v>0</v>
      </c>
      <c r="M604" s="103">
        <f t="shared" si="102"/>
        <v>0</v>
      </c>
      <c r="N604" s="103">
        <f t="shared" si="103"/>
        <v>0</v>
      </c>
      <c r="O604" s="10">
        <f t="shared" si="104"/>
        <v>0</v>
      </c>
      <c r="P604" s="113">
        <f t="shared" si="105"/>
        <v>0</v>
      </c>
      <c r="Q604" s="104">
        <f t="shared" si="106"/>
        <v>0</v>
      </c>
      <c r="R604" s="104">
        <f t="shared" si="107"/>
        <v>0</v>
      </c>
      <c r="S604" s="25" t="str">
        <f t="shared" si="108"/>
        <v>heure</v>
      </c>
      <c r="T604" s="94">
        <f t="shared" si="109"/>
        <v>0</v>
      </c>
      <c r="U604" s="19"/>
      <c r="V604" s="9"/>
      <c r="W604" s="37" t="str" cm="1">
        <f t="array" ref="W604">_xlfn.IFS(T604&gt;J604,"KO : Le montant retenu est supérieur au montant présenté. Merci de revoir la ligne de dépense ou plafonner son montant.",J604=0,"",T604=J604,"OK",T604&lt;J604,"Montant instruit inférieur au montant présenté.")</f>
        <v/>
      </c>
      <c r="X604" s="112">
        <f t="shared" si="110"/>
        <v>0</v>
      </c>
    </row>
    <row r="605" spans="1:24">
      <c r="A605" s="358" t="s">
        <v>1</v>
      </c>
      <c r="B605" s="359"/>
      <c r="C605" s="359"/>
      <c r="D605" s="359"/>
      <c r="E605" s="359"/>
      <c r="F605" s="359"/>
      <c r="G605" s="359"/>
      <c r="H605" s="359"/>
      <c r="I605" s="373"/>
      <c r="J605" s="24">
        <f>SUM(J5:J604)</f>
        <v>0</v>
      </c>
      <c r="K605" s="29"/>
      <c r="L605" s="376" t="s">
        <v>221</v>
      </c>
      <c r="M605" s="377"/>
      <c r="N605" s="377"/>
      <c r="O605" s="377"/>
      <c r="P605" s="377"/>
      <c r="Q605" s="377"/>
      <c r="R605" s="377"/>
      <c r="S605" s="377"/>
      <c r="T605" s="24">
        <f>SUM(T5:T604)</f>
        <v>0</v>
      </c>
      <c r="U605" s="370"/>
      <c r="V605" s="371"/>
      <c r="W605" s="372"/>
      <c r="X605" s="24">
        <f>SUM(X5:X604)</f>
        <v>0</v>
      </c>
    </row>
  </sheetData>
  <mergeCells count="8">
    <mergeCell ref="A1:K1"/>
    <mergeCell ref="A605:I605"/>
    <mergeCell ref="A2:A3"/>
    <mergeCell ref="L605:S605"/>
    <mergeCell ref="L1:X1"/>
    <mergeCell ref="L3:S3"/>
    <mergeCell ref="L4:X4"/>
    <mergeCell ref="U605:W605"/>
  </mergeCells>
  <conditionalFormatting sqref="L5:T604">
    <cfRule type="cellIs" dxfId="55" priority="5" stopIfTrue="1" operator="notEqual">
      <formula>B5</formula>
    </cfRule>
  </conditionalFormatting>
  <conditionalFormatting sqref="W5:W604">
    <cfRule type="containsText" dxfId="54" priority="2" operator="containsText" text="OK">
      <formula>NOT(ISERROR(SEARCH("OK",W5)))</formula>
    </cfRule>
    <cfRule type="containsText" dxfId="53" priority="3" operator="containsText" text="KO">
      <formula>NOT(ISERROR(SEARCH("KO",W5)))</formula>
    </cfRule>
    <cfRule type="containsText" dxfId="52" priority="4" operator="containsText" text="Attention">
      <formula>NOT(ISERROR(SEARCH("Attention",W5)))</formula>
    </cfRule>
  </conditionalFormatting>
  <conditionalFormatting sqref="U5:U604">
    <cfRule type="cellIs" dxfId="51" priority="1" operator="equal">
      <formula>"NON"</formula>
    </cfRule>
  </conditionalFormatting>
  <dataValidations count="1">
    <dataValidation type="list" allowBlank="1" showInputMessage="1" showErrorMessage="1" sqref="U5:U604">
      <formula1>"OUI,NON,SO"</formula1>
    </dataValidation>
  </dataValidations>
  <hyperlinks>
    <hyperlink ref="Y6" location="'Dépenses sur devis'!A5" display="Dépenses sur devis"/>
    <hyperlink ref="Y7" location="'Auto-construction'!A5" display="Auto-construction"/>
    <hyperlink ref="Y8" location="'Dépenses de rémunération CU'!A5" display="Dépenses de rémunération sur Coûts Unitaires"/>
    <hyperlink ref="Y5" location="'Notice d''accueil'!A1" display="Notice d''accueil"/>
    <hyperlink ref="Y9" location="'Dépenses sur frais réels'!A5" display="Dépenses sur frais réels"/>
    <hyperlink ref="Y10" location="'Dépenses proratisées'!A5" display="Dépenses proratisées"/>
    <hyperlink ref="Y11" location="'Dépenses forfaitaires'!A5" display="Dépenses forfaitaires"/>
    <hyperlink ref="Y12" location="'Dépenses taux forfaitaires'!A5" display="Dépenses taux forfaitaires"/>
    <hyperlink ref="Y13" location="'Dépenses sur barèmes'!A5" display="Dépenses sur barèmes"/>
    <hyperlink ref="Y14" location="Bénévolat!A5" display="Bénévolat"/>
    <hyperlink ref="Y15" location="'Contributions en nature B&amp;S'!A5" display="Contributions en nature de type Biens et Services"/>
    <hyperlink ref="Y16" location="'Charges d''amortissement'!A5" display="Charges d''amortissement"/>
    <hyperlink ref="Y17" location="'Recettes générées'!A5" display="Recettes générées"/>
    <hyperlink ref="Y18" location="'Synthèse des dépenses'!A1" display="Synthèse des dépenses"/>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'Paramétrage V2'!$A$3:$A$102</xm:f>
          </x14:formula1>
          <xm:sqref>E4:E604 O5:O604</xm:sqref>
        </x14:dataValidation>
        <x14:dataValidation type="list" allowBlank="1" showInputMessage="1" showErrorMessage="1">
          <x14:formula1>
            <xm:f>'Paramétrage V2'!$B$3:$B$102</xm:f>
          </x14:formula1>
          <xm:sqref>I4:I604 S5:S604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X605"/>
  <sheetViews>
    <sheetView zoomScale="80" zoomScaleNormal="80" workbookViewId="0">
      <pane ySplit="4" topLeftCell="A576" activePane="bottomLeft" state="frozen"/>
      <selection activeCell="J33" sqref="J33"/>
      <selection pane="bottomLeft" activeCell="J33" sqref="J33"/>
    </sheetView>
  </sheetViews>
  <sheetFormatPr baseColWidth="10" defaultColWidth="11.453125" defaultRowHeight="14.5" outlineLevelCol="1"/>
  <cols>
    <col min="1" max="1" width="10.54296875" style="6" customWidth="1"/>
    <col min="2" max="4" width="27.54296875" style="6" customWidth="1"/>
    <col min="5" max="8" width="19.54296875" style="6" customWidth="1"/>
    <col min="9" max="9" width="50.54296875" style="6" customWidth="1"/>
    <col min="10" max="12" width="27.54296875" style="6" hidden="1" customWidth="1" outlineLevel="1"/>
    <col min="13" max="17" width="19.54296875" style="6" hidden="1" customWidth="1" outlineLevel="1"/>
    <col min="18" max="18" width="50.81640625" style="6" hidden="1" customWidth="1" outlineLevel="1"/>
    <col min="19" max="19" width="80.54296875" style="6" hidden="1" customWidth="1" outlineLevel="1"/>
    <col min="20" max="22" width="19.54296875" style="6" hidden="1" customWidth="1" outlineLevel="1"/>
    <col min="23" max="23" width="24.54296875" style="6" customWidth="1" collapsed="1"/>
    <col min="24" max="16384" width="11.453125" style="6"/>
  </cols>
  <sheetData>
    <row r="1" spans="1:24" ht="51" customHeight="1">
      <c r="A1" s="356" t="s">
        <v>8</v>
      </c>
      <c r="B1" s="356"/>
      <c r="C1" s="356"/>
      <c r="D1" s="356"/>
      <c r="E1" s="356"/>
      <c r="F1" s="356"/>
      <c r="G1" s="356"/>
      <c r="H1" s="356"/>
      <c r="I1" s="357"/>
      <c r="J1" s="361" t="s">
        <v>225</v>
      </c>
      <c r="K1" s="362"/>
      <c r="L1" s="362"/>
      <c r="M1" s="362"/>
      <c r="N1" s="362"/>
      <c r="O1" s="362"/>
      <c r="P1" s="362"/>
      <c r="Q1" s="362"/>
      <c r="R1" s="362"/>
      <c r="S1" s="362"/>
      <c r="T1" s="362"/>
      <c r="U1" s="362"/>
      <c r="V1" s="363"/>
    </row>
    <row r="2" spans="1:24" s="157" customFormat="1" ht="43.5">
      <c r="A2" s="374" t="s">
        <v>24</v>
      </c>
      <c r="B2" s="131" t="s">
        <v>39</v>
      </c>
      <c r="C2" s="150" t="s">
        <v>41</v>
      </c>
      <c r="D2" s="131" t="s">
        <v>69</v>
      </c>
      <c r="E2" s="131" t="s">
        <v>233</v>
      </c>
      <c r="F2" s="131" t="s">
        <v>84</v>
      </c>
      <c r="G2" s="131" t="s">
        <v>85</v>
      </c>
      <c r="H2" s="131" t="s">
        <v>86</v>
      </c>
      <c r="I2" s="132" t="s">
        <v>34</v>
      </c>
      <c r="J2" s="151" t="s">
        <v>39</v>
      </c>
      <c r="K2" s="134" t="s">
        <v>7</v>
      </c>
      <c r="L2" s="134" t="s">
        <v>69</v>
      </c>
      <c r="M2" s="134" t="s">
        <v>233</v>
      </c>
      <c r="N2" s="134" t="s">
        <v>259</v>
      </c>
      <c r="O2" s="134" t="s">
        <v>260</v>
      </c>
      <c r="P2" s="134" t="s">
        <v>261</v>
      </c>
      <c r="Q2" s="134" t="s">
        <v>301</v>
      </c>
      <c r="R2" s="134" t="s">
        <v>34</v>
      </c>
      <c r="S2" s="134" t="s">
        <v>298</v>
      </c>
      <c r="T2" s="134" t="s">
        <v>237</v>
      </c>
      <c r="U2" s="134" t="s">
        <v>238</v>
      </c>
      <c r="V2" s="134" t="s">
        <v>239</v>
      </c>
    </row>
    <row r="3" spans="1:24" s="157" customFormat="1" ht="105" customHeight="1">
      <c r="A3" s="375"/>
      <c r="B3" s="135" t="s">
        <v>75</v>
      </c>
      <c r="C3" s="152" t="s">
        <v>48</v>
      </c>
      <c r="D3" s="135" t="s">
        <v>76</v>
      </c>
      <c r="E3" s="135" t="s">
        <v>110</v>
      </c>
      <c r="F3" s="135" t="s">
        <v>58</v>
      </c>
      <c r="G3" s="135" t="s">
        <v>77</v>
      </c>
      <c r="H3" s="135" t="s">
        <v>33</v>
      </c>
      <c r="I3" s="136" t="s">
        <v>29</v>
      </c>
      <c r="J3" s="367" t="s">
        <v>218</v>
      </c>
      <c r="K3" s="368"/>
      <c r="L3" s="368"/>
      <c r="M3" s="368"/>
      <c r="N3" s="368"/>
      <c r="O3" s="369"/>
      <c r="P3" s="137" t="s">
        <v>219</v>
      </c>
      <c r="Q3" s="138" t="s">
        <v>299</v>
      </c>
      <c r="R3" s="137" t="s">
        <v>220</v>
      </c>
      <c r="S3" s="137" t="s">
        <v>236</v>
      </c>
      <c r="T3" s="381" t="s">
        <v>33</v>
      </c>
      <c r="U3" s="368"/>
      <c r="V3" s="369"/>
    </row>
    <row r="4" spans="1:24" s="163" customFormat="1">
      <c r="A4" s="164" t="s">
        <v>26</v>
      </c>
      <c r="B4" s="159" t="s">
        <v>49</v>
      </c>
      <c r="C4" s="140" t="s">
        <v>309</v>
      </c>
      <c r="D4" s="160">
        <v>25400</v>
      </c>
      <c r="E4" s="140" t="s">
        <v>119</v>
      </c>
      <c r="F4" s="161">
        <v>124</v>
      </c>
      <c r="G4" s="161">
        <v>0</v>
      </c>
      <c r="H4" s="161">
        <f>F4+G4</f>
        <v>124</v>
      </c>
      <c r="I4" s="162" t="s">
        <v>50</v>
      </c>
      <c r="J4" s="364"/>
      <c r="K4" s="365"/>
      <c r="L4" s="365"/>
      <c r="M4" s="365"/>
      <c r="N4" s="365"/>
      <c r="O4" s="365"/>
      <c r="P4" s="365"/>
      <c r="Q4" s="365"/>
      <c r="R4" s="365"/>
      <c r="S4" s="365"/>
      <c r="T4" s="365"/>
      <c r="U4" s="365"/>
      <c r="V4" s="366"/>
    </row>
    <row r="5" spans="1:24">
      <c r="A5" s="7">
        <v>1</v>
      </c>
      <c r="B5" s="2"/>
      <c r="C5" s="2"/>
      <c r="D5" s="2"/>
      <c r="E5" s="2"/>
      <c r="F5" s="99"/>
      <c r="G5" s="93"/>
      <c r="H5" s="98">
        <f t="shared" ref="H5:H10" si="0">F5+G5</f>
        <v>0</v>
      </c>
      <c r="I5" s="30"/>
      <c r="J5" s="21">
        <f t="shared" ref="J5:O5" si="1">B5</f>
        <v>0</v>
      </c>
      <c r="K5" s="5">
        <f t="shared" si="1"/>
        <v>0</v>
      </c>
      <c r="L5" s="5">
        <f t="shared" si="1"/>
        <v>0</v>
      </c>
      <c r="M5" s="2">
        <f t="shared" si="1"/>
        <v>0</v>
      </c>
      <c r="N5" s="100">
        <f t="shared" si="1"/>
        <v>0</v>
      </c>
      <c r="O5" s="100">
        <f t="shared" si="1"/>
        <v>0</v>
      </c>
      <c r="P5" s="98">
        <f>N5+O5</f>
        <v>0</v>
      </c>
      <c r="Q5" s="19"/>
      <c r="R5" s="13"/>
      <c r="S5" s="37" t="str" cm="1">
        <f t="array" ref="S5">_xlfn.IFS(P5&gt;H5,"KO : Le montant retenu TTC est supérieur au montant présenté TTC. Merci de revoir la ligne de dépense ou plafonner son montant.",N5&gt;F5,"Attention : Le montant retenu HT est supérieur au montant HT présenté. Merci de revoir la ligne de dépense, plafonner son montant, ou justifier la reventillation HT / TVA.",O5&gt;G5,"Attention : Le montant TVA retenu est supérieur au montant TVA présenté. Merci de revoir la ligne de dépense, plafonner son montant, ou justifier la reventillation HT / TVA.",H5=0,"",P5=H5,"OK",P5&lt;H5,"Montant instruit inférieur au montant présenté.")</f>
        <v/>
      </c>
      <c r="T5" s="95">
        <f t="shared" ref="T5:T68" si="2">F5-N5</f>
        <v>0</v>
      </c>
      <c r="U5" s="95">
        <f t="shared" ref="U5:U68" si="3">G5-O5</f>
        <v>0</v>
      </c>
      <c r="V5" s="95">
        <f t="shared" ref="V5:V68" si="4">H5-P5</f>
        <v>0</v>
      </c>
      <c r="W5" s="55" t="s">
        <v>271</v>
      </c>
    </row>
    <row r="6" spans="1:24">
      <c r="A6" s="7">
        <v>2</v>
      </c>
      <c r="B6" s="2"/>
      <c r="C6" s="2"/>
      <c r="D6" s="2"/>
      <c r="E6" s="2"/>
      <c r="F6" s="99"/>
      <c r="G6" s="93"/>
      <c r="H6" s="98">
        <f t="shared" si="0"/>
        <v>0</v>
      </c>
      <c r="I6" s="30"/>
      <c r="J6" s="21">
        <f t="shared" ref="J6:J69" si="5">B6</f>
        <v>0</v>
      </c>
      <c r="K6" s="5">
        <f t="shared" ref="K6:K69" si="6">C6</f>
        <v>0</v>
      </c>
      <c r="L6" s="5">
        <f t="shared" ref="L6:L69" si="7">D6</f>
        <v>0</v>
      </c>
      <c r="M6" s="2">
        <f t="shared" ref="M6:M69" si="8">E6</f>
        <v>0</v>
      </c>
      <c r="N6" s="100">
        <f t="shared" ref="N6:N69" si="9">F6</f>
        <v>0</v>
      </c>
      <c r="O6" s="100">
        <f t="shared" ref="O6:O69" si="10">G6</f>
        <v>0</v>
      </c>
      <c r="P6" s="98">
        <f t="shared" ref="P6:P69" si="11">N6+O6</f>
        <v>0</v>
      </c>
      <c r="Q6" s="19"/>
      <c r="R6" s="13"/>
      <c r="S6" s="37" t="str" cm="1">
        <f t="array" ref="S6">_xlfn.IFS(P6&gt;H6,"KO : Le montant retenu TTC est supérieur au montant présenté TTC. Merci de revoir la ligne de dépense ou plafonner son montant.",N6&gt;F6,"Attention : Le montant retenu HT est supérieur au montant HT présenté. Merci de revoir la ligne de dépense, plafonner son montant, ou justifier la reventillation HT / TVA.",O6&gt;G6,"Attention : Le montant TVA retenu est supérieur au montant TVA présenté. Merci de revoir la ligne de dépense, plafonner son montant, ou justifier la reventillation HT / TVA.",H6=0,"",P6=H6,"OK",P6&lt;H6,"Montant instruit inférieur au montant présenté.")</f>
        <v/>
      </c>
      <c r="T6" s="95">
        <f t="shared" si="2"/>
        <v>0</v>
      </c>
      <c r="U6" s="95">
        <f t="shared" si="3"/>
        <v>0</v>
      </c>
      <c r="V6" s="95">
        <f t="shared" si="4"/>
        <v>0</v>
      </c>
      <c r="W6" s="54" t="s">
        <v>268</v>
      </c>
      <c r="X6" s="53"/>
    </row>
    <row r="7" spans="1:24">
      <c r="A7" s="7">
        <v>3</v>
      </c>
      <c r="B7" s="2"/>
      <c r="C7" s="2"/>
      <c r="D7" s="2"/>
      <c r="E7" s="2"/>
      <c r="F7" s="99"/>
      <c r="G7" s="93"/>
      <c r="H7" s="98">
        <f t="shared" si="0"/>
        <v>0</v>
      </c>
      <c r="I7" s="30"/>
      <c r="J7" s="21">
        <f t="shared" si="5"/>
        <v>0</v>
      </c>
      <c r="K7" s="5">
        <f t="shared" si="6"/>
        <v>0</v>
      </c>
      <c r="L7" s="5">
        <f t="shared" si="7"/>
        <v>0</v>
      </c>
      <c r="M7" s="2">
        <f t="shared" si="8"/>
        <v>0</v>
      </c>
      <c r="N7" s="100">
        <f t="shared" si="9"/>
        <v>0</v>
      </c>
      <c r="O7" s="100">
        <f t="shared" si="10"/>
        <v>0</v>
      </c>
      <c r="P7" s="98">
        <f t="shared" si="11"/>
        <v>0</v>
      </c>
      <c r="Q7" s="19"/>
      <c r="R7" s="13"/>
      <c r="S7" s="37" t="str" cm="1">
        <f t="array" ref="S7">_xlfn.IFS(P7&gt;H7,"KO : Le montant retenu TTC est supérieur au montant présenté TTC. Merci de revoir la ligne de dépense ou plafonner son montant.",N7&gt;F7,"Attention : Le montant retenu HT est supérieur au montant HT présenté. Merci de revoir la ligne de dépense, plafonner son montant, ou justifier la reventillation HT / TVA.",O7&gt;G7,"Attention : Le montant TVA retenu est supérieur au montant TVA présenté. Merci de revoir la ligne de dépense, plafonner son montant, ou justifier la reventillation HT / TVA.",H7=0,"",P7=H7,"OK",P7&lt;H7,"Montant instruit inférieur au montant présenté.")</f>
        <v/>
      </c>
      <c r="T7" s="95">
        <f t="shared" si="2"/>
        <v>0</v>
      </c>
      <c r="U7" s="95">
        <f t="shared" si="3"/>
        <v>0</v>
      </c>
      <c r="V7" s="95">
        <f t="shared" si="4"/>
        <v>0</v>
      </c>
      <c r="W7" s="54" t="s">
        <v>23</v>
      </c>
      <c r="X7" s="53"/>
    </row>
    <row r="8" spans="1:24">
      <c r="A8" s="7">
        <v>4</v>
      </c>
      <c r="B8" s="2"/>
      <c r="C8" s="2"/>
      <c r="D8" s="2"/>
      <c r="E8" s="2"/>
      <c r="F8" s="99"/>
      <c r="G8" s="93"/>
      <c r="H8" s="98">
        <f t="shared" si="0"/>
        <v>0</v>
      </c>
      <c r="I8" s="30"/>
      <c r="J8" s="21">
        <f t="shared" si="5"/>
        <v>0</v>
      </c>
      <c r="K8" s="5">
        <f t="shared" si="6"/>
        <v>0</v>
      </c>
      <c r="L8" s="5">
        <f t="shared" si="7"/>
        <v>0</v>
      </c>
      <c r="M8" s="2">
        <f t="shared" si="8"/>
        <v>0</v>
      </c>
      <c r="N8" s="100">
        <f t="shared" si="9"/>
        <v>0</v>
      </c>
      <c r="O8" s="100">
        <f t="shared" si="10"/>
        <v>0</v>
      </c>
      <c r="P8" s="98">
        <f t="shared" si="11"/>
        <v>0</v>
      </c>
      <c r="Q8" s="19"/>
      <c r="R8" s="13"/>
      <c r="S8" s="37" t="str" cm="1">
        <f t="array" ref="S8">_xlfn.IFS(P8&gt;H8,"KO : Le montant retenu TTC est supérieur au montant présenté TTC. Merci de revoir la ligne de dépense ou plafonner son montant.",N8&gt;F8,"Attention : Le montant retenu HT est supérieur au montant HT présenté. Merci de revoir la ligne de dépense, plafonner son montant, ou justifier la reventillation HT / TVA.",O8&gt;G8,"Attention : Le montant TVA retenu est supérieur au montant TVA présenté. Merci de revoir la ligne de dépense, plafonner son montant, ou justifier la reventillation HT / TVA.",H8=0,"",P8=H8,"OK",P8&lt;H8,"Montant instruit inférieur au montant présenté.")</f>
        <v/>
      </c>
      <c r="T8" s="95">
        <f t="shared" si="2"/>
        <v>0</v>
      </c>
      <c r="U8" s="95">
        <f t="shared" si="3"/>
        <v>0</v>
      </c>
      <c r="V8" s="95">
        <f t="shared" si="4"/>
        <v>0</v>
      </c>
      <c r="W8" s="54" t="s">
        <v>269</v>
      </c>
      <c r="X8" s="53"/>
    </row>
    <row r="9" spans="1:24">
      <c r="A9" s="7">
        <v>5</v>
      </c>
      <c r="B9" s="2"/>
      <c r="C9" s="2"/>
      <c r="D9" s="2"/>
      <c r="E9" s="2"/>
      <c r="F9" s="99"/>
      <c r="G9" s="93"/>
      <c r="H9" s="98">
        <f t="shared" si="0"/>
        <v>0</v>
      </c>
      <c r="I9" s="30"/>
      <c r="J9" s="21">
        <f t="shared" si="5"/>
        <v>0</v>
      </c>
      <c r="K9" s="5">
        <f t="shared" si="6"/>
        <v>0</v>
      </c>
      <c r="L9" s="5">
        <f t="shared" si="7"/>
        <v>0</v>
      </c>
      <c r="M9" s="2">
        <f t="shared" si="8"/>
        <v>0</v>
      </c>
      <c r="N9" s="100">
        <f t="shared" si="9"/>
        <v>0</v>
      </c>
      <c r="O9" s="100">
        <f t="shared" si="10"/>
        <v>0</v>
      </c>
      <c r="P9" s="98">
        <f t="shared" si="11"/>
        <v>0</v>
      </c>
      <c r="Q9" s="19"/>
      <c r="R9" s="13"/>
      <c r="S9" s="37" t="str" cm="1">
        <f t="array" ref="S9">_xlfn.IFS(P9&gt;H9,"KO : Le montant retenu TTC est supérieur au montant présenté TTC. Merci de revoir la ligne de dépense ou plafonner son montant.",N9&gt;F9,"Attention : Le montant retenu HT est supérieur au montant HT présenté. Merci de revoir la ligne de dépense, plafonner son montant, ou justifier la reventillation HT / TVA.",O9&gt;G9,"Attention : Le montant TVA retenu est supérieur au montant TVA présenté. Merci de revoir la ligne de dépense, plafonner son montant, ou justifier la reventillation HT / TVA.",H9=0,"",P9=H9,"OK",P9&lt;H9,"Montant instruit inférieur au montant présenté.")</f>
        <v/>
      </c>
      <c r="T9" s="95">
        <f t="shared" si="2"/>
        <v>0</v>
      </c>
      <c r="U9" s="95">
        <f t="shared" si="3"/>
        <v>0</v>
      </c>
      <c r="V9" s="95">
        <f t="shared" si="4"/>
        <v>0</v>
      </c>
      <c r="W9" s="54" t="s">
        <v>270</v>
      </c>
      <c r="X9" s="53"/>
    </row>
    <row r="10" spans="1:24">
      <c r="A10" s="7">
        <v>6</v>
      </c>
      <c r="B10" s="2"/>
      <c r="C10" s="2"/>
      <c r="D10" s="2"/>
      <c r="E10" s="2"/>
      <c r="F10" s="99"/>
      <c r="G10" s="93"/>
      <c r="H10" s="98">
        <f t="shared" si="0"/>
        <v>0</v>
      </c>
      <c r="I10" s="30"/>
      <c r="J10" s="21">
        <f t="shared" si="5"/>
        <v>0</v>
      </c>
      <c r="K10" s="5">
        <f t="shared" si="6"/>
        <v>0</v>
      </c>
      <c r="L10" s="5">
        <f t="shared" si="7"/>
        <v>0</v>
      </c>
      <c r="M10" s="2">
        <f t="shared" si="8"/>
        <v>0</v>
      </c>
      <c r="N10" s="100">
        <f t="shared" si="9"/>
        <v>0</v>
      </c>
      <c r="O10" s="100">
        <f t="shared" si="10"/>
        <v>0</v>
      </c>
      <c r="P10" s="98">
        <f t="shared" si="11"/>
        <v>0</v>
      </c>
      <c r="Q10" s="19"/>
      <c r="R10" s="13"/>
      <c r="S10" s="37" t="str" cm="1">
        <f t="array" ref="S10">_xlfn.IFS(P10&gt;H10,"KO : Le montant retenu TTC est supérieur au montant présenté TTC. Merci de revoir la ligne de dépense ou plafonner son montant.",N10&gt;F10,"Attention : Le montant retenu HT est supérieur au montant HT présenté. Merci de revoir la ligne de dépense, plafonner son montant, ou justifier la reventillation HT / TVA.",O10&gt;G10,"Attention : Le montant TVA retenu est supérieur au montant TVA présenté. Merci de revoir la ligne de dépense, plafonner son montant, ou justifier la reventillation HT / TVA.",H10=0,"",P10=H10,"OK",P10&lt;H10,"Montant instruit inférieur au montant présenté.")</f>
        <v/>
      </c>
      <c r="T10" s="95">
        <f t="shared" si="2"/>
        <v>0</v>
      </c>
      <c r="U10" s="95">
        <f t="shared" si="3"/>
        <v>0</v>
      </c>
      <c r="V10" s="95">
        <f t="shared" si="4"/>
        <v>0</v>
      </c>
      <c r="W10" s="54" t="s">
        <v>21</v>
      </c>
      <c r="X10" s="53"/>
    </row>
    <row r="11" spans="1:24">
      <c r="A11" s="7">
        <v>7</v>
      </c>
      <c r="B11" s="2"/>
      <c r="C11" s="2"/>
      <c r="D11" s="2"/>
      <c r="E11" s="2"/>
      <c r="F11" s="99"/>
      <c r="G11" s="93"/>
      <c r="H11" s="98">
        <f t="shared" ref="H11:H74" si="12">F11+G11</f>
        <v>0</v>
      </c>
      <c r="I11" s="30"/>
      <c r="J11" s="21">
        <f t="shared" si="5"/>
        <v>0</v>
      </c>
      <c r="K11" s="5">
        <f t="shared" si="6"/>
        <v>0</v>
      </c>
      <c r="L11" s="5">
        <f t="shared" si="7"/>
        <v>0</v>
      </c>
      <c r="M11" s="2">
        <f t="shared" si="8"/>
        <v>0</v>
      </c>
      <c r="N11" s="100">
        <f t="shared" si="9"/>
        <v>0</v>
      </c>
      <c r="O11" s="100">
        <f t="shared" si="10"/>
        <v>0</v>
      </c>
      <c r="P11" s="98">
        <f t="shared" si="11"/>
        <v>0</v>
      </c>
      <c r="Q11" s="19"/>
      <c r="R11" s="13"/>
      <c r="S11" s="37" t="str" cm="1">
        <f t="array" ref="S11">_xlfn.IFS(P11&gt;H11,"KO : Le montant retenu TTC est supérieur au montant présenté TTC. Merci de revoir la ligne de dépense ou plafonner son montant.",N11&gt;F11,"Attention : Le montant retenu HT est supérieur au montant HT présenté. Merci de revoir la ligne de dépense, plafonner son montant, ou justifier la reventillation HT / TVA.",O11&gt;G11,"Attention : Le montant TVA retenu est supérieur au montant TVA présenté. Merci de revoir la ligne de dépense, plafonner son montant, ou justifier la reventillation HT / TVA.",H11=0,"",P11=H11,"OK",P11&lt;H11,"Montant instruit inférieur au montant présenté.")</f>
        <v/>
      </c>
      <c r="T11" s="95">
        <f t="shared" si="2"/>
        <v>0</v>
      </c>
      <c r="U11" s="95">
        <f t="shared" si="3"/>
        <v>0</v>
      </c>
      <c r="V11" s="95">
        <f t="shared" si="4"/>
        <v>0</v>
      </c>
      <c r="W11" s="54" t="s">
        <v>20</v>
      </c>
      <c r="X11" s="53"/>
    </row>
    <row r="12" spans="1:24">
      <c r="A12" s="7">
        <v>8</v>
      </c>
      <c r="B12" s="2"/>
      <c r="C12" s="2"/>
      <c r="D12" s="2"/>
      <c r="E12" s="2"/>
      <c r="F12" s="99"/>
      <c r="G12" s="93"/>
      <c r="H12" s="98">
        <f t="shared" si="12"/>
        <v>0</v>
      </c>
      <c r="I12" s="30"/>
      <c r="J12" s="21">
        <f t="shared" si="5"/>
        <v>0</v>
      </c>
      <c r="K12" s="5">
        <f t="shared" si="6"/>
        <v>0</v>
      </c>
      <c r="L12" s="5">
        <f t="shared" si="7"/>
        <v>0</v>
      </c>
      <c r="M12" s="2">
        <f t="shared" si="8"/>
        <v>0</v>
      </c>
      <c r="N12" s="100">
        <f t="shared" si="9"/>
        <v>0</v>
      </c>
      <c r="O12" s="100">
        <f t="shared" si="10"/>
        <v>0</v>
      </c>
      <c r="P12" s="98">
        <f t="shared" si="11"/>
        <v>0</v>
      </c>
      <c r="Q12" s="19"/>
      <c r="R12" s="13"/>
      <c r="S12" s="37" t="str" cm="1">
        <f t="array" ref="S12">_xlfn.IFS(P12&gt;H12,"KO : Le montant retenu TTC est supérieur au montant présenté TTC. Merci de revoir la ligne de dépense ou plafonner son montant.",N12&gt;F12,"Attention : Le montant retenu HT est supérieur au montant HT présenté. Merci de revoir la ligne de dépense, plafonner son montant, ou justifier la reventillation HT / TVA.",O12&gt;G12,"Attention : Le montant TVA retenu est supérieur au montant TVA présenté. Merci de revoir la ligne de dépense, plafonner son montant, ou justifier la reventillation HT / TVA.",H12=0,"",P12=H12,"OK",P12&lt;H12,"Montant instruit inférieur au montant présenté.")</f>
        <v/>
      </c>
      <c r="T12" s="95">
        <f t="shared" si="2"/>
        <v>0</v>
      </c>
      <c r="U12" s="95">
        <f t="shared" si="3"/>
        <v>0</v>
      </c>
      <c r="V12" s="95">
        <f t="shared" si="4"/>
        <v>0</v>
      </c>
      <c r="W12" s="54" t="s">
        <v>273</v>
      </c>
      <c r="X12" s="53"/>
    </row>
    <row r="13" spans="1:24">
      <c r="A13" s="7">
        <v>9</v>
      </c>
      <c r="B13" s="2"/>
      <c r="C13" s="2"/>
      <c r="D13" s="2"/>
      <c r="E13" s="2"/>
      <c r="F13" s="99"/>
      <c r="G13" s="93"/>
      <c r="H13" s="98">
        <f t="shared" si="12"/>
        <v>0</v>
      </c>
      <c r="I13" s="30"/>
      <c r="J13" s="21">
        <f t="shared" si="5"/>
        <v>0</v>
      </c>
      <c r="K13" s="5">
        <f t="shared" si="6"/>
        <v>0</v>
      </c>
      <c r="L13" s="5">
        <f t="shared" si="7"/>
        <v>0</v>
      </c>
      <c r="M13" s="2">
        <f t="shared" si="8"/>
        <v>0</v>
      </c>
      <c r="N13" s="100">
        <f t="shared" si="9"/>
        <v>0</v>
      </c>
      <c r="O13" s="100">
        <f t="shared" si="10"/>
        <v>0</v>
      </c>
      <c r="P13" s="98">
        <f t="shared" si="11"/>
        <v>0</v>
      </c>
      <c r="Q13" s="19"/>
      <c r="R13" s="13"/>
      <c r="S13" s="37" t="str" cm="1">
        <f t="array" ref="S13">_xlfn.IFS(P13&gt;H13,"KO : Le montant retenu TTC est supérieur au montant présenté TTC. Merci de revoir la ligne de dépense ou plafonner son montant.",N13&gt;F13,"Attention : Le montant retenu HT est supérieur au montant HT présenté. Merci de revoir la ligne de dépense, plafonner son montant, ou justifier la reventillation HT / TVA.",O13&gt;G13,"Attention : Le montant TVA retenu est supérieur au montant TVA présenté. Merci de revoir la ligne de dépense, plafonner son montant, ou justifier la reventillation HT / TVA.",H13=0,"",P13=H13,"OK",P13&lt;H13,"Montant instruit inférieur au montant présenté.")</f>
        <v/>
      </c>
      <c r="T13" s="95">
        <f t="shared" si="2"/>
        <v>0</v>
      </c>
      <c r="U13" s="95">
        <f t="shared" si="3"/>
        <v>0</v>
      </c>
      <c r="V13" s="95">
        <f t="shared" si="4"/>
        <v>0</v>
      </c>
      <c r="W13" s="57" t="s">
        <v>19</v>
      </c>
      <c r="X13" s="54"/>
    </row>
    <row r="14" spans="1:24">
      <c r="A14" s="7">
        <v>10</v>
      </c>
      <c r="B14" s="2"/>
      <c r="C14" s="2"/>
      <c r="D14" s="2"/>
      <c r="E14" s="2"/>
      <c r="F14" s="99"/>
      <c r="G14" s="93"/>
      <c r="H14" s="98">
        <f t="shared" si="12"/>
        <v>0</v>
      </c>
      <c r="I14" s="30"/>
      <c r="J14" s="21">
        <f t="shared" si="5"/>
        <v>0</v>
      </c>
      <c r="K14" s="5">
        <f t="shared" si="6"/>
        <v>0</v>
      </c>
      <c r="L14" s="5">
        <f t="shared" si="7"/>
        <v>0</v>
      </c>
      <c r="M14" s="2">
        <f t="shared" si="8"/>
        <v>0</v>
      </c>
      <c r="N14" s="100">
        <f t="shared" si="9"/>
        <v>0</v>
      </c>
      <c r="O14" s="100">
        <f t="shared" si="10"/>
        <v>0</v>
      </c>
      <c r="P14" s="98">
        <f t="shared" si="11"/>
        <v>0</v>
      </c>
      <c r="Q14" s="19"/>
      <c r="R14" s="13"/>
      <c r="S14" s="37" t="str" cm="1">
        <f t="array" ref="S14">_xlfn.IFS(P14&gt;H14,"KO : Le montant retenu TTC est supérieur au montant présenté TTC. Merci de revoir la ligne de dépense ou plafonner son montant.",N14&gt;F14,"Attention : Le montant retenu HT est supérieur au montant HT présenté. Merci de revoir la ligne de dépense, plafonner son montant, ou justifier la reventillation HT / TVA.",O14&gt;G14,"Attention : Le montant TVA retenu est supérieur au montant TVA présenté. Merci de revoir la ligne de dépense, plafonner son montant, ou justifier la reventillation HT / TVA.",H14=0,"",P14=H14,"OK",P14&lt;H14,"Montant instruit inférieur au montant présenté.")</f>
        <v/>
      </c>
      <c r="T14" s="95">
        <f t="shared" si="2"/>
        <v>0</v>
      </c>
      <c r="U14" s="95">
        <f t="shared" si="3"/>
        <v>0</v>
      </c>
      <c r="V14" s="95">
        <f t="shared" si="4"/>
        <v>0</v>
      </c>
      <c r="W14" s="57" t="s">
        <v>274</v>
      </c>
      <c r="X14" s="54"/>
    </row>
    <row r="15" spans="1:24">
      <c r="A15" s="7">
        <v>11</v>
      </c>
      <c r="B15" s="2"/>
      <c r="C15" s="2"/>
      <c r="D15" s="2"/>
      <c r="E15" s="2"/>
      <c r="F15" s="99"/>
      <c r="G15" s="93"/>
      <c r="H15" s="98">
        <f t="shared" si="12"/>
        <v>0</v>
      </c>
      <c r="I15" s="30"/>
      <c r="J15" s="21">
        <f t="shared" si="5"/>
        <v>0</v>
      </c>
      <c r="K15" s="5">
        <f t="shared" si="6"/>
        <v>0</v>
      </c>
      <c r="L15" s="5">
        <f t="shared" si="7"/>
        <v>0</v>
      </c>
      <c r="M15" s="2">
        <f t="shared" si="8"/>
        <v>0</v>
      </c>
      <c r="N15" s="100">
        <f t="shared" si="9"/>
        <v>0</v>
      </c>
      <c r="O15" s="100">
        <f t="shared" si="10"/>
        <v>0</v>
      </c>
      <c r="P15" s="98">
        <f t="shared" si="11"/>
        <v>0</v>
      </c>
      <c r="Q15" s="19"/>
      <c r="R15" s="13"/>
      <c r="S15" s="37" t="str" cm="1">
        <f t="array" ref="S15">_xlfn.IFS(P15&gt;H15,"KO : Le montant retenu TTC est supérieur au montant présenté TTC. Merci de revoir la ligne de dépense ou plafonner son montant.",N15&gt;F15,"Attention : Le montant retenu HT est supérieur au montant HT présenté. Merci de revoir la ligne de dépense, plafonner son montant, ou justifier la reventillation HT / TVA.",O15&gt;G15,"Attention : Le montant TVA retenu est supérieur au montant TVA présenté. Merci de revoir la ligne de dépense, plafonner son montant, ou justifier la reventillation HT / TVA.",H15=0,"",P15=H15,"OK",P15&lt;H15,"Montant instruit inférieur au montant présenté.")</f>
        <v/>
      </c>
      <c r="T15" s="95">
        <f t="shared" si="2"/>
        <v>0</v>
      </c>
      <c r="U15" s="95">
        <f t="shared" si="3"/>
        <v>0</v>
      </c>
      <c r="V15" s="95">
        <f t="shared" si="4"/>
        <v>0</v>
      </c>
      <c r="W15" s="57" t="s">
        <v>73</v>
      </c>
      <c r="X15" s="54"/>
    </row>
    <row r="16" spans="1:24">
      <c r="A16" s="7">
        <v>12</v>
      </c>
      <c r="B16" s="2"/>
      <c r="C16" s="2"/>
      <c r="D16" s="2"/>
      <c r="E16" s="2"/>
      <c r="F16" s="99"/>
      <c r="G16" s="93"/>
      <c r="H16" s="98">
        <f t="shared" si="12"/>
        <v>0</v>
      </c>
      <c r="I16" s="30"/>
      <c r="J16" s="21">
        <f t="shared" si="5"/>
        <v>0</v>
      </c>
      <c r="K16" s="5">
        <f t="shared" si="6"/>
        <v>0</v>
      </c>
      <c r="L16" s="5">
        <f t="shared" si="7"/>
        <v>0</v>
      </c>
      <c r="M16" s="2">
        <f t="shared" si="8"/>
        <v>0</v>
      </c>
      <c r="N16" s="100">
        <f t="shared" si="9"/>
        <v>0</v>
      </c>
      <c r="O16" s="100">
        <f t="shared" si="10"/>
        <v>0</v>
      </c>
      <c r="P16" s="98">
        <f t="shared" si="11"/>
        <v>0</v>
      </c>
      <c r="Q16" s="19"/>
      <c r="R16" s="13"/>
      <c r="S16" s="37" t="str" cm="1">
        <f t="array" ref="S16">_xlfn.IFS(P16&gt;H16,"KO : Le montant retenu TTC est supérieur au montant présenté TTC. Merci de revoir la ligne de dépense ou plafonner son montant.",N16&gt;F16,"Attention : Le montant retenu HT est supérieur au montant HT présenté. Merci de revoir la ligne de dépense, plafonner son montant, ou justifier la reventillation HT / TVA.",O16&gt;G16,"Attention : Le montant TVA retenu est supérieur au montant TVA présenté. Merci de revoir la ligne de dépense, plafonner son montant, ou justifier la reventillation HT / TVA.",H16=0,"",P16=H16,"OK",P16&lt;H16,"Montant instruit inférieur au montant présenté.")</f>
        <v/>
      </c>
      <c r="T16" s="95">
        <f t="shared" si="2"/>
        <v>0</v>
      </c>
      <c r="U16" s="95">
        <f t="shared" si="3"/>
        <v>0</v>
      </c>
      <c r="V16" s="95">
        <f t="shared" si="4"/>
        <v>0</v>
      </c>
      <c r="W16" s="57" t="s">
        <v>275</v>
      </c>
      <c r="X16" s="54"/>
    </row>
    <row r="17" spans="1:24">
      <c r="A17" s="7">
        <v>13</v>
      </c>
      <c r="B17" s="2"/>
      <c r="C17" s="2"/>
      <c r="D17" s="2"/>
      <c r="E17" s="2"/>
      <c r="F17" s="99"/>
      <c r="G17" s="93"/>
      <c r="H17" s="98">
        <f t="shared" si="12"/>
        <v>0</v>
      </c>
      <c r="I17" s="30"/>
      <c r="J17" s="21">
        <f t="shared" si="5"/>
        <v>0</v>
      </c>
      <c r="K17" s="5">
        <f t="shared" si="6"/>
        <v>0</v>
      </c>
      <c r="L17" s="5">
        <f t="shared" si="7"/>
        <v>0</v>
      </c>
      <c r="M17" s="2">
        <f t="shared" si="8"/>
        <v>0</v>
      </c>
      <c r="N17" s="100">
        <f t="shared" si="9"/>
        <v>0</v>
      </c>
      <c r="O17" s="100">
        <f t="shared" si="10"/>
        <v>0</v>
      </c>
      <c r="P17" s="98">
        <f t="shared" si="11"/>
        <v>0</v>
      </c>
      <c r="Q17" s="19"/>
      <c r="R17" s="13"/>
      <c r="S17" s="37" t="str" cm="1">
        <f t="array" ref="S17">_xlfn.IFS(P17&gt;H17,"KO : Le montant retenu TTC est supérieur au montant présenté TTC. Merci de revoir la ligne de dépense ou plafonner son montant.",N17&gt;F17,"Attention : Le montant retenu HT est supérieur au montant HT présenté. Merci de revoir la ligne de dépense, plafonner son montant, ou justifier la reventillation HT / TVA.",O17&gt;G17,"Attention : Le montant TVA retenu est supérieur au montant TVA présenté. Merci de revoir la ligne de dépense, plafonner son montant, ou justifier la reventillation HT / TVA.",H17=0,"",P17=H17,"OK",P17&lt;H17,"Montant instruit inférieur au montant présenté.")</f>
        <v/>
      </c>
      <c r="T17" s="95">
        <f t="shared" si="2"/>
        <v>0</v>
      </c>
      <c r="U17" s="95">
        <f t="shared" si="3"/>
        <v>0</v>
      </c>
      <c r="V17" s="95">
        <f t="shared" si="4"/>
        <v>0</v>
      </c>
      <c r="W17" s="57" t="s">
        <v>276</v>
      </c>
      <c r="X17" s="54"/>
    </row>
    <row r="18" spans="1:24">
      <c r="A18" s="7">
        <v>14</v>
      </c>
      <c r="B18" s="2"/>
      <c r="C18" s="2"/>
      <c r="D18" s="2"/>
      <c r="E18" s="2"/>
      <c r="F18" s="99"/>
      <c r="G18" s="93"/>
      <c r="H18" s="98">
        <f t="shared" si="12"/>
        <v>0</v>
      </c>
      <c r="I18" s="30"/>
      <c r="J18" s="21">
        <f t="shared" si="5"/>
        <v>0</v>
      </c>
      <c r="K18" s="5">
        <f t="shared" si="6"/>
        <v>0</v>
      </c>
      <c r="L18" s="5">
        <f t="shared" si="7"/>
        <v>0</v>
      </c>
      <c r="M18" s="2">
        <f t="shared" si="8"/>
        <v>0</v>
      </c>
      <c r="N18" s="100">
        <f t="shared" si="9"/>
        <v>0</v>
      </c>
      <c r="O18" s="100">
        <f t="shared" si="10"/>
        <v>0</v>
      </c>
      <c r="P18" s="98">
        <f t="shared" si="11"/>
        <v>0</v>
      </c>
      <c r="Q18" s="19"/>
      <c r="R18" s="13"/>
      <c r="S18" s="37" t="str" cm="1">
        <f t="array" ref="S18">_xlfn.IFS(P18&gt;H18,"KO : Le montant retenu TTC est supérieur au montant présenté TTC. Merci de revoir la ligne de dépense ou plafonner son montant.",N18&gt;F18,"Attention : Le montant retenu HT est supérieur au montant HT présenté. Merci de revoir la ligne de dépense, plafonner son montant, ou justifier la reventillation HT / TVA.",O18&gt;G18,"Attention : Le montant TVA retenu est supérieur au montant TVA présenté. Merci de revoir la ligne de dépense, plafonner son montant, ou justifier la reventillation HT / TVA.",H18=0,"",P18=H18,"OK",P18&lt;H18,"Montant instruit inférieur au montant présenté.")</f>
        <v/>
      </c>
      <c r="T18" s="95">
        <f t="shared" si="2"/>
        <v>0</v>
      </c>
      <c r="U18" s="95">
        <f t="shared" si="3"/>
        <v>0</v>
      </c>
      <c r="V18" s="95">
        <f t="shared" si="4"/>
        <v>0</v>
      </c>
      <c r="W18" s="54" t="s">
        <v>272</v>
      </c>
      <c r="X18" s="53"/>
    </row>
    <row r="19" spans="1:24">
      <c r="A19" s="7">
        <v>15</v>
      </c>
      <c r="B19" s="2"/>
      <c r="C19" s="2"/>
      <c r="D19" s="2"/>
      <c r="E19" s="2"/>
      <c r="F19" s="99"/>
      <c r="G19" s="93"/>
      <c r="H19" s="98">
        <f t="shared" si="12"/>
        <v>0</v>
      </c>
      <c r="I19" s="30"/>
      <c r="J19" s="21">
        <f t="shared" si="5"/>
        <v>0</v>
      </c>
      <c r="K19" s="5">
        <f t="shared" si="6"/>
        <v>0</v>
      </c>
      <c r="L19" s="5">
        <f t="shared" si="7"/>
        <v>0</v>
      </c>
      <c r="M19" s="2">
        <f t="shared" si="8"/>
        <v>0</v>
      </c>
      <c r="N19" s="100">
        <f t="shared" si="9"/>
        <v>0</v>
      </c>
      <c r="O19" s="100">
        <f t="shared" si="10"/>
        <v>0</v>
      </c>
      <c r="P19" s="98">
        <f t="shared" si="11"/>
        <v>0</v>
      </c>
      <c r="Q19" s="19"/>
      <c r="R19" s="13"/>
      <c r="S19" s="37" t="str" cm="1">
        <f t="array" ref="S19">_xlfn.IFS(P19&gt;H19,"KO : Le montant retenu TTC est supérieur au montant présenté TTC. Merci de revoir la ligne de dépense ou plafonner son montant.",N19&gt;F19,"Attention : Le montant retenu HT est supérieur au montant HT présenté. Merci de revoir la ligne de dépense, plafonner son montant, ou justifier la reventillation HT / TVA.",O19&gt;G19,"Attention : Le montant TVA retenu est supérieur au montant TVA présenté. Merci de revoir la ligne de dépense, plafonner son montant, ou justifier la reventillation HT / TVA.",H19=0,"",P19=H19,"OK",P19&lt;H19,"Montant instruit inférieur au montant présenté.")</f>
        <v/>
      </c>
      <c r="T19" s="95">
        <f t="shared" si="2"/>
        <v>0</v>
      </c>
      <c r="U19" s="95">
        <f t="shared" si="3"/>
        <v>0</v>
      </c>
      <c r="V19" s="95">
        <f t="shared" si="4"/>
        <v>0</v>
      </c>
      <c r="W19" s="54"/>
      <c r="X19" s="53"/>
    </row>
    <row r="20" spans="1:24" ht="18.5">
      <c r="A20" s="7">
        <v>16</v>
      </c>
      <c r="B20" s="2"/>
      <c r="C20" s="2"/>
      <c r="D20" s="2"/>
      <c r="E20" s="2"/>
      <c r="F20" s="99"/>
      <c r="G20" s="93"/>
      <c r="H20" s="98">
        <f t="shared" si="12"/>
        <v>0</v>
      </c>
      <c r="I20" s="30"/>
      <c r="J20" s="21">
        <f t="shared" si="5"/>
        <v>0</v>
      </c>
      <c r="K20" s="5">
        <f t="shared" si="6"/>
        <v>0</v>
      </c>
      <c r="L20" s="5">
        <f t="shared" si="7"/>
        <v>0</v>
      </c>
      <c r="M20" s="2">
        <f t="shared" si="8"/>
        <v>0</v>
      </c>
      <c r="N20" s="100">
        <f t="shared" si="9"/>
        <v>0</v>
      </c>
      <c r="O20" s="100">
        <f t="shared" si="10"/>
        <v>0</v>
      </c>
      <c r="P20" s="98">
        <f t="shared" si="11"/>
        <v>0</v>
      </c>
      <c r="Q20" s="19"/>
      <c r="R20" s="13"/>
      <c r="S20" s="37" t="str" cm="1">
        <f t="array" ref="S20">_xlfn.IFS(P20&gt;H20,"KO : Le montant retenu TTC est supérieur au montant présenté TTC. Merci de revoir la ligne de dépense ou plafonner son montant.",N20&gt;F20,"Attention : Le montant retenu HT est supérieur au montant HT présenté. Merci de revoir la ligne de dépense, plafonner son montant, ou justifier la reventillation HT / TVA.",O20&gt;G20,"Attention : Le montant TVA retenu est supérieur au montant TVA présenté. Merci de revoir la ligne de dépense, plafonner son montant, ou justifier la reventillation HT / TVA.",H20=0,"",P20=H20,"OK",P20&lt;H20,"Montant instruit inférieur au montant présenté.")</f>
        <v/>
      </c>
      <c r="T20" s="95">
        <f t="shared" si="2"/>
        <v>0</v>
      </c>
      <c r="U20" s="95">
        <f t="shared" si="3"/>
        <v>0</v>
      </c>
      <c r="V20" s="95">
        <f t="shared" si="4"/>
        <v>0</v>
      </c>
      <c r="W20" s="54"/>
      <c r="X20" s="34"/>
    </row>
    <row r="21" spans="1:24">
      <c r="A21" s="7">
        <v>17</v>
      </c>
      <c r="B21" s="2"/>
      <c r="C21" s="2"/>
      <c r="D21" s="2"/>
      <c r="E21" s="2"/>
      <c r="F21" s="99"/>
      <c r="G21" s="93"/>
      <c r="H21" s="98">
        <f t="shared" si="12"/>
        <v>0</v>
      </c>
      <c r="I21" s="30"/>
      <c r="J21" s="21">
        <f t="shared" si="5"/>
        <v>0</v>
      </c>
      <c r="K21" s="5">
        <f t="shared" si="6"/>
        <v>0</v>
      </c>
      <c r="L21" s="5">
        <f t="shared" si="7"/>
        <v>0</v>
      </c>
      <c r="M21" s="2">
        <f t="shared" si="8"/>
        <v>0</v>
      </c>
      <c r="N21" s="100">
        <f t="shared" si="9"/>
        <v>0</v>
      </c>
      <c r="O21" s="100">
        <f t="shared" si="10"/>
        <v>0</v>
      </c>
      <c r="P21" s="98">
        <f t="shared" si="11"/>
        <v>0</v>
      </c>
      <c r="Q21" s="19"/>
      <c r="R21" s="13"/>
      <c r="S21" s="37" t="str" cm="1">
        <f t="array" ref="S21">_xlfn.IFS(P21&gt;H21,"KO : Le montant retenu TTC est supérieur au montant présenté TTC. Merci de revoir la ligne de dépense ou plafonner son montant.",N21&gt;F21,"Attention : Le montant retenu HT est supérieur au montant HT présenté. Merci de revoir la ligne de dépense, plafonner son montant, ou justifier la reventillation HT / TVA.",O21&gt;G21,"Attention : Le montant TVA retenu est supérieur au montant TVA présenté. Merci de revoir la ligne de dépense, plafonner son montant, ou justifier la reventillation HT / TVA.",H21=0,"",P21=H21,"OK",P21&lt;H21,"Montant instruit inférieur au montant présenté.")</f>
        <v/>
      </c>
      <c r="T21" s="95">
        <f t="shared" si="2"/>
        <v>0</v>
      </c>
      <c r="U21" s="95">
        <f t="shared" si="3"/>
        <v>0</v>
      </c>
      <c r="V21" s="95">
        <f t="shared" si="4"/>
        <v>0</v>
      </c>
    </row>
    <row r="22" spans="1:24">
      <c r="A22" s="7">
        <v>18</v>
      </c>
      <c r="B22" s="2"/>
      <c r="C22" s="2"/>
      <c r="D22" s="2"/>
      <c r="E22" s="2"/>
      <c r="F22" s="99"/>
      <c r="G22" s="93"/>
      <c r="H22" s="98">
        <f t="shared" si="12"/>
        <v>0</v>
      </c>
      <c r="I22" s="30"/>
      <c r="J22" s="21">
        <f t="shared" si="5"/>
        <v>0</v>
      </c>
      <c r="K22" s="5">
        <f t="shared" si="6"/>
        <v>0</v>
      </c>
      <c r="L22" s="5">
        <f t="shared" si="7"/>
        <v>0</v>
      </c>
      <c r="M22" s="2">
        <f t="shared" si="8"/>
        <v>0</v>
      </c>
      <c r="N22" s="100">
        <f t="shared" si="9"/>
        <v>0</v>
      </c>
      <c r="O22" s="100">
        <f t="shared" si="10"/>
        <v>0</v>
      </c>
      <c r="P22" s="98">
        <f t="shared" si="11"/>
        <v>0</v>
      </c>
      <c r="Q22" s="19"/>
      <c r="R22" s="13"/>
      <c r="S22" s="37" t="str" cm="1">
        <f t="array" ref="S22">_xlfn.IFS(P22&gt;H22,"KO : Le montant retenu TTC est supérieur au montant présenté TTC. Merci de revoir la ligne de dépense ou plafonner son montant.",N22&gt;F22,"Attention : Le montant retenu HT est supérieur au montant HT présenté. Merci de revoir la ligne de dépense, plafonner son montant, ou justifier la reventillation HT / TVA.",O22&gt;G22,"Attention : Le montant TVA retenu est supérieur au montant TVA présenté. Merci de revoir la ligne de dépense, plafonner son montant, ou justifier la reventillation HT / TVA.",H22=0,"",P22=H22,"OK",P22&lt;H22,"Montant instruit inférieur au montant présenté.")</f>
        <v/>
      </c>
      <c r="T22" s="95">
        <f t="shared" si="2"/>
        <v>0</v>
      </c>
      <c r="U22" s="95">
        <f t="shared" si="3"/>
        <v>0</v>
      </c>
      <c r="V22" s="95">
        <f t="shared" si="4"/>
        <v>0</v>
      </c>
    </row>
    <row r="23" spans="1:24">
      <c r="A23" s="7">
        <v>19</v>
      </c>
      <c r="B23" s="2"/>
      <c r="C23" s="2"/>
      <c r="D23" s="2"/>
      <c r="E23" s="2"/>
      <c r="F23" s="99"/>
      <c r="G23" s="93"/>
      <c r="H23" s="98">
        <f t="shared" si="12"/>
        <v>0</v>
      </c>
      <c r="I23" s="30"/>
      <c r="J23" s="21">
        <f t="shared" si="5"/>
        <v>0</v>
      </c>
      <c r="K23" s="5">
        <f t="shared" si="6"/>
        <v>0</v>
      </c>
      <c r="L23" s="5">
        <f t="shared" si="7"/>
        <v>0</v>
      </c>
      <c r="M23" s="2">
        <f t="shared" si="8"/>
        <v>0</v>
      </c>
      <c r="N23" s="100">
        <f t="shared" si="9"/>
        <v>0</v>
      </c>
      <c r="O23" s="100">
        <f t="shared" si="10"/>
        <v>0</v>
      </c>
      <c r="P23" s="98">
        <f t="shared" si="11"/>
        <v>0</v>
      </c>
      <c r="Q23" s="19"/>
      <c r="R23" s="13"/>
      <c r="S23" s="37" t="str" cm="1">
        <f t="array" ref="S23">_xlfn.IFS(P23&gt;H23,"KO : Le montant retenu TTC est supérieur au montant présenté TTC. Merci de revoir la ligne de dépense ou plafonner son montant.",N23&gt;F23,"Attention : Le montant retenu HT est supérieur au montant HT présenté. Merci de revoir la ligne de dépense, plafonner son montant, ou justifier la reventillation HT / TVA.",O23&gt;G23,"Attention : Le montant TVA retenu est supérieur au montant TVA présenté. Merci de revoir la ligne de dépense, plafonner son montant, ou justifier la reventillation HT / TVA.",H23=0,"",P23=H23,"OK",P23&lt;H23,"Montant instruit inférieur au montant présenté.")</f>
        <v/>
      </c>
      <c r="T23" s="95">
        <f t="shared" si="2"/>
        <v>0</v>
      </c>
      <c r="U23" s="95">
        <f t="shared" si="3"/>
        <v>0</v>
      </c>
      <c r="V23" s="95">
        <f t="shared" si="4"/>
        <v>0</v>
      </c>
    </row>
    <row r="24" spans="1:24">
      <c r="A24" s="7">
        <v>20</v>
      </c>
      <c r="B24" s="2"/>
      <c r="C24" s="2"/>
      <c r="D24" s="2"/>
      <c r="E24" s="2"/>
      <c r="F24" s="99"/>
      <c r="G24" s="93"/>
      <c r="H24" s="98">
        <f t="shared" si="12"/>
        <v>0</v>
      </c>
      <c r="I24" s="30"/>
      <c r="J24" s="21">
        <f t="shared" si="5"/>
        <v>0</v>
      </c>
      <c r="K24" s="5">
        <f t="shared" si="6"/>
        <v>0</v>
      </c>
      <c r="L24" s="5">
        <f t="shared" si="7"/>
        <v>0</v>
      </c>
      <c r="M24" s="2">
        <f t="shared" si="8"/>
        <v>0</v>
      </c>
      <c r="N24" s="100">
        <f t="shared" si="9"/>
        <v>0</v>
      </c>
      <c r="O24" s="100">
        <f t="shared" si="10"/>
        <v>0</v>
      </c>
      <c r="P24" s="98">
        <f t="shared" si="11"/>
        <v>0</v>
      </c>
      <c r="Q24" s="19"/>
      <c r="R24" s="13"/>
      <c r="S24" s="37" t="str" cm="1">
        <f t="array" ref="S24">_xlfn.IFS(P24&gt;H24,"KO : Le montant retenu TTC est supérieur au montant présenté TTC. Merci de revoir la ligne de dépense ou plafonner son montant.",N24&gt;F24,"Attention : Le montant retenu HT est supérieur au montant HT présenté. Merci de revoir la ligne de dépense, plafonner son montant, ou justifier la reventillation HT / TVA.",O24&gt;G24,"Attention : Le montant TVA retenu est supérieur au montant TVA présenté. Merci de revoir la ligne de dépense, plafonner son montant, ou justifier la reventillation HT / TVA.",H24=0,"",P24=H24,"OK",P24&lt;H24,"Montant instruit inférieur au montant présenté.")</f>
        <v/>
      </c>
      <c r="T24" s="95">
        <f t="shared" si="2"/>
        <v>0</v>
      </c>
      <c r="U24" s="95">
        <f t="shared" si="3"/>
        <v>0</v>
      </c>
      <c r="V24" s="95">
        <f t="shared" si="4"/>
        <v>0</v>
      </c>
    </row>
    <row r="25" spans="1:24">
      <c r="A25" s="7">
        <v>21</v>
      </c>
      <c r="B25" s="2"/>
      <c r="C25" s="2"/>
      <c r="D25" s="2"/>
      <c r="E25" s="2"/>
      <c r="F25" s="99"/>
      <c r="G25" s="93"/>
      <c r="H25" s="98">
        <f t="shared" si="12"/>
        <v>0</v>
      </c>
      <c r="I25" s="30"/>
      <c r="J25" s="21">
        <f t="shared" si="5"/>
        <v>0</v>
      </c>
      <c r="K25" s="5">
        <f t="shared" si="6"/>
        <v>0</v>
      </c>
      <c r="L25" s="5">
        <f t="shared" si="7"/>
        <v>0</v>
      </c>
      <c r="M25" s="2">
        <f t="shared" si="8"/>
        <v>0</v>
      </c>
      <c r="N25" s="100">
        <f t="shared" si="9"/>
        <v>0</v>
      </c>
      <c r="O25" s="100">
        <f t="shared" si="10"/>
        <v>0</v>
      </c>
      <c r="P25" s="98">
        <f t="shared" si="11"/>
        <v>0</v>
      </c>
      <c r="Q25" s="19"/>
      <c r="R25" s="13"/>
      <c r="S25" s="37" t="str" cm="1">
        <f t="array" ref="S25">_xlfn.IFS(P25&gt;H25,"KO : Le montant retenu TTC est supérieur au montant présenté TTC. Merci de revoir la ligne de dépense ou plafonner son montant.",N25&gt;F25,"Attention : Le montant retenu HT est supérieur au montant HT présenté. Merci de revoir la ligne de dépense, plafonner son montant, ou justifier la reventillation HT / TVA.",O25&gt;G25,"Attention : Le montant TVA retenu est supérieur au montant TVA présenté. Merci de revoir la ligne de dépense, plafonner son montant, ou justifier la reventillation HT / TVA.",H25=0,"",P25=H25,"OK",P25&lt;H25,"Montant instruit inférieur au montant présenté.")</f>
        <v/>
      </c>
      <c r="T25" s="95">
        <f t="shared" si="2"/>
        <v>0</v>
      </c>
      <c r="U25" s="95">
        <f t="shared" si="3"/>
        <v>0</v>
      </c>
      <c r="V25" s="95">
        <f t="shared" si="4"/>
        <v>0</v>
      </c>
    </row>
    <row r="26" spans="1:24">
      <c r="A26" s="7">
        <v>22</v>
      </c>
      <c r="B26" s="2"/>
      <c r="C26" s="2"/>
      <c r="D26" s="2"/>
      <c r="E26" s="2"/>
      <c r="F26" s="99"/>
      <c r="G26" s="93"/>
      <c r="H26" s="98">
        <f t="shared" si="12"/>
        <v>0</v>
      </c>
      <c r="I26" s="30"/>
      <c r="J26" s="21">
        <f t="shared" si="5"/>
        <v>0</v>
      </c>
      <c r="K26" s="5">
        <f t="shared" si="6"/>
        <v>0</v>
      </c>
      <c r="L26" s="5">
        <f t="shared" si="7"/>
        <v>0</v>
      </c>
      <c r="M26" s="2">
        <f t="shared" si="8"/>
        <v>0</v>
      </c>
      <c r="N26" s="100">
        <f t="shared" si="9"/>
        <v>0</v>
      </c>
      <c r="O26" s="100">
        <f t="shared" si="10"/>
        <v>0</v>
      </c>
      <c r="P26" s="98">
        <f t="shared" si="11"/>
        <v>0</v>
      </c>
      <c r="Q26" s="19"/>
      <c r="R26" s="13"/>
      <c r="S26" s="37" t="str" cm="1">
        <f t="array" ref="S26">_xlfn.IFS(P26&gt;H26,"KO : Le montant retenu TTC est supérieur au montant présenté TTC. Merci de revoir la ligne de dépense ou plafonner son montant.",N26&gt;F26,"Attention : Le montant retenu HT est supérieur au montant HT présenté. Merci de revoir la ligne de dépense, plafonner son montant, ou justifier la reventillation HT / TVA.",O26&gt;G26,"Attention : Le montant TVA retenu est supérieur au montant TVA présenté. Merci de revoir la ligne de dépense, plafonner son montant, ou justifier la reventillation HT / TVA.",H26=0,"",P26=H26,"OK",P26&lt;H26,"Montant instruit inférieur au montant présenté.")</f>
        <v/>
      </c>
      <c r="T26" s="95">
        <f t="shared" si="2"/>
        <v>0</v>
      </c>
      <c r="U26" s="95">
        <f t="shared" si="3"/>
        <v>0</v>
      </c>
      <c r="V26" s="95">
        <f t="shared" si="4"/>
        <v>0</v>
      </c>
    </row>
    <row r="27" spans="1:24">
      <c r="A27" s="7">
        <v>23</v>
      </c>
      <c r="B27" s="2"/>
      <c r="C27" s="2"/>
      <c r="D27" s="2"/>
      <c r="E27" s="2"/>
      <c r="F27" s="99"/>
      <c r="G27" s="93"/>
      <c r="H27" s="98">
        <f t="shared" si="12"/>
        <v>0</v>
      </c>
      <c r="I27" s="30"/>
      <c r="J27" s="21">
        <f t="shared" si="5"/>
        <v>0</v>
      </c>
      <c r="K27" s="5">
        <f t="shared" si="6"/>
        <v>0</v>
      </c>
      <c r="L27" s="5">
        <f t="shared" si="7"/>
        <v>0</v>
      </c>
      <c r="M27" s="2">
        <f t="shared" si="8"/>
        <v>0</v>
      </c>
      <c r="N27" s="100">
        <f t="shared" si="9"/>
        <v>0</v>
      </c>
      <c r="O27" s="100">
        <f t="shared" si="10"/>
        <v>0</v>
      </c>
      <c r="P27" s="98">
        <f t="shared" si="11"/>
        <v>0</v>
      </c>
      <c r="Q27" s="19"/>
      <c r="R27" s="13"/>
      <c r="S27" s="37" t="str" cm="1">
        <f t="array" ref="S27">_xlfn.IFS(P27&gt;H27,"KO : Le montant retenu TTC est supérieur au montant présenté TTC. Merci de revoir la ligne de dépense ou plafonner son montant.",N27&gt;F27,"Attention : Le montant retenu HT est supérieur au montant HT présenté. Merci de revoir la ligne de dépense, plafonner son montant, ou justifier la reventillation HT / TVA.",O27&gt;G27,"Attention : Le montant TVA retenu est supérieur au montant TVA présenté. Merci de revoir la ligne de dépense, plafonner son montant, ou justifier la reventillation HT / TVA.",H27=0,"",P27=H27,"OK",P27&lt;H27,"Montant instruit inférieur au montant présenté.")</f>
        <v/>
      </c>
      <c r="T27" s="95">
        <f t="shared" si="2"/>
        <v>0</v>
      </c>
      <c r="U27" s="95">
        <f t="shared" si="3"/>
        <v>0</v>
      </c>
      <c r="V27" s="95">
        <f t="shared" si="4"/>
        <v>0</v>
      </c>
    </row>
    <row r="28" spans="1:24">
      <c r="A28" s="7">
        <v>24</v>
      </c>
      <c r="B28" s="2"/>
      <c r="C28" s="2"/>
      <c r="D28" s="2"/>
      <c r="E28" s="2"/>
      <c r="F28" s="99"/>
      <c r="G28" s="93"/>
      <c r="H28" s="98">
        <f t="shared" si="12"/>
        <v>0</v>
      </c>
      <c r="I28" s="30"/>
      <c r="J28" s="21">
        <f t="shared" si="5"/>
        <v>0</v>
      </c>
      <c r="K28" s="5">
        <f t="shared" si="6"/>
        <v>0</v>
      </c>
      <c r="L28" s="5">
        <f t="shared" si="7"/>
        <v>0</v>
      </c>
      <c r="M28" s="2">
        <f t="shared" si="8"/>
        <v>0</v>
      </c>
      <c r="N28" s="100">
        <f t="shared" si="9"/>
        <v>0</v>
      </c>
      <c r="O28" s="100">
        <f t="shared" si="10"/>
        <v>0</v>
      </c>
      <c r="P28" s="98">
        <f t="shared" si="11"/>
        <v>0</v>
      </c>
      <c r="Q28" s="19"/>
      <c r="R28" s="13"/>
      <c r="S28" s="37" t="str" cm="1">
        <f t="array" ref="S28">_xlfn.IFS(P28&gt;H28,"KO : Le montant retenu TTC est supérieur au montant présenté TTC. Merci de revoir la ligne de dépense ou plafonner son montant.",N28&gt;F28,"Attention : Le montant retenu HT est supérieur au montant HT présenté. Merci de revoir la ligne de dépense, plafonner son montant, ou justifier la reventillation HT / TVA.",O28&gt;G28,"Attention : Le montant TVA retenu est supérieur au montant TVA présenté. Merci de revoir la ligne de dépense, plafonner son montant, ou justifier la reventillation HT / TVA.",H28=0,"",P28=H28,"OK",P28&lt;H28,"Montant instruit inférieur au montant présenté.")</f>
        <v/>
      </c>
      <c r="T28" s="95">
        <f t="shared" si="2"/>
        <v>0</v>
      </c>
      <c r="U28" s="95">
        <f t="shared" si="3"/>
        <v>0</v>
      </c>
      <c r="V28" s="95">
        <f t="shared" si="4"/>
        <v>0</v>
      </c>
    </row>
    <row r="29" spans="1:24">
      <c r="A29" s="7">
        <v>25</v>
      </c>
      <c r="B29" s="2"/>
      <c r="C29" s="2"/>
      <c r="D29" s="2"/>
      <c r="E29" s="2"/>
      <c r="F29" s="99"/>
      <c r="G29" s="93"/>
      <c r="H29" s="98">
        <f t="shared" si="12"/>
        <v>0</v>
      </c>
      <c r="I29" s="30"/>
      <c r="J29" s="21">
        <f t="shared" si="5"/>
        <v>0</v>
      </c>
      <c r="K29" s="5">
        <f t="shared" si="6"/>
        <v>0</v>
      </c>
      <c r="L29" s="5">
        <f t="shared" si="7"/>
        <v>0</v>
      </c>
      <c r="M29" s="2">
        <f t="shared" si="8"/>
        <v>0</v>
      </c>
      <c r="N29" s="100">
        <f t="shared" si="9"/>
        <v>0</v>
      </c>
      <c r="O29" s="100">
        <f t="shared" si="10"/>
        <v>0</v>
      </c>
      <c r="P29" s="98">
        <f t="shared" si="11"/>
        <v>0</v>
      </c>
      <c r="Q29" s="19"/>
      <c r="R29" s="13"/>
      <c r="S29" s="37" t="str" cm="1">
        <f t="array" ref="S29">_xlfn.IFS(P29&gt;H29,"KO : Le montant retenu TTC est supérieur au montant présenté TTC. Merci de revoir la ligne de dépense ou plafonner son montant.",N29&gt;F29,"Attention : Le montant retenu HT est supérieur au montant HT présenté. Merci de revoir la ligne de dépense, plafonner son montant, ou justifier la reventillation HT / TVA.",O29&gt;G29,"Attention : Le montant TVA retenu est supérieur au montant TVA présenté. Merci de revoir la ligne de dépense, plafonner son montant, ou justifier la reventillation HT / TVA.",H29=0,"",P29=H29,"OK",P29&lt;H29,"Montant instruit inférieur au montant présenté.")</f>
        <v/>
      </c>
      <c r="T29" s="95">
        <f t="shared" si="2"/>
        <v>0</v>
      </c>
      <c r="U29" s="95">
        <f t="shared" si="3"/>
        <v>0</v>
      </c>
      <c r="V29" s="95">
        <f t="shared" si="4"/>
        <v>0</v>
      </c>
    </row>
    <row r="30" spans="1:24">
      <c r="A30" s="7">
        <v>26</v>
      </c>
      <c r="B30" s="2"/>
      <c r="C30" s="2"/>
      <c r="D30" s="2"/>
      <c r="E30" s="2"/>
      <c r="F30" s="99"/>
      <c r="G30" s="93"/>
      <c r="H30" s="98">
        <f t="shared" si="12"/>
        <v>0</v>
      </c>
      <c r="I30" s="30"/>
      <c r="J30" s="21">
        <f t="shared" si="5"/>
        <v>0</v>
      </c>
      <c r="K30" s="5">
        <f t="shared" si="6"/>
        <v>0</v>
      </c>
      <c r="L30" s="5">
        <f t="shared" si="7"/>
        <v>0</v>
      </c>
      <c r="M30" s="2">
        <f t="shared" si="8"/>
        <v>0</v>
      </c>
      <c r="N30" s="100">
        <f t="shared" si="9"/>
        <v>0</v>
      </c>
      <c r="O30" s="100">
        <f t="shared" si="10"/>
        <v>0</v>
      </c>
      <c r="P30" s="98">
        <f t="shared" si="11"/>
        <v>0</v>
      </c>
      <c r="Q30" s="19"/>
      <c r="R30" s="13"/>
      <c r="S30" s="37" t="str" cm="1">
        <f t="array" ref="S30">_xlfn.IFS(P30&gt;H30,"KO : Le montant retenu TTC est supérieur au montant présenté TTC. Merci de revoir la ligne de dépense ou plafonner son montant.",N30&gt;F30,"Attention : Le montant retenu HT est supérieur au montant HT présenté. Merci de revoir la ligne de dépense, plafonner son montant, ou justifier la reventillation HT / TVA.",O30&gt;G30,"Attention : Le montant TVA retenu est supérieur au montant TVA présenté. Merci de revoir la ligne de dépense, plafonner son montant, ou justifier la reventillation HT / TVA.",H30=0,"",P30=H30,"OK",P30&lt;H30,"Montant instruit inférieur au montant présenté.")</f>
        <v/>
      </c>
      <c r="T30" s="95">
        <f t="shared" si="2"/>
        <v>0</v>
      </c>
      <c r="U30" s="95">
        <f t="shared" si="3"/>
        <v>0</v>
      </c>
      <c r="V30" s="95">
        <f t="shared" si="4"/>
        <v>0</v>
      </c>
    </row>
    <row r="31" spans="1:24">
      <c r="A31" s="7">
        <v>27</v>
      </c>
      <c r="B31" s="2"/>
      <c r="C31" s="2"/>
      <c r="D31" s="2"/>
      <c r="E31" s="2"/>
      <c r="F31" s="99"/>
      <c r="G31" s="93"/>
      <c r="H31" s="98">
        <f t="shared" si="12"/>
        <v>0</v>
      </c>
      <c r="I31" s="30"/>
      <c r="J31" s="21">
        <f t="shared" si="5"/>
        <v>0</v>
      </c>
      <c r="K31" s="5">
        <f t="shared" si="6"/>
        <v>0</v>
      </c>
      <c r="L31" s="5">
        <f t="shared" si="7"/>
        <v>0</v>
      </c>
      <c r="M31" s="2">
        <f t="shared" si="8"/>
        <v>0</v>
      </c>
      <c r="N31" s="100">
        <f t="shared" si="9"/>
        <v>0</v>
      </c>
      <c r="O31" s="100">
        <f t="shared" si="10"/>
        <v>0</v>
      </c>
      <c r="P31" s="98">
        <f t="shared" si="11"/>
        <v>0</v>
      </c>
      <c r="Q31" s="19"/>
      <c r="R31" s="13"/>
      <c r="S31" s="37" t="str" cm="1">
        <f t="array" ref="S31">_xlfn.IFS(P31&gt;H31,"KO : Le montant retenu TTC est supérieur au montant présenté TTC. Merci de revoir la ligne de dépense ou plafonner son montant.",N31&gt;F31,"Attention : Le montant retenu HT est supérieur au montant HT présenté. Merci de revoir la ligne de dépense, plafonner son montant, ou justifier la reventillation HT / TVA.",O31&gt;G31,"Attention : Le montant TVA retenu est supérieur au montant TVA présenté. Merci de revoir la ligne de dépense, plafonner son montant, ou justifier la reventillation HT / TVA.",H31=0,"",P31=H31,"OK",P31&lt;H31,"Montant instruit inférieur au montant présenté.")</f>
        <v/>
      </c>
      <c r="T31" s="95">
        <f t="shared" si="2"/>
        <v>0</v>
      </c>
      <c r="U31" s="95">
        <f t="shared" si="3"/>
        <v>0</v>
      </c>
      <c r="V31" s="95">
        <f t="shared" si="4"/>
        <v>0</v>
      </c>
    </row>
    <row r="32" spans="1:24">
      <c r="A32" s="7">
        <v>28</v>
      </c>
      <c r="B32" s="2"/>
      <c r="C32" s="2"/>
      <c r="D32" s="2"/>
      <c r="E32" s="2"/>
      <c r="F32" s="99"/>
      <c r="G32" s="93"/>
      <c r="H32" s="98">
        <f t="shared" si="12"/>
        <v>0</v>
      </c>
      <c r="I32" s="30"/>
      <c r="J32" s="21">
        <f t="shared" si="5"/>
        <v>0</v>
      </c>
      <c r="K32" s="5">
        <f t="shared" si="6"/>
        <v>0</v>
      </c>
      <c r="L32" s="5">
        <f t="shared" si="7"/>
        <v>0</v>
      </c>
      <c r="M32" s="2">
        <f t="shared" si="8"/>
        <v>0</v>
      </c>
      <c r="N32" s="100">
        <f t="shared" si="9"/>
        <v>0</v>
      </c>
      <c r="O32" s="100">
        <f t="shared" si="10"/>
        <v>0</v>
      </c>
      <c r="P32" s="98">
        <f t="shared" si="11"/>
        <v>0</v>
      </c>
      <c r="Q32" s="19"/>
      <c r="R32" s="13"/>
      <c r="S32" s="37" t="str" cm="1">
        <f t="array" ref="S32">_xlfn.IFS(P32&gt;H32,"KO : Le montant retenu TTC est supérieur au montant présenté TTC. Merci de revoir la ligne de dépense ou plafonner son montant.",N32&gt;F32,"Attention : Le montant retenu HT est supérieur au montant HT présenté. Merci de revoir la ligne de dépense, plafonner son montant, ou justifier la reventillation HT / TVA.",O32&gt;G32,"Attention : Le montant TVA retenu est supérieur au montant TVA présenté. Merci de revoir la ligne de dépense, plafonner son montant, ou justifier la reventillation HT / TVA.",H32=0,"",P32=H32,"OK",P32&lt;H32,"Montant instruit inférieur au montant présenté.")</f>
        <v/>
      </c>
      <c r="T32" s="95">
        <f t="shared" si="2"/>
        <v>0</v>
      </c>
      <c r="U32" s="95">
        <f t="shared" si="3"/>
        <v>0</v>
      </c>
      <c r="V32" s="95">
        <f t="shared" si="4"/>
        <v>0</v>
      </c>
    </row>
    <row r="33" spans="1:22">
      <c r="A33" s="7">
        <v>29</v>
      </c>
      <c r="B33" s="2"/>
      <c r="C33" s="2"/>
      <c r="D33" s="2"/>
      <c r="E33" s="2"/>
      <c r="F33" s="99"/>
      <c r="G33" s="93"/>
      <c r="H33" s="98">
        <f t="shared" si="12"/>
        <v>0</v>
      </c>
      <c r="I33" s="30"/>
      <c r="J33" s="21">
        <f t="shared" si="5"/>
        <v>0</v>
      </c>
      <c r="K33" s="5">
        <f t="shared" si="6"/>
        <v>0</v>
      </c>
      <c r="L33" s="5">
        <f t="shared" si="7"/>
        <v>0</v>
      </c>
      <c r="M33" s="2">
        <f t="shared" si="8"/>
        <v>0</v>
      </c>
      <c r="N33" s="100">
        <f t="shared" si="9"/>
        <v>0</v>
      </c>
      <c r="O33" s="100">
        <f t="shared" si="10"/>
        <v>0</v>
      </c>
      <c r="P33" s="98">
        <f t="shared" si="11"/>
        <v>0</v>
      </c>
      <c r="Q33" s="19"/>
      <c r="R33" s="13"/>
      <c r="S33" s="37" t="str" cm="1">
        <f t="array" ref="S33">_xlfn.IFS(P33&gt;H33,"KO : Le montant retenu TTC est supérieur au montant présenté TTC. Merci de revoir la ligne de dépense ou plafonner son montant.",N33&gt;F33,"Attention : Le montant retenu HT est supérieur au montant HT présenté. Merci de revoir la ligne de dépense, plafonner son montant, ou justifier la reventillation HT / TVA.",O33&gt;G33,"Attention : Le montant TVA retenu est supérieur au montant TVA présenté. Merci de revoir la ligne de dépense, plafonner son montant, ou justifier la reventillation HT / TVA.",H33=0,"",P33=H33,"OK",P33&lt;H33,"Montant instruit inférieur au montant présenté.")</f>
        <v/>
      </c>
      <c r="T33" s="95">
        <f t="shared" si="2"/>
        <v>0</v>
      </c>
      <c r="U33" s="95">
        <f t="shared" si="3"/>
        <v>0</v>
      </c>
      <c r="V33" s="95">
        <f t="shared" si="4"/>
        <v>0</v>
      </c>
    </row>
    <row r="34" spans="1:22">
      <c r="A34" s="7">
        <v>30</v>
      </c>
      <c r="B34" s="2"/>
      <c r="C34" s="2"/>
      <c r="D34" s="2"/>
      <c r="E34" s="2"/>
      <c r="F34" s="99"/>
      <c r="G34" s="93"/>
      <c r="H34" s="98">
        <f t="shared" si="12"/>
        <v>0</v>
      </c>
      <c r="I34" s="30"/>
      <c r="J34" s="21">
        <f t="shared" si="5"/>
        <v>0</v>
      </c>
      <c r="K34" s="5">
        <f t="shared" si="6"/>
        <v>0</v>
      </c>
      <c r="L34" s="5">
        <f t="shared" si="7"/>
        <v>0</v>
      </c>
      <c r="M34" s="2">
        <f t="shared" si="8"/>
        <v>0</v>
      </c>
      <c r="N34" s="100">
        <f t="shared" si="9"/>
        <v>0</v>
      </c>
      <c r="O34" s="100">
        <f t="shared" si="10"/>
        <v>0</v>
      </c>
      <c r="P34" s="98">
        <f t="shared" si="11"/>
        <v>0</v>
      </c>
      <c r="Q34" s="19"/>
      <c r="R34" s="13"/>
      <c r="S34" s="37" t="str" cm="1">
        <f t="array" ref="S34">_xlfn.IFS(P34&gt;H34,"KO : Le montant retenu TTC est supérieur au montant présenté TTC. Merci de revoir la ligne de dépense ou plafonner son montant.",N34&gt;F34,"Attention : Le montant retenu HT est supérieur au montant HT présenté. Merci de revoir la ligne de dépense, plafonner son montant, ou justifier la reventillation HT / TVA.",O34&gt;G34,"Attention : Le montant TVA retenu est supérieur au montant TVA présenté. Merci de revoir la ligne de dépense, plafonner son montant, ou justifier la reventillation HT / TVA.",H34=0,"",P34=H34,"OK",P34&lt;H34,"Montant instruit inférieur au montant présenté.")</f>
        <v/>
      </c>
      <c r="T34" s="95">
        <f t="shared" si="2"/>
        <v>0</v>
      </c>
      <c r="U34" s="95">
        <f t="shared" si="3"/>
        <v>0</v>
      </c>
      <c r="V34" s="95">
        <f t="shared" si="4"/>
        <v>0</v>
      </c>
    </row>
    <row r="35" spans="1:22">
      <c r="A35" s="7">
        <v>31</v>
      </c>
      <c r="B35" s="2"/>
      <c r="C35" s="2"/>
      <c r="D35" s="2"/>
      <c r="E35" s="2"/>
      <c r="F35" s="99"/>
      <c r="G35" s="93"/>
      <c r="H35" s="98">
        <f t="shared" si="12"/>
        <v>0</v>
      </c>
      <c r="I35" s="30"/>
      <c r="J35" s="21">
        <f t="shared" si="5"/>
        <v>0</v>
      </c>
      <c r="K35" s="5">
        <f t="shared" si="6"/>
        <v>0</v>
      </c>
      <c r="L35" s="5">
        <f t="shared" si="7"/>
        <v>0</v>
      </c>
      <c r="M35" s="2">
        <f t="shared" si="8"/>
        <v>0</v>
      </c>
      <c r="N35" s="100">
        <f t="shared" si="9"/>
        <v>0</v>
      </c>
      <c r="O35" s="100">
        <f t="shared" si="10"/>
        <v>0</v>
      </c>
      <c r="P35" s="98">
        <f t="shared" si="11"/>
        <v>0</v>
      </c>
      <c r="Q35" s="19"/>
      <c r="R35" s="13"/>
      <c r="S35" s="37" t="str" cm="1">
        <f t="array" ref="S35">_xlfn.IFS(P35&gt;H35,"KO : Le montant retenu TTC est supérieur au montant présenté TTC. Merci de revoir la ligne de dépense ou plafonner son montant.",N35&gt;F35,"Attention : Le montant retenu HT est supérieur au montant HT présenté. Merci de revoir la ligne de dépense, plafonner son montant, ou justifier la reventillation HT / TVA.",O35&gt;G35,"Attention : Le montant TVA retenu est supérieur au montant TVA présenté. Merci de revoir la ligne de dépense, plafonner son montant, ou justifier la reventillation HT / TVA.",H35=0,"",P35=H35,"OK",P35&lt;H35,"Montant instruit inférieur au montant présenté.")</f>
        <v/>
      </c>
      <c r="T35" s="95">
        <f t="shared" si="2"/>
        <v>0</v>
      </c>
      <c r="U35" s="95">
        <f t="shared" si="3"/>
        <v>0</v>
      </c>
      <c r="V35" s="95">
        <f t="shared" si="4"/>
        <v>0</v>
      </c>
    </row>
    <row r="36" spans="1:22">
      <c r="A36" s="7">
        <v>32</v>
      </c>
      <c r="B36" s="2"/>
      <c r="C36" s="2"/>
      <c r="D36" s="2"/>
      <c r="E36" s="2"/>
      <c r="F36" s="99"/>
      <c r="G36" s="93"/>
      <c r="H36" s="98">
        <f t="shared" si="12"/>
        <v>0</v>
      </c>
      <c r="I36" s="30"/>
      <c r="J36" s="21">
        <f t="shared" si="5"/>
        <v>0</v>
      </c>
      <c r="K36" s="5">
        <f t="shared" si="6"/>
        <v>0</v>
      </c>
      <c r="L36" s="5">
        <f t="shared" si="7"/>
        <v>0</v>
      </c>
      <c r="M36" s="2">
        <f t="shared" si="8"/>
        <v>0</v>
      </c>
      <c r="N36" s="100">
        <f t="shared" si="9"/>
        <v>0</v>
      </c>
      <c r="O36" s="100">
        <f t="shared" si="10"/>
        <v>0</v>
      </c>
      <c r="P36" s="98">
        <f t="shared" si="11"/>
        <v>0</v>
      </c>
      <c r="Q36" s="19"/>
      <c r="R36" s="13"/>
      <c r="S36" s="37" t="str" cm="1">
        <f t="array" ref="S36">_xlfn.IFS(P36&gt;H36,"KO : Le montant retenu TTC est supérieur au montant présenté TTC. Merci de revoir la ligne de dépense ou plafonner son montant.",N36&gt;F36,"Attention : Le montant retenu HT est supérieur au montant HT présenté. Merci de revoir la ligne de dépense, plafonner son montant, ou justifier la reventillation HT / TVA.",O36&gt;G36,"Attention : Le montant TVA retenu est supérieur au montant TVA présenté. Merci de revoir la ligne de dépense, plafonner son montant, ou justifier la reventillation HT / TVA.",H36=0,"",P36=H36,"OK",P36&lt;H36,"Montant instruit inférieur au montant présenté.")</f>
        <v/>
      </c>
      <c r="T36" s="95">
        <f t="shared" si="2"/>
        <v>0</v>
      </c>
      <c r="U36" s="95">
        <f t="shared" si="3"/>
        <v>0</v>
      </c>
      <c r="V36" s="95">
        <f t="shared" si="4"/>
        <v>0</v>
      </c>
    </row>
    <row r="37" spans="1:22">
      <c r="A37" s="7">
        <v>33</v>
      </c>
      <c r="B37" s="2"/>
      <c r="C37" s="2"/>
      <c r="D37" s="2"/>
      <c r="E37" s="2"/>
      <c r="F37" s="99"/>
      <c r="G37" s="93"/>
      <c r="H37" s="98">
        <f t="shared" si="12"/>
        <v>0</v>
      </c>
      <c r="I37" s="30"/>
      <c r="J37" s="21">
        <f t="shared" si="5"/>
        <v>0</v>
      </c>
      <c r="K37" s="5">
        <f t="shared" si="6"/>
        <v>0</v>
      </c>
      <c r="L37" s="5">
        <f t="shared" si="7"/>
        <v>0</v>
      </c>
      <c r="M37" s="2">
        <f t="shared" si="8"/>
        <v>0</v>
      </c>
      <c r="N37" s="100">
        <f t="shared" si="9"/>
        <v>0</v>
      </c>
      <c r="O37" s="100">
        <f t="shared" si="10"/>
        <v>0</v>
      </c>
      <c r="P37" s="98">
        <f t="shared" si="11"/>
        <v>0</v>
      </c>
      <c r="Q37" s="19"/>
      <c r="R37" s="13"/>
      <c r="S37" s="37" t="str" cm="1">
        <f t="array" ref="S37">_xlfn.IFS(P37&gt;H37,"KO : Le montant retenu TTC est supérieur au montant présenté TTC. Merci de revoir la ligne de dépense ou plafonner son montant.",N37&gt;F37,"Attention : Le montant retenu HT est supérieur au montant HT présenté. Merci de revoir la ligne de dépense, plafonner son montant, ou justifier la reventillation HT / TVA.",O37&gt;G37,"Attention : Le montant TVA retenu est supérieur au montant TVA présenté. Merci de revoir la ligne de dépense, plafonner son montant, ou justifier la reventillation HT / TVA.",H37=0,"",P37=H37,"OK",P37&lt;H37,"Montant instruit inférieur au montant présenté.")</f>
        <v/>
      </c>
      <c r="T37" s="95">
        <f t="shared" si="2"/>
        <v>0</v>
      </c>
      <c r="U37" s="95">
        <f t="shared" si="3"/>
        <v>0</v>
      </c>
      <c r="V37" s="95">
        <f t="shared" si="4"/>
        <v>0</v>
      </c>
    </row>
    <row r="38" spans="1:22">
      <c r="A38" s="7">
        <v>34</v>
      </c>
      <c r="B38" s="2"/>
      <c r="C38" s="2"/>
      <c r="D38" s="2"/>
      <c r="E38" s="2"/>
      <c r="F38" s="99"/>
      <c r="G38" s="93"/>
      <c r="H38" s="98">
        <f t="shared" si="12"/>
        <v>0</v>
      </c>
      <c r="I38" s="30"/>
      <c r="J38" s="21">
        <f t="shared" si="5"/>
        <v>0</v>
      </c>
      <c r="K38" s="5">
        <f t="shared" si="6"/>
        <v>0</v>
      </c>
      <c r="L38" s="5">
        <f t="shared" si="7"/>
        <v>0</v>
      </c>
      <c r="M38" s="2">
        <f t="shared" si="8"/>
        <v>0</v>
      </c>
      <c r="N38" s="100">
        <f t="shared" si="9"/>
        <v>0</v>
      </c>
      <c r="O38" s="100">
        <f t="shared" si="10"/>
        <v>0</v>
      </c>
      <c r="P38" s="98">
        <f t="shared" si="11"/>
        <v>0</v>
      </c>
      <c r="Q38" s="19"/>
      <c r="R38" s="13"/>
      <c r="S38" s="37" t="str" cm="1">
        <f t="array" ref="S38">_xlfn.IFS(P38&gt;H38,"KO : Le montant retenu TTC est supérieur au montant présenté TTC. Merci de revoir la ligne de dépense ou plafonner son montant.",N38&gt;F38,"Attention : Le montant retenu HT est supérieur au montant HT présenté. Merci de revoir la ligne de dépense, plafonner son montant, ou justifier la reventillation HT / TVA.",O38&gt;G38,"Attention : Le montant TVA retenu est supérieur au montant TVA présenté. Merci de revoir la ligne de dépense, plafonner son montant, ou justifier la reventillation HT / TVA.",H38=0,"",P38=H38,"OK",P38&lt;H38,"Montant instruit inférieur au montant présenté.")</f>
        <v/>
      </c>
      <c r="T38" s="95">
        <f t="shared" si="2"/>
        <v>0</v>
      </c>
      <c r="U38" s="95">
        <f t="shared" si="3"/>
        <v>0</v>
      </c>
      <c r="V38" s="95">
        <f t="shared" si="4"/>
        <v>0</v>
      </c>
    </row>
    <row r="39" spans="1:22">
      <c r="A39" s="7">
        <v>35</v>
      </c>
      <c r="B39" s="2"/>
      <c r="C39" s="2"/>
      <c r="D39" s="2"/>
      <c r="E39" s="2"/>
      <c r="F39" s="99"/>
      <c r="G39" s="93"/>
      <c r="H39" s="98">
        <f t="shared" si="12"/>
        <v>0</v>
      </c>
      <c r="I39" s="30"/>
      <c r="J39" s="21">
        <f t="shared" si="5"/>
        <v>0</v>
      </c>
      <c r="K39" s="5">
        <f t="shared" si="6"/>
        <v>0</v>
      </c>
      <c r="L39" s="5">
        <f t="shared" si="7"/>
        <v>0</v>
      </c>
      <c r="M39" s="2">
        <f t="shared" si="8"/>
        <v>0</v>
      </c>
      <c r="N39" s="100">
        <f t="shared" si="9"/>
        <v>0</v>
      </c>
      <c r="O39" s="100">
        <f t="shared" si="10"/>
        <v>0</v>
      </c>
      <c r="P39" s="98">
        <f t="shared" si="11"/>
        <v>0</v>
      </c>
      <c r="Q39" s="19"/>
      <c r="R39" s="13"/>
      <c r="S39" s="37" t="str" cm="1">
        <f t="array" ref="S39">_xlfn.IFS(P39&gt;H39,"KO : Le montant retenu TTC est supérieur au montant présenté TTC. Merci de revoir la ligne de dépense ou plafonner son montant.",N39&gt;F39,"Attention : Le montant retenu HT est supérieur au montant HT présenté. Merci de revoir la ligne de dépense, plafonner son montant, ou justifier la reventillation HT / TVA.",O39&gt;G39,"Attention : Le montant TVA retenu est supérieur au montant TVA présenté. Merci de revoir la ligne de dépense, plafonner son montant, ou justifier la reventillation HT / TVA.",H39=0,"",P39=H39,"OK",P39&lt;H39,"Montant instruit inférieur au montant présenté.")</f>
        <v/>
      </c>
      <c r="T39" s="95">
        <f t="shared" si="2"/>
        <v>0</v>
      </c>
      <c r="U39" s="95">
        <f t="shared" si="3"/>
        <v>0</v>
      </c>
      <c r="V39" s="95">
        <f t="shared" si="4"/>
        <v>0</v>
      </c>
    </row>
    <row r="40" spans="1:22">
      <c r="A40" s="7">
        <v>36</v>
      </c>
      <c r="B40" s="2"/>
      <c r="C40" s="2"/>
      <c r="D40" s="2"/>
      <c r="E40" s="2"/>
      <c r="F40" s="99"/>
      <c r="G40" s="93"/>
      <c r="H40" s="98">
        <f t="shared" si="12"/>
        <v>0</v>
      </c>
      <c r="I40" s="30"/>
      <c r="J40" s="21">
        <f t="shared" si="5"/>
        <v>0</v>
      </c>
      <c r="K40" s="5">
        <f t="shared" si="6"/>
        <v>0</v>
      </c>
      <c r="L40" s="5">
        <f t="shared" si="7"/>
        <v>0</v>
      </c>
      <c r="M40" s="2">
        <f t="shared" si="8"/>
        <v>0</v>
      </c>
      <c r="N40" s="100">
        <f t="shared" si="9"/>
        <v>0</v>
      </c>
      <c r="O40" s="100">
        <f t="shared" si="10"/>
        <v>0</v>
      </c>
      <c r="P40" s="98">
        <f t="shared" si="11"/>
        <v>0</v>
      </c>
      <c r="Q40" s="19"/>
      <c r="R40" s="13"/>
      <c r="S40" s="37" t="str" cm="1">
        <f t="array" ref="S40">_xlfn.IFS(P40&gt;H40,"KO : Le montant retenu TTC est supérieur au montant présenté TTC. Merci de revoir la ligne de dépense ou plafonner son montant.",N40&gt;F40,"Attention : Le montant retenu HT est supérieur au montant HT présenté. Merci de revoir la ligne de dépense, plafonner son montant, ou justifier la reventillation HT / TVA.",O40&gt;G40,"Attention : Le montant TVA retenu est supérieur au montant TVA présenté. Merci de revoir la ligne de dépense, plafonner son montant, ou justifier la reventillation HT / TVA.",H40=0,"",P40=H40,"OK",P40&lt;H40,"Montant instruit inférieur au montant présenté.")</f>
        <v/>
      </c>
      <c r="T40" s="95">
        <f t="shared" si="2"/>
        <v>0</v>
      </c>
      <c r="U40" s="95">
        <f t="shared" si="3"/>
        <v>0</v>
      </c>
      <c r="V40" s="95">
        <f t="shared" si="4"/>
        <v>0</v>
      </c>
    </row>
    <row r="41" spans="1:22">
      <c r="A41" s="7">
        <v>37</v>
      </c>
      <c r="B41" s="2"/>
      <c r="C41" s="2"/>
      <c r="D41" s="2"/>
      <c r="E41" s="2"/>
      <c r="F41" s="99"/>
      <c r="G41" s="93"/>
      <c r="H41" s="98">
        <f t="shared" si="12"/>
        <v>0</v>
      </c>
      <c r="I41" s="30"/>
      <c r="J41" s="21">
        <f t="shared" si="5"/>
        <v>0</v>
      </c>
      <c r="K41" s="5">
        <f t="shared" si="6"/>
        <v>0</v>
      </c>
      <c r="L41" s="5">
        <f t="shared" si="7"/>
        <v>0</v>
      </c>
      <c r="M41" s="2">
        <f t="shared" si="8"/>
        <v>0</v>
      </c>
      <c r="N41" s="100">
        <f t="shared" si="9"/>
        <v>0</v>
      </c>
      <c r="O41" s="100">
        <f t="shared" si="10"/>
        <v>0</v>
      </c>
      <c r="P41" s="98">
        <f t="shared" si="11"/>
        <v>0</v>
      </c>
      <c r="Q41" s="19"/>
      <c r="R41" s="13"/>
      <c r="S41" s="37" t="str" cm="1">
        <f t="array" ref="S41">_xlfn.IFS(P41&gt;H41,"KO : Le montant retenu TTC est supérieur au montant présenté TTC. Merci de revoir la ligne de dépense ou plafonner son montant.",N41&gt;F41,"Attention : Le montant retenu HT est supérieur au montant HT présenté. Merci de revoir la ligne de dépense, plafonner son montant, ou justifier la reventillation HT / TVA.",O41&gt;G41,"Attention : Le montant TVA retenu est supérieur au montant TVA présenté. Merci de revoir la ligne de dépense, plafonner son montant, ou justifier la reventillation HT / TVA.",H41=0,"",P41=H41,"OK",P41&lt;H41,"Montant instruit inférieur au montant présenté.")</f>
        <v/>
      </c>
      <c r="T41" s="95">
        <f t="shared" si="2"/>
        <v>0</v>
      </c>
      <c r="U41" s="95">
        <f t="shared" si="3"/>
        <v>0</v>
      </c>
      <c r="V41" s="95">
        <f t="shared" si="4"/>
        <v>0</v>
      </c>
    </row>
    <row r="42" spans="1:22">
      <c r="A42" s="7">
        <v>38</v>
      </c>
      <c r="B42" s="2"/>
      <c r="C42" s="2"/>
      <c r="D42" s="2"/>
      <c r="E42" s="2"/>
      <c r="F42" s="99"/>
      <c r="G42" s="93"/>
      <c r="H42" s="98">
        <f t="shared" si="12"/>
        <v>0</v>
      </c>
      <c r="I42" s="30"/>
      <c r="J42" s="21">
        <f t="shared" si="5"/>
        <v>0</v>
      </c>
      <c r="K42" s="5">
        <f t="shared" si="6"/>
        <v>0</v>
      </c>
      <c r="L42" s="5">
        <f t="shared" si="7"/>
        <v>0</v>
      </c>
      <c r="M42" s="2">
        <f t="shared" si="8"/>
        <v>0</v>
      </c>
      <c r="N42" s="100">
        <f t="shared" si="9"/>
        <v>0</v>
      </c>
      <c r="O42" s="100">
        <f t="shared" si="10"/>
        <v>0</v>
      </c>
      <c r="P42" s="98">
        <f t="shared" si="11"/>
        <v>0</v>
      </c>
      <c r="Q42" s="19"/>
      <c r="R42" s="13"/>
      <c r="S42" s="37" t="str" cm="1">
        <f t="array" ref="S42">_xlfn.IFS(P42&gt;H42,"KO : Le montant retenu TTC est supérieur au montant présenté TTC. Merci de revoir la ligne de dépense ou plafonner son montant.",N42&gt;F42,"Attention : Le montant retenu HT est supérieur au montant HT présenté. Merci de revoir la ligne de dépense, plafonner son montant, ou justifier la reventillation HT / TVA.",O42&gt;G42,"Attention : Le montant TVA retenu est supérieur au montant TVA présenté. Merci de revoir la ligne de dépense, plafonner son montant, ou justifier la reventillation HT / TVA.",H42=0,"",P42=H42,"OK",P42&lt;H42,"Montant instruit inférieur au montant présenté.")</f>
        <v/>
      </c>
      <c r="T42" s="95">
        <f t="shared" si="2"/>
        <v>0</v>
      </c>
      <c r="U42" s="95">
        <f t="shared" si="3"/>
        <v>0</v>
      </c>
      <c r="V42" s="95">
        <f t="shared" si="4"/>
        <v>0</v>
      </c>
    </row>
    <row r="43" spans="1:22">
      <c r="A43" s="7">
        <v>39</v>
      </c>
      <c r="B43" s="2"/>
      <c r="C43" s="2"/>
      <c r="D43" s="2"/>
      <c r="E43" s="2"/>
      <c r="F43" s="99"/>
      <c r="G43" s="93"/>
      <c r="H43" s="98">
        <f t="shared" si="12"/>
        <v>0</v>
      </c>
      <c r="I43" s="30"/>
      <c r="J43" s="21">
        <f t="shared" si="5"/>
        <v>0</v>
      </c>
      <c r="K43" s="5">
        <f t="shared" si="6"/>
        <v>0</v>
      </c>
      <c r="L43" s="5">
        <f t="shared" si="7"/>
        <v>0</v>
      </c>
      <c r="M43" s="2">
        <f t="shared" si="8"/>
        <v>0</v>
      </c>
      <c r="N43" s="100">
        <f t="shared" si="9"/>
        <v>0</v>
      </c>
      <c r="O43" s="100">
        <f t="shared" si="10"/>
        <v>0</v>
      </c>
      <c r="P43" s="98">
        <f t="shared" si="11"/>
        <v>0</v>
      </c>
      <c r="Q43" s="19"/>
      <c r="R43" s="13"/>
      <c r="S43" s="37" t="str" cm="1">
        <f t="array" ref="S43">_xlfn.IFS(P43&gt;H43,"KO : Le montant retenu TTC est supérieur au montant présenté TTC. Merci de revoir la ligne de dépense ou plafonner son montant.",N43&gt;F43,"Attention : Le montant retenu HT est supérieur au montant HT présenté. Merci de revoir la ligne de dépense, plafonner son montant, ou justifier la reventillation HT / TVA.",O43&gt;G43,"Attention : Le montant TVA retenu est supérieur au montant TVA présenté. Merci de revoir la ligne de dépense, plafonner son montant, ou justifier la reventillation HT / TVA.",H43=0,"",P43=H43,"OK",P43&lt;H43,"Montant instruit inférieur au montant présenté.")</f>
        <v/>
      </c>
      <c r="T43" s="95">
        <f t="shared" si="2"/>
        <v>0</v>
      </c>
      <c r="U43" s="95">
        <f t="shared" si="3"/>
        <v>0</v>
      </c>
      <c r="V43" s="95">
        <f t="shared" si="4"/>
        <v>0</v>
      </c>
    </row>
    <row r="44" spans="1:22">
      <c r="A44" s="7">
        <v>40</v>
      </c>
      <c r="B44" s="2"/>
      <c r="C44" s="2"/>
      <c r="D44" s="2"/>
      <c r="E44" s="2"/>
      <c r="F44" s="99"/>
      <c r="G44" s="93"/>
      <c r="H44" s="98">
        <f t="shared" si="12"/>
        <v>0</v>
      </c>
      <c r="I44" s="30"/>
      <c r="J44" s="21">
        <f t="shared" si="5"/>
        <v>0</v>
      </c>
      <c r="K44" s="5">
        <f t="shared" si="6"/>
        <v>0</v>
      </c>
      <c r="L44" s="5">
        <f t="shared" si="7"/>
        <v>0</v>
      </c>
      <c r="M44" s="2">
        <f t="shared" si="8"/>
        <v>0</v>
      </c>
      <c r="N44" s="100">
        <f t="shared" si="9"/>
        <v>0</v>
      </c>
      <c r="O44" s="100">
        <f t="shared" si="10"/>
        <v>0</v>
      </c>
      <c r="P44" s="98">
        <f t="shared" si="11"/>
        <v>0</v>
      </c>
      <c r="Q44" s="19"/>
      <c r="R44" s="13"/>
      <c r="S44" s="37" t="str" cm="1">
        <f t="array" ref="S44">_xlfn.IFS(P44&gt;H44,"KO : Le montant retenu TTC est supérieur au montant présenté TTC. Merci de revoir la ligne de dépense ou plafonner son montant.",N44&gt;F44,"Attention : Le montant retenu HT est supérieur au montant HT présenté. Merci de revoir la ligne de dépense, plafonner son montant, ou justifier la reventillation HT / TVA.",O44&gt;G44,"Attention : Le montant TVA retenu est supérieur au montant TVA présenté. Merci de revoir la ligne de dépense, plafonner son montant, ou justifier la reventillation HT / TVA.",H44=0,"",P44=H44,"OK",P44&lt;H44,"Montant instruit inférieur au montant présenté.")</f>
        <v/>
      </c>
      <c r="T44" s="95">
        <f t="shared" si="2"/>
        <v>0</v>
      </c>
      <c r="U44" s="95">
        <f t="shared" si="3"/>
        <v>0</v>
      </c>
      <c r="V44" s="95">
        <f t="shared" si="4"/>
        <v>0</v>
      </c>
    </row>
    <row r="45" spans="1:22">
      <c r="A45" s="7">
        <v>41</v>
      </c>
      <c r="B45" s="2"/>
      <c r="C45" s="2"/>
      <c r="D45" s="2"/>
      <c r="E45" s="2"/>
      <c r="F45" s="99"/>
      <c r="G45" s="93"/>
      <c r="H45" s="98">
        <f t="shared" si="12"/>
        <v>0</v>
      </c>
      <c r="I45" s="30"/>
      <c r="J45" s="21">
        <f t="shared" si="5"/>
        <v>0</v>
      </c>
      <c r="K45" s="5">
        <f t="shared" si="6"/>
        <v>0</v>
      </c>
      <c r="L45" s="5">
        <f t="shared" si="7"/>
        <v>0</v>
      </c>
      <c r="M45" s="2">
        <f t="shared" si="8"/>
        <v>0</v>
      </c>
      <c r="N45" s="100">
        <f t="shared" si="9"/>
        <v>0</v>
      </c>
      <c r="O45" s="100">
        <f t="shared" si="10"/>
        <v>0</v>
      </c>
      <c r="P45" s="98">
        <f t="shared" si="11"/>
        <v>0</v>
      </c>
      <c r="Q45" s="19"/>
      <c r="R45" s="13"/>
      <c r="S45" s="37" t="str" cm="1">
        <f t="array" ref="S45">_xlfn.IFS(P45&gt;H45,"KO : Le montant retenu TTC est supérieur au montant présenté TTC. Merci de revoir la ligne de dépense ou plafonner son montant.",N45&gt;F45,"Attention : Le montant retenu HT est supérieur au montant HT présenté. Merci de revoir la ligne de dépense, plafonner son montant, ou justifier la reventillation HT / TVA.",O45&gt;G45,"Attention : Le montant TVA retenu est supérieur au montant TVA présenté. Merci de revoir la ligne de dépense, plafonner son montant, ou justifier la reventillation HT / TVA.",H45=0,"",P45=H45,"OK",P45&lt;H45,"Montant instruit inférieur au montant présenté.")</f>
        <v/>
      </c>
      <c r="T45" s="95">
        <f t="shared" si="2"/>
        <v>0</v>
      </c>
      <c r="U45" s="95">
        <f t="shared" si="3"/>
        <v>0</v>
      </c>
      <c r="V45" s="95">
        <f t="shared" si="4"/>
        <v>0</v>
      </c>
    </row>
    <row r="46" spans="1:22">
      <c r="A46" s="7">
        <v>42</v>
      </c>
      <c r="B46" s="2"/>
      <c r="C46" s="2"/>
      <c r="D46" s="2"/>
      <c r="E46" s="2"/>
      <c r="F46" s="99"/>
      <c r="G46" s="93"/>
      <c r="H46" s="98">
        <f t="shared" si="12"/>
        <v>0</v>
      </c>
      <c r="I46" s="30"/>
      <c r="J46" s="21">
        <f t="shared" si="5"/>
        <v>0</v>
      </c>
      <c r="K46" s="5">
        <f t="shared" si="6"/>
        <v>0</v>
      </c>
      <c r="L46" s="5">
        <f t="shared" si="7"/>
        <v>0</v>
      </c>
      <c r="M46" s="2">
        <f t="shared" si="8"/>
        <v>0</v>
      </c>
      <c r="N46" s="100">
        <f t="shared" si="9"/>
        <v>0</v>
      </c>
      <c r="O46" s="100">
        <f t="shared" si="10"/>
        <v>0</v>
      </c>
      <c r="P46" s="98">
        <f t="shared" si="11"/>
        <v>0</v>
      </c>
      <c r="Q46" s="19"/>
      <c r="R46" s="13"/>
      <c r="S46" s="37" t="str" cm="1">
        <f t="array" ref="S46">_xlfn.IFS(P46&gt;H46,"KO : Le montant retenu TTC est supérieur au montant présenté TTC. Merci de revoir la ligne de dépense ou plafonner son montant.",N46&gt;F46,"Attention : Le montant retenu HT est supérieur au montant HT présenté. Merci de revoir la ligne de dépense, plafonner son montant, ou justifier la reventillation HT / TVA.",O46&gt;G46,"Attention : Le montant TVA retenu est supérieur au montant TVA présenté. Merci de revoir la ligne de dépense, plafonner son montant, ou justifier la reventillation HT / TVA.",H46=0,"",P46=H46,"OK",P46&lt;H46,"Montant instruit inférieur au montant présenté.")</f>
        <v/>
      </c>
      <c r="T46" s="95">
        <f t="shared" si="2"/>
        <v>0</v>
      </c>
      <c r="U46" s="95">
        <f t="shared" si="3"/>
        <v>0</v>
      </c>
      <c r="V46" s="95">
        <f t="shared" si="4"/>
        <v>0</v>
      </c>
    </row>
    <row r="47" spans="1:22">
      <c r="A47" s="7">
        <v>43</v>
      </c>
      <c r="B47" s="2"/>
      <c r="C47" s="2"/>
      <c r="D47" s="2"/>
      <c r="E47" s="2"/>
      <c r="F47" s="99"/>
      <c r="G47" s="93"/>
      <c r="H47" s="98">
        <f t="shared" si="12"/>
        <v>0</v>
      </c>
      <c r="I47" s="30"/>
      <c r="J47" s="21">
        <f t="shared" si="5"/>
        <v>0</v>
      </c>
      <c r="K47" s="5">
        <f t="shared" si="6"/>
        <v>0</v>
      </c>
      <c r="L47" s="5">
        <f t="shared" si="7"/>
        <v>0</v>
      </c>
      <c r="M47" s="2">
        <f t="shared" si="8"/>
        <v>0</v>
      </c>
      <c r="N47" s="100">
        <f t="shared" si="9"/>
        <v>0</v>
      </c>
      <c r="O47" s="100">
        <f t="shared" si="10"/>
        <v>0</v>
      </c>
      <c r="P47" s="98">
        <f t="shared" si="11"/>
        <v>0</v>
      </c>
      <c r="Q47" s="19"/>
      <c r="R47" s="13"/>
      <c r="S47" s="37" t="str" cm="1">
        <f t="array" ref="S47">_xlfn.IFS(P47&gt;H47,"KO : Le montant retenu TTC est supérieur au montant présenté TTC. Merci de revoir la ligne de dépense ou plafonner son montant.",N47&gt;F47,"Attention : Le montant retenu HT est supérieur au montant HT présenté. Merci de revoir la ligne de dépense, plafonner son montant, ou justifier la reventillation HT / TVA.",O47&gt;G47,"Attention : Le montant TVA retenu est supérieur au montant TVA présenté. Merci de revoir la ligne de dépense, plafonner son montant, ou justifier la reventillation HT / TVA.",H47=0,"",P47=H47,"OK",P47&lt;H47,"Montant instruit inférieur au montant présenté.")</f>
        <v/>
      </c>
      <c r="T47" s="95">
        <f t="shared" si="2"/>
        <v>0</v>
      </c>
      <c r="U47" s="95">
        <f t="shared" si="3"/>
        <v>0</v>
      </c>
      <c r="V47" s="95">
        <f t="shared" si="4"/>
        <v>0</v>
      </c>
    </row>
    <row r="48" spans="1:22">
      <c r="A48" s="7">
        <v>44</v>
      </c>
      <c r="B48" s="2"/>
      <c r="C48" s="2"/>
      <c r="D48" s="2"/>
      <c r="E48" s="2"/>
      <c r="F48" s="99"/>
      <c r="G48" s="93"/>
      <c r="H48" s="98">
        <f t="shared" si="12"/>
        <v>0</v>
      </c>
      <c r="I48" s="30"/>
      <c r="J48" s="21">
        <f t="shared" si="5"/>
        <v>0</v>
      </c>
      <c r="K48" s="5">
        <f t="shared" si="6"/>
        <v>0</v>
      </c>
      <c r="L48" s="5">
        <f t="shared" si="7"/>
        <v>0</v>
      </c>
      <c r="M48" s="2">
        <f t="shared" si="8"/>
        <v>0</v>
      </c>
      <c r="N48" s="100">
        <f t="shared" si="9"/>
        <v>0</v>
      </c>
      <c r="O48" s="100">
        <f t="shared" si="10"/>
        <v>0</v>
      </c>
      <c r="P48" s="98">
        <f t="shared" si="11"/>
        <v>0</v>
      </c>
      <c r="Q48" s="19"/>
      <c r="R48" s="13"/>
      <c r="S48" s="37" t="str" cm="1">
        <f t="array" ref="S48">_xlfn.IFS(P48&gt;H48,"KO : Le montant retenu TTC est supérieur au montant présenté TTC. Merci de revoir la ligne de dépense ou plafonner son montant.",N48&gt;F48,"Attention : Le montant retenu HT est supérieur au montant HT présenté. Merci de revoir la ligne de dépense, plafonner son montant, ou justifier la reventillation HT / TVA.",O48&gt;G48,"Attention : Le montant TVA retenu est supérieur au montant TVA présenté. Merci de revoir la ligne de dépense, plafonner son montant, ou justifier la reventillation HT / TVA.",H48=0,"",P48=H48,"OK",P48&lt;H48,"Montant instruit inférieur au montant présenté.")</f>
        <v/>
      </c>
      <c r="T48" s="95">
        <f t="shared" si="2"/>
        <v>0</v>
      </c>
      <c r="U48" s="95">
        <f t="shared" si="3"/>
        <v>0</v>
      </c>
      <c r="V48" s="95">
        <f t="shared" si="4"/>
        <v>0</v>
      </c>
    </row>
    <row r="49" spans="1:22">
      <c r="A49" s="7">
        <v>45</v>
      </c>
      <c r="B49" s="2"/>
      <c r="C49" s="2"/>
      <c r="D49" s="2"/>
      <c r="E49" s="2"/>
      <c r="F49" s="99"/>
      <c r="G49" s="93"/>
      <c r="H49" s="98">
        <f t="shared" si="12"/>
        <v>0</v>
      </c>
      <c r="I49" s="30"/>
      <c r="J49" s="21">
        <f t="shared" si="5"/>
        <v>0</v>
      </c>
      <c r="K49" s="5">
        <f t="shared" si="6"/>
        <v>0</v>
      </c>
      <c r="L49" s="5">
        <f t="shared" si="7"/>
        <v>0</v>
      </c>
      <c r="M49" s="2">
        <f t="shared" si="8"/>
        <v>0</v>
      </c>
      <c r="N49" s="100">
        <f t="shared" si="9"/>
        <v>0</v>
      </c>
      <c r="O49" s="100">
        <f t="shared" si="10"/>
        <v>0</v>
      </c>
      <c r="P49" s="98">
        <f t="shared" si="11"/>
        <v>0</v>
      </c>
      <c r="Q49" s="19"/>
      <c r="R49" s="13"/>
      <c r="S49" s="37" t="str" cm="1">
        <f t="array" ref="S49">_xlfn.IFS(P49&gt;H49,"KO : Le montant retenu TTC est supérieur au montant présenté TTC. Merci de revoir la ligne de dépense ou plafonner son montant.",N49&gt;F49,"Attention : Le montant retenu HT est supérieur au montant HT présenté. Merci de revoir la ligne de dépense, plafonner son montant, ou justifier la reventillation HT / TVA.",O49&gt;G49,"Attention : Le montant TVA retenu est supérieur au montant TVA présenté. Merci de revoir la ligne de dépense, plafonner son montant, ou justifier la reventillation HT / TVA.",H49=0,"",P49=H49,"OK",P49&lt;H49,"Montant instruit inférieur au montant présenté.")</f>
        <v/>
      </c>
      <c r="T49" s="95">
        <f t="shared" si="2"/>
        <v>0</v>
      </c>
      <c r="U49" s="95">
        <f t="shared" si="3"/>
        <v>0</v>
      </c>
      <c r="V49" s="95">
        <f t="shared" si="4"/>
        <v>0</v>
      </c>
    </row>
    <row r="50" spans="1:22">
      <c r="A50" s="7">
        <v>46</v>
      </c>
      <c r="B50" s="2"/>
      <c r="C50" s="2"/>
      <c r="D50" s="2"/>
      <c r="E50" s="2"/>
      <c r="F50" s="99"/>
      <c r="G50" s="93"/>
      <c r="H50" s="98">
        <f t="shared" si="12"/>
        <v>0</v>
      </c>
      <c r="I50" s="30"/>
      <c r="J50" s="21">
        <f t="shared" si="5"/>
        <v>0</v>
      </c>
      <c r="K50" s="5">
        <f t="shared" si="6"/>
        <v>0</v>
      </c>
      <c r="L50" s="5">
        <f t="shared" si="7"/>
        <v>0</v>
      </c>
      <c r="M50" s="2">
        <f t="shared" si="8"/>
        <v>0</v>
      </c>
      <c r="N50" s="100">
        <f t="shared" si="9"/>
        <v>0</v>
      </c>
      <c r="O50" s="100">
        <f t="shared" si="10"/>
        <v>0</v>
      </c>
      <c r="P50" s="98">
        <f t="shared" si="11"/>
        <v>0</v>
      </c>
      <c r="Q50" s="19"/>
      <c r="R50" s="13"/>
      <c r="S50" s="37" t="str" cm="1">
        <f t="array" ref="S50">_xlfn.IFS(P50&gt;H50,"KO : Le montant retenu TTC est supérieur au montant présenté TTC. Merci de revoir la ligne de dépense ou plafonner son montant.",N50&gt;F50,"Attention : Le montant retenu HT est supérieur au montant HT présenté. Merci de revoir la ligne de dépense, plafonner son montant, ou justifier la reventillation HT / TVA.",O50&gt;G50,"Attention : Le montant TVA retenu est supérieur au montant TVA présenté. Merci de revoir la ligne de dépense, plafonner son montant, ou justifier la reventillation HT / TVA.",H50=0,"",P50=H50,"OK",P50&lt;H50,"Montant instruit inférieur au montant présenté.")</f>
        <v/>
      </c>
      <c r="T50" s="95">
        <f t="shared" si="2"/>
        <v>0</v>
      </c>
      <c r="U50" s="95">
        <f t="shared" si="3"/>
        <v>0</v>
      </c>
      <c r="V50" s="95">
        <f t="shared" si="4"/>
        <v>0</v>
      </c>
    </row>
    <row r="51" spans="1:22">
      <c r="A51" s="7">
        <v>47</v>
      </c>
      <c r="B51" s="2"/>
      <c r="C51" s="2"/>
      <c r="D51" s="2"/>
      <c r="E51" s="2"/>
      <c r="F51" s="99"/>
      <c r="G51" s="93"/>
      <c r="H51" s="98">
        <f t="shared" si="12"/>
        <v>0</v>
      </c>
      <c r="I51" s="30"/>
      <c r="J51" s="21">
        <f t="shared" si="5"/>
        <v>0</v>
      </c>
      <c r="K51" s="5">
        <f t="shared" si="6"/>
        <v>0</v>
      </c>
      <c r="L51" s="5">
        <f t="shared" si="7"/>
        <v>0</v>
      </c>
      <c r="M51" s="2">
        <f t="shared" si="8"/>
        <v>0</v>
      </c>
      <c r="N51" s="100">
        <f t="shared" si="9"/>
        <v>0</v>
      </c>
      <c r="O51" s="100">
        <f t="shared" si="10"/>
        <v>0</v>
      </c>
      <c r="P51" s="98">
        <f t="shared" si="11"/>
        <v>0</v>
      </c>
      <c r="Q51" s="19"/>
      <c r="R51" s="13"/>
      <c r="S51" s="37" t="str" cm="1">
        <f t="array" ref="S51">_xlfn.IFS(P51&gt;H51,"KO : Le montant retenu TTC est supérieur au montant présenté TTC. Merci de revoir la ligne de dépense ou plafonner son montant.",N51&gt;F51,"Attention : Le montant retenu HT est supérieur au montant HT présenté. Merci de revoir la ligne de dépense, plafonner son montant, ou justifier la reventillation HT / TVA.",O51&gt;G51,"Attention : Le montant TVA retenu est supérieur au montant TVA présenté. Merci de revoir la ligne de dépense, plafonner son montant, ou justifier la reventillation HT / TVA.",H51=0,"",P51=H51,"OK",P51&lt;H51,"Montant instruit inférieur au montant présenté.")</f>
        <v/>
      </c>
      <c r="T51" s="95">
        <f t="shared" si="2"/>
        <v>0</v>
      </c>
      <c r="U51" s="95">
        <f t="shared" si="3"/>
        <v>0</v>
      </c>
      <c r="V51" s="95">
        <f t="shared" si="4"/>
        <v>0</v>
      </c>
    </row>
    <row r="52" spans="1:22">
      <c r="A52" s="7">
        <v>48</v>
      </c>
      <c r="B52" s="2"/>
      <c r="C52" s="2"/>
      <c r="D52" s="2"/>
      <c r="E52" s="2"/>
      <c r="F52" s="99"/>
      <c r="G52" s="93"/>
      <c r="H52" s="98">
        <f t="shared" si="12"/>
        <v>0</v>
      </c>
      <c r="I52" s="30"/>
      <c r="J52" s="21">
        <f t="shared" si="5"/>
        <v>0</v>
      </c>
      <c r="K52" s="5">
        <f t="shared" si="6"/>
        <v>0</v>
      </c>
      <c r="L52" s="5">
        <f t="shared" si="7"/>
        <v>0</v>
      </c>
      <c r="M52" s="2">
        <f t="shared" si="8"/>
        <v>0</v>
      </c>
      <c r="N52" s="100">
        <f t="shared" si="9"/>
        <v>0</v>
      </c>
      <c r="O52" s="100">
        <f t="shared" si="10"/>
        <v>0</v>
      </c>
      <c r="P52" s="98">
        <f t="shared" si="11"/>
        <v>0</v>
      </c>
      <c r="Q52" s="19"/>
      <c r="R52" s="13"/>
      <c r="S52" s="37" t="str" cm="1">
        <f t="array" ref="S52">_xlfn.IFS(P52&gt;H52,"KO : Le montant retenu TTC est supérieur au montant présenté TTC. Merci de revoir la ligne de dépense ou plafonner son montant.",N52&gt;F52,"Attention : Le montant retenu HT est supérieur au montant HT présenté. Merci de revoir la ligne de dépense, plafonner son montant, ou justifier la reventillation HT / TVA.",O52&gt;G52,"Attention : Le montant TVA retenu est supérieur au montant TVA présenté. Merci de revoir la ligne de dépense, plafonner son montant, ou justifier la reventillation HT / TVA.",H52=0,"",P52=H52,"OK",P52&lt;H52,"Montant instruit inférieur au montant présenté.")</f>
        <v/>
      </c>
      <c r="T52" s="95">
        <f t="shared" si="2"/>
        <v>0</v>
      </c>
      <c r="U52" s="95">
        <f t="shared" si="3"/>
        <v>0</v>
      </c>
      <c r="V52" s="95">
        <f t="shared" si="4"/>
        <v>0</v>
      </c>
    </row>
    <row r="53" spans="1:22">
      <c r="A53" s="7">
        <v>49</v>
      </c>
      <c r="B53" s="2"/>
      <c r="C53" s="2"/>
      <c r="D53" s="2"/>
      <c r="E53" s="2"/>
      <c r="F53" s="99"/>
      <c r="G53" s="93"/>
      <c r="H53" s="98">
        <f t="shared" si="12"/>
        <v>0</v>
      </c>
      <c r="I53" s="30"/>
      <c r="J53" s="21">
        <f t="shared" si="5"/>
        <v>0</v>
      </c>
      <c r="K53" s="5">
        <f t="shared" si="6"/>
        <v>0</v>
      </c>
      <c r="L53" s="5">
        <f t="shared" si="7"/>
        <v>0</v>
      </c>
      <c r="M53" s="2">
        <f t="shared" si="8"/>
        <v>0</v>
      </c>
      <c r="N53" s="100">
        <f t="shared" si="9"/>
        <v>0</v>
      </c>
      <c r="O53" s="100">
        <f t="shared" si="10"/>
        <v>0</v>
      </c>
      <c r="P53" s="98">
        <f t="shared" si="11"/>
        <v>0</v>
      </c>
      <c r="Q53" s="19"/>
      <c r="R53" s="13"/>
      <c r="S53" s="37" t="str" cm="1">
        <f t="array" ref="S53">_xlfn.IFS(P53&gt;H53,"KO : Le montant retenu TTC est supérieur au montant présenté TTC. Merci de revoir la ligne de dépense ou plafonner son montant.",N53&gt;F53,"Attention : Le montant retenu HT est supérieur au montant HT présenté. Merci de revoir la ligne de dépense, plafonner son montant, ou justifier la reventillation HT / TVA.",O53&gt;G53,"Attention : Le montant TVA retenu est supérieur au montant TVA présenté. Merci de revoir la ligne de dépense, plafonner son montant, ou justifier la reventillation HT / TVA.",H53=0,"",P53=H53,"OK",P53&lt;H53,"Montant instruit inférieur au montant présenté.")</f>
        <v/>
      </c>
      <c r="T53" s="95">
        <f t="shared" si="2"/>
        <v>0</v>
      </c>
      <c r="U53" s="95">
        <f t="shared" si="3"/>
        <v>0</v>
      </c>
      <c r="V53" s="95">
        <f t="shared" si="4"/>
        <v>0</v>
      </c>
    </row>
    <row r="54" spans="1:22">
      <c r="A54" s="7">
        <v>50</v>
      </c>
      <c r="B54" s="2"/>
      <c r="C54" s="2"/>
      <c r="D54" s="2"/>
      <c r="E54" s="2"/>
      <c r="F54" s="99"/>
      <c r="G54" s="93"/>
      <c r="H54" s="98">
        <f t="shared" si="12"/>
        <v>0</v>
      </c>
      <c r="I54" s="30"/>
      <c r="J54" s="21">
        <f t="shared" si="5"/>
        <v>0</v>
      </c>
      <c r="K54" s="5">
        <f t="shared" si="6"/>
        <v>0</v>
      </c>
      <c r="L54" s="5">
        <f t="shared" si="7"/>
        <v>0</v>
      </c>
      <c r="M54" s="2">
        <f t="shared" si="8"/>
        <v>0</v>
      </c>
      <c r="N54" s="100">
        <f t="shared" si="9"/>
        <v>0</v>
      </c>
      <c r="O54" s="100">
        <f t="shared" si="10"/>
        <v>0</v>
      </c>
      <c r="P54" s="98">
        <f t="shared" si="11"/>
        <v>0</v>
      </c>
      <c r="Q54" s="19"/>
      <c r="R54" s="13"/>
      <c r="S54" s="37" t="str" cm="1">
        <f t="array" ref="S54">_xlfn.IFS(P54&gt;H54,"KO : Le montant retenu TTC est supérieur au montant présenté TTC. Merci de revoir la ligne de dépense ou plafonner son montant.",N54&gt;F54,"Attention : Le montant retenu HT est supérieur au montant HT présenté. Merci de revoir la ligne de dépense, plafonner son montant, ou justifier la reventillation HT / TVA.",O54&gt;G54,"Attention : Le montant TVA retenu est supérieur au montant TVA présenté. Merci de revoir la ligne de dépense, plafonner son montant, ou justifier la reventillation HT / TVA.",H54=0,"",P54=H54,"OK",P54&lt;H54,"Montant instruit inférieur au montant présenté.")</f>
        <v/>
      </c>
      <c r="T54" s="95">
        <f t="shared" si="2"/>
        <v>0</v>
      </c>
      <c r="U54" s="95">
        <f t="shared" si="3"/>
        <v>0</v>
      </c>
      <c r="V54" s="95">
        <f t="shared" si="4"/>
        <v>0</v>
      </c>
    </row>
    <row r="55" spans="1:22">
      <c r="A55" s="7">
        <v>51</v>
      </c>
      <c r="B55" s="2"/>
      <c r="C55" s="2"/>
      <c r="D55" s="2"/>
      <c r="E55" s="2"/>
      <c r="F55" s="99"/>
      <c r="G55" s="93"/>
      <c r="H55" s="98">
        <f t="shared" si="12"/>
        <v>0</v>
      </c>
      <c r="I55" s="30"/>
      <c r="J55" s="21">
        <f t="shared" si="5"/>
        <v>0</v>
      </c>
      <c r="K55" s="5">
        <f t="shared" si="6"/>
        <v>0</v>
      </c>
      <c r="L55" s="5">
        <f t="shared" si="7"/>
        <v>0</v>
      </c>
      <c r="M55" s="2">
        <f t="shared" si="8"/>
        <v>0</v>
      </c>
      <c r="N55" s="100">
        <f t="shared" si="9"/>
        <v>0</v>
      </c>
      <c r="O55" s="100">
        <f t="shared" si="10"/>
        <v>0</v>
      </c>
      <c r="P55" s="98">
        <f t="shared" si="11"/>
        <v>0</v>
      </c>
      <c r="Q55" s="19"/>
      <c r="R55" s="13"/>
      <c r="S55" s="37" t="str" cm="1">
        <f t="array" ref="S55">_xlfn.IFS(P55&gt;H55,"KO : Le montant retenu TTC est supérieur au montant présenté TTC. Merci de revoir la ligne de dépense ou plafonner son montant.",N55&gt;F55,"Attention : Le montant retenu HT est supérieur au montant HT présenté. Merci de revoir la ligne de dépense, plafonner son montant, ou justifier la reventillation HT / TVA.",O55&gt;G55,"Attention : Le montant TVA retenu est supérieur au montant TVA présenté. Merci de revoir la ligne de dépense, plafonner son montant, ou justifier la reventillation HT / TVA.",H55=0,"",P55=H55,"OK",P55&lt;H55,"Montant instruit inférieur au montant présenté.")</f>
        <v/>
      </c>
      <c r="T55" s="95">
        <f t="shared" si="2"/>
        <v>0</v>
      </c>
      <c r="U55" s="95">
        <f t="shared" si="3"/>
        <v>0</v>
      </c>
      <c r="V55" s="95">
        <f t="shared" si="4"/>
        <v>0</v>
      </c>
    </row>
    <row r="56" spans="1:22">
      <c r="A56" s="7">
        <v>52</v>
      </c>
      <c r="B56" s="2"/>
      <c r="C56" s="2"/>
      <c r="D56" s="2"/>
      <c r="E56" s="2"/>
      <c r="F56" s="99"/>
      <c r="G56" s="93"/>
      <c r="H56" s="98">
        <f t="shared" si="12"/>
        <v>0</v>
      </c>
      <c r="I56" s="30"/>
      <c r="J56" s="21">
        <f t="shared" si="5"/>
        <v>0</v>
      </c>
      <c r="K56" s="5">
        <f t="shared" si="6"/>
        <v>0</v>
      </c>
      <c r="L56" s="5">
        <f t="shared" si="7"/>
        <v>0</v>
      </c>
      <c r="M56" s="2">
        <f t="shared" si="8"/>
        <v>0</v>
      </c>
      <c r="N56" s="100">
        <f t="shared" si="9"/>
        <v>0</v>
      </c>
      <c r="O56" s="100">
        <f t="shared" si="10"/>
        <v>0</v>
      </c>
      <c r="P56" s="98">
        <f t="shared" si="11"/>
        <v>0</v>
      </c>
      <c r="Q56" s="19"/>
      <c r="R56" s="13"/>
      <c r="S56" s="37" t="str" cm="1">
        <f t="array" ref="S56">_xlfn.IFS(P56&gt;H56,"KO : Le montant retenu TTC est supérieur au montant présenté TTC. Merci de revoir la ligne de dépense ou plafonner son montant.",N56&gt;F56,"Attention : Le montant retenu HT est supérieur au montant HT présenté. Merci de revoir la ligne de dépense, plafonner son montant, ou justifier la reventillation HT / TVA.",O56&gt;G56,"Attention : Le montant TVA retenu est supérieur au montant TVA présenté. Merci de revoir la ligne de dépense, plafonner son montant, ou justifier la reventillation HT / TVA.",H56=0,"",P56=H56,"OK",P56&lt;H56,"Montant instruit inférieur au montant présenté.")</f>
        <v/>
      </c>
      <c r="T56" s="95">
        <f t="shared" si="2"/>
        <v>0</v>
      </c>
      <c r="U56" s="95">
        <f t="shared" si="3"/>
        <v>0</v>
      </c>
      <c r="V56" s="95">
        <f t="shared" si="4"/>
        <v>0</v>
      </c>
    </row>
    <row r="57" spans="1:22">
      <c r="A57" s="7">
        <v>53</v>
      </c>
      <c r="B57" s="2"/>
      <c r="C57" s="2"/>
      <c r="D57" s="2"/>
      <c r="E57" s="2"/>
      <c r="F57" s="99"/>
      <c r="G57" s="93"/>
      <c r="H57" s="98">
        <f t="shared" si="12"/>
        <v>0</v>
      </c>
      <c r="I57" s="30"/>
      <c r="J57" s="21">
        <f t="shared" si="5"/>
        <v>0</v>
      </c>
      <c r="K57" s="5">
        <f t="shared" si="6"/>
        <v>0</v>
      </c>
      <c r="L57" s="5">
        <f t="shared" si="7"/>
        <v>0</v>
      </c>
      <c r="M57" s="2">
        <f t="shared" si="8"/>
        <v>0</v>
      </c>
      <c r="N57" s="100">
        <f t="shared" si="9"/>
        <v>0</v>
      </c>
      <c r="O57" s="100">
        <f t="shared" si="10"/>
        <v>0</v>
      </c>
      <c r="P57" s="98">
        <f t="shared" si="11"/>
        <v>0</v>
      </c>
      <c r="Q57" s="19"/>
      <c r="R57" s="13"/>
      <c r="S57" s="37" t="str" cm="1">
        <f t="array" ref="S57">_xlfn.IFS(P57&gt;H57,"KO : Le montant retenu TTC est supérieur au montant présenté TTC. Merci de revoir la ligne de dépense ou plafonner son montant.",N57&gt;F57,"Attention : Le montant retenu HT est supérieur au montant HT présenté. Merci de revoir la ligne de dépense, plafonner son montant, ou justifier la reventillation HT / TVA.",O57&gt;G57,"Attention : Le montant TVA retenu est supérieur au montant TVA présenté. Merci de revoir la ligne de dépense, plafonner son montant, ou justifier la reventillation HT / TVA.",H57=0,"",P57=H57,"OK",P57&lt;H57,"Montant instruit inférieur au montant présenté.")</f>
        <v/>
      </c>
      <c r="T57" s="95">
        <f t="shared" si="2"/>
        <v>0</v>
      </c>
      <c r="U57" s="95">
        <f t="shared" si="3"/>
        <v>0</v>
      </c>
      <c r="V57" s="95">
        <f t="shared" si="4"/>
        <v>0</v>
      </c>
    </row>
    <row r="58" spans="1:22">
      <c r="A58" s="7">
        <v>54</v>
      </c>
      <c r="B58" s="2"/>
      <c r="C58" s="2"/>
      <c r="D58" s="2"/>
      <c r="E58" s="2"/>
      <c r="F58" s="99"/>
      <c r="G58" s="93"/>
      <c r="H58" s="98">
        <f t="shared" si="12"/>
        <v>0</v>
      </c>
      <c r="I58" s="30"/>
      <c r="J58" s="21">
        <f t="shared" si="5"/>
        <v>0</v>
      </c>
      <c r="K58" s="5">
        <f t="shared" si="6"/>
        <v>0</v>
      </c>
      <c r="L58" s="5">
        <f t="shared" si="7"/>
        <v>0</v>
      </c>
      <c r="M58" s="2">
        <f t="shared" si="8"/>
        <v>0</v>
      </c>
      <c r="N58" s="100">
        <f t="shared" si="9"/>
        <v>0</v>
      </c>
      <c r="O58" s="100">
        <f t="shared" si="10"/>
        <v>0</v>
      </c>
      <c r="P58" s="98">
        <f t="shared" si="11"/>
        <v>0</v>
      </c>
      <c r="Q58" s="19"/>
      <c r="R58" s="13"/>
      <c r="S58" s="37" t="str" cm="1">
        <f t="array" ref="S58">_xlfn.IFS(P58&gt;H58,"KO : Le montant retenu TTC est supérieur au montant présenté TTC. Merci de revoir la ligne de dépense ou plafonner son montant.",N58&gt;F58,"Attention : Le montant retenu HT est supérieur au montant HT présenté. Merci de revoir la ligne de dépense, plafonner son montant, ou justifier la reventillation HT / TVA.",O58&gt;G58,"Attention : Le montant TVA retenu est supérieur au montant TVA présenté. Merci de revoir la ligne de dépense, plafonner son montant, ou justifier la reventillation HT / TVA.",H58=0,"",P58=H58,"OK",P58&lt;H58,"Montant instruit inférieur au montant présenté.")</f>
        <v/>
      </c>
      <c r="T58" s="95">
        <f t="shared" si="2"/>
        <v>0</v>
      </c>
      <c r="U58" s="95">
        <f t="shared" si="3"/>
        <v>0</v>
      </c>
      <c r="V58" s="95">
        <f t="shared" si="4"/>
        <v>0</v>
      </c>
    </row>
    <row r="59" spans="1:22">
      <c r="A59" s="7">
        <v>55</v>
      </c>
      <c r="B59" s="2"/>
      <c r="C59" s="2"/>
      <c r="D59" s="2"/>
      <c r="E59" s="2"/>
      <c r="F59" s="99"/>
      <c r="G59" s="93"/>
      <c r="H59" s="98">
        <f t="shared" si="12"/>
        <v>0</v>
      </c>
      <c r="I59" s="30"/>
      <c r="J59" s="21">
        <f t="shared" si="5"/>
        <v>0</v>
      </c>
      <c r="K59" s="5">
        <f t="shared" si="6"/>
        <v>0</v>
      </c>
      <c r="L59" s="5">
        <f t="shared" si="7"/>
        <v>0</v>
      </c>
      <c r="M59" s="2">
        <f t="shared" si="8"/>
        <v>0</v>
      </c>
      <c r="N59" s="100">
        <f t="shared" si="9"/>
        <v>0</v>
      </c>
      <c r="O59" s="100">
        <f t="shared" si="10"/>
        <v>0</v>
      </c>
      <c r="P59" s="98">
        <f t="shared" si="11"/>
        <v>0</v>
      </c>
      <c r="Q59" s="19"/>
      <c r="R59" s="13"/>
      <c r="S59" s="37" t="str" cm="1">
        <f t="array" ref="S59">_xlfn.IFS(P59&gt;H59,"KO : Le montant retenu TTC est supérieur au montant présenté TTC. Merci de revoir la ligne de dépense ou plafonner son montant.",N59&gt;F59,"Attention : Le montant retenu HT est supérieur au montant HT présenté. Merci de revoir la ligne de dépense, plafonner son montant, ou justifier la reventillation HT / TVA.",O59&gt;G59,"Attention : Le montant TVA retenu est supérieur au montant TVA présenté. Merci de revoir la ligne de dépense, plafonner son montant, ou justifier la reventillation HT / TVA.",H59=0,"",P59=H59,"OK",P59&lt;H59,"Montant instruit inférieur au montant présenté.")</f>
        <v/>
      </c>
      <c r="T59" s="95">
        <f t="shared" si="2"/>
        <v>0</v>
      </c>
      <c r="U59" s="95">
        <f t="shared" si="3"/>
        <v>0</v>
      </c>
      <c r="V59" s="95">
        <f t="shared" si="4"/>
        <v>0</v>
      </c>
    </row>
    <row r="60" spans="1:22">
      <c r="A60" s="7">
        <v>56</v>
      </c>
      <c r="B60" s="2"/>
      <c r="C60" s="2"/>
      <c r="D60" s="2"/>
      <c r="E60" s="2"/>
      <c r="F60" s="99"/>
      <c r="G60" s="93"/>
      <c r="H60" s="98">
        <f t="shared" si="12"/>
        <v>0</v>
      </c>
      <c r="I60" s="30"/>
      <c r="J60" s="21">
        <f t="shared" si="5"/>
        <v>0</v>
      </c>
      <c r="K60" s="5">
        <f t="shared" si="6"/>
        <v>0</v>
      </c>
      <c r="L60" s="5">
        <f t="shared" si="7"/>
        <v>0</v>
      </c>
      <c r="M60" s="2">
        <f t="shared" si="8"/>
        <v>0</v>
      </c>
      <c r="N60" s="100">
        <f t="shared" si="9"/>
        <v>0</v>
      </c>
      <c r="O60" s="100">
        <f t="shared" si="10"/>
        <v>0</v>
      </c>
      <c r="P60" s="98">
        <f t="shared" si="11"/>
        <v>0</v>
      </c>
      <c r="Q60" s="19"/>
      <c r="R60" s="13"/>
      <c r="S60" s="37" t="str" cm="1">
        <f t="array" ref="S60">_xlfn.IFS(P60&gt;H60,"KO : Le montant retenu TTC est supérieur au montant présenté TTC. Merci de revoir la ligne de dépense ou plafonner son montant.",N60&gt;F60,"Attention : Le montant retenu HT est supérieur au montant HT présenté. Merci de revoir la ligne de dépense, plafonner son montant, ou justifier la reventillation HT / TVA.",O60&gt;G60,"Attention : Le montant TVA retenu est supérieur au montant TVA présenté. Merci de revoir la ligne de dépense, plafonner son montant, ou justifier la reventillation HT / TVA.",H60=0,"",P60=H60,"OK",P60&lt;H60,"Montant instruit inférieur au montant présenté.")</f>
        <v/>
      </c>
      <c r="T60" s="95">
        <f t="shared" si="2"/>
        <v>0</v>
      </c>
      <c r="U60" s="95">
        <f t="shared" si="3"/>
        <v>0</v>
      </c>
      <c r="V60" s="95">
        <f t="shared" si="4"/>
        <v>0</v>
      </c>
    </row>
    <row r="61" spans="1:22">
      <c r="A61" s="7">
        <v>57</v>
      </c>
      <c r="B61" s="2"/>
      <c r="C61" s="2"/>
      <c r="D61" s="2"/>
      <c r="E61" s="2"/>
      <c r="F61" s="99"/>
      <c r="G61" s="93"/>
      <c r="H61" s="98">
        <f t="shared" si="12"/>
        <v>0</v>
      </c>
      <c r="I61" s="30"/>
      <c r="J61" s="21">
        <f t="shared" si="5"/>
        <v>0</v>
      </c>
      <c r="K61" s="5">
        <f t="shared" si="6"/>
        <v>0</v>
      </c>
      <c r="L61" s="5">
        <f t="shared" si="7"/>
        <v>0</v>
      </c>
      <c r="M61" s="2">
        <f t="shared" si="8"/>
        <v>0</v>
      </c>
      <c r="N61" s="100">
        <f t="shared" si="9"/>
        <v>0</v>
      </c>
      <c r="O61" s="100">
        <f t="shared" si="10"/>
        <v>0</v>
      </c>
      <c r="P61" s="98">
        <f t="shared" si="11"/>
        <v>0</v>
      </c>
      <c r="Q61" s="19"/>
      <c r="R61" s="13"/>
      <c r="S61" s="37" t="str" cm="1">
        <f t="array" ref="S61">_xlfn.IFS(P61&gt;H61,"KO : Le montant retenu TTC est supérieur au montant présenté TTC. Merci de revoir la ligne de dépense ou plafonner son montant.",N61&gt;F61,"Attention : Le montant retenu HT est supérieur au montant HT présenté. Merci de revoir la ligne de dépense, plafonner son montant, ou justifier la reventillation HT / TVA.",O61&gt;G61,"Attention : Le montant TVA retenu est supérieur au montant TVA présenté. Merci de revoir la ligne de dépense, plafonner son montant, ou justifier la reventillation HT / TVA.",H61=0,"",P61=H61,"OK",P61&lt;H61,"Montant instruit inférieur au montant présenté.")</f>
        <v/>
      </c>
      <c r="T61" s="95">
        <f t="shared" si="2"/>
        <v>0</v>
      </c>
      <c r="U61" s="95">
        <f t="shared" si="3"/>
        <v>0</v>
      </c>
      <c r="V61" s="95">
        <f t="shared" si="4"/>
        <v>0</v>
      </c>
    </row>
    <row r="62" spans="1:22">
      <c r="A62" s="7">
        <v>58</v>
      </c>
      <c r="B62" s="2"/>
      <c r="C62" s="2"/>
      <c r="D62" s="2"/>
      <c r="E62" s="2"/>
      <c r="F62" s="99"/>
      <c r="G62" s="93"/>
      <c r="H62" s="98">
        <f t="shared" si="12"/>
        <v>0</v>
      </c>
      <c r="I62" s="30"/>
      <c r="J62" s="21">
        <f t="shared" si="5"/>
        <v>0</v>
      </c>
      <c r="K62" s="5">
        <f t="shared" si="6"/>
        <v>0</v>
      </c>
      <c r="L62" s="5">
        <f t="shared" si="7"/>
        <v>0</v>
      </c>
      <c r="M62" s="2">
        <f t="shared" si="8"/>
        <v>0</v>
      </c>
      <c r="N62" s="100">
        <f t="shared" si="9"/>
        <v>0</v>
      </c>
      <c r="O62" s="100">
        <f t="shared" si="10"/>
        <v>0</v>
      </c>
      <c r="P62" s="98">
        <f t="shared" si="11"/>
        <v>0</v>
      </c>
      <c r="Q62" s="19"/>
      <c r="R62" s="13"/>
      <c r="S62" s="37" t="str" cm="1">
        <f t="array" ref="S62">_xlfn.IFS(P62&gt;H62,"KO : Le montant retenu TTC est supérieur au montant présenté TTC. Merci de revoir la ligne de dépense ou plafonner son montant.",N62&gt;F62,"Attention : Le montant retenu HT est supérieur au montant HT présenté. Merci de revoir la ligne de dépense, plafonner son montant, ou justifier la reventillation HT / TVA.",O62&gt;G62,"Attention : Le montant TVA retenu est supérieur au montant TVA présenté. Merci de revoir la ligne de dépense, plafonner son montant, ou justifier la reventillation HT / TVA.",H62=0,"",P62=H62,"OK",P62&lt;H62,"Montant instruit inférieur au montant présenté.")</f>
        <v/>
      </c>
      <c r="T62" s="95">
        <f t="shared" si="2"/>
        <v>0</v>
      </c>
      <c r="U62" s="95">
        <f t="shared" si="3"/>
        <v>0</v>
      </c>
      <c r="V62" s="95">
        <f t="shared" si="4"/>
        <v>0</v>
      </c>
    </row>
    <row r="63" spans="1:22">
      <c r="A63" s="7">
        <v>59</v>
      </c>
      <c r="B63" s="2"/>
      <c r="C63" s="2"/>
      <c r="D63" s="2"/>
      <c r="E63" s="2"/>
      <c r="F63" s="99"/>
      <c r="G63" s="93"/>
      <c r="H63" s="98">
        <f t="shared" si="12"/>
        <v>0</v>
      </c>
      <c r="I63" s="30"/>
      <c r="J63" s="21">
        <f t="shared" si="5"/>
        <v>0</v>
      </c>
      <c r="K63" s="5">
        <f t="shared" si="6"/>
        <v>0</v>
      </c>
      <c r="L63" s="5">
        <f t="shared" si="7"/>
        <v>0</v>
      </c>
      <c r="M63" s="2">
        <f t="shared" si="8"/>
        <v>0</v>
      </c>
      <c r="N63" s="100">
        <f t="shared" si="9"/>
        <v>0</v>
      </c>
      <c r="O63" s="100">
        <f t="shared" si="10"/>
        <v>0</v>
      </c>
      <c r="P63" s="98">
        <f t="shared" si="11"/>
        <v>0</v>
      </c>
      <c r="Q63" s="19"/>
      <c r="R63" s="13"/>
      <c r="S63" s="37" t="str" cm="1">
        <f t="array" ref="S63">_xlfn.IFS(P63&gt;H63,"KO : Le montant retenu TTC est supérieur au montant présenté TTC. Merci de revoir la ligne de dépense ou plafonner son montant.",N63&gt;F63,"Attention : Le montant retenu HT est supérieur au montant HT présenté. Merci de revoir la ligne de dépense, plafonner son montant, ou justifier la reventillation HT / TVA.",O63&gt;G63,"Attention : Le montant TVA retenu est supérieur au montant TVA présenté. Merci de revoir la ligne de dépense, plafonner son montant, ou justifier la reventillation HT / TVA.",H63=0,"",P63=H63,"OK",P63&lt;H63,"Montant instruit inférieur au montant présenté.")</f>
        <v/>
      </c>
      <c r="T63" s="95">
        <f t="shared" si="2"/>
        <v>0</v>
      </c>
      <c r="U63" s="95">
        <f t="shared" si="3"/>
        <v>0</v>
      </c>
      <c r="V63" s="95">
        <f t="shared" si="4"/>
        <v>0</v>
      </c>
    </row>
    <row r="64" spans="1:22">
      <c r="A64" s="7">
        <v>60</v>
      </c>
      <c r="B64" s="2"/>
      <c r="C64" s="2"/>
      <c r="D64" s="2"/>
      <c r="E64" s="2"/>
      <c r="F64" s="99"/>
      <c r="G64" s="93"/>
      <c r="H64" s="98">
        <f t="shared" si="12"/>
        <v>0</v>
      </c>
      <c r="I64" s="30"/>
      <c r="J64" s="21">
        <f t="shared" si="5"/>
        <v>0</v>
      </c>
      <c r="K64" s="5">
        <f t="shared" si="6"/>
        <v>0</v>
      </c>
      <c r="L64" s="5">
        <f t="shared" si="7"/>
        <v>0</v>
      </c>
      <c r="M64" s="2">
        <f t="shared" si="8"/>
        <v>0</v>
      </c>
      <c r="N64" s="100">
        <f t="shared" si="9"/>
        <v>0</v>
      </c>
      <c r="O64" s="100">
        <f t="shared" si="10"/>
        <v>0</v>
      </c>
      <c r="P64" s="98">
        <f t="shared" si="11"/>
        <v>0</v>
      </c>
      <c r="Q64" s="19"/>
      <c r="R64" s="13"/>
      <c r="S64" s="37" t="str" cm="1">
        <f t="array" ref="S64">_xlfn.IFS(P64&gt;H64,"KO : Le montant retenu TTC est supérieur au montant présenté TTC. Merci de revoir la ligne de dépense ou plafonner son montant.",N64&gt;F64,"Attention : Le montant retenu HT est supérieur au montant HT présenté. Merci de revoir la ligne de dépense, plafonner son montant, ou justifier la reventillation HT / TVA.",O64&gt;G64,"Attention : Le montant TVA retenu est supérieur au montant TVA présenté. Merci de revoir la ligne de dépense, plafonner son montant, ou justifier la reventillation HT / TVA.",H64=0,"",P64=H64,"OK",P64&lt;H64,"Montant instruit inférieur au montant présenté.")</f>
        <v/>
      </c>
      <c r="T64" s="95">
        <f t="shared" si="2"/>
        <v>0</v>
      </c>
      <c r="U64" s="95">
        <f t="shared" si="3"/>
        <v>0</v>
      </c>
      <c r="V64" s="95">
        <f t="shared" si="4"/>
        <v>0</v>
      </c>
    </row>
    <row r="65" spans="1:22">
      <c r="A65" s="7">
        <v>61</v>
      </c>
      <c r="B65" s="2"/>
      <c r="C65" s="2"/>
      <c r="D65" s="2"/>
      <c r="E65" s="2"/>
      <c r="F65" s="99"/>
      <c r="G65" s="93"/>
      <c r="H65" s="98">
        <f t="shared" si="12"/>
        <v>0</v>
      </c>
      <c r="I65" s="30"/>
      <c r="J65" s="21">
        <f t="shared" si="5"/>
        <v>0</v>
      </c>
      <c r="K65" s="5">
        <f t="shared" si="6"/>
        <v>0</v>
      </c>
      <c r="L65" s="5">
        <f t="shared" si="7"/>
        <v>0</v>
      </c>
      <c r="M65" s="2">
        <f t="shared" si="8"/>
        <v>0</v>
      </c>
      <c r="N65" s="100">
        <f t="shared" si="9"/>
        <v>0</v>
      </c>
      <c r="O65" s="100">
        <f t="shared" si="10"/>
        <v>0</v>
      </c>
      <c r="P65" s="98">
        <f t="shared" si="11"/>
        <v>0</v>
      </c>
      <c r="Q65" s="19"/>
      <c r="R65" s="13"/>
      <c r="S65" s="37" t="str" cm="1">
        <f t="array" ref="S65">_xlfn.IFS(P65&gt;H65,"KO : Le montant retenu TTC est supérieur au montant présenté TTC. Merci de revoir la ligne de dépense ou plafonner son montant.",N65&gt;F65,"Attention : Le montant retenu HT est supérieur au montant HT présenté. Merci de revoir la ligne de dépense, plafonner son montant, ou justifier la reventillation HT / TVA.",O65&gt;G65,"Attention : Le montant TVA retenu est supérieur au montant TVA présenté. Merci de revoir la ligne de dépense, plafonner son montant, ou justifier la reventillation HT / TVA.",H65=0,"",P65=H65,"OK",P65&lt;H65,"Montant instruit inférieur au montant présenté.")</f>
        <v/>
      </c>
      <c r="T65" s="95">
        <f t="shared" si="2"/>
        <v>0</v>
      </c>
      <c r="U65" s="95">
        <f t="shared" si="3"/>
        <v>0</v>
      </c>
      <c r="V65" s="95">
        <f t="shared" si="4"/>
        <v>0</v>
      </c>
    </row>
    <row r="66" spans="1:22">
      <c r="A66" s="7">
        <v>62</v>
      </c>
      <c r="B66" s="2"/>
      <c r="C66" s="2"/>
      <c r="D66" s="2"/>
      <c r="E66" s="2"/>
      <c r="F66" s="99"/>
      <c r="G66" s="93"/>
      <c r="H66" s="98">
        <f t="shared" si="12"/>
        <v>0</v>
      </c>
      <c r="I66" s="30"/>
      <c r="J66" s="21">
        <f t="shared" si="5"/>
        <v>0</v>
      </c>
      <c r="K66" s="5">
        <f t="shared" si="6"/>
        <v>0</v>
      </c>
      <c r="L66" s="5">
        <f t="shared" si="7"/>
        <v>0</v>
      </c>
      <c r="M66" s="2">
        <f t="shared" si="8"/>
        <v>0</v>
      </c>
      <c r="N66" s="100">
        <f t="shared" si="9"/>
        <v>0</v>
      </c>
      <c r="O66" s="100">
        <f t="shared" si="10"/>
        <v>0</v>
      </c>
      <c r="P66" s="98">
        <f t="shared" si="11"/>
        <v>0</v>
      </c>
      <c r="Q66" s="19"/>
      <c r="R66" s="13"/>
      <c r="S66" s="37" t="str" cm="1">
        <f t="array" ref="S66">_xlfn.IFS(P66&gt;H66,"KO : Le montant retenu TTC est supérieur au montant présenté TTC. Merci de revoir la ligne de dépense ou plafonner son montant.",N66&gt;F66,"Attention : Le montant retenu HT est supérieur au montant HT présenté. Merci de revoir la ligne de dépense, plafonner son montant, ou justifier la reventillation HT / TVA.",O66&gt;G66,"Attention : Le montant TVA retenu est supérieur au montant TVA présenté. Merci de revoir la ligne de dépense, plafonner son montant, ou justifier la reventillation HT / TVA.",H66=0,"",P66=H66,"OK",P66&lt;H66,"Montant instruit inférieur au montant présenté.")</f>
        <v/>
      </c>
      <c r="T66" s="95">
        <f t="shared" si="2"/>
        <v>0</v>
      </c>
      <c r="U66" s="95">
        <f t="shared" si="3"/>
        <v>0</v>
      </c>
      <c r="V66" s="95">
        <f t="shared" si="4"/>
        <v>0</v>
      </c>
    </row>
    <row r="67" spans="1:22">
      <c r="A67" s="7">
        <v>63</v>
      </c>
      <c r="B67" s="2"/>
      <c r="C67" s="2"/>
      <c r="D67" s="2"/>
      <c r="E67" s="2"/>
      <c r="F67" s="99"/>
      <c r="G67" s="93"/>
      <c r="H67" s="98">
        <f t="shared" si="12"/>
        <v>0</v>
      </c>
      <c r="I67" s="30"/>
      <c r="J67" s="21">
        <f t="shared" si="5"/>
        <v>0</v>
      </c>
      <c r="K67" s="5">
        <f t="shared" si="6"/>
        <v>0</v>
      </c>
      <c r="L67" s="5">
        <f t="shared" si="7"/>
        <v>0</v>
      </c>
      <c r="M67" s="2">
        <f t="shared" si="8"/>
        <v>0</v>
      </c>
      <c r="N67" s="100">
        <f t="shared" si="9"/>
        <v>0</v>
      </c>
      <c r="O67" s="100">
        <f t="shared" si="10"/>
        <v>0</v>
      </c>
      <c r="P67" s="98">
        <f t="shared" si="11"/>
        <v>0</v>
      </c>
      <c r="Q67" s="19"/>
      <c r="R67" s="13"/>
      <c r="S67" s="37" t="str" cm="1">
        <f t="array" ref="S67">_xlfn.IFS(P67&gt;H67,"KO : Le montant retenu TTC est supérieur au montant présenté TTC. Merci de revoir la ligne de dépense ou plafonner son montant.",N67&gt;F67,"Attention : Le montant retenu HT est supérieur au montant HT présenté. Merci de revoir la ligne de dépense, plafonner son montant, ou justifier la reventillation HT / TVA.",O67&gt;G67,"Attention : Le montant TVA retenu est supérieur au montant TVA présenté. Merci de revoir la ligne de dépense, plafonner son montant, ou justifier la reventillation HT / TVA.",H67=0,"",P67=H67,"OK",P67&lt;H67,"Montant instruit inférieur au montant présenté.")</f>
        <v/>
      </c>
      <c r="T67" s="95">
        <f t="shared" si="2"/>
        <v>0</v>
      </c>
      <c r="U67" s="95">
        <f t="shared" si="3"/>
        <v>0</v>
      </c>
      <c r="V67" s="95">
        <f t="shared" si="4"/>
        <v>0</v>
      </c>
    </row>
    <row r="68" spans="1:22">
      <c r="A68" s="7">
        <v>64</v>
      </c>
      <c r="B68" s="2"/>
      <c r="C68" s="2"/>
      <c r="D68" s="2"/>
      <c r="E68" s="2"/>
      <c r="F68" s="99"/>
      <c r="G68" s="93"/>
      <c r="H68" s="98">
        <f t="shared" si="12"/>
        <v>0</v>
      </c>
      <c r="I68" s="30"/>
      <c r="J68" s="21">
        <f t="shared" si="5"/>
        <v>0</v>
      </c>
      <c r="K68" s="5">
        <f t="shared" si="6"/>
        <v>0</v>
      </c>
      <c r="L68" s="5">
        <f t="shared" si="7"/>
        <v>0</v>
      </c>
      <c r="M68" s="2">
        <f t="shared" si="8"/>
        <v>0</v>
      </c>
      <c r="N68" s="100">
        <f t="shared" si="9"/>
        <v>0</v>
      </c>
      <c r="O68" s="100">
        <f t="shared" si="10"/>
        <v>0</v>
      </c>
      <c r="P68" s="98">
        <f t="shared" si="11"/>
        <v>0</v>
      </c>
      <c r="Q68" s="19"/>
      <c r="R68" s="13"/>
      <c r="S68" s="37" t="str" cm="1">
        <f t="array" ref="S68">_xlfn.IFS(P68&gt;H68,"KO : Le montant retenu TTC est supérieur au montant présenté TTC. Merci de revoir la ligne de dépense ou plafonner son montant.",N68&gt;F68,"Attention : Le montant retenu HT est supérieur au montant HT présenté. Merci de revoir la ligne de dépense, plafonner son montant, ou justifier la reventillation HT / TVA.",O68&gt;G68,"Attention : Le montant TVA retenu est supérieur au montant TVA présenté. Merci de revoir la ligne de dépense, plafonner son montant, ou justifier la reventillation HT / TVA.",H68=0,"",P68=H68,"OK",P68&lt;H68,"Montant instruit inférieur au montant présenté.")</f>
        <v/>
      </c>
      <c r="T68" s="95">
        <f t="shared" si="2"/>
        <v>0</v>
      </c>
      <c r="U68" s="95">
        <f t="shared" si="3"/>
        <v>0</v>
      </c>
      <c r="V68" s="95">
        <f t="shared" si="4"/>
        <v>0</v>
      </c>
    </row>
    <row r="69" spans="1:22">
      <c r="A69" s="7">
        <v>65</v>
      </c>
      <c r="B69" s="2"/>
      <c r="C69" s="2"/>
      <c r="D69" s="2"/>
      <c r="E69" s="2"/>
      <c r="F69" s="99"/>
      <c r="G69" s="93"/>
      <c r="H69" s="98">
        <f t="shared" si="12"/>
        <v>0</v>
      </c>
      <c r="I69" s="30"/>
      <c r="J69" s="21">
        <f t="shared" si="5"/>
        <v>0</v>
      </c>
      <c r="K69" s="5">
        <f t="shared" si="6"/>
        <v>0</v>
      </c>
      <c r="L69" s="5">
        <f t="shared" si="7"/>
        <v>0</v>
      </c>
      <c r="M69" s="2">
        <f t="shared" si="8"/>
        <v>0</v>
      </c>
      <c r="N69" s="100">
        <f t="shared" si="9"/>
        <v>0</v>
      </c>
      <c r="O69" s="100">
        <f t="shared" si="10"/>
        <v>0</v>
      </c>
      <c r="P69" s="98">
        <f t="shared" si="11"/>
        <v>0</v>
      </c>
      <c r="Q69" s="19"/>
      <c r="R69" s="13"/>
      <c r="S69" s="37" t="str" cm="1">
        <f t="array" ref="S69">_xlfn.IFS(P69&gt;H69,"KO : Le montant retenu TTC est supérieur au montant présenté TTC. Merci de revoir la ligne de dépense ou plafonner son montant.",N69&gt;F69,"Attention : Le montant retenu HT est supérieur au montant HT présenté. Merci de revoir la ligne de dépense, plafonner son montant, ou justifier la reventillation HT / TVA.",O69&gt;G69,"Attention : Le montant TVA retenu est supérieur au montant TVA présenté. Merci de revoir la ligne de dépense, plafonner son montant, ou justifier la reventillation HT / TVA.",H69=0,"",P69=H69,"OK",P69&lt;H69,"Montant instruit inférieur au montant présenté.")</f>
        <v/>
      </c>
      <c r="T69" s="95">
        <f t="shared" ref="T69:T132" si="13">F69-N69</f>
        <v>0</v>
      </c>
      <c r="U69" s="95">
        <f t="shared" ref="U69:U132" si="14">G69-O69</f>
        <v>0</v>
      </c>
      <c r="V69" s="95">
        <f t="shared" ref="V69:V132" si="15">H69-P69</f>
        <v>0</v>
      </c>
    </row>
    <row r="70" spans="1:22">
      <c r="A70" s="7">
        <v>66</v>
      </c>
      <c r="B70" s="2"/>
      <c r="C70" s="2"/>
      <c r="D70" s="2"/>
      <c r="E70" s="2"/>
      <c r="F70" s="99"/>
      <c r="G70" s="93"/>
      <c r="H70" s="98">
        <f t="shared" si="12"/>
        <v>0</v>
      </c>
      <c r="I70" s="30"/>
      <c r="J70" s="21">
        <f t="shared" ref="J70:J133" si="16">B70</f>
        <v>0</v>
      </c>
      <c r="K70" s="5">
        <f t="shared" ref="K70:K133" si="17">C70</f>
        <v>0</v>
      </c>
      <c r="L70" s="5">
        <f t="shared" ref="L70:L133" si="18">D70</f>
        <v>0</v>
      </c>
      <c r="M70" s="2">
        <f t="shared" ref="M70:M133" si="19">E70</f>
        <v>0</v>
      </c>
      <c r="N70" s="100">
        <f t="shared" ref="N70:N133" si="20">F70</f>
        <v>0</v>
      </c>
      <c r="O70" s="100">
        <f t="shared" ref="O70:O133" si="21">G70</f>
        <v>0</v>
      </c>
      <c r="P70" s="98">
        <f t="shared" ref="P70:P133" si="22">N70+O70</f>
        <v>0</v>
      </c>
      <c r="Q70" s="19"/>
      <c r="R70" s="13"/>
      <c r="S70" s="37" t="str" cm="1">
        <f t="array" ref="S70">_xlfn.IFS(P70&gt;H70,"KO : Le montant retenu TTC est supérieur au montant présenté TTC. Merci de revoir la ligne de dépense ou plafonner son montant.",N70&gt;F70,"Attention : Le montant retenu HT est supérieur au montant HT présenté. Merci de revoir la ligne de dépense, plafonner son montant, ou justifier la reventillation HT / TVA.",O70&gt;G70,"Attention : Le montant TVA retenu est supérieur au montant TVA présenté. Merci de revoir la ligne de dépense, plafonner son montant, ou justifier la reventillation HT / TVA.",H70=0,"",P70=H70,"OK",P70&lt;H70,"Montant instruit inférieur au montant présenté.")</f>
        <v/>
      </c>
      <c r="T70" s="95">
        <f t="shared" si="13"/>
        <v>0</v>
      </c>
      <c r="U70" s="95">
        <f t="shared" si="14"/>
        <v>0</v>
      </c>
      <c r="V70" s="95">
        <f t="shared" si="15"/>
        <v>0</v>
      </c>
    </row>
    <row r="71" spans="1:22">
      <c r="A71" s="7">
        <v>67</v>
      </c>
      <c r="B71" s="2"/>
      <c r="C71" s="2"/>
      <c r="D71" s="2"/>
      <c r="E71" s="2"/>
      <c r="F71" s="99"/>
      <c r="G71" s="93"/>
      <c r="H71" s="98">
        <f t="shared" si="12"/>
        <v>0</v>
      </c>
      <c r="I71" s="30"/>
      <c r="J71" s="21">
        <f t="shared" si="16"/>
        <v>0</v>
      </c>
      <c r="K71" s="5">
        <f t="shared" si="17"/>
        <v>0</v>
      </c>
      <c r="L71" s="5">
        <f t="shared" si="18"/>
        <v>0</v>
      </c>
      <c r="M71" s="2">
        <f t="shared" si="19"/>
        <v>0</v>
      </c>
      <c r="N71" s="100">
        <f t="shared" si="20"/>
        <v>0</v>
      </c>
      <c r="O71" s="100">
        <f t="shared" si="21"/>
        <v>0</v>
      </c>
      <c r="P71" s="98">
        <f t="shared" si="22"/>
        <v>0</v>
      </c>
      <c r="Q71" s="19"/>
      <c r="R71" s="13"/>
      <c r="S71" s="37" t="str" cm="1">
        <f t="array" ref="S71">_xlfn.IFS(P71&gt;H71,"KO : Le montant retenu TTC est supérieur au montant présenté TTC. Merci de revoir la ligne de dépense ou plafonner son montant.",N71&gt;F71,"Attention : Le montant retenu HT est supérieur au montant HT présenté. Merci de revoir la ligne de dépense, plafonner son montant, ou justifier la reventillation HT / TVA.",O71&gt;G71,"Attention : Le montant TVA retenu est supérieur au montant TVA présenté. Merci de revoir la ligne de dépense, plafonner son montant, ou justifier la reventillation HT / TVA.",H71=0,"",P71=H71,"OK",P71&lt;H71,"Montant instruit inférieur au montant présenté.")</f>
        <v/>
      </c>
      <c r="T71" s="95">
        <f t="shared" si="13"/>
        <v>0</v>
      </c>
      <c r="U71" s="95">
        <f t="shared" si="14"/>
        <v>0</v>
      </c>
      <c r="V71" s="95">
        <f t="shared" si="15"/>
        <v>0</v>
      </c>
    </row>
    <row r="72" spans="1:22">
      <c r="A72" s="7">
        <v>68</v>
      </c>
      <c r="B72" s="2"/>
      <c r="C72" s="2"/>
      <c r="D72" s="2"/>
      <c r="E72" s="2"/>
      <c r="F72" s="99"/>
      <c r="G72" s="93"/>
      <c r="H72" s="98">
        <f t="shared" si="12"/>
        <v>0</v>
      </c>
      <c r="I72" s="30"/>
      <c r="J72" s="21">
        <f t="shared" si="16"/>
        <v>0</v>
      </c>
      <c r="K72" s="5">
        <f t="shared" si="17"/>
        <v>0</v>
      </c>
      <c r="L72" s="5">
        <f t="shared" si="18"/>
        <v>0</v>
      </c>
      <c r="M72" s="2">
        <f t="shared" si="19"/>
        <v>0</v>
      </c>
      <c r="N72" s="100">
        <f t="shared" si="20"/>
        <v>0</v>
      </c>
      <c r="O72" s="100">
        <f t="shared" si="21"/>
        <v>0</v>
      </c>
      <c r="P72" s="98">
        <f t="shared" si="22"/>
        <v>0</v>
      </c>
      <c r="Q72" s="19"/>
      <c r="R72" s="13"/>
      <c r="S72" s="37" t="str" cm="1">
        <f t="array" ref="S72">_xlfn.IFS(P72&gt;H72,"KO : Le montant retenu TTC est supérieur au montant présenté TTC. Merci de revoir la ligne de dépense ou plafonner son montant.",N72&gt;F72,"Attention : Le montant retenu HT est supérieur au montant HT présenté. Merci de revoir la ligne de dépense, plafonner son montant, ou justifier la reventillation HT / TVA.",O72&gt;G72,"Attention : Le montant TVA retenu est supérieur au montant TVA présenté. Merci de revoir la ligne de dépense, plafonner son montant, ou justifier la reventillation HT / TVA.",H72=0,"",P72=H72,"OK",P72&lt;H72,"Montant instruit inférieur au montant présenté.")</f>
        <v/>
      </c>
      <c r="T72" s="95">
        <f t="shared" si="13"/>
        <v>0</v>
      </c>
      <c r="U72" s="95">
        <f t="shared" si="14"/>
        <v>0</v>
      </c>
      <c r="V72" s="95">
        <f t="shared" si="15"/>
        <v>0</v>
      </c>
    </row>
    <row r="73" spans="1:22">
      <c r="A73" s="7">
        <v>69</v>
      </c>
      <c r="B73" s="2"/>
      <c r="C73" s="2"/>
      <c r="D73" s="2"/>
      <c r="E73" s="2"/>
      <c r="F73" s="99"/>
      <c r="G73" s="93"/>
      <c r="H73" s="98">
        <f t="shared" si="12"/>
        <v>0</v>
      </c>
      <c r="I73" s="30"/>
      <c r="J73" s="21">
        <f t="shared" si="16"/>
        <v>0</v>
      </c>
      <c r="K73" s="5">
        <f t="shared" si="17"/>
        <v>0</v>
      </c>
      <c r="L73" s="5">
        <f t="shared" si="18"/>
        <v>0</v>
      </c>
      <c r="M73" s="2">
        <f t="shared" si="19"/>
        <v>0</v>
      </c>
      <c r="N73" s="100">
        <f t="shared" si="20"/>
        <v>0</v>
      </c>
      <c r="O73" s="100">
        <f t="shared" si="21"/>
        <v>0</v>
      </c>
      <c r="P73" s="98">
        <f t="shared" si="22"/>
        <v>0</v>
      </c>
      <c r="Q73" s="19"/>
      <c r="R73" s="13"/>
      <c r="S73" s="37" t="str" cm="1">
        <f t="array" ref="S73">_xlfn.IFS(P73&gt;H73,"KO : Le montant retenu TTC est supérieur au montant présenté TTC. Merci de revoir la ligne de dépense ou plafonner son montant.",N73&gt;F73,"Attention : Le montant retenu HT est supérieur au montant HT présenté. Merci de revoir la ligne de dépense, plafonner son montant, ou justifier la reventillation HT / TVA.",O73&gt;G73,"Attention : Le montant TVA retenu est supérieur au montant TVA présenté. Merci de revoir la ligne de dépense, plafonner son montant, ou justifier la reventillation HT / TVA.",H73=0,"",P73=H73,"OK",P73&lt;H73,"Montant instruit inférieur au montant présenté.")</f>
        <v/>
      </c>
      <c r="T73" s="95">
        <f t="shared" si="13"/>
        <v>0</v>
      </c>
      <c r="U73" s="95">
        <f t="shared" si="14"/>
        <v>0</v>
      </c>
      <c r="V73" s="95">
        <f t="shared" si="15"/>
        <v>0</v>
      </c>
    </row>
    <row r="74" spans="1:22">
      <c r="A74" s="7">
        <v>70</v>
      </c>
      <c r="B74" s="2"/>
      <c r="C74" s="2"/>
      <c r="D74" s="2"/>
      <c r="E74" s="2"/>
      <c r="F74" s="99"/>
      <c r="G74" s="93"/>
      <c r="H74" s="98">
        <f t="shared" si="12"/>
        <v>0</v>
      </c>
      <c r="I74" s="30"/>
      <c r="J74" s="21">
        <f t="shared" si="16"/>
        <v>0</v>
      </c>
      <c r="K74" s="5">
        <f t="shared" si="17"/>
        <v>0</v>
      </c>
      <c r="L74" s="5">
        <f t="shared" si="18"/>
        <v>0</v>
      </c>
      <c r="M74" s="2">
        <f t="shared" si="19"/>
        <v>0</v>
      </c>
      <c r="N74" s="100">
        <f t="shared" si="20"/>
        <v>0</v>
      </c>
      <c r="O74" s="100">
        <f t="shared" si="21"/>
        <v>0</v>
      </c>
      <c r="P74" s="98">
        <f t="shared" si="22"/>
        <v>0</v>
      </c>
      <c r="Q74" s="19"/>
      <c r="R74" s="13"/>
      <c r="S74" s="37" t="str" cm="1">
        <f t="array" ref="S74">_xlfn.IFS(P74&gt;H74,"KO : Le montant retenu TTC est supérieur au montant présenté TTC. Merci de revoir la ligne de dépense ou plafonner son montant.",N74&gt;F74,"Attention : Le montant retenu HT est supérieur au montant HT présenté. Merci de revoir la ligne de dépense, plafonner son montant, ou justifier la reventillation HT / TVA.",O74&gt;G74,"Attention : Le montant TVA retenu est supérieur au montant TVA présenté. Merci de revoir la ligne de dépense, plafonner son montant, ou justifier la reventillation HT / TVA.",H74=0,"",P74=H74,"OK",P74&lt;H74,"Montant instruit inférieur au montant présenté.")</f>
        <v/>
      </c>
      <c r="T74" s="95">
        <f t="shared" si="13"/>
        <v>0</v>
      </c>
      <c r="U74" s="95">
        <f t="shared" si="14"/>
        <v>0</v>
      </c>
      <c r="V74" s="95">
        <f t="shared" si="15"/>
        <v>0</v>
      </c>
    </row>
    <row r="75" spans="1:22">
      <c r="A75" s="7">
        <v>71</v>
      </c>
      <c r="B75" s="2"/>
      <c r="C75" s="2"/>
      <c r="D75" s="2"/>
      <c r="E75" s="2"/>
      <c r="F75" s="99"/>
      <c r="G75" s="93"/>
      <c r="H75" s="98">
        <f t="shared" ref="H75:H138" si="23">F75+G75</f>
        <v>0</v>
      </c>
      <c r="I75" s="30"/>
      <c r="J75" s="21">
        <f t="shared" si="16"/>
        <v>0</v>
      </c>
      <c r="K75" s="5">
        <f t="shared" si="17"/>
        <v>0</v>
      </c>
      <c r="L75" s="5">
        <f t="shared" si="18"/>
        <v>0</v>
      </c>
      <c r="M75" s="2">
        <f t="shared" si="19"/>
        <v>0</v>
      </c>
      <c r="N75" s="100">
        <f t="shared" si="20"/>
        <v>0</v>
      </c>
      <c r="O75" s="100">
        <f t="shared" si="21"/>
        <v>0</v>
      </c>
      <c r="P75" s="98">
        <f t="shared" si="22"/>
        <v>0</v>
      </c>
      <c r="Q75" s="19"/>
      <c r="R75" s="13"/>
      <c r="S75" s="37" t="str" cm="1">
        <f t="array" ref="S75">_xlfn.IFS(P75&gt;H75,"KO : Le montant retenu TTC est supérieur au montant présenté TTC. Merci de revoir la ligne de dépense ou plafonner son montant.",N75&gt;F75,"Attention : Le montant retenu HT est supérieur au montant HT présenté. Merci de revoir la ligne de dépense, plafonner son montant, ou justifier la reventillation HT / TVA.",O75&gt;G75,"Attention : Le montant TVA retenu est supérieur au montant TVA présenté. Merci de revoir la ligne de dépense, plafonner son montant, ou justifier la reventillation HT / TVA.",H75=0,"",P75=H75,"OK",P75&lt;H75,"Montant instruit inférieur au montant présenté.")</f>
        <v/>
      </c>
      <c r="T75" s="95">
        <f t="shared" si="13"/>
        <v>0</v>
      </c>
      <c r="U75" s="95">
        <f t="shared" si="14"/>
        <v>0</v>
      </c>
      <c r="V75" s="95">
        <f t="shared" si="15"/>
        <v>0</v>
      </c>
    </row>
    <row r="76" spans="1:22">
      <c r="A76" s="7">
        <v>72</v>
      </c>
      <c r="B76" s="2"/>
      <c r="C76" s="2"/>
      <c r="D76" s="2"/>
      <c r="E76" s="2"/>
      <c r="F76" s="99"/>
      <c r="G76" s="93"/>
      <c r="H76" s="98">
        <f t="shared" si="23"/>
        <v>0</v>
      </c>
      <c r="I76" s="30"/>
      <c r="J76" s="21">
        <f t="shared" si="16"/>
        <v>0</v>
      </c>
      <c r="K76" s="5">
        <f t="shared" si="17"/>
        <v>0</v>
      </c>
      <c r="L76" s="5">
        <f t="shared" si="18"/>
        <v>0</v>
      </c>
      <c r="M76" s="2">
        <f t="shared" si="19"/>
        <v>0</v>
      </c>
      <c r="N76" s="100">
        <f t="shared" si="20"/>
        <v>0</v>
      </c>
      <c r="O76" s="100">
        <f t="shared" si="21"/>
        <v>0</v>
      </c>
      <c r="P76" s="98">
        <f t="shared" si="22"/>
        <v>0</v>
      </c>
      <c r="Q76" s="19"/>
      <c r="R76" s="13"/>
      <c r="S76" s="37" t="str" cm="1">
        <f t="array" ref="S76">_xlfn.IFS(P76&gt;H76,"KO : Le montant retenu TTC est supérieur au montant présenté TTC. Merci de revoir la ligne de dépense ou plafonner son montant.",N76&gt;F76,"Attention : Le montant retenu HT est supérieur au montant HT présenté. Merci de revoir la ligne de dépense, plafonner son montant, ou justifier la reventillation HT / TVA.",O76&gt;G76,"Attention : Le montant TVA retenu est supérieur au montant TVA présenté. Merci de revoir la ligne de dépense, plafonner son montant, ou justifier la reventillation HT / TVA.",H76=0,"",P76=H76,"OK",P76&lt;H76,"Montant instruit inférieur au montant présenté.")</f>
        <v/>
      </c>
      <c r="T76" s="95">
        <f t="shared" si="13"/>
        <v>0</v>
      </c>
      <c r="U76" s="95">
        <f t="shared" si="14"/>
        <v>0</v>
      </c>
      <c r="V76" s="95">
        <f t="shared" si="15"/>
        <v>0</v>
      </c>
    </row>
    <row r="77" spans="1:22">
      <c r="A77" s="7">
        <v>73</v>
      </c>
      <c r="B77" s="2"/>
      <c r="C77" s="2"/>
      <c r="D77" s="2"/>
      <c r="E77" s="2"/>
      <c r="F77" s="99"/>
      <c r="G77" s="93"/>
      <c r="H77" s="98">
        <f t="shared" si="23"/>
        <v>0</v>
      </c>
      <c r="I77" s="30"/>
      <c r="J77" s="21">
        <f t="shared" si="16"/>
        <v>0</v>
      </c>
      <c r="K77" s="5">
        <f t="shared" si="17"/>
        <v>0</v>
      </c>
      <c r="L77" s="5">
        <f t="shared" si="18"/>
        <v>0</v>
      </c>
      <c r="M77" s="2">
        <f t="shared" si="19"/>
        <v>0</v>
      </c>
      <c r="N77" s="100">
        <f t="shared" si="20"/>
        <v>0</v>
      </c>
      <c r="O77" s="100">
        <f t="shared" si="21"/>
        <v>0</v>
      </c>
      <c r="P77" s="98">
        <f t="shared" si="22"/>
        <v>0</v>
      </c>
      <c r="Q77" s="19"/>
      <c r="R77" s="13"/>
      <c r="S77" s="37" t="str" cm="1">
        <f t="array" ref="S77">_xlfn.IFS(P77&gt;H77,"KO : Le montant retenu TTC est supérieur au montant présenté TTC. Merci de revoir la ligne de dépense ou plafonner son montant.",N77&gt;F77,"Attention : Le montant retenu HT est supérieur au montant HT présenté. Merci de revoir la ligne de dépense, plafonner son montant, ou justifier la reventillation HT / TVA.",O77&gt;G77,"Attention : Le montant TVA retenu est supérieur au montant TVA présenté. Merci de revoir la ligne de dépense, plafonner son montant, ou justifier la reventillation HT / TVA.",H77=0,"",P77=H77,"OK",P77&lt;H77,"Montant instruit inférieur au montant présenté.")</f>
        <v/>
      </c>
      <c r="T77" s="95">
        <f t="shared" si="13"/>
        <v>0</v>
      </c>
      <c r="U77" s="95">
        <f t="shared" si="14"/>
        <v>0</v>
      </c>
      <c r="V77" s="95">
        <f t="shared" si="15"/>
        <v>0</v>
      </c>
    </row>
    <row r="78" spans="1:22">
      <c r="A78" s="7">
        <v>74</v>
      </c>
      <c r="B78" s="2"/>
      <c r="C78" s="2"/>
      <c r="D78" s="2"/>
      <c r="E78" s="2"/>
      <c r="F78" s="99"/>
      <c r="G78" s="93"/>
      <c r="H78" s="98">
        <f t="shared" si="23"/>
        <v>0</v>
      </c>
      <c r="I78" s="30"/>
      <c r="J78" s="21">
        <f t="shared" si="16"/>
        <v>0</v>
      </c>
      <c r="K78" s="5">
        <f t="shared" si="17"/>
        <v>0</v>
      </c>
      <c r="L78" s="5">
        <f t="shared" si="18"/>
        <v>0</v>
      </c>
      <c r="M78" s="2">
        <f t="shared" si="19"/>
        <v>0</v>
      </c>
      <c r="N78" s="100">
        <f t="shared" si="20"/>
        <v>0</v>
      </c>
      <c r="O78" s="100">
        <f t="shared" si="21"/>
        <v>0</v>
      </c>
      <c r="P78" s="98">
        <f t="shared" si="22"/>
        <v>0</v>
      </c>
      <c r="Q78" s="19"/>
      <c r="R78" s="13"/>
      <c r="S78" s="37" t="str" cm="1">
        <f t="array" ref="S78">_xlfn.IFS(P78&gt;H78,"KO : Le montant retenu TTC est supérieur au montant présenté TTC. Merci de revoir la ligne de dépense ou plafonner son montant.",N78&gt;F78,"Attention : Le montant retenu HT est supérieur au montant HT présenté. Merci de revoir la ligne de dépense, plafonner son montant, ou justifier la reventillation HT / TVA.",O78&gt;G78,"Attention : Le montant TVA retenu est supérieur au montant TVA présenté. Merci de revoir la ligne de dépense, plafonner son montant, ou justifier la reventillation HT / TVA.",H78=0,"",P78=H78,"OK",P78&lt;H78,"Montant instruit inférieur au montant présenté.")</f>
        <v/>
      </c>
      <c r="T78" s="95">
        <f t="shared" si="13"/>
        <v>0</v>
      </c>
      <c r="U78" s="95">
        <f t="shared" si="14"/>
        <v>0</v>
      </c>
      <c r="V78" s="95">
        <f t="shared" si="15"/>
        <v>0</v>
      </c>
    </row>
    <row r="79" spans="1:22">
      <c r="A79" s="7">
        <v>75</v>
      </c>
      <c r="B79" s="2"/>
      <c r="C79" s="2"/>
      <c r="D79" s="2"/>
      <c r="E79" s="2"/>
      <c r="F79" s="99"/>
      <c r="G79" s="93"/>
      <c r="H79" s="98">
        <f t="shared" si="23"/>
        <v>0</v>
      </c>
      <c r="I79" s="30"/>
      <c r="J79" s="21">
        <f t="shared" si="16"/>
        <v>0</v>
      </c>
      <c r="K79" s="5">
        <f t="shared" si="17"/>
        <v>0</v>
      </c>
      <c r="L79" s="5">
        <f t="shared" si="18"/>
        <v>0</v>
      </c>
      <c r="M79" s="2">
        <f t="shared" si="19"/>
        <v>0</v>
      </c>
      <c r="N79" s="100">
        <f t="shared" si="20"/>
        <v>0</v>
      </c>
      <c r="O79" s="100">
        <f t="shared" si="21"/>
        <v>0</v>
      </c>
      <c r="P79" s="98">
        <f t="shared" si="22"/>
        <v>0</v>
      </c>
      <c r="Q79" s="19"/>
      <c r="R79" s="13"/>
      <c r="S79" s="37" t="str" cm="1">
        <f t="array" ref="S79">_xlfn.IFS(P79&gt;H79,"KO : Le montant retenu TTC est supérieur au montant présenté TTC. Merci de revoir la ligne de dépense ou plafonner son montant.",N79&gt;F79,"Attention : Le montant retenu HT est supérieur au montant HT présenté. Merci de revoir la ligne de dépense, plafonner son montant, ou justifier la reventillation HT / TVA.",O79&gt;G79,"Attention : Le montant TVA retenu est supérieur au montant TVA présenté. Merci de revoir la ligne de dépense, plafonner son montant, ou justifier la reventillation HT / TVA.",H79=0,"",P79=H79,"OK",P79&lt;H79,"Montant instruit inférieur au montant présenté.")</f>
        <v/>
      </c>
      <c r="T79" s="95">
        <f t="shared" si="13"/>
        <v>0</v>
      </c>
      <c r="U79" s="95">
        <f t="shared" si="14"/>
        <v>0</v>
      </c>
      <c r="V79" s="95">
        <f t="shared" si="15"/>
        <v>0</v>
      </c>
    </row>
    <row r="80" spans="1:22">
      <c r="A80" s="7">
        <v>76</v>
      </c>
      <c r="B80" s="2"/>
      <c r="C80" s="2"/>
      <c r="D80" s="2"/>
      <c r="E80" s="2"/>
      <c r="F80" s="99"/>
      <c r="G80" s="93"/>
      <c r="H80" s="98">
        <f t="shared" si="23"/>
        <v>0</v>
      </c>
      <c r="I80" s="30"/>
      <c r="J80" s="21">
        <f t="shared" si="16"/>
        <v>0</v>
      </c>
      <c r="K80" s="5">
        <f t="shared" si="17"/>
        <v>0</v>
      </c>
      <c r="L80" s="5">
        <f t="shared" si="18"/>
        <v>0</v>
      </c>
      <c r="M80" s="2">
        <f t="shared" si="19"/>
        <v>0</v>
      </c>
      <c r="N80" s="100">
        <f t="shared" si="20"/>
        <v>0</v>
      </c>
      <c r="O80" s="100">
        <f t="shared" si="21"/>
        <v>0</v>
      </c>
      <c r="P80" s="98">
        <f t="shared" si="22"/>
        <v>0</v>
      </c>
      <c r="Q80" s="19"/>
      <c r="R80" s="13"/>
      <c r="S80" s="37" t="str" cm="1">
        <f t="array" ref="S80">_xlfn.IFS(P80&gt;H80,"KO : Le montant retenu TTC est supérieur au montant présenté TTC. Merci de revoir la ligne de dépense ou plafonner son montant.",N80&gt;F80,"Attention : Le montant retenu HT est supérieur au montant HT présenté. Merci de revoir la ligne de dépense, plafonner son montant, ou justifier la reventillation HT / TVA.",O80&gt;G80,"Attention : Le montant TVA retenu est supérieur au montant TVA présenté. Merci de revoir la ligne de dépense, plafonner son montant, ou justifier la reventillation HT / TVA.",H80=0,"",P80=H80,"OK",P80&lt;H80,"Montant instruit inférieur au montant présenté.")</f>
        <v/>
      </c>
      <c r="T80" s="95">
        <f t="shared" si="13"/>
        <v>0</v>
      </c>
      <c r="U80" s="95">
        <f t="shared" si="14"/>
        <v>0</v>
      </c>
      <c r="V80" s="95">
        <f t="shared" si="15"/>
        <v>0</v>
      </c>
    </row>
    <row r="81" spans="1:22">
      <c r="A81" s="7">
        <v>77</v>
      </c>
      <c r="B81" s="2"/>
      <c r="C81" s="2"/>
      <c r="D81" s="2"/>
      <c r="E81" s="2"/>
      <c r="F81" s="99"/>
      <c r="G81" s="93"/>
      <c r="H81" s="98">
        <f t="shared" si="23"/>
        <v>0</v>
      </c>
      <c r="I81" s="30"/>
      <c r="J81" s="21">
        <f t="shared" si="16"/>
        <v>0</v>
      </c>
      <c r="K81" s="5">
        <f t="shared" si="17"/>
        <v>0</v>
      </c>
      <c r="L81" s="5">
        <f t="shared" si="18"/>
        <v>0</v>
      </c>
      <c r="M81" s="2">
        <f t="shared" si="19"/>
        <v>0</v>
      </c>
      <c r="N81" s="100">
        <f t="shared" si="20"/>
        <v>0</v>
      </c>
      <c r="O81" s="100">
        <f t="shared" si="21"/>
        <v>0</v>
      </c>
      <c r="P81" s="98">
        <f t="shared" si="22"/>
        <v>0</v>
      </c>
      <c r="Q81" s="19"/>
      <c r="R81" s="13"/>
      <c r="S81" s="37" t="str" cm="1">
        <f t="array" ref="S81">_xlfn.IFS(P81&gt;H81,"KO : Le montant retenu TTC est supérieur au montant présenté TTC. Merci de revoir la ligne de dépense ou plafonner son montant.",N81&gt;F81,"Attention : Le montant retenu HT est supérieur au montant HT présenté. Merci de revoir la ligne de dépense, plafonner son montant, ou justifier la reventillation HT / TVA.",O81&gt;G81,"Attention : Le montant TVA retenu est supérieur au montant TVA présenté. Merci de revoir la ligne de dépense, plafonner son montant, ou justifier la reventillation HT / TVA.",H81=0,"",P81=H81,"OK",P81&lt;H81,"Montant instruit inférieur au montant présenté.")</f>
        <v/>
      </c>
      <c r="T81" s="95">
        <f t="shared" si="13"/>
        <v>0</v>
      </c>
      <c r="U81" s="95">
        <f t="shared" si="14"/>
        <v>0</v>
      </c>
      <c r="V81" s="95">
        <f t="shared" si="15"/>
        <v>0</v>
      </c>
    </row>
    <row r="82" spans="1:22">
      <c r="A82" s="7">
        <v>78</v>
      </c>
      <c r="B82" s="2"/>
      <c r="C82" s="2"/>
      <c r="D82" s="2"/>
      <c r="E82" s="2"/>
      <c r="F82" s="99"/>
      <c r="G82" s="93"/>
      <c r="H82" s="98">
        <f t="shared" si="23"/>
        <v>0</v>
      </c>
      <c r="I82" s="30"/>
      <c r="J82" s="21">
        <f t="shared" si="16"/>
        <v>0</v>
      </c>
      <c r="K82" s="5">
        <f t="shared" si="17"/>
        <v>0</v>
      </c>
      <c r="L82" s="5">
        <f t="shared" si="18"/>
        <v>0</v>
      </c>
      <c r="M82" s="2">
        <f t="shared" si="19"/>
        <v>0</v>
      </c>
      <c r="N82" s="100">
        <f t="shared" si="20"/>
        <v>0</v>
      </c>
      <c r="O82" s="100">
        <f t="shared" si="21"/>
        <v>0</v>
      </c>
      <c r="P82" s="98">
        <f t="shared" si="22"/>
        <v>0</v>
      </c>
      <c r="Q82" s="19"/>
      <c r="R82" s="13"/>
      <c r="S82" s="37" t="str" cm="1">
        <f t="array" ref="S82">_xlfn.IFS(P82&gt;H82,"KO : Le montant retenu TTC est supérieur au montant présenté TTC. Merci de revoir la ligne de dépense ou plafonner son montant.",N82&gt;F82,"Attention : Le montant retenu HT est supérieur au montant HT présenté. Merci de revoir la ligne de dépense, plafonner son montant, ou justifier la reventillation HT / TVA.",O82&gt;G82,"Attention : Le montant TVA retenu est supérieur au montant TVA présenté. Merci de revoir la ligne de dépense, plafonner son montant, ou justifier la reventillation HT / TVA.",H82=0,"",P82=H82,"OK",P82&lt;H82,"Montant instruit inférieur au montant présenté.")</f>
        <v/>
      </c>
      <c r="T82" s="95">
        <f t="shared" si="13"/>
        <v>0</v>
      </c>
      <c r="U82" s="95">
        <f t="shared" si="14"/>
        <v>0</v>
      </c>
      <c r="V82" s="95">
        <f t="shared" si="15"/>
        <v>0</v>
      </c>
    </row>
    <row r="83" spans="1:22">
      <c r="A83" s="7">
        <v>79</v>
      </c>
      <c r="B83" s="2"/>
      <c r="C83" s="2"/>
      <c r="D83" s="2"/>
      <c r="E83" s="2"/>
      <c r="F83" s="99"/>
      <c r="G83" s="93"/>
      <c r="H83" s="98">
        <f t="shared" si="23"/>
        <v>0</v>
      </c>
      <c r="I83" s="30"/>
      <c r="J83" s="21">
        <f t="shared" si="16"/>
        <v>0</v>
      </c>
      <c r="K83" s="5">
        <f t="shared" si="17"/>
        <v>0</v>
      </c>
      <c r="L83" s="5">
        <f t="shared" si="18"/>
        <v>0</v>
      </c>
      <c r="M83" s="2">
        <f t="shared" si="19"/>
        <v>0</v>
      </c>
      <c r="N83" s="100">
        <f t="shared" si="20"/>
        <v>0</v>
      </c>
      <c r="O83" s="100">
        <f t="shared" si="21"/>
        <v>0</v>
      </c>
      <c r="P83" s="98">
        <f t="shared" si="22"/>
        <v>0</v>
      </c>
      <c r="Q83" s="19"/>
      <c r="R83" s="13"/>
      <c r="S83" s="37" t="str" cm="1">
        <f t="array" ref="S83">_xlfn.IFS(P83&gt;H83,"KO : Le montant retenu TTC est supérieur au montant présenté TTC. Merci de revoir la ligne de dépense ou plafonner son montant.",N83&gt;F83,"Attention : Le montant retenu HT est supérieur au montant HT présenté. Merci de revoir la ligne de dépense, plafonner son montant, ou justifier la reventillation HT / TVA.",O83&gt;G83,"Attention : Le montant TVA retenu est supérieur au montant TVA présenté. Merci de revoir la ligne de dépense, plafonner son montant, ou justifier la reventillation HT / TVA.",H83=0,"",P83=H83,"OK",P83&lt;H83,"Montant instruit inférieur au montant présenté.")</f>
        <v/>
      </c>
      <c r="T83" s="95">
        <f t="shared" si="13"/>
        <v>0</v>
      </c>
      <c r="U83" s="95">
        <f t="shared" si="14"/>
        <v>0</v>
      </c>
      <c r="V83" s="95">
        <f t="shared" si="15"/>
        <v>0</v>
      </c>
    </row>
    <row r="84" spans="1:22">
      <c r="A84" s="7">
        <v>80</v>
      </c>
      <c r="B84" s="2"/>
      <c r="C84" s="2"/>
      <c r="D84" s="2"/>
      <c r="E84" s="2"/>
      <c r="F84" s="99"/>
      <c r="G84" s="93"/>
      <c r="H84" s="98">
        <f t="shared" si="23"/>
        <v>0</v>
      </c>
      <c r="I84" s="30"/>
      <c r="J84" s="21">
        <f t="shared" si="16"/>
        <v>0</v>
      </c>
      <c r="K84" s="5">
        <f t="shared" si="17"/>
        <v>0</v>
      </c>
      <c r="L84" s="5">
        <f t="shared" si="18"/>
        <v>0</v>
      </c>
      <c r="M84" s="2">
        <f t="shared" si="19"/>
        <v>0</v>
      </c>
      <c r="N84" s="100">
        <f t="shared" si="20"/>
        <v>0</v>
      </c>
      <c r="O84" s="100">
        <f t="shared" si="21"/>
        <v>0</v>
      </c>
      <c r="P84" s="98">
        <f t="shared" si="22"/>
        <v>0</v>
      </c>
      <c r="Q84" s="19"/>
      <c r="R84" s="13"/>
      <c r="S84" s="37" t="str" cm="1">
        <f t="array" ref="S84">_xlfn.IFS(P84&gt;H84,"KO : Le montant retenu TTC est supérieur au montant présenté TTC. Merci de revoir la ligne de dépense ou plafonner son montant.",N84&gt;F84,"Attention : Le montant retenu HT est supérieur au montant HT présenté. Merci de revoir la ligne de dépense, plafonner son montant, ou justifier la reventillation HT / TVA.",O84&gt;G84,"Attention : Le montant TVA retenu est supérieur au montant TVA présenté. Merci de revoir la ligne de dépense, plafonner son montant, ou justifier la reventillation HT / TVA.",H84=0,"",P84=H84,"OK",P84&lt;H84,"Montant instruit inférieur au montant présenté.")</f>
        <v/>
      </c>
      <c r="T84" s="95">
        <f t="shared" si="13"/>
        <v>0</v>
      </c>
      <c r="U84" s="95">
        <f t="shared" si="14"/>
        <v>0</v>
      </c>
      <c r="V84" s="95">
        <f t="shared" si="15"/>
        <v>0</v>
      </c>
    </row>
    <row r="85" spans="1:22">
      <c r="A85" s="7">
        <v>81</v>
      </c>
      <c r="B85" s="2"/>
      <c r="C85" s="2"/>
      <c r="D85" s="2"/>
      <c r="E85" s="2"/>
      <c r="F85" s="99"/>
      <c r="G85" s="93"/>
      <c r="H85" s="98">
        <f t="shared" si="23"/>
        <v>0</v>
      </c>
      <c r="I85" s="30"/>
      <c r="J85" s="21">
        <f t="shared" si="16"/>
        <v>0</v>
      </c>
      <c r="K85" s="5">
        <f t="shared" si="17"/>
        <v>0</v>
      </c>
      <c r="L85" s="5">
        <f t="shared" si="18"/>
        <v>0</v>
      </c>
      <c r="M85" s="2">
        <f t="shared" si="19"/>
        <v>0</v>
      </c>
      <c r="N85" s="100">
        <f t="shared" si="20"/>
        <v>0</v>
      </c>
      <c r="O85" s="100">
        <f t="shared" si="21"/>
        <v>0</v>
      </c>
      <c r="P85" s="98">
        <f t="shared" si="22"/>
        <v>0</v>
      </c>
      <c r="Q85" s="19"/>
      <c r="R85" s="13"/>
      <c r="S85" s="37" t="str" cm="1">
        <f t="array" ref="S85">_xlfn.IFS(P85&gt;H85,"KO : Le montant retenu TTC est supérieur au montant présenté TTC. Merci de revoir la ligne de dépense ou plafonner son montant.",N85&gt;F85,"Attention : Le montant retenu HT est supérieur au montant HT présenté. Merci de revoir la ligne de dépense, plafonner son montant, ou justifier la reventillation HT / TVA.",O85&gt;G85,"Attention : Le montant TVA retenu est supérieur au montant TVA présenté. Merci de revoir la ligne de dépense, plafonner son montant, ou justifier la reventillation HT / TVA.",H85=0,"",P85=H85,"OK",P85&lt;H85,"Montant instruit inférieur au montant présenté.")</f>
        <v/>
      </c>
      <c r="T85" s="95">
        <f t="shared" si="13"/>
        <v>0</v>
      </c>
      <c r="U85" s="95">
        <f t="shared" si="14"/>
        <v>0</v>
      </c>
      <c r="V85" s="95">
        <f t="shared" si="15"/>
        <v>0</v>
      </c>
    </row>
    <row r="86" spans="1:22">
      <c r="A86" s="7">
        <v>82</v>
      </c>
      <c r="B86" s="2"/>
      <c r="C86" s="2"/>
      <c r="D86" s="2"/>
      <c r="E86" s="2"/>
      <c r="F86" s="99"/>
      <c r="G86" s="93"/>
      <c r="H86" s="98">
        <f t="shared" si="23"/>
        <v>0</v>
      </c>
      <c r="I86" s="30"/>
      <c r="J86" s="21">
        <f t="shared" si="16"/>
        <v>0</v>
      </c>
      <c r="K86" s="5">
        <f t="shared" si="17"/>
        <v>0</v>
      </c>
      <c r="L86" s="5">
        <f t="shared" si="18"/>
        <v>0</v>
      </c>
      <c r="M86" s="2">
        <f t="shared" si="19"/>
        <v>0</v>
      </c>
      <c r="N86" s="100">
        <f t="shared" si="20"/>
        <v>0</v>
      </c>
      <c r="O86" s="100">
        <f t="shared" si="21"/>
        <v>0</v>
      </c>
      <c r="P86" s="98">
        <f t="shared" si="22"/>
        <v>0</v>
      </c>
      <c r="Q86" s="19"/>
      <c r="R86" s="13"/>
      <c r="S86" s="37" t="str" cm="1">
        <f t="array" ref="S86">_xlfn.IFS(P86&gt;H86,"KO : Le montant retenu TTC est supérieur au montant présenté TTC. Merci de revoir la ligne de dépense ou plafonner son montant.",N86&gt;F86,"Attention : Le montant retenu HT est supérieur au montant HT présenté. Merci de revoir la ligne de dépense, plafonner son montant, ou justifier la reventillation HT / TVA.",O86&gt;G86,"Attention : Le montant TVA retenu est supérieur au montant TVA présenté. Merci de revoir la ligne de dépense, plafonner son montant, ou justifier la reventillation HT / TVA.",H86=0,"",P86=H86,"OK",P86&lt;H86,"Montant instruit inférieur au montant présenté.")</f>
        <v/>
      </c>
      <c r="T86" s="95">
        <f t="shared" si="13"/>
        <v>0</v>
      </c>
      <c r="U86" s="95">
        <f t="shared" si="14"/>
        <v>0</v>
      </c>
      <c r="V86" s="95">
        <f t="shared" si="15"/>
        <v>0</v>
      </c>
    </row>
    <row r="87" spans="1:22">
      <c r="A87" s="7">
        <v>83</v>
      </c>
      <c r="B87" s="2"/>
      <c r="C87" s="2"/>
      <c r="D87" s="2"/>
      <c r="E87" s="2"/>
      <c r="F87" s="99"/>
      <c r="G87" s="93"/>
      <c r="H87" s="98">
        <f t="shared" si="23"/>
        <v>0</v>
      </c>
      <c r="I87" s="30"/>
      <c r="J87" s="21">
        <f t="shared" si="16"/>
        <v>0</v>
      </c>
      <c r="K87" s="5">
        <f t="shared" si="17"/>
        <v>0</v>
      </c>
      <c r="L87" s="5">
        <f t="shared" si="18"/>
        <v>0</v>
      </c>
      <c r="M87" s="2">
        <f t="shared" si="19"/>
        <v>0</v>
      </c>
      <c r="N87" s="100">
        <f t="shared" si="20"/>
        <v>0</v>
      </c>
      <c r="O87" s="100">
        <f t="shared" si="21"/>
        <v>0</v>
      </c>
      <c r="P87" s="98">
        <f t="shared" si="22"/>
        <v>0</v>
      </c>
      <c r="Q87" s="19"/>
      <c r="R87" s="13"/>
      <c r="S87" s="37" t="str" cm="1">
        <f t="array" ref="S87">_xlfn.IFS(P87&gt;H87,"KO : Le montant retenu TTC est supérieur au montant présenté TTC. Merci de revoir la ligne de dépense ou plafonner son montant.",N87&gt;F87,"Attention : Le montant retenu HT est supérieur au montant HT présenté. Merci de revoir la ligne de dépense, plafonner son montant, ou justifier la reventillation HT / TVA.",O87&gt;G87,"Attention : Le montant TVA retenu est supérieur au montant TVA présenté. Merci de revoir la ligne de dépense, plafonner son montant, ou justifier la reventillation HT / TVA.",H87=0,"",P87=H87,"OK",P87&lt;H87,"Montant instruit inférieur au montant présenté.")</f>
        <v/>
      </c>
      <c r="T87" s="95">
        <f t="shared" si="13"/>
        <v>0</v>
      </c>
      <c r="U87" s="95">
        <f t="shared" si="14"/>
        <v>0</v>
      </c>
      <c r="V87" s="95">
        <f t="shared" si="15"/>
        <v>0</v>
      </c>
    </row>
    <row r="88" spans="1:22">
      <c r="A88" s="7">
        <v>84</v>
      </c>
      <c r="B88" s="2"/>
      <c r="C88" s="2"/>
      <c r="D88" s="2"/>
      <c r="E88" s="2"/>
      <c r="F88" s="99"/>
      <c r="G88" s="93"/>
      <c r="H88" s="98">
        <f t="shared" si="23"/>
        <v>0</v>
      </c>
      <c r="I88" s="30"/>
      <c r="J88" s="21">
        <f t="shared" si="16"/>
        <v>0</v>
      </c>
      <c r="K88" s="5">
        <f t="shared" si="17"/>
        <v>0</v>
      </c>
      <c r="L88" s="5">
        <f t="shared" si="18"/>
        <v>0</v>
      </c>
      <c r="M88" s="2">
        <f t="shared" si="19"/>
        <v>0</v>
      </c>
      <c r="N88" s="100">
        <f t="shared" si="20"/>
        <v>0</v>
      </c>
      <c r="O88" s="100">
        <f t="shared" si="21"/>
        <v>0</v>
      </c>
      <c r="P88" s="98">
        <f t="shared" si="22"/>
        <v>0</v>
      </c>
      <c r="Q88" s="19"/>
      <c r="R88" s="13"/>
      <c r="S88" s="37" t="str" cm="1">
        <f t="array" ref="S88">_xlfn.IFS(P88&gt;H88,"KO : Le montant retenu TTC est supérieur au montant présenté TTC. Merci de revoir la ligne de dépense ou plafonner son montant.",N88&gt;F88,"Attention : Le montant retenu HT est supérieur au montant HT présenté. Merci de revoir la ligne de dépense, plafonner son montant, ou justifier la reventillation HT / TVA.",O88&gt;G88,"Attention : Le montant TVA retenu est supérieur au montant TVA présenté. Merci de revoir la ligne de dépense, plafonner son montant, ou justifier la reventillation HT / TVA.",H88=0,"",P88=H88,"OK",P88&lt;H88,"Montant instruit inférieur au montant présenté.")</f>
        <v/>
      </c>
      <c r="T88" s="95">
        <f t="shared" si="13"/>
        <v>0</v>
      </c>
      <c r="U88" s="95">
        <f t="shared" si="14"/>
        <v>0</v>
      </c>
      <c r="V88" s="95">
        <f t="shared" si="15"/>
        <v>0</v>
      </c>
    </row>
    <row r="89" spans="1:22">
      <c r="A89" s="7">
        <v>85</v>
      </c>
      <c r="B89" s="2"/>
      <c r="C89" s="2"/>
      <c r="D89" s="2"/>
      <c r="E89" s="2"/>
      <c r="F89" s="99"/>
      <c r="G89" s="93"/>
      <c r="H89" s="98">
        <f t="shared" si="23"/>
        <v>0</v>
      </c>
      <c r="I89" s="30"/>
      <c r="J89" s="21">
        <f t="shared" si="16"/>
        <v>0</v>
      </c>
      <c r="K89" s="5">
        <f t="shared" si="17"/>
        <v>0</v>
      </c>
      <c r="L89" s="5">
        <f t="shared" si="18"/>
        <v>0</v>
      </c>
      <c r="M89" s="2">
        <f t="shared" si="19"/>
        <v>0</v>
      </c>
      <c r="N89" s="100">
        <f t="shared" si="20"/>
        <v>0</v>
      </c>
      <c r="O89" s="100">
        <f t="shared" si="21"/>
        <v>0</v>
      </c>
      <c r="P89" s="98">
        <f t="shared" si="22"/>
        <v>0</v>
      </c>
      <c r="Q89" s="19"/>
      <c r="R89" s="13"/>
      <c r="S89" s="37" t="str" cm="1">
        <f t="array" ref="S89">_xlfn.IFS(P89&gt;H89,"KO : Le montant retenu TTC est supérieur au montant présenté TTC. Merci de revoir la ligne de dépense ou plafonner son montant.",N89&gt;F89,"Attention : Le montant retenu HT est supérieur au montant HT présenté. Merci de revoir la ligne de dépense, plafonner son montant, ou justifier la reventillation HT / TVA.",O89&gt;G89,"Attention : Le montant TVA retenu est supérieur au montant TVA présenté. Merci de revoir la ligne de dépense, plafonner son montant, ou justifier la reventillation HT / TVA.",H89=0,"",P89=H89,"OK",P89&lt;H89,"Montant instruit inférieur au montant présenté.")</f>
        <v/>
      </c>
      <c r="T89" s="95">
        <f t="shared" si="13"/>
        <v>0</v>
      </c>
      <c r="U89" s="95">
        <f t="shared" si="14"/>
        <v>0</v>
      </c>
      <c r="V89" s="95">
        <f t="shared" si="15"/>
        <v>0</v>
      </c>
    </row>
    <row r="90" spans="1:22">
      <c r="A90" s="7">
        <v>86</v>
      </c>
      <c r="B90" s="2"/>
      <c r="C90" s="2"/>
      <c r="D90" s="2"/>
      <c r="E90" s="2"/>
      <c r="F90" s="99"/>
      <c r="G90" s="93"/>
      <c r="H90" s="98">
        <f t="shared" si="23"/>
        <v>0</v>
      </c>
      <c r="I90" s="30"/>
      <c r="J90" s="21">
        <f t="shared" si="16"/>
        <v>0</v>
      </c>
      <c r="K90" s="5">
        <f t="shared" si="17"/>
        <v>0</v>
      </c>
      <c r="L90" s="5">
        <f t="shared" si="18"/>
        <v>0</v>
      </c>
      <c r="M90" s="2">
        <f t="shared" si="19"/>
        <v>0</v>
      </c>
      <c r="N90" s="100">
        <f t="shared" si="20"/>
        <v>0</v>
      </c>
      <c r="O90" s="100">
        <f t="shared" si="21"/>
        <v>0</v>
      </c>
      <c r="P90" s="98">
        <f t="shared" si="22"/>
        <v>0</v>
      </c>
      <c r="Q90" s="19"/>
      <c r="R90" s="13"/>
      <c r="S90" s="37" t="str" cm="1">
        <f t="array" ref="S90">_xlfn.IFS(P90&gt;H90,"KO : Le montant retenu TTC est supérieur au montant présenté TTC. Merci de revoir la ligne de dépense ou plafonner son montant.",N90&gt;F90,"Attention : Le montant retenu HT est supérieur au montant HT présenté. Merci de revoir la ligne de dépense, plafonner son montant, ou justifier la reventillation HT / TVA.",O90&gt;G90,"Attention : Le montant TVA retenu est supérieur au montant TVA présenté. Merci de revoir la ligne de dépense, plafonner son montant, ou justifier la reventillation HT / TVA.",H90=0,"",P90=H90,"OK",P90&lt;H90,"Montant instruit inférieur au montant présenté.")</f>
        <v/>
      </c>
      <c r="T90" s="95">
        <f t="shared" si="13"/>
        <v>0</v>
      </c>
      <c r="U90" s="95">
        <f t="shared" si="14"/>
        <v>0</v>
      </c>
      <c r="V90" s="95">
        <f t="shared" si="15"/>
        <v>0</v>
      </c>
    </row>
    <row r="91" spans="1:22">
      <c r="A91" s="7">
        <v>87</v>
      </c>
      <c r="B91" s="2"/>
      <c r="C91" s="2"/>
      <c r="D91" s="2"/>
      <c r="E91" s="2"/>
      <c r="F91" s="99"/>
      <c r="G91" s="93"/>
      <c r="H91" s="98">
        <f t="shared" si="23"/>
        <v>0</v>
      </c>
      <c r="I91" s="30"/>
      <c r="J91" s="21">
        <f t="shared" si="16"/>
        <v>0</v>
      </c>
      <c r="K91" s="5">
        <f t="shared" si="17"/>
        <v>0</v>
      </c>
      <c r="L91" s="5">
        <f t="shared" si="18"/>
        <v>0</v>
      </c>
      <c r="M91" s="2">
        <f t="shared" si="19"/>
        <v>0</v>
      </c>
      <c r="N91" s="100">
        <f t="shared" si="20"/>
        <v>0</v>
      </c>
      <c r="O91" s="100">
        <f t="shared" si="21"/>
        <v>0</v>
      </c>
      <c r="P91" s="98">
        <f t="shared" si="22"/>
        <v>0</v>
      </c>
      <c r="Q91" s="19"/>
      <c r="R91" s="13"/>
      <c r="S91" s="37" t="str" cm="1">
        <f t="array" ref="S91">_xlfn.IFS(P91&gt;H91,"KO : Le montant retenu TTC est supérieur au montant présenté TTC. Merci de revoir la ligne de dépense ou plafonner son montant.",N91&gt;F91,"Attention : Le montant retenu HT est supérieur au montant HT présenté. Merci de revoir la ligne de dépense, plafonner son montant, ou justifier la reventillation HT / TVA.",O91&gt;G91,"Attention : Le montant TVA retenu est supérieur au montant TVA présenté. Merci de revoir la ligne de dépense, plafonner son montant, ou justifier la reventillation HT / TVA.",H91=0,"",P91=H91,"OK",P91&lt;H91,"Montant instruit inférieur au montant présenté.")</f>
        <v/>
      </c>
      <c r="T91" s="95">
        <f t="shared" si="13"/>
        <v>0</v>
      </c>
      <c r="U91" s="95">
        <f t="shared" si="14"/>
        <v>0</v>
      </c>
      <c r="V91" s="95">
        <f t="shared" si="15"/>
        <v>0</v>
      </c>
    </row>
    <row r="92" spans="1:22">
      <c r="A92" s="7">
        <v>88</v>
      </c>
      <c r="B92" s="2"/>
      <c r="C92" s="2"/>
      <c r="D92" s="2"/>
      <c r="E92" s="2"/>
      <c r="F92" s="99"/>
      <c r="G92" s="93"/>
      <c r="H92" s="98">
        <f t="shared" si="23"/>
        <v>0</v>
      </c>
      <c r="I92" s="30"/>
      <c r="J92" s="21">
        <f t="shared" si="16"/>
        <v>0</v>
      </c>
      <c r="K92" s="5">
        <f t="shared" si="17"/>
        <v>0</v>
      </c>
      <c r="L92" s="5">
        <f t="shared" si="18"/>
        <v>0</v>
      </c>
      <c r="M92" s="2">
        <f t="shared" si="19"/>
        <v>0</v>
      </c>
      <c r="N92" s="100">
        <f t="shared" si="20"/>
        <v>0</v>
      </c>
      <c r="O92" s="100">
        <f t="shared" si="21"/>
        <v>0</v>
      </c>
      <c r="P92" s="98">
        <f t="shared" si="22"/>
        <v>0</v>
      </c>
      <c r="Q92" s="19"/>
      <c r="R92" s="13"/>
      <c r="S92" s="37" t="str" cm="1">
        <f t="array" ref="S92">_xlfn.IFS(P92&gt;H92,"KO : Le montant retenu TTC est supérieur au montant présenté TTC. Merci de revoir la ligne de dépense ou plafonner son montant.",N92&gt;F92,"Attention : Le montant retenu HT est supérieur au montant HT présenté. Merci de revoir la ligne de dépense, plafonner son montant, ou justifier la reventillation HT / TVA.",O92&gt;G92,"Attention : Le montant TVA retenu est supérieur au montant TVA présenté. Merci de revoir la ligne de dépense, plafonner son montant, ou justifier la reventillation HT / TVA.",H92=0,"",P92=H92,"OK",P92&lt;H92,"Montant instruit inférieur au montant présenté.")</f>
        <v/>
      </c>
      <c r="T92" s="95">
        <f t="shared" si="13"/>
        <v>0</v>
      </c>
      <c r="U92" s="95">
        <f t="shared" si="14"/>
        <v>0</v>
      </c>
      <c r="V92" s="95">
        <f t="shared" si="15"/>
        <v>0</v>
      </c>
    </row>
    <row r="93" spans="1:22">
      <c r="A93" s="7">
        <v>89</v>
      </c>
      <c r="B93" s="2"/>
      <c r="C93" s="2"/>
      <c r="D93" s="2"/>
      <c r="E93" s="2"/>
      <c r="F93" s="99"/>
      <c r="G93" s="93"/>
      <c r="H93" s="98">
        <f t="shared" si="23"/>
        <v>0</v>
      </c>
      <c r="I93" s="30"/>
      <c r="J93" s="21">
        <f t="shared" si="16"/>
        <v>0</v>
      </c>
      <c r="K93" s="5">
        <f t="shared" si="17"/>
        <v>0</v>
      </c>
      <c r="L93" s="5">
        <f t="shared" si="18"/>
        <v>0</v>
      </c>
      <c r="M93" s="2">
        <f t="shared" si="19"/>
        <v>0</v>
      </c>
      <c r="N93" s="100">
        <f t="shared" si="20"/>
        <v>0</v>
      </c>
      <c r="O93" s="100">
        <f t="shared" si="21"/>
        <v>0</v>
      </c>
      <c r="P93" s="98">
        <f t="shared" si="22"/>
        <v>0</v>
      </c>
      <c r="Q93" s="19"/>
      <c r="R93" s="13"/>
      <c r="S93" s="37" t="str" cm="1">
        <f t="array" ref="S93">_xlfn.IFS(P93&gt;H93,"KO : Le montant retenu TTC est supérieur au montant présenté TTC. Merci de revoir la ligne de dépense ou plafonner son montant.",N93&gt;F93,"Attention : Le montant retenu HT est supérieur au montant HT présenté. Merci de revoir la ligne de dépense, plafonner son montant, ou justifier la reventillation HT / TVA.",O93&gt;G93,"Attention : Le montant TVA retenu est supérieur au montant TVA présenté. Merci de revoir la ligne de dépense, plafonner son montant, ou justifier la reventillation HT / TVA.",H93=0,"",P93=H93,"OK",P93&lt;H93,"Montant instruit inférieur au montant présenté.")</f>
        <v/>
      </c>
      <c r="T93" s="95">
        <f t="shared" si="13"/>
        <v>0</v>
      </c>
      <c r="U93" s="95">
        <f t="shared" si="14"/>
        <v>0</v>
      </c>
      <c r="V93" s="95">
        <f t="shared" si="15"/>
        <v>0</v>
      </c>
    </row>
    <row r="94" spans="1:22">
      <c r="A94" s="7">
        <v>90</v>
      </c>
      <c r="B94" s="2"/>
      <c r="C94" s="2"/>
      <c r="D94" s="2"/>
      <c r="E94" s="2"/>
      <c r="F94" s="99"/>
      <c r="G94" s="93"/>
      <c r="H94" s="98">
        <f t="shared" si="23"/>
        <v>0</v>
      </c>
      <c r="I94" s="30"/>
      <c r="J94" s="21">
        <f t="shared" si="16"/>
        <v>0</v>
      </c>
      <c r="K94" s="5">
        <f t="shared" si="17"/>
        <v>0</v>
      </c>
      <c r="L94" s="5">
        <f t="shared" si="18"/>
        <v>0</v>
      </c>
      <c r="M94" s="2">
        <f t="shared" si="19"/>
        <v>0</v>
      </c>
      <c r="N94" s="100">
        <f t="shared" si="20"/>
        <v>0</v>
      </c>
      <c r="O94" s="100">
        <f t="shared" si="21"/>
        <v>0</v>
      </c>
      <c r="P94" s="98">
        <f t="shared" si="22"/>
        <v>0</v>
      </c>
      <c r="Q94" s="19"/>
      <c r="R94" s="13"/>
      <c r="S94" s="37" t="str" cm="1">
        <f t="array" ref="S94">_xlfn.IFS(P94&gt;H94,"KO : Le montant retenu TTC est supérieur au montant présenté TTC. Merci de revoir la ligne de dépense ou plafonner son montant.",N94&gt;F94,"Attention : Le montant retenu HT est supérieur au montant HT présenté. Merci de revoir la ligne de dépense, plafonner son montant, ou justifier la reventillation HT / TVA.",O94&gt;G94,"Attention : Le montant TVA retenu est supérieur au montant TVA présenté. Merci de revoir la ligne de dépense, plafonner son montant, ou justifier la reventillation HT / TVA.",H94=0,"",P94=H94,"OK",P94&lt;H94,"Montant instruit inférieur au montant présenté.")</f>
        <v/>
      </c>
      <c r="T94" s="95">
        <f t="shared" si="13"/>
        <v>0</v>
      </c>
      <c r="U94" s="95">
        <f t="shared" si="14"/>
        <v>0</v>
      </c>
      <c r="V94" s="95">
        <f t="shared" si="15"/>
        <v>0</v>
      </c>
    </row>
    <row r="95" spans="1:22">
      <c r="A95" s="7">
        <v>91</v>
      </c>
      <c r="B95" s="2"/>
      <c r="C95" s="2"/>
      <c r="D95" s="2"/>
      <c r="E95" s="2"/>
      <c r="F95" s="99"/>
      <c r="G95" s="93"/>
      <c r="H95" s="98">
        <f t="shared" si="23"/>
        <v>0</v>
      </c>
      <c r="I95" s="30"/>
      <c r="J95" s="21">
        <f t="shared" si="16"/>
        <v>0</v>
      </c>
      <c r="K95" s="5">
        <f t="shared" si="17"/>
        <v>0</v>
      </c>
      <c r="L95" s="5">
        <f t="shared" si="18"/>
        <v>0</v>
      </c>
      <c r="M95" s="2">
        <f t="shared" si="19"/>
        <v>0</v>
      </c>
      <c r="N95" s="100">
        <f t="shared" si="20"/>
        <v>0</v>
      </c>
      <c r="O95" s="100">
        <f t="shared" si="21"/>
        <v>0</v>
      </c>
      <c r="P95" s="98">
        <f t="shared" si="22"/>
        <v>0</v>
      </c>
      <c r="Q95" s="19"/>
      <c r="R95" s="13"/>
      <c r="S95" s="37" t="str" cm="1">
        <f t="array" ref="S95">_xlfn.IFS(P95&gt;H95,"KO : Le montant retenu TTC est supérieur au montant présenté TTC. Merci de revoir la ligne de dépense ou plafonner son montant.",N95&gt;F95,"Attention : Le montant retenu HT est supérieur au montant HT présenté. Merci de revoir la ligne de dépense, plafonner son montant, ou justifier la reventillation HT / TVA.",O95&gt;G95,"Attention : Le montant TVA retenu est supérieur au montant TVA présenté. Merci de revoir la ligne de dépense, plafonner son montant, ou justifier la reventillation HT / TVA.",H95=0,"",P95=H95,"OK",P95&lt;H95,"Montant instruit inférieur au montant présenté.")</f>
        <v/>
      </c>
      <c r="T95" s="95">
        <f t="shared" si="13"/>
        <v>0</v>
      </c>
      <c r="U95" s="95">
        <f t="shared" si="14"/>
        <v>0</v>
      </c>
      <c r="V95" s="95">
        <f t="shared" si="15"/>
        <v>0</v>
      </c>
    </row>
    <row r="96" spans="1:22">
      <c r="A96" s="7">
        <v>92</v>
      </c>
      <c r="B96" s="2"/>
      <c r="C96" s="2"/>
      <c r="D96" s="2"/>
      <c r="E96" s="2"/>
      <c r="F96" s="99"/>
      <c r="G96" s="93"/>
      <c r="H96" s="98">
        <f t="shared" si="23"/>
        <v>0</v>
      </c>
      <c r="I96" s="30"/>
      <c r="J96" s="21">
        <f t="shared" si="16"/>
        <v>0</v>
      </c>
      <c r="K96" s="5">
        <f t="shared" si="17"/>
        <v>0</v>
      </c>
      <c r="L96" s="5">
        <f t="shared" si="18"/>
        <v>0</v>
      </c>
      <c r="M96" s="2">
        <f t="shared" si="19"/>
        <v>0</v>
      </c>
      <c r="N96" s="100">
        <f t="shared" si="20"/>
        <v>0</v>
      </c>
      <c r="O96" s="100">
        <f t="shared" si="21"/>
        <v>0</v>
      </c>
      <c r="P96" s="98">
        <f t="shared" si="22"/>
        <v>0</v>
      </c>
      <c r="Q96" s="19"/>
      <c r="R96" s="13"/>
      <c r="S96" s="37" t="str" cm="1">
        <f t="array" ref="S96">_xlfn.IFS(P96&gt;H96,"KO : Le montant retenu TTC est supérieur au montant présenté TTC. Merci de revoir la ligne de dépense ou plafonner son montant.",N96&gt;F96,"Attention : Le montant retenu HT est supérieur au montant HT présenté. Merci de revoir la ligne de dépense, plafonner son montant, ou justifier la reventillation HT / TVA.",O96&gt;G96,"Attention : Le montant TVA retenu est supérieur au montant TVA présenté. Merci de revoir la ligne de dépense, plafonner son montant, ou justifier la reventillation HT / TVA.",H96=0,"",P96=H96,"OK",P96&lt;H96,"Montant instruit inférieur au montant présenté.")</f>
        <v/>
      </c>
      <c r="T96" s="95">
        <f t="shared" si="13"/>
        <v>0</v>
      </c>
      <c r="U96" s="95">
        <f t="shared" si="14"/>
        <v>0</v>
      </c>
      <c r="V96" s="95">
        <f t="shared" si="15"/>
        <v>0</v>
      </c>
    </row>
    <row r="97" spans="1:22">
      <c r="A97" s="7">
        <v>93</v>
      </c>
      <c r="B97" s="2"/>
      <c r="C97" s="2"/>
      <c r="D97" s="2"/>
      <c r="E97" s="2"/>
      <c r="F97" s="99"/>
      <c r="G97" s="93"/>
      <c r="H97" s="98">
        <f t="shared" si="23"/>
        <v>0</v>
      </c>
      <c r="I97" s="30"/>
      <c r="J97" s="21">
        <f t="shared" si="16"/>
        <v>0</v>
      </c>
      <c r="K97" s="5">
        <f t="shared" si="17"/>
        <v>0</v>
      </c>
      <c r="L97" s="5">
        <f t="shared" si="18"/>
        <v>0</v>
      </c>
      <c r="M97" s="2">
        <f t="shared" si="19"/>
        <v>0</v>
      </c>
      <c r="N97" s="100">
        <f t="shared" si="20"/>
        <v>0</v>
      </c>
      <c r="O97" s="100">
        <f t="shared" si="21"/>
        <v>0</v>
      </c>
      <c r="P97" s="98">
        <f t="shared" si="22"/>
        <v>0</v>
      </c>
      <c r="Q97" s="19"/>
      <c r="R97" s="13"/>
      <c r="S97" s="37" t="str" cm="1">
        <f t="array" ref="S97">_xlfn.IFS(P97&gt;H97,"KO : Le montant retenu TTC est supérieur au montant présenté TTC. Merci de revoir la ligne de dépense ou plafonner son montant.",N97&gt;F97,"Attention : Le montant retenu HT est supérieur au montant HT présenté. Merci de revoir la ligne de dépense, plafonner son montant, ou justifier la reventillation HT / TVA.",O97&gt;G97,"Attention : Le montant TVA retenu est supérieur au montant TVA présenté. Merci de revoir la ligne de dépense, plafonner son montant, ou justifier la reventillation HT / TVA.",H97=0,"",P97=H97,"OK",P97&lt;H97,"Montant instruit inférieur au montant présenté.")</f>
        <v/>
      </c>
      <c r="T97" s="95">
        <f t="shared" si="13"/>
        <v>0</v>
      </c>
      <c r="U97" s="95">
        <f t="shared" si="14"/>
        <v>0</v>
      </c>
      <c r="V97" s="95">
        <f t="shared" si="15"/>
        <v>0</v>
      </c>
    </row>
    <row r="98" spans="1:22">
      <c r="A98" s="7">
        <v>94</v>
      </c>
      <c r="B98" s="2"/>
      <c r="C98" s="2"/>
      <c r="D98" s="2"/>
      <c r="E98" s="2"/>
      <c r="F98" s="99"/>
      <c r="G98" s="93"/>
      <c r="H98" s="98">
        <f t="shared" si="23"/>
        <v>0</v>
      </c>
      <c r="I98" s="30"/>
      <c r="J98" s="21">
        <f t="shared" si="16"/>
        <v>0</v>
      </c>
      <c r="K98" s="5">
        <f t="shared" si="17"/>
        <v>0</v>
      </c>
      <c r="L98" s="5">
        <f t="shared" si="18"/>
        <v>0</v>
      </c>
      <c r="M98" s="2">
        <f t="shared" si="19"/>
        <v>0</v>
      </c>
      <c r="N98" s="100">
        <f t="shared" si="20"/>
        <v>0</v>
      </c>
      <c r="O98" s="100">
        <f t="shared" si="21"/>
        <v>0</v>
      </c>
      <c r="P98" s="98">
        <f t="shared" si="22"/>
        <v>0</v>
      </c>
      <c r="Q98" s="19"/>
      <c r="R98" s="13"/>
      <c r="S98" s="37" t="str" cm="1">
        <f t="array" ref="S98">_xlfn.IFS(P98&gt;H98,"KO : Le montant retenu TTC est supérieur au montant présenté TTC. Merci de revoir la ligne de dépense ou plafonner son montant.",N98&gt;F98,"Attention : Le montant retenu HT est supérieur au montant HT présenté. Merci de revoir la ligne de dépense, plafonner son montant, ou justifier la reventillation HT / TVA.",O98&gt;G98,"Attention : Le montant TVA retenu est supérieur au montant TVA présenté. Merci de revoir la ligne de dépense, plafonner son montant, ou justifier la reventillation HT / TVA.",H98=0,"",P98=H98,"OK",P98&lt;H98,"Montant instruit inférieur au montant présenté.")</f>
        <v/>
      </c>
      <c r="T98" s="95">
        <f t="shared" si="13"/>
        <v>0</v>
      </c>
      <c r="U98" s="95">
        <f t="shared" si="14"/>
        <v>0</v>
      </c>
      <c r="V98" s="95">
        <f t="shared" si="15"/>
        <v>0</v>
      </c>
    </row>
    <row r="99" spans="1:22">
      <c r="A99" s="7">
        <v>95</v>
      </c>
      <c r="B99" s="2"/>
      <c r="C99" s="2"/>
      <c r="D99" s="2"/>
      <c r="E99" s="2"/>
      <c r="F99" s="99"/>
      <c r="G99" s="93"/>
      <c r="H99" s="98">
        <f t="shared" si="23"/>
        <v>0</v>
      </c>
      <c r="I99" s="30"/>
      <c r="J99" s="21">
        <f t="shared" si="16"/>
        <v>0</v>
      </c>
      <c r="K99" s="5">
        <f t="shared" si="17"/>
        <v>0</v>
      </c>
      <c r="L99" s="5">
        <f t="shared" si="18"/>
        <v>0</v>
      </c>
      <c r="M99" s="2">
        <f t="shared" si="19"/>
        <v>0</v>
      </c>
      <c r="N99" s="100">
        <f t="shared" si="20"/>
        <v>0</v>
      </c>
      <c r="O99" s="100">
        <f t="shared" si="21"/>
        <v>0</v>
      </c>
      <c r="P99" s="98">
        <f t="shared" si="22"/>
        <v>0</v>
      </c>
      <c r="Q99" s="19"/>
      <c r="R99" s="13"/>
      <c r="S99" s="37" t="str" cm="1">
        <f t="array" ref="S99">_xlfn.IFS(P99&gt;H99,"KO : Le montant retenu TTC est supérieur au montant présenté TTC. Merci de revoir la ligne de dépense ou plafonner son montant.",N99&gt;F99,"Attention : Le montant retenu HT est supérieur au montant HT présenté. Merci de revoir la ligne de dépense, plafonner son montant, ou justifier la reventillation HT / TVA.",O99&gt;G99,"Attention : Le montant TVA retenu est supérieur au montant TVA présenté. Merci de revoir la ligne de dépense, plafonner son montant, ou justifier la reventillation HT / TVA.",H99=0,"",P99=H99,"OK",P99&lt;H99,"Montant instruit inférieur au montant présenté.")</f>
        <v/>
      </c>
      <c r="T99" s="95">
        <f t="shared" si="13"/>
        <v>0</v>
      </c>
      <c r="U99" s="95">
        <f t="shared" si="14"/>
        <v>0</v>
      </c>
      <c r="V99" s="95">
        <f t="shared" si="15"/>
        <v>0</v>
      </c>
    </row>
    <row r="100" spans="1:22">
      <c r="A100" s="7">
        <v>96</v>
      </c>
      <c r="B100" s="2"/>
      <c r="C100" s="2"/>
      <c r="D100" s="2"/>
      <c r="E100" s="2"/>
      <c r="F100" s="99"/>
      <c r="G100" s="93"/>
      <c r="H100" s="98">
        <f t="shared" si="23"/>
        <v>0</v>
      </c>
      <c r="I100" s="30"/>
      <c r="J100" s="21">
        <f t="shared" si="16"/>
        <v>0</v>
      </c>
      <c r="K100" s="5">
        <f t="shared" si="17"/>
        <v>0</v>
      </c>
      <c r="L100" s="5">
        <f t="shared" si="18"/>
        <v>0</v>
      </c>
      <c r="M100" s="2">
        <f t="shared" si="19"/>
        <v>0</v>
      </c>
      <c r="N100" s="100">
        <f t="shared" si="20"/>
        <v>0</v>
      </c>
      <c r="O100" s="100">
        <f t="shared" si="21"/>
        <v>0</v>
      </c>
      <c r="P100" s="98">
        <f t="shared" si="22"/>
        <v>0</v>
      </c>
      <c r="Q100" s="19"/>
      <c r="R100" s="13"/>
      <c r="S100" s="37" t="str" cm="1">
        <f t="array" ref="S100">_xlfn.IFS(P100&gt;H100,"KO : Le montant retenu TTC est supérieur au montant présenté TTC. Merci de revoir la ligne de dépense ou plafonner son montant.",N100&gt;F100,"Attention : Le montant retenu HT est supérieur au montant HT présenté. Merci de revoir la ligne de dépense, plafonner son montant, ou justifier la reventillation HT / TVA.",O100&gt;G100,"Attention : Le montant TVA retenu est supérieur au montant TVA présenté. Merci de revoir la ligne de dépense, plafonner son montant, ou justifier la reventillation HT / TVA.",H100=0,"",P100=H100,"OK",P100&lt;H100,"Montant instruit inférieur au montant présenté.")</f>
        <v/>
      </c>
      <c r="T100" s="95">
        <f t="shared" si="13"/>
        <v>0</v>
      </c>
      <c r="U100" s="95">
        <f t="shared" si="14"/>
        <v>0</v>
      </c>
      <c r="V100" s="95">
        <f t="shared" si="15"/>
        <v>0</v>
      </c>
    </row>
    <row r="101" spans="1:22">
      <c r="A101" s="7">
        <v>97</v>
      </c>
      <c r="B101" s="2"/>
      <c r="C101" s="2"/>
      <c r="D101" s="2"/>
      <c r="E101" s="2"/>
      <c r="F101" s="99"/>
      <c r="G101" s="93"/>
      <c r="H101" s="98">
        <f t="shared" si="23"/>
        <v>0</v>
      </c>
      <c r="I101" s="30"/>
      <c r="J101" s="21">
        <f t="shared" si="16"/>
        <v>0</v>
      </c>
      <c r="K101" s="5">
        <f t="shared" si="17"/>
        <v>0</v>
      </c>
      <c r="L101" s="5">
        <f t="shared" si="18"/>
        <v>0</v>
      </c>
      <c r="M101" s="2">
        <f t="shared" si="19"/>
        <v>0</v>
      </c>
      <c r="N101" s="100">
        <f t="shared" si="20"/>
        <v>0</v>
      </c>
      <c r="O101" s="100">
        <f t="shared" si="21"/>
        <v>0</v>
      </c>
      <c r="P101" s="98">
        <f t="shared" si="22"/>
        <v>0</v>
      </c>
      <c r="Q101" s="19"/>
      <c r="R101" s="13"/>
      <c r="S101" s="37" t="str" cm="1">
        <f t="array" ref="S101">_xlfn.IFS(P101&gt;H101,"KO : Le montant retenu TTC est supérieur au montant présenté TTC. Merci de revoir la ligne de dépense ou plafonner son montant.",N101&gt;F101,"Attention : Le montant retenu HT est supérieur au montant HT présenté. Merci de revoir la ligne de dépense, plafonner son montant, ou justifier la reventillation HT / TVA.",O101&gt;G101,"Attention : Le montant TVA retenu est supérieur au montant TVA présenté. Merci de revoir la ligne de dépense, plafonner son montant, ou justifier la reventillation HT / TVA.",H101=0,"",P101=H101,"OK",P101&lt;H101,"Montant instruit inférieur au montant présenté.")</f>
        <v/>
      </c>
      <c r="T101" s="95">
        <f t="shared" si="13"/>
        <v>0</v>
      </c>
      <c r="U101" s="95">
        <f t="shared" si="14"/>
        <v>0</v>
      </c>
      <c r="V101" s="95">
        <f t="shared" si="15"/>
        <v>0</v>
      </c>
    </row>
    <row r="102" spans="1:22">
      <c r="A102" s="7">
        <v>98</v>
      </c>
      <c r="B102" s="2"/>
      <c r="C102" s="2"/>
      <c r="D102" s="2"/>
      <c r="E102" s="2"/>
      <c r="F102" s="99"/>
      <c r="G102" s="93"/>
      <c r="H102" s="98">
        <f t="shared" si="23"/>
        <v>0</v>
      </c>
      <c r="I102" s="30"/>
      <c r="J102" s="21">
        <f t="shared" si="16"/>
        <v>0</v>
      </c>
      <c r="K102" s="5">
        <f t="shared" si="17"/>
        <v>0</v>
      </c>
      <c r="L102" s="5">
        <f t="shared" si="18"/>
        <v>0</v>
      </c>
      <c r="M102" s="2">
        <f t="shared" si="19"/>
        <v>0</v>
      </c>
      <c r="N102" s="100">
        <f t="shared" si="20"/>
        <v>0</v>
      </c>
      <c r="O102" s="100">
        <f t="shared" si="21"/>
        <v>0</v>
      </c>
      <c r="P102" s="98">
        <f t="shared" si="22"/>
        <v>0</v>
      </c>
      <c r="Q102" s="19"/>
      <c r="R102" s="13"/>
      <c r="S102" s="37" t="str" cm="1">
        <f t="array" ref="S102">_xlfn.IFS(P102&gt;H102,"KO : Le montant retenu TTC est supérieur au montant présenté TTC. Merci de revoir la ligne de dépense ou plafonner son montant.",N102&gt;F102,"Attention : Le montant retenu HT est supérieur au montant HT présenté. Merci de revoir la ligne de dépense, plafonner son montant, ou justifier la reventillation HT / TVA.",O102&gt;G102,"Attention : Le montant TVA retenu est supérieur au montant TVA présenté. Merci de revoir la ligne de dépense, plafonner son montant, ou justifier la reventillation HT / TVA.",H102=0,"",P102=H102,"OK",P102&lt;H102,"Montant instruit inférieur au montant présenté.")</f>
        <v/>
      </c>
      <c r="T102" s="95">
        <f t="shared" si="13"/>
        <v>0</v>
      </c>
      <c r="U102" s="95">
        <f t="shared" si="14"/>
        <v>0</v>
      </c>
      <c r="V102" s="95">
        <f t="shared" si="15"/>
        <v>0</v>
      </c>
    </row>
    <row r="103" spans="1:22">
      <c r="A103" s="7">
        <v>99</v>
      </c>
      <c r="B103" s="2"/>
      <c r="C103" s="2"/>
      <c r="D103" s="2"/>
      <c r="E103" s="2"/>
      <c r="F103" s="99"/>
      <c r="G103" s="93"/>
      <c r="H103" s="98">
        <f t="shared" si="23"/>
        <v>0</v>
      </c>
      <c r="I103" s="30"/>
      <c r="J103" s="21">
        <f t="shared" si="16"/>
        <v>0</v>
      </c>
      <c r="K103" s="5">
        <f t="shared" si="17"/>
        <v>0</v>
      </c>
      <c r="L103" s="5">
        <f t="shared" si="18"/>
        <v>0</v>
      </c>
      <c r="M103" s="2">
        <f t="shared" si="19"/>
        <v>0</v>
      </c>
      <c r="N103" s="100">
        <f t="shared" si="20"/>
        <v>0</v>
      </c>
      <c r="O103" s="100">
        <f t="shared" si="21"/>
        <v>0</v>
      </c>
      <c r="P103" s="98">
        <f t="shared" si="22"/>
        <v>0</v>
      </c>
      <c r="Q103" s="19"/>
      <c r="R103" s="13"/>
      <c r="S103" s="37" t="str" cm="1">
        <f t="array" ref="S103">_xlfn.IFS(P103&gt;H103,"KO : Le montant retenu TTC est supérieur au montant présenté TTC. Merci de revoir la ligne de dépense ou plafonner son montant.",N103&gt;F103,"Attention : Le montant retenu HT est supérieur au montant HT présenté. Merci de revoir la ligne de dépense, plafonner son montant, ou justifier la reventillation HT / TVA.",O103&gt;G103,"Attention : Le montant TVA retenu est supérieur au montant TVA présenté. Merci de revoir la ligne de dépense, plafonner son montant, ou justifier la reventillation HT / TVA.",H103=0,"",P103=H103,"OK",P103&lt;H103,"Montant instruit inférieur au montant présenté.")</f>
        <v/>
      </c>
      <c r="T103" s="95">
        <f t="shared" si="13"/>
        <v>0</v>
      </c>
      <c r="U103" s="95">
        <f t="shared" si="14"/>
        <v>0</v>
      </c>
      <c r="V103" s="95">
        <f t="shared" si="15"/>
        <v>0</v>
      </c>
    </row>
    <row r="104" spans="1:22">
      <c r="A104" s="7">
        <v>100</v>
      </c>
      <c r="B104" s="2"/>
      <c r="C104" s="2"/>
      <c r="D104" s="2"/>
      <c r="E104" s="2"/>
      <c r="F104" s="99"/>
      <c r="G104" s="93"/>
      <c r="H104" s="98">
        <f t="shared" si="23"/>
        <v>0</v>
      </c>
      <c r="I104" s="30"/>
      <c r="J104" s="21">
        <f t="shared" si="16"/>
        <v>0</v>
      </c>
      <c r="K104" s="5">
        <f t="shared" si="17"/>
        <v>0</v>
      </c>
      <c r="L104" s="5">
        <f t="shared" si="18"/>
        <v>0</v>
      </c>
      <c r="M104" s="2">
        <f t="shared" si="19"/>
        <v>0</v>
      </c>
      <c r="N104" s="100">
        <f t="shared" si="20"/>
        <v>0</v>
      </c>
      <c r="O104" s="100">
        <f t="shared" si="21"/>
        <v>0</v>
      </c>
      <c r="P104" s="98">
        <f t="shared" si="22"/>
        <v>0</v>
      </c>
      <c r="Q104" s="19"/>
      <c r="R104" s="13"/>
      <c r="S104" s="37" t="str" cm="1">
        <f t="array" ref="S104">_xlfn.IFS(P104&gt;H104,"KO : Le montant retenu TTC est supérieur au montant présenté TTC. Merci de revoir la ligne de dépense ou plafonner son montant.",N104&gt;F104,"Attention : Le montant retenu HT est supérieur au montant HT présenté. Merci de revoir la ligne de dépense, plafonner son montant, ou justifier la reventillation HT / TVA.",O104&gt;G104,"Attention : Le montant TVA retenu est supérieur au montant TVA présenté. Merci de revoir la ligne de dépense, plafonner son montant, ou justifier la reventillation HT / TVA.",H104=0,"",P104=H104,"OK",P104&lt;H104,"Montant instruit inférieur au montant présenté.")</f>
        <v/>
      </c>
      <c r="T104" s="95">
        <f t="shared" si="13"/>
        <v>0</v>
      </c>
      <c r="U104" s="95">
        <f t="shared" si="14"/>
        <v>0</v>
      </c>
      <c r="V104" s="95">
        <f t="shared" si="15"/>
        <v>0</v>
      </c>
    </row>
    <row r="105" spans="1:22">
      <c r="A105" s="7">
        <v>101</v>
      </c>
      <c r="B105" s="2"/>
      <c r="C105" s="2"/>
      <c r="D105" s="2"/>
      <c r="E105" s="2"/>
      <c r="F105" s="99"/>
      <c r="G105" s="93"/>
      <c r="H105" s="98">
        <f t="shared" si="23"/>
        <v>0</v>
      </c>
      <c r="I105" s="30"/>
      <c r="J105" s="21">
        <f t="shared" si="16"/>
        <v>0</v>
      </c>
      <c r="K105" s="5">
        <f t="shared" si="17"/>
        <v>0</v>
      </c>
      <c r="L105" s="5">
        <f t="shared" si="18"/>
        <v>0</v>
      </c>
      <c r="M105" s="2">
        <f t="shared" si="19"/>
        <v>0</v>
      </c>
      <c r="N105" s="100">
        <f t="shared" si="20"/>
        <v>0</v>
      </c>
      <c r="O105" s="100">
        <f t="shared" si="21"/>
        <v>0</v>
      </c>
      <c r="P105" s="98">
        <f t="shared" si="22"/>
        <v>0</v>
      </c>
      <c r="Q105" s="19"/>
      <c r="R105" s="13"/>
      <c r="S105" s="37" t="str" cm="1">
        <f t="array" ref="S105">_xlfn.IFS(P105&gt;H105,"KO : Le montant retenu TTC est supérieur au montant présenté TTC. Merci de revoir la ligne de dépense ou plafonner son montant.",N105&gt;F105,"Attention : Le montant retenu HT est supérieur au montant HT présenté. Merci de revoir la ligne de dépense, plafonner son montant, ou justifier la reventillation HT / TVA.",O105&gt;G105,"Attention : Le montant TVA retenu est supérieur au montant TVA présenté. Merci de revoir la ligne de dépense, plafonner son montant, ou justifier la reventillation HT / TVA.",H105=0,"",P105=H105,"OK",P105&lt;H105,"Montant instruit inférieur au montant présenté.")</f>
        <v/>
      </c>
      <c r="T105" s="95">
        <f t="shared" si="13"/>
        <v>0</v>
      </c>
      <c r="U105" s="95">
        <f t="shared" si="14"/>
        <v>0</v>
      </c>
      <c r="V105" s="95">
        <f t="shared" si="15"/>
        <v>0</v>
      </c>
    </row>
    <row r="106" spans="1:22">
      <c r="A106" s="7">
        <v>102</v>
      </c>
      <c r="B106" s="2"/>
      <c r="C106" s="2"/>
      <c r="D106" s="2"/>
      <c r="E106" s="2"/>
      <c r="F106" s="99"/>
      <c r="G106" s="93"/>
      <c r="H106" s="98">
        <f t="shared" si="23"/>
        <v>0</v>
      </c>
      <c r="I106" s="30"/>
      <c r="J106" s="21">
        <f t="shared" si="16"/>
        <v>0</v>
      </c>
      <c r="K106" s="5">
        <f t="shared" si="17"/>
        <v>0</v>
      </c>
      <c r="L106" s="5">
        <f t="shared" si="18"/>
        <v>0</v>
      </c>
      <c r="M106" s="2">
        <f t="shared" si="19"/>
        <v>0</v>
      </c>
      <c r="N106" s="100">
        <f t="shared" si="20"/>
        <v>0</v>
      </c>
      <c r="O106" s="100">
        <f t="shared" si="21"/>
        <v>0</v>
      </c>
      <c r="P106" s="98">
        <f t="shared" si="22"/>
        <v>0</v>
      </c>
      <c r="Q106" s="19"/>
      <c r="R106" s="13"/>
      <c r="S106" s="37" t="str" cm="1">
        <f t="array" ref="S106">_xlfn.IFS(P106&gt;H106,"KO : Le montant retenu TTC est supérieur au montant présenté TTC. Merci de revoir la ligne de dépense ou plafonner son montant.",N106&gt;F106,"Attention : Le montant retenu HT est supérieur au montant HT présenté. Merci de revoir la ligne de dépense, plafonner son montant, ou justifier la reventillation HT / TVA.",O106&gt;G106,"Attention : Le montant TVA retenu est supérieur au montant TVA présenté. Merci de revoir la ligne de dépense, plafonner son montant, ou justifier la reventillation HT / TVA.",H106=0,"",P106=H106,"OK",P106&lt;H106,"Montant instruit inférieur au montant présenté.")</f>
        <v/>
      </c>
      <c r="T106" s="95">
        <f t="shared" si="13"/>
        <v>0</v>
      </c>
      <c r="U106" s="95">
        <f t="shared" si="14"/>
        <v>0</v>
      </c>
      <c r="V106" s="95">
        <f t="shared" si="15"/>
        <v>0</v>
      </c>
    </row>
    <row r="107" spans="1:22">
      <c r="A107" s="7">
        <v>103</v>
      </c>
      <c r="B107" s="2"/>
      <c r="C107" s="2"/>
      <c r="D107" s="2"/>
      <c r="E107" s="2"/>
      <c r="F107" s="99"/>
      <c r="G107" s="93"/>
      <c r="H107" s="98">
        <f t="shared" si="23"/>
        <v>0</v>
      </c>
      <c r="I107" s="30"/>
      <c r="J107" s="21">
        <f t="shared" si="16"/>
        <v>0</v>
      </c>
      <c r="K107" s="5">
        <f t="shared" si="17"/>
        <v>0</v>
      </c>
      <c r="L107" s="5">
        <f t="shared" si="18"/>
        <v>0</v>
      </c>
      <c r="M107" s="2">
        <f t="shared" si="19"/>
        <v>0</v>
      </c>
      <c r="N107" s="100">
        <f t="shared" si="20"/>
        <v>0</v>
      </c>
      <c r="O107" s="100">
        <f t="shared" si="21"/>
        <v>0</v>
      </c>
      <c r="P107" s="98">
        <f t="shared" si="22"/>
        <v>0</v>
      </c>
      <c r="Q107" s="19"/>
      <c r="R107" s="13"/>
      <c r="S107" s="37" t="str" cm="1">
        <f t="array" ref="S107">_xlfn.IFS(P107&gt;H107,"KO : Le montant retenu TTC est supérieur au montant présenté TTC. Merci de revoir la ligne de dépense ou plafonner son montant.",N107&gt;F107,"Attention : Le montant retenu HT est supérieur au montant HT présenté. Merci de revoir la ligne de dépense, plafonner son montant, ou justifier la reventillation HT / TVA.",O107&gt;G107,"Attention : Le montant TVA retenu est supérieur au montant TVA présenté. Merci de revoir la ligne de dépense, plafonner son montant, ou justifier la reventillation HT / TVA.",H107=0,"",P107=H107,"OK",P107&lt;H107,"Montant instruit inférieur au montant présenté.")</f>
        <v/>
      </c>
      <c r="T107" s="95">
        <f t="shared" si="13"/>
        <v>0</v>
      </c>
      <c r="U107" s="95">
        <f t="shared" si="14"/>
        <v>0</v>
      </c>
      <c r="V107" s="95">
        <f t="shared" si="15"/>
        <v>0</v>
      </c>
    </row>
    <row r="108" spans="1:22">
      <c r="A108" s="7">
        <v>104</v>
      </c>
      <c r="B108" s="2"/>
      <c r="C108" s="2"/>
      <c r="D108" s="2"/>
      <c r="E108" s="2"/>
      <c r="F108" s="99"/>
      <c r="G108" s="93"/>
      <c r="H108" s="98">
        <f t="shared" si="23"/>
        <v>0</v>
      </c>
      <c r="I108" s="30"/>
      <c r="J108" s="21">
        <f t="shared" si="16"/>
        <v>0</v>
      </c>
      <c r="K108" s="5">
        <f t="shared" si="17"/>
        <v>0</v>
      </c>
      <c r="L108" s="5">
        <f t="shared" si="18"/>
        <v>0</v>
      </c>
      <c r="M108" s="2">
        <f t="shared" si="19"/>
        <v>0</v>
      </c>
      <c r="N108" s="100">
        <f t="shared" si="20"/>
        <v>0</v>
      </c>
      <c r="O108" s="100">
        <f t="shared" si="21"/>
        <v>0</v>
      </c>
      <c r="P108" s="98">
        <f t="shared" si="22"/>
        <v>0</v>
      </c>
      <c r="Q108" s="19"/>
      <c r="R108" s="13"/>
      <c r="S108" s="37" t="str" cm="1">
        <f t="array" ref="S108">_xlfn.IFS(P108&gt;H108,"KO : Le montant retenu TTC est supérieur au montant présenté TTC. Merci de revoir la ligne de dépense ou plafonner son montant.",N108&gt;F108,"Attention : Le montant retenu HT est supérieur au montant HT présenté. Merci de revoir la ligne de dépense, plafonner son montant, ou justifier la reventillation HT / TVA.",O108&gt;G108,"Attention : Le montant TVA retenu est supérieur au montant TVA présenté. Merci de revoir la ligne de dépense, plafonner son montant, ou justifier la reventillation HT / TVA.",H108=0,"",P108=H108,"OK",P108&lt;H108,"Montant instruit inférieur au montant présenté.")</f>
        <v/>
      </c>
      <c r="T108" s="95">
        <f t="shared" si="13"/>
        <v>0</v>
      </c>
      <c r="U108" s="95">
        <f t="shared" si="14"/>
        <v>0</v>
      </c>
      <c r="V108" s="95">
        <f t="shared" si="15"/>
        <v>0</v>
      </c>
    </row>
    <row r="109" spans="1:22">
      <c r="A109" s="7">
        <v>105</v>
      </c>
      <c r="B109" s="2"/>
      <c r="C109" s="2"/>
      <c r="D109" s="2"/>
      <c r="E109" s="2"/>
      <c r="F109" s="99"/>
      <c r="G109" s="93"/>
      <c r="H109" s="98">
        <f t="shared" si="23"/>
        <v>0</v>
      </c>
      <c r="I109" s="30"/>
      <c r="J109" s="21">
        <f t="shared" si="16"/>
        <v>0</v>
      </c>
      <c r="K109" s="5">
        <f t="shared" si="17"/>
        <v>0</v>
      </c>
      <c r="L109" s="5">
        <f t="shared" si="18"/>
        <v>0</v>
      </c>
      <c r="M109" s="2">
        <f t="shared" si="19"/>
        <v>0</v>
      </c>
      <c r="N109" s="100">
        <f t="shared" si="20"/>
        <v>0</v>
      </c>
      <c r="O109" s="100">
        <f t="shared" si="21"/>
        <v>0</v>
      </c>
      <c r="P109" s="98">
        <f t="shared" si="22"/>
        <v>0</v>
      </c>
      <c r="Q109" s="19"/>
      <c r="R109" s="13"/>
      <c r="S109" s="37" t="str" cm="1">
        <f t="array" ref="S109">_xlfn.IFS(P109&gt;H109,"KO : Le montant retenu TTC est supérieur au montant présenté TTC. Merci de revoir la ligne de dépense ou plafonner son montant.",N109&gt;F109,"Attention : Le montant retenu HT est supérieur au montant HT présenté. Merci de revoir la ligne de dépense, plafonner son montant, ou justifier la reventillation HT / TVA.",O109&gt;G109,"Attention : Le montant TVA retenu est supérieur au montant TVA présenté. Merci de revoir la ligne de dépense, plafonner son montant, ou justifier la reventillation HT / TVA.",H109=0,"",P109=H109,"OK",P109&lt;H109,"Montant instruit inférieur au montant présenté.")</f>
        <v/>
      </c>
      <c r="T109" s="95">
        <f t="shared" si="13"/>
        <v>0</v>
      </c>
      <c r="U109" s="95">
        <f t="shared" si="14"/>
        <v>0</v>
      </c>
      <c r="V109" s="95">
        <f t="shared" si="15"/>
        <v>0</v>
      </c>
    </row>
    <row r="110" spans="1:22">
      <c r="A110" s="7">
        <v>106</v>
      </c>
      <c r="B110" s="2"/>
      <c r="C110" s="2"/>
      <c r="D110" s="2"/>
      <c r="E110" s="2"/>
      <c r="F110" s="99"/>
      <c r="G110" s="93"/>
      <c r="H110" s="98">
        <f t="shared" si="23"/>
        <v>0</v>
      </c>
      <c r="I110" s="30"/>
      <c r="J110" s="21">
        <f t="shared" si="16"/>
        <v>0</v>
      </c>
      <c r="K110" s="5">
        <f t="shared" si="17"/>
        <v>0</v>
      </c>
      <c r="L110" s="5">
        <f t="shared" si="18"/>
        <v>0</v>
      </c>
      <c r="M110" s="2">
        <f t="shared" si="19"/>
        <v>0</v>
      </c>
      <c r="N110" s="100">
        <f t="shared" si="20"/>
        <v>0</v>
      </c>
      <c r="O110" s="100">
        <f t="shared" si="21"/>
        <v>0</v>
      </c>
      <c r="P110" s="98">
        <f t="shared" si="22"/>
        <v>0</v>
      </c>
      <c r="Q110" s="19"/>
      <c r="R110" s="13"/>
      <c r="S110" s="37" t="str" cm="1">
        <f t="array" ref="S110">_xlfn.IFS(P110&gt;H110,"KO : Le montant retenu TTC est supérieur au montant présenté TTC. Merci de revoir la ligne de dépense ou plafonner son montant.",N110&gt;F110,"Attention : Le montant retenu HT est supérieur au montant HT présenté. Merci de revoir la ligne de dépense, plafonner son montant, ou justifier la reventillation HT / TVA.",O110&gt;G110,"Attention : Le montant TVA retenu est supérieur au montant TVA présenté. Merci de revoir la ligne de dépense, plafonner son montant, ou justifier la reventillation HT / TVA.",H110=0,"",P110=H110,"OK",P110&lt;H110,"Montant instruit inférieur au montant présenté.")</f>
        <v/>
      </c>
      <c r="T110" s="95">
        <f t="shared" si="13"/>
        <v>0</v>
      </c>
      <c r="U110" s="95">
        <f t="shared" si="14"/>
        <v>0</v>
      </c>
      <c r="V110" s="95">
        <f t="shared" si="15"/>
        <v>0</v>
      </c>
    </row>
    <row r="111" spans="1:22">
      <c r="A111" s="7">
        <v>107</v>
      </c>
      <c r="B111" s="2"/>
      <c r="C111" s="2"/>
      <c r="D111" s="2"/>
      <c r="E111" s="2"/>
      <c r="F111" s="99"/>
      <c r="G111" s="93"/>
      <c r="H111" s="98">
        <f t="shared" si="23"/>
        <v>0</v>
      </c>
      <c r="I111" s="30"/>
      <c r="J111" s="21">
        <f t="shared" si="16"/>
        <v>0</v>
      </c>
      <c r="K111" s="5">
        <f t="shared" si="17"/>
        <v>0</v>
      </c>
      <c r="L111" s="5">
        <f t="shared" si="18"/>
        <v>0</v>
      </c>
      <c r="M111" s="2">
        <f t="shared" si="19"/>
        <v>0</v>
      </c>
      <c r="N111" s="100">
        <f t="shared" si="20"/>
        <v>0</v>
      </c>
      <c r="O111" s="100">
        <f t="shared" si="21"/>
        <v>0</v>
      </c>
      <c r="P111" s="98">
        <f t="shared" si="22"/>
        <v>0</v>
      </c>
      <c r="Q111" s="19"/>
      <c r="R111" s="13"/>
      <c r="S111" s="37" t="str" cm="1">
        <f t="array" ref="S111">_xlfn.IFS(P111&gt;H111,"KO : Le montant retenu TTC est supérieur au montant présenté TTC. Merci de revoir la ligne de dépense ou plafonner son montant.",N111&gt;F111,"Attention : Le montant retenu HT est supérieur au montant HT présenté. Merci de revoir la ligne de dépense, plafonner son montant, ou justifier la reventillation HT / TVA.",O111&gt;G111,"Attention : Le montant TVA retenu est supérieur au montant TVA présenté. Merci de revoir la ligne de dépense, plafonner son montant, ou justifier la reventillation HT / TVA.",H111=0,"",P111=H111,"OK",P111&lt;H111,"Montant instruit inférieur au montant présenté.")</f>
        <v/>
      </c>
      <c r="T111" s="95">
        <f t="shared" si="13"/>
        <v>0</v>
      </c>
      <c r="U111" s="95">
        <f t="shared" si="14"/>
        <v>0</v>
      </c>
      <c r="V111" s="95">
        <f t="shared" si="15"/>
        <v>0</v>
      </c>
    </row>
    <row r="112" spans="1:22">
      <c r="A112" s="7">
        <v>108</v>
      </c>
      <c r="B112" s="2"/>
      <c r="C112" s="2"/>
      <c r="D112" s="2"/>
      <c r="E112" s="2"/>
      <c r="F112" s="99"/>
      <c r="G112" s="93"/>
      <c r="H112" s="98">
        <f t="shared" si="23"/>
        <v>0</v>
      </c>
      <c r="I112" s="30"/>
      <c r="J112" s="21">
        <f t="shared" si="16"/>
        <v>0</v>
      </c>
      <c r="K112" s="5">
        <f t="shared" si="17"/>
        <v>0</v>
      </c>
      <c r="L112" s="5">
        <f t="shared" si="18"/>
        <v>0</v>
      </c>
      <c r="M112" s="2">
        <f t="shared" si="19"/>
        <v>0</v>
      </c>
      <c r="N112" s="100">
        <f t="shared" si="20"/>
        <v>0</v>
      </c>
      <c r="O112" s="100">
        <f t="shared" si="21"/>
        <v>0</v>
      </c>
      <c r="P112" s="98">
        <f t="shared" si="22"/>
        <v>0</v>
      </c>
      <c r="Q112" s="19"/>
      <c r="R112" s="13"/>
      <c r="S112" s="37" t="str" cm="1">
        <f t="array" ref="S112">_xlfn.IFS(P112&gt;H112,"KO : Le montant retenu TTC est supérieur au montant présenté TTC. Merci de revoir la ligne de dépense ou plafonner son montant.",N112&gt;F112,"Attention : Le montant retenu HT est supérieur au montant HT présenté. Merci de revoir la ligne de dépense, plafonner son montant, ou justifier la reventillation HT / TVA.",O112&gt;G112,"Attention : Le montant TVA retenu est supérieur au montant TVA présenté. Merci de revoir la ligne de dépense, plafonner son montant, ou justifier la reventillation HT / TVA.",H112=0,"",P112=H112,"OK",P112&lt;H112,"Montant instruit inférieur au montant présenté.")</f>
        <v/>
      </c>
      <c r="T112" s="95">
        <f t="shared" si="13"/>
        <v>0</v>
      </c>
      <c r="U112" s="95">
        <f t="shared" si="14"/>
        <v>0</v>
      </c>
      <c r="V112" s="95">
        <f t="shared" si="15"/>
        <v>0</v>
      </c>
    </row>
    <row r="113" spans="1:22">
      <c r="A113" s="7">
        <v>109</v>
      </c>
      <c r="B113" s="2"/>
      <c r="C113" s="2"/>
      <c r="D113" s="2"/>
      <c r="E113" s="2"/>
      <c r="F113" s="99"/>
      <c r="G113" s="93"/>
      <c r="H113" s="98">
        <f t="shared" si="23"/>
        <v>0</v>
      </c>
      <c r="I113" s="30"/>
      <c r="J113" s="21">
        <f t="shared" si="16"/>
        <v>0</v>
      </c>
      <c r="K113" s="5">
        <f t="shared" si="17"/>
        <v>0</v>
      </c>
      <c r="L113" s="5">
        <f t="shared" si="18"/>
        <v>0</v>
      </c>
      <c r="M113" s="2">
        <f t="shared" si="19"/>
        <v>0</v>
      </c>
      <c r="N113" s="100">
        <f t="shared" si="20"/>
        <v>0</v>
      </c>
      <c r="O113" s="100">
        <f t="shared" si="21"/>
        <v>0</v>
      </c>
      <c r="P113" s="98">
        <f t="shared" si="22"/>
        <v>0</v>
      </c>
      <c r="Q113" s="19"/>
      <c r="R113" s="13"/>
      <c r="S113" s="37" t="str" cm="1">
        <f t="array" ref="S113">_xlfn.IFS(P113&gt;H113,"KO : Le montant retenu TTC est supérieur au montant présenté TTC. Merci de revoir la ligne de dépense ou plafonner son montant.",N113&gt;F113,"Attention : Le montant retenu HT est supérieur au montant HT présenté. Merci de revoir la ligne de dépense, plafonner son montant, ou justifier la reventillation HT / TVA.",O113&gt;G113,"Attention : Le montant TVA retenu est supérieur au montant TVA présenté. Merci de revoir la ligne de dépense, plafonner son montant, ou justifier la reventillation HT / TVA.",H113=0,"",P113=H113,"OK",P113&lt;H113,"Montant instruit inférieur au montant présenté.")</f>
        <v/>
      </c>
      <c r="T113" s="95">
        <f t="shared" si="13"/>
        <v>0</v>
      </c>
      <c r="U113" s="95">
        <f t="shared" si="14"/>
        <v>0</v>
      </c>
      <c r="V113" s="95">
        <f t="shared" si="15"/>
        <v>0</v>
      </c>
    </row>
    <row r="114" spans="1:22">
      <c r="A114" s="7">
        <v>110</v>
      </c>
      <c r="B114" s="2"/>
      <c r="C114" s="2"/>
      <c r="D114" s="2"/>
      <c r="E114" s="2"/>
      <c r="F114" s="99"/>
      <c r="G114" s="93"/>
      <c r="H114" s="98">
        <f t="shared" si="23"/>
        <v>0</v>
      </c>
      <c r="I114" s="30"/>
      <c r="J114" s="21">
        <f t="shared" si="16"/>
        <v>0</v>
      </c>
      <c r="K114" s="5">
        <f t="shared" si="17"/>
        <v>0</v>
      </c>
      <c r="L114" s="5">
        <f t="shared" si="18"/>
        <v>0</v>
      </c>
      <c r="M114" s="2">
        <f t="shared" si="19"/>
        <v>0</v>
      </c>
      <c r="N114" s="100">
        <f t="shared" si="20"/>
        <v>0</v>
      </c>
      <c r="O114" s="100">
        <f t="shared" si="21"/>
        <v>0</v>
      </c>
      <c r="P114" s="98">
        <f t="shared" si="22"/>
        <v>0</v>
      </c>
      <c r="Q114" s="19"/>
      <c r="R114" s="13"/>
      <c r="S114" s="37" t="str" cm="1">
        <f t="array" ref="S114">_xlfn.IFS(P114&gt;H114,"KO : Le montant retenu TTC est supérieur au montant présenté TTC. Merci de revoir la ligne de dépense ou plafonner son montant.",N114&gt;F114,"Attention : Le montant retenu HT est supérieur au montant HT présenté. Merci de revoir la ligne de dépense, plafonner son montant, ou justifier la reventillation HT / TVA.",O114&gt;G114,"Attention : Le montant TVA retenu est supérieur au montant TVA présenté. Merci de revoir la ligne de dépense, plafonner son montant, ou justifier la reventillation HT / TVA.",H114=0,"",P114=H114,"OK",P114&lt;H114,"Montant instruit inférieur au montant présenté.")</f>
        <v/>
      </c>
      <c r="T114" s="95">
        <f t="shared" si="13"/>
        <v>0</v>
      </c>
      <c r="U114" s="95">
        <f t="shared" si="14"/>
        <v>0</v>
      </c>
      <c r="V114" s="95">
        <f t="shared" si="15"/>
        <v>0</v>
      </c>
    </row>
    <row r="115" spans="1:22">
      <c r="A115" s="7">
        <v>111</v>
      </c>
      <c r="B115" s="2"/>
      <c r="C115" s="2"/>
      <c r="D115" s="2"/>
      <c r="E115" s="2"/>
      <c r="F115" s="99"/>
      <c r="G115" s="93"/>
      <c r="H115" s="98">
        <f t="shared" si="23"/>
        <v>0</v>
      </c>
      <c r="I115" s="30"/>
      <c r="J115" s="21">
        <f t="shared" si="16"/>
        <v>0</v>
      </c>
      <c r="K115" s="5">
        <f t="shared" si="17"/>
        <v>0</v>
      </c>
      <c r="L115" s="5">
        <f t="shared" si="18"/>
        <v>0</v>
      </c>
      <c r="M115" s="2">
        <f t="shared" si="19"/>
        <v>0</v>
      </c>
      <c r="N115" s="100">
        <f t="shared" si="20"/>
        <v>0</v>
      </c>
      <c r="O115" s="100">
        <f t="shared" si="21"/>
        <v>0</v>
      </c>
      <c r="P115" s="98">
        <f t="shared" si="22"/>
        <v>0</v>
      </c>
      <c r="Q115" s="19"/>
      <c r="R115" s="13"/>
      <c r="S115" s="37" t="str" cm="1">
        <f t="array" ref="S115">_xlfn.IFS(P115&gt;H115,"KO : Le montant retenu TTC est supérieur au montant présenté TTC. Merci de revoir la ligne de dépense ou plafonner son montant.",N115&gt;F115,"Attention : Le montant retenu HT est supérieur au montant HT présenté. Merci de revoir la ligne de dépense, plafonner son montant, ou justifier la reventillation HT / TVA.",O115&gt;G115,"Attention : Le montant TVA retenu est supérieur au montant TVA présenté. Merci de revoir la ligne de dépense, plafonner son montant, ou justifier la reventillation HT / TVA.",H115=0,"",P115=H115,"OK",P115&lt;H115,"Montant instruit inférieur au montant présenté.")</f>
        <v/>
      </c>
      <c r="T115" s="95">
        <f t="shared" si="13"/>
        <v>0</v>
      </c>
      <c r="U115" s="95">
        <f t="shared" si="14"/>
        <v>0</v>
      </c>
      <c r="V115" s="95">
        <f t="shared" si="15"/>
        <v>0</v>
      </c>
    </row>
    <row r="116" spans="1:22">
      <c r="A116" s="7">
        <v>112</v>
      </c>
      <c r="B116" s="2"/>
      <c r="C116" s="2"/>
      <c r="D116" s="2"/>
      <c r="E116" s="2"/>
      <c r="F116" s="99"/>
      <c r="G116" s="93"/>
      <c r="H116" s="98">
        <f t="shared" si="23"/>
        <v>0</v>
      </c>
      <c r="I116" s="30"/>
      <c r="J116" s="21">
        <f t="shared" si="16"/>
        <v>0</v>
      </c>
      <c r="K116" s="5">
        <f t="shared" si="17"/>
        <v>0</v>
      </c>
      <c r="L116" s="5">
        <f t="shared" si="18"/>
        <v>0</v>
      </c>
      <c r="M116" s="2">
        <f t="shared" si="19"/>
        <v>0</v>
      </c>
      <c r="N116" s="100">
        <f t="shared" si="20"/>
        <v>0</v>
      </c>
      <c r="O116" s="100">
        <f t="shared" si="21"/>
        <v>0</v>
      </c>
      <c r="P116" s="98">
        <f t="shared" si="22"/>
        <v>0</v>
      </c>
      <c r="Q116" s="19"/>
      <c r="R116" s="13"/>
      <c r="S116" s="37" t="str" cm="1">
        <f t="array" ref="S116">_xlfn.IFS(P116&gt;H116,"KO : Le montant retenu TTC est supérieur au montant présenté TTC. Merci de revoir la ligne de dépense ou plafonner son montant.",N116&gt;F116,"Attention : Le montant retenu HT est supérieur au montant HT présenté. Merci de revoir la ligne de dépense, plafonner son montant, ou justifier la reventillation HT / TVA.",O116&gt;G116,"Attention : Le montant TVA retenu est supérieur au montant TVA présenté. Merci de revoir la ligne de dépense, plafonner son montant, ou justifier la reventillation HT / TVA.",H116=0,"",P116=H116,"OK",P116&lt;H116,"Montant instruit inférieur au montant présenté.")</f>
        <v/>
      </c>
      <c r="T116" s="95">
        <f t="shared" si="13"/>
        <v>0</v>
      </c>
      <c r="U116" s="95">
        <f t="shared" si="14"/>
        <v>0</v>
      </c>
      <c r="V116" s="95">
        <f t="shared" si="15"/>
        <v>0</v>
      </c>
    </row>
    <row r="117" spans="1:22">
      <c r="A117" s="7">
        <v>113</v>
      </c>
      <c r="B117" s="2"/>
      <c r="C117" s="2"/>
      <c r="D117" s="2"/>
      <c r="E117" s="2"/>
      <c r="F117" s="99"/>
      <c r="G117" s="93"/>
      <c r="H117" s="98">
        <f t="shared" si="23"/>
        <v>0</v>
      </c>
      <c r="I117" s="30"/>
      <c r="J117" s="21">
        <f t="shared" si="16"/>
        <v>0</v>
      </c>
      <c r="K117" s="5">
        <f t="shared" si="17"/>
        <v>0</v>
      </c>
      <c r="L117" s="5">
        <f t="shared" si="18"/>
        <v>0</v>
      </c>
      <c r="M117" s="2">
        <f t="shared" si="19"/>
        <v>0</v>
      </c>
      <c r="N117" s="100">
        <f t="shared" si="20"/>
        <v>0</v>
      </c>
      <c r="O117" s="100">
        <f t="shared" si="21"/>
        <v>0</v>
      </c>
      <c r="P117" s="98">
        <f t="shared" si="22"/>
        <v>0</v>
      </c>
      <c r="Q117" s="19"/>
      <c r="R117" s="13"/>
      <c r="S117" s="37" t="str" cm="1">
        <f t="array" ref="S117">_xlfn.IFS(P117&gt;H117,"KO : Le montant retenu TTC est supérieur au montant présenté TTC. Merci de revoir la ligne de dépense ou plafonner son montant.",N117&gt;F117,"Attention : Le montant retenu HT est supérieur au montant HT présenté. Merci de revoir la ligne de dépense, plafonner son montant, ou justifier la reventillation HT / TVA.",O117&gt;G117,"Attention : Le montant TVA retenu est supérieur au montant TVA présenté. Merci de revoir la ligne de dépense, plafonner son montant, ou justifier la reventillation HT / TVA.",H117=0,"",P117=H117,"OK",P117&lt;H117,"Montant instruit inférieur au montant présenté.")</f>
        <v/>
      </c>
      <c r="T117" s="95">
        <f t="shared" si="13"/>
        <v>0</v>
      </c>
      <c r="U117" s="95">
        <f t="shared" si="14"/>
        <v>0</v>
      </c>
      <c r="V117" s="95">
        <f t="shared" si="15"/>
        <v>0</v>
      </c>
    </row>
    <row r="118" spans="1:22">
      <c r="A118" s="7">
        <v>114</v>
      </c>
      <c r="B118" s="2"/>
      <c r="C118" s="2"/>
      <c r="D118" s="2"/>
      <c r="E118" s="2"/>
      <c r="F118" s="99"/>
      <c r="G118" s="93"/>
      <c r="H118" s="98">
        <f t="shared" si="23"/>
        <v>0</v>
      </c>
      <c r="I118" s="30"/>
      <c r="J118" s="21">
        <f t="shared" si="16"/>
        <v>0</v>
      </c>
      <c r="K118" s="5">
        <f t="shared" si="17"/>
        <v>0</v>
      </c>
      <c r="L118" s="5">
        <f t="shared" si="18"/>
        <v>0</v>
      </c>
      <c r="M118" s="2">
        <f t="shared" si="19"/>
        <v>0</v>
      </c>
      <c r="N118" s="100">
        <f t="shared" si="20"/>
        <v>0</v>
      </c>
      <c r="O118" s="100">
        <f t="shared" si="21"/>
        <v>0</v>
      </c>
      <c r="P118" s="98">
        <f t="shared" si="22"/>
        <v>0</v>
      </c>
      <c r="Q118" s="19"/>
      <c r="R118" s="13"/>
      <c r="S118" s="37" t="str" cm="1">
        <f t="array" ref="S118">_xlfn.IFS(P118&gt;H118,"KO : Le montant retenu TTC est supérieur au montant présenté TTC. Merci de revoir la ligne de dépense ou plafonner son montant.",N118&gt;F118,"Attention : Le montant retenu HT est supérieur au montant HT présenté. Merci de revoir la ligne de dépense, plafonner son montant, ou justifier la reventillation HT / TVA.",O118&gt;G118,"Attention : Le montant TVA retenu est supérieur au montant TVA présenté. Merci de revoir la ligne de dépense, plafonner son montant, ou justifier la reventillation HT / TVA.",H118=0,"",P118=H118,"OK",P118&lt;H118,"Montant instruit inférieur au montant présenté.")</f>
        <v/>
      </c>
      <c r="T118" s="95">
        <f t="shared" si="13"/>
        <v>0</v>
      </c>
      <c r="U118" s="95">
        <f t="shared" si="14"/>
        <v>0</v>
      </c>
      <c r="V118" s="95">
        <f t="shared" si="15"/>
        <v>0</v>
      </c>
    </row>
    <row r="119" spans="1:22">
      <c r="A119" s="7">
        <v>115</v>
      </c>
      <c r="B119" s="2"/>
      <c r="C119" s="2"/>
      <c r="D119" s="2"/>
      <c r="E119" s="2"/>
      <c r="F119" s="99"/>
      <c r="G119" s="93"/>
      <c r="H119" s="98">
        <f t="shared" si="23"/>
        <v>0</v>
      </c>
      <c r="I119" s="30"/>
      <c r="J119" s="21">
        <f t="shared" si="16"/>
        <v>0</v>
      </c>
      <c r="K119" s="5">
        <f t="shared" si="17"/>
        <v>0</v>
      </c>
      <c r="L119" s="5">
        <f t="shared" si="18"/>
        <v>0</v>
      </c>
      <c r="M119" s="2">
        <f t="shared" si="19"/>
        <v>0</v>
      </c>
      <c r="N119" s="100">
        <f t="shared" si="20"/>
        <v>0</v>
      </c>
      <c r="O119" s="100">
        <f t="shared" si="21"/>
        <v>0</v>
      </c>
      <c r="P119" s="98">
        <f t="shared" si="22"/>
        <v>0</v>
      </c>
      <c r="Q119" s="19"/>
      <c r="R119" s="13"/>
      <c r="S119" s="37" t="str" cm="1">
        <f t="array" ref="S119">_xlfn.IFS(P119&gt;H119,"KO : Le montant retenu TTC est supérieur au montant présenté TTC. Merci de revoir la ligne de dépense ou plafonner son montant.",N119&gt;F119,"Attention : Le montant retenu HT est supérieur au montant HT présenté. Merci de revoir la ligne de dépense, plafonner son montant, ou justifier la reventillation HT / TVA.",O119&gt;G119,"Attention : Le montant TVA retenu est supérieur au montant TVA présenté. Merci de revoir la ligne de dépense, plafonner son montant, ou justifier la reventillation HT / TVA.",H119=0,"",P119=H119,"OK",P119&lt;H119,"Montant instruit inférieur au montant présenté.")</f>
        <v/>
      </c>
      <c r="T119" s="95">
        <f t="shared" si="13"/>
        <v>0</v>
      </c>
      <c r="U119" s="95">
        <f t="shared" si="14"/>
        <v>0</v>
      </c>
      <c r="V119" s="95">
        <f t="shared" si="15"/>
        <v>0</v>
      </c>
    </row>
    <row r="120" spans="1:22">
      <c r="A120" s="7">
        <v>116</v>
      </c>
      <c r="B120" s="2"/>
      <c r="C120" s="2"/>
      <c r="D120" s="2"/>
      <c r="E120" s="2"/>
      <c r="F120" s="99"/>
      <c r="G120" s="93"/>
      <c r="H120" s="98">
        <f t="shared" si="23"/>
        <v>0</v>
      </c>
      <c r="I120" s="30"/>
      <c r="J120" s="21">
        <f t="shared" si="16"/>
        <v>0</v>
      </c>
      <c r="K120" s="5">
        <f t="shared" si="17"/>
        <v>0</v>
      </c>
      <c r="L120" s="5">
        <f t="shared" si="18"/>
        <v>0</v>
      </c>
      <c r="M120" s="2">
        <f t="shared" si="19"/>
        <v>0</v>
      </c>
      <c r="N120" s="100">
        <f t="shared" si="20"/>
        <v>0</v>
      </c>
      <c r="O120" s="100">
        <f t="shared" si="21"/>
        <v>0</v>
      </c>
      <c r="P120" s="98">
        <f t="shared" si="22"/>
        <v>0</v>
      </c>
      <c r="Q120" s="19"/>
      <c r="R120" s="13"/>
      <c r="S120" s="37" t="str" cm="1">
        <f t="array" ref="S120">_xlfn.IFS(P120&gt;H120,"KO : Le montant retenu TTC est supérieur au montant présenté TTC. Merci de revoir la ligne de dépense ou plafonner son montant.",N120&gt;F120,"Attention : Le montant retenu HT est supérieur au montant HT présenté. Merci de revoir la ligne de dépense, plafonner son montant, ou justifier la reventillation HT / TVA.",O120&gt;G120,"Attention : Le montant TVA retenu est supérieur au montant TVA présenté. Merci de revoir la ligne de dépense, plafonner son montant, ou justifier la reventillation HT / TVA.",H120=0,"",P120=H120,"OK",P120&lt;H120,"Montant instruit inférieur au montant présenté.")</f>
        <v/>
      </c>
      <c r="T120" s="95">
        <f t="shared" si="13"/>
        <v>0</v>
      </c>
      <c r="U120" s="95">
        <f t="shared" si="14"/>
        <v>0</v>
      </c>
      <c r="V120" s="95">
        <f t="shared" si="15"/>
        <v>0</v>
      </c>
    </row>
    <row r="121" spans="1:22">
      <c r="A121" s="7">
        <v>117</v>
      </c>
      <c r="B121" s="2"/>
      <c r="C121" s="2"/>
      <c r="D121" s="2"/>
      <c r="E121" s="2"/>
      <c r="F121" s="99"/>
      <c r="G121" s="93"/>
      <c r="H121" s="98">
        <f t="shared" si="23"/>
        <v>0</v>
      </c>
      <c r="I121" s="30"/>
      <c r="J121" s="21">
        <f t="shared" si="16"/>
        <v>0</v>
      </c>
      <c r="K121" s="5">
        <f t="shared" si="17"/>
        <v>0</v>
      </c>
      <c r="L121" s="5">
        <f t="shared" si="18"/>
        <v>0</v>
      </c>
      <c r="M121" s="2">
        <f t="shared" si="19"/>
        <v>0</v>
      </c>
      <c r="N121" s="100">
        <f t="shared" si="20"/>
        <v>0</v>
      </c>
      <c r="O121" s="100">
        <f t="shared" si="21"/>
        <v>0</v>
      </c>
      <c r="P121" s="98">
        <f t="shared" si="22"/>
        <v>0</v>
      </c>
      <c r="Q121" s="19"/>
      <c r="R121" s="13"/>
      <c r="S121" s="37" t="str" cm="1">
        <f t="array" ref="S121">_xlfn.IFS(P121&gt;H121,"KO : Le montant retenu TTC est supérieur au montant présenté TTC. Merci de revoir la ligne de dépense ou plafonner son montant.",N121&gt;F121,"Attention : Le montant retenu HT est supérieur au montant HT présenté. Merci de revoir la ligne de dépense, plafonner son montant, ou justifier la reventillation HT / TVA.",O121&gt;G121,"Attention : Le montant TVA retenu est supérieur au montant TVA présenté. Merci de revoir la ligne de dépense, plafonner son montant, ou justifier la reventillation HT / TVA.",H121=0,"",P121=H121,"OK",P121&lt;H121,"Montant instruit inférieur au montant présenté.")</f>
        <v/>
      </c>
      <c r="T121" s="95">
        <f t="shared" si="13"/>
        <v>0</v>
      </c>
      <c r="U121" s="95">
        <f t="shared" si="14"/>
        <v>0</v>
      </c>
      <c r="V121" s="95">
        <f t="shared" si="15"/>
        <v>0</v>
      </c>
    </row>
    <row r="122" spans="1:22">
      <c r="A122" s="7">
        <v>118</v>
      </c>
      <c r="B122" s="2"/>
      <c r="C122" s="2"/>
      <c r="D122" s="2"/>
      <c r="E122" s="2"/>
      <c r="F122" s="99"/>
      <c r="G122" s="93"/>
      <c r="H122" s="98">
        <f t="shared" si="23"/>
        <v>0</v>
      </c>
      <c r="I122" s="30"/>
      <c r="J122" s="21">
        <f t="shared" si="16"/>
        <v>0</v>
      </c>
      <c r="K122" s="5">
        <f t="shared" si="17"/>
        <v>0</v>
      </c>
      <c r="L122" s="5">
        <f t="shared" si="18"/>
        <v>0</v>
      </c>
      <c r="M122" s="2">
        <f t="shared" si="19"/>
        <v>0</v>
      </c>
      <c r="N122" s="100">
        <f t="shared" si="20"/>
        <v>0</v>
      </c>
      <c r="O122" s="100">
        <f t="shared" si="21"/>
        <v>0</v>
      </c>
      <c r="P122" s="98">
        <f t="shared" si="22"/>
        <v>0</v>
      </c>
      <c r="Q122" s="19"/>
      <c r="R122" s="13"/>
      <c r="S122" s="37" t="str" cm="1">
        <f t="array" ref="S122">_xlfn.IFS(P122&gt;H122,"KO : Le montant retenu TTC est supérieur au montant présenté TTC. Merci de revoir la ligne de dépense ou plafonner son montant.",N122&gt;F122,"Attention : Le montant retenu HT est supérieur au montant HT présenté. Merci de revoir la ligne de dépense, plafonner son montant, ou justifier la reventillation HT / TVA.",O122&gt;G122,"Attention : Le montant TVA retenu est supérieur au montant TVA présenté. Merci de revoir la ligne de dépense, plafonner son montant, ou justifier la reventillation HT / TVA.",H122=0,"",P122=H122,"OK",P122&lt;H122,"Montant instruit inférieur au montant présenté.")</f>
        <v/>
      </c>
      <c r="T122" s="95">
        <f t="shared" si="13"/>
        <v>0</v>
      </c>
      <c r="U122" s="95">
        <f t="shared" si="14"/>
        <v>0</v>
      </c>
      <c r="V122" s="95">
        <f t="shared" si="15"/>
        <v>0</v>
      </c>
    </row>
    <row r="123" spans="1:22">
      <c r="A123" s="7">
        <v>119</v>
      </c>
      <c r="B123" s="2"/>
      <c r="C123" s="2"/>
      <c r="D123" s="2"/>
      <c r="E123" s="2"/>
      <c r="F123" s="99"/>
      <c r="G123" s="93"/>
      <c r="H123" s="98">
        <f t="shared" si="23"/>
        <v>0</v>
      </c>
      <c r="I123" s="30"/>
      <c r="J123" s="21">
        <f t="shared" si="16"/>
        <v>0</v>
      </c>
      <c r="K123" s="5">
        <f t="shared" si="17"/>
        <v>0</v>
      </c>
      <c r="L123" s="5">
        <f t="shared" si="18"/>
        <v>0</v>
      </c>
      <c r="M123" s="2">
        <f t="shared" si="19"/>
        <v>0</v>
      </c>
      <c r="N123" s="100">
        <f t="shared" si="20"/>
        <v>0</v>
      </c>
      <c r="O123" s="100">
        <f t="shared" si="21"/>
        <v>0</v>
      </c>
      <c r="P123" s="98">
        <f t="shared" si="22"/>
        <v>0</v>
      </c>
      <c r="Q123" s="19"/>
      <c r="R123" s="13"/>
      <c r="S123" s="37" t="str" cm="1">
        <f t="array" ref="S123">_xlfn.IFS(P123&gt;H123,"KO : Le montant retenu TTC est supérieur au montant présenté TTC. Merci de revoir la ligne de dépense ou plafonner son montant.",N123&gt;F123,"Attention : Le montant retenu HT est supérieur au montant HT présenté. Merci de revoir la ligne de dépense, plafonner son montant, ou justifier la reventillation HT / TVA.",O123&gt;G123,"Attention : Le montant TVA retenu est supérieur au montant TVA présenté. Merci de revoir la ligne de dépense, plafonner son montant, ou justifier la reventillation HT / TVA.",H123=0,"",P123=H123,"OK",P123&lt;H123,"Montant instruit inférieur au montant présenté.")</f>
        <v/>
      </c>
      <c r="T123" s="95">
        <f t="shared" si="13"/>
        <v>0</v>
      </c>
      <c r="U123" s="95">
        <f t="shared" si="14"/>
        <v>0</v>
      </c>
      <c r="V123" s="95">
        <f t="shared" si="15"/>
        <v>0</v>
      </c>
    </row>
    <row r="124" spans="1:22">
      <c r="A124" s="7">
        <v>120</v>
      </c>
      <c r="B124" s="2"/>
      <c r="C124" s="2"/>
      <c r="D124" s="2"/>
      <c r="E124" s="2"/>
      <c r="F124" s="99"/>
      <c r="G124" s="93"/>
      <c r="H124" s="98">
        <f t="shared" si="23"/>
        <v>0</v>
      </c>
      <c r="I124" s="30"/>
      <c r="J124" s="21">
        <f t="shared" si="16"/>
        <v>0</v>
      </c>
      <c r="K124" s="5">
        <f t="shared" si="17"/>
        <v>0</v>
      </c>
      <c r="L124" s="5">
        <f t="shared" si="18"/>
        <v>0</v>
      </c>
      <c r="M124" s="2">
        <f t="shared" si="19"/>
        <v>0</v>
      </c>
      <c r="N124" s="100">
        <f t="shared" si="20"/>
        <v>0</v>
      </c>
      <c r="O124" s="100">
        <f t="shared" si="21"/>
        <v>0</v>
      </c>
      <c r="P124" s="98">
        <f t="shared" si="22"/>
        <v>0</v>
      </c>
      <c r="Q124" s="19"/>
      <c r="R124" s="13"/>
      <c r="S124" s="37" t="str" cm="1">
        <f t="array" ref="S124">_xlfn.IFS(P124&gt;H124,"KO : Le montant retenu TTC est supérieur au montant présenté TTC. Merci de revoir la ligne de dépense ou plafonner son montant.",N124&gt;F124,"Attention : Le montant retenu HT est supérieur au montant HT présenté. Merci de revoir la ligne de dépense, plafonner son montant, ou justifier la reventillation HT / TVA.",O124&gt;G124,"Attention : Le montant TVA retenu est supérieur au montant TVA présenté. Merci de revoir la ligne de dépense, plafonner son montant, ou justifier la reventillation HT / TVA.",H124=0,"",P124=H124,"OK",P124&lt;H124,"Montant instruit inférieur au montant présenté.")</f>
        <v/>
      </c>
      <c r="T124" s="95">
        <f t="shared" si="13"/>
        <v>0</v>
      </c>
      <c r="U124" s="95">
        <f t="shared" si="14"/>
        <v>0</v>
      </c>
      <c r="V124" s="95">
        <f t="shared" si="15"/>
        <v>0</v>
      </c>
    </row>
    <row r="125" spans="1:22">
      <c r="A125" s="7">
        <v>121</v>
      </c>
      <c r="B125" s="2"/>
      <c r="C125" s="2"/>
      <c r="D125" s="2"/>
      <c r="E125" s="2"/>
      <c r="F125" s="99"/>
      <c r="G125" s="93"/>
      <c r="H125" s="98">
        <f t="shared" si="23"/>
        <v>0</v>
      </c>
      <c r="I125" s="30"/>
      <c r="J125" s="21">
        <f t="shared" si="16"/>
        <v>0</v>
      </c>
      <c r="K125" s="5">
        <f t="shared" si="17"/>
        <v>0</v>
      </c>
      <c r="L125" s="5">
        <f t="shared" si="18"/>
        <v>0</v>
      </c>
      <c r="M125" s="2">
        <f t="shared" si="19"/>
        <v>0</v>
      </c>
      <c r="N125" s="100">
        <f t="shared" si="20"/>
        <v>0</v>
      </c>
      <c r="O125" s="100">
        <f t="shared" si="21"/>
        <v>0</v>
      </c>
      <c r="P125" s="98">
        <f t="shared" si="22"/>
        <v>0</v>
      </c>
      <c r="Q125" s="19"/>
      <c r="R125" s="13"/>
      <c r="S125" s="37" t="str" cm="1">
        <f t="array" ref="S125">_xlfn.IFS(P125&gt;H125,"KO : Le montant retenu TTC est supérieur au montant présenté TTC. Merci de revoir la ligne de dépense ou plafonner son montant.",N125&gt;F125,"Attention : Le montant retenu HT est supérieur au montant HT présenté. Merci de revoir la ligne de dépense, plafonner son montant, ou justifier la reventillation HT / TVA.",O125&gt;G125,"Attention : Le montant TVA retenu est supérieur au montant TVA présenté. Merci de revoir la ligne de dépense, plafonner son montant, ou justifier la reventillation HT / TVA.",H125=0,"",P125=H125,"OK",P125&lt;H125,"Montant instruit inférieur au montant présenté.")</f>
        <v/>
      </c>
      <c r="T125" s="95">
        <f t="shared" si="13"/>
        <v>0</v>
      </c>
      <c r="U125" s="95">
        <f t="shared" si="14"/>
        <v>0</v>
      </c>
      <c r="V125" s="95">
        <f t="shared" si="15"/>
        <v>0</v>
      </c>
    </row>
    <row r="126" spans="1:22">
      <c r="A126" s="7">
        <v>122</v>
      </c>
      <c r="B126" s="2"/>
      <c r="C126" s="2"/>
      <c r="D126" s="2"/>
      <c r="E126" s="2"/>
      <c r="F126" s="99"/>
      <c r="G126" s="93"/>
      <c r="H126" s="98">
        <f t="shared" si="23"/>
        <v>0</v>
      </c>
      <c r="I126" s="30"/>
      <c r="J126" s="21">
        <f t="shared" si="16"/>
        <v>0</v>
      </c>
      <c r="K126" s="5">
        <f t="shared" si="17"/>
        <v>0</v>
      </c>
      <c r="L126" s="5">
        <f t="shared" si="18"/>
        <v>0</v>
      </c>
      <c r="M126" s="2">
        <f t="shared" si="19"/>
        <v>0</v>
      </c>
      <c r="N126" s="100">
        <f t="shared" si="20"/>
        <v>0</v>
      </c>
      <c r="O126" s="100">
        <f t="shared" si="21"/>
        <v>0</v>
      </c>
      <c r="P126" s="98">
        <f t="shared" si="22"/>
        <v>0</v>
      </c>
      <c r="Q126" s="19"/>
      <c r="R126" s="13"/>
      <c r="S126" s="37" t="str" cm="1">
        <f t="array" ref="S126">_xlfn.IFS(P126&gt;H126,"KO : Le montant retenu TTC est supérieur au montant présenté TTC. Merci de revoir la ligne de dépense ou plafonner son montant.",N126&gt;F126,"Attention : Le montant retenu HT est supérieur au montant HT présenté. Merci de revoir la ligne de dépense, plafonner son montant, ou justifier la reventillation HT / TVA.",O126&gt;G126,"Attention : Le montant TVA retenu est supérieur au montant TVA présenté. Merci de revoir la ligne de dépense, plafonner son montant, ou justifier la reventillation HT / TVA.",H126=0,"",P126=H126,"OK",P126&lt;H126,"Montant instruit inférieur au montant présenté.")</f>
        <v/>
      </c>
      <c r="T126" s="95">
        <f t="shared" si="13"/>
        <v>0</v>
      </c>
      <c r="U126" s="95">
        <f t="shared" si="14"/>
        <v>0</v>
      </c>
      <c r="V126" s="95">
        <f t="shared" si="15"/>
        <v>0</v>
      </c>
    </row>
    <row r="127" spans="1:22">
      <c r="A127" s="7">
        <v>123</v>
      </c>
      <c r="B127" s="2"/>
      <c r="C127" s="2"/>
      <c r="D127" s="2"/>
      <c r="E127" s="2"/>
      <c r="F127" s="99"/>
      <c r="G127" s="93"/>
      <c r="H127" s="98">
        <f t="shared" si="23"/>
        <v>0</v>
      </c>
      <c r="I127" s="30"/>
      <c r="J127" s="21">
        <f t="shared" si="16"/>
        <v>0</v>
      </c>
      <c r="K127" s="5">
        <f t="shared" si="17"/>
        <v>0</v>
      </c>
      <c r="L127" s="5">
        <f t="shared" si="18"/>
        <v>0</v>
      </c>
      <c r="M127" s="2">
        <f t="shared" si="19"/>
        <v>0</v>
      </c>
      <c r="N127" s="100">
        <f t="shared" si="20"/>
        <v>0</v>
      </c>
      <c r="O127" s="100">
        <f t="shared" si="21"/>
        <v>0</v>
      </c>
      <c r="P127" s="98">
        <f t="shared" si="22"/>
        <v>0</v>
      </c>
      <c r="Q127" s="19"/>
      <c r="R127" s="13"/>
      <c r="S127" s="37" t="str" cm="1">
        <f t="array" ref="S127">_xlfn.IFS(P127&gt;H127,"KO : Le montant retenu TTC est supérieur au montant présenté TTC. Merci de revoir la ligne de dépense ou plafonner son montant.",N127&gt;F127,"Attention : Le montant retenu HT est supérieur au montant HT présenté. Merci de revoir la ligne de dépense, plafonner son montant, ou justifier la reventillation HT / TVA.",O127&gt;G127,"Attention : Le montant TVA retenu est supérieur au montant TVA présenté. Merci de revoir la ligne de dépense, plafonner son montant, ou justifier la reventillation HT / TVA.",H127=0,"",P127=H127,"OK",P127&lt;H127,"Montant instruit inférieur au montant présenté.")</f>
        <v/>
      </c>
      <c r="T127" s="95">
        <f t="shared" si="13"/>
        <v>0</v>
      </c>
      <c r="U127" s="95">
        <f t="shared" si="14"/>
        <v>0</v>
      </c>
      <c r="V127" s="95">
        <f t="shared" si="15"/>
        <v>0</v>
      </c>
    </row>
    <row r="128" spans="1:22">
      <c r="A128" s="7">
        <v>124</v>
      </c>
      <c r="B128" s="2"/>
      <c r="C128" s="2"/>
      <c r="D128" s="2"/>
      <c r="E128" s="2"/>
      <c r="F128" s="99"/>
      <c r="G128" s="93"/>
      <c r="H128" s="98">
        <f t="shared" si="23"/>
        <v>0</v>
      </c>
      <c r="I128" s="30"/>
      <c r="J128" s="21">
        <f t="shared" si="16"/>
        <v>0</v>
      </c>
      <c r="K128" s="5">
        <f t="shared" si="17"/>
        <v>0</v>
      </c>
      <c r="L128" s="5">
        <f t="shared" si="18"/>
        <v>0</v>
      </c>
      <c r="M128" s="2">
        <f t="shared" si="19"/>
        <v>0</v>
      </c>
      <c r="N128" s="100">
        <f t="shared" si="20"/>
        <v>0</v>
      </c>
      <c r="O128" s="100">
        <f t="shared" si="21"/>
        <v>0</v>
      </c>
      <c r="P128" s="98">
        <f t="shared" si="22"/>
        <v>0</v>
      </c>
      <c r="Q128" s="19"/>
      <c r="R128" s="13"/>
      <c r="S128" s="37" t="str" cm="1">
        <f t="array" ref="S128">_xlfn.IFS(P128&gt;H128,"KO : Le montant retenu TTC est supérieur au montant présenté TTC. Merci de revoir la ligne de dépense ou plafonner son montant.",N128&gt;F128,"Attention : Le montant retenu HT est supérieur au montant HT présenté. Merci de revoir la ligne de dépense, plafonner son montant, ou justifier la reventillation HT / TVA.",O128&gt;G128,"Attention : Le montant TVA retenu est supérieur au montant TVA présenté. Merci de revoir la ligne de dépense, plafonner son montant, ou justifier la reventillation HT / TVA.",H128=0,"",P128=H128,"OK",P128&lt;H128,"Montant instruit inférieur au montant présenté.")</f>
        <v/>
      </c>
      <c r="T128" s="95">
        <f t="shared" si="13"/>
        <v>0</v>
      </c>
      <c r="U128" s="95">
        <f t="shared" si="14"/>
        <v>0</v>
      </c>
      <c r="V128" s="95">
        <f t="shared" si="15"/>
        <v>0</v>
      </c>
    </row>
    <row r="129" spans="1:22">
      <c r="A129" s="7">
        <v>125</v>
      </c>
      <c r="B129" s="2"/>
      <c r="C129" s="2"/>
      <c r="D129" s="2"/>
      <c r="E129" s="2"/>
      <c r="F129" s="99"/>
      <c r="G129" s="93"/>
      <c r="H129" s="98">
        <f t="shared" si="23"/>
        <v>0</v>
      </c>
      <c r="I129" s="30"/>
      <c r="J129" s="21">
        <f t="shared" si="16"/>
        <v>0</v>
      </c>
      <c r="K129" s="5">
        <f t="shared" si="17"/>
        <v>0</v>
      </c>
      <c r="L129" s="5">
        <f t="shared" si="18"/>
        <v>0</v>
      </c>
      <c r="M129" s="2">
        <f t="shared" si="19"/>
        <v>0</v>
      </c>
      <c r="N129" s="100">
        <f t="shared" si="20"/>
        <v>0</v>
      </c>
      <c r="O129" s="100">
        <f t="shared" si="21"/>
        <v>0</v>
      </c>
      <c r="P129" s="98">
        <f t="shared" si="22"/>
        <v>0</v>
      </c>
      <c r="Q129" s="19"/>
      <c r="R129" s="13"/>
      <c r="S129" s="37" t="str" cm="1">
        <f t="array" ref="S129">_xlfn.IFS(P129&gt;H129,"KO : Le montant retenu TTC est supérieur au montant présenté TTC. Merci de revoir la ligne de dépense ou plafonner son montant.",N129&gt;F129,"Attention : Le montant retenu HT est supérieur au montant HT présenté. Merci de revoir la ligne de dépense, plafonner son montant, ou justifier la reventillation HT / TVA.",O129&gt;G129,"Attention : Le montant TVA retenu est supérieur au montant TVA présenté. Merci de revoir la ligne de dépense, plafonner son montant, ou justifier la reventillation HT / TVA.",H129=0,"",P129=H129,"OK",P129&lt;H129,"Montant instruit inférieur au montant présenté.")</f>
        <v/>
      </c>
      <c r="T129" s="95">
        <f t="shared" si="13"/>
        <v>0</v>
      </c>
      <c r="U129" s="95">
        <f t="shared" si="14"/>
        <v>0</v>
      </c>
      <c r="V129" s="95">
        <f t="shared" si="15"/>
        <v>0</v>
      </c>
    </row>
    <row r="130" spans="1:22">
      <c r="A130" s="7">
        <v>126</v>
      </c>
      <c r="B130" s="2"/>
      <c r="C130" s="2"/>
      <c r="D130" s="2"/>
      <c r="E130" s="2"/>
      <c r="F130" s="99"/>
      <c r="G130" s="93"/>
      <c r="H130" s="98">
        <f t="shared" si="23"/>
        <v>0</v>
      </c>
      <c r="I130" s="30"/>
      <c r="J130" s="21">
        <f t="shared" si="16"/>
        <v>0</v>
      </c>
      <c r="K130" s="5">
        <f t="shared" si="17"/>
        <v>0</v>
      </c>
      <c r="L130" s="5">
        <f t="shared" si="18"/>
        <v>0</v>
      </c>
      <c r="M130" s="2">
        <f t="shared" si="19"/>
        <v>0</v>
      </c>
      <c r="N130" s="100">
        <f t="shared" si="20"/>
        <v>0</v>
      </c>
      <c r="O130" s="100">
        <f t="shared" si="21"/>
        <v>0</v>
      </c>
      <c r="P130" s="98">
        <f t="shared" si="22"/>
        <v>0</v>
      </c>
      <c r="Q130" s="19"/>
      <c r="R130" s="13"/>
      <c r="S130" s="37" t="str" cm="1">
        <f t="array" ref="S130">_xlfn.IFS(P130&gt;H130,"KO : Le montant retenu TTC est supérieur au montant présenté TTC. Merci de revoir la ligne de dépense ou plafonner son montant.",N130&gt;F130,"Attention : Le montant retenu HT est supérieur au montant HT présenté. Merci de revoir la ligne de dépense, plafonner son montant, ou justifier la reventillation HT / TVA.",O130&gt;G130,"Attention : Le montant TVA retenu est supérieur au montant TVA présenté. Merci de revoir la ligne de dépense, plafonner son montant, ou justifier la reventillation HT / TVA.",H130=0,"",P130=H130,"OK",P130&lt;H130,"Montant instruit inférieur au montant présenté.")</f>
        <v/>
      </c>
      <c r="T130" s="95">
        <f t="shared" si="13"/>
        <v>0</v>
      </c>
      <c r="U130" s="95">
        <f t="shared" si="14"/>
        <v>0</v>
      </c>
      <c r="V130" s="95">
        <f t="shared" si="15"/>
        <v>0</v>
      </c>
    </row>
    <row r="131" spans="1:22">
      <c r="A131" s="7">
        <v>127</v>
      </c>
      <c r="B131" s="2"/>
      <c r="C131" s="2"/>
      <c r="D131" s="2"/>
      <c r="E131" s="2"/>
      <c r="F131" s="99"/>
      <c r="G131" s="93"/>
      <c r="H131" s="98">
        <f t="shared" si="23"/>
        <v>0</v>
      </c>
      <c r="I131" s="30"/>
      <c r="J131" s="21">
        <f t="shared" si="16"/>
        <v>0</v>
      </c>
      <c r="K131" s="5">
        <f t="shared" si="17"/>
        <v>0</v>
      </c>
      <c r="L131" s="5">
        <f t="shared" si="18"/>
        <v>0</v>
      </c>
      <c r="M131" s="2">
        <f t="shared" si="19"/>
        <v>0</v>
      </c>
      <c r="N131" s="100">
        <f t="shared" si="20"/>
        <v>0</v>
      </c>
      <c r="O131" s="100">
        <f t="shared" si="21"/>
        <v>0</v>
      </c>
      <c r="P131" s="98">
        <f t="shared" si="22"/>
        <v>0</v>
      </c>
      <c r="Q131" s="19"/>
      <c r="R131" s="13"/>
      <c r="S131" s="37" t="str" cm="1">
        <f t="array" ref="S131">_xlfn.IFS(P131&gt;H131,"KO : Le montant retenu TTC est supérieur au montant présenté TTC. Merci de revoir la ligne de dépense ou plafonner son montant.",N131&gt;F131,"Attention : Le montant retenu HT est supérieur au montant HT présenté. Merci de revoir la ligne de dépense, plafonner son montant, ou justifier la reventillation HT / TVA.",O131&gt;G131,"Attention : Le montant TVA retenu est supérieur au montant TVA présenté. Merci de revoir la ligne de dépense, plafonner son montant, ou justifier la reventillation HT / TVA.",H131=0,"",P131=H131,"OK",P131&lt;H131,"Montant instruit inférieur au montant présenté.")</f>
        <v/>
      </c>
      <c r="T131" s="95">
        <f t="shared" si="13"/>
        <v>0</v>
      </c>
      <c r="U131" s="95">
        <f t="shared" si="14"/>
        <v>0</v>
      </c>
      <c r="V131" s="95">
        <f t="shared" si="15"/>
        <v>0</v>
      </c>
    </row>
    <row r="132" spans="1:22">
      <c r="A132" s="7">
        <v>128</v>
      </c>
      <c r="B132" s="2"/>
      <c r="C132" s="2"/>
      <c r="D132" s="2"/>
      <c r="E132" s="2"/>
      <c r="F132" s="99"/>
      <c r="G132" s="93"/>
      <c r="H132" s="98">
        <f t="shared" si="23"/>
        <v>0</v>
      </c>
      <c r="I132" s="30"/>
      <c r="J132" s="21">
        <f t="shared" si="16"/>
        <v>0</v>
      </c>
      <c r="K132" s="5">
        <f t="shared" si="17"/>
        <v>0</v>
      </c>
      <c r="L132" s="5">
        <f t="shared" si="18"/>
        <v>0</v>
      </c>
      <c r="M132" s="2">
        <f t="shared" si="19"/>
        <v>0</v>
      </c>
      <c r="N132" s="100">
        <f t="shared" si="20"/>
        <v>0</v>
      </c>
      <c r="O132" s="100">
        <f t="shared" si="21"/>
        <v>0</v>
      </c>
      <c r="P132" s="98">
        <f t="shared" si="22"/>
        <v>0</v>
      </c>
      <c r="Q132" s="19"/>
      <c r="R132" s="13"/>
      <c r="S132" s="37" t="str" cm="1">
        <f t="array" ref="S132">_xlfn.IFS(P132&gt;H132,"KO : Le montant retenu TTC est supérieur au montant présenté TTC. Merci de revoir la ligne de dépense ou plafonner son montant.",N132&gt;F132,"Attention : Le montant retenu HT est supérieur au montant HT présenté. Merci de revoir la ligne de dépense, plafonner son montant, ou justifier la reventillation HT / TVA.",O132&gt;G132,"Attention : Le montant TVA retenu est supérieur au montant TVA présenté. Merci de revoir la ligne de dépense, plafonner son montant, ou justifier la reventillation HT / TVA.",H132=0,"",P132=H132,"OK",P132&lt;H132,"Montant instruit inférieur au montant présenté.")</f>
        <v/>
      </c>
      <c r="T132" s="95">
        <f t="shared" si="13"/>
        <v>0</v>
      </c>
      <c r="U132" s="95">
        <f t="shared" si="14"/>
        <v>0</v>
      </c>
      <c r="V132" s="95">
        <f t="shared" si="15"/>
        <v>0</v>
      </c>
    </row>
    <row r="133" spans="1:22">
      <c r="A133" s="7">
        <v>129</v>
      </c>
      <c r="B133" s="2"/>
      <c r="C133" s="2"/>
      <c r="D133" s="2"/>
      <c r="E133" s="2"/>
      <c r="F133" s="99"/>
      <c r="G133" s="93"/>
      <c r="H133" s="98">
        <f t="shared" si="23"/>
        <v>0</v>
      </c>
      <c r="I133" s="30"/>
      <c r="J133" s="21">
        <f t="shared" si="16"/>
        <v>0</v>
      </c>
      <c r="K133" s="5">
        <f t="shared" si="17"/>
        <v>0</v>
      </c>
      <c r="L133" s="5">
        <f t="shared" si="18"/>
        <v>0</v>
      </c>
      <c r="M133" s="2">
        <f t="shared" si="19"/>
        <v>0</v>
      </c>
      <c r="N133" s="100">
        <f t="shared" si="20"/>
        <v>0</v>
      </c>
      <c r="O133" s="100">
        <f t="shared" si="21"/>
        <v>0</v>
      </c>
      <c r="P133" s="98">
        <f t="shared" si="22"/>
        <v>0</v>
      </c>
      <c r="Q133" s="19"/>
      <c r="R133" s="13"/>
      <c r="S133" s="37" t="str" cm="1">
        <f t="array" ref="S133">_xlfn.IFS(P133&gt;H133,"KO : Le montant retenu TTC est supérieur au montant présenté TTC. Merci de revoir la ligne de dépense ou plafonner son montant.",N133&gt;F133,"Attention : Le montant retenu HT est supérieur au montant HT présenté. Merci de revoir la ligne de dépense, plafonner son montant, ou justifier la reventillation HT / TVA.",O133&gt;G133,"Attention : Le montant TVA retenu est supérieur au montant TVA présenté. Merci de revoir la ligne de dépense, plafonner son montant, ou justifier la reventillation HT / TVA.",H133=0,"",P133=H133,"OK",P133&lt;H133,"Montant instruit inférieur au montant présenté.")</f>
        <v/>
      </c>
      <c r="T133" s="95">
        <f t="shared" ref="T133:T196" si="24">F133-N133</f>
        <v>0</v>
      </c>
      <c r="U133" s="95">
        <f t="shared" ref="U133:U196" si="25">G133-O133</f>
        <v>0</v>
      </c>
      <c r="V133" s="95">
        <f t="shared" ref="V133:V196" si="26">H133-P133</f>
        <v>0</v>
      </c>
    </row>
    <row r="134" spans="1:22">
      <c r="A134" s="7">
        <v>130</v>
      </c>
      <c r="B134" s="2"/>
      <c r="C134" s="2"/>
      <c r="D134" s="2"/>
      <c r="E134" s="2"/>
      <c r="F134" s="99"/>
      <c r="G134" s="93"/>
      <c r="H134" s="98">
        <f t="shared" si="23"/>
        <v>0</v>
      </c>
      <c r="I134" s="30"/>
      <c r="J134" s="21">
        <f t="shared" ref="J134:J197" si="27">B134</f>
        <v>0</v>
      </c>
      <c r="K134" s="5">
        <f t="shared" ref="K134:K197" si="28">C134</f>
        <v>0</v>
      </c>
      <c r="L134" s="5">
        <f t="shared" ref="L134:L197" si="29">D134</f>
        <v>0</v>
      </c>
      <c r="M134" s="2">
        <f t="shared" ref="M134:M197" si="30">E134</f>
        <v>0</v>
      </c>
      <c r="N134" s="100">
        <f t="shared" ref="N134:N197" si="31">F134</f>
        <v>0</v>
      </c>
      <c r="O134" s="100">
        <f t="shared" ref="O134:O197" si="32">G134</f>
        <v>0</v>
      </c>
      <c r="P134" s="98">
        <f t="shared" ref="P134:P197" si="33">N134+O134</f>
        <v>0</v>
      </c>
      <c r="Q134" s="19"/>
      <c r="R134" s="13"/>
      <c r="S134" s="37" t="str" cm="1">
        <f t="array" ref="S134">_xlfn.IFS(P134&gt;H134,"KO : Le montant retenu TTC est supérieur au montant présenté TTC. Merci de revoir la ligne de dépense ou plafonner son montant.",N134&gt;F134,"Attention : Le montant retenu HT est supérieur au montant HT présenté. Merci de revoir la ligne de dépense, plafonner son montant, ou justifier la reventillation HT / TVA.",O134&gt;G134,"Attention : Le montant TVA retenu est supérieur au montant TVA présenté. Merci de revoir la ligne de dépense, plafonner son montant, ou justifier la reventillation HT / TVA.",H134=0,"",P134=H134,"OK",P134&lt;H134,"Montant instruit inférieur au montant présenté.")</f>
        <v/>
      </c>
      <c r="T134" s="95">
        <f t="shared" si="24"/>
        <v>0</v>
      </c>
      <c r="U134" s="95">
        <f t="shared" si="25"/>
        <v>0</v>
      </c>
      <c r="V134" s="95">
        <f t="shared" si="26"/>
        <v>0</v>
      </c>
    </row>
    <row r="135" spans="1:22">
      <c r="A135" s="7">
        <v>131</v>
      </c>
      <c r="B135" s="2"/>
      <c r="C135" s="2"/>
      <c r="D135" s="2"/>
      <c r="E135" s="2"/>
      <c r="F135" s="99"/>
      <c r="G135" s="93"/>
      <c r="H135" s="98">
        <f t="shared" si="23"/>
        <v>0</v>
      </c>
      <c r="I135" s="30"/>
      <c r="J135" s="21">
        <f t="shared" si="27"/>
        <v>0</v>
      </c>
      <c r="K135" s="5">
        <f t="shared" si="28"/>
        <v>0</v>
      </c>
      <c r="L135" s="5">
        <f t="shared" si="29"/>
        <v>0</v>
      </c>
      <c r="M135" s="2">
        <f t="shared" si="30"/>
        <v>0</v>
      </c>
      <c r="N135" s="100">
        <f t="shared" si="31"/>
        <v>0</v>
      </c>
      <c r="O135" s="100">
        <f t="shared" si="32"/>
        <v>0</v>
      </c>
      <c r="P135" s="98">
        <f t="shared" si="33"/>
        <v>0</v>
      </c>
      <c r="Q135" s="19"/>
      <c r="R135" s="13"/>
      <c r="S135" s="37" t="str" cm="1">
        <f t="array" ref="S135">_xlfn.IFS(P135&gt;H135,"KO : Le montant retenu TTC est supérieur au montant présenté TTC. Merci de revoir la ligne de dépense ou plafonner son montant.",N135&gt;F135,"Attention : Le montant retenu HT est supérieur au montant HT présenté. Merci de revoir la ligne de dépense, plafonner son montant, ou justifier la reventillation HT / TVA.",O135&gt;G135,"Attention : Le montant TVA retenu est supérieur au montant TVA présenté. Merci de revoir la ligne de dépense, plafonner son montant, ou justifier la reventillation HT / TVA.",H135=0,"",P135=H135,"OK",P135&lt;H135,"Montant instruit inférieur au montant présenté.")</f>
        <v/>
      </c>
      <c r="T135" s="95">
        <f t="shared" si="24"/>
        <v>0</v>
      </c>
      <c r="U135" s="95">
        <f t="shared" si="25"/>
        <v>0</v>
      </c>
      <c r="V135" s="95">
        <f t="shared" si="26"/>
        <v>0</v>
      </c>
    </row>
    <row r="136" spans="1:22">
      <c r="A136" s="7">
        <v>132</v>
      </c>
      <c r="B136" s="2"/>
      <c r="C136" s="2"/>
      <c r="D136" s="2"/>
      <c r="E136" s="2"/>
      <c r="F136" s="99"/>
      <c r="G136" s="93"/>
      <c r="H136" s="98">
        <f t="shared" si="23"/>
        <v>0</v>
      </c>
      <c r="I136" s="30"/>
      <c r="J136" s="21">
        <f t="shared" si="27"/>
        <v>0</v>
      </c>
      <c r="K136" s="5">
        <f t="shared" si="28"/>
        <v>0</v>
      </c>
      <c r="L136" s="5">
        <f t="shared" si="29"/>
        <v>0</v>
      </c>
      <c r="M136" s="2">
        <f t="shared" si="30"/>
        <v>0</v>
      </c>
      <c r="N136" s="100">
        <f t="shared" si="31"/>
        <v>0</v>
      </c>
      <c r="O136" s="100">
        <f t="shared" si="32"/>
        <v>0</v>
      </c>
      <c r="P136" s="98">
        <f t="shared" si="33"/>
        <v>0</v>
      </c>
      <c r="Q136" s="19"/>
      <c r="R136" s="13"/>
      <c r="S136" s="37" t="str" cm="1">
        <f t="array" ref="S136">_xlfn.IFS(P136&gt;H136,"KO : Le montant retenu TTC est supérieur au montant présenté TTC. Merci de revoir la ligne de dépense ou plafonner son montant.",N136&gt;F136,"Attention : Le montant retenu HT est supérieur au montant HT présenté. Merci de revoir la ligne de dépense, plafonner son montant, ou justifier la reventillation HT / TVA.",O136&gt;G136,"Attention : Le montant TVA retenu est supérieur au montant TVA présenté. Merci de revoir la ligne de dépense, plafonner son montant, ou justifier la reventillation HT / TVA.",H136=0,"",P136=H136,"OK",P136&lt;H136,"Montant instruit inférieur au montant présenté.")</f>
        <v/>
      </c>
      <c r="T136" s="95">
        <f t="shared" si="24"/>
        <v>0</v>
      </c>
      <c r="U136" s="95">
        <f t="shared" si="25"/>
        <v>0</v>
      </c>
      <c r="V136" s="95">
        <f t="shared" si="26"/>
        <v>0</v>
      </c>
    </row>
    <row r="137" spans="1:22">
      <c r="A137" s="7">
        <v>133</v>
      </c>
      <c r="B137" s="2"/>
      <c r="C137" s="2"/>
      <c r="D137" s="2"/>
      <c r="E137" s="2"/>
      <c r="F137" s="99"/>
      <c r="G137" s="93"/>
      <c r="H137" s="98">
        <f t="shared" si="23"/>
        <v>0</v>
      </c>
      <c r="I137" s="30"/>
      <c r="J137" s="21">
        <f t="shared" si="27"/>
        <v>0</v>
      </c>
      <c r="K137" s="5">
        <f t="shared" si="28"/>
        <v>0</v>
      </c>
      <c r="L137" s="5">
        <f t="shared" si="29"/>
        <v>0</v>
      </c>
      <c r="M137" s="2">
        <f t="shared" si="30"/>
        <v>0</v>
      </c>
      <c r="N137" s="100">
        <f t="shared" si="31"/>
        <v>0</v>
      </c>
      <c r="O137" s="100">
        <f t="shared" si="32"/>
        <v>0</v>
      </c>
      <c r="P137" s="98">
        <f t="shared" si="33"/>
        <v>0</v>
      </c>
      <c r="Q137" s="19"/>
      <c r="R137" s="13"/>
      <c r="S137" s="37" t="str" cm="1">
        <f t="array" ref="S137">_xlfn.IFS(P137&gt;H137,"KO : Le montant retenu TTC est supérieur au montant présenté TTC. Merci de revoir la ligne de dépense ou plafonner son montant.",N137&gt;F137,"Attention : Le montant retenu HT est supérieur au montant HT présenté. Merci de revoir la ligne de dépense, plafonner son montant, ou justifier la reventillation HT / TVA.",O137&gt;G137,"Attention : Le montant TVA retenu est supérieur au montant TVA présenté. Merci de revoir la ligne de dépense, plafonner son montant, ou justifier la reventillation HT / TVA.",H137=0,"",P137=H137,"OK",P137&lt;H137,"Montant instruit inférieur au montant présenté.")</f>
        <v/>
      </c>
      <c r="T137" s="95">
        <f t="shared" si="24"/>
        <v>0</v>
      </c>
      <c r="U137" s="95">
        <f t="shared" si="25"/>
        <v>0</v>
      </c>
      <c r="V137" s="95">
        <f t="shared" si="26"/>
        <v>0</v>
      </c>
    </row>
    <row r="138" spans="1:22">
      <c r="A138" s="7">
        <v>134</v>
      </c>
      <c r="B138" s="2"/>
      <c r="C138" s="2"/>
      <c r="D138" s="2"/>
      <c r="E138" s="2"/>
      <c r="F138" s="99"/>
      <c r="G138" s="93"/>
      <c r="H138" s="98">
        <f t="shared" si="23"/>
        <v>0</v>
      </c>
      <c r="I138" s="30"/>
      <c r="J138" s="21">
        <f t="shared" si="27"/>
        <v>0</v>
      </c>
      <c r="K138" s="5">
        <f t="shared" si="28"/>
        <v>0</v>
      </c>
      <c r="L138" s="5">
        <f t="shared" si="29"/>
        <v>0</v>
      </c>
      <c r="M138" s="2">
        <f t="shared" si="30"/>
        <v>0</v>
      </c>
      <c r="N138" s="100">
        <f t="shared" si="31"/>
        <v>0</v>
      </c>
      <c r="O138" s="100">
        <f t="shared" si="32"/>
        <v>0</v>
      </c>
      <c r="P138" s="98">
        <f t="shared" si="33"/>
        <v>0</v>
      </c>
      <c r="Q138" s="19"/>
      <c r="R138" s="13"/>
      <c r="S138" s="37" t="str" cm="1">
        <f t="array" ref="S138">_xlfn.IFS(P138&gt;H138,"KO : Le montant retenu TTC est supérieur au montant présenté TTC. Merci de revoir la ligne de dépense ou plafonner son montant.",N138&gt;F138,"Attention : Le montant retenu HT est supérieur au montant HT présenté. Merci de revoir la ligne de dépense, plafonner son montant, ou justifier la reventillation HT / TVA.",O138&gt;G138,"Attention : Le montant TVA retenu est supérieur au montant TVA présenté. Merci de revoir la ligne de dépense, plafonner son montant, ou justifier la reventillation HT / TVA.",H138=0,"",P138=H138,"OK",P138&lt;H138,"Montant instruit inférieur au montant présenté.")</f>
        <v/>
      </c>
      <c r="T138" s="95">
        <f t="shared" si="24"/>
        <v>0</v>
      </c>
      <c r="U138" s="95">
        <f t="shared" si="25"/>
        <v>0</v>
      </c>
      <c r="V138" s="95">
        <f t="shared" si="26"/>
        <v>0</v>
      </c>
    </row>
    <row r="139" spans="1:22">
      <c r="A139" s="7">
        <v>135</v>
      </c>
      <c r="B139" s="2"/>
      <c r="C139" s="2"/>
      <c r="D139" s="2"/>
      <c r="E139" s="2"/>
      <c r="F139" s="99"/>
      <c r="G139" s="93"/>
      <c r="H139" s="98">
        <f t="shared" ref="H139:H202" si="34">F139+G139</f>
        <v>0</v>
      </c>
      <c r="I139" s="30"/>
      <c r="J139" s="21">
        <f t="shared" si="27"/>
        <v>0</v>
      </c>
      <c r="K139" s="5">
        <f t="shared" si="28"/>
        <v>0</v>
      </c>
      <c r="L139" s="5">
        <f t="shared" si="29"/>
        <v>0</v>
      </c>
      <c r="M139" s="2">
        <f t="shared" si="30"/>
        <v>0</v>
      </c>
      <c r="N139" s="100">
        <f t="shared" si="31"/>
        <v>0</v>
      </c>
      <c r="O139" s="100">
        <f t="shared" si="32"/>
        <v>0</v>
      </c>
      <c r="P139" s="98">
        <f t="shared" si="33"/>
        <v>0</v>
      </c>
      <c r="Q139" s="19"/>
      <c r="R139" s="13"/>
      <c r="S139" s="37" t="str" cm="1">
        <f t="array" ref="S139">_xlfn.IFS(P139&gt;H139,"KO : Le montant retenu TTC est supérieur au montant présenté TTC. Merci de revoir la ligne de dépense ou plafonner son montant.",N139&gt;F139,"Attention : Le montant retenu HT est supérieur au montant HT présenté. Merci de revoir la ligne de dépense, plafonner son montant, ou justifier la reventillation HT / TVA.",O139&gt;G139,"Attention : Le montant TVA retenu est supérieur au montant TVA présenté. Merci de revoir la ligne de dépense, plafonner son montant, ou justifier la reventillation HT / TVA.",H139=0,"",P139=H139,"OK",P139&lt;H139,"Montant instruit inférieur au montant présenté.")</f>
        <v/>
      </c>
      <c r="T139" s="95">
        <f t="shared" si="24"/>
        <v>0</v>
      </c>
      <c r="U139" s="95">
        <f t="shared" si="25"/>
        <v>0</v>
      </c>
      <c r="V139" s="95">
        <f t="shared" si="26"/>
        <v>0</v>
      </c>
    </row>
    <row r="140" spans="1:22">
      <c r="A140" s="7">
        <v>136</v>
      </c>
      <c r="B140" s="2"/>
      <c r="C140" s="2"/>
      <c r="D140" s="2"/>
      <c r="E140" s="2"/>
      <c r="F140" s="99"/>
      <c r="G140" s="93"/>
      <c r="H140" s="98">
        <f t="shared" si="34"/>
        <v>0</v>
      </c>
      <c r="I140" s="30"/>
      <c r="J140" s="21">
        <f t="shared" si="27"/>
        <v>0</v>
      </c>
      <c r="K140" s="5">
        <f t="shared" si="28"/>
        <v>0</v>
      </c>
      <c r="L140" s="5">
        <f t="shared" si="29"/>
        <v>0</v>
      </c>
      <c r="M140" s="2">
        <f t="shared" si="30"/>
        <v>0</v>
      </c>
      <c r="N140" s="100">
        <f t="shared" si="31"/>
        <v>0</v>
      </c>
      <c r="O140" s="100">
        <f t="shared" si="32"/>
        <v>0</v>
      </c>
      <c r="P140" s="98">
        <f t="shared" si="33"/>
        <v>0</v>
      </c>
      <c r="Q140" s="19"/>
      <c r="R140" s="13"/>
      <c r="S140" s="37" t="str" cm="1">
        <f t="array" ref="S140">_xlfn.IFS(P140&gt;H140,"KO : Le montant retenu TTC est supérieur au montant présenté TTC. Merci de revoir la ligne de dépense ou plafonner son montant.",N140&gt;F140,"Attention : Le montant retenu HT est supérieur au montant HT présenté. Merci de revoir la ligne de dépense, plafonner son montant, ou justifier la reventillation HT / TVA.",O140&gt;G140,"Attention : Le montant TVA retenu est supérieur au montant TVA présenté. Merci de revoir la ligne de dépense, plafonner son montant, ou justifier la reventillation HT / TVA.",H140=0,"",P140=H140,"OK",P140&lt;H140,"Montant instruit inférieur au montant présenté.")</f>
        <v/>
      </c>
      <c r="T140" s="95">
        <f t="shared" si="24"/>
        <v>0</v>
      </c>
      <c r="U140" s="95">
        <f t="shared" si="25"/>
        <v>0</v>
      </c>
      <c r="V140" s="95">
        <f t="shared" si="26"/>
        <v>0</v>
      </c>
    </row>
    <row r="141" spans="1:22">
      <c r="A141" s="7">
        <v>137</v>
      </c>
      <c r="B141" s="2"/>
      <c r="C141" s="2"/>
      <c r="D141" s="2"/>
      <c r="E141" s="2"/>
      <c r="F141" s="99"/>
      <c r="G141" s="93"/>
      <c r="H141" s="98">
        <f t="shared" si="34"/>
        <v>0</v>
      </c>
      <c r="I141" s="30"/>
      <c r="J141" s="21">
        <f t="shared" si="27"/>
        <v>0</v>
      </c>
      <c r="K141" s="5">
        <f t="shared" si="28"/>
        <v>0</v>
      </c>
      <c r="L141" s="5">
        <f t="shared" si="29"/>
        <v>0</v>
      </c>
      <c r="M141" s="2">
        <f t="shared" si="30"/>
        <v>0</v>
      </c>
      <c r="N141" s="100">
        <f t="shared" si="31"/>
        <v>0</v>
      </c>
      <c r="O141" s="100">
        <f t="shared" si="32"/>
        <v>0</v>
      </c>
      <c r="P141" s="98">
        <f t="shared" si="33"/>
        <v>0</v>
      </c>
      <c r="Q141" s="19"/>
      <c r="R141" s="13"/>
      <c r="S141" s="37" t="str" cm="1">
        <f t="array" ref="S141">_xlfn.IFS(P141&gt;H141,"KO : Le montant retenu TTC est supérieur au montant présenté TTC. Merci de revoir la ligne de dépense ou plafonner son montant.",N141&gt;F141,"Attention : Le montant retenu HT est supérieur au montant HT présenté. Merci de revoir la ligne de dépense, plafonner son montant, ou justifier la reventillation HT / TVA.",O141&gt;G141,"Attention : Le montant TVA retenu est supérieur au montant TVA présenté. Merci de revoir la ligne de dépense, plafonner son montant, ou justifier la reventillation HT / TVA.",H141=0,"",P141=H141,"OK",P141&lt;H141,"Montant instruit inférieur au montant présenté.")</f>
        <v/>
      </c>
      <c r="T141" s="95">
        <f t="shared" si="24"/>
        <v>0</v>
      </c>
      <c r="U141" s="95">
        <f t="shared" si="25"/>
        <v>0</v>
      </c>
      <c r="V141" s="95">
        <f t="shared" si="26"/>
        <v>0</v>
      </c>
    </row>
    <row r="142" spans="1:22">
      <c r="A142" s="7">
        <v>138</v>
      </c>
      <c r="B142" s="2"/>
      <c r="C142" s="2"/>
      <c r="D142" s="2"/>
      <c r="E142" s="2"/>
      <c r="F142" s="99"/>
      <c r="G142" s="93"/>
      <c r="H142" s="98">
        <f t="shared" si="34"/>
        <v>0</v>
      </c>
      <c r="I142" s="30"/>
      <c r="J142" s="21">
        <f t="shared" si="27"/>
        <v>0</v>
      </c>
      <c r="K142" s="5">
        <f t="shared" si="28"/>
        <v>0</v>
      </c>
      <c r="L142" s="5">
        <f t="shared" si="29"/>
        <v>0</v>
      </c>
      <c r="M142" s="2">
        <f t="shared" si="30"/>
        <v>0</v>
      </c>
      <c r="N142" s="100">
        <f t="shared" si="31"/>
        <v>0</v>
      </c>
      <c r="O142" s="100">
        <f t="shared" si="32"/>
        <v>0</v>
      </c>
      <c r="P142" s="98">
        <f t="shared" si="33"/>
        <v>0</v>
      </c>
      <c r="Q142" s="19"/>
      <c r="R142" s="13"/>
      <c r="S142" s="37" t="str" cm="1">
        <f t="array" ref="S142">_xlfn.IFS(P142&gt;H142,"KO : Le montant retenu TTC est supérieur au montant présenté TTC. Merci de revoir la ligne de dépense ou plafonner son montant.",N142&gt;F142,"Attention : Le montant retenu HT est supérieur au montant HT présenté. Merci de revoir la ligne de dépense, plafonner son montant, ou justifier la reventillation HT / TVA.",O142&gt;G142,"Attention : Le montant TVA retenu est supérieur au montant TVA présenté. Merci de revoir la ligne de dépense, plafonner son montant, ou justifier la reventillation HT / TVA.",H142=0,"",P142=H142,"OK",P142&lt;H142,"Montant instruit inférieur au montant présenté.")</f>
        <v/>
      </c>
      <c r="T142" s="95">
        <f t="shared" si="24"/>
        <v>0</v>
      </c>
      <c r="U142" s="95">
        <f t="shared" si="25"/>
        <v>0</v>
      </c>
      <c r="V142" s="95">
        <f t="shared" si="26"/>
        <v>0</v>
      </c>
    </row>
    <row r="143" spans="1:22">
      <c r="A143" s="7">
        <v>139</v>
      </c>
      <c r="B143" s="2"/>
      <c r="C143" s="2"/>
      <c r="D143" s="2"/>
      <c r="E143" s="2"/>
      <c r="F143" s="99"/>
      <c r="G143" s="93"/>
      <c r="H143" s="98">
        <f t="shared" si="34"/>
        <v>0</v>
      </c>
      <c r="I143" s="30"/>
      <c r="J143" s="21">
        <f t="shared" si="27"/>
        <v>0</v>
      </c>
      <c r="K143" s="5">
        <f t="shared" si="28"/>
        <v>0</v>
      </c>
      <c r="L143" s="5">
        <f t="shared" si="29"/>
        <v>0</v>
      </c>
      <c r="M143" s="2">
        <f t="shared" si="30"/>
        <v>0</v>
      </c>
      <c r="N143" s="100">
        <f t="shared" si="31"/>
        <v>0</v>
      </c>
      <c r="O143" s="100">
        <f t="shared" si="32"/>
        <v>0</v>
      </c>
      <c r="P143" s="98">
        <f t="shared" si="33"/>
        <v>0</v>
      </c>
      <c r="Q143" s="19"/>
      <c r="R143" s="13"/>
      <c r="S143" s="37" t="str" cm="1">
        <f t="array" ref="S143">_xlfn.IFS(P143&gt;H143,"KO : Le montant retenu TTC est supérieur au montant présenté TTC. Merci de revoir la ligne de dépense ou plafonner son montant.",N143&gt;F143,"Attention : Le montant retenu HT est supérieur au montant HT présenté. Merci de revoir la ligne de dépense, plafonner son montant, ou justifier la reventillation HT / TVA.",O143&gt;G143,"Attention : Le montant TVA retenu est supérieur au montant TVA présenté. Merci de revoir la ligne de dépense, plafonner son montant, ou justifier la reventillation HT / TVA.",H143=0,"",P143=H143,"OK",P143&lt;H143,"Montant instruit inférieur au montant présenté.")</f>
        <v/>
      </c>
      <c r="T143" s="95">
        <f t="shared" si="24"/>
        <v>0</v>
      </c>
      <c r="U143" s="95">
        <f t="shared" si="25"/>
        <v>0</v>
      </c>
      <c r="V143" s="95">
        <f t="shared" si="26"/>
        <v>0</v>
      </c>
    </row>
    <row r="144" spans="1:22">
      <c r="A144" s="7">
        <v>140</v>
      </c>
      <c r="B144" s="2"/>
      <c r="C144" s="2"/>
      <c r="D144" s="2"/>
      <c r="E144" s="2"/>
      <c r="F144" s="99"/>
      <c r="G144" s="93"/>
      <c r="H144" s="98">
        <f t="shared" si="34"/>
        <v>0</v>
      </c>
      <c r="I144" s="30"/>
      <c r="J144" s="21">
        <f t="shared" si="27"/>
        <v>0</v>
      </c>
      <c r="K144" s="5">
        <f t="shared" si="28"/>
        <v>0</v>
      </c>
      <c r="L144" s="5">
        <f t="shared" si="29"/>
        <v>0</v>
      </c>
      <c r="M144" s="2">
        <f t="shared" si="30"/>
        <v>0</v>
      </c>
      <c r="N144" s="100">
        <f t="shared" si="31"/>
        <v>0</v>
      </c>
      <c r="O144" s="100">
        <f t="shared" si="32"/>
        <v>0</v>
      </c>
      <c r="P144" s="98">
        <f t="shared" si="33"/>
        <v>0</v>
      </c>
      <c r="Q144" s="19"/>
      <c r="R144" s="13"/>
      <c r="S144" s="37" t="str" cm="1">
        <f t="array" ref="S144">_xlfn.IFS(P144&gt;H144,"KO : Le montant retenu TTC est supérieur au montant présenté TTC. Merci de revoir la ligne de dépense ou plafonner son montant.",N144&gt;F144,"Attention : Le montant retenu HT est supérieur au montant HT présenté. Merci de revoir la ligne de dépense, plafonner son montant, ou justifier la reventillation HT / TVA.",O144&gt;G144,"Attention : Le montant TVA retenu est supérieur au montant TVA présenté. Merci de revoir la ligne de dépense, plafonner son montant, ou justifier la reventillation HT / TVA.",H144=0,"",P144=H144,"OK",P144&lt;H144,"Montant instruit inférieur au montant présenté.")</f>
        <v/>
      </c>
      <c r="T144" s="95">
        <f t="shared" si="24"/>
        <v>0</v>
      </c>
      <c r="U144" s="95">
        <f t="shared" si="25"/>
        <v>0</v>
      </c>
      <c r="V144" s="95">
        <f t="shared" si="26"/>
        <v>0</v>
      </c>
    </row>
    <row r="145" spans="1:22">
      <c r="A145" s="7">
        <v>141</v>
      </c>
      <c r="B145" s="2"/>
      <c r="C145" s="2"/>
      <c r="D145" s="2"/>
      <c r="E145" s="2"/>
      <c r="F145" s="99"/>
      <c r="G145" s="93"/>
      <c r="H145" s="98">
        <f t="shared" si="34"/>
        <v>0</v>
      </c>
      <c r="I145" s="30"/>
      <c r="J145" s="21">
        <f t="shared" si="27"/>
        <v>0</v>
      </c>
      <c r="K145" s="5">
        <f t="shared" si="28"/>
        <v>0</v>
      </c>
      <c r="L145" s="5">
        <f t="shared" si="29"/>
        <v>0</v>
      </c>
      <c r="M145" s="2">
        <f t="shared" si="30"/>
        <v>0</v>
      </c>
      <c r="N145" s="100">
        <f t="shared" si="31"/>
        <v>0</v>
      </c>
      <c r="O145" s="100">
        <f t="shared" si="32"/>
        <v>0</v>
      </c>
      <c r="P145" s="98">
        <f t="shared" si="33"/>
        <v>0</v>
      </c>
      <c r="Q145" s="19"/>
      <c r="R145" s="13"/>
      <c r="S145" s="37" t="str" cm="1">
        <f t="array" ref="S145">_xlfn.IFS(P145&gt;H145,"KO : Le montant retenu TTC est supérieur au montant présenté TTC. Merci de revoir la ligne de dépense ou plafonner son montant.",N145&gt;F145,"Attention : Le montant retenu HT est supérieur au montant HT présenté. Merci de revoir la ligne de dépense, plafonner son montant, ou justifier la reventillation HT / TVA.",O145&gt;G145,"Attention : Le montant TVA retenu est supérieur au montant TVA présenté. Merci de revoir la ligne de dépense, plafonner son montant, ou justifier la reventillation HT / TVA.",H145=0,"",P145=H145,"OK",P145&lt;H145,"Montant instruit inférieur au montant présenté.")</f>
        <v/>
      </c>
      <c r="T145" s="95">
        <f t="shared" si="24"/>
        <v>0</v>
      </c>
      <c r="U145" s="95">
        <f t="shared" si="25"/>
        <v>0</v>
      </c>
      <c r="V145" s="95">
        <f t="shared" si="26"/>
        <v>0</v>
      </c>
    </row>
    <row r="146" spans="1:22">
      <c r="A146" s="7">
        <v>142</v>
      </c>
      <c r="B146" s="2"/>
      <c r="C146" s="2"/>
      <c r="D146" s="2"/>
      <c r="E146" s="2"/>
      <c r="F146" s="99"/>
      <c r="G146" s="93"/>
      <c r="H146" s="98">
        <f t="shared" si="34"/>
        <v>0</v>
      </c>
      <c r="I146" s="30"/>
      <c r="J146" s="21">
        <f t="shared" si="27"/>
        <v>0</v>
      </c>
      <c r="K146" s="5">
        <f t="shared" si="28"/>
        <v>0</v>
      </c>
      <c r="L146" s="5">
        <f t="shared" si="29"/>
        <v>0</v>
      </c>
      <c r="M146" s="2">
        <f t="shared" si="30"/>
        <v>0</v>
      </c>
      <c r="N146" s="100">
        <f t="shared" si="31"/>
        <v>0</v>
      </c>
      <c r="O146" s="100">
        <f t="shared" si="32"/>
        <v>0</v>
      </c>
      <c r="P146" s="98">
        <f t="shared" si="33"/>
        <v>0</v>
      </c>
      <c r="Q146" s="19"/>
      <c r="R146" s="13"/>
      <c r="S146" s="37" t="str" cm="1">
        <f t="array" ref="S146">_xlfn.IFS(P146&gt;H146,"KO : Le montant retenu TTC est supérieur au montant présenté TTC. Merci de revoir la ligne de dépense ou plafonner son montant.",N146&gt;F146,"Attention : Le montant retenu HT est supérieur au montant HT présenté. Merci de revoir la ligne de dépense, plafonner son montant, ou justifier la reventillation HT / TVA.",O146&gt;G146,"Attention : Le montant TVA retenu est supérieur au montant TVA présenté. Merci de revoir la ligne de dépense, plafonner son montant, ou justifier la reventillation HT / TVA.",H146=0,"",P146=H146,"OK",P146&lt;H146,"Montant instruit inférieur au montant présenté.")</f>
        <v/>
      </c>
      <c r="T146" s="95">
        <f t="shared" si="24"/>
        <v>0</v>
      </c>
      <c r="U146" s="95">
        <f t="shared" si="25"/>
        <v>0</v>
      </c>
      <c r="V146" s="95">
        <f t="shared" si="26"/>
        <v>0</v>
      </c>
    </row>
    <row r="147" spans="1:22">
      <c r="A147" s="7">
        <v>143</v>
      </c>
      <c r="B147" s="2"/>
      <c r="C147" s="2"/>
      <c r="D147" s="2"/>
      <c r="E147" s="2"/>
      <c r="F147" s="99"/>
      <c r="G147" s="93"/>
      <c r="H147" s="98">
        <f t="shared" si="34"/>
        <v>0</v>
      </c>
      <c r="I147" s="30"/>
      <c r="J147" s="21">
        <f t="shared" si="27"/>
        <v>0</v>
      </c>
      <c r="K147" s="5">
        <f t="shared" si="28"/>
        <v>0</v>
      </c>
      <c r="L147" s="5">
        <f t="shared" si="29"/>
        <v>0</v>
      </c>
      <c r="M147" s="2">
        <f t="shared" si="30"/>
        <v>0</v>
      </c>
      <c r="N147" s="100">
        <f t="shared" si="31"/>
        <v>0</v>
      </c>
      <c r="O147" s="100">
        <f t="shared" si="32"/>
        <v>0</v>
      </c>
      <c r="P147" s="98">
        <f t="shared" si="33"/>
        <v>0</v>
      </c>
      <c r="Q147" s="19"/>
      <c r="R147" s="13"/>
      <c r="S147" s="37" t="str" cm="1">
        <f t="array" ref="S147">_xlfn.IFS(P147&gt;H147,"KO : Le montant retenu TTC est supérieur au montant présenté TTC. Merci de revoir la ligne de dépense ou plafonner son montant.",N147&gt;F147,"Attention : Le montant retenu HT est supérieur au montant HT présenté. Merci de revoir la ligne de dépense, plafonner son montant, ou justifier la reventillation HT / TVA.",O147&gt;G147,"Attention : Le montant TVA retenu est supérieur au montant TVA présenté. Merci de revoir la ligne de dépense, plafonner son montant, ou justifier la reventillation HT / TVA.",H147=0,"",P147=H147,"OK",P147&lt;H147,"Montant instruit inférieur au montant présenté.")</f>
        <v/>
      </c>
      <c r="T147" s="95">
        <f t="shared" si="24"/>
        <v>0</v>
      </c>
      <c r="U147" s="95">
        <f t="shared" si="25"/>
        <v>0</v>
      </c>
      <c r="V147" s="95">
        <f t="shared" si="26"/>
        <v>0</v>
      </c>
    </row>
    <row r="148" spans="1:22">
      <c r="A148" s="7">
        <v>144</v>
      </c>
      <c r="B148" s="2"/>
      <c r="C148" s="2"/>
      <c r="D148" s="2"/>
      <c r="E148" s="2"/>
      <c r="F148" s="99"/>
      <c r="G148" s="93"/>
      <c r="H148" s="98">
        <f t="shared" si="34"/>
        <v>0</v>
      </c>
      <c r="I148" s="30"/>
      <c r="J148" s="21">
        <f t="shared" si="27"/>
        <v>0</v>
      </c>
      <c r="K148" s="5">
        <f t="shared" si="28"/>
        <v>0</v>
      </c>
      <c r="L148" s="5">
        <f t="shared" si="29"/>
        <v>0</v>
      </c>
      <c r="M148" s="2">
        <f t="shared" si="30"/>
        <v>0</v>
      </c>
      <c r="N148" s="100">
        <f t="shared" si="31"/>
        <v>0</v>
      </c>
      <c r="O148" s="100">
        <f t="shared" si="32"/>
        <v>0</v>
      </c>
      <c r="P148" s="98">
        <f t="shared" si="33"/>
        <v>0</v>
      </c>
      <c r="Q148" s="19"/>
      <c r="R148" s="13"/>
      <c r="S148" s="37" t="str" cm="1">
        <f t="array" ref="S148">_xlfn.IFS(P148&gt;H148,"KO : Le montant retenu TTC est supérieur au montant présenté TTC. Merci de revoir la ligne de dépense ou plafonner son montant.",N148&gt;F148,"Attention : Le montant retenu HT est supérieur au montant HT présenté. Merci de revoir la ligne de dépense, plafonner son montant, ou justifier la reventillation HT / TVA.",O148&gt;G148,"Attention : Le montant TVA retenu est supérieur au montant TVA présenté. Merci de revoir la ligne de dépense, plafonner son montant, ou justifier la reventillation HT / TVA.",H148=0,"",P148=H148,"OK",P148&lt;H148,"Montant instruit inférieur au montant présenté.")</f>
        <v/>
      </c>
      <c r="T148" s="95">
        <f t="shared" si="24"/>
        <v>0</v>
      </c>
      <c r="U148" s="95">
        <f t="shared" si="25"/>
        <v>0</v>
      </c>
      <c r="V148" s="95">
        <f t="shared" si="26"/>
        <v>0</v>
      </c>
    </row>
    <row r="149" spans="1:22">
      <c r="A149" s="7">
        <v>145</v>
      </c>
      <c r="B149" s="2"/>
      <c r="C149" s="2"/>
      <c r="D149" s="2"/>
      <c r="E149" s="2"/>
      <c r="F149" s="99"/>
      <c r="G149" s="93"/>
      <c r="H149" s="98">
        <f t="shared" si="34"/>
        <v>0</v>
      </c>
      <c r="I149" s="30"/>
      <c r="J149" s="21">
        <f t="shared" si="27"/>
        <v>0</v>
      </c>
      <c r="K149" s="5">
        <f t="shared" si="28"/>
        <v>0</v>
      </c>
      <c r="L149" s="5">
        <f t="shared" si="29"/>
        <v>0</v>
      </c>
      <c r="M149" s="2">
        <f t="shared" si="30"/>
        <v>0</v>
      </c>
      <c r="N149" s="100">
        <f t="shared" si="31"/>
        <v>0</v>
      </c>
      <c r="O149" s="100">
        <f t="shared" si="32"/>
        <v>0</v>
      </c>
      <c r="P149" s="98">
        <f t="shared" si="33"/>
        <v>0</v>
      </c>
      <c r="Q149" s="19"/>
      <c r="R149" s="13"/>
      <c r="S149" s="37" t="str" cm="1">
        <f t="array" ref="S149">_xlfn.IFS(P149&gt;H149,"KO : Le montant retenu TTC est supérieur au montant présenté TTC. Merci de revoir la ligne de dépense ou plafonner son montant.",N149&gt;F149,"Attention : Le montant retenu HT est supérieur au montant HT présenté. Merci de revoir la ligne de dépense, plafonner son montant, ou justifier la reventillation HT / TVA.",O149&gt;G149,"Attention : Le montant TVA retenu est supérieur au montant TVA présenté. Merci de revoir la ligne de dépense, plafonner son montant, ou justifier la reventillation HT / TVA.",H149=0,"",P149=H149,"OK",P149&lt;H149,"Montant instruit inférieur au montant présenté.")</f>
        <v/>
      </c>
      <c r="T149" s="95">
        <f t="shared" si="24"/>
        <v>0</v>
      </c>
      <c r="U149" s="95">
        <f t="shared" si="25"/>
        <v>0</v>
      </c>
      <c r="V149" s="95">
        <f t="shared" si="26"/>
        <v>0</v>
      </c>
    </row>
    <row r="150" spans="1:22">
      <c r="A150" s="7">
        <v>146</v>
      </c>
      <c r="B150" s="2"/>
      <c r="C150" s="2"/>
      <c r="D150" s="2"/>
      <c r="E150" s="2"/>
      <c r="F150" s="99"/>
      <c r="G150" s="93"/>
      <c r="H150" s="98">
        <f t="shared" si="34"/>
        <v>0</v>
      </c>
      <c r="I150" s="30"/>
      <c r="J150" s="21">
        <f t="shared" si="27"/>
        <v>0</v>
      </c>
      <c r="K150" s="5">
        <f t="shared" si="28"/>
        <v>0</v>
      </c>
      <c r="L150" s="5">
        <f t="shared" si="29"/>
        <v>0</v>
      </c>
      <c r="M150" s="2">
        <f t="shared" si="30"/>
        <v>0</v>
      </c>
      <c r="N150" s="100">
        <f t="shared" si="31"/>
        <v>0</v>
      </c>
      <c r="O150" s="100">
        <f t="shared" si="32"/>
        <v>0</v>
      </c>
      <c r="P150" s="98">
        <f t="shared" si="33"/>
        <v>0</v>
      </c>
      <c r="Q150" s="19"/>
      <c r="R150" s="13"/>
      <c r="S150" s="37" t="str" cm="1">
        <f t="array" ref="S150">_xlfn.IFS(P150&gt;H150,"KO : Le montant retenu TTC est supérieur au montant présenté TTC. Merci de revoir la ligne de dépense ou plafonner son montant.",N150&gt;F150,"Attention : Le montant retenu HT est supérieur au montant HT présenté. Merci de revoir la ligne de dépense, plafonner son montant, ou justifier la reventillation HT / TVA.",O150&gt;G150,"Attention : Le montant TVA retenu est supérieur au montant TVA présenté. Merci de revoir la ligne de dépense, plafonner son montant, ou justifier la reventillation HT / TVA.",H150=0,"",P150=H150,"OK",P150&lt;H150,"Montant instruit inférieur au montant présenté.")</f>
        <v/>
      </c>
      <c r="T150" s="95">
        <f t="shared" si="24"/>
        <v>0</v>
      </c>
      <c r="U150" s="95">
        <f t="shared" si="25"/>
        <v>0</v>
      </c>
      <c r="V150" s="95">
        <f t="shared" si="26"/>
        <v>0</v>
      </c>
    </row>
    <row r="151" spans="1:22">
      <c r="A151" s="7">
        <v>147</v>
      </c>
      <c r="B151" s="2"/>
      <c r="C151" s="2"/>
      <c r="D151" s="2"/>
      <c r="E151" s="2"/>
      <c r="F151" s="99"/>
      <c r="G151" s="93"/>
      <c r="H151" s="98">
        <f t="shared" si="34"/>
        <v>0</v>
      </c>
      <c r="I151" s="30"/>
      <c r="J151" s="21">
        <f t="shared" si="27"/>
        <v>0</v>
      </c>
      <c r="K151" s="5">
        <f t="shared" si="28"/>
        <v>0</v>
      </c>
      <c r="L151" s="5">
        <f t="shared" si="29"/>
        <v>0</v>
      </c>
      <c r="M151" s="2">
        <f t="shared" si="30"/>
        <v>0</v>
      </c>
      <c r="N151" s="100">
        <f t="shared" si="31"/>
        <v>0</v>
      </c>
      <c r="O151" s="100">
        <f t="shared" si="32"/>
        <v>0</v>
      </c>
      <c r="P151" s="98">
        <f t="shared" si="33"/>
        <v>0</v>
      </c>
      <c r="Q151" s="19"/>
      <c r="R151" s="13"/>
      <c r="S151" s="37" t="str" cm="1">
        <f t="array" ref="S151">_xlfn.IFS(P151&gt;H151,"KO : Le montant retenu TTC est supérieur au montant présenté TTC. Merci de revoir la ligne de dépense ou plafonner son montant.",N151&gt;F151,"Attention : Le montant retenu HT est supérieur au montant HT présenté. Merci de revoir la ligne de dépense, plafonner son montant, ou justifier la reventillation HT / TVA.",O151&gt;G151,"Attention : Le montant TVA retenu est supérieur au montant TVA présenté. Merci de revoir la ligne de dépense, plafonner son montant, ou justifier la reventillation HT / TVA.",H151=0,"",P151=H151,"OK",P151&lt;H151,"Montant instruit inférieur au montant présenté.")</f>
        <v/>
      </c>
      <c r="T151" s="95">
        <f t="shared" si="24"/>
        <v>0</v>
      </c>
      <c r="U151" s="95">
        <f t="shared" si="25"/>
        <v>0</v>
      </c>
      <c r="V151" s="95">
        <f t="shared" si="26"/>
        <v>0</v>
      </c>
    </row>
    <row r="152" spans="1:22">
      <c r="A152" s="7">
        <v>148</v>
      </c>
      <c r="B152" s="2"/>
      <c r="C152" s="2"/>
      <c r="D152" s="2"/>
      <c r="E152" s="2"/>
      <c r="F152" s="99"/>
      <c r="G152" s="93"/>
      <c r="H152" s="98">
        <f t="shared" si="34"/>
        <v>0</v>
      </c>
      <c r="I152" s="30"/>
      <c r="J152" s="21">
        <f t="shared" si="27"/>
        <v>0</v>
      </c>
      <c r="K152" s="5">
        <f t="shared" si="28"/>
        <v>0</v>
      </c>
      <c r="L152" s="5">
        <f t="shared" si="29"/>
        <v>0</v>
      </c>
      <c r="M152" s="2">
        <f t="shared" si="30"/>
        <v>0</v>
      </c>
      <c r="N152" s="100">
        <f t="shared" si="31"/>
        <v>0</v>
      </c>
      <c r="O152" s="100">
        <f t="shared" si="32"/>
        <v>0</v>
      </c>
      <c r="P152" s="98">
        <f t="shared" si="33"/>
        <v>0</v>
      </c>
      <c r="Q152" s="19"/>
      <c r="R152" s="13"/>
      <c r="S152" s="37" t="str" cm="1">
        <f t="array" ref="S152">_xlfn.IFS(P152&gt;H152,"KO : Le montant retenu TTC est supérieur au montant présenté TTC. Merci de revoir la ligne de dépense ou plafonner son montant.",N152&gt;F152,"Attention : Le montant retenu HT est supérieur au montant HT présenté. Merci de revoir la ligne de dépense, plafonner son montant, ou justifier la reventillation HT / TVA.",O152&gt;G152,"Attention : Le montant TVA retenu est supérieur au montant TVA présenté. Merci de revoir la ligne de dépense, plafonner son montant, ou justifier la reventillation HT / TVA.",H152=0,"",P152=H152,"OK",P152&lt;H152,"Montant instruit inférieur au montant présenté.")</f>
        <v/>
      </c>
      <c r="T152" s="95">
        <f t="shared" si="24"/>
        <v>0</v>
      </c>
      <c r="U152" s="95">
        <f t="shared" si="25"/>
        <v>0</v>
      </c>
      <c r="V152" s="95">
        <f t="shared" si="26"/>
        <v>0</v>
      </c>
    </row>
    <row r="153" spans="1:22">
      <c r="A153" s="7">
        <v>149</v>
      </c>
      <c r="B153" s="2"/>
      <c r="C153" s="2"/>
      <c r="D153" s="2"/>
      <c r="E153" s="2"/>
      <c r="F153" s="99"/>
      <c r="G153" s="93"/>
      <c r="H153" s="98">
        <f t="shared" si="34"/>
        <v>0</v>
      </c>
      <c r="I153" s="30"/>
      <c r="J153" s="21">
        <f t="shared" si="27"/>
        <v>0</v>
      </c>
      <c r="K153" s="5">
        <f t="shared" si="28"/>
        <v>0</v>
      </c>
      <c r="L153" s="5">
        <f t="shared" si="29"/>
        <v>0</v>
      </c>
      <c r="M153" s="2">
        <f t="shared" si="30"/>
        <v>0</v>
      </c>
      <c r="N153" s="100">
        <f t="shared" si="31"/>
        <v>0</v>
      </c>
      <c r="O153" s="100">
        <f t="shared" si="32"/>
        <v>0</v>
      </c>
      <c r="P153" s="98">
        <f t="shared" si="33"/>
        <v>0</v>
      </c>
      <c r="Q153" s="19"/>
      <c r="R153" s="13"/>
      <c r="S153" s="37" t="str" cm="1">
        <f t="array" ref="S153">_xlfn.IFS(P153&gt;H153,"KO : Le montant retenu TTC est supérieur au montant présenté TTC. Merci de revoir la ligne de dépense ou plafonner son montant.",N153&gt;F153,"Attention : Le montant retenu HT est supérieur au montant HT présenté. Merci de revoir la ligne de dépense, plafonner son montant, ou justifier la reventillation HT / TVA.",O153&gt;G153,"Attention : Le montant TVA retenu est supérieur au montant TVA présenté. Merci de revoir la ligne de dépense, plafonner son montant, ou justifier la reventillation HT / TVA.",H153=0,"",P153=H153,"OK",P153&lt;H153,"Montant instruit inférieur au montant présenté.")</f>
        <v/>
      </c>
      <c r="T153" s="95">
        <f t="shared" si="24"/>
        <v>0</v>
      </c>
      <c r="U153" s="95">
        <f t="shared" si="25"/>
        <v>0</v>
      </c>
      <c r="V153" s="95">
        <f t="shared" si="26"/>
        <v>0</v>
      </c>
    </row>
    <row r="154" spans="1:22">
      <c r="A154" s="7">
        <v>150</v>
      </c>
      <c r="B154" s="2"/>
      <c r="C154" s="2"/>
      <c r="D154" s="2"/>
      <c r="E154" s="2"/>
      <c r="F154" s="99"/>
      <c r="G154" s="93"/>
      <c r="H154" s="98">
        <f t="shared" si="34"/>
        <v>0</v>
      </c>
      <c r="I154" s="30"/>
      <c r="J154" s="21">
        <f t="shared" si="27"/>
        <v>0</v>
      </c>
      <c r="K154" s="5">
        <f t="shared" si="28"/>
        <v>0</v>
      </c>
      <c r="L154" s="5">
        <f t="shared" si="29"/>
        <v>0</v>
      </c>
      <c r="M154" s="2">
        <f t="shared" si="30"/>
        <v>0</v>
      </c>
      <c r="N154" s="100">
        <f t="shared" si="31"/>
        <v>0</v>
      </c>
      <c r="O154" s="100">
        <f t="shared" si="32"/>
        <v>0</v>
      </c>
      <c r="P154" s="98">
        <f t="shared" si="33"/>
        <v>0</v>
      </c>
      <c r="Q154" s="19"/>
      <c r="R154" s="13"/>
      <c r="S154" s="37" t="str" cm="1">
        <f t="array" ref="S154">_xlfn.IFS(P154&gt;H154,"KO : Le montant retenu TTC est supérieur au montant présenté TTC. Merci de revoir la ligne de dépense ou plafonner son montant.",N154&gt;F154,"Attention : Le montant retenu HT est supérieur au montant HT présenté. Merci de revoir la ligne de dépense, plafonner son montant, ou justifier la reventillation HT / TVA.",O154&gt;G154,"Attention : Le montant TVA retenu est supérieur au montant TVA présenté. Merci de revoir la ligne de dépense, plafonner son montant, ou justifier la reventillation HT / TVA.",H154=0,"",P154=H154,"OK",P154&lt;H154,"Montant instruit inférieur au montant présenté.")</f>
        <v/>
      </c>
      <c r="T154" s="95">
        <f t="shared" si="24"/>
        <v>0</v>
      </c>
      <c r="U154" s="95">
        <f t="shared" si="25"/>
        <v>0</v>
      </c>
      <c r="V154" s="95">
        <f t="shared" si="26"/>
        <v>0</v>
      </c>
    </row>
    <row r="155" spans="1:22">
      <c r="A155" s="7">
        <v>151</v>
      </c>
      <c r="B155" s="2"/>
      <c r="C155" s="2"/>
      <c r="D155" s="2"/>
      <c r="E155" s="2"/>
      <c r="F155" s="99"/>
      <c r="G155" s="93"/>
      <c r="H155" s="98">
        <f t="shared" si="34"/>
        <v>0</v>
      </c>
      <c r="I155" s="30"/>
      <c r="J155" s="21">
        <f t="shared" si="27"/>
        <v>0</v>
      </c>
      <c r="K155" s="5">
        <f t="shared" si="28"/>
        <v>0</v>
      </c>
      <c r="L155" s="5">
        <f t="shared" si="29"/>
        <v>0</v>
      </c>
      <c r="M155" s="2">
        <f t="shared" si="30"/>
        <v>0</v>
      </c>
      <c r="N155" s="100">
        <f t="shared" si="31"/>
        <v>0</v>
      </c>
      <c r="O155" s="100">
        <f t="shared" si="32"/>
        <v>0</v>
      </c>
      <c r="P155" s="98">
        <f t="shared" si="33"/>
        <v>0</v>
      </c>
      <c r="Q155" s="19"/>
      <c r="R155" s="13"/>
      <c r="S155" s="37" t="str" cm="1">
        <f t="array" ref="S155">_xlfn.IFS(P155&gt;H155,"KO : Le montant retenu TTC est supérieur au montant présenté TTC. Merci de revoir la ligne de dépense ou plafonner son montant.",N155&gt;F155,"Attention : Le montant retenu HT est supérieur au montant HT présenté. Merci de revoir la ligne de dépense, plafonner son montant, ou justifier la reventillation HT / TVA.",O155&gt;G155,"Attention : Le montant TVA retenu est supérieur au montant TVA présenté. Merci de revoir la ligne de dépense, plafonner son montant, ou justifier la reventillation HT / TVA.",H155=0,"",P155=H155,"OK",P155&lt;H155,"Montant instruit inférieur au montant présenté.")</f>
        <v/>
      </c>
      <c r="T155" s="95">
        <f t="shared" si="24"/>
        <v>0</v>
      </c>
      <c r="U155" s="95">
        <f t="shared" si="25"/>
        <v>0</v>
      </c>
      <c r="V155" s="95">
        <f t="shared" si="26"/>
        <v>0</v>
      </c>
    </row>
    <row r="156" spans="1:22">
      <c r="A156" s="7">
        <v>152</v>
      </c>
      <c r="B156" s="2"/>
      <c r="C156" s="2"/>
      <c r="D156" s="2"/>
      <c r="E156" s="2"/>
      <c r="F156" s="99"/>
      <c r="G156" s="93"/>
      <c r="H156" s="98">
        <f t="shared" si="34"/>
        <v>0</v>
      </c>
      <c r="I156" s="30"/>
      <c r="J156" s="21">
        <f t="shared" si="27"/>
        <v>0</v>
      </c>
      <c r="K156" s="5">
        <f t="shared" si="28"/>
        <v>0</v>
      </c>
      <c r="L156" s="5">
        <f t="shared" si="29"/>
        <v>0</v>
      </c>
      <c r="M156" s="2">
        <f t="shared" si="30"/>
        <v>0</v>
      </c>
      <c r="N156" s="100">
        <f t="shared" si="31"/>
        <v>0</v>
      </c>
      <c r="O156" s="100">
        <f t="shared" si="32"/>
        <v>0</v>
      </c>
      <c r="P156" s="98">
        <f t="shared" si="33"/>
        <v>0</v>
      </c>
      <c r="Q156" s="19"/>
      <c r="R156" s="13"/>
      <c r="S156" s="37" t="str" cm="1">
        <f t="array" ref="S156">_xlfn.IFS(P156&gt;H156,"KO : Le montant retenu TTC est supérieur au montant présenté TTC. Merci de revoir la ligne de dépense ou plafonner son montant.",N156&gt;F156,"Attention : Le montant retenu HT est supérieur au montant HT présenté. Merci de revoir la ligne de dépense, plafonner son montant, ou justifier la reventillation HT / TVA.",O156&gt;G156,"Attention : Le montant TVA retenu est supérieur au montant TVA présenté. Merci de revoir la ligne de dépense, plafonner son montant, ou justifier la reventillation HT / TVA.",H156=0,"",P156=H156,"OK",P156&lt;H156,"Montant instruit inférieur au montant présenté.")</f>
        <v/>
      </c>
      <c r="T156" s="95">
        <f t="shared" si="24"/>
        <v>0</v>
      </c>
      <c r="U156" s="95">
        <f t="shared" si="25"/>
        <v>0</v>
      </c>
      <c r="V156" s="95">
        <f t="shared" si="26"/>
        <v>0</v>
      </c>
    </row>
    <row r="157" spans="1:22">
      <c r="A157" s="7">
        <v>153</v>
      </c>
      <c r="B157" s="2"/>
      <c r="C157" s="2"/>
      <c r="D157" s="2"/>
      <c r="E157" s="2"/>
      <c r="F157" s="99"/>
      <c r="G157" s="93"/>
      <c r="H157" s="98">
        <f t="shared" si="34"/>
        <v>0</v>
      </c>
      <c r="I157" s="30"/>
      <c r="J157" s="21">
        <f t="shared" si="27"/>
        <v>0</v>
      </c>
      <c r="K157" s="5">
        <f t="shared" si="28"/>
        <v>0</v>
      </c>
      <c r="L157" s="5">
        <f t="shared" si="29"/>
        <v>0</v>
      </c>
      <c r="M157" s="2">
        <f t="shared" si="30"/>
        <v>0</v>
      </c>
      <c r="N157" s="100">
        <f t="shared" si="31"/>
        <v>0</v>
      </c>
      <c r="O157" s="100">
        <f t="shared" si="32"/>
        <v>0</v>
      </c>
      <c r="P157" s="98">
        <f t="shared" si="33"/>
        <v>0</v>
      </c>
      <c r="Q157" s="19"/>
      <c r="R157" s="13"/>
      <c r="S157" s="37" t="str" cm="1">
        <f t="array" ref="S157">_xlfn.IFS(P157&gt;H157,"KO : Le montant retenu TTC est supérieur au montant présenté TTC. Merci de revoir la ligne de dépense ou plafonner son montant.",N157&gt;F157,"Attention : Le montant retenu HT est supérieur au montant HT présenté. Merci de revoir la ligne de dépense, plafonner son montant, ou justifier la reventillation HT / TVA.",O157&gt;G157,"Attention : Le montant TVA retenu est supérieur au montant TVA présenté. Merci de revoir la ligne de dépense, plafonner son montant, ou justifier la reventillation HT / TVA.",H157=0,"",P157=H157,"OK",P157&lt;H157,"Montant instruit inférieur au montant présenté.")</f>
        <v/>
      </c>
      <c r="T157" s="95">
        <f t="shared" si="24"/>
        <v>0</v>
      </c>
      <c r="U157" s="95">
        <f t="shared" si="25"/>
        <v>0</v>
      </c>
      <c r="V157" s="95">
        <f t="shared" si="26"/>
        <v>0</v>
      </c>
    </row>
    <row r="158" spans="1:22">
      <c r="A158" s="7">
        <v>154</v>
      </c>
      <c r="B158" s="2"/>
      <c r="C158" s="2"/>
      <c r="D158" s="2"/>
      <c r="E158" s="2"/>
      <c r="F158" s="99"/>
      <c r="G158" s="93"/>
      <c r="H158" s="98">
        <f t="shared" si="34"/>
        <v>0</v>
      </c>
      <c r="I158" s="30"/>
      <c r="J158" s="21">
        <f t="shared" si="27"/>
        <v>0</v>
      </c>
      <c r="K158" s="5">
        <f t="shared" si="28"/>
        <v>0</v>
      </c>
      <c r="L158" s="5">
        <f t="shared" si="29"/>
        <v>0</v>
      </c>
      <c r="M158" s="2">
        <f t="shared" si="30"/>
        <v>0</v>
      </c>
      <c r="N158" s="100">
        <f t="shared" si="31"/>
        <v>0</v>
      </c>
      <c r="O158" s="100">
        <f t="shared" si="32"/>
        <v>0</v>
      </c>
      <c r="P158" s="98">
        <f t="shared" si="33"/>
        <v>0</v>
      </c>
      <c r="Q158" s="19"/>
      <c r="R158" s="13"/>
      <c r="S158" s="37" t="str" cm="1">
        <f t="array" ref="S158">_xlfn.IFS(P158&gt;H158,"KO : Le montant retenu TTC est supérieur au montant présenté TTC. Merci de revoir la ligne de dépense ou plafonner son montant.",N158&gt;F158,"Attention : Le montant retenu HT est supérieur au montant HT présenté. Merci de revoir la ligne de dépense, plafonner son montant, ou justifier la reventillation HT / TVA.",O158&gt;G158,"Attention : Le montant TVA retenu est supérieur au montant TVA présenté. Merci de revoir la ligne de dépense, plafonner son montant, ou justifier la reventillation HT / TVA.",H158=0,"",P158=H158,"OK",P158&lt;H158,"Montant instruit inférieur au montant présenté.")</f>
        <v/>
      </c>
      <c r="T158" s="95">
        <f t="shared" si="24"/>
        <v>0</v>
      </c>
      <c r="U158" s="95">
        <f t="shared" si="25"/>
        <v>0</v>
      </c>
      <c r="V158" s="95">
        <f t="shared" si="26"/>
        <v>0</v>
      </c>
    </row>
    <row r="159" spans="1:22">
      <c r="A159" s="7">
        <v>155</v>
      </c>
      <c r="B159" s="2"/>
      <c r="C159" s="2"/>
      <c r="D159" s="2"/>
      <c r="E159" s="2"/>
      <c r="F159" s="99"/>
      <c r="G159" s="93"/>
      <c r="H159" s="98">
        <f t="shared" si="34"/>
        <v>0</v>
      </c>
      <c r="I159" s="30"/>
      <c r="J159" s="21">
        <f t="shared" si="27"/>
        <v>0</v>
      </c>
      <c r="K159" s="5">
        <f t="shared" si="28"/>
        <v>0</v>
      </c>
      <c r="L159" s="5">
        <f t="shared" si="29"/>
        <v>0</v>
      </c>
      <c r="M159" s="2">
        <f t="shared" si="30"/>
        <v>0</v>
      </c>
      <c r="N159" s="100">
        <f t="shared" si="31"/>
        <v>0</v>
      </c>
      <c r="O159" s="100">
        <f t="shared" si="32"/>
        <v>0</v>
      </c>
      <c r="P159" s="98">
        <f t="shared" si="33"/>
        <v>0</v>
      </c>
      <c r="Q159" s="19"/>
      <c r="R159" s="13"/>
      <c r="S159" s="37" t="str" cm="1">
        <f t="array" ref="S159">_xlfn.IFS(P159&gt;H159,"KO : Le montant retenu TTC est supérieur au montant présenté TTC. Merci de revoir la ligne de dépense ou plafonner son montant.",N159&gt;F159,"Attention : Le montant retenu HT est supérieur au montant HT présenté. Merci de revoir la ligne de dépense, plafonner son montant, ou justifier la reventillation HT / TVA.",O159&gt;G159,"Attention : Le montant TVA retenu est supérieur au montant TVA présenté. Merci de revoir la ligne de dépense, plafonner son montant, ou justifier la reventillation HT / TVA.",H159=0,"",P159=H159,"OK",P159&lt;H159,"Montant instruit inférieur au montant présenté.")</f>
        <v/>
      </c>
      <c r="T159" s="95">
        <f t="shared" si="24"/>
        <v>0</v>
      </c>
      <c r="U159" s="95">
        <f t="shared" si="25"/>
        <v>0</v>
      </c>
      <c r="V159" s="95">
        <f t="shared" si="26"/>
        <v>0</v>
      </c>
    </row>
    <row r="160" spans="1:22">
      <c r="A160" s="7">
        <v>156</v>
      </c>
      <c r="B160" s="2"/>
      <c r="C160" s="2"/>
      <c r="D160" s="2"/>
      <c r="E160" s="2"/>
      <c r="F160" s="99"/>
      <c r="G160" s="93"/>
      <c r="H160" s="98">
        <f t="shared" si="34"/>
        <v>0</v>
      </c>
      <c r="I160" s="30"/>
      <c r="J160" s="21">
        <f t="shared" si="27"/>
        <v>0</v>
      </c>
      <c r="K160" s="5">
        <f t="shared" si="28"/>
        <v>0</v>
      </c>
      <c r="L160" s="5">
        <f t="shared" si="29"/>
        <v>0</v>
      </c>
      <c r="M160" s="2">
        <f t="shared" si="30"/>
        <v>0</v>
      </c>
      <c r="N160" s="100">
        <f t="shared" si="31"/>
        <v>0</v>
      </c>
      <c r="O160" s="100">
        <f t="shared" si="32"/>
        <v>0</v>
      </c>
      <c r="P160" s="98">
        <f t="shared" si="33"/>
        <v>0</v>
      </c>
      <c r="Q160" s="19"/>
      <c r="R160" s="13"/>
      <c r="S160" s="37" t="str" cm="1">
        <f t="array" ref="S160">_xlfn.IFS(P160&gt;H160,"KO : Le montant retenu TTC est supérieur au montant présenté TTC. Merci de revoir la ligne de dépense ou plafonner son montant.",N160&gt;F160,"Attention : Le montant retenu HT est supérieur au montant HT présenté. Merci de revoir la ligne de dépense, plafonner son montant, ou justifier la reventillation HT / TVA.",O160&gt;G160,"Attention : Le montant TVA retenu est supérieur au montant TVA présenté. Merci de revoir la ligne de dépense, plafonner son montant, ou justifier la reventillation HT / TVA.",H160=0,"",P160=H160,"OK",P160&lt;H160,"Montant instruit inférieur au montant présenté.")</f>
        <v/>
      </c>
      <c r="T160" s="95">
        <f t="shared" si="24"/>
        <v>0</v>
      </c>
      <c r="U160" s="95">
        <f t="shared" si="25"/>
        <v>0</v>
      </c>
      <c r="V160" s="95">
        <f t="shared" si="26"/>
        <v>0</v>
      </c>
    </row>
    <row r="161" spans="1:22">
      <c r="A161" s="7">
        <v>157</v>
      </c>
      <c r="B161" s="2"/>
      <c r="C161" s="2"/>
      <c r="D161" s="2"/>
      <c r="E161" s="2"/>
      <c r="F161" s="99"/>
      <c r="G161" s="93"/>
      <c r="H161" s="98">
        <f t="shared" si="34"/>
        <v>0</v>
      </c>
      <c r="I161" s="30"/>
      <c r="J161" s="21">
        <f t="shared" si="27"/>
        <v>0</v>
      </c>
      <c r="K161" s="5">
        <f t="shared" si="28"/>
        <v>0</v>
      </c>
      <c r="L161" s="5">
        <f t="shared" si="29"/>
        <v>0</v>
      </c>
      <c r="M161" s="2">
        <f t="shared" si="30"/>
        <v>0</v>
      </c>
      <c r="N161" s="100">
        <f t="shared" si="31"/>
        <v>0</v>
      </c>
      <c r="O161" s="100">
        <f t="shared" si="32"/>
        <v>0</v>
      </c>
      <c r="P161" s="98">
        <f t="shared" si="33"/>
        <v>0</v>
      </c>
      <c r="Q161" s="19"/>
      <c r="R161" s="13"/>
      <c r="S161" s="37" t="str" cm="1">
        <f t="array" ref="S161">_xlfn.IFS(P161&gt;H161,"KO : Le montant retenu TTC est supérieur au montant présenté TTC. Merci de revoir la ligne de dépense ou plafonner son montant.",N161&gt;F161,"Attention : Le montant retenu HT est supérieur au montant HT présenté. Merci de revoir la ligne de dépense, plafonner son montant, ou justifier la reventillation HT / TVA.",O161&gt;G161,"Attention : Le montant TVA retenu est supérieur au montant TVA présenté. Merci de revoir la ligne de dépense, plafonner son montant, ou justifier la reventillation HT / TVA.",H161=0,"",P161=H161,"OK",P161&lt;H161,"Montant instruit inférieur au montant présenté.")</f>
        <v/>
      </c>
      <c r="T161" s="95">
        <f t="shared" si="24"/>
        <v>0</v>
      </c>
      <c r="U161" s="95">
        <f t="shared" si="25"/>
        <v>0</v>
      </c>
      <c r="V161" s="95">
        <f t="shared" si="26"/>
        <v>0</v>
      </c>
    </row>
    <row r="162" spans="1:22">
      <c r="A162" s="7">
        <v>158</v>
      </c>
      <c r="B162" s="2"/>
      <c r="C162" s="2"/>
      <c r="D162" s="2"/>
      <c r="E162" s="2"/>
      <c r="F162" s="99"/>
      <c r="G162" s="93"/>
      <c r="H162" s="98">
        <f t="shared" si="34"/>
        <v>0</v>
      </c>
      <c r="I162" s="30"/>
      <c r="J162" s="21">
        <f t="shared" si="27"/>
        <v>0</v>
      </c>
      <c r="K162" s="5">
        <f t="shared" si="28"/>
        <v>0</v>
      </c>
      <c r="L162" s="5">
        <f t="shared" si="29"/>
        <v>0</v>
      </c>
      <c r="M162" s="2">
        <f t="shared" si="30"/>
        <v>0</v>
      </c>
      <c r="N162" s="100">
        <f t="shared" si="31"/>
        <v>0</v>
      </c>
      <c r="O162" s="100">
        <f t="shared" si="32"/>
        <v>0</v>
      </c>
      <c r="P162" s="98">
        <f t="shared" si="33"/>
        <v>0</v>
      </c>
      <c r="Q162" s="19"/>
      <c r="R162" s="13"/>
      <c r="S162" s="37" t="str" cm="1">
        <f t="array" ref="S162">_xlfn.IFS(P162&gt;H162,"KO : Le montant retenu TTC est supérieur au montant présenté TTC. Merci de revoir la ligne de dépense ou plafonner son montant.",N162&gt;F162,"Attention : Le montant retenu HT est supérieur au montant HT présenté. Merci de revoir la ligne de dépense, plafonner son montant, ou justifier la reventillation HT / TVA.",O162&gt;G162,"Attention : Le montant TVA retenu est supérieur au montant TVA présenté. Merci de revoir la ligne de dépense, plafonner son montant, ou justifier la reventillation HT / TVA.",H162=0,"",P162=H162,"OK",P162&lt;H162,"Montant instruit inférieur au montant présenté.")</f>
        <v/>
      </c>
      <c r="T162" s="95">
        <f t="shared" si="24"/>
        <v>0</v>
      </c>
      <c r="U162" s="95">
        <f t="shared" si="25"/>
        <v>0</v>
      </c>
      <c r="V162" s="95">
        <f t="shared" si="26"/>
        <v>0</v>
      </c>
    </row>
    <row r="163" spans="1:22">
      <c r="A163" s="7">
        <v>159</v>
      </c>
      <c r="B163" s="2"/>
      <c r="C163" s="2"/>
      <c r="D163" s="2"/>
      <c r="E163" s="2"/>
      <c r="F163" s="99"/>
      <c r="G163" s="93"/>
      <c r="H163" s="98">
        <f t="shared" si="34"/>
        <v>0</v>
      </c>
      <c r="I163" s="30"/>
      <c r="J163" s="21">
        <f t="shared" si="27"/>
        <v>0</v>
      </c>
      <c r="K163" s="5">
        <f t="shared" si="28"/>
        <v>0</v>
      </c>
      <c r="L163" s="5">
        <f t="shared" si="29"/>
        <v>0</v>
      </c>
      <c r="M163" s="2">
        <f t="shared" si="30"/>
        <v>0</v>
      </c>
      <c r="N163" s="100">
        <f t="shared" si="31"/>
        <v>0</v>
      </c>
      <c r="O163" s="100">
        <f t="shared" si="32"/>
        <v>0</v>
      </c>
      <c r="P163" s="98">
        <f t="shared" si="33"/>
        <v>0</v>
      </c>
      <c r="Q163" s="19"/>
      <c r="R163" s="13"/>
      <c r="S163" s="37" t="str" cm="1">
        <f t="array" ref="S163">_xlfn.IFS(P163&gt;H163,"KO : Le montant retenu TTC est supérieur au montant présenté TTC. Merci de revoir la ligne de dépense ou plafonner son montant.",N163&gt;F163,"Attention : Le montant retenu HT est supérieur au montant HT présenté. Merci de revoir la ligne de dépense, plafonner son montant, ou justifier la reventillation HT / TVA.",O163&gt;G163,"Attention : Le montant TVA retenu est supérieur au montant TVA présenté. Merci de revoir la ligne de dépense, plafonner son montant, ou justifier la reventillation HT / TVA.",H163=0,"",P163=H163,"OK",P163&lt;H163,"Montant instruit inférieur au montant présenté.")</f>
        <v/>
      </c>
      <c r="T163" s="95">
        <f t="shared" si="24"/>
        <v>0</v>
      </c>
      <c r="U163" s="95">
        <f t="shared" si="25"/>
        <v>0</v>
      </c>
      <c r="V163" s="95">
        <f t="shared" si="26"/>
        <v>0</v>
      </c>
    </row>
    <row r="164" spans="1:22">
      <c r="A164" s="7">
        <v>160</v>
      </c>
      <c r="B164" s="2"/>
      <c r="C164" s="2"/>
      <c r="D164" s="2"/>
      <c r="E164" s="2"/>
      <c r="F164" s="99"/>
      <c r="G164" s="93"/>
      <c r="H164" s="98">
        <f t="shared" si="34"/>
        <v>0</v>
      </c>
      <c r="I164" s="30"/>
      <c r="J164" s="21">
        <f t="shared" si="27"/>
        <v>0</v>
      </c>
      <c r="K164" s="5">
        <f t="shared" si="28"/>
        <v>0</v>
      </c>
      <c r="L164" s="5">
        <f t="shared" si="29"/>
        <v>0</v>
      </c>
      <c r="M164" s="2">
        <f t="shared" si="30"/>
        <v>0</v>
      </c>
      <c r="N164" s="100">
        <f t="shared" si="31"/>
        <v>0</v>
      </c>
      <c r="O164" s="100">
        <f t="shared" si="32"/>
        <v>0</v>
      </c>
      <c r="P164" s="98">
        <f t="shared" si="33"/>
        <v>0</v>
      </c>
      <c r="Q164" s="19"/>
      <c r="R164" s="13"/>
      <c r="S164" s="37" t="str" cm="1">
        <f t="array" ref="S164">_xlfn.IFS(P164&gt;H164,"KO : Le montant retenu TTC est supérieur au montant présenté TTC. Merci de revoir la ligne de dépense ou plafonner son montant.",N164&gt;F164,"Attention : Le montant retenu HT est supérieur au montant HT présenté. Merci de revoir la ligne de dépense, plafonner son montant, ou justifier la reventillation HT / TVA.",O164&gt;G164,"Attention : Le montant TVA retenu est supérieur au montant TVA présenté. Merci de revoir la ligne de dépense, plafonner son montant, ou justifier la reventillation HT / TVA.",H164=0,"",P164=H164,"OK",P164&lt;H164,"Montant instruit inférieur au montant présenté.")</f>
        <v/>
      </c>
      <c r="T164" s="95">
        <f t="shared" si="24"/>
        <v>0</v>
      </c>
      <c r="U164" s="95">
        <f t="shared" si="25"/>
        <v>0</v>
      </c>
      <c r="V164" s="95">
        <f t="shared" si="26"/>
        <v>0</v>
      </c>
    </row>
    <row r="165" spans="1:22">
      <c r="A165" s="7">
        <v>161</v>
      </c>
      <c r="B165" s="2"/>
      <c r="C165" s="2"/>
      <c r="D165" s="2"/>
      <c r="E165" s="2"/>
      <c r="F165" s="99"/>
      <c r="G165" s="93"/>
      <c r="H165" s="98">
        <f t="shared" si="34"/>
        <v>0</v>
      </c>
      <c r="I165" s="30"/>
      <c r="J165" s="21">
        <f t="shared" si="27"/>
        <v>0</v>
      </c>
      <c r="K165" s="5">
        <f t="shared" si="28"/>
        <v>0</v>
      </c>
      <c r="L165" s="5">
        <f t="shared" si="29"/>
        <v>0</v>
      </c>
      <c r="M165" s="2">
        <f t="shared" si="30"/>
        <v>0</v>
      </c>
      <c r="N165" s="100">
        <f t="shared" si="31"/>
        <v>0</v>
      </c>
      <c r="O165" s="100">
        <f t="shared" si="32"/>
        <v>0</v>
      </c>
      <c r="P165" s="98">
        <f t="shared" si="33"/>
        <v>0</v>
      </c>
      <c r="Q165" s="19"/>
      <c r="R165" s="13"/>
      <c r="S165" s="37" t="str" cm="1">
        <f t="array" ref="S165">_xlfn.IFS(P165&gt;H165,"KO : Le montant retenu TTC est supérieur au montant présenté TTC. Merci de revoir la ligne de dépense ou plafonner son montant.",N165&gt;F165,"Attention : Le montant retenu HT est supérieur au montant HT présenté. Merci de revoir la ligne de dépense, plafonner son montant, ou justifier la reventillation HT / TVA.",O165&gt;G165,"Attention : Le montant TVA retenu est supérieur au montant TVA présenté. Merci de revoir la ligne de dépense, plafonner son montant, ou justifier la reventillation HT / TVA.",H165=0,"",P165=H165,"OK",P165&lt;H165,"Montant instruit inférieur au montant présenté.")</f>
        <v/>
      </c>
      <c r="T165" s="95">
        <f t="shared" si="24"/>
        <v>0</v>
      </c>
      <c r="U165" s="95">
        <f t="shared" si="25"/>
        <v>0</v>
      </c>
      <c r="V165" s="95">
        <f t="shared" si="26"/>
        <v>0</v>
      </c>
    </row>
    <row r="166" spans="1:22">
      <c r="A166" s="7">
        <v>162</v>
      </c>
      <c r="B166" s="2"/>
      <c r="C166" s="2"/>
      <c r="D166" s="2"/>
      <c r="E166" s="2"/>
      <c r="F166" s="99"/>
      <c r="G166" s="93"/>
      <c r="H166" s="98">
        <f t="shared" si="34"/>
        <v>0</v>
      </c>
      <c r="I166" s="30"/>
      <c r="J166" s="21">
        <f t="shared" si="27"/>
        <v>0</v>
      </c>
      <c r="K166" s="5">
        <f t="shared" si="28"/>
        <v>0</v>
      </c>
      <c r="L166" s="5">
        <f t="shared" si="29"/>
        <v>0</v>
      </c>
      <c r="M166" s="2">
        <f t="shared" si="30"/>
        <v>0</v>
      </c>
      <c r="N166" s="100">
        <f t="shared" si="31"/>
        <v>0</v>
      </c>
      <c r="O166" s="100">
        <f t="shared" si="32"/>
        <v>0</v>
      </c>
      <c r="P166" s="98">
        <f t="shared" si="33"/>
        <v>0</v>
      </c>
      <c r="Q166" s="19"/>
      <c r="R166" s="13"/>
      <c r="S166" s="37" t="str" cm="1">
        <f t="array" ref="S166">_xlfn.IFS(P166&gt;H166,"KO : Le montant retenu TTC est supérieur au montant présenté TTC. Merci de revoir la ligne de dépense ou plafonner son montant.",N166&gt;F166,"Attention : Le montant retenu HT est supérieur au montant HT présenté. Merci de revoir la ligne de dépense, plafonner son montant, ou justifier la reventillation HT / TVA.",O166&gt;G166,"Attention : Le montant TVA retenu est supérieur au montant TVA présenté. Merci de revoir la ligne de dépense, plafonner son montant, ou justifier la reventillation HT / TVA.",H166=0,"",P166=H166,"OK",P166&lt;H166,"Montant instruit inférieur au montant présenté.")</f>
        <v/>
      </c>
      <c r="T166" s="95">
        <f t="shared" si="24"/>
        <v>0</v>
      </c>
      <c r="U166" s="95">
        <f t="shared" si="25"/>
        <v>0</v>
      </c>
      <c r="V166" s="95">
        <f t="shared" si="26"/>
        <v>0</v>
      </c>
    </row>
    <row r="167" spans="1:22">
      <c r="A167" s="7">
        <v>163</v>
      </c>
      <c r="B167" s="2"/>
      <c r="C167" s="2"/>
      <c r="D167" s="2"/>
      <c r="E167" s="2"/>
      <c r="F167" s="99"/>
      <c r="G167" s="93"/>
      <c r="H167" s="98">
        <f t="shared" si="34"/>
        <v>0</v>
      </c>
      <c r="I167" s="30"/>
      <c r="J167" s="21">
        <f t="shared" si="27"/>
        <v>0</v>
      </c>
      <c r="K167" s="5">
        <f t="shared" si="28"/>
        <v>0</v>
      </c>
      <c r="L167" s="5">
        <f t="shared" si="29"/>
        <v>0</v>
      </c>
      <c r="M167" s="2">
        <f t="shared" si="30"/>
        <v>0</v>
      </c>
      <c r="N167" s="100">
        <f t="shared" si="31"/>
        <v>0</v>
      </c>
      <c r="O167" s="100">
        <f t="shared" si="32"/>
        <v>0</v>
      </c>
      <c r="P167" s="98">
        <f t="shared" si="33"/>
        <v>0</v>
      </c>
      <c r="Q167" s="19"/>
      <c r="R167" s="13"/>
      <c r="S167" s="37" t="str" cm="1">
        <f t="array" ref="S167">_xlfn.IFS(P167&gt;H167,"KO : Le montant retenu TTC est supérieur au montant présenté TTC. Merci de revoir la ligne de dépense ou plafonner son montant.",N167&gt;F167,"Attention : Le montant retenu HT est supérieur au montant HT présenté. Merci de revoir la ligne de dépense, plafonner son montant, ou justifier la reventillation HT / TVA.",O167&gt;G167,"Attention : Le montant TVA retenu est supérieur au montant TVA présenté. Merci de revoir la ligne de dépense, plafonner son montant, ou justifier la reventillation HT / TVA.",H167=0,"",P167=H167,"OK",P167&lt;H167,"Montant instruit inférieur au montant présenté.")</f>
        <v/>
      </c>
      <c r="T167" s="95">
        <f t="shared" si="24"/>
        <v>0</v>
      </c>
      <c r="U167" s="95">
        <f t="shared" si="25"/>
        <v>0</v>
      </c>
      <c r="V167" s="95">
        <f t="shared" si="26"/>
        <v>0</v>
      </c>
    </row>
    <row r="168" spans="1:22">
      <c r="A168" s="7">
        <v>164</v>
      </c>
      <c r="B168" s="2"/>
      <c r="C168" s="2"/>
      <c r="D168" s="2"/>
      <c r="E168" s="2"/>
      <c r="F168" s="99"/>
      <c r="G168" s="93"/>
      <c r="H168" s="98">
        <f t="shared" si="34"/>
        <v>0</v>
      </c>
      <c r="I168" s="30"/>
      <c r="J168" s="21">
        <f t="shared" si="27"/>
        <v>0</v>
      </c>
      <c r="K168" s="5">
        <f t="shared" si="28"/>
        <v>0</v>
      </c>
      <c r="L168" s="5">
        <f t="shared" si="29"/>
        <v>0</v>
      </c>
      <c r="M168" s="2">
        <f t="shared" si="30"/>
        <v>0</v>
      </c>
      <c r="N168" s="100">
        <f t="shared" si="31"/>
        <v>0</v>
      </c>
      <c r="O168" s="100">
        <f t="shared" si="32"/>
        <v>0</v>
      </c>
      <c r="P168" s="98">
        <f t="shared" si="33"/>
        <v>0</v>
      </c>
      <c r="Q168" s="19"/>
      <c r="R168" s="13"/>
      <c r="S168" s="37" t="str" cm="1">
        <f t="array" ref="S168">_xlfn.IFS(P168&gt;H168,"KO : Le montant retenu TTC est supérieur au montant présenté TTC. Merci de revoir la ligne de dépense ou plafonner son montant.",N168&gt;F168,"Attention : Le montant retenu HT est supérieur au montant HT présenté. Merci de revoir la ligne de dépense, plafonner son montant, ou justifier la reventillation HT / TVA.",O168&gt;G168,"Attention : Le montant TVA retenu est supérieur au montant TVA présenté. Merci de revoir la ligne de dépense, plafonner son montant, ou justifier la reventillation HT / TVA.",H168=0,"",P168=H168,"OK",P168&lt;H168,"Montant instruit inférieur au montant présenté.")</f>
        <v/>
      </c>
      <c r="T168" s="95">
        <f t="shared" si="24"/>
        <v>0</v>
      </c>
      <c r="U168" s="95">
        <f t="shared" si="25"/>
        <v>0</v>
      </c>
      <c r="V168" s="95">
        <f t="shared" si="26"/>
        <v>0</v>
      </c>
    </row>
    <row r="169" spans="1:22">
      <c r="A169" s="7">
        <v>165</v>
      </c>
      <c r="B169" s="2"/>
      <c r="C169" s="2"/>
      <c r="D169" s="2"/>
      <c r="E169" s="2"/>
      <c r="F169" s="99"/>
      <c r="G169" s="93"/>
      <c r="H169" s="98">
        <f t="shared" si="34"/>
        <v>0</v>
      </c>
      <c r="I169" s="30"/>
      <c r="J169" s="21">
        <f t="shared" si="27"/>
        <v>0</v>
      </c>
      <c r="K169" s="5">
        <f t="shared" si="28"/>
        <v>0</v>
      </c>
      <c r="L169" s="5">
        <f t="shared" si="29"/>
        <v>0</v>
      </c>
      <c r="M169" s="2">
        <f t="shared" si="30"/>
        <v>0</v>
      </c>
      <c r="N169" s="100">
        <f t="shared" si="31"/>
        <v>0</v>
      </c>
      <c r="O169" s="100">
        <f t="shared" si="32"/>
        <v>0</v>
      </c>
      <c r="P169" s="98">
        <f t="shared" si="33"/>
        <v>0</v>
      </c>
      <c r="Q169" s="19"/>
      <c r="R169" s="13"/>
      <c r="S169" s="37" t="str" cm="1">
        <f t="array" ref="S169">_xlfn.IFS(P169&gt;H169,"KO : Le montant retenu TTC est supérieur au montant présenté TTC. Merci de revoir la ligne de dépense ou plafonner son montant.",N169&gt;F169,"Attention : Le montant retenu HT est supérieur au montant HT présenté. Merci de revoir la ligne de dépense, plafonner son montant, ou justifier la reventillation HT / TVA.",O169&gt;G169,"Attention : Le montant TVA retenu est supérieur au montant TVA présenté. Merci de revoir la ligne de dépense, plafonner son montant, ou justifier la reventillation HT / TVA.",H169=0,"",P169=H169,"OK",P169&lt;H169,"Montant instruit inférieur au montant présenté.")</f>
        <v/>
      </c>
      <c r="T169" s="95">
        <f t="shared" si="24"/>
        <v>0</v>
      </c>
      <c r="U169" s="95">
        <f t="shared" si="25"/>
        <v>0</v>
      </c>
      <c r="V169" s="95">
        <f t="shared" si="26"/>
        <v>0</v>
      </c>
    </row>
    <row r="170" spans="1:22">
      <c r="A170" s="7">
        <v>166</v>
      </c>
      <c r="B170" s="2"/>
      <c r="C170" s="2"/>
      <c r="D170" s="2"/>
      <c r="E170" s="2"/>
      <c r="F170" s="99"/>
      <c r="G170" s="93"/>
      <c r="H170" s="98">
        <f t="shared" si="34"/>
        <v>0</v>
      </c>
      <c r="I170" s="30"/>
      <c r="J170" s="21">
        <f t="shared" si="27"/>
        <v>0</v>
      </c>
      <c r="K170" s="5">
        <f t="shared" si="28"/>
        <v>0</v>
      </c>
      <c r="L170" s="5">
        <f t="shared" si="29"/>
        <v>0</v>
      </c>
      <c r="M170" s="2">
        <f t="shared" si="30"/>
        <v>0</v>
      </c>
      <c r="N170" s="100">
        <f t="shared" si="31"/>
        <v>0</v>
      </c>
      <c r="O170" s="100">
        <f t="shared" si="32"/>
        <v>0</v>
      </c>
      <c r="P170" s="98">
        <f t="shared" si="33"/>
        <v>0</v>
      </c>
      <c r="Q170" s="19"/>
      <c r="R170" s="13"/>
      <c r="S170" s="37" t="str" cm="1">
        <f t="array" ref="S170">_xlfn.IFS(P170&gt;H170,"KO : Le montant retenu TTC est supérieur au montant présenté TTC. Merci de revoir la ligne de dépense ou plafonner son montant.",N170&gt;F170,"Attention : Le montant retenu HT est supérieur au montant HT présenté. Merci de revoir la ligne de dépense, plafonner son montant, ou justifier la reventillation HT / TVA.",O170&gt;G170,"Attention : Le montant TVA retenu est supérieur au montant TVA présenté. Merci de revoir la ligne de dépense, plafonner son montant, ou justifier la reventillation HT / TVA.",H170=0,"",P170=H170,"OK",P170&lt;H170,"Montant instruit inférieur au montant présenté.")</f>
        <v/>
      </c>
      <c r="T170" s="95">
        <f t="shared" si="24"/>
        <v>0</v>
      </c>
      <c r="U170" s="95">
        <f t="shared" si="25"/>
        <v>0</v>
      </c>
      <c r="V170" s="95">
        <f t="shared" si="26"/>
        <v>0</v>
      </c>
    </row>
    <row r="171" spans="1:22">
      <c r="A171" s="7">
        <v>167</v>
      </c>
      <c r="B171" s="2"/>
      <c r="C171" s="2"/>
      <c r="D171" s="2"/>
      <c r="E171" s="2"/>
      <c r="F171" s="99"/>
      <c r="G171" s="93"/>
      <c r="H171" s="98">
        <f t="shared" si="34"/>
        <v>0</v>
      </c>
      <c r="I171" s="30"/>
      <c r="J171" s="21">
        <f t="shared" si="27"/>
        <v>0</v>
      </c>
      <c r="K171" s="5">
        <f t="shared" si="28"/>
        <v>0</v>
      </c>
      <c r="L171" s="5">
        <f t="shared" si="29"/>
        <v>0</v>
      </c>
      <c r="M171" s="2">
        <f t="shared" si="30"/>
        <v>0</v>
      </c>
      <c r="N171" s="100">
        <f t="shared" si="31"/>
        <v>0</v>
      </c>
      <c r="O171" s="100">
        <f t="shared" si="32"/>
        <v>0</v>
      </c>
      <c r="P171" s="98">
        <f t="shared" si="33"/>
        <v>0</v>
      </c>
      <c r="Q171" s="19"/>
      <c r="R171" s="13"/>
      <c r="S171" s="37" t="str" cm="1">
        <f t="array" ref="S171">_xlfn.IFS(P171&gt;H171,"KO : Le montant retenu TTC est supérieur au montant présenté TTC. Merci de revoir la ligne de dépense ou plafonner son montant.",N171&gt;F171,"Attention : Le montant retenu HT est supérieur au montant HT présenté. Merci de revoir la ligne de dépense, plafonner son montant, ou justifier la reventillation HT / TVA.",O171&gt;G171,"Attention : Le montant TVA retenu est supérieur au montant TVA présenté. Merci de revoir la ligne de dépense, plafonner son montant, ou justifier la reventillation HT / TVA.",H171=0,"",P171=H171,"OK",P171&lt;H171,"Montant instruit inférieur au montant présenté.")</f>
        <v/>
      </c>
      <c r="T171" s="95">
        <f t="shared" si="24"/>
        <v>0</v>
      </c>
      <c r="U171" s="95">
        <f t="shared" si="25"/>
        <v>0</v>
      </c>
      <c r="V171" s="95">
        <f t="shared" si="26"/>
        <v>0</v>
      </c>
    </row>
    <row r="172" spans="1:22">
      <c r="A172" s="7">
        <v>168</v>
      </c>
      <c r="B172" s="2"/>
      <c r="C172" s="2"/>
      <c r="D172" s="2"/>
      <c r="E172" s="2"/>
      <c r="F172" s="99"/>
      <c r="G172" s="93"/>
      <c r="H172" s="98">
        <f t="shared" si="34"/>
        <v>0</v>
      </c>
      <c r="I172" s="30"/>
      <c r="J172" s="21">
        <f t="shared" si="27"/>
        <v>0</v>
      </c>
      <c r="K172" s="5">
        <f t="shared" si="28"/>
        <v>0</v>
      </c>
      <c r="L172" s="5">
        <f t="shared" si="29"/>
        <v>0</v>
      </c>
      <c r="M172" s="2">
        <f t="shared" si="30"/>
        <v>0</v>
      </c>
      <c r="N172" s="100">
        <f t="shared" si="31"/>
        <v>0</v>
      </c>
      <c r="O172" s="100">
        <f t="shared" si="32"/>
        <v>0</v>
      </c>
      <c r="P172" s="98">
        <f t="shared" si="33"/>
        <v>0</v>
      </c>
      <c r="Q172" s="19"/>
      <c r="R172" s="13"/>
      <c r="S172" s="37" t="str" cm="1">
        <f t="array" ref="S172">_xlfn.IFS(P172&gt;H172,"KO : Le montant retenu TTC est supérieur au montant présenté TTC. Merci de revoir la ligne de dépense ou plafonner son montant.",N172&gt;F172,"Attention : Le montant retenu HT est supérieur au montant HT présenté. Merci de revoir la ligne de dépense, plafonner son montant, ou justifier la reventillation HT / TVA.",O172&gt;G172,"Attention : Le montant TVA retenu est supérieur au montant TVA présenté. Merci de revoir la ligne de dépense, plafonner son montant, ou justifier la reventillation HT / TVA.",H172=0,"",P172=H172,"OK",P172&lt;H172,"Montant instruit inférieur au montant présenté.")</f>
        <v/>
      </c>
      <c r="T172" s="95">
        <f t="shared" si="24"/>
        <v>0</v>
      </c>
      <c r="U172" s="95">
        <f t="shared" si="25"/>
        <v>0</v>
      </c>
      <c r="V172" s="95">
        <f t="shared" si="26"/>
        <v>0</v>
      </c>
    </row>
    <row r="173" spans="1:22">
      <c r="A173" s="7">
        <v>169</v>
      </c>
      <c r="B173" s="2"/>
      <c r="C173" s="2"/>
      <c r="D173" s="2"/>
      <c r="E173" s="2"/>
      <c r="F173" s="99"/>
      <c r="G173" s="93"/>
      <c r="H173" s="98">
        <f t="shared" si="34"/>
        <v>0</v>
      </c>
      <c r="I173" s="30"/>
      <c r="J173" s="21">
        <f t="shared" si="27"/>
        <v>0</v>
      </c>
      <c r="K173" s="5">
        <f t="shared" si="28"/>
        <v>0</v>
      </c>
      <c r="L173" s="5">
        <f t="shared" si="29"/>
        <v>0</v>
      </c>
      <c r="M173" s="2">
        <f t="shared" si="30"/>
        <v>0</v>
      </c>
      <c r="N173" s="100">
        <f t="shared" si="31"/>
        <v>0</v>
      </c>
      <c r="O173" s="100">
        <f t="shared" si="32"/>
        <v>0</v>
      </c>
      <c r="P173" s="98">
        <f t="shared" si="33"/>
        <v>0</v>
      </c>
      <c r="Q173" s="19"/>
      <c r="R173" s="13"/>
      <c r="S173" s="37" t="str" cm="1">
        <f t="array" ref="S173">_xlfn.IFS(P173&gt;H173,"KO : Le montant retenu TTC est supérieur au montant présenté TTC. Merci de revoir la ligne de dépense ou plafonner son montant.",N173&gt;F173,"Attention : Le montant retenu HT est supérieur au montant HT présenté. Merci de revoir la ligne de dépense, plafonner son montant, ou justifier la reventillation HT / TVA.",O173&gt;G173,"Attention : Le montant TVA retenu est supérieur au montant TVA présenté. Merci de revoir la ligne de dépense, plafonner son montant, ou justifier la reventillation HT / TVA.",H173=0,"",P173=H173,"OK",P173&lt;H173,"Montant instruit inférieur au montant présenté.")</f>
        <v/>
      </c>
      <c r="T173" s="95">
        <f t="shared" si="24"/>
        <v>0</v>
      </c>
      <c r="U173" s="95">
        <f t="shared" si="25"/>
        <v>0</v>
      </c>
      <c r="V173" s="95">
        <f t="shared" si="26"/>
        <v>0</v>
      </c>
    </row>
    <row r="174" spans="1:22">
      <c r="A174" s="7">
        <v>170</v>
      </c>
      <c r="B174" s="2"/>
      <c r="C174" s="2"/>
      <c r="D174" s="2"/>
      <c r="E174" s="2"/>
      <c r="F174" s="99"/>
      <c r="G174" s="93"/>
      <c r="H174" s="98">
        <f t="shared" si="34"/>
        <v>0</v>
      </c>
      <c r="I174" s="30"/>
      <c r="J174" s="21">
        <f t="shared" si="27"/>
        <v>0</v>
      </c>
      <c r="K174" s="5">
        <f t="shared" si="28"/>
        <v>0</v>
      </c>
      <c r="L174" s="5">
        <f t="shared" si="29"/>
        <v>0</v>
      </c>
      <c r="M174" s="2">
        <f t="shared" si="30"/>
        <v>0</v>
      </c>
      <c r="N174" s="100">
        <f t="shared" si="31"/>
        <v>0</v>
      </c>
      <c r="O174" s="100">
        <f t="shared" si="32"/>
        <v>0</v>
      </c>
      <c r="P174" s="98">
        <f t="shared" si="33"/>
        <v>0</v>
      </c>
      <c r="Q174" s="19"/>
      <c r="R174" s="13"/>
      <c r="S174" s="37" t="str" cm="1">
        <f t="array" ref="S174">_xlfn.IFS(P174&gt;H174,"KO : Le montant retenu TTC est supérieur au montant présenté TTC. Merci de revoir la ligne de dépense ou plafonner son montant.",N174&gt;F174,"Attention : Le montant retenu HT est supérieur au montant HT présenté. Merci de revoir la ligne de dépense, plafonner son montant, ou justifier la reventillation HT / TVA.",O174&gt;G174,"Attention : Le montant TVA retenu est supérieur au montant TVA présenté. Merci de revoir la ligne de dépense, plafonner son montant, ou justifier la reventillation HT / TVA.",H174=0,"",P174=H174,"OK",P174&lt;H174,"Montant instruit inférieur au montant présenté.")</f>
        <v/>
      </c>
      <c r="T174" s="95">
        <f t="shared" si="24"/>
        <v>0</v>
      </c>
      <c r="U174" s="95">
        <f t="shared" si="25"/>
        <v>0</v>
      </c>
      <c r="V174" s="95">
        <f t="shared" si="26"/>
        <v>0</v>
      </c>
    </row>
    <row r="175" spans="1:22">
      <c r="A175" s="7">
        <v>171</v>
      </c>
      <c r="B175" s="2"/>
      <c r="C175" s="2"/>
      <c r="D175" s="2"/>
      <c r="E175" s="2"/>
      <c r="F175" s="99"/>
      <c r="G175" s="93"/>
      <c r="H175" s="98">
        <f t="shared" si="34"/>
        <v>0</v>
      </c>
      <c r="I175" s="30"/>
      <c r="J175" s="21">
        <f t="shared" si="27"/>
        <v>0</v>
      </c>
      <c r="K175" s="5">
        <f t="shared" si="28"/>
        <v>0</v>
      </c>
      <c r="L175" s="5">
        <f t="shared" si="29"/>
        <v>0</v>
      </c>
      <c r="M175" s="2">
        <f t="shared" si="30"/>
        <v>0</v>
      </c>
      <c r="N175" s="100">
        <f t="shared" si="31"/>
        <v>0</v>
      </c>
      <c r="O175" s="100">
        <f t="shared" si="32"/>
        <v>0</v>
      </c>
      <c r="P175" s="98">
        <f t="shared" si="33"/>
        <v>0</v>
      </c>
      <c r="Q175" s="19"/>
      <c r="R175" s="13"/>
      <c r="S175" s="37" t="str" cm="1">
        <f t="array" ref="S175">_xlfn.IFS(P175&gt;H175,"KO : Le montant retenu TTC est supérieur au montant présenté TTC. Merci de revoir la ligne de dépense ou plafonner son montant.",N175&gt;F175,"Attention : Le montant retenu HT est supérieur au montant HT présenté. Merci de revoir la ligne de dépense, plafonner son montant, ou justifier la reventillation HT / TVA.",O175&gt;G175,"Attention : Le montant TVA retenu est supérieur au montant TVA présenté. Merci de revoir la ligne de dépense, plafonner son montant, ou justifier la reventillation HT / TVA.",H175=0,"",P175=H175,"OK",P175&lt;H175,"Montant instruit inférieur au montant présenté.")</f>
        <v/>
      </c>
      <c r="T175" s="95">
        <f t="shared" si="24"/>
        <v>0</v>
      </c>
      <c r="U175" s="95">
        <f t="shared" si="25"/>
        <v>0</v>
      </c>
      <c r="V175" s="95">
        <f t="shared" si="26"/>
        <v>0</v>
      </c>
    </row>
    <row r="176" spans="1:22">
      <c r="A176" s="7">
        <v>172</v>
      </c>
      <c r="B176" s="2"/>
      <c r="C176" s="2"/>
      <c r="D176" s="2"/>
      <c r="E176" s="2"/>
      <c r="F176" s="99"/>
      <c r="G176" s="93"/>
      <c r="H176" s="98">
        <f t="shared" si="34"/>
        <v>0</v>
      </c>
      <c r="I176" s="30"/>
      <c r="J176" s="21">
        <f t="shared" si="27"/>
        <v>0</v>
      </c>
      <c r="K176" s="5">
        <f t="shared" si="28"/>
        <v>0</v>
      </c>
      <c r="L176" s="5">
        <f t="shared" si="29"/>
        <v>0</v>
      </c>
      <c r="M176" s="2">
        <f t="shared" si="30"/>
        <v>0</v>
      </c>
      <c r="N176" s="100">
        <f t="shared" si="31"/>
        <v>0</v>
      </c>
      <c r="O176" s="100">
        <f t="shared" si="32"/>
        <v>0</v>
      </c>
      <c r="P176" s="98">
        <f t="shared" si="33"/>
        <v>0</v>
      </c>
      <c r="Q176" s="19"/>
      <c r="R176" s="13"/>
      <c r="S176" s="37" t="str" cm="1">
        <f t="array" ref="S176">_xlfn.IFS(P176&gt;H176,"KO : Le montant retenu TTC est supérieur au montant présenté TTC. Merci de revoir la ligne de dépense ou plafonner son montant.",N176&gt;F176,"Attention : Le montant retenu HT est supérieur au montant HT présenté. Merci de revoir la ligne de dépense, plafonner son montant, ou justifier la reventillation HT / TVA.",O176&gt;G176,"Attention : Le montant TVA retenu est supérieur au montant TVA présenté. Merci de revoir la ligne de dépense, plafonner son montant, ou justifier la reventillation HT / TVA.",H176=0,"",P176=H176,"OK",P176&lt;H176,"Montant instruit inférieur au montant présenté.")</f>
        <v/>
      </c>
      <c r="T176" s="95">
        <f t="shared" si="24"/>
        <v>0</v>
      </c>
      <c r="U176" s="95">
        <f t="shared" si="25"/>
        <v>0</v>
      </c>
      <c r="V176" s="95">
        <f t="shared" si="26"/>
        <v>0</v>
      </c>
    </row>
    <row r="177" spans="1:22">
      <c r="A177" s="7">
        <v>173</v>
      </c>
      <c r="B177" s="2"/>
      <c r="C177" s="2"/>
      <c r="D177" s="2"/>
      <c r="E177" s="2"/>
      <c r="F177" s="99"/>
      <c r="G177" s="93"/>
      <c r="H177" s="98">
        <f t="shared" si="34"/>
        <v>0</v>
      </c>
      <c r="I177" s="30"/>
      <c r="J177" s="21">
        <f t="shared" si="27"/>
        <v>0</v>
      </c>
      <c r="K177" s="5">
        <f t="shared" si="28"/>
        <v>0</v>
      </c>
      <c r="L177" s="5">
        <f t="shared" si="29"/>
        <v>0</v>
      </c>
      <c r="M177" s="2">
        <f t="shared" si="30"/>
        <v>0</v>
      </c>
      <c r="N177" s="100">
        <f t="shared" si="31"/>
        <v>0</v>
      </c>
      <c r="O177" s="100">
        <f t="shared" si="32"/>
        <v>0</v>
      </c>
      <c r="P177" s="98">
        <f t="shared" si="33"/>
        <v>0</v>
      </c>
      <c r="Q177" s="19"/>
      <c r="R177" s="13"/>
      <c r="S177" s="37" t="str" cm="1">
        <f t="array" ref="S177">_xlfn.IFS(P177&gt;H177,"KO : Le montant retenu TTC est supérieur au montant présenté TTC. Merci de revoir la ligne de dépense ou plafonner son montant.",N177&gt;F177,"Attention : Le montant retenu HT est supérieur au montant HT présenté. Merci de revoir la ligne de dépense, plafonner son montant, ou justifier la reventillation HT / TVA.",O177&gt;G177,"Attention : Le montant TVA retenu est supérieur au montant TVA présenté. Merci de revoir la ligne de dépense, plafonner son montant, ou justifier la reventillation HT / TVA.",H177=0,"",P177=H177,"OK",P177&lt;H177,"Montant instruit inférieur au montant présenté.")</f>
        <v/>
      </c>
      <c r="T177" s="95">
        <f t="shared" si="24"/>
        <v>0</v>
      </c>
      <c r="U177" s="95">
        <f t="shared" si="25"/>
        <v>0</v>
      </c>
      <c r="V177" s="95">
        <f t="shared" si="26"/>
        <v>0</v>
      </c>
    </row>
    <row r="178" spans="1:22">
      <c r="A178" s="7">
        <v>174</v>
      </c>
      <c r="B178" s="2"/>
      <c r="C178" s="2"/>
      <c r="D178" s="2"/>
      <c r="E178" s="2"/>
      <c r="F178" s="99"/>
      <c r="G178" s="93"/>
      <c r="H178" s="98">
        <f t="shared" si="34"/>
        <v>0</v>
      </c>
      <c r="I178" s="30"/>
      <c r="J178" s="21">
        <f t="shared" si="27"/>
        <v>0</v>
      </c>
      <c r="K178" s="5">
        <f t="shared" si="28"/>
        <v>0</v>
      </c>
      <c r="L178" s="5">
        <f t="shared" si="29"/>
        <v>0</v>
      </c>
      <c r="M178" s="2">
        <f t="shared" si="30"/>
        <v>0</v>
      </c>
      <c r="N178" s="100">
        <f t="shared" si="31"/>
        <v>0</v>
      </c>
      <c r="O178" s="100">
        <f t="shared" si="32"/>
        <v>0</v>
      </c>
      <c r="P178" s="98">
        <f t="shared" si="33"/>
        <v>0</v>
      </c>
      <c r="Q178" s="19"/>
      <c r="R178" s="13"/>
      <c r="S178" s="37" t="str" cm="1">
        <f t="array" ref="S178">_xlfn.IFS(P178&gt;H178,"KO : Le montant retenu TTC est supérieur au montant présenté TTC. Merci de revoir la ligne de dépense ou plafonner son montant.",N178&gt;F178,"Attention : Le montant retenu HT est supérieur au montant HT présenté. Merci de revoir la ligne de dépense, plafonner son montant, ou justifier la reventillation HT / TVA.",O178&gt;G178,"Attention : Le montant TVA retenu est supérieur au montant TVA présenté. Merci de revoir la ligne de dépense, plafonner son montant, ou justifier la reventillation HT / TVA.",H178=0,"",P178=H178,"OK",P178&lt;H178,"Montant instruit inférieur au montant présenté.")</f>
        <v/>
      </c>
      <c r="T178" s="95">
        <f t="shared" si="24"/>
        <v>0</v>
      </c>
      <c r="U178" s="95">
        <f t="shared" si="25"/>
        <v>0</v>
      </c>
      <c r="V178" s="95">
        <f t="shared" si="26"/>
        <v>0</v>
      </c>
    </row>
    <row r="179" spans="1:22">
      <c r="A179" s="7">
        <v>175</v>
      </c>
      <c r="B179" s="2"/>
      <c r="C179" s="2"/>
      <c r="D179" s="2"/>
      <c r="E179" s="2"/>
      <c r="F179" s="99"/>
      <c r="G179" s="93"/>
      <c r="H179" s="98">
        <f t="shared" si="34"/>
        <v>0</v>
      </c>
      <c r="I179" s="30"/>
      <c r="J179" s="21">
        <f t="shared" si="27"/>
        <v>0</v>
      </c>
      <c r="K179" s="5">
        <f t="shared" si="28"/>
        <v>0</v>
      </c>
      <c r="L179" s="5">
        <f t="shared" si="29"/>
        <v>0</v>
      </c>
      <c r="M179" s="2">
        <f t="shared" si="30"/>
        <v>0</v>
      </c>
      <c r="N179" s="100">
        <f t="shared" si="31"/>
        <v>0</v>
      </c>
      <c r="O179" s="100">
        <f t="shared" si="32"/>
        <v>0</v>
      </c>
      <c r="P179" s="98">
        <f t="shared" si="33"/>
        <v>0</v>
      </c>
      <c r="Q179" s="19"/>
      <c r="R179" s="13"/>
      <c r="S179" s="37" t="str" cm="1">
        <f t="array" ref="S179">_xlfn.IFS(P179&gt;H179,"KO : Le montant retenu TTC est supérieur au montant présenté TTC. Merci de revoir la ligne de dépense ou plafonner son montant.",N179&gt;F179,"Attention : Le montant retenu HT est supérieur au montant HT présenté. Merci de revoir la ligne de dépense, plafonner son montant, ou justifier la reventillation HT / TVA.",O179&gt;G179,"Attention : Le montant TVA retenu est supérieur au montant TVA présenté. Merci de revoir la ligne de dépense, plafonner son montant, ou justifier la reventillation HT / TVA.",H179=0,"",P179=H179,"OK",P179&lt;H179,"Montant instruit inférieur au montant présenté.")</f>
        <v/>
      </c>
      <c r="T179" s="95">
        <f t="shared" si="24"/>
        <v>0</v>
      </c>
      <c r="U179" s="95">
        <f t="shared" si="25"/>
        <v>0</v>
      </c>
      <c r="V179" s="95">
        <f t="shared" si="26"/>
        <v>0</v>
      </c>
    </row>
    <row r="180" spans="1:22">
      <c r="A180" s="7">
        <v>176</v>
      </c>
      <c r="B180" s="2"/>
      <c r="C180" s="2"/>
      <c r="D180" s="2"/>
      <c r="E180" s="2"/>
      <c r="F180" s="99"/>
      <c r="G180" s="93"/>
      <c r="H180" s="98">
        <f t="shared" si="34"/>
        <v>0</v>
      </c>
      <c r="I180" s="30"/>
      <c r="J180" s="21">
        <f t="shared" si="27"/>
        <v>0</v>
      </c>
      <c r="K180" s="5">
        <f t="shared" si="28"/>
        <v>0</v>
      </c>
      <c r="L180" s="5">
        <f t="shared" si="29"/>
        <v>0</v>
      </c>
      <c r="M180" s="2">
        <f t="shared" si="30"/>
        <v>0</v>
      </c>
      <c r="N180" s="100">
        <f t="shared" si="31"/>
        <v>0</v>
      </c>
      <c r="O180" s="100">
        <f t="shared" si="32"/>
        <v>0</v>
      </c>
      <c r="P180" s="98">
        <f t="shared" si="33"/>
        <v>0</v>
      </c>
      <c r="Q180" s="19"/>
      <c r="R180" s="13"/>
      <c r="S180" s="37" t="str" cm="1">
        <f t="array" ref="S180">_xlfn.IFS(P180&gt;H180,"KO : Le montant retenu TTC est supérieur au montant présenté TTC. Merci de revoir la ligne de dépense ou plafonner son montant.",N180&gt;F180,"Attention : Le montant retenu HT est supérieur au montant HT présenté. Merci de revoir la ligne de dépense, plafonner son montant, ou justifier la reventillation HT / TVA.",O180&gt;G180,"Attention : Le montant TVA retenu est supérieur au montant TVA présenté. Merci de revoir la ligne de dépense, plafonner son montant, ou justifier la reventillation HT / TVA.",H180=0,"",P180=H180,"OK",P180&lt;H180,"Montant instruit inférieur au montant présenté.")</f>
        <v/>
      </c>
      <c r="T180" s="95">
        <f t="shared" si="24"/>
        <v>0</v>
      </c>
      <c r="U180" s="95">
        <f t="shared" si="25"/>
        <v>0</v>
      </c>
      <c r="V180" s="95">
        <f t="shared" si="26"/>
        <v>0</v>
      </c>
    </row>
    <row r="181" spans="1:22">
      <c r="A181" s="7">
        <v>177</v>
      </c>
      <c r="B181" s="2"/>
      <c r="C181" s="2"/>
      <c r="D181" s="2"/>
      <c r="E181" s="2"/>
      <c r="F181" s="99"/>
      <c r="G181" s="93"/>
      <c r="H181" s="98">
        <f t="shared" si="34"/>
        <v>0</v>
      </c>
      <c r="I181" s="30"/>
      <c r="J181" s="21">
        <f t="shared" si="27"/>
        <v>0</v>
      </c>
      <c r="K181" s="5">
        <f t="shared" si="28"/>
        <v>0</v>
      </c>
      <c r="L181" s="5">
        <f t="shared" si="29"/>
        <v>0</v>
      </c>
      <c r="M181" s="2">
        <f t="shared" si="30"/>
        <v>0</v>
      </c>
      <c r="N181" s="100">
        <f t="shared" si="31"/>
        <v>0</v>
      </c>
      <c r="O181" s="100">
        <f t="shared" si="32"/>
        <v>0</v>
      </c>
      <c r="P181" s="98">
        <f t="shared" si="33"/>
        <v>0</v>
      </c>
      <c r="Q181" s="19"/>
      <c r="R181" s="13"/>
      <c r="S181" s="37" t="str" cm="1">
        <f t="array" ref="S181">_xlfn.IFS(P181&gt;H181,"KO : Le montant retenu TTC est supérieur au montant présenté TTC. Merci de revoir la ligne de dépense ou plafonner son montant.",N181&gt;F181,"Attention : Le montant retenu HT est supérieur au montant HT présenté. Merci de revoir la ligne de dépense, plafonner son montant, ou justifier la reventillation HT / TVA.",O181&gt;G181,"Attention : Le montant TVA retenu est supérieur au montant TVA présenté. Merci de revoir la ligne de dépense, plafonner son montant, ou justifier la reventillation HT / TVA.",H181=0,"",P181=H181,"OK",P181&lt;H181,"Montant instruit inférieur au montant présenté.")</f>
        <v/>
      </c>
      <c r="T181" s="95">
        <f t="shared" si="24"/>
        <v>0</v>
      </c>
      <c r="U181" s="95">
        <f t="shared" si="25"/>
        <v>0</v>
      </c>
      <c r="V181" s="95">
        <f t="shared" si="26"/>
        <v>0</v>
      </c>
    </row>
    <row r="182" spans="1:22">
      <c r="A182" s="7">
        <v>178</v>
      </c>
      <c r="B182" s="2"/>
      <c r="C182" s="2"/>
      <c r="D182" s="2"/>
      <c r="E182" s="2"/>
      <c r="F182" s="99"/>
      <c r="G182" s="93"/>
      <c r="H182" s="98">
        <f t="shared" si="34"/>
        <v>0</v>
      </c>
      <c r="I182" s="30"/>
      <c r="J182" s="21">
        <f t="shared" si="27"/>
        <v>0</v>
      </c>
      <c r="K182" s="5">
        <f t="shared" si="28"/>
        <v>0</v>
      </c>
      <c r="L182" s="5">
        <f t="shared" si="29"/>
        <v>0</v>
      </c>
      <c r="M182" s="2">
        <f t="shared" si="30"/>
        <v>0</v>
      </c>
      <c r="N182" s="100">
        <f t="shared" si="31"/>
        <v>0</v>
      </c>
      <c r="O182" s="100">
        <f t="shared" si="32"/>
        <v>0</v>
      </c>
      <c r="P182" s="98">
        <f t="shared" si="33"/>
        <v>0</v>
      </c>
      <c r="Q182" s="19"/>
      <c r="R182" s="13"/>
      <c r="S182" s="37" t="str" cm="1">
        <f t="array" ref="S182">_xlfn.IFS(P182&gt;H182,"KO : Le montant retenu TTC est supérieur au montant présenté TTC. Merci de revoir la ligne de dépense ou plafonner son montant.",N182&gt;F182,"Attention : Le montant retenu HT est supérieur au montant HT présenté. Merci de revoir la ligne de dépense, plafonner son montant, ou justifier la reventillation HT / TVA.",O182&gt;G182,"Attention : Le montant TVA retenu est supérieur au montant TVA présenté. Merci de revoir la ligne de dépense, plafonner son montant, ou justifier la reventillation HT / TVA.",H182=0,"",P182=H182,"OK",P182&lt;H182,"Montant instruit inférieur au montant présenté.")</f>
        <v/>
      </c>
      <c r="T182" s="95">
        <f t="shared" si="24"/>
        <v>0</v>
      </c>
      <c r="U182" s="95">
        <f t="shared" si="25"/>
        <v>0</v>
      </c>
      <c r="V182" s="95">
        <f t="shared" si="26"/>
        <v>0</v>
      </c>
    </row>
    <row r="183" spans="1:22">
      <c r="A183" s="7">
        <v>179</v>
      </c>
      <c r="B183" s="2"/>
      <c r="C183" s="2"/>
      <c r="D183" s="2"/>
      <c r="E183" s="2"/>
      <c r="F183" s="99"/>
      <c r="G183" s="93"/>
      <c r="H183" s="98">
        <f t="shared" si="34"/>
        <v>0</v>
      </c>
      <c r="I183" s="30"/>
      <c r="J183" s="21">
        <f t="shared" si="27"/>
        <v>0</v>
      </c>
      <c r="K183" s="5">
        <f t="shared" si="28"/>
        <v>0</v>
      </c>
      <c r="L183" s="5">
        <f t="shared" si="29"/>
        <v>0</v>
      </c>
      <c r="M183" s="2">
        <f t="shared" si="30"/>
        <v>0</v>
      </c>
      <c r="N183" s="100">
        <f t="shared" si="31"/>
        <v>0</v>
      </c>
      <c r="O183" s="100">
        <f t="shared" si="32"/>
        <v>0</v>
      </c>
      <c r="P183" s="98">
        <f t="shared" si="33"/>
        <v>0</v>
      </c>
      <c r="Q183" s="19"/>
      <c r="R183" s="13"/>
      <c r="S183" s="37" t="str" cm="1">
        <f t="array" ref="S183">_xlfn.IFS(P183&gt;H183,"KO : Le montant retenu TTC est supérieur au montant présenté TTC. Merci de revoir la ligne de dépense ou plafonner son montant.",N183&gt;F183,"Attention : Le montant retenu HT est supérieur au montant HT présenté. Merci de revoir la ligne de dépense, plafonner son montant, ou justifier la reventillation HT / TVA.",O183&gt;G183,"Attention : Le montant TVA retenu est supérieur au montant TVA présenté. Merci de revoir la ligne de dépense, plafonner son montant, ou justifier la reventillation HT / TVA.",H183=0,"",P183=H183,"OK",P183&lt;H183,"Montant instruit inférieur au montant présenté.")</f>
        <v/>
      </c>
      <c r="T183" s="95">
        <f t="shared" si="24"/>
        <v>0</v>
      </c>
      <c r="U183" s="95">
        <f t="shared" si="25"/>
        <v>0</v>
      </c>
      <c r="V183" s="95">
        <f t="shared" si="26"/>
        <v>0</v>
      </c>
    </row>
    <row r="184" spans="1:22">
      <c r="A184" s="7">
        <v>180</v>
      </c>
      <c r="B184" s="2"/>
      <c r="C184" s="2"/>
      <c r="D184" s="2"/>
      <c r="E184" s="2"/>
      <c r="F184" s="99"/>
      <c r="G184" s="93"/>
      <c r="H184" s="98">
        <f t="shared" si="34"/>
        <v>0</v>
      </c>
      <c r="I184" s="30"/>
      <c r="J184" s="21">
        <f t="shared" si="27"/>
        <v>0</v>
      </c>
      <c r="K184" s="5">
        <f t="shared" si="28"/>
        <v>0</v>
      </c>
      <c r="L184" s="5">
        <f t="shared" si="29"/>
        <v>0</v>
      </c>
      <c r="M184" s="2">
        <f t="shared" si="30"/>
        <v>0</v>
      </c>
      <c r="N184" s="100">
        <f t="shared" si="31"/>
        <v>0</v>
      </c>
      <c r="O184" s="100">
        <f t="shared" si="32"/>
        <v>0</v>
      </c>
      <c r="P184" s="98">
        <f t="shared" si="33"/>
        <v>0</v>
      </c>
      <c r="Q184" s="19"/>
      <c r="R184" s="13"/>
      <c r="S184" s="37" t="str" cm="1">
        <f t="array" ref="S184">_xlfn.IFS(P184&gt;H184,"KO : Le montant retenu TTC est supérieur au montant présenté TTC. Merci de revoir la ligne de dépense ou plafonner son montant.",N184&gt;F184,"Attention : Le montant retenu HT est supérieur au montant HT présenté. Merci de revoir la ligne de dépense, plafonner son montant, ou justifier la reventillation HT / TVA.",O184&gt;G184,"Attention : Le montant TVA retenu est supérieur au montant TVA présenté. Merci de revoir la ligne de dépense, plafonner son montant, ou justifier la reventillation HT / TVA.",H184=0,"",P184=H184,"OK",P184&lt;H184,"Montant instruit inférieur au montant présenté.")</f>
        <v/>
      </c>
      <c r="T184" s="95">
        <f t="shared" si="24"/>
        <v>0</v>
      </c>
      <c r="U184" s="95">
        <f t="shared" si="25"/>
        <v>0</v>
      </c>
      <c r="V184" s="95">
        <f t="shared" si="26"/>
        <v>0</v>
      </c>
    </row>
    <row r="185" spans="1:22">
      <c r="A185" s="7">
        <v>181</v>
      </c>
      <c r="B185" s="2"/>
      <c r="C185" s="2"/>
      <c r="D185" s="2"/>
      <c r="E185" s="2"/>
      <c r="F185" s="99"/>
      <c r="G185" s="93"/>
      <c r="H185" s="98">
        <f t="shared" si="34"/>
        <v>0</v>
      </c>
      <c r="I185" s="30"/>
      <c r="J185" s="21">
        <f t="shared" si="27"/>
        <v>0</v>
      </c>
      <c r="K185" s="5">
        <f t="shared" si="28"/>
        <v>0</v>
      </c>
      <c r="L185" s="5">
        <f t="shared" si="29"/>
        <v>0</v>
      </c>
      <c r="M185" s="2">
        <f t="shared" si="30"/>
        <v>0</v>
      </c>
      <c r="N185" s="100">
        <f t="shared" si="31"/>
        <v>0</v>
      </c>
      <c r="O185" s="100">
        <f t="shared" si="32"/>
        <v>0</v>
      </c>
      <c r="P185" s="98">
        <f t="shared" si="33"/>
        <v>0</v>
      </c>
      <c r="Q185" s="19"/>
      <c r="R185" s="13"/>
      <c r="S185" s="37" t="str" cm="1">
        <f t="array" ref="S185">_xlfn.IFS(P185&gt;H185,"KO : Le montant retenu TTC est supérieur au montant présenté TTC. Merci de revoir la ligne de dépense ou plafonner son montant.",N185&gt;F185,"Attention : Le montant retenu HT est supérieur au montant HT présenté. Merci de revoir la ligne de dépense, plafonner son montant, ou justifier la reventillation HT / TVA.",O185&gt;G185,"Attention : Le montant TVA retenu est supérieur au montant TVA présenté. Merci de revoir la ligne de dépense, plafonner son montant, ou justifier la reventillation HT / TVA.",H185=0,"",P185=H185,"OK",P185&lt;H185,"Montant instruit inférieur au montant présenté.")</f>
        <v/>
      </c>
      <c r="T185" s="95">
        <f t="shared" si="24"/>
        <v>0</v>
      </c>
      <c r="U185" s="95">
        <f t="shared" si="25"/>
        <v>0</v>
      </c>
      <c r="V185" s="95">
        <f t="shared" si="26"/>
        <v>0</v>
      </c>
    </row>
    <row r="186" spans="1:22">
      <c r="A186" s="7">
        <v>182</v>
      </c>
      <c r="B186" s="2"/>
      <c r="C186" s="2"/>
      <c r="D186" s="2"/>
      <c r="E186" s="2"/>
      <c r="F186" s="99"/>
      <c r="G186" s="93"/>
      <c r="H186" s="98">
        <f t="shared" si="34"/>
        <v>0</v>
      </c>
      <c r="I186" s="30"/>
      <c r="J186" s="21">
        <f t="shared" si="27"/>
        <v>0</v>
      </c>
      <c r="K186" s="5">
        <f t="shared" si="28"/>
        <v>0</v>
      </c>
      <c r="L186" s="5">
        <f t="shared" si="29"/>
        <v>0</v>
      </c>
      <c r="M186" s="2">
        <f t="shared" si="30"/>
        <v>0</v>
      </c>
      <c r="N186" s="100">
        <f t="shared" si="31"/>
        <v>0</v>
      </c>
      <c r="O186" s="100">
        <f t="shared" si="32"/>
        <v>0</v>
      </c>
      <c r="P186" s="98">
        <f t="shared" si="33"/>
        <v>0</v>
      </c>
      <c r="Q186" s="19"/>
      <c r="R186" s="13"/>
      <c r="S186" s="37" t="str" cm="1">
        <f t="array" ref="S186">_xlfn.IFS(P186&gt;H186,"KO : Le montant retenu TTC est supérieur au montant présenté TTC. Merci de revoir la ligne de dépense ou plafonner son montant.",N186&gt;F186,"Attention : Le montant retenu HT est supérieur au montant HT présenté. Merci de revoir la ligne de dépense, plafonner son montant, ou justifier la reventillation HT / TVA.",O186&gt;G186,"Attention : Le montant TVA retenu est supérieur au montant TVA présenté. Merci de revoir la ligne de dépense, plafonner son montant, ou justifier la reventillation HT / TVA.",H186=0,"",P186=H186,"OK",P186&lt;H186,"Montant instruit inférieur au montant présenté.")</f>
        <v/>
      </c>
      <c r="T186" s="95">
        <f t="shared" si="24"/>
        <v>0</v>
      </c>
      <c r="U186" s="95">
        <f t="shared" si="25"/>
        <v>0</v>
      </c>
      <c r="V186" s="95">
        <f t="shared" si="26"/>
        <v>0</v>
      </c>
    </row>
    <row r="187" spans="1:22">
      <c r="A187" s="7">
        <v>183</v>
      </c>
      <c r="B187" s="2"/>
      <c r="C187" s="2"/>
      <c r="D187" s="2"/>
      <c r="E187" s="2"/>
      <c r="F187" s="99"/>
      <c r="G187" s="93"/>
      <c r="H187" s="98">
        <f t="shared" si="34"/>
        <v>0</v>
      </c>
      <c r="I187" s="30"/>
      <c r="J187" s="21">
        <f t="shared" si="27"/>
        <v>0</v>
      </c>
      <c r="K187" s="5">
        <f t="shared" si="28"/>
        <v>0</v>
      </c>
      <c r="L187" s="5">
        <f t="shared" si="29"/>
        <v>0</v>
      </c>
      <c r="M187" s="2">
        <f t="shared" si="30"/>
        <v>0</v>
      </c>
      <c r="N187" s="100">
        <f t="shared" si="31"/>
        <v>0</v>
      </c>
      <c r="O187" s="100">
        <f t="shared" si="32"/>
        <v>0</v>
      </c>
      <c r="P187" s="98">
        <f t="shared" si="33"/>
        <v>0</v>
      </c>
      <c r="Q187" s="19"/>
      <c r="R187" s="13"/>
      <c r="S187" s="37" t="str" cm="1">
        <f t="array" ref="S187">_xlfn.IFS(P187&gt;H187,"KO : Le montant retenu TTC est supérieur au montant présenté TTC. Merci de revoir la ligne de dépense ou plafonner son montant.",N187&gt;F187,"Attention : Le montant retenu HT est supérieur au montant HT présenté. Merci de revoir la ligne de dépense, plafonner son montant, ou justifier la reventillation HT / TVA.",O187&gt;G187,"Attention : Le montant TVA retenu est supérieur au montant TVA présenté. Merci de revoir la ligne de dépense, plafonner son montant, ou justifier la reventillation HT / TVA.",H187=0,"",P187=H187,"OK",P187&lt;H187,"Montant instruit inférieur au montant présenté.")</f>
        <v/>
      </c>
      <c r="T187" s="95">
        <f t="shared" si="24"/>
        <v>0</v>
      </c>
      <c r="U187" s="95">
        <f t="shared" si="25"/>
        <v>0</v>
      </c>
      <c r="V187" s="95">
        <f t="shared" si="26"/>
        <v>0</v>
      </c>
    </row>
    <row r="188" spans="1:22">
      <c r="A188" s="7">
        <v>184</v>
      </c>
      <c r="B188" s="2"/>
      <c r="C188" s="2"/>
      <c r="D188" s="2"/>
      <c r="E188" s="2"/>
      <c r="F188" s="99"/>
      <c r="G188" s="93"/>
      <c r="H188" s="98">
        <f t="shared" si="34"/>
        <v>0</v>
      </c>
      <c r="I188" s="30"/>
      <c r="J188" s="21">
        <f t="shared" si="27"/>
        <v>0</v>
      </c>
      <c r="K188" s="5">
        <f t="shared" si="28"/>
        <v>0</v>
      </c>
      <c r="L188" s="5">
        <f t="shared" si="29"/>
        <v>0</v>
      </c>
      <c r="M188" s="2">
        <f t="shared" si="30"/>
        <v>0</v>
      </c>
      <c r="N188" s="100">
        <f t="shared" si="31"/>
        <v>0</v>
      </c>
      <c r="O188" s="100">
        <f t="shared" si="32"/>
        <v>0</v>
      </c>
      <c r="P188" s="98">
        <f t="shared" si="33"/>
        <v>0</v>
      </c>
      <c r="Q188" s="19"/>
      <c r="R188" s="13"/>
      <c r="S188" s="37" t="str" cm="1">
        <f t="array" ref="S188">_xlfn.IFS(P188&gt;H188,"KO : Le montant retenu TTC est supérieur au montant présenté TTC. Merci de revoir la ligne de dépense ou plafonner son montant.",N188&gt;F188,"Attention : Le montant retenu HT est supérieur au montant HT présenté. Merci de revoir la ligne de dépense, plafonner son montant, ou justifier la reventillation HT / TVA.",O188&gt;G188,"Attention : Le montant TVA retenu est supérieur au montant TVA présenté. Merci de revoir la ligne de dépense, plafonner son montant, ou justifier la reventillation HT / TVA.",H188=0,"",P188=H188,"OK",P188&lt;H188,"Montant instruit inférieur au montant présenté.")</f>
        <v/>
      </c>
      <c r="T188" s="95">
        <f t="shared" si="24"/>
        <v>0</v>
      </c>
      <c r="U188" s="95">
        <f t="shared" si="25"/>
        <v>0</v>
      </c>
      <c r="V188" s="95">
        <f t="shared" si="26"/>
        <v>0</v>
      </c>
    </row>
    <row r="189" spans="1:22">
      <c r="A189" s="7">
        <v>185</v>
      </c>
      <c r="B189" s="2"/>
      <c r="C189" s="2"/>
      <c r="D189" s="2"/>
      <c r="E189" s="2"/>
      <c r="F189" s="99"/>
      <c r="G189" s="93"/>
      <c r="H189" s="98">
        <f t="shared" si="34"/>
        <v>0</v>
      </c>
      <c r="I189" s="30"/>
      <c r="J189" s="21">
        <f t="shared" si="27"/>
        <v>0</v>
      </c>
      <c r="K189" s="5">
        <f t="shared" si="28"/>
        <v>0</v>
      </c>
      <c r="L189" s="5">
        <f t="shared" si="29"/>
        <v>0</v>
      </c>
      <c r="M189" s="2">
        <f t="shared" si="30"/>
        <v>0</v>
      </c>
      <c r="N189" s="100">
        <f t="shared" si="31"/>
        <v>0</v>
      </c>
      <c r="O189" s="100">
        <f t="shared" si="32"/>
        <v>0</v>
      </c>
      <c r="P189" s="98">
        <f t="shared" si="33"/>
        <v>0</v>
      </c>
      <c r="Q189" s="19"/>
      <c r="R189" s="13"/>
      <c r="S189" s="37" t="str" cm="1">
        <f t="array" ref="S189">_xlfn.IFS(P189&gt;H189,"KO : Le montant retenu TTC est supérieur au montant présenté TTC. Merci de revoir la ligne de dépense ou plafonner son montant.",N189&gt;F189,"Attention : Le montant retenu HT est supérieur au montant HT présenté. Merci de revoir la ligne de dépense, plafonner son montant, ou justifier la reventillation HT / TVA.",O189&gt;G189,"Attention : Le montant TVA retenu est supérieur au montant TVA présenté. Merci de revoir la ligne de dépense, plafonner son montant, ou justifier la reventillation HT / TVA.",H189=0,"",P189=H189,"OK",P189&lt;H189,"Montant instruit inférieur au montant présenté.")</f>
        <v/>
      </c>
      <c r="T189" s="95">
        <f t="shared" si="24"/>
        <v>0</v>
      </c>
      <c r="U189" s="95">
        <f t="shared" si="25"/>
        <v>0</v>
      </c>
      <c r="V189" s="95">
        <f t="shared" si="26"/>
        <v>0</v>
      </c>
    </row>
    <row r="190" spans="1:22">
      <c r="A190" s="7">
        <v>186</v>
      </c>
      <c r="B190" s="2"/>
      <c r="C190" s="2"/>
      <c r="D190" s="2"/>
      <c r="E190" s="2"/>
      <c r="F190" s="99"/>
      <c r="G190" s="93"/>
      <c r="H190" s="98">
        <f t="shared" si="34"/>
        <v>0</v>
      </c>
      <c r="I190" s="30"/>
      <c r="J190" s="21">
        <f t="shared" si="27"/>
        <v>0</v>
      </c>
      <c r="K190" s="5">
        <f t="shared" si="28"/>
        <v>0</v>
      </c>
      <c r="L190" s="5">
        <f t="shared" si="29"/>
        <v>0</v>
      </c>
      <c r="M190" s="2">
        <f t="shared" si="30"/>
        <v>0</v>
      </c>
      <c r="N190" s="100">
        <f t="shared" si="31"/>
        <v>0</v>
      </c>
      <c r="O190" s="100">
        <f t="shared" si="32"/>
        <v>0</v>
      </c>
      <c r="P190" s="98">
        <f t="shared" si="33"/>
        <v>0</v>
      </c>
      <c r="Q190" s="19"/>
      <c r="R190" s="13"/>
      <c r="S190" s="37" t="str" cm="1">
        <f t="array" ref="S190">_xlfn.IFS(P190&gt;H190,"KO : Le montant retenu TTC est supérieur au montant présenté TTC. Merci de revoir la ligne de dépense ou plafonner son montant.",N190&gt;F190,"Attention : Le montant retenu HT est supérieur au montant HT présenté. Merci de revoir la ligne de dépense, plafonner son montant, ou justifier la reventillation HT / TVA.",O190&gt;G190,"Attention : Le montant TVA retenu est supérieur au montant TVA présenté. Merci de revoir la ligne de dépense, plafonner son montant, ou justifier la reventillation HT / TVA.",H190=0,"",P190=H190,"OK",P190&lt;H190,"Montant instruit inférieur au montant présenté.")</f>
        <v/>
      </c>
      <c r="T190" s="95">
        <f t="shared" si="24"/>
        <v>0</v>
      </c>
      <c r="U190" s="95">
        <f t="shared" si="25"/>
        <v>0</v>
      </c>
      <c r="V190" s="95">
        <f t="shared" si="26"/>
        <v>0</v>
      </c>
    </row>
    <row r="191" spans="1:22">
      <c r="A191" s="7">
        <v>187</v>
      </c>
      <c r="B191" s="2"/>
      <c r="C191" s="2"/>
      <c r="D191" s="2"/>
      <c r="E191" s="2"/>
      <c r="F191" s="99"/>
      <c r="G191" s="93"/>
      <c r="H191" s="98">
        <f t="shared" si="34"/>
        <v>0</v>
      </c>
      <c r="I191" s="30"/>
      <c r="J191" s="21">
        <f t="shared" si="27"/>
        <v>0</v>
      </c>
      <c r="K191" s="5">
        <f t="shared" si="28"/>
        <v>0</v>
      </c>
      <c r="L191" s="5">
        <f t="shared" si="29"/>
        <v>0</v>
      </c>
      <c r="M191" s="2">
        <f t="shared" si="30"/>
        <v>0</v>
      </c>
      <c r="N191" s="100">
        <f t="shared" si="31"/>
        <v>0</v>
      </c>
      <c r="O191" s="100">
        <f t="shared" si="32"/>
        <v>0</v>
      </c>
      <c r="P191" s="98">
        <f t="shared" si="33"/>
        <v>0</v>
      </c>
      <c r="Q191" s="19"/>
      <c r="R191" s="13"/>
      <c r="S191" s="37" t="str" cm="1">
        <f t="array" ref="S191">_xlfn.IFS(P191&gt;H191,"KO : Le montant retenu TTC est supérieur au montant présenté TTC. Merci de revoir la ligne de dépense ou plafonner son montant.",N191&gt;F191,"Attention : Le montant retenu HT est supérieur au montant HT présenté. Merci de revoir la ligne de dépense, plafonner son montant, ou justifier la reventillation HT / TVA.",O191&gt;G191,"Attention : Le montant TVA retenu est supérieur au montant TVA présenté. Merci de revoir la ligne de dépense, plafonner son montant, ou justifier la reventillation HT / TVA.",H191=0,"",P191=H191,"OK",P191&lt;H191,"Montant instruit inférieur au montant présenté.")</f>
        <v/>
      </c>
      <c r="T191" s="95">
        <f t="shared" si="24"/>
        <v>0</v>
      </c>
      <c r="U191" s="95">
        <f t="shared" si="25"/>
        <v>0</v>
      </c>
      <c r="V191" s="95">
        <f t="shared" si="26"/>
        <v>0</v>
      </c>
    </row>
    <row r="192" spans="1:22">
      <c r="A192" s="7">
        <v>188</v>
      </c>
      <c r="B192" s="2"/>
      <c r="C192" s="2"/>
      <c r="D192" s="2"/>
      <c r="E192" s="2"/>
      <c r="F192" s="99"/>
      <c r="G192" s="93"/>
      <c r="H192" s="98">
        <f t="shared" si="34"/>
        <v>0</v>
      </c>
      <c r="I192" s="30"/>
      <c r="J192" s="21">
        <f t="shared" si="27"/>
        <v>0</v>
      </c>
      <c r="K192" s="5">
        <f t="shared" si="28"/>
        <v>0</v>
      </c>
      <c r="L192" s="5">
        <f t="shared" si="29"/>
        <v>0</v>
      </c>
      <c r="M192" s="2">
        <f t="shared" si="30"/>
        <v>0</v>
      </c>
      <c r="N192" s="100">
        <f t="shared" si="31"/>
        <v>0</v>
      </c>
      <c r="O192" s="100">
        <f t="shared" si="32"/>
        <v>0</v>
      </c>
      <c r="P192" s="98">
        <f t="shared" si="33"/>
        <v>0</v>
      </c>
      <c r="Q192" s="19"/>
      <c r="R192" s="13"/>
      <c r="S192" s="37" t="str" cm="1">
        <f t="array" ref="S192">_xlfn.IFS(P192&gt;H192,"KO : Le montant retenu TTC est supérieur au montant présenté TTC. Merci de revoir la ligne de dépense ou plafonner son montant.",N192&gt;F192,"Attention : Le montant retenu HT est supérieur au montant HT présenté. Merci de revoir la ligne de dépense, plafonner son montant, ou justifier la reventillation HT / TVA.",O192&gt;G192,"Attention : Le montant TVA retenu est supérieur au montant TVA présenté. Merci de revoir la ligne de dépense, plafonner son montant, ou justifier la reventillation HT / TVA.",H192=0,"",P192=H192,"OK",P192&lt;H192,"Montant instruit inférieur au montant présenté.")</f>
        <v/>
      </c>
      <c r="T192" s="95">
        <f t="shared" si="24"/>
        <v>0</v>
      </c>
      <c r="U192" s="95">
        <f t="shared" si="25"/>
        <v>0</v>
      </c>
      <c r="V192" s="95">
        <f t="shared" si="26"/>
        <v>0</v>
      </c>
    </row>
    <row r="193" spans="1:22">
      <c r="A193" s="7">
        <v>189</v>
      </c>
      <c r="B193" s="2"/>
      <c r="C193" s="2"/>
      <c r="D193" s="2"/>
      <c r="E193" s="2"/>
      <c r="F193" s="99"/>
      <c r="G193" s="93"/>
      <c r="H193" s="98">
        <f t="shared" si="34"/>
        <v>0</v>
      </c>
      <c r="I193" s="30"/>
      <c r="J193" s="21">
        <f t="shared" si="27"/>
        <v>0</v>
      </c>
      <c r="K193" s="5">
        <f t="shared" si="28"/>
        <v>0</v>
      </c>
      <c r="L193" s="5">
        <f t="shared" si="29"/>
        <v>0</v>
      </c>
      <c r="M193" s="2">
        <f t="shared" si="30"/>
        <v>0</v>
      </c>
      <c r="N193" s="100">
        <f t="shared" si="31"/>
        <v>0</v>
      </c>
      <c r="O193" s="100">
        <f t="shared" si="32"/>
        <v>0</v>
      </c>
      <c r="P193" s="98">
        <f t="shared" si="33"/>
        <v>0</v>
      </c>
      <c r="Q193" s="19"/>
      <c r="R193" s="13"/>
      <c r="S193" s="37" t="str" cm="1">
        <f t="array" ref="S193">_xlfn.IFS(P193&gt;H193,"KO : Le montant retenu TTC est supérieur au montant présenté TTC. Merci de revoir la ligne de dépense ou plafonner son montant.",N193&gt;F193,"Attention : Le montant retenu HT est supérieur au montant HT présenté. Merci de revoir la ligne de dépense, plafonner son montant, ou justifier la reventillation HT / TVA.",O193&gt;G193,"Attention : Le montant TVA retenu est supérieur au montant TVA présenté. Merci de revoir la ligne de dépense, plafonner son montant, ou justifier la reventillation HT / TVA.",H193=0,"",P193=H193,"OK",P193&lt;H193,"Montant instruit inférieur au montant présenté.")</f>
        <v/>
      </c>
      <c r="T193" s="95">
        <f t="shared" si="24"/>
        <v>0</v>
      </c>
      <c r="U193" s="95">
        <f t="shared" si="25"/>
        <v>0</v>
      </c>
      <c r="V193" s="95">
        <f t="shared" si="26"/>
        <v>0</v>
      </c>
    </row>
    <row r="194" spans="1:22">
      <c r="A194" s="7">
        <v>190</v>
      </c>
      <c r="B194" s="2"/>
      <c r="C194" s="2"/>
      <c r="D194" s="2"/>
      <c r="E194" s="2"/>
      <c r="F194" s="99"/>
      <c r="G194" s="93"/>
      <c r="H194" s="98">
        <f t="shared" si="34"/>
        <v>0</v>
      </c>
      <c r="I194" s="30"/>
      <c r="J194" s="21">
        <f t="shared" si="27"/>
        <v>0</v>
      </c>
      <c r="K194" s="5">
        <f t="shared" si="28"/>
        <v>0</v>
      </c>
      <c r="L194" s="5">
        <f t="shared" si="29"/>
        <v>0</v>
      </c>
      <c r="M194" s="2">
        <f t="shared" si="30"/>
        <v>0</v>
      </c>
      <c r="N194" s="100">
        <f t="shared" si="31"/>
        <v>0</v>
      </c>
      <c r="O194" s="100">
        <f t="shared" si="32"/>
        <v>0</v>
      </c>
      <c r="P194" s="98">
        <f t="shared" si="33"/>
        <v>0</v>
      </c>
      <c r="Q194" s="19"/>
      <c r="R194" s="13"/>
      <c r="S194" s="37" t="str" cm="1">
        <f t="array" ref="S194">_xlfn.IFS(P194&gt;H194,"KO : Le montant retenu TTC est supérieur au montant présenté TTC. Merci de revoir la ligne de dépense ou plafonner son montant.",N194&gt;F194,"Attention : Le montant retenu HT est supérieur au montant HT présenté. Merci de revoir la ligne de dépense, plafonner son montant, ou justifier la reventillation HT / TVA.",O194&gt;G194,"Attention : Le montant TVA retenu est supérieur au montant TVA présenté. Merci de revoir la ligne de dépense, plafonner son montant, ou justifier la reventillation HT / TVA.",H194=0,"",P194=H194,"OK",P194&lt;H194,"Montant instruit inférieur au montant présenté.")</f>
        <v/>
      </c>
      <c r="T194" s="95">
        <f t="shared" si="24"/>
        <v>0</v>
      </c>
      <c r="U194" s="95">
        <f t="shared" si="25"/>
        <v>0</v>
      </c>
      <c r="V194" s="95">
        <f t="shared" si="26"/>
        <v>0</v>
      </c>
    </row>
    <row r="195" spans="1:22">
      <c r="A195" s="7">
        <v>191</v>
      </c>
      <c r="B195" s="2"/>
      <c r="C195" s="2"/>
      <c r="D195" s="2"/>
      <c r="E195" s="2"/>
      <c r="F195" s="99"/>
      <c r="G195" s="93"/>
      <c r="H195" s="98">
        <f t="shared" si="34"/>
        <v>0</v>
      </c>
      <c r="I195" s="30"/>
      <c r="J195" s="21">
        <f t="shared" si="27"/>
        <v>0</v>
      </c>
      <c r="K195" s="5">
        <f t="shared" si="28"/>
        <v>0</v>
      </c>
      <c r="L195" s="5">
        <f t="shared" si="29"/>
        <v>0</v>
      </c>
      <c r="M195" s="2">
        <f t="shared" si="30"/>
        <v>0</v>
      </c>
      <c r="N195" s="100">
        <f t="shared" si="31"/>
        <v>0</v>
      </c>
      <c r="O195" s="100">
        <f t="shared" si="32"/>
        <v>0</v>
      </c>
      <c r="P195" s="98">
        <f t="shared" si="33"/>
        <v>0</v>
      </c>
      <c r="Q195" s="19"/>
      <c r="R195" s="13"/>
      <c r="S195" s="37" t="str" cm="1">
        <f t="array" ref="S195">_xlfn.IFS(P195&gt;H195,"KO : Le montant retenu TTC est supérieur au montant présenté TTC. Merci de revoir la ligne de dépense ou plafonner son montant.",N195&gt;F195,"Attention : Le montant retenu HT est supérieur au montant HT présenté. Merci de revoir la ligne de dépense, plafonner son montant, ou justifier la reventillation HT / TVA.",O195&gt;G195,"Attention : Le montant TVA retenu est supérieur au montant TVA présenté. Merci de revoir la ligne de dépense, plafonner son montant, ou justifier la reventillation HT / TVA.",H195=0,"",P195=H195,"OK",P195&lt;H195,"Montant instruit inférieur au montant présenté.")</f>
        <v/>
      </c>
      <c r="T195" s="95">
        <f t="shared" si="24"/>
        <v>0</v>
      </c>
      <c r="U195" s="95">
        <f t="shared" si="25"/>
        <v>0</v>
      </c>
      <c r="V195" s="95">
        <f t="shared" si="26"/>
        <v>0</v>
      </c>
    </row>
    <row r="196" spans="1:22">
      <c r="A196" s="7">
        <v>192</v>
      </c>
      <c r="B196" s="2"/>
      <c r="C196" s="2"/>
      <c r="D196" s="2"/>
      <c r="E196" s="2"/>
      <c r="F196" s="99"/>
      <c r="G196" s="93"/>
      <c r="H196" s="98">
        <f t="shared" si="34"/>
        <v>0</v>
      </c>
      <c r="I196" s="30"/>
      <c r="J196" s="21">
        <f t="shared" si="27"/>
        <v>0</v>
      </c>
      <c r="K196" s="5">
        <f t="shared" si="28"/>
        <v>0</v>
      </c>
      <c r="L196" s="5">
        <f t="shared" si="29"/>
        <v>0</v>
      </c>
      <c r="M196" s="2">
        <f t="shared" si="30"/>
        <v>0</v>
      </c>
      <c r="N196" s="100">
        <f t="shared" si="31"/>
        <v>0</v>
      </c>
      <c r="O196" s="100">
        <f t="shared" si="32"/>
        <v>0</v>
      </c>
      <c r="P196" s="98">
        <f t="shared" si="33"/>
        <v>0</v>
      </c>
      <c r="Q196" s="19"/>
      <c r="R196" s="13"/>
      <c r="S196" s="37" t="str" cm="1">
        <f t="array" ref="S196">_xlfn.IFS(P196&gt;H196,"KO : Le montant retenu TTC est supérieur au montant présenté TTC. Merci de revoir la ligne de dépense ou plafonner son montant.",N196&gt;F196,"Attention : Le montant retenu HT est supérieur au montant HT présenté. Merci de revoir la ligne de dépense, plafonner son montant, ou justifier la reventillation HT / TVA.",O196&gt;G196,"Attention : Le montant TVA retenu est supérieur au montant TVA présenté. Merci de revoir la ligne de dépense, plafonner son montant, ou justifier la reventillation HT / TVA.",H196=0,"",P196=H196,"OK",P196&lt;H196,"Montant instruit inférieur au montant présenté.")</f>
        <v/>
      </c>
      <c r="T196" s="95">
        <f t="shared" si="24"/>
        <v>0</v>
      </c>
      <c r="U196" s="95">
        <f t="shared" si="25"/>
        <v>0</v>
      </c>
      <c r="V196" s="95">
        <f t="shared" si="26"/>
        <v>0</v>
      </c>
    </row>
    <row r="197" spans="1:22">
      <c r="A197" s="7">
        <v>193</v>
      </c>
      <c r="B197" s="2"/>
      <c r="C197" s="2"/>
      <c r="D197" s="2"/>
      <c r="E197" s="2"/>
      <c r="F197" s="99"/>
      <c r="G197" s="93"/>
      <c r="H197" s="98">
        <f t="shared" si="34"/>
        <v>0</v>
      </c>
      <c r="I197" s="30"/>
      <c r="J197" s="21">
        <f t="shared" si="27"/>
        <v>0</v>
      </c>
      <c r="K197" s="5">
        <f t="shared" si="28"/>
        <v>0</v>
      </c>
      <c r="L197" s="5">
        <f t="shared" si="29"/>
        <v>0</v>
      </c>
      <c r="M197" s="2">
        <f t="shared" si="30"/>
        <v>0</v>
      </c>
      <c r="N197" s="100">
        <f t="shared" si="31"/>
        <v>0</v>
      </c>
      <c r="O197" s="100">
        <f t="shared" si="32"/>
        <v>0</v>
      </c>
      <c r="P197" s="98">
        <f t="shared" si="33"/>
        <v>0</v>
      </c>
      <c r="Q197" s="19"/>
      <c r="R197" s="13"/>
      <c r="S197" s="37" t="str" cm="1">
        <f t="array" ref="S197">_xlfn.IFS(P197&gt;H197,"KO : Le montant retenu TTC est supérieur au montant présenté TTC. Merci de revoir la ligne de dépense ou plafonner son montant.",N197&gt;F197,"Attention : Le montant retenu HT est supérieur au montant HT présenté. Merci de revoir la ligne de dépense, plafonner son montant, ou justifier la reventillation HT / TVA.",O197&gt;G197,"Attention : Le montant TVA retenu est supérieur au montant TVA présenté. Merci de revoir la ligne de dépense, plafonner son montant, ou justifier la reventillation HT / TVA.",H197=0,"",P197=H197,"OK",P197&lt;H197,"Montant instruit inférieur au montant présenté.")</f>
        <v/>
      </c>
      <c r="T197" s="95">
        <f t="shared" ref="T197:T260" si="35">F197-N197</f>
        <v>0</v>
      </c>
      <c r="U197" s="95">
        <f t="shared" ref="U197:U260" si="36">G197-O197</f>
        <v>0</v>
      </c>
      <c r="V197" s="95">
        <f t="shared" ref="V197:V260" si="37">H197-P197</f>
        <v>0</v>
      </c>
    </row>
    <row r="198" spans="1:22">
      <c r="A198" s="7">
        <v>194</v>
      </c>
      <c r="B198" s="2"/>
      <c r="C198" s="2"/>
      <c r="D198" s="2"/>
      <c r="E198" s="2"/>
      <c r="F198" s="99"/>
      <c r="G198" s="93"/>
      <c r="H198" s="98">
        <f t="shared" si="34"/>
        <v>0</v>
      </c>
      <c r="I198" s="30"/>
      <c r="J198" s="21">
        <f t="shared" ref="J198:J261" si="38">B198</f>
        <v>0</v>
      </c>
      <c r="K198" s="5">
        <f t="shared" ref="K198:K261" si="39">C198</f>
        <v>0</v>
      </c>
      <c r="L198" s="5">
        <f t="shared" ref="L198:L261" si="40">D198</f>
        <v>0</v>
      </c>
      <c r="M198" s="2">
        <f t="shared" ref="M198:M261" si="41">E198</f>
        <v>0</v>
      </c>
      <c r="N198" s="100">
        <f t="shared" ref="N198:N261" si="42">F198</f>
        <v>0</v>
      </c>
      <c r="O198" s="100">
        <f t="shared" ref="O198:O261" si="43">G198</f>
        <v>0</v>
      </c>
      <c r="P198" s="98">
        <f t="shared" ref="P198:P261" si="44">N198+O198</f>
        <v>0</v>
      </c>
      <c r="Q198" s="19"/>
      <c r="R198" s="13"/>
      <c r="S198" s="37" t="str" cm="1">
        <f t="array" ref="S198">_xlfn.IFS(P198&gt;H198,"KO : Le montant retenu TTC est supérieur au montant présenté TTC. Merci de revoir la ligne de dépense ou plafonner son montant.",N198&gt;F198,"Attention : Le montant retenu HT est supérieur au montant HT présenté. Merci de revoir la ligne de dépense, plafonner son montant, ou justifier la reventillation HT / TVA.",O198&gt;G198,"Attention : Le montant TVA retenu est supérieur au montant TVA présenté. Merci de revoir la ligne de dépense, plafonner son montant, ou justifier la reventillation HT / TVA.",H198=0,"",P198=H198,"OK",P198&lt;H198,"Montant instruit inférieur au montant présenté.")</f>
        <v/>
      </c>
      <c r="T198" s="95">
        <f t="shared" si="35"/>
        <v>0</v>
      </c>
      <c r="U198" s="95">
        <f t="shared" si="36"/>
        <v>0</v>
      </c>
      <c r="V198" s="95">
        <f t="shared" si="37"/>
        <v>0</v>
      </c>
    </row>
    <row r="199" spans="1:22">
      <c r="A199" s="7">
        <v>195</v>
      </c>
      <c r="B199" s="2"/>
      <c r="C199" s="2"/>
      <c r="D199" s="2"/>
      <c r="E199" s="2"/>
      <c r="F199" s="99"/>
      <c r="G199" s="93"/>
      <c r="H199" s="98">
        <f t="shared" si="34"/>
        <v>0</v>
      </c>
      <c r="I199" s="30"/>
      <c r="J199" s="21">
        <f t="shared" si="38"/>
        <v>0</v>
      </c>
      <c r="K199" s="5">
        <f t="shared" si="39"/>
        <v>0</v>
      </c>
      <c r="L199" s="5">
        <f t="shared" si="40"/>
        <v>0</v>
      </c>
      <c r="M199" s="2">
        <f t="shared" si="41"/>
        <v>0</v>
      </c>
      <c r="N199" s="100">
        <f t="shared" si="42"/>
        <v>0</v>
      </c>
      <c r="O199" s="100">
        <f t="shared" si="43"/>
        <v>0</v>
      </c>
      <c r="P199" s="98">
        <f t="shared" si="44"/>
        <v>0</v>
      </c>
      <c r="Q199" s="19"/>
      <c r="R199" s="13"/>
      <c r="S199" s="37" t="str" cm="1">
        <f t="array" ref="S199">_xlfn.IFS(P199&gt;H199,"KO : Le montant retenu TTC est supérieur au montant présenté TTC. Merci de revoir la ligne de dépense ou plafonner son montant.",N199&gt;F199,"Attention : Le montant retenu HT est supérieur au montant HT présenté. Merci de revoir la ligne de dépense, plafonner son montant, ou justifier la reventillation HT / TVA.",O199&gt;G199,"Attention : Le montant TVA retenu est supérieur au montant TVA présenté. Merci de revoir la ligne de dépense, plafonner son montant, ou justifier la reventillation HT / TVA.",H199=0,"",P199=H199,"OK",P199&lt;H199,"Montant instruit inférieur au montant présenté.")</f>
        <v/>
      </c>
      <c r="T199" s="95">
        <f t="shared" si="35"/>
        <v>0</v>
      </c>
      <c r="U199" s="95">
        <f t="shared" si="36"/>
        <v>0</v>
      </c>
      <c r="V199" s="95">
        <f t="shared" si="37"/>
        <v>0</v>
      </c>
    </row>
    <row r="200" spans="1:22">
      <c r="A200" s="7">
        <v>196</v>
      </c>
      <c r="B200" s="2"/>
      <c r="C200" s="2"/>
      <c r="D200" s="2"/>
      <c r="E200" s="2"/>
      <c r="F200" s="99"/>
      <c r="G200" s="93"/>
      <c r="H200" s="98">
        <f t="shared" si="34"/>
        <v>0</v>
      </c>
      <c r="I200" s="30"/>
      <c r="J200" s="21">
        <f t="shared" si="38"/>
        <v>0</v>
      </c>
      <c r="K200" s="5">
        <f t="shared" si="39"/>
        <v>0</v>
      </c>
      <c r="L200" s="5">
        <f t="shared" si="40"/>
        <v>0</v>
      </c>
      <c r="M200" s="2">
        <f t="shared" si="41"/>
        <v>0</v>
      </c>
      <c r="N200" s="100">
        <f t="shared" si="42"/>
        <v>0</v>
      </c>
      <c r="O200" s="100">
        <f t="shared" si="43"/>
        <v>0</v>
      </c>
      <c r="P200" s="98">
        <f t="shared" si="44"/>
        <v>0</v>
      </c>
      <c r="Q200" s="19"/>
      <c r="R200" s="13"/>
      <c r="S200" s="37" t="str" cm="1">
        <f t="array" ref="S200">_xlfn.IFS(P200&gt;H200,"KO : Le montant retenu TTC est supérieur au montant présenté TTC. Merci de revoir la ligne de dépense ou plafonner son montant.",N200&gt;F200,"Attention : Le montant retenu HT est supérieur au montant HT présenté. Merci de revoir la ligne de dépense, plafonner son montant, ou justifier la reventillation HT / TVA.",O200&gt;G200,"Attention : Le montant TVA retenu est supérieur au montant TVA présenté. Merci de revoir la ligne de dépense, plafonner son montant, ou justifier la reventillation HT / TVA.",H200=0,"",P200=H200,"OK",P200&lt;H200,"Montant instruit inférieur au montant présenté.")</f>
        <v/>
      </c>
      <c r="T200" s="95">
        <f t="shared" si="35"/>
        <v>0</v>
      </c>
      <c r="U200" s="95">
        <f t="shared" si="36"/>
        <v>0</v>
      </c>
      <c r="V200" s="95">
        <f t="shared" si="37"/>
        <v>0</v>
      </c>
    </row>
    <row r="201" spans="1:22">
      <c r="A201" s="7">
        <v>197</v>
      </c>
      <c r="B201" s="2"/>
      <c r="C201" s="2"/>
      <c r="D201" s="2"/>
      <c r="E201" s="2"/>
      <c r="F201" s="99"/>
      <c r="G201" s="93"/>
      <c r="H201" s="98">
        <f t="shared" si="34"/>
        <v>0</v>
      </c>
      <c r="I201" s="30"/>
      <c r="J201" s="21">
        <f t="shared" si="38"/>
        <v>0</v>
      </c>
      <c r="K201" s="5">
        <f t="shared" si="39"/>
        <v>0</v>
      </c>
      <c r="L201" s="5">
        <f t="shared" si="40"/>
        <v>0</v>
      </c>
      <c r="M201" s="2">
        <f t="shared" si="41"/>
        <v>0</v>
      </c>
      <c r="N201" s="100">
        <f t="shared" si="42"/>
        <v>0</v>
      </c>
      <c r="O201" s="100">
        <f t="shared" si="43"/>
        <v>0</v>
      </c>
      <c r="P201" s="98">
        <f t="shared" si="44"/>
        <v>0</v>
      </c>
      <c r="Q201" s="19"/>
      <c r="R201" s="13"/>
      <c r="S201" s="37" t="str" cm="1">
        <f t="array" ref="S201">_xlfn.IFS(P201&gt;H201,"KO : Le montant retenu TTC est supérieur au montant présenté TTC. Merci de revoir la ligne de dépense ou plafonner son montant.",N201&gt;F201,"Attention : Le montant retenu HT est supérieur au montant HT présenté. Merci de revoir la ligne de dépense, plafonner son montant, ou justifier la reventillation HT / TVA.",O201&gt;G201,"Attention : Le montant TVA retenu est supérieur au montant TVA présenté. Merci de revoir la ligne de dépense, plafonner son montant, ou justifier la reventillation HT / TVA.",H201=0,"",P201=H201,"OK",P201&lt;H201,"Montant instruit inférieur au montant présenté.")</f>
        <v/>
      </c>
      <c r="T201" s="95">
        <f t="shared" si="35"/>
        <v>0</v>
      </c>
      <c r="U201" s="95">
        <f t="shared" si="36"/>
        <v>0</v>
      </c>
      <c r="V201" s="95">
        <f t="shared" si="37"/>
        <v>0</v>
      </c>
    </row>
    <row r="202" spans="1:22">
      <c r="A202" s="7">
        <v>198</v>
      </c>
      <c r="B202" s="2"/>
      <c r="C202" s="2"/>
      <c r="D202" s="2"/>
      <c r="E202" s="2"/>
      <c r="F202" s="99"/>
      <c r="G202" s="93"/>
      <c r="H202" s="98">
        <f t="shared" si="34"/>
        <v>0</v>
      </c>
      <c r="I202" s="30"/>
      <c r="J202" s="21">
        <f t="shared" si="38"/>
        <v>0</v>
      </c>
      <c r="K202" s="5">
        <f t="shared" si="39"/>
        <v>0</v>
      </c>
      <c r="L202" s="5">
        <f t="shared" si="40"/>
        <v>0</v>
      </c>
      <c r="M202" s="2">
        <f t="shared" si="41"/>
        <v>0</v>
      </c>
      <c r="N202" s="100">
        <f t="shared" si="42"/>
        <v>0</v>
      </c>
      <c r="O202" s="100">
        <f t="shared" si="43"/>
        <v>0</v>
      </c>
      <c r="P202" s="98">
        <f t="shared" si="44"/>
        <v>0</v>
      </c>
      <c r="Q202" s="19"/>
      <c r="R202" s="13"/>
      <c r="S202" s="37" t="str" cm="1">
        <f t="array" ref="S202">_xlfn.IFS(P202&gt;H202,"KO : Le montant retenu TTC est supérieur au montant présenté TTC. Merci de revoir la ligne de dépense ou plafonner son montant.",N202&gt;F202,"Attention : Le montant retenu HT est supérieur au montant HT présenté. Merci de revoir la ligne de dépense, plafonner son montant, ou justifier la reventillation HT / TVA.",O202&gt;G202,"Attention : Le montant TVA retenu est supérieur au montant TVA présenté. Merci de revoir la ligne de dépense, plafonner son montant, ou justifier la reventillation HT / TVA.",H202=0,"",P202=H202,"OK",P202&lt;H202,"Montant instruit inférieur au montant présenté.")</f>
        <v/>
      </c>
      <c r="T202" s="95">
        <f t="shared" si="35"/>
        <v>0</v>
      </c>
      <c r="U202" s="95">
        <f t="shared" si="36"/>
        <v>0</v>
      </c>
      <c r="V202" s="95">
        <f t="shared" si="37"/>
        <v>0</v>
      </c>
    </row>
    <row r="203" spans="1:22">
      <c r="A203" s="7">
        <v>199</v>
      </c>
      <c r="B203" s="2"/>
      <c r="C203" s="2"/>
      <c r="D203" s="2"/>
      <c r="E203" s="2"/>
      <c r="F203" s="99"/>
      <c r="G203" s="93"/>
      <c r="H203" s="98">
        <f t="shared" ref="H203:H266" si="45">F203+G203</f>
        <v>0</v>
      </c>
      <c r="I203" s="30"/>
      <c r="J203" s="21">
        <f t="shared" si="38"/>
        <v>0</v>
      </c>
      <c r="K203" s="5">
        <f t="shared" si="39"/>
        <v>0</v>
      </c>
      <c r="L203" s="5">
        <f t="shared" si="40"/>
        <v>0</v>
      </c>
      <c r="M203" s="2">
        <f t="shared" si="41"/>
        <v>0</v>
      </c>
      <c r="N203" s="100">
        <f t="shared" si="42"/>
        <v>0</v>
      </c>
      <c r="O203" s="100">
        <f t="shared" si="43"/>
        <v>0</v>
      </c>
      <c r="P203" s="98">
        <f t="shared" si="44"/>
        <v>0</v>
      </c>
      <c r="Q203" s="19"/>
      <c r="R203" s="13"/>
      <c r="S203" s="37" t="str" cm="1">
        <f t="array" ref="S203">_xlfn.IFS(P203&gt;H203,"KO : Le montant retenu TTC est supérieur au montant présenté TTC. Merci de revoir la ligne de dépense ou plafonner son montant.",N203&gt;F203,"Attention : Le montant retenu HT est supérieur au montant HT présenté. Merci de revoir la ligne de dépense, plafonner son montant, ou justifier la reventillation HT / TVA.",O203&gt;G203,"Attention : Le montant TVA retenu est supérieur au montant TVA présenté. Merci de revoir la ligne de dépense, plafonner son montant, ou justifier la reventillation HT / TVA.",H203=0,"",P203=H203,"OK",P203&lt;H203,"Montant instruit inférieur au montant présenté.")</f>
        <v/>
      </c>
      <c r="T203" s="95">
        <f t="shared" si="35"/>
        <v>0</v>
      </c>
      <c r="U203" s="95">
        <f t="shared" si="36"/>
        <v>0</v>
      </c>
      <c r="V203" s="95">
        <f t="shared" si="37"/>
        <v>0</v>
      </c>
    </row>
    <row r="204" spans="1:22">
      <c r="A204" s="7">
        <v>200</v>
      </c>
      <c r="B204" s="2"/>
      <c r="C204" s="2"/>
      <c r="D204" s="2"/>
      <c r="E204" s="2"/>
      <c r="F204" s="99"/>
      <c r="G204" s="93"/>
      <c r="H204" s="98">
        <f t="shared" si="45"/>
        <v>0</v>
      </c>
      <c r="I204" s="30"/>
      <c r="J204" s="21">
        <f t="shared" si="38"/>
        <v>0</v>
      </c>
      <c r="K204" s="5">
        <f t="shared" si="39"/>
        <v>0</v>
      </c>
      <c r="L204" s="5">
        <f t="shared" si="40"/>
        <v>0</v>
      </c>
      <c r="M204" s="2">
        <f t="shared" si="41"/>
        <v>0</v>
      </c>
      <c r="N204" s="100">
        <f t="shared" si="42"/>
        <v>0</v>
      </c>
      <c r="O204" s="100">
        <f t="shared" si="43"/>
        <v>0</v>
      </c>
      <c r="P204" s="98">
        <f t="shared" si="44"/>
        <v>0</v>
      </c>
      <c r="Q204" s="19"/>
      <c r="R204" s="13"/>
      <c r="S204" s="37" t="str" cm="1">
        <f t="array" ref="S204">_xlfn.IFS(P204&gt;H204,"KO : Le montant retenu TTC est supérieur au montant présenté TTC. Merci de revoir la ligne de dépense ou plafonner son montant.",N204&gt;F204,"Attention : Le montant retenu HT est supérieur au montant HT présenté. Merci de revoir la ligne de dépense, plafonner son montant, ou justifier la reventillation HT / TVA.",O204&gt;G204,"Attention : Le montant TVA retenu est supérieur au montant TVA présenté. Merci de revoir la ligne de dépense, plafonner son montant, ou justifier la reventillation HT / TVA.",H204=0,"",P204=H204,"OK",P204&lt;H204,"Montant instruit inférieur au montant présenté.")</f>
        <v/>
      </c>
      <c r="T204" s="95">
        <f t="shared" si="35"/>
        <v>0</v>
      </c>
      <c r="U204" s="95">
        <f t="shared" si="36"/>
        <v>0</v>
      </c>
      <c r="V204" s="95">
        <f t="shared" si="37"/>
        <v>0</v>
      </c>
    </row>
    <row r="205" spans="1:22">
      <c r="A205" s="7">
        <v>201</v>
      </c>
      <c r="B205" s="2"/>
      <c r="C205" s="2"/>
      <c r="D205" s="2"/>
      <c r="E205" s="2"/>
      <c r="F205" s="99"/>
      <c r="G205" s="93"/>
      <c r="H205" s="98">
        <f t="shared" si="45"/>
        <v>0</v>
      </c>
      <c r="I205" s="30"/>
      <c r="J205" s="21">
        <f t="shared" si="38"/>
        <v>0</v>
      </c>
      <c r="K205" s="5">
        <f t="shared" si="39"/>
        <v>0</v>
      </c>
      <c r="L205" s="5">
        <f t="shared" si="40"/>
        <v>0</v>
      </c>
      <c r="M205" s="2">
        <f t="shared" si="41"/>
        <v>0</v>
      </c>
      <c r="N205" s="100">
        <f t="shared" si="42"/>
        <v>0</v>
      </c>
      <c r="O205" s="100">
        <f t="shared" si="43"/>
        <v>0</v>
      </c>
      <c r="P205" s="98">
        <f t="shared" si="44"/>
        <v>0</v>
      </c>
      <c r="Q205" s="19"/>
      <c r="R205" s="13"/>
      <c r="S205" s="37" t="str" cm="1">
        <f t="array" ref="S205">_xlfn.IFS(P205&gt;H205,"KO : Le montant retenu TTC est supérieur au montant présenté TTC. Merci de revoir la ligne de dépense ou plafonner son montant.",N205&gt;F205,"Attention : Le montant retenu HT est supérieur au montant HT présenté. Merci de revoir la ligne de dépense, plafonner son montant, ou justifier la reventillation HT / TVA.",O205&gt;G205,"Attention : Le montant TVA retenu est supérieur au montant TVA présenté. Merci de revoir la ligne de dépense, plafonner son montant, ou justifier la reventillation HT / TVA.",H205=0,"",P205=H205,"OK",P205&lt;H205,"Montant instruit inférieur au montant présenté.")</f>
        <v/>
      </c>
      <c r="T205" s="95">
        <f t="shared" si="35"/>
        <v>0</v>
      </c>
      <c r="U205" s="95">
        <f t="shared" si="36"/>
        <v>0</v>
      </c>
      <c r="V205" s="95">
        <f t="shared" si="37"/>
        <v>0</v>
      </c>
    </row>
    <row r="206" spans="1:22">
      <c r="A206" s="7">
        <v>202</v>
      </c>
      <c r="B206" s="2"/>
      <c r="C206" s="2"/>
      <c r="D206" s="2"/>
      <c r="E206" s="2"/>
      <c r="F206" s="99"/>
      <c r="G206" s="93"/>
      <c r="H206" s="98">
        <f t="shared" si="45"/>
        <v>0</v>
      </c>
      <c r="I206" s="30"/>
      <c r="J206" s="21">
        <f t="shared" si="38"/>
        <v>0</v>
      </c>
      <c r="K206" s="5">
        <f t="shared" si="39"/>
        <v>0</v>
      </c>
      <c r="L206" s="5">
        <f t="shared" si="40"/>
        <v>0</v>
      </c>
      <c r="M206" s="2">
        <f t="shared" si="41"/>
        <v>0</v>
      </c>
      <c r="N206" s="100">
        <f t="shared" si="42"/>
        <v>0</v>
      </c>
      <c r="O206" s="100">
        <f t="shared" si="43"/>
        <v>0</v>
      </c>
      <c r="P206" s="98">
        <f t="shared" si="44"/>
        <v>0</v>
      </c>
      <c r="Q206" s="19"/>
      <c r="R206" s="13"/>
      <c r="S206" s="37" t="str" cm="1">
        <f t="array" ref="S206">_xlfn.IFS(P206&gt;H206,"KO : Le montant retenu TTC est supérieur au montant présenté TTC. Merci de revoir la ligne de dépense ou plafonner son montant.",N206&gt;F206,"Attention : Le montant retenu HT est supérieur au montant HT présenté. Merci de revoir la ligne de dépense, plafonner son montant, ou justifier la reventillation HT / TVA.",O206&gt;G206,"Attention : Le montant TVA retenu est supérieur au montant TVA présenté. Merci de revoir la ligne de dépense, plafonner son montant, ou justifier la reventillation HT / TVA.",H206=0,"",P206=H206,"OK",P206&lt;H206,"Montant instruit inférieur au montant présenté.")</f>
        <v/>
      </c>
      <c r="T206" s="95">
        <f t="shared" si="35"/>
        <v>0</v>
      </c>
      <c r="U206" s="95">
        <f t="shared" si="36"/>
        <v>0</v>
      </c>
      <c r="V206" s="95">
        <f t="shared" si="37"/>
        <v>0</v>
      </c>
    </row>
    <row r="207" spans="1:22">
      <c r="A207" s="7">
        <v>203</v>
      </c>
      <c r="B207" s="2"/>
      <c r="C207" s="2"/>
      <c r="D207" s="2"/>
      <c r="E207" s="2"/>
      <c r="F207" s="99"/>
      <c r="G207" s="93"/>
      <c r="H207" s="98">
        <f t="shared" si="45"/>
        <v>0</v>
      </c>
      <c r="I207" s="30"/>
      <c r="J207" s="21">
        <f t="shared" si="38"/>
        <v>0</v>
      </c>
      <c r="K207" s="5">
        <f t="shared" si="39"/>
        <v>0</v>
      </c>
      <c r="L207" s="5">
        <f t="shared" si="40"/>
        <v>0</v>
      </c>
      <c r="M207" s="2">
        <f t="shared" si="41"/>
        <v>0</v>
      </c>
      <c r="N207" s="100">
        <f t="shared" si="42"/>
        <v>0</v>
      </c>
      <c r="O207" s="100">
        <f t="shared" si="43"/>
        <v>0</v>
      </c>
      <c r="P207" s="98">
        <f t="shared" si="44"/>
        <v>0</v>
      </c>
      <c r="Q207" s="19"/>
      <c r="R207" s="13"/>
      <c r="S207" s="37" t="str" cm="1">
        <f t="array" ref="S207">_xlfn.IFS(P207&gt;H207,"KO : Le montant retenu TTC est supérieur au montant présenté TTC. Merci de revoir la ligne de dépense ou plafonner son montant.",N207&gt;F207,"Attention : Le montant retenu HT est supérieur au montant HT présenté. Merci de revoir la ligne de dépense, plafonner son montant, ou justifier la reventillation HT / TVA.",O207&gt;G207,"Attention : Le montant TVA retenu est supérieur au montant TVA présenté. Merci de revoir la ligne de dépense, plafonner son montant, ou justifier la reventillation HT / TVA.",H207=0,"",P207=H207,"OK",P207&lt;H207,"Montant instruit inférieur au montant présenté.")</f>
        <v/>
      </c>
      <c r="T207" s="95">
        <f t="shared" si="35"/>
        <v>0</v>
      </c>
      <c r="U207" s="95">
        <f t="shared" si="36"/>
        <v>0</v>
      </c>
      <c r="V207" s="95">
        <f t="shared" si="37"/>
        <v>0</v>
      </c>
    </row>
    <row r="208" spans="1:22">
      <c r="A208" s="7">
        <v>204</v>
      </c>
      <c r="B208" s="2"/>
      <c r="C208" s="2"/>
      <c r="D208" s="2"/>
      <c r="E208" s="2"/>
      <c r="F208" s="99"/>
      <c r="G208" s="93"/>
      <c r="H208" s="98">
        <f t="shared" si="45"/>
        <v>0</v>
      </c>
      <c r="I208" s="30"/>
      <c r="J208" s="21">
        <f t="shared" si="38"/>
        <v>0</v>
      </c>
      <c r="K208" s="5">
        <f t="shared" si="39"/>
        <v>0</v>
      </c>
      <c r="L208" s="5">
        <f t="shared" si="40"/>
        <v>0</v>
      </c>
      <c r="M208" s="2">
        <f t="shared" si="41"/>
        <v>0</v>
      </c>
      <c r="N208" s="100">
        <f t="shared" si="42"/>
        <v>0</v>
      </c>
      <c r="O208" s="100">
        <f t="shared" si="43"/>
        <v>0</v>
      </c>
      <c r="P208" s="98">
        <f t="shared" si="44"/>
        <v>0</v>
      </c>
      <c r="Q208" s="19"/>
      <c r="R208" s="13"/>
      <c r="S208" s="37" t="str" cm="1">
        <f t="array" ref="S208">_xlfn.IFS(P208&gt;H208,"KO : Le montant retenu TTC est supérieur au montant présenté TTC. Merci de revoir la ligne de dépense ou plafonner son montant.",N208&gt;F208,"Attention : Le montant retenu HT est supérieur au montant HT présenté. Merci de revoir la ligne de dépense, plafonner son montant, ou justifier la reventillation HT / TVA.",O208&gt;G208,"Attention : Le montant TVA retenu est supérieur au montant TVA présenté. Merci de revoir la ligne de dépense, plafonner son montant, ou justifier la reventillation HT / TVA.",H208=0,"",P208=H208,"OK",P208&lt;H208,"Montant instruit inférieur au montant présenté.")</f>
        <v/>
      </c>
      <c r="T208" s="95">
        <f t="shared" si="35"/>
        <v>0</v>
      </c>
      <c r="U208" s="95">
        <f t="shared" si="36"/>
        <v>0</v>
      </c>
      <c r="V208" s="95">
        <f t="shared" si="37"/>
        <v>0</v>
      </c>
    </row>
    <row r="209" spans="1:22">
      <c r="A209" s="7">
        <v>205</v>
      </c>
      <c r="B209" s="2"/>
      <c r="C209" s="2"/>
      <c r="D209" s="2"/>
      <c r="E209" s="2"/>
      <c r="F209" s="99"/>
      <c r="G209" s="93"/>
      <c r="H209" s="98">
        <f t="shared" si="45"/>
        <v>0</v>
      </c>
      <c r="I209" s="30"/>
      <c r="J209" s="21">
        <f t="shared" si="38"/>
        <v>0</v>
      </c>
      <c r="K209" s="5">
        <f t="shared" si="39"/>
        <v>0</v>
      </c>
      <c r="L209" s="5">
        <f t="shared" si="40"/>
        <v>0</v>
      </c>
      <c r="M209" s="2">
        <f t="shared" si="41"/>
        <v>0</v>
      </c>
      <c r="N209" s="100">
        <f t="shared" si="42"/>
        <v>0</v>
      </c>
      <c r="O209" s="100">
        <f t="shared" si="43"/>
        <v>0</v>
      </c>
      <c r="P209" s="98">
        <f t="shared" si="44"/>
        <v>0</v>
      </c>
      <c r="Q209" s="19"/>
      <c r="R209" s="13"/>
      <c r="S209" s="37" t="str" cm="1">
        <f t="array" ref="S209">_xlfn.IFS(P209&gt;H209,"KO : Le montant retenu TTC est supérieur au montant présenté TTC. Merci de revoir la ligne de dépense ou plafonner son montant.",N209&gt;F209,"Attention : Le montant retenu HT est supérieur au montant HT présenté. Merci de revoir la ligne de dépense, plafonner son montant, ou justifier la reventillation HT / TVA.",O209&gt;G209,"Attention : Le montant TVA retenu est supérieur au montant TVA présenté. Merci de revoir la ligne de dépense, plafonner son montant, ou justifier la reventillation HT / TVA.",H209=0,"",P209=H209,"OK",P209&lt;H209,"Montant instruit inférieur au montant présenté.")</f>
        <v/>
      </c>
      <c r="T209" s="95">
        <f t="shared" si="35"/>
        <v>0</v>
      </c>
      <c r="U209" s="95">
        <f t="shared" si="36"/>
        <v>0</v>
      </c>
      <c r="V209" s="95">
        <f t="shared" si="37"/>
        <v>0</v>
      </c>
    </row>
    <row r="210" spans="1:22">
      <c r="A210" s="7">
        <v>206</v>
      </c>
      <c r="B210" s="2"/>
      <c r="C210" s="2"/>
      <c r="D210" s="2"/>
      <c r="E210" s="2"/>
      <c r="F210" s="99"/>
      <c r="G210" s="93"/>
      <c r="H210" s="98">
        <f t="shared" si="45"/>
        <v>0</v>
      </c>
      <c r="I210" s="30"/>
      <c r="J210" s="21">
        <f t="shared" si="38"/>
        <v>0</v>
      </c>
      <c r="K210" s="5">
        <f t="shared" si="39"/>
        <v>0</v>
      </c>
      <c r="L210" s="5">
        <f t="shared" si="40"/>
        <v>0</v>
      </c>
      <c r="M210" s="2">
        <f t="shared" si="41"/>
        <v>0</v>
      </c>
      <c r="N210" s="100">
        <f t="shared" si="42"/>
        <v>0</v>
      </c>
      <c r="O210" s="100">
        <f t="shared" si="43"/>
        <v>0</v>
      </c>
      <c r="P210" s="98">
        <f t="shared" si="44"/>
        <v>0</v>
      </c>
      <c r="Q210" s="19"/>
      <c r="R210" s="13"/>
      <c r="S210" s="37" t="str" cm="1">
        <f t="array" ref="S210">_xlfn.IFS(P210&gt;H210,"KO : Le montant retenu TTC est supérieur au montant présenté TTC. Merci de revoir la ligne de dépense ou plafonner son montant.",N210&gt;F210,"Attention : Le montant retenu HT est supérieur au montant HT présenté. Merci de revoir la ligne de dépense, plafonner son montant, ou justifier la reventillation HT / TVA.",O210&gt;G210,"Attention : Le montant TVA retenu est supérieur au montant TVA présenté. Merci de revoir la ligne de dépense, plafonner son montant, ou justifier la reventillation HT / TVA.",H210=0,"",P210=H210,"OK",P210&lt;H210,"Montant instruit inférieur au montant présenté.")</f>
        <v/>
      </c>
      <c r="T210" s="95">
        <f t="shared" si="35"/>
        <v>0</v>
      </c>
      <c r="U210" s="95">
        <f t="shared" si="36"/>
        <v>0</v>
      </c>
      <c r="V210" s="95">
        <f t="shared" si="37"/>
        <v>0</v>
      </c>
    </row>
    <row r="211" spans="1:22">
      <c r="A211" s="7">
        <v>207</v>
      </c>
      <c r="B211" s="2"/>
      <c r="C211" s="2"/>
      <c r="D211" s="2"/>
      <c r="E211" s="2"/>
      <c r="F211" s="99"/>
      <c r="G211" s="93"/>
      <c r="H211" s="98">
        <f t="shared" si="45"/>
        <v>0</v>
      </c>
      <c r="I211" s="30"/>
      <c r="J211" s="21">
        <f t="shared" si="38"/>
        <v>0</v>
      </c>
      <c r="K211" s="5">
        <f t="shared" si="39"/>
        <v>0</v>
      </c>
      <c r="L211" s="5">
        <f t="shared" si="40"/>
        <v>0</v>
      </c>
      <c r="M211" s="2">
        <f t="shared" si="41"/>
        <v>0</v>
      </c>
      <c r="N211" s="100">
        <f t="shared" si="42"/>
        <v>0</v>
      </c>
      <c r="O211" s="100">
        <f t="shared" si="43"/>
        <v>0</v>
      </c>
      <c r="P211" s="98">
        <f t="shared" si="44"/>
        <v>0</v>
      </c>
      <c r="Q211" s="19"/>
      <c r="R211" s="13"/>
      <c r="S211" s="37" t="str" cm="1">
        <f t="array" ref="S211">_xlfn.IFS(P211&gt;H211,"KO : Le montant retenu TTC est supérieur au montant présenté TTC. Merci de revoir la ligne de dépense ou plafonner son montant.",N211&gt;F211,"Attention : Le montant retenu HT est supérieur au montant HT présenté. Merci de revoir la ligne de dépense, plafonner son montant, ou justifier la reventillation HT / TVA.",O211&gt;G211,"Attention : Le montant TVA retenu est supérieur au montant TVA présenté. Merci de revoir la ligne de dépense, plafonner son montant, ou justifier la reventillation HT / TVA.",H211=0,"",P211=H211,"OK",P211&lt;H211,"Montant instruit inférieur au montant présenté.")</f>
        <v/>
      </c>
      <c r="T211" s="95">
        <f t="shared" si="35"/>
        <v>0</v>
      </c>
      <c r="U211" s="95">
        <f t="shared" si="36"/>
        <v>0</v>
      </c>
      <c r="V211" s="95">
        <f t="shared" si="37"/>
        <v>0</v>
      </c>
    </row>
    <row r="212" spans="1:22">
      <c r="A212" s="7">
        <v>208</v>
      </c>
      <c r="B212" s="2"/>
      <c r="C212" s="2"/>
      <c r="D212" s="2"/>
      <c r="E212" s="2"/>
      <c r="F212" s="99"/>
      <c r="G212" s="93"/>
      <c r="H212" s="98">
        <f t="shared" si="45"/>
        <v>0</v>
      </c>
      <c r="I212" s="30"/>
      <c r="J212" s="21">
        <f t="shared" si="38"/>
        <v>0</v>
      </c>
      <c r="K212" s="5">
        <f t="shared" si="39"/>
        <v>0</v>
      </c>
      <c r="L212" s="5">
        <f t="shared" si="40"/>
        <v>0</v>
      </c>
      <c r="M212" s="2">
        <f t="shared" si="41"/>
        <v>0</v>
      </c>
      <c r="N212" s="100">
        <f t="shared" si="42"/>
        <v>0</v>
      </c>
      <c r="O212" s="100">
        <f t="shared" si="43"/>
        <v>0</v>
      </c>
      <c r="P212" s="98">
        <f t="shared" si="44"/>
        <v>0</v>
      </c>
      <c r="Q212" s="19"/>
      <c r="R212" s="13"/>
      <c r="S212" s="37" t="str" cm="1">
        <f t="array" ref="S212">_xlfn.IFS(P212&gt;H212,"KO : Le montant retenu TTC est supérieur au montant présenté TTC. Merci de revoir la ligne de dépense ou plafonner son montant.",N212&gt;F212,"Attention : Le montant retenu HT est supérieur au montant HT présenté. Merci de revoir la ligne de dépense, plafonner son montant, ou justifier la reventillation HT / TVA.",O212&gt;G212,"Attention : Le montant TVA retenu est supérieur au montant TVA présenté. Merci de revoir la ligne de dépense, plafonner son montant, ou justifier la reventillation HT / TVA.",H212=0,"",P212=H212,"OK",P212&lt;H212,"Montant instruit inférieur au montant présenté.")</f>
        <v/>
      </c>
      <c r="T212" s="95">
        <f t="shared" si="35"/>
        <v>0</v>
      </c>
      <c r="U212" s="95">
        <f t="shared" si="36"/>
        <v>0</v>
      </c>
      <c r="V212" s="95">
        <f t="shared" si="37"/>
        <v>0</v>
      </c>
    </row>
    <row r="213" spans="1:22">
      <c r="A213" s="7">
        <v>209</v>
      </c>
      <c r="B213" s="2"/>
      <c r="C213" s="2"/>
      <c r="D213" s="2"/>
      <c r="E213" s="2"/>
      <c r="F213" s="99"/>
      <c r="G213" s="93"/>
      <c r="H213" s="98">
        <f t="shared" si="45"/>
        <v>0</v>
      </c>
      <c r="I213" s="30"/>
      <c r="J213" s="21">
        <f t="shared" si="38"/>
        <v>0</v>
      </c>
      <c r="K213" s="5">
        <f t="shared" si="39"/>
        <v>0</v>
      </c>
      <c r="L213" s="5">
        <f t="shared" si="40"/>
        <v>0</v>
      </c>
      <c r="M213" s="2">
        <f t="shared" si="41"/>
        <v>0</v>
      </c>
      <c r="N213" s="100">
        <f t="shared" si="42"/>
        <v>0</v>
      </c>
      <c r="O213" s="100">
        <f t="shared" si="43"/>
        <v>0</v>
      </c>
      <c r="P213" s="98">
        <f t="shared" si="44"/>
        <v>0</v>
      </c>
      <c r="Q213" s="19"/>
      <c r="R213" s="13"/>
      <c r="S213" s="37" t="str" cm="1">
        <f t="array" ref="S213">_xlfn.IFS(P213&gt;H213,"KO : Le montant retenu TTC est supérieur au montant présenté TTC. Merci de revoir la ligne de dépense ou plafonner son montant.",N213&gt;F213,"Attention : Le montant retenu HT est supérieur au montant HT présenté. Merci de revoir la ligne de dépense, plafonner son montant, ou justifier la reventillation HT / TVA.",O213&gt;G213,"Attention : Le montant TVA retenu est supérieur au montant TVA présenté. Merci de revoir la ligne de dépense, plafonner son montant, ou justifier la reventillation HT / TVA.",H213=0,"",P213=H213,"OK",P213&lt;H213,"Montant instruit inférieur au montant présenté.")</f>
        <v/>
      </c>
      <c r="T213" s="95">
        <f t="shared" si="35"/>
        <v>0</v>
      </c>
      <c r="U213" s="95">
        <f t="shared" si="36"/>
        <v>0</v>
      </c>
      <c r="V213" s="95">
        <f t="shared" si="37"/>
        <v>0</v>
      </c>
    </row>
    <row r="214" spans="1:22">
      <c r="A214" s="7">
        <v>210</v>
      </c>
      <c r="B214" s="2"/>
      <c r="C214" s="2"/>
      <c r="D214" s="2"/>
      <c r="E214" s="2"/>
      <c r="F214" s="99"/>
      <c r="G214" s="93"/>
      <c r="H214" s="98">
        <f t="shared" si="45"/>
        <v>0</v>
      </c>
      <c r="I214" s="30"/>
      <c r="J214" s="21">
        <f t="shared" si="38"/>
        <v>0</v>
      </c>
      <c r="K214" s="5">
        <f t="shared" si="39"/>
        <v>0</v>
      </c>
      <c r="L214" s="5">
        <f t="shared" si="40"/>
        <v>0</v>
      </c>
      <c r="M214" s="2">
        <f t="shared" si="41"/>
        <v>0</v>
      </c>
      <c r="N214" s="100">
        <f t="shared" si="42"/>
        <v>0</v>
      </c>
      <c r="O214" s="100">
        <f t="shared" si="43"/>
        <v>0</v>
      </c>
      <c r="P214" s="98">
        <f t="shared" si="44"/>
        <v>0</v>
      </c>
      <c r="Q214" s="19"/>
      <c r="R214" s="13"/>
      <c r="S214" s="37" t="str" cm="1">
        <f t="array" ref="S214">_xlfn.IFS(P214&gt;H214,"KO : Le montant retenu TTC est supérieur au montant présenté TTC. Merci de revoir la ligne de dépense ou plafonner son montant.",N214&gt;F214,"Attention : Le montant retenu HT est supérieur au montant HT présenté. Merci de revoir la ligne de dépense, plafonner son montant, ou justifier la reventillation HT / TVA.",O214&gt;G214,"Attention : Le montant TVA retenu est supérieur au montant TVA présenté. Merci de revoir la ligne de dépense, plafonner son montant, ou justifier la reventillation HT / TVA.",H214=0,"",P214=H214,"OK",P214&lt;H214,"Montant instruit inférieur au montant présenté.")</f>
        <v/>
      </c>
      <c r="T214" s="95">
        <f t="shared" si="35"/>
        <v>0</v>
      </c>
      <c r="U214" s="95">
        <f t="shared" si="36"/>
        <v>0</v>
      </c>
      <c r="V214" s="95">
        <f t="shared" si="37"/>
        <v>0</v>
      </c>
    </row>
    <row r="215" spans="1:22">
      <c r="A215" s="7">
        <v>211</v>
      </c>
      <c r="B215" s="2"/>
      <c r="C215" s="2"/>
      <c r="D215" s="2"/>
      <c r="E215" s="2"/>
      <c r="F215" s="99"/>
      <c r="G215" s="93"/>
      <c r="H215" s="98">
        <f t="shared" si="45"/>
        <v>0</v>
      </c>
      <c r="I215" s="30"/>
      <c r="J215" s="21">
        <f t="shared" si="38"/>
        <v>0</v>
      </c>
      <c r="K215" s="5">
        <f t="shared" si="39"/>
        <v>0</v>
      </c>
      <c r="L215" s="5">
        <f t="shared" si="40"/>
        <v>0</v>
      </c>
      <c r="M215" s="2">
        <f t="shared" si="41"/>
        <v>0</v>
      </c>
      <c r="N215" s="100">
        <f t="shared" si="42"/>
        <v>0</v>
      </c>
      <c r="O215" s="100">
        <f t="shared" si="43"/>
        <v>0</v>
      </c>
      <c r="P215" s="98">
        <f t="shared" si="44"/>
        <v>0</v>
      </c>
      <c r="Q215" s="19"/>
      <c r="R215" s="13"/>
      <c r="S215" s="37" t="str" cm="1">
        <f t="array" ref="S215">_xlfn.IFS(P215&gt;H215,"KO : Le montant retenu TTC est supérieur au montant présenté TTC. Merci de revoir la ligne de dépense ou plafonner son montant.",N215&gt;F215,"Attention : Le montant retenu HT est supérieur au montant HT présenté. Merci de revoir la ligne de dépense, plafonner son montant, ou justifier la reventillation HT / TVA.",O215&gt;G215,"Attention : Le montant TVA retenu est supérieur au montant TVA présenté. Merci de revoir la ligne de dépense, plafonner son montant, ou justifier la reventillation HT / TVA.",H215=0,"",P215=H215,"OK",P215&lt;H215,"Montant instruit inférieur au montant présenté.")</f>
        <v/>
      </c>
      <c r="T215" s="95">
        <f t="shared" si="35"/>
        <v>0</v>
      </c>
      <c r="U215" s="95">
        <f t="shared" si="36"/>
        <v>0</v>
      </c>
      <c r="V215" s="95">
        <f t="shared" si="37"/>
        <v>0</v>
      </c>
    </row>
    <row r="216" spans="1:22">
      <c r="A216" s="7">
        <v>212</v>
      </c>
      <c r="B216" s="2"/>
      <c r="C216" s="2"/>
      <c r="D216" s="2"/>
      <c r="E216" s="2"/>
      <c r="F216" s="99"/>
      <c r="G216" s="93"/>
      <c r="H216" s="98">
        <f t="shared" si="45"/>
        <v>0</v>
      </c>
      <c r="I216" s="30"/>
      <c r="J216" s="21">
        <f t="shared" si="38"/>
        <v>0</v>
      </c>
      <c r="K216" s="5">
        <f t="shared" si="39"/>
        <v>0</v>
      </c>
      <c r="L216" s="5">
        <f t="shared" si="40"/>
        <v>0</v>
      </c>
      <c r="M216" s="2">
        <f t="shared" si="41"/>
        <v>0</v>
      </c>
      <c r="N216" s="100">
        <f t="shared" si="42"/>
        <v>0</v>
      </c>
      <c r="O216" s="100">
        <f t="shared" si="43"/>
        <v>0</v>
      </c>
      <c r="P216" s="98">
        <f t="shared" si="44"/>
        <v>0</v>
      </c>
      <c r="Q216" s="19"/>
      <c r="R216" s="13"/>
      <c r="S216" s="37" t="str" cm="1">
        <f t="array" ref="S216">_xlfn.IFS(P216&gt;H216,"KO : Le montant retenu TTC est supérieur au montant présenté TTC. Merci de revoir la ligne de dépense ou plafonner son montant.",N216&gt;F216,"Attention : Le montant retenu HT est supérieur au montant HT présenté. Merci de revoir la ligne de dépense, plafonner son montant, ou justifier la reventillation HT / TVA.",O216&gt;G216,"Attention : Le montant TVA retenu est supérieur au montant TVA présenté. Merci de revoir la ligne de dépense, plafonner son montant, ou justifier la reventillation HT / TVA.",H216=0,"",P216=H216,"OK",P216&lt;H216,"Montant instruit inférieur au montant présenté.")</f>
        <v/>
      </c>
      <c r="T216" s="95">
        <f t="shared" si="35"/>
        <v>0</v>
      </c>
      <c r="U216" s="95">
        <f t="shared" si="36"/>
        <v>0</v>
      </c>
      <c r="V216" s="95">
        <f t="shared" si="37"/>
        <v>0</v>
      </c>
    </row>
    <row r="217" spans="1:22">
      <c r="A217" s="7">
        <v>213</v>
      </c>
      <c r="B217" s="2"/>
      <c r="C217" s="2"/>
      <c r="D217" s="2"/>
      <c r="E217" s="2"/>
      <c r="F217" s="99"/>
      <c r="G217" s="93"/>
      <c r="H217" s="98">
        <f t="shared" si="45"/>
        <v>0</v>
      </c>
      <c r="I217" s="30"/>
      <c r="J217" s="21">
        <f t="shared" si="38"/>
        <v>0</v>
      </c>
      <c r="K217" s="5">
        <f t="shared" si="39"/>
        <v>0</v>
      </c>
      <c r="L217" s="5">
        <f t="shared" si="40"/>
        <v>0</v>
      </c>
      <c r="M217" s="2">
        <f t="shared" si="41"/>
        <v>0</v>
      </c>
      <c r="N217" s="100">
        <f t="shared" si="42"/>
        <v>0</v>
      </c>
      <c r="O217" s="100">
        <f t="shared" si="43"/>
        <v>0</v>
      </c>
      <c r="P217" s="98">
        <f t="shared" si="44"/>
        <v>0</v>
      </c>
      <c r="Q217" s="19"/>
      <c r="R217" s="13"/>
      <c r="S217" s="37" t="str" cm="1">
        <f t="array" ref="S217">_xlfn.IFS(P217&gt;H217,"KO : Le montant retenu TTC est supérieur au montant présenté TTC. Merci de revoir la ligne de dépense ou plafonner son montant.",N217&gt;F217,"Attention : Le montant retenu HT est supérieur au montant HT présenté. Merci de revoir la ligne de dépense, plafonner son montant, ou justifier la reventillation HT / TVA.",O217&gt;G217,"Attention : Le montant TVA retenu est supérieur au montant TVA présenté. Merci de revoir la ligne de dépense, plafonner son montant, ou justifier la reventillation HT / TVA.",H217=0,"",P217=H217,"OK",P217&lt;H217,"Montant instruit inférieur au montant présenté.")</f>
        <v/>
      </c>
      <c r="T217" s="95">
        <f t="shared" si="35"/>
        <v>0</v>
      </c>
      <c r="U217" s="95">
        <f t="shared" si="36"/>
        <v>0</v>
      </c>
      <c r="V217" s="95">
        <f t="shared" si="37"/>
        <v>0</v>
      </c>
    </row>
    <row r="218" spans="1:22">
      <c r="A218" s="7">
        <v>214</v>
      </c>
      <c r="B218" s="2"/>
      <c r="C218" s="2"/>
      <c r="D218" s="2"/>
      <c r="E218" s="2"/>
      <c r="F218" s="99"/>
      <c r="G218" s="93"/>
      <c r="H218" s="98">
        <f t="shared" si="45"/>
        <v>0</v>
      </c>
      <c r="I218" s="30"/>
      <c r="J218" s="21">
        <f t="shared" si="38"/>
        <v>0</v>
      </c>
      <c r="K218" s="5">
        <f t="shared" si="39"/>
        <v>0</v>
      </c>
      <c r="L218" s="5">
        <f t="shared" si="40"/>
        <v>0</v>
      </c>
      <c r="M218" s="2">
        <f t="shared" si="41"/>
        <v>0</v>
      </c>
      <c r="N218" s="100">
        <f t="shared" si="42"/>
        <v>0</v>
      </c>
      <c r="O218" s="100">
        <f t="shared" si="43"/>
        <v>0</v>
      </c>
      <c r="P218" s="98">
        <f t="shared" si="44"/>
        <v>0</v>
      </c>
      <c r="Q218" s="19"/>
      <c r="R218" s="13"/>
      <c r="S218" s="37" t="str" cm="1">
        <f t="array" ref="S218">_xlfn.IFS(P218&gt;H218,"KO : Le montant retenu TTC est supérieur au montant présenté TTC. Merci de revoir la ligne de dépense ou plafonner son montant.",N218&gt;F218,"Attention : Le montant retenu HT est supérieur au montant HT présenté. Merci de revoir la ligne de dépense, plafonner son montant, ou justifier la reventillation HT / TVA.",O218&gt;G218,"Attention : Le montant TVA retenu est supérieur au montant TVA présenté. Merci de revoir la ligne de dépense, plafonner son montant, ou justifier la reventillation HT / TVA.",H218=0,"",P218=H218,"OK",P218&lt;H218,"Montant instruit inférieur au montant présenté.")</f>
        <v/>
      </c>
      <c r="T218" s="95">
        <f t="shared" si="35"/>
        <v>0</v>
      </c>
      <c r="U218" s="95">
        <f t="shared" si="36"/>
        <v>0</v>
      </c>
      <c r="V218" s="95">
        <f t="shared" si="37"/>
        <v>0</v>
      </c>
    </row>
    <row r="219" spans="1:22">
      <c r="A219" s="7">
        <v>215</v>
      </c>
      <c r="B219" s="2"/>
      <c r="C219" s="2"/>
      <c r="D219" s="2"/>
      <c r="E219" s="2"/>
      <c r="F219" s="99"/>
      <c r="G219" s="93"/>
      <c r="H219" s="98">
        <f t="shared" si="45"/>
        <v>0</v>
      </c>
      <c r="I219" s="30"/>
      <c r="J219" s="21">
        <f t="shared" si="38"/>
        <v>0</v>
      </c>
      <c r="K219" s="5">
        <f t="shared" si="39"/>
        <v>0</v>
      </c>
      <c r="L219" s="5">
        <f t="shared" si="40"/>
        <v>0</v>
      </c>
      <c r="M219" s="2">
        <f t="shared" si="41"/>
        <v>0</v>
      </c>
      <c r="N219" s="100">
        <f t="shared" si="42"/>
        <v>0</v>
      </c>
      <c r="O219" s="100">
        <f t="shared" si="43"/>
        <v>0</v>
      </c>
      <c r="P219" s="98">
        <f t="shared" si="44"/>
        <v>0</v>
      </c>
      <c r="Q219" s="19"/>
      <c r="R219" s="13"/>
      <c r="S219" s="37" t="str" cm="1">
        <f t="array" ref="S219">_xlfn.IFS(P219&gt;H219,"KO : Le montant retenu TTC est supérieur au montant présenté TTC. Merci de revoir la ligne de dépense ou plafonner son montant.",N219&gt;F219,"Attention : Le montant retenu HT est supérieur au montant HT présenté. Merci de revoir la ligne de dépense, plafonner son montant, ou justifier la reventillation HT / TVA.",O219&gt;G219,"Attention : Le montant TVA retenu est supérieur au montant TVA présenté. Merci de revoir la ligne de dépense, plafonner son montant, ou justifier la reventillation HT / TVA.",H219=0,"",P219=H219,"OK",P219&lt;H219,"Montant instruit inférieur au montant présenté.")</f>
        <v/>
      </c>
      <c r="T219" s="95">
        <f t="shared" si="35"/>
        <v>0</v>
      </c>
      <c r="U219" s="95">
        <f t="shared" si="36"/>
        <v>0</v>
      </c>
      <c r="V219" s="95">
        <f t="shared" si="37"/>
        <v>0</v>
      </c>
    </row>
    <row r="220" spans="1:22">
      <c r="A220" s="7">
        <v>216</v>
      </c>
      <c r="B220" s="2"/>
      <c r="C220" s="2"/>
      <c r="D220" s="2"/>
      <c r="E220" s="2"/>
      <c r="F220" s="99"/>
      <c r="G220" s="93"/>
      <c r="H220" s="98">
        <f t="shared" si="45"/>
        <v>0</v>
      </c>
      <c r="I220" s="30"/>
      <c r="J220" s="21">
        <f t="shared" si="38"/>
        <v>0</v>
      </c>
      <c r="K220" s="5">
        <f t="shared" si="39"/>
        <v>0</v>
      </c>
      <c r="L220" s="5">
        <f t="shared" si="40"/>
        <v>0</v>
      </c>
      <c r="M220" s="2">
        <f t="shared" si="41"/>
        <v>0</v>
      </c>
      <c r="N220" s="100">
        <f t="shared" si="42"/>
        <v>0</v>
      </c>
      <c r="O220" s="100">
        <f t="shared" si="43"/>
        <v>0</v>
      </c>
      <c r="P220" s="98">
        <f t="shared" si="44"/>
        <v>0</v>
      </c>
      <c r="Q220" s="19"/>
      <c r="R220" s="13"/>
      <c r="S220" s="37" t="str" cm="1">
        <f t="array" ref="S220">_xlfn.IFS(P220&gt;H220,"KO : Le montant retenu TTC est supérieur au montant présenté TTC. Merci de revoir la ligne de dépense ou plafonner son montant.",N220&gt;F220,"Attention : Le montant retenu HT est supérieur au montant HT présenté. Merci de revoir la ligne de dépense, plafonner son montant, ou justifier la reventillation HT / TVA.",O220&gt;G220,"Attention : Le montant TVA retenu est supérieur au montant TVA présenté. Merci de revoir la ligne de dépense, plafonner son montant, ou justifier la reventillation HT / TVA.",H220=0,"",P220=H220,"OK",P220&lt;H220,"Montant instruit inférieur au montant présenté.")</f>
        <v/>
      </c>
      <c r="T220" s="95">
        <f t="shared" si="35"/>
        <v>0</v>
      </c>
      <c r="U220" s="95">
        <f t="shared" si="36"/>
        <v>0</v>
      </c>
      <c r="V220" s="95">
        <f t="shared" si="37"/>
        <v>0</v>
      </c>
    </row>
    <row r="221" spans="1:22">
      <c r="A221" s="7">
        <v>217</v>
      </c>
      <c r="B221" s="2"/>
      <c r="C221" s="2"/>
      <c r="D221" s="2"/>
      <c r="E221" s="2"/>
      <c r="F221" s="99"/>
      <c r="G221" s="93"/>
      <c r="H221" s="98">
        <f t="shared" si="45"/>
        <v>0</v>
      </c>
      <c r="I221" s="30"/>
      <c r="J221" s="21">
        <f t="shared" si="38"/>
        <v>0</v>
      </c>
      <c r="K221" s="5">
        <f t="shared" si="39"/>
        <v>0</v>
      </c>
      <c r="L221" s="5">
        <f t="shared" si="40"/>
        <v>0</v>
      </c>
      <c r="M221" s="2">
        <f t="shared" si="41"/>
        <v>0</v>
      </c>
      <c r="N221" s="100">
        <f t="shared" si="42"/>
        <v>0</v>
      </c>
      <c r="O221" s="100">
        <f t="shared" si="43"/>
        <v>0</v>
      </c>
      <c r="P221" s="98">
        <f t="shared" si="44"/>
        <v>0</v>
      </c>
      <c r="Q221" s="19"/>
      <c r="R221" s="13"/>
      <c r="S221" s="37" t="str" cm="1">
        <f t="array" ref="S221">_xlfn.IFS(P221&gt;H221,"KO : Le montant retenu TTC est supérieur au montant présenté TTC. Merci de revoir la ligne de dépense ou plafonner son montant.",N221&gt;F221,"Attention : Le montant retenu HT est supérieur au montant HT présenté. Merci de revoir la ligne de dépense, plafonner son montant, ou justifier la reventillation HT / TVA.",O221&gt;G221,"Attention : Le montant TVA retenu est supérieur au montant TVA présenté. Merci de revoir la ligne de dépense, plafonner son montant, ou justifier la reventillation HT / TVA.",H221=0,"",P221=H221,"OK",P221&lt;H221,"Montant instruit inférieur au montant présenté.")</f>
        <v/>
      </c>
      <c r="T221" s="95">
        <f t="shared" si="35"/>
        <v>0</v>
      </c>
      <c r="U221" s="95">
        <f t="shared" si="36"/>
        <v>0</v>
      </c>
      <c r="V221" s="95">
        <f t="shared" si="37"/>
        <v>0</v>
      </c>
    </row>
    <row r="222" spans="1:22">
      <c r="A222" s="7">
        <v>218</v>
      </c>
      <c r="B222" s="2"/>
      <c r="C222" s="2"/>
      <c r="D222" s="2"/>
      <c r="E222" s="2"/>
      <c r="F222" s="99"/>
      <c r="G222" s="93"/>
      <c r="H222" s="98">
        <f t="shared" si="45"/>
        <v>0</v>
      </c>
      <c r="I222" s="30"/>
      <c r="J222" s="21">
        <f t="shared" si="38"/>
        <v>0</v>
      </c>
      <c r="K222" s="5">
        <f t="shared" si="39"/>
        <v>0</v>
      </c>
      <c r="L222" s="5">
        <f t="shared" si="40"/>
        <v>0</v>
      </c>
      <c r="M222" s="2">
        <f t="shared" si="41"/>
        <v>0</v>
      </c>
      <c r="N222" s="100">
        <f t="shared" si="42"/>
        <v>0</v>
      </c>
      <c r="O222" s="100">
        <f t="shared" si="43"/>
        <v>0</v>
      </c>
      <c r="P222" s="98">
        <f t="shared" si="44"/>
        <v>0</v>
      </c>
      <c r="Q222" s="19"/>
      <c r="R222" s="13"/>
      <c r="S222" s="37" t="str" cm="1">
        <f t="array" ref="S222">_xlfn.IFS(P222&gt;H222,"KO : Le montant retenu TTC est supérieur au montant présenté TTC. Merci de revoir la ligne de dépense ou plafonner son montant.",N222&gt;F222,"Attention : Le montant retenu HT est supérieur au montant HT présenté. Merci de revoir la ligne de dépense, plafonner son montant, ou justifier la reventillation HT / TVA.",O222&gt;G222,"Attention : Le montant TVA retenu est supérieur au montant TVA présenté. Merci de revoir la ligne de dépense, plafonner son montant, ou justifier la reventillation HT / TVA.",H222=0,"",P222=H222,"OK",P222&lt;H222,"Montant instruit inférieur au montant présenté.")</f>
        <v/>
      </c>
      <c r="T222" s="95">
        <f t="shared" si="35"/>
        <v>0</v>
      </c>
      <c r="U222" s="95">
        <f t="shared" si="36"/>
        <v>0</v>
      </c>
      <c r="V222" s="95">
        <f t="shared" si="37"/>
        <v>0</v>
      </c>
    </row>
    <row r="223" spans="1:22">
      <c r="A223" s="7">
        <v>219</v>
      </c>
      <c r="B223" s="2"/>
      <c r="C223" s="2"/>
      <c r="D223" s="2"/>
      <c r="E223" s="2"/>
      <c r="F223" s="99"/>
      <c r="G223" s="93"/>
      <c r="H223" s="98">
        <f t="shared" si="45"/>
        <v>0</v>
      </c>
      <c r="I223" s="30"/>
      <c r="J223" s="21">
        <f t="shared" si="38"/>
        <v>0</v>
      </c>
      <c r="K223" s="5">
        <f t="shared" si="39"/>
        <v>0</v>
      </c>
      <c r="L223" s="5">
        <f t="shared" si="40"/>
        <v>0</v>
      </c>
      <c r="M223" s="2">
        <f t="shared" si="41"/>
        <v>0</v>
      </c>
      <c r="N223" s="100">
        <f t="shared" si="42"/>
        <v>0</v>
      </c>
      <c r="O223" s="100">
        <f t="shared" si="43"/>
        <v>0</v>
      </c>
      <c r="P223" s="98">
        <f t="shared" si="44"/>
        <v>0</v>
      </c>
      <c r="Q223" s="19"/>
      <c r="R223" s="13"/>
      <c r="S223" s="37" t="str" cm="1">
        <f t="array" ref="S223">_xlfn.IFS(P223&gt;H223,"KO : Le montant retenu TTC est supérieur au montant présenté TTC. Merci de revoir la ligne de dépense ou plafonner son montant.",N223&gt;F223,"Attention : Le montant retenu HT est supérieur au montant HT présenté. Merci de revoir la ligne de dépense, plafonner son montant, ou justifier la reventillation HT / TVA.",O223&gt;G223,"Attention : Le montant TVA retenu est supérieur au montant TVA présenté. Merci de revoir la ligne de dépense, plafonner son montant, ou justifier la reventillation HT / TVA.",H223=0,"",P223=H223,"OK",P223&lt;H223,"Montant instruit inférieur au montant présenté.")</f>
        <v/>
      </c>
      <c r="T223" s="95">
        <f t="shared" si="35"/>
        <v>0</v>
      </c>
      <c r="U223" s="95">
        <f t="shared" si="36"/>
        <v>0</v>
      </c>
      <c r="V223" s="95">
        <f t="shared" si="37"/>
        <v>0</v>
      </c>
    </row>
    <row r="224" spans="1:22">
      <c r="A224" s="7">
        <v>220</v>
      </c>
      <c r="B224" s="2"/>
      <c r="C224" s="2"/>
      <c r="D224" s="2"/>
      <c r="E224" s="2"/>
      <c r="F224" s="99"/>
      <c r="G224" s="93"/>
      <c r="H224" s="98">
        <f t="shared" si="45"/>
        <v>0</v>
      </c>
      <c r="I224" s="30"/>
      <c r="J224" s="21">
        <f t="shared" si="38"/>
        <v>0</v>
      </c>
      <c r="K224" s="5">
        <f t="shared" si="39"/>
        <v>0</v>
      </c>
      <c r="L224" s="5">
        <f t="shared" si="40"/>
        <v>0</v>
      </c>
      <c r="M224" s="2">
        <f t="shared" si="41"/>
        <v>0</v>
      </c>
      <c r="N224" s="100">
        <f t="shared" si="42"/>
        <v>0</v>
      </c>
      <c r="O224" s="100">
        <f t="shared" si="43"/>
        <v>0</v>
      </c>
      <c r="P224" s="98">
        <f t="shared" si="44"/>
        <v>0</v>
      </c>
      <c r="Q224" s="19"/>
      <c r="R224" s="13"/>
      <c r="S224" s="37" t="str" cm="1">
        <f t="array" ref="S224">_xlfn.IFS(P224&gt;H224,"KO : Le montant retenu TTC est supérieur au montant présenté TTC. Merci de revoir la ligne de dépense ou plafonner son montant.",N224&gt;F224,"Attention : Le montant retenu HT est supérieur au montant HT présenté. Merci de revoir la ligne de dépense, plafonner son montant, ou justifier la reventillation HT / TVA.",O224&gt;G224,"Attention : Le montant TVA retenu est supérieur au montant TVA présenté. Merci de revoir la ligne de dépense, plafonner son montant, ou justifier la reventillation HT / TVA.",H224=0,"",P224=H224,"OK",P224&lt;H224,"Montant instruit inférieur au montant présenté.")</f>
        <v/>
      </c>
      <c r="T224" s="95">
        <f t="shared" si="35"/>
        <v>0</v>
      </c>
      <c r="U224" s="95">
        <f t="shared" si="36"/>
        <v>0</v>
      </c>
      <c r="V224" s="95">
        <f t="shared" si="37"/>
        <v>0</v>
      </c>
    </row>
    <row r="225" spans="1:22">
      <c r="A225" s="7">
        <v>221</v>
      </c>
      <c r="B225" s="2"/>
      <c r="C225" s="2"/>
      <c r="D225" s="2"/>
      <c r="E225" s="2"/>
      <c r="F225" s="99"/>
      <c r="G225" s="93"/>
      <c r="H225" s="98">
        <f t="shared" si="45"/>
        <v>0</v>
      </c>
      <c r="I225" s="30"/>
      <c r="J225" s="21">
        <f t="shared" si="38"/>
        <v>0</v>
      </c>
      <c r="K225" s="5">
        <f t="shared" si="39"/>
        <v>0</v>
      </c>
      <c r="L225" s="5">
        <f t="shared" si="40"/>
        <v>0</v>
      </c>
      <c r="M225" s="2">
        <f t="shared" si="41"/>
        <v>0</v>
      </c>
      <c r="N225" s="100">
        <f t="shared" si="42"/>
        <v>0</v>
      </c>
      <c r="O225" s="100">
        <f t="shared" si="43"/>
        <v>0</v>
      </c>
      <c r="P225" s="98">
        <f t="shared" si="44"/>
        <v>0</v>
      </c>
      <c r="Q225" s="19"/>
      <c r="R225" s="13"/>
      <c r="S225" s="37" t="str" cm="1">
        <f t="array" ref="S225">_xlfn.IFS(P225&gt;H225,"KO : Le montant retenu TTC est supérieur au montant présenté TTC. Merci de revoir la ligne de dépense ou plafonner son montant.",N225&gt;F225,"Attention : Le montant retenu HT est supérieur au montant HT présenté. Merci de revoir la ligne de dépense, plafonner son montant, ou justifier la reventillation HT / TVA.",O225&gt;G225,"Attention : Le montant TVA retenu est supérieur au montant TVA présenté. Merci de revoir la ligne de dépense, plafonner son montant, ou justifier la reventillation HT / TVA.",H225=0,"",P225=H225,"OK",P225&lt;H225,"Montant instruit inférieur au montant présenté.")</f>
        <v/>
      </c>
      <c r="T225" s="95">
        <f t="shared" si="35"/>
        <v>0</v>
      </c>
      <c r="U225" s="95">
        <f t="shared" si="36"/>
        <v>0</v>
      </c>
      <c r="V225" s="95">
        <f t="shared" si="37"/>
        <v>0</v>
      </c>
    </row>
    <row r="226" spans="1:22">
      <c r="A226" s="7">
        <v>222</v>
      </c>
      <c r="B226" s="2"/>
      <c r="C226" s="2"/>
      <c r="D226" s="2"/>
      <c r="E226" s="2"/>
      <c r="F226" s="99"/>
      <c r="G226" s="93"/>
      <c r="H226" s="98">
        <f t="shared" si="45"/>
        <v>0</v>
      </c>
      <c r="I226" s="30"/>
      <c r="J226" s="21">
        <f t="shared" si="38"/>
        <v>0</v>
      </c>
      <c r="K226" s="5">
        <f t="shared" si="39"/>
        <v>0</v>
      </c>
      <c r="L226" s="5">
        <f t="shared" si="40"/>
        <v>0</v>
      </c>
      <c r="M226" s="2">
        <f t="shared" si="41"/>
        <v>0</v>
      </c>
      <c r="N226" s="100">
        <f t="shared" si="42"/>
        <v>0</v>
      </c>
      <c r="O226" s="100">
        <f t="shared" si="43"/>
        <v>0</v>
      </c>
      <c r="P226" s="98">
        <f t="shared" si="44"/>
        <v>0</v>
      </c>
      <c r="Q226" s="19"/>
      <c r="R226" s="13"/>
      <c r="S226" s="37" t="str" cm="1">
        <f t="array" ref="S226">_xlfn.IFS(P226&gt;H226,"KO : Le montant retenu TTC est supérieur au montant présenté TTC. Merci de revoir la ligne de dépense ou plafonner son montant.",N226&gt;F226,"Attention : Le montant retenu HT est supérieur au montant HT présenté. Merci de revoir la ligne de dépense, plafonner son montant, ou justifier la reventillation HT / TVA.",O226&gt;G226,"Attention : Le montant TVA retenu est supérieur au montant TVA présenté. Merci de revoir la ligne de dépense, plafonner son montant, ou justifier la reventillation HT / TVA.",H226=0,"",P226=H226,"OK",P226&lt;H226,"Montant instruit inférieur au montant présenté.")</f>
        <v/>
      </c>
      <c r="T226" s="95">
        <f t="shared" si="35"/>
        <v>0</v>
      </c>
      <c r="U226" s="95">
        <f t="shared" si="36"/>
        <v>0</v>
      </c>
      <c r="V226" s="95">
        <f t="shared" si="37"/>
        <v>0</v>
      </c>
    </row>
    <row r="227" spans="1:22">
      <c r="A227" s="7">
        <v>223</v>
      </c>
      <c r="B227" s="2"/>
      <c r="C227" s="2"/>
      <c r="D227" s="2"/>
      <c r="E227" s="2"/>
      <c r="F227" s="99"/>
      <c r="G227" s="93"/>
      <c r="H227" s="98">
        <f t="shared" si="45"/>
        <v>0</v>
      </c>
      <c r="I227" s="30"/>
      <c r="J227" s="21">
        <f t="shared" si="38"/>
        <v>0</v>
      </c>
      <c r="K227" s="5">
        <f t="shared" si="39"/>
        <v>0</v>
      </c>
      <c r="L227" s="5">
        <f t="shared" si="40"/>
        <v>0</v>
      </c>
      <c r="M227" s="2">
        <f t="shared" si="41"/>
        <v>0</v>
      </c>
      <c r="N227" s="100">
        <f t="shared" si="42"/>
        <v>0</v>
      </c>
      <c r="O227" s="100">
        <f t="shared" si="43"/>
        <v>0</v>
      </c>
      <c r="P227" s="98">
        <f t="shared" si="44"/>
        <v>0</v>
      </c>
      <c r="Q227" s="19"/>
      <c r="R227" s="13"/>
      <c r="S227" s="37" t="str" cm="1">
        <f t="array" ref="S227">_xlfn.IFS(P227&gt;H227,"KO : Le montant retenu TTC est supérieur au montant présenté TTC. Merci de revoir la ligne de dépense ou plafonner son montant.",N227&gt;F227,"Attention : Le montant retenu HT est supérieur au montant HT présenté. Merci de revoir la ligne de dépense, plafonner son montant, ou justifier la reventillation HT / TVA.",O227&gt;G227,"Attention : Le montant TVA retenu est supérieur au montant TVA présenté. Merci de revoir la ligne de dépense, plafonner son montant, ou justifier la reventillation HT / TVA.",H227=0,"",P227=H227,"OK",P227&lt;H227,"Montant instruit inférieur au montant présenté.")</f>
        <v/>
      </c>
      <c r="T227" s="95">
        <f t="shared" si="35"/>
        <v>0</v>
      </c>
      <c r="U227" s="95">
        <f t="shared" si="36"/>
        <v>0</v>
      </c>
      <c r="V227" s="95">
        <f t="shared" si="37"/>
        <v>0</v>
      </c>
    </row>
    <row r="228" spans="1:22">
      <c r="A228" s="7">
        <v>224</v>
      </c>
      <c r="B228" s="2"/>
      <c r="C228" s="2"/>
      <c r="D228" s="2"/>
      <c r="E228" s="2"/>
      <c r="F228" s="99"/>
      <c r="G228" s="93"/>
      <c r="H228" s="98">
        <f t="shared" si="45"/>
        <v>0</v>
      </c>
      <c r="I228" s="30"/>
      <c r="J228" s="21">
        <f t="shared" si="38"/>
        <v>0</v>
      </c>
      <c r="K228" s="5">
        <f t="shared" si="39"/>
        <v>0</v>
      </c>
      <c r="L228" s="5">
        <f t="shared" si="40"/>
        <v>0</v>
      </c>
      <c r="M228" s="2">
        <f t="shared" si="41"/>
        <v>0</v>
      </c>
      <c r="N228" s="100">
        <f t="shared" si="42"/>
        <v>0</v>
      </c>
      <c r="O228" s="100">
        <f t="shared" si="43"/>
        <v>0</v>
      </c>
      <c r="P228" s="98">
        <f t="shared" si="44"/>
        <v>0</v>
      </c>
      <c r="Q228" s="19"/>
      <c r="R228" s="13"/>
      <c r="S228" s="37" t="str" cm="1">
        <f t="array" ref="S228">_xlfn.IFS(P228&gt;H228,"KO : Le montant retenu TTC est supérieur au montant présenté TTC. Merci de revoir la ligne de dépense ou plafonner son montant.",N228&gt;F228,"Attention : Le montant retenu HT est supérieur au montant HT présenté. Merci de revoir la ligne de dépense, plafonner son montant, ou justifier la reventillation HT / TVA.",O228&gt;G228,"Attention : Le montant TVA retenu est supérieur au montant TVA présenté. Merci de revoir la ligne de dépense, plafonner son montant, ou justifier la reventillation HT / TVA.",H228=0,"",P228=H228,"OK",P228&lt;H228,"Montant instruit inférieur au montant présenté.")</f>
        <v/>
      </c>
      <c r="T228" s="95">
        <f t="shared" si="35"/>
        <v>0</v>
      </c>
      <c r="U228" s="95">
        <f t="shared" si="36"/>
        <v>0</v>
      </c>
      <c r="V228" s="95">
        <f t="shared" si="37"/>
        <v>0</v>
      </c>
    </row>
    <row r="229" spans="1:22">
      <c r="A229" s="7">
        <v>225</v>
      </c>
      <c r="B229" s="2"/>
      <c r="C229" s="2"/>
      <c r="D229" s="2"/>
      <c r="E229" s="2"/>
      <c r="F229" s="99"/>
      <c r="G229" s="93"/>
      <c r="H229" s="98">
        <f t="shared" si="45"/>
        <v>0</v>
      </c>
      <c r="I229" s="30"/>
      <c r="J229" s="21">
        <f t="shared" si="38"/>
        <v>0</v>
      </c>
      <c r="K229" s="5">
        <f t="shared" si="39"/>
        <v>0</v>
      </c>
      <c r="L229" s="5">
        <f t="shared" si="40"/>
        <v>0</v>
      </c>
      <c r="M229" s="2">
        <f t="shared" si="41"/>
        <v>0</v>
      </c>
      <c r="N229" s="100">
        <f t="shared" si="42"/>
        <v>0</v>
      </c>
      <c r="O229" s="100">
        <f t="shared" si="43"/>
        <v>0</v>
      </c>
      <c r="P229" s="98">
        <f t="shared" si="44"/>
        <v>0</v>
      </c>
      <c r="Q229" s="19"/>
      <c r="R229" s="13"/>
      <c r="S229" s="37" t="str" cm="1">
        <f t="array" ref="S229">_xlfn.IFS(P229&gt;H229,"KO : Le montant retenu TTC est supérieur au montant présenté TTC. Merci de revoir la ligne de dépense ou plafonner son montant.",N229&gt;F229,"Attention : Le montant retenu HT est supérieur au montant HT présenté. Merci de revoir la ligne de dépense, plafonner son montant, ou justifier la reventillation HT / TVA.",O229&gt;G229,"Attention : Le montant TVA retenu est supérieur au montant TVA présenté. Merci de revoir la ligne de dépense, plafonner son montant, ou justifier la reventillation HT / TVA.",H229=0,"",P229=H229,"OK",P229&lt;H229,"Montant instruit inférieur au montant présenté.")</f>
        <v/>
      </c>
      <c r="T229" s="95">
        <f t="shared" si="35"/>
        <v>0</v>
      </c>
      <c r="U229" s="95">
        <f t="shared" si="36"/>
        <v>0</v>
      </c>
      <c r="V229" s="95">
        <f t="shared" si="37"/>
        <v>0</v>
      </c>
    </row>
    <row r="230" spans="1:22">
      <c r="A230" s="7">
        <v>226</v>
      </c>
      <c r="B230" s="2"/>
      <c r="C230" s="2"/>
      <c r="D230" s="2"/>
      <c r="E230" s="2"/>
      <c r="F230" s="99"/>
      <c r="G230" s="93"/>
      <c r="H230" s="98">
        <f t="shared" si="45"/>
        <v>0</v>
      </c>
      <c r="I230" s="30"/>
      <c r="J230" s="21">
        <f t="shared" si="38"/>
        <v>0</v>
      </c>
      <c r="K230" s="5">
        <f t="shared" si="39"/>
        <v>0</v>
      </c>
      <c r="L230" s="5">
        <f t="shared" si="40"/>
        <v>0</v>
      </c>
      <c r="M230" s="2">
        <f t="shared" si="41"/>
        <v>0</v>
      </c>
      <c r="N230" s="100">
        <f t="shared" si="42"/>
        <v>0</v>
      </c>
      <c r="O230" s="100">
        <f t="shared" si="43"/>
        <v>0</v>
      </c>
      <c r="P230" s="98">
        <f t="shared" si="44"/>
        <v>0</v>
      </c>
      <c r="Q230" s="19"/>
      <c r="R230" s="13"/>
      <c r="S230" s="37" t="str" cm="1">
        <f t="array" ref="S230">_xlfn.IFS(P230&gt;H230,"KO : Le montant retenu TTC est supérieur au montant présenté TTC. Merci de revoir la ligne de dépense ou plafonner son montant.",N230&gt;F230,"Attention : Le montant retenu HT est supérieur au montant HT présenté. Merci de revoir la ligne de dépense, plafonner son montant, ou justifier la reventillation HT / TVA.",O230&gt;G230,"Attention : Le montant TVA retenu est supérieur au montant TVA présenté. Merci de revoir la ligne de dépense, plafonner son montant, ou justifier la reventillation HT / TVA.",H230=0,"",P230=H230,"OK",P230&lt;H230,"Montant instruit inférieur au montant présenté.")</f>
        <v/>
      </c>
      <c r="T230" s="95">
        <f t="shared" si="35"/>
        <v>0</v>
      </c>
      <c r="U230" s="95">
        <f t="shared" si="36"/>
        <v>0</v>
      </c>
      <c r="V230" s="95">
        <f t="shared" si="37"/>
        <v>0</v>
      </c>
    </row>
    <row r="231" spans="1:22">
      <c r="A231" s="7">
        <v>227</v>
      </c>
      <c r="B231" s="2"/>
      <c r="C231" s="2"/>
      <c r="D231" s="2"/>
      <c r="E231" s="2"/>
      <c r="F231" s="99"/>
      <c r="G231" s="93"/>
      <c r="H231" s="98">
        <f t="shared" si="45"/>
        <v>0</v>
      </c>
      <c r="I231" s="30"/>
      <c r="J231" s="21">
        <f t="shared" si="38"/>
        <v>0</v>
      </c>
      <c r="K231" s="5">
        <f t="shared" si="39"/>
        <v>0</v>
      </c>
      <c r="L231" s="5">
        <f t="shared" si="40"/>
        <v>0</v>
      </c>
      <c r="M231" s="2">
        <f t="shared" si="41"/>
        <v>0</v>
      </c>
      <c r="N231" s="100">
        <f t="shared" si="42"/>
        <v>0</v>
      </c>
      <c r="O231" s="100">
        <f t="shared" si="43"/>
        <v>0</v>
      </c>
      <c r="P231" s="98">
        <f t="shared" si="44"/>
        <v>0</v>
      </c>
      <c r="Q231" s="19"/>
      <c r="R231" s="13"/>
      <c r="S231" s="37" t="str" cm="1">
        <f t="array" ref="S231">_xlfn.IFS(P231&gt;H231,"KO : Le montant retenu TTC est supérieur au montant présenté TTC. Merci de revoir la ligne de dépense ou plafonner son montant.",N231&gt;F231,"Attention : Le montant retenu HT est supérieur au montant HT présenté. Merci de revoir la ligne de dépense, plafonner son montant, ou justifier la reventillation HT / TVA.",O231&gt;G231,"Attention : Le montant TVA retenu est supérieur au montant TVA présenté. Merci de revoir la ligne de dépense, plafonner son montant, ou justifier la reventillation HT / TVA.",H231=0,"",P231=H231,"OK",P231&lt;H231,"Montant instruit inférieur au montant présenté.")</f>
        <v/>
      </c>
      <c r="T231" s="95">
        <f t="shared" si="35"/>
        <v>0</v>
      </c>
      <c r="U231" s="95">
        <f t="shared" si="36"/>
        <v>0</v>
      </c>
      <c r="V231" s="95">
        <f t="shared" si="37"/>
        <v>0</v>
      </c>
    </row>
    <row r="232" spans="1:22">
      <c r="A232" s="7">
        <v>228</v>
      </c>
      <c r="B232" s="2"/>
      <c r="C232" s="2"/>
      <c r="D232" s="2"/>
      <c r="E232" s="2"/>
      <c r="F232" s="99"/>
      <c r="G232" s="93"/>
      <c r="H232" s="98">
        <f t="shared" si="45"/>
        <v>0</v>
      </c>
      <c r="I232" s="30"/>
      <c r="J232" s="21">
        <f t="shared" si="38"/>
        <v>0</v>
      </c>
      <c r="K232" s="5">
        <f t="shared" si="39"/>
        <v>0</v>
      </c>
      <c r="L232" s="5">
        <f t="shared" si="40"/>
        <v>0</v>
      </c>
      <c r="M232" s="2">
        <f t="shared" si="41"/>
        <v>0</v>
      </c>
      <c r="N232" s="100">
        <f t="shared" si="42"/>
        <v>0</v>
      </c>
      <c r="O232" s="100">
        <f t="shared" si="43"/>
        <v>0</v>
      </c>
      <c r="P232" s="98">
        <f t="shared" si="44"/>
        <v>0</v>
      </c>
      <c r="Q232" s="19"/>
      <c r="R232" s="13"/>
      <c r="S232" s="37" t="str" cm="1">
        <f t="array" ref="S232">_xlfn.IFS(P232&gt;H232,"KO : Le montant retenu TTC est supérieur au montant présenté TTC. Merci de revoir la ligne de dépense ou plafonner son montant.",N232&gt;F232,"Attention : Le montant retenu HT est supérieur au montant HT présenté. Merci de revoir la ligne de dépense, plafonner son montant, ou justifier la reventillation HT / TVA.",O232&gt;G232,"Attention : Le montant TVA retenu est supérieur au montant TVA présenté. Merci de revoir la ligne de dépense, plafonner son montant, ou justifier la reventillation HT / TVA.",H232=0,"",P232=H232,"OK",P232&lt;H232,"Montant instruit inférieur au montant présenté.")</f>
        <v/>
      </c>
      <c r="T232" s="95">
        <f t="shared" si="35"/>
        <v>0</v>
      </c>
      <c r="U232" s="95">
        <f t="shared" si="36"/>
        <v>0</v>
      </c>
      <c r="V232" s="95">
        <f t="shared" si="37"/>
        <v>0</v>
      </c>
    </row>
    <row r="233" spans="1:22">
      <c r="A233" s="7">
        <v>229</v>
      </c>
      <c r="B233" s="2"/>
      <c r="C233" s="2"/>
      <c r="D233" s="2"/>
      <c r="E233" s="2"/>
      <c r="F233" s="99"/>
      <c r="G233" s="93"/>
      <c r="H233" s="98">
        <f t="shared" si="45"/>
        <v>0</v>
      </c>
      <c r="I233" s="30"/>
      <c r="J233" s="21">
        <f t="shared" si="38"/>
        <v>0</v>
      </c>
      <c r="K233" s="5">
        <f t="shared" si="39"/>
        <v>0</v>
      </c>
      <c r="L233" s="5">
        <f t="shared" si="40"/>
        <v>0</v>
      </c>
      <c r="M233" s="2">
        <f t="shared" si="41"/>
        <v>0</v>
      </c>
      <c r="N233" s="100">
        <f t="shared" si="42"/>
        <v>0</v>
      </c>
      <c r="O233" s="100">
        <f t="shared" si="43"/>
        <v>0</v>
      </c>
      <c r="P233" s="98">
        <f t="shared" si="44"/>
        <v>0</v>
      </c>
      <c r="Q233" s="19"/>
      <c r="R233" s="13"/>
      <c r="S233" s="37" t="str" cm="1">
        <f t="array" ref="S233">_xlfn.IFS(P233&gt;H233,"KO : Le montant retenu TTC est supérieur au montant présenté TTC. Merci de revoir la ligne de dépense ou plafonner son montant.",N233&gt;F233,"Attention : Le montant retenu HT est supérieur au montant HT présenté. Merci de revoir la ligne de dépense, plafonner son montant, ou justifier la reventillation HT / TVA.",O233&gt;G233,"Attention : Le montant TVA retenu est supérieur au montant TVA présenté. Merci de revoir la ligne de dépense, plafonner son montant, ou justifier la reventillation HT / TVA.",H233=0,"",P233=H233,"OK",P233&lt;H233,"Montant instruit inférieur au montant présenté.")</f>
        <v/>
      </c>
      <c r="T233" s="95">
        <f t="shared" si="35"/>
        <v>0</v>
      </c>
      <c r="U233" s="95">
        <f t="shared" si="36"/>
        <v>0</v>
      </c>
      <c r="V233" s="95">
        <f t="shared" si="37"/>
        <v>0</v>
      </c>
    </row>
    <row r="234" spans="1:22">
      <c r="A234" s="7">
        <v>230</v>
      </c>
      <c r="B234" s="2"/>
      <c r="C234" s="2"/>
      <c r="D234" s="2"/>
      <c r="E234" s="2"/>
      <c r="F234" s="99"/>
      <c r="G234" s="93"/>
      <c r="H234" s="98">
        <f t="shared" si="45"/>
        <v>0</v>
      </c>
      <c r="I234" s="30"/>
      <c r="J234" s="21">
        <f t="shared" si="38"/>
        <v>0</v>
      </c>
      <c r="K234" s="5">
        <f t="shared" si="39"/>
        <v>0</v>
      </c>
      <c r="L234" s="5">
        <f t="shared" si="40"/>
        <v>0</v>
      </c>
      <c r="M234" s="2">
        <f t="shared" si="41"/>
        <v>0</v>
      </c>
      <c r="N234" s="100">
        <f t="shared" si="42"/>
        <v>0</v>
      </c>
      <c r="O234" s="100">
        <f t="shared" si="43"/>
        <v>0</v>
      </c>
      <c r="P234" s="98">
        <f t="shared" si="44"/>
        <v>0</v>
      </c>
      <c r="Q234" s="19"/>
      <c r="R234" s="13"/>
      <c r="S234" s="37" t="str" cm="1">
        <f t="array" ref="S234">_xlfn.IFS(P234&gt;H234,"KO : Le montant retenu TTC est supérieur au montant présenté TTC. Merci de revoir la ligne de dépense ou plafonner son montant.",N234&gt;F234,"Attention : Le montant retenu HT est supérieur au montant HT présenté. Merci de revoir la ligne de dépense, plafonner son montant, ou justifier la reventillation HT / TVA.",O234&gt;G234,"Attention : Le montant TVA retenu est supérieur au montant TVA présenté. Merci de revoir la ligne de dépense, plafonner son montant, ou justifier la reventillation HT / TVA.",H234=0,"",P234=H234,"OK",P234&lt;H234,"Montant instruit inférieur au montant présenté.")</f>
        <v/>
      </c>
      <c r="T234" s="95">
        <f t="shared" si="35"/>
        <v>0</v>
      </c>
      <c r="U234" s="95">
        <f t="shared" si="36"/>
        <v>0</v>
      </c>
      <c r="V234" s="95">
        <f t="shared" si="37"/>
        <v>0</v>
      </c>
    </row>
    <row r="235" spans="1:22">
      <c r="A235" s="7">
        <v>231</v>
      </c>
      <c r="B235" s="2"/>
      <c r="C235" s="2"/>
      <c r="D235" s="2"/>
      <c r="E235" s="2"/>
      <c r="F235" s="99"/>
      <c r="G235" s="93"/>
      <c r="H235" s="98">
        <f t="shared" si="45"/>
        <v>0</v>
      </c>
      <c r="I235" s="30"/>
      <c r="J235" s="21">
        <f t="shared" si="38"/>
        <v>0</v>
      </c>
      <c r="K235" s="5">
        <f t="shared" si="39"/>
        <v>0</v>
      </c>
      <c r="L235" s="5">
        <f t="shared" si="40"/>
        <v>0</v>
      </c>
      <c r="M235" s="2">
        <f t="shared" si="41"/>
        <v>0</v>
      </c>
      <c r="N235" s="100">
        <f t="shared" si="42"/>
        <v>0</v>
      </c>
      <c r="O235" s="100">
        <f t="shared" si="43"/>
        <v>0</v>
      </c>
      <c r="P235" s="98">
        <f t="shared" si="44"/>
        <v>0</v>
      </c>
      <c r="Q235" s="19"/>
      <c r="R235" s="13"/>
      <c r="S235" s="37" t="str" cm="1">
        <f t="array" ref="S235">_xlfn.IFS(P235&gt;H235,"KO : Le montant retenu TTC est supérieur au montant présenté TTC. Merci de revoir la ligne de dépense ou plafonner son montant.",N235&gt;F235,"Attention : Le montant retenu HT est supérieur au montant HT présenté. Merci de revoir la ligne de dépense, plafonner son montant, ou justifier la reventillation HT / TVA.",O235&gt;G235,"Attention : Le montant TVA retenu est supérieur au montant TVA présenté. Merci de revoir la ligne de dépense, plafonner son montant, ou justifier la reventillation HT / TVA.",H235=0,"",P235=H235,"OK",P235&lt;H235,"Montant instruit inférieur au montant présenté.")</f>
        <v/>
      </c>
      <c r="T235" s="95">
        <f t="shared" si="35"/>
        <v>0</v>
      </c>
      <c r="U235" s="95">
        <f t="shared" si="36"/>
        <v>0</v>
      </c>
      <c r="V235" s="95">
        <f t="shared" si="37"/>
        <v>0</v>
      </c>
    </row>
    <row r="236" spans="1:22">
      <c r="A236" s="7">
        <v>232</v>
      </c>
      <c r="B236" s="2"/>
      <c r="C236" s="2"/>
      <c r="D236" s="2"/>
      <c r="E236" s="2"/>
      <c r="F236" s="99"/>
      <c r="G236" s="93"/>
      <c r="H236" s="98">
        <f t="shared" si="45"/>
        <v>0</v>
      </c>
      <c r="I236" s="30"/>
      <c r="J236" s="21">
        <f t="shared" si="38"/>
        <v>0</v>
      </c>
      <c r="K236" s="5">
        <f t="shared" si="39"/>
        <v>0</v>
      </c>
      <c r="L236" s="5">
        <f t="shared" si="40"/>
        <v>0</v>
      </c>
      <c r="M236" s="2">
        <f t="shared" si="41"/>
        <v>0</v>
      </c>
      <c r="N236" s="100">
        <f t="shared" si="42"/>
        <v>0</v>
      </c>
      <c r="O236" s="100">
        <f t="shared" si="43"/>
        <v>0</v>
      </c>
      <c r="P236" s="98">
        <f t="shared" si="44"/>
        <v>0</v>
      </c>
      <c r="Q236" s="19"/>
      <c r="R236" s="13"/>
      <c r="S236" s="37" t="str" cm="1">
        <f t="array" ref="S236">_xlfn.IFS(P236&gt;H236,"KO : Le montant retenu TTC est supérieur au montant présenté TTC. Merci de revoir la ligne de dépense ou plafonner son montant.",N236&gt;F236,"Attention : Le montant retenu HT est supérieur au montant HT présenté. Merci de revoir la ligne de dépense, plafonner son montant, ou justifier la reventillation HT / TVA.",O236&gt;G236,"Attention : Le montant TVA retenu est supérieur au montant TVA présenté. Merci de revoir la ligne de dépense, plafonner son montant, ou justifier la reventillation HT / TVA.",H236=0,"",P236=H236,"OK",P236&lt;H236,"Montant instruit inférieur au montant présenté.")</f>
        <v/>
      </c>
      <c r="T236" s="95">
        <f t="shared" si="35"/>
        <v>0</v>
      </c>
      <c r="U236" s="95">
        <f t="shared" si="36"/>
        <v>0</v>
      </c>
      <c r="V236" s="95">
        <f t="shared" si="37"/>
        <v>0</v>
      </c>
    </row>
    <row r="237" spans="1:22">
      <c r="A237" s="7">
        <v>233</v>
      </c>
      <c r="B237" s="2"/>
      <c r="C237" s="2"/>
      <c r="D237" s="2"/>
      <c r="E237" s="2"/>
      <c r="F237" s="99"/>
      <c r="G237" s="93"/>
      <c r="H237" s="98">
        <f t="shared" si="45"/>
        <v>0</v>
      </c>
      <c r="I237" s="30"/>
      <c r="J237" s="21">
        <f t="shared" si="38"/>
        <v>0</v>
      </c>
      <c r="K237" s="5">
        <f t="shared" si="39"/>
        <v>0</v>
      </c>
      <c r="L237" s="5">
        <f t="shared" si="40"/>
        <v>0</v>
      </c>
      <c r="M237" s="2">
        <f t="shared" si="41"/>
        <v>0</v>
      </c>
      <c r="N237" s="100">
        <f t="shared" si="42"/>
        <v>0</v>
      </c>
      <c r="O237" s="100">
        <f t="shared" si="43"/>
        <v>0</v>
      </c>
      <c r="P237" s="98">
        <f t="shared" si="44"/>
        <v>0</v>
      </c>
      <c r="Q237" s="19"/>
      <c r="R237" s="13"/>
      <c r="S237" s="37" t="str" cm="1">
        <f t="array" ref="S237">_xlfn.IFS(P237&gt;H237,"KO : Le montant retenu TTC est supérieur au montant présenté TTC. Merci de revoir la ligne de dépense ou plafonner son montant.",N237&gt;F237,"Attention : Le montant retenu HT est supérieur au montant HT présenté. Merci de revoir la ligne de dépense, plafonner son montant, ou justifier la reventillation HT / TVA.",O237&gt;G237,"Attention : Le montant TVA retenu est supérieur au montant TVA présenté. Merci de revoir la ligne de dépense, plafonner son montant, ou justifier la reventillation HT / TVA.",H237=0,"",P237=H237,"OK",P237&lt;H237,"Montant instruit inférieur au montant présenté.")</f>
        <v/>
      </c>
      <c r="T237" s="95">
        <f t="shared" si="35"/>
        <v>0</v>
      </c>
      <c r="U237" s="95">
        <f t="shared" si="36"/>
        <v>0</v>
      </c>
      <c r="V237" s="95">
        <f t="shared" si="37"/>
        <v>0</v>
      </c>
    </row>
    <row r="238" spans="1:22">
      <c r="A238" s="7">
        <v>234</v>
      </c>
      <c r="B238" s="2"/>
      <c r="C238" s="2"/>
      <c r="D238" s="2"/>
      <c r="E238" s="2"/>
      <c r="F238" s="99"/>
      <c r="G238" s="93"/>
      <c r="H238" s="98">
        <f t="shared" si="45"/>
        <v>0</v>
      </c>
      <c r="I238" s="30"/>
      <c r="J238" s="21">
        <f t="shared" si="38"/>
        <v>0</v>
      </c>
      <c r="K238" s="5">
        <f t="shared" si="39"/>
        <v>0</v>
      </c>
      <c r="L238" s="5">
        <f t="shared" si="40"/>
        <v>0</v>
      </c>
      <c r="M238" s="2">
        <f t="shared" si="41"/>
        <v>0</v>
      </c>
      <c r="N238" s="100">
        <f t="shared" si="42"/>
        <v>0</v>
      </c>
      <c r="O238" s="100">
        <f t="shared" si="43"/>
        <v>0</v>
      </c>
      <c r="P238" s="98">
        <f t="shared" si="44"/>
        <v>0</v>
      </c>
      <c r="Q238" s="19"/>
      <c r="R238" s="13"/>
      <c r="S238" s="37" t="str" cm="1">
        <f t="array" ref="S238">_xlfn.IFS(P238&gt;H238,"KO : Le montant retenu TTC est supérieur au montant présenté TTC. Merci de revoir la ligne de dépense ou plafonner son montant.",N238&gt;F238,"Attention : Le montant retenu HT est supérieur au montant HT présenté. Merci de revoir la ligne de dépense, plafonner son montant, ou justifier la reventillation HT / TVA.",O238&gt;G238,"Attention : Le montant TVA retenu est supérieur au montant TVA présenté. Merci de revoir la ligne de dépense, plafonner son montant, ou justifier la reventillation HT / TVA.",H238=0,"",P238=H238,"OK",P238&lt;H238,"Montant instruit inférieur au montant présenté.")</f>
        <v/>
      </c>
      <c r="T238" s="95">
        <f t="shared" si="35"/>
        <v>0</v>
      </c>
      <c r="U238" s="95">
        <f t="shared" si="36"/>
        <v>0</v>
      </c>
      <c r="V238" s="95">
        <f t="shared" si="37"/>
        <v>0</v>
      </c>
    </row>
    <row r="239" spans="1:22">
      <c r="A239" s="7">
        <v>235</v>
      </c>
      <c r="B239" s="2"/>
      <c r="C239" s="2"/>
      <c r="D239" s="2"/>
      <c r="E239" s="2"/>
      <c r="F239" s="99"/>
      <c r="G239" s="93"/>
      <c r="H239" s="98">
        <f t="shared" si="45"/>
        <v>0</v>
      </c>
      <c r="I239" s="30"/>
      <c r="J239" s="21">
        <f t="shared" si="38"/>
        <v>0</v>
      </c>
      <c r="K239" s="5">
        <f t="shared" si="39"/>
        <v>0</v>
      </c>
      <c r="L239" s="5">
        <f t="shared" si="40"/>
        <v>0</v>
      </c>
      <c r="M239" s="2">
        <f t="shared" si="41"/>
        <v>0</v>
      </c>
      <c r="N239" s="100">
        <f t="shared" si="42"/>
        <v>0</v>
      </c>
      <c r="O239" s="100">
        <f t="shared" si="43"/>
        <v>0</v>
      </c>
      <c r="P239" s="98">
        <f t="shared" si="44"/>
        <v>0</v>
      </c>
      <c r="Q239" s="19"/>
      <c r="R239" s="13"/>
      <c r="S239" s="37" t="str" cm="1">
        <f t="array" ref="S239">_xlfn.IFS(P239&gt;H239,"KO : Le montant retenu TTC est supérieur au montant présenté TTC. Merci de revoir la ligne de dépense ou plafonner son montant.",N239&gt;F239,"Attention : Le montant retenu HT est supérieur au montant HT présenté. Merci de revoir la ligne de dépense, plafonner son montant, ou justifier la reventillation HT / TVA.",O239&gt;G239,"Attention : Le montant TVA retenu est supérieur au montant TVA présenté. Merci de revoir la ligne de dépense, plafonner son montant, ou justifier la reventillation HT / TVA.",H239=0,"",P239=H239,"OK",P239&lt;H239,"Montant instruit inférieur au montant présenté.")</f>
        <v/>
      </c>
      <c r="T239" s="95">
        <f t="shared" si="35"/>
        <v>0</v>
      </c>
      <c r="U239" s="95">
        <f t="shared" si="36"/>
        <v>0</v>
      </c>
      <c r="V239" s="95">
        <f t="shared" si="37"/>
        <v>0</v>
      </c>
    </row>
    <row r="240" spans="1:22">
      <c r="A240" s="7">
        <v>236</v>
      </c>
      <c r="B240" s="2"/>
      <c r="C240" s="2"/>
      <c r="D240" s="2"/>
      <c r="E240" s="2"/>
      <c r="F240" s="99"/>
      <c r="G240" s="93"/>
      <c r="H240" s="98">
        <f t="shared" si="45"/>
        <v>0</v>
      </c>
      <c r="I240" s="30"/>
      <c r="J240" s="21">
        <f t="shared" si="38"/>
        <v>0</v>
      </c>
      <c r="K240" s="5">
        <f t="shared" si="39"/>
        <v>0</v>
      </c>
      <c r="L240" s="5">
        <f t="shared" si="40"/>
        <v>0</v>
      </c>
      <c r="M240" s="2">
        <f t="shared" si="41"/>
        <v>0</v>
      </c>
      <c r="N240" s="100">
        <f t="shared" si="42"/>
        <v>0</v>
      </c>
      <c r="O240" s="100">
        <f t="shared" si="43"/>
        <v>0</v>
      </c>
      <c r="P240" s="98">
        <f t="shared" si="44"/>
        <v>0</v>
      </c>
      <c r="Q240" s="19"/>
      <c r="R240" s="13"/>
      <c r="S240" s="37" t="str" cm="1">
        <f t="array" ref="S240">_xlfn.IFS(P240&gt;H240,"KO : Le montant retenu TTC est supérieur au montant présenté TTC. Merci de revoir la ligne de dépense ou plafonner son montant.",N240&gt;F240,"Attention : Le montant retenu HT est supérieur au montant HT présenté. Merci de revoir la ligne de dépense, plafonner son montant, ou justifier la reventillation HT / TVA.",O240&gt;G240,"Attention : Le montant TVA retenu est supérieur au montant TVA présenté. Merci de revoir la ligne de dépense, plafonner son montant, ou justifier la reventillation HT / TVA.",H240=0,"",P240=H240,"OK",P240&lt;H240,"Montant instruit inférieur au montant présenté.")</f>
        <v/>
      </c>
      <c r="T240" s="95">
        <f t="shared" si="35"/>
        <v>0</v>
      </c>
      <c r="U240" s="95">
        <f t="shared" si="36"/>
        <v>0</v>
      </c>
      <c r="V240" s="95">
        <f t="shared" si="37"/>
        <v>0</v>
      </c>
    </row>
    <row r="241" spans="1:22">
      <c r="A241" s="7">
        <v>237</v>
      </c>
      <c r="B241" s="2"/>
      <c r="C241" s="2"/>
      <c r="D241" s="2"/>
      <c r="E241" s="2"/>
      <c r="F241" s="99"/>
      <c r="G241" s="93"/>
      <c r="H241" s="98">
        <f t="shared" si="45"/>
        <v>0</v>
      </c>
      <c r="I241" s="30"/>
      <c r="J241" s="21">
        <f t="shared" si="38"/>
        <v>0</v>
      </c>
      <c r="K241" s="5">
        <f t="shared" si="39"/>
        <v>0</v>
      </c>
      <c r="L241" s="5">
        <f t="shared" si="40"/>
        <v>0</v>
      </c>
      <c r="M241" s="2">
        <f t="shared" si="41"/>
        <v>0</v>
      </c>
      <c r="N241" s="100">
        <f t="shared" si="42"/>
        <v>0</v>
      </c>
      <c r="O241" s="100">
        <f t="shared" si="43"/>
        <v>0</v>
      </c>
      <c r="P241" s="98">
        <f t="shared" si="44"/>
        <v>0</v>
      </c>
      <c r="Q241" s="19"/>
      <c r="R241" s="13"/>
      <c r="S241" s="37" t="str" cm="1">
        <f t="array" ref="S241">_xlfn.IFS(P241&gt;H241,"KO : Le montant retenu TTC est supérieur au montant présenté TTC. Merci de revoir la ligne de dépense ou plafonner son montant.",N241&gt;F241,"Attention : Le montant retenu HT est supérieur au montant HT présenté. Merci de revoir la ligne de dépense, plafonner son montant, ou justifier la reventillation HT / TVA.",O241&gt;G241,"Attention : Le montant TVA retenu est supérieur au montant TVA présenté. Merci de revoir la ligne de dépense, plafonner son montant, ou justifier la reventillation HT / TVA.",H241=0,"",P241=H241,"OK",P241&lt;H241,"Montant instruit inférieur au montant présenté.")</f>
        <v/>
      </c>
      <c r="T241" s="95">
        <f t="shared" si="35"/>
        <v>0</v>
      </c>
      <c r="U241" s="95">
        <f t="shared" si="36"/>
        <v>0</v>
      </c>
      <c r="V241" s="95">
        <f t="shared" si="37"/>
        <v>0</v>
      </c>
    </row>
    <row r="242" spans="1:22">
      <c r="A242" s="7">
        <v>238</v>
      </c>
      <c r="B242" s="2"/>
      <c r="C242" s="2"/>
      <c r="D242" s="2"/>
      <c r="E242" s="2"/>
      <c r="F242" s="99"/>
      <c r="G242" s="93"/>
      <c r="H242" s="98">
        <f t="shared" si="45"/>
        <v>0</v>
      </c>
      <c r="I242" s="30"/>
      <c r="J242" s="21">
        <f t="shared" si="38"/>
        <v>0</v>
      </c>
      <c r="K242" s="5">
        <f t="shared" si="39"/>
        <v>0</v>
      </c>
      <c r="L242" s="5">
        <f t="shared" si="40"/>
        <v>0</v>
      </c>
      <c r="M242" s="2">
        <f t="shared" si="41"/>
        <v>0</v>
      </c>
      <c r="N242" s="100">
        <f t="shared" si="42"/>
        <v>0</v>
      </c>
      <c r="O242" s="100">
        <f t="shared" si="43"/>
        <v>0</v>
      </c>
      <c r="P242" s="98">
        <f t="shared" si="44"/>
        <v>0</v>
      </c>
      <c r="Q242" s="19"/>
      <c r="R242" s="13"/>
      <c r="S242" s="37" t="str" cm="1">
        <f t="array" ref="S242">_xlfn.IFS(P242&gt;H242,"KO : Le montant retenu TTC est supérieur au montant présenté TTC. Merci de revoir la ligne de dépense ou plafonner son montant.",N242&gt;F242,"Attention : Le montant retenu HT est supérieur au montant HT présenté. Merci de revoir la ligne de dépense, plafonner son montant, ou justifier la reventillation HT / TVA.",O242&gt;G242,"Attention : Le montant TVA retenu est supérieur au montant TVA présenté. Merci de revoir la ligne de dépense, plafonner son montant, ou justifier la reventillation HT / TVA.",H242=0,"",P242=H242,"OK",P242&lt;H242,"Montant instruit inférieur au montant présenté.")</f>
        <v/>
      </c>
      <c r="T242" s="95">
        <f t="shared" si="35"/>
        <v>0</v>
      </c>
      <c r="U242" s="95">
        <f t="shared" si="36"/>
        <v>0</v>
      </c>
      <c r="V242" s="95">
        <f t="shared" si="37"/>
        <v>0</v>
      </c>
    </row>
    <row r="243" spans="1:22">
      <c r="A243" s="7">
        <v>239</v>
      </c>
      <c r="B243" s="2"/>
      <c r="C243" s="2"/>
      <c r="D243" s="2"/>
      <c r="E243" s="2"/>
      <c r="F243" s="99"/>
      <c r="G243" s="93"/>
      <c r="H243" s="98">
        <f t="shared" si="45"/>
        <v>0</v>
      </c>
      <c r="I243" s="30"/>
      <c r="J243" s="21">
        <f t="shared" si="38"/>
        <v>0</v>
      </c>
      <c r="K243" s="5">
        <f t="shared" si="39"/>
        <v>0</v>
      </c>
      <c r="L243" s="5">
        <f t="shared" si="40"/>
        <v>0</v>
      </c>
      <c r="M243" s="2">
        <f t="shared" si="41"/>
        <v>0</v>
      </c>
      <c r="N243" s="100">
        <f t="shared" si="42"/>
        <v>0</v>
      </c>
      <c r="O243" s="100">
        <f t="shared" si="43"/>
        <v>0</v>
      </c>
      <c r="P243" s="98">
        <f t="shared" si="44"/>
        <v>0</v>
      </c>
      <c r="Q243" s="19"/>
      <c r="R243" s="13"/>
      <c r="S243" s="37" t="str" cm="1">
        <f t="array" ref="S243">_xlfn.IFS(P243&gt;H243,"KO : Le montant retenu TTC est supérieur au montant présenté TTC. Merci de revoir la ligne de dépense ou plafonner son montant.",N243&gt;F243,"Attention : Le montant retenu HT est supérieur au montant HT présenté. Merci de revoir la ligne de dépense, plafonner son montant, ou justifier la reventillation HT / TVA.",O243&gt;G243,"Attention : Le montant TVA retenu est supérieur au montant TVA présenté. Merci de revoir la ligne de dépense, plafonner son montant, ou justifier la reventillation HT / TVA.",H243=0,"",P243=H243,"OK",P243&lt;H243,"Montant instruit inférieur au montant présenté.")</f>
        <v/>
      </c>
      <c r="T243" s="95">
        <f t="shared" si="35"/>
        <v>0</v>
      </c>
      <c r="U243" s="95">
        <f t="shared" si="36"/>
        <v>0</v>
      </c>
      <c r="V243" s="95">
        <f t="shared" si="37"/>
        <v>0</v>
      </c>
    </row>
    <row r="244" spans="1:22">
      <c r="A244" s="7">
        <v>240</v>
      </c>
      <c r="B244" s="2"/>
      <c r="C244" s="2"/>
      <c r="D244" s="2"/>
      <c r="E244" s="2"/>
      <c r="F244" s="99"/>
      <c r="G244" s="93"/>
      <c r="H244" s="98">
        <f t="shared" si="45"/>
        <v>0</v>
      </c>
      <c r="I244" s="30"/>
      <c r="J244" s="21">
        <f t="shared" si="38"/>
        <v>0</v>
      </c>
      <c r="K244" s="5">
        <f t="shared" si="39"/>
        <v>0</v>
      </c>
      <c r="L244" s="5">
        <f t="shared" si="40"/>
        <v>0</v>
      </c>
      <c r="M244" s="2">
        <f t="shared" si="41"/>
        <v>0</v>
      </c>
      <c r="N244" s="100">
        <f t="shared" si="42"/>
        <v>0</v>
      </c>
      <c r="O244" s="100">
        <f t="shared" si="43"/>
        <v>0</v>
      </c>
      <c r="P244" s="98">
        <f t="shared" si="44"/>
        <v>0</v>
      </c>
      <c r="Q244" s="19"/>
      <c r="R244" s="13"/>
      <c r="S244" s="37" t="str" cm="1">
        <f t="array" ref="S244">_xlfn.IFS(P244&gt;H244,"KO : Le montant retenu TTC est supérieur au montant présenté TTC. Merci de revoir la ligne de dépense ou plafonner son montant.",N244&gt;F244,"Attention : Le montant retenu HT est supérieur au montant HT présenté. Merci de revoir la ligne de dépense, plafonner son montant, ou justifier la reventillation HT / TVA.",O244&gt;G244,"Attention : Le montant TVA retenu est supérieur au montant TVA présenté. Merci de revoir la ligne de dépense, plafonner son montant, ou justifier la reventillation HT / TVA.",H244=0,"",P244=H244,"OK",P244&lt;H244,"Montant instruit inférieur au montant présenté.")</f>
        <v/>
      </c>
      <c r="T244" s="95">
        <f t="shared" si="35"/>
        <v>0</v>
      </c>
      <c r="U244" s="95">
        <f t="shared" si="36"/>
        <v>0</v>
      </c>
      <c r="V244" s="95">
        <f t="shared" si="37"/>
        <v>0</v>
      </c>
    </row>
    <row r="245" spans="1:22">
      <c r="A245" s="7">
        <v>241</v>
      </c>
      <c r="B245" s="2"/>
      <c r="C245" s="2"/>
      <c r="D245" s="2"/>
      <c r="E245" s="2"/>
      <c r="F245" s="99"/>
      <c r="G245" s="93"/>
      <c r="H245" s="98">
        <f t="shared" si="45"/>
        <v>0</v>
      </c>
      <c r="I245" s="30"/>
      <c r="J245" s="21">
        <f t="shared" si="38"/>
        <v>0</v>
      </c>
      <c r="K245" s="5">
        <f t="shared" si="39"/>
        <v>0</v>
      </c>
      <c r="L245" s="5">
        <f t="shared" si="40"/>
        <v>0</v>
      </c>
      <c r="M245" s="2">
        <f t="shared" si="41"/>
        <v>0</v>
      </c>
      <c r="N245" s="100">
        <f t="shared" si="42"/>
        <v>0</v>
      </c>
      <c r="O245" s="100">
        <f t="shared" si="43"/>
        <v>0</v>
      </c>
      <c r="P245" s="98">
        <f t="shared" si="44"/>
        <v>0</v>
      </c>
      <c r="Q245" s="19"/>
      <c r="R245" s="13"/>
      <c r="S245" s="37" t="str" cm="1">
        <f t="array" ref="S245">_xlfn.IFS(P245&gt;H245,"KO : Le montant retenu TTC est supérieur au montant présenté TTC. Merci de revoir la ligne de dépense ou plafonner son montant.",N245&gt;F245,"Attention : Le montant retenu HT est supérieur au montant HT présenté. Merci de revoir la ligne de dépense, plafonner son montant, ou justifier la reventillation HT / TVA.",O245&gt;G245,"Attention : Le montant TVA retenu est supérieur au montant TVA présenté. Merci de revoir la ligne de dépense, plafonner son montant, ou justifier la reventillation HT / TVA.",H245=0,"",P245=H245,"OK",P245&lt;H245,"Montant instruit inférieur au montant présenté.")</f>
        <v/>
      </c>
      <c r="T245" s="95">
        <f t="shared" si="35"/>
        <v>0</v>
      </c>
      <c r="U245" s="95">
        <f t="shared" si="36"/>
        <v>0</v>
      </c>
      <c r="V245" s="95">
        <f t="shared" si="37"/>
        <v>0</v>
      </c>
    </row>
    <row r="246" spans="1:22">
      <c r="A246" s="7">
        <v>242</v>
      </c>
      <c r="B246" s="2"/>
      <c r="C246" s="2"/>
      <c r="D246" s="2"/>
      <c r="E246" s="2"/>
      <c r="F246" s="99"/>
      <c r="G246" s="93"/>
      <c r="H246" s="98">
        <f t="shared" si="45"/>
        <v>0</v>
      </c>
      <c r="I246" s="30"/>
      <c r="J246" s="21">
        <f t="shared" si="38"/>
        <v>0</v>
      </c>
      <c r="K246" s="5">
        <f t="shared" si="39"/>
        <v>0</v>
      </c>
      <c r="L246" s="5">
        <f t="shared" si="40"/>
        <v>0</v>
      </c>
      <c r="M246" s="2">
        <f t="shared" si="41"/>
        <v>0</v>
      </c>
      <c r="N246" s="100">
        <f t="shared" si="42"/>
        <v>0</v>
      </c>
      <c r="O246" s="100">
        <f t="shared" si="43"/>
        <v>0</v>
      </c>
      <c r="P246" s="98">
        <f t="shared" si="44"/>
        <v>0</v>
      </c>
      <c r="Q246" s="19"/>
      <c r="R246" s="13"/>
      <c r="S246" s="37" t="str" cm="1">
        <f t="array" ref="S246">_xlfn.IFS(P246&gt;H246,"KO : Le montant retenu TTC est supérieur au montant présenté TTC. Merci de revoir la ligne de dépense ou plafonner son montant.",N246&gt;F246,"Attention : Le montant retenu HT est supérieur au montant HT présenté. Merci de revoir la ligne de dépense, plafonner son montant, ou justifier la reventillation HT / TVA.",O246&gt;G246,"Attention : Le montant TVA retenu est supérieur au montant TVA présenté. Merci de revoir la ligne de dépense, plafonner son montant, ou justifier la reventillation HT / TVA.",H246=0,"",P246=H246,"OK",P246&lt;H246,"Montant instruit inférieur au montant présenté.")</f>
        <v/>
      </c>
      <c r="T246" s="95">
        <f t="shared" si="35"/>
        <v>0</v>
      </c>
      <c r="U246" s="95">
        <f t="shared" si="36"/>
        <v>0</v>
      </c>
      <c r="V246" s="95">
        <f t="shared" si="37"/>
        <v>0</v>
      </c>
    </row>
    <row r="247" spans="1:22">
      <c r="A247" s="7">
        <v>243</v>
      </c>
      <c r="B247" s="2"/>
      <c r="C247" s="2"/>
      <c r="D247" s="2"/>
      <c r="E247" s="2"/>
      <c r="F247" s="99"/>
      <c r="G247" s="93"/>
      <c r="H247" s="98">
        <f t="shared" si="45"/>
        <v>0</v>
      </c>
      <c r="I247" s="30"/>
      <c r="J247" s="21">
        <f t="shared" si="38"/>
        <v>0</v>
      </c>
      <c r="K247" s="5">
        <f t="shared" si="39"/>
        <v>0</v>
      </c>
      <c r="L247" s="5">
        <f t="shared" si="40"/>
        <v>0</v>
      </c>
      <c r="M247" s="2">
        <f t="shared" si="41"/>
        <v>0</v>
      </c>
      <c r="N247" s="100">
        <f t="shared" si="42"/>
        <v>0</v>
      </c>
      <c r="O247" s="100">
        <f t="shared" si="43"/>
        <v>0</v>
      </c>
      <c r="P247" s="98">
        <f t="shared" si="44"/>
        <v>0</v>
      </c>
      <c r="Q247" s="19"/>
      <c r="R247" s="13"/>
      <c r="S247" s="37" t="str" cm="1">
        <f t="array" ref="S247">_xlfn.IFS(P247&gt;H247,"KO : Le montant retenu TTC est supérieur au montant présenté TTC. Merci de revoir la ligne de dépense ou plafonner son montant.",N247&gt;F247,"Attention : Le montant retenu HT est supérieur au montant HT présenté. Merci de revoir la ligne de dépense, plafonner son montant, ou justifier la reventillation HT / TVA.",O247&gt;G247,"Attention : Le montant TVA retenu est supérieur au montant TVA présenté. Merci de revoir la ligne de dépense, plafonner son montant, ou justifier la reventillation HT / TVA.",H247=0,"",P247=H247,"OK",P247&lt;H247,"Montant instruit inférieur au montant présenté.")</f>
        <v/>
      </c>
      <c r="T247" s="95">
        <f t="shared" si="35"/>
        <v>0</v>
      </c>
      <c r="U247" s="95">
        <f t="shared" si="36"/>
        <v>0</v>
      </c>
      <c r="V247" s="95">
        <f t="shared" si="37"/>
        <v>0</v>
      </c>
    </row>
    <row r="248" spans="1:22">
      <c r="A248" s="7">
        <v>244</v>
      </c>
      <c r="B248" s="2"/>
      <c r="C248" s="2"/>
      <c r="D248" s="2"/>
      <c r="E248" s="2"/>
      <c r="F248" s="99"/>
      <c r="G248" s="93"/>
      <c r="H248" s="98">
        <f t="shared" si="45"/>
        <v>0</v>
      </c>
      <c r="I248" s="30"/>
      <c r="J248" s="21">
        <f t="shared" si="38"/>
        <v>0</v>
      </c>
      <c r="K248" s="5">
        <f t="shared" si="39"/>
        <v>0</v>
      </c>
      <c r="L248" s="5">
        <f t="shared" si="40"/>
        <v>0</v>
      </c>
      <c r="M248" s="2">
        <f t="shared" si="41"/>
        <v>0</v>
      </c>
      <c r="N248" s="100">
        <f t="shared" si="42"/>
        <v>0</v>
      </c>
      <c r="O248" s="100">
        <f t="shared" si="43"/>
        <v>0</v>
      </c>
      <c r="P248" s="98">
        <f t="shared" si="44"/>
        <v>0</v>
      </c>
      <c r="Q248" s="19"/>
      <c r="R248" s="13"/>
      <c r="S248" s="37" t="str" cm="1">
        <f t="array" ref="S248">_xlfn.IFS(P248&gt;H248,"KO : Le montant retenu TTC est supérieur au montant présenté TTC. Merci de revoir la ligne de dépense ou plafonner son montant.",N248&gt;F248,"Attention : Le montant retenu HT est supérieur au montant HT présenté. Merci de revoir la ligne de dépense, plafonner son montant, ou justifier la reventillation HT / TVA.",O248&gt;G248,"Attention : Le montant TVA retenu est supérieur au montant TVA présenté. Merci de revoir la ligne de dépense, plafonner son montant, ou justifier la reventillation HT / TVA.",H248=0,"",P248=H248,"OK",P248&lt;H248,"Montant instruit inférieur au montant présenté.")</f>
        <v/>
      </c>
      <c r="T248" s="95">
        <f t="shared" si="35"/>
        <v>0</v>
      </c>
      <c r="U248" s="95">
        <f t="shared" si="36"/>
        <v>0</v>
      </c>
      <c r="V248" s="95">
        <f t="shared" si="37"/>
        <v>0</v>
      </c>
    </row>
    <row r="249" spans="1:22">
      <c r="A249" s="7">
        <v>245</v>
      </c>
      <c r="B249" s="2"/>
      <c r="C249" s="2"/>
      <c r="D249" s="2"/>
      <c r="E249" s="2"/>
      <c r="F249" s="99"/>
      <c r="G249" s="93"/>
      <c r="H249" s="98">
        <f t="shared" si="45"/>
        <v>0</v>
      </c>
      <c r="I249" s="30"/>
      <c r="J249" s="21">
        <f t="shared" si="38"/>
        <v>0</v>
      </c>
      <c r="K249" s="5">
        <f t="shared" si="39"/>
        <v>0</v>
      </c>
      <c r="L249" s="5">
        <f t="shared" si="40"/>
        <v>0</v>
      </c>
      <c r="M249" s="2">
        <f t="shared" si="41"/>
        <v>0</v>
      </c>
      <c r="N249" s="100">
        <f t="shared" si="42"/>
        <v>0</v>
      </c>
      <c r="O249" s="100">
        <f t="shared" si="43"/>
        <v>0</v>
      </c>
      <c r="P249" s="98">
        <f t="shared" si="44"/>
        <v>0</v>
      </c>
      <c r="Q249" s="19"/>
      <c r="R249" s="13"/>
      <c r="S249" s="37" t="str" cm="1">
        <f t="array" ref="S249">_xlfn.IFS(P249&gt;H249,"KO : Le montant retenu TTC est supérieur au montant présenté TTC. Merci de revoir la ligne de dépense ou plafonner son montant.",N249&gt;F249,"Attention : Le montant retenu HT est supérieur au montant HT présenté. Merci de revoir la ligne de dépense, plafonner son montant, ou justifier la reventillation HT / TVA.",O249&gt;G249,"Attention : Le montant TVA retenu est supérieur au montant TVA présenté. Merci de revoir la ligne de dépense, plafonner son montant, ou justifier la reventillation HT / TVA.",H249=0,"",P249=H249,"OK",P249&lt;H249,"Montant instruit inférieur au montant présenté.")</f>
        <v/>
      </c>
      <c r="T249" s="95">
        <f t="shared" si="35"/>
        <v>0</v>
      </c>
      <c r="U249" s="95">
        <f t="shared" si="36"/>
        <v>0</v>
      </c>
      <c r="V249" s="95">
        <f t="shared" si="37"/>
        <v>0</v>
      </c>
    </row>
    <row r="250" spans="1:22">
      <c r="A250" s="7">
        <v>246</v>
      </c>
      <c r="B250" s="2"/>
      <c r="C250" s="2"/>
      <c r="D250" s="2"/>
      <c r="E250" s="2"/>
      <c r="F250" s="99"/>
      <c r="G250" s="93"/>
      <c r="H250" s="98">
        <f t="shared" si="45"/>
        <v>0</v>
      </c>
      <c r="I250" s="30"/>
      <c r="J250" s="21">
        <f t="shared" si="38"/>
        <v>0</v>
      </c>
      <c r="K250" s="5">
        <f t="shared" si="39"/>
        <v>0</v>
      </c>
      <c r="L250" s="5">
        <f t="shared" si="40"/>
        <v>0</v>
      </c>
      <c r="M250" s="2">
        <f t="shared" si="41"/>
        <v>0</v>
      </c>
      <c r="N250" s="100">
        <f t="shared" si="42"/>
        <v>0</v>
      </c>
      <c r="O250" s="100">
        <f t="shared" si="43"/>
        <v>0</v>
      </c>
      <c r="P250" s="98">
        <f t="shared" si="44"/>
        <v>0</v>
      </c>
      <c r="Q250" s="19"/>
      <c r="R250" s="13"/>
      <c r="S250" s="37" t="str" cm="1">
        <f t="array" ref="S250">_xlfn.IFS(P250&gt;H250,"KO : Le montant retenu TTC est supérieur au montant présenté TTC. Merci de revoir la ligne de dépense ou plafonner son montant.",N250&gt;F250,"Attention : Le montant retenu HT est supérieur au montant HT présenté. Merci de revoir la ligne de dépense, plafonner son montant, ou justifier la reventillation HT / TVA.",O250&gt;G250,"Attention : Le montant TVA retenu est supérieur au montant TVA présenté. Merci de revoir la ligne de dépense, plafonner son montant, ou justifier la reventillation HT / TVA.",H250=0,"",P250=H250,"OK",P250&lt;H250,"Montant instruit inférieur au montant présenté.")</f>
        <v/>
      </c>
      <c r="T250" s="95">
        <f t="shared" si="35"/>
        <v>0</v>
      </c>
      <c r="U250" s="95">
        <f t="shared" si="36"/>
        <v>0</v>
      </c>
      <c r="V250" s="95">
        <f t="shared" si="37"/>
        <v>0</v>
      </c>
    </row>
    <row r="251" spans="1:22">
      <c r="A251" s="7">
        <v>247</v>
      </c>
      <c r="B251" s="2"/>
      <c r="C251" s="2"/>
      <c r="D251" s="2"/>
      <c r="E251" s="2"/>
      <c r="F251" s="99"/>
      <c r="G251" s="93"/>
      <c r="H251" s="98">
        <f t="shared" si="45"/>
        <v>0</v>
      </c>
      <c r="I251" s="30"/>
      <c r="J251" s="21">
        <f t="shared" si="38"/>
        <v>0</v>
      </c>
      <c r="K251" s="5">
        <f t="shared" si="39"/>
        <v>0</v>
      </c>
      <c r="L251" s="5">
        <f t="shared" si="40"/>
        <v>0</v>
      </c>
      <c r="M251" s="2">
        <f t="shared" si="41"/>
        <v>0</v>
      </c>
      <c r="N251" s="100">
        <f t="shared" si="42"/>
        <v>0</v>
      </c>
      <c r="O251" s="100">
        <f t="shared" si="43"/>
        <v>0</v>
      </c>
      <c r="P251" s="98">
        <f t="shared" si="44"/>
        <v>0</v>
      </c>
      <c r="Q251" s="19"/>
      <c r="R251" s="13"/>
      <c r="S251" s="37" t="str" cm="1">
        <f t="array" ref="S251">_xlfn.IFS(P251&gt;H251,"KO : Le montant retenu TTC est supérieur au montant présenté TTC. Merci de revoir la ligne de dépense ou plafonner son montant.",N251&gt;F251,"Attention : Le montant retenu HT est supérieur au montant HT présenté. Merci de revoir la ligne de dépense, plafonner son montant, ou justifier la reventillation HT / TVA.",O251&gt;G251,"Attention : Le montant TVA retenu est supérieur au montant TVA présenté. Merci de revoir la ligne de dépense, plafonner son montant, ou justifier la reventillation HT / TVA.",H251=0,"",P251=H251,"OK",P251&lt;H251,"Montant instruit inférieur au montant présenté.")</f>
        <v/>
      </c>
      <c r="T251" s="95">
        <f t="shared" si="35"/>
        <v>0</v>
      </c>
      <c r="U251" s="95">
        <f t="shared" si="36"/>
        <v>0</v>
      </c>
      <c r="V251" s="95">
        <f t="shared" si="37"/>
        <v>0</v>
      </c>
    </row>
    <row r="252" spans="1:22">
      <c r="A252" s="7">
        <v>248</v>
      </c>
      <c r="B252" s="2"/>
      <c r="C252" s="2"/>
      <c r="D252" s="2"/>
      <c r="E252" s="2"/>
      <c r="F252" s="99"/>
      <c r="G252" s="93"/>
      <c r="H252" s="98">
        <f t="shared" si="45"/>
        <v>0</v>
      </c>
      <c r="I252" s="30"/>
      <c r="J252" s="21">
        <f t="shared" si="38"/>
        <v>0</v>
      </c>
      <c r="K252" s="5">
        <f t="shared" si="39"/>
        <v>0</v>
      </c>
      <c r="L252" s="5">
        <f t="shared" si="40"/>
        <v>0</v>
      </c>
      <c r="M252" s="2">
        <f t="shared" si="41"/>
        <v>0</v>
      </c>
      <c r="N252" s="100">
        <f t="shared" si="42"/>
        <v>0</v>
      </c>
      <c r="O252" s="100">
        <f t="shared" si="43"/>
        <v>0</v>
      </c>
      <c r="P252" s="98">
        <f t="shared" si="44"/>
        <v>0</v>
      </c>
      <c r="Q252" s="19"/>
      <c r="R252" s="13"/>
      <c r="S252" s="37" t="str" cm="1">
        <f t="array" ref="S252">_xlfn.IFS(P252&gt;H252,"KO : Le montant retenu TTC est supérieur au montant présenté TTC. Merci de revoir la ligne de dépense ou plafonner son montant.",N252&gt;F252,"Attention : Le montant retenu HT est supérieur au montant HT présenté. Merci de revoir la ligne de dépense, plafonner son montant, ou justifier la reventillation HT / TVA.",O252&gt;G252,"Attention : Le montant TVA retenu est supérieur au montant TVA présenté. Merci de revoir la ligne de dépense, plafonner son montant, ou justifier la reventillation HT / TVA.",H252=0,"",P252=H252,"OK",P252&lt;H252,"Montant instruit inférieur au montant présenté.")</f>
        <v/>
      </c>
      <c r="T252" s="95">
        <f t="shared" si="35"/>
        <v>0</v>
      </c>
      <c r="U252" s="95">
        <f t="shared" si="36"/>
        <v>0</v>
      </c>
      <c r="V252" s="95">
        <f t="shared" si="37"/>
        <v>0</v>
      </c>
    </row>
    <row r="253" spans="1:22">
      <c r="A253" s="7">
        <v>249</v>
      </c>
      <c r="B253" s="2"/>
      <c r="C253" s="2"/>
      <c r="D253" s="2"/>
      <c r="E253" s="2"/>
      <c r="F253" s="99"/>
      <c r="G253" s="93"/>
      <c r="H253" s="98">
        <f t="shared" si="45"/>
        <v>0</v>
      </c>
      <c r="I253" s="30"/>
      <c r="J253" s="21">
        <f t="shared" si="38"/>
        <v>0</v>
      </c>
      <c r="K253" s="5">
        <f t="shared" si="39"/>
        <v>0</v>
      </c>
      <c r="L253" s="5">
        <f t="shared" si="40"/>
        <v>0</v>
      </c>
      <c r="M253" s="2">
        <f t="shared" si="41"/>
        <v>0</v>
      </c>
      <c r="N253" s="100">
        <f t="shared" si="42"/>
        <v>0</v>
      </c>
      <c r="O253" s="100">
        <f t="shared" si="43"/>
        <v>0</v>
      </c>
      <c r="P253" s="98">
        <f t="shared" si="44"/>
        <v>0</v>
      </c>
      <c r="Q253" s="19"/>
      <c r="R253" s="13"/>
      <c r="S253" s="37" t="str" cm="1">
        <f t="array" ref="S253">_xlfn.IFS(P253&gt;H253,"KO : Le montant retenu TTC est supérieur au montant présenté TTC. Merci de revoir la ligne de dépense ou plafonner son montant.",N253&gt;F253,"Attention : Le montant retenu HT est supérieur au montant HT présenté. Merci de revoir la ligne de dépense, plafonner son montant, ou justifier la reventillation HT / TVA.",O253&gt;G253,"Attention : Le montant TVA retenu est supérieur au montant TVA présenté. Merci de revoir la ligne de dépense, plafonner son montant, ou justifier la reventillation HT / TVA.",H253=0,"",P253=H253,"OK",P253&lt;H253,"Montant instruit inférieur au montant présenté.")</f>
        <v/>
      </c>
      <c r="T253" s="95">
        <f t="shared" si="35"/>
        <v>0</v>
      </c>
      <c r="U253" s="95">
        <f t="shared" si="36"/>
        <v>0</v>
      </c>
      <c r="V253" s="95">
        <f t="shared" si="37"/>
        <v>0</v>
      </c>
    </row>
    <row r="254" spans="1:22">
      <c r="A254" s="7">
        <v>250</v>
      </c>
      <c r="B254" s="2"/>
      <c r="C254" s="2"/>
      <c r="D254" s="2"/>
      <c r="E254" s="2"/>
      <c r="F254" s="99"/>
      <c r="G254" s="93"/>
      <c r="H254" s="98">
        <f t="shared" si="45"/>
        <v>0</v>
      </c>
      <c r="I254" s="30"/>
      <c r="J254" s="21">
        <f t="shared" si="38"/>
        <v>0</v>
      </c>
      <c r="K254" s="5">
        <f t="shared" si="39"/>
        <v>0</v>
      </c>
      <c r="L254" s="5">
        <f t="shared" si="40"/>
        <v>0</v>
      </c>
      <c r="M254" s="2">
        <f t="shared" si="41"/>
        <v>0</v>
      </c>
      <c r="N254" s="100">
        <f t="shared" si="42"/>
        <v>0</v>
      </c>
      <c r="O254" s="100">
        <f t="shared" si="43"/>
        <v>0</v>
      </c>
      <c r="P254" s="98">
        <f t="shared" si="44"/>
        <v>0</v>
      </c>
      <c r="Q254" s="19"/>
      <c r="R254" s="13"/>
      <c r="S254" s="37" t="str" cm="1">
        <f t="array" ref="S254">_xlfn.IFS(P254&gt;H254,"KO : Le montant retenu TTC est supérieur au montant présenté TTC. Merci de revoir la ligne de dépense ou plafonner son montant.",N254&gt;F254,"Attention : Le montant retenu HT est supérieur au montant HT présenté. Merci de revoir la ligne de dépense, plafonner son montant, ou justifier la reventillation HT / TVA.",O254&gt;G254,"Attention : Le montant TVA retenu est supérieur au montant TVA présenté. Merci de revoir la ligne de dépense, plafonner son montant, ou justifier la reventillation HT / TVA.",H254=0,"",P254=H254,"OK",P254&lt;H254,"Montant instruit inférieur au montant présenté.")</f>
        <v/>
      </c>
      <c r="T254" s="95">
        <f t="shared" si="35"/>
        <v>0</v>
      </c>
      <c r="U254" s="95">
        <f t="shared" si="36"/>
        <v>0</v>
      </c>
      <c r="V254" s="95">
        <f t="shared" si="37"/>
        <v>0</v>
      </c>
    </row>
    <row r="255" spans="1:22">
      <c r="A255" s="7">
        <v>251</v>
      </c>
      <c r="B255" s="2"/>
      <c r="C255" s="2"/>
      <c r="D255" s="2"/>
      <c r="E255" s="2"/>
      <c r="F255" s="99"/>
      <c r="G255" s="93"/>
      <c r="H255" s="98">
        <f t="shared" si="45"/>
        <v>0</v>
      </c>
      <c r="I255" s="30"/>
      <c r="J255" s="21">
        <f t="shared" si="38"/>
        <v>0</v>
      </c>
      <c r="K255" s="5">
        <f t="shared" si="39"/>
        <v>0</v>
      </c>
      <c r="L255" s="5">
        <f t="shared" si="40"/>
        <v>0</v>
      </c>
      <c r="M255" s="2">
        <f t="shared" si="41"/>
        <v>0</v>
      </c>
      <c r="N255" s="100">
        <f t="shared" si="42"/>
        <v>0</v>
      </c>
      <c r="O255" s="100">
        <f t="shared" si="43"/>
        <v>0</v>
      </c>
      <c r="P255" s="98">
        <f t="shared" si="44"/>
        <v>0</v>
      </c>
      <c r="Q255" s="19"/>
      <c r="R255" s="13"/>
      <c r="S255" s="37" t="str" cm="1">
        <f t="array" ref="S255">_xlfn.IFS(P255&gt;H255,"KO : Le montant retenu TTC est supérieur au montant présenté TTC. Merci de revoir la ligne de dépense ou plafonner son montant.",N255&gt;F255,"Attention : Le montant retenu HT est supérieur au montant HT présenté. Merci de revoir la ligne de dépense, plafonner son montant, ou justifier la reventillation HT / TVA.",O255&gt;G255,"Attention : Le montant TVA retenu est supérieur au montant TVA présenté. Merci de revoir la ligne de dépense, plafonner son montant, ou justifier la reventillation HT / TVA.",H255=0,"",P255=H255,"OK",P255&lt;H255,"Montant instruit inférieur au montant présenté.")</f>
        <v/>
      </c>
      <c r="T255" s="95">
        <f t="shared" si="35"/>
        <v>0</v>
      </c>
      <c r="U255" s="95">
        <f t="shared" si="36"/>
        <v>0</v>
      </c>
      <c r="V255" s="95">
        <f t="shared" si="37"/>
        <v>0</v>
      </c>
    </row>
    <row r="256" spans="1:22">
      <c r="A256" s="7">
        <v>252</v>
      </c>
      <c r="B256" s="2"/>
      <c r="C256" s="2"/>
      <c r="D256" s="2"/>
      <c r="E256" s="2"/>
      <c r="F256" s="99"/>
      <c r="G256" s="93"/>
      <c r="H256" s="98">
        <f t="shared" si="45"/>
        <v>0</v>
      </c>
      <c r="I256" s="30"/>
      <c r="J256" s="21">
        <f t="shared" si="38"/>
        <v>0</v>
      </c>
      <c r="K256" s="5">
        <f t="shared" si="39"/>
        <v>0</v>
      </c>
      <c r="L256" s="5">
        <f t="shared" si="40"/>
        <v>0</v>
      </c>
      <c r="M256" s="2">
        <f t="shared" si="41"/>
        <v>0</v>
      </c>
      <c r="N256" s="100">
        <f t="shared" si="42"/>
        <v>0</v>
      </c>
      <c r="O256" s="100">
        <f t="shared" si="43"/>
        <v>0</v>
      </c>
      <c r="P256" s="98">
        <f t="shared" si="44"/>
        <v>0</v>
      </c>
      <c r="Q256" s="19"/>
      <c r="R256" s="13"/>
      <c r="S256" s="37" t="str" cm="1">
        <f t="array" ref="S256">_xlfn.IFS(P256&gt;H256,"KO : Le montant retenu TTC est supérieur au montant présenté TTC. Merci de revoir la ligne de dépense ou plafonner son montant.",N256&gt;F256,"Attention : Le montant retenu HT est supérieur au montant HT présenté. Merci de revoir la ligne de dépense, plafonner son montant, ou justifier la reventillation HT / TVA.",O256&gt;G256,"Attention : Le montant TVA retenu est supérieur au montant TVA présenté. Merci de revoir la ligne de dépense, plafonner son montant, ou justifier la reventillation HT / TVA.",H256=0,"",P256=H256,"OK",P256&lt;H256,"Montant instruit inférieur au montant présenté.")</f>
        <v/>
      </c>
      <c r="T256" s="95">
        <f t="shared" si="35"/>
        <v>0</v>
      </c>
      <c r="U256" s="95">
        <f t="shared" si="36"/>
        <v>0</v>
      </c>
      <c r="V256" s="95">
        <f t="shared" si="37"/>
        <v>0</v>
      </c>
    </row>
    <row r="257" spans="1:22">
      <c r="A257" s="7">
        <v>253</v>
      </c>
      <c r="B257" s="2"/>
      <c r="C257" s="2"/>
      <c r="D257" s="2"/>
      <c r="E257" s="2"/>
      <c r="F257" s="99"/>
      <c r="G257" s="93"/>
      <c r="H257" s="98">
        <f t="shared" si="45"/>
        <v>0</v>
      </c>
      <c r="I257" s="30"/>
      <c r="J257" s="21">
        <f t="shared" si="38"/>
        <v>0</v>
      </c>
      <c r="K257" s="5">
        <f t="shared" si="39"/>
        <v>0</v>
      </c>
      <c r="L257" s="5">
        <f t="shared" si="40"/>
        <v>0</v>
      </c>
      <c r="M257" s="2">
        <f t="shared" si="41"/>
        <v>0</v>
      </c>
      <c r="N257" s="100">
        <f t="shared" si="42"/>
        <v>0</v>
      </c>
      <c r="O257" s="100">
        <f t="shared" si="43"/>
        <v>0</v>
      </c>
      <c r="P257" s="98">
        <f t="shared" si="44"/>
        <v>0</v>
      </c>
      <c r="Q257" s="19"/>
      <c r="R257" s="13"/>
      <c r="S257" s="37" t="str" cm="1">
        <f t="array" ref="S257">_xlfn.IFS(P257&gt;H257,"KO : Le montant retenu TTC est supérieur au montant présenté TTC. Merci de revoir la ligne de dépense ou plafonner son montant.",N257&gt;F257,"Attention : Le montant retenu HT est supérieur au montant HT présenté. Merci de revoir la ligne de dépense, plafonner son montant, ou justifier la reventillation HT / TVA.",O257&gt;G257,"Attention : Le montant TVA retenu est supérieur au montant TVA présenté. Merci de revoir la ligne de dépense, plafonner son montant, ou justifier la reventillation HT / TVA.",H257=0,"",P257=H257,"OK",P257&lt;H257,"Montant instruit inférieur au montant présenté.")</f>
        <v/>
      </c>
      <c r="T257" s="95">
        <f t="shared" si="35"/>
        <v>0</v>
      </c>
      <c r="U257" s="95">
        <f t="shared" si="36"/>
        <v>0</v>
      </c>
      <c r="V257" s="95">
        <f t="shared" si="37"/>
        <v>0</v>
      </c>
    </row>
    <row r="258" spans="1:22">
      <c r="A258" s="7">
        <v>254</v>
      </c>
      <c r="B258" s="2"/>
      <c r="C258" s="2"/>
      <c r="D258" s="2"/>
      <c r="E258" s="2"/>
      <c r="F258" s="99"/>
      <c r="G258" s="93"/>
      <c r="H258" s="98">
        <f t="shared" si="45"/>
        <v>0</v>
      </c>
      <c r="I258" s="30"/>
      <c r="J258" s="21">
        <f t="shared" si="38"/>
        <v>0</v>
      </c>
      <c r="K258" s="5">
        <f t="shared" si="39"/>
        <v>0</v>
      </c>
      <c r="L258" s="5">
        <f t="shared" si="40"/>
        <v>0</v>
      </c>
      <c r="M258" s="2">
        <f t="shared" si="41"/>
        <v>0</v>
      </c>
      <c r="N258" s="100">
        <f t="shared" si="42"/>
        <v>0</v>
      </c>
      <c r="O258" s="100">
        <f t="shared" si="43"/>
        <v>0</v>
      </c>
      <c r="P258" s="98">
        <f t="shared" si="44"/>
        <v>0</v>
      </c>
      <c r="Q258" s="19"/>
      <c r="R258" s="13"/>
      <c r="S258" s="37" t="str" cm="1">
        <f t="array" ref="S258">_xlfn.IFS(P258&gt;H258,"KO : Le montant retenu TTC est supérieur au montant présenté TTC. Merci de revoir la ligne de dépense ou plafonner son montant.",N258&gt;F258,"Attention : Le montant retenu HT est supérieur au montant HT présenté. Merci de revoir la ligne de dépense, plafonner son montant, ou justifier la reventillation HT / TVA.",O258&gt;G258,"Attention : Le montant TVA retenu est supérieur au montant TVA présenté. Merci de revoir la ligne de dépense, plafonner son montant, ou justifier la reventillation HT / TVA.",H258=0,"",P258=H258,"OK",P258&lt;H258,"Montant instruit inférieur au montant présenté.")</f>
        <v/>
      </c>
      <c r="T258" s="95">
        <f t="shared" si="35"/>
        <v>0</v>
      </c>
      <c r="U258" s="95">
        <f t="shared" si="36"/>
        <v>0</v>
      </c>
      <c r="V258" s="95">
        <f t="shared" si="37"/>
        <v>0</v>
      </c>
    </row>
    <row r="259" spans="1:22">
      <c r="A259" s="7">
        <v>255</v>
      </c>
      <c r="B259" s="2"/>
      <c r="C259" s="2"/>
      <c r="D259" s="2"/>
      <c r="E259" s="2"/>
      <c r="F259" s="99"/>
      <c r="G259" s="93"/>
      <c r="H259" s="98">
        <f t="shared" si="45"/>
        <v>0</v>
      </c>
      <c r="I259" s="30"/>
      <c r="J259" s="21">
        <f t="shared" si="38"/>
        <v>0</v>
      </c>
      <c r="K259" s="5">
        <f t="shared" si="39"/>
        <v>0</v>
      </c>
      <c r="L259" s="5">
        <f t="shared" si="40"/>
        <v>0</v>
      </c>
      <c r="M259" s="2">
        <f t="shared" si="41"/>
        <v>0</v>
      </c>
      <c r="N259" s="100">
        <f t="shared" si="42"/>
        <v>0</v>
      </c>
      <c r="O259" s="100">
        <f t="shared" si="43"/>
        <v>0</v>
      </c>
      <c r="P259" s="98">
        <f t="shared" si="44"/>
        <v>0</v>
      </c>
      <c r="Q259" s="19"/>
      <c r="R259" s="13"/>
      <c r="S259" s="37" t="str" cm="1">
        <f t="array" ref="S259">_xlfn.IFS(P259&gt;H259,"KO : Le montant retenu TTC est supérieur au montant présenté TTC. Merci de revoir la ligne de dépense ou plafonner son montant.",N259&gt;F259,"Attention : Le montant retenu HT est supérieur au montant HT présenté. Merci de revoir la ligne de dépense, plafonner son montant, ou justifier la reventillation HT / TVA.",O259&gt;G259,"Attention : Le montant TVA retenu est supérieur au montant TVA présenté. Merci de revoir la ligne de dépense, plafonner son montant, ou justifier la reventillation HT / TVA.",H259=0,"",P259=H259,"OK",P259&lt;H259,"Montant instruit inférieur au montant présenté.")</f>
        <v/>
      </c>
      <c r="T259" s="95">
        <f t="shared" si="35"/>
        <v>0</v>
      </c>
      <c r="U259" s="95">
        <f t="shared" si="36"/>
        <v>0</v>
      </c>
      <c r="V259" s="95">
        <f t="shared" si="37"/>
        <v>0</v>
      </c>
    </row>
    <row r="260" spans="1:22">
      <c r="A260" s="7">
        <v>256</v>
      </c>
      <c r="B260" s="2"/>
      <c r="C260" s="2"/>
      <c r="D260" s="2"/>
      <c r="E260" s="2"/>
      <c r="F260" s="99"/>
      <c r="G260" s="93"/>
      <c r="H260" s="98">
        <f t="shared" si="45"/>
        <v>0</v>
      </c>
      <c r="I260" s="30"/>
      <c r="J260" s="21">
        <f t="shared" si="38"/>
        <v>0</v>
      </c>
      <c r="K260" s="5">
        <f t="shared" si="39"/>
        <v>0</v>
      </c>
      <c r="L260" s="5">
        <f t="shared" si="40"/>
        <v>0</v>
      </c>
      <c r="M260" s="2">
        <f t="shared" si="41"/>
        <v>0</v>
      </c>
      <c r="N260" s="100">
        <f t="shared" si="42"/>
        <v>0</v>
      </c>
      <c r="O260" s="100">
        <f t="shared" si="43"/>
        <v>0</v>
      </c>
      <c r="P260" s="98">
        <f t="shared" si="44"/>
        <v>0</v>
      </c>
      <c r="Q260" s="19"/>
      <c r="R260" s="13"/>
      <c r="S260" s="37" t="str" cm="1">
        <f t="array" ref="S260">_xlfn.IFS(P260&gt;H260,"KO : Le montant retenu TTC est supérieur au montant présenté TTC. Merci de revoir la ligne de dépense ou plafonner son montant.",N260&gt;F260,"Attention : Le montant retenu HT est supérieur au montant HT présenté. Merci de revoir la ligne de dépense, plafonner son montant, ou justifier la reventillation HT / TVA.",O260&gt;G260,"Attention : Le montant TVA retenu est supérieur au montant TVA présenté. Merci de revoir la ligne de dépense, plafonner son montant, ou justifier la reventillation HT / TVA.",H260=0,"",P260=H260,"OK",P260&lt;H260,"Montant instruit inférieur au montant présenté.")</f>
        <v/>
      </c>
      <c r="T260" s="95">
        <f t="shared" si="35"/>
        <v>0</v>
      </c>
      <c r="U260" s="95">
        <f t="shared" si="36"/>
        <v>0</v>
      </c>
      <c r="V260" s="95">
        <f t="shared" si="37"/>
        <v>0</v>
      </c>
    </row>
    <row r="261" spans="1:22">
      <c r="A261" s="7">
        <v>257</v>
      </c>
      <c r="B261" s="2"/>
      <c r="C261" s="2"/>
      <c r="D261" s="2"/>
      <c r="E261" s="2"/>
      <c r="F261" s="99"/>
      <c r="G261" s="93"/>
      <c r="H261" s="98">
        <f t="shared" si="45"/>
        <v>0</v>
      </c>
      <c r="I261" s="30"/>
      <c r="J261" s="21">
        <f t="shared" si="38"/>
        <v>0</v>
      </c>
      <c r="K261" s="5">
        <f t="shared" si="39"/>
        <v>0</v>
      </c>
      <c r="L261" s="5">
        <f t="shared" si="40"/>
        <v>0</v>
      </c>
      <c r="M261" s="2">
        <f t="shared" si="41"/>
        <v>0</v>
      </c>
      <c r="N261" s="100">
        <f t="shared" si="42"/>
        <v>0</v>
      </c>
      <c r="O261" s="100">
        <f t="shared" si="43"/>
        <v>0</v>
      </c>
      <c r="P261" s="98">
        <f t="shared" si="44"/>
        <v>0</v>
      </c>
      <c r="Q261" s="19"/>
      <c r="R261" s="13"/>
      <c r="S261" s="37" t="str" cm="1">
        <f t="array" ref="S261">_xlfn.IFS(P261&gt;H261,"KO : Le montant retenu TTC est supérieur au montant présenté TTC. Merci de revoir la ligne de dépense ou plafonner son montant.",N261&gt;F261,"Attention : Le montant retenu HT est supérieur au montant HT présenté. Merci de revoir la ligne de dépense, plafonner son montant, ou justifier la reventillation HT / TVA.",O261&gt;G261,"Attention : Le montant TVA retenu est supérieur au montant TVA présenté. Merci de revoir la ligne de dépense, plafonner son montant, ou justifier la reventillation HT / TVA.",H261=0,"",P261=H261,"OK",P261&lt;H261,"Montant instruit inférieur au montant présenté.")</f>
        <v/>
      </c>
      <c r="T261" s="95">
        <f t="shared" ref="T261:T324" si="46">F261-N261</f>
        <v>0</v>
      </c>
      <c r="U261" s="95">
        <f t="shared" ref="U261:U324" si="47">G261-O261</f>
        <v>0</v>
      </c>
      <c r="V261" s="95">
        <f t="shared" ref="V261:V324" si="48">H261-P261</f>
        <v>0</v>
      </c>
    </row>
    <row r="262" spans="1:22">
      <c r="A262" s="7">
        <v>258</v>
      </c>
      <c r="B262" s="2"/>
      <c r="C262" s="2"/>
      <c r="D262" s="2"/>
      <c r="E262" s="2"/>
      <c r="F262" s="99"/>
      <c r="G262" s="93"/>
      <c r="H262" s="98">
        <f t="shared" si="45"/>
        <v>0</v>
      </c>
      <c r="I262" s="30"/>
      <c r="J262" s="21">
        <f t="shared" ref="J262:J325" si="49">B262</f>
        <v>0</v>
      </c>
      <c r="K262" s="5">
        <f t="shared" ref="K262:K325" si="50">C262</f>
        <v>0</v>
      </c>
      <c r="L262" s="5">
        <f t="shared" ref="L262:L325" si="51">D262</f>
        <v>0</v>
      </c>
      <c r="M262" s="2">
        <f t="shared" ref="M262:M325" si="52">E262</f>
        <v>0</v>
      </c>
      <c r="N262" s="100">
        <f t="shared" ref="N262:N325" si="53">F262</f>
        <v>0</v>
      </c>
      <c r="O262" s="100">
        <f t="shared" ref="O262:O325" si="54">G262</f>
        <v>0</v>
      </c>
      <c r="P262" s="98">
        <f t="shared" ref="P262:P325" si="55">N262+O262</f>
        <v>0</v>
      </c>
      <c r="Q262" s="19"/>
      <c r="R262" s="13"/>
      <c r="S262" s="37" t="str" cm="1">
        <f t="array" ref="S262">_xlfn.IFS(P262&gt;H262,"KO : Le montant retenu TTC est supérieur au montant présenté TTC. Merci de revoir la ligne de dépense ou plafonner son montant.",N262&gt;F262,"Attention : Le montant retenu HT est supérieur au montant HT présenté. Merci de revoir la ligne de dépense, plafonner son montant, ou justifier la reventillation HT / TVA.",O262&gt;G262,"Attention : Le montant TVA retenu est supérieur au montant TVA présenté. Merci de revoir la ligne de dépense, plafonner son montant, ou justifier la reventillation HT / TVA.",H262=0,"",P262=H262,"OK",P262&lt;H262,"Montant instruit inférieur au montant présenté.")</f>
        <v/>
      </c>
      <c r="T262" s="95">
        <f t="shared" si="46"/>
        <v>0</v>
      </c>
      <c r="U262" s="95">
        <f t="shared" si="47"/>
        <v>0</v>
      </c>
      <c r="V262" s="95">
        <f t="shared" si="48"/>
        <v>0</v>
      </c>
    </row>
    <row r="263" spans="1:22">
      <c r="A263" s="7">
        <v>259</v>
      </c>
      <c r="B263" s="2"/>
      <c r="C263" s="2"/>
      <c r="D263" s="2"/>
      <c r="E263" s="2"/>
      <c r="F263" s="99"/>
      <c r="G263" s="93"/>
      <c r="H263" s="98">
        <f t="shared" si="45"/>
        <v>0</v>
      </c>
      <c r="I263" s="30"/>
      <c r="J263" s="21">
        <f t="shared" si="49"/>
        <v>0</v>
      </c>
      <c r="K263" s="5">
        <f t="shared" si="50"/>
        <v>0</v>
      </c>
      <c r="L263" s="5">
        <f t="shared" si="51"/>
        <v>0</v>
      </c>
      <c r="M263" s="2">
        <f t="shared" si="52"/>
        <v>0</v>
      </c>
      <c r="N263" s="100">
        <f t="shared" si="53"/>
        <v>0</v>
      </c>
      <c r="O263" s="100">
        <f t="shared" si="54"/>
        <v>0</v>
      </c>
      <c r="P263" s="98">
        <f t="shared" si="55"/>
        <v>0</v>
      </c>
      <c r="Q263" s="19"/>
      <c r="R263" s="13"/>
      <c r="S263" s="37" t="str" cm="1">
        <f t="array" ref="S263">_xlfn.IFS(P263&gt;H263,"KO : Le montant retenu TTC est supérieur au montant présenté TTC. Merci de revoir la ligne de dépense ou plafonner son montant.",N263&gt;F263,"Attention : Le montant retenu HT est supérieur au montant HT présenté. Merci de revoir la ligne de dépense, plafonner son montant, ou justifier la reventillation HT / TVA.",O263&gt;G263,"Attention : Le montant TVA retenu est supérieur au montant TVA présenté. Merci de revoir la ligne de dépense, plafonner son montant, ou justifier la reventillation HT / TVA.",H263=0,"",P263=H263,"OK",P263&lt;H263,"Montant instruit inférieur au montant présenté.")</f>
        <v/>
      </c>
      <c r="T263" s="95">
        <f t="shared" si="46"/>
        <v>0</v>
      </c>
      <c r="U263" s="95">
        <f t="shared" si="47"/>
        <v>0</v>
      </c>
      <c r="V263" s="95">
        <f t="shared" si="48"/>
        <v>0</v>
      </c>
    </row>
    <row r="264" spans="1:22">
      <c r="A264" s="7">
        <v>260</v>
      </c>
      <c r="B264" s="2"/>
      <c r="C264" s="2"/>
      <c r="D264" s="2"/>
      <c r="E264" s="2"/>
      <c r="F264" s="99"/>
      <c r="G264" s="93"/>
      <c r="H264" s="98">
        <f t="shared" si="45"/>
        <v>0</v>
      </c>
      <c r="I264" s="30"/>
      <c r="J264" s="21">
        <f t="shared" si="49"/>
        <v>0</v>
      </c>
      <c r="K264" s="5">
        <f t="shared" si="50"/>
        <v>0</v>
      </c>
      <c r="L264" s="5">
        <f t="shared" si="51"/>
        <v>0</v>
      </c>
      <c r="M264" s="2">
        <f t="shared" si="52"/>
        <v>0</v>
      </c>
      <c r="N264" s="100">
        <f t="shared" si="53"/>
        <v>0</v>
      </c>
      <c r="O264" s="100">
        <f t="shared" si="54"/>
        <v>0</v>
      </c>
      <c r="P264" s="98">
        <f t="shared" si="55"/>
        <v>0</v>
      </c>
      <c r="Q264" s="19"/>
      <c r="R264" s="13"/>
      <c r="S264" s="37" t="str" cm="1">
        <f t="array" ref="S264">_xlfn.IFS(P264&gt;H264,"KO : Le montant retenu TTC est supérieur au montant présenté TTC. Merci de revoir la ligne de dépense ou plafonner son montant.",N264&gt;F264,"Attention : Le montant retenu HT est supérieur au montant HT présenté. Merci de revoir la ligne de dépense, plafonner son montant, ou justifier la reventillation HT / TVA.",O264&gt;G264,"Attention : Le montant TVA retenu est supérieur au montant TVA présenté. Merci de revoir la ligne de dépense, plafonner son montant, ou justifier la reventillation HT / TVA.",H264=0,"",P264=H264,"OK",P264&lt;H264,"Montant instruit inférieur au montant présenté.")</f>
        <v/>
      </c>
      <c r="T264" s="95">
        <f t="shared" si="46"/>
        <v>0</v>
      </c>
      <c r="U264" s="95">
        <f t="shared" si="47"/>
        <v>0</v>
      </c>
      <c r="V264" s="95">
        <f t="shared" si="48"/>
        <v>0</v>
      </c>
    </row>
    <row r="265" spans="1:22">
      <c r="A265" s="7">
        <v>261</v>
      </c>
      <c r="B265" s="2"/>
      <c r="C265" s="2"/>
      <c r="D265" s="2"/>
      <c r="E265" s="2"/>
      <c r="F265" s="99"/>
      <c r="G265" s="93"/>
      <c r="H265" s="98">
        <f t="shared" si="45"/>
        <v>0</v>
      </c>
      <c r="I265" s="30"/>
      <c r="J265" s="21">
        <f t="shared" si="49"/>
        <v>0</v>
      </c>
      <c r="K265" s="5">
        <f t="shared" si="50"/>
        <v>0</v>
      </c>
      <c r="L265" s="5">
        <f t="shared" si="51"/>
        <v>0</v>
      </c>
      <c r="M265" s="2">
        <f t="shared" si="52"/>
        <v>0</v>
      </c>
      <c r="N265" s="100">
        <f t="shared" si="53"/>
        <v>0</v>
      </c>
      <c r="O265" s="100">
        <f t="shared" si="54"/>
        <v>0</v>
      </c>
      <c r="P265" s="98">
        <f t="shared" si="55"/>
        <v>0</v>
      </c>
      <c r="Q265" s="19"/>
      <c r="R265" s="13"/>
      <c r="S265" s="37" t="str" cm="1">
        <f t="array" ref="S265">_xlfn.IFS(P265&gt;H265,"KO : Le montant retenu TTC est supérieur au montant présenté TTC. Merci de revoir la ligne de dépense ou plafonner son montant.",N265&gt;F265,"Attention : Le montant retenu HT est supérieur au montant HT présenté. Merci de revoir la ligne de dépense, plafonner son montant, ou justifier la reventillation HT / TVA.",O265&gt;G265,"Attention : Le montant TVA retenu est supérieur au montant TVA présenté. Merci de revoir la ligne de dépense, plafonner son montant, ou justifier la reventillation HT / TVA.",H265=0,"",P265=H265,"OK",P265&lt;H265,"Montant instruit inférieur au montant présenté.")</f>
        <v/>
      </c>
      <c r="T265" s="95">
        <f t="shared" si="46"/>
        <v>0</v>
      </c>
      <c r="U265" s="95">
        <f t="shared" si="47"/>
        <v>0</v>
      </c>
      <c r="V265" s="95">
        <f t="shared" si="48"/>
        <v>0</v>
      </c>
    </row>
    <row r="266" spans="1:22">
      <c r="A266" s="7">
        <v>262</v>
      </c>
      <c r="B266" s="2"/>
      <c r="C266" s="2"/>
      <c r="D266" s="2"/>
      <c r="E266" s="2"/>
      <c r="F266" s="99"/>
      <c r="G266" s="93"/>
      <c r="H266" s="98">
        <f t="shared" si="45"/>
        <v>0</v>
      </c>
      <c r="I266" s="30"/>
      <c r="J266" s="21">
        <f t="shared" si="49"/>
        <v>0</v>
      </c>
      <c r="K266" s="5">
        <f t="shared" si="50"/>
        <v>0</v>
      </c>
      <c r="L266" s="5">
        <f t="shared" si="51"/>
        <v>0</v>
      </c>
      <c r="M266" s="2">
        <f t="shared" si="52"/>
        <v>0</v>
      </c>
      <c r="N266" s="100">
        <f t="shared" si="53"/>
        <v>0</v>
      </c>
      <c r="O266" s="100">
        <f t="shared" si="54"/>
        <v>0</v>
      </c>
      <c r="P266" s="98">
        <f t="shared" si="55"/>
        <v>0</v>
      </c>
      <c r="Q266" s="19"/>
      <c r="R266" s="13"/>
      <c r="S266" s="37" t="str" cm="1">
        <f t="array" ref="S266">_xlfn.IFS(P266&gt;H266,"KO : Le montant retenu TTC est supérieur au montant présenté TTC. Merci de revoir la ligne de dépense ou plafonner son montant.",N266&gt;F266,"Attention : Le montant retenu HT est supérieur au montant HT présenté. Merci de revoir la ligne de dépense, plafonner son montant, ou justifier la reventillation HT / TVA.",O266&gt;G266,"Attention : Le montant TVA retenu est supérieur au montant TVA présenté. Merci de revoir la ligne de dépense, plafonner son montant, ou justifier la reventillation HT / TVA.",H266=0,"",P266=H266,"OK",P266&lt;H266,"Montant instruit inférieur au montant présenté.")</f>
        <v/>
      </c>
      <c r="T266" s="95">
        <f t="shared" si="46"/>
        <v>0</v>
      </c>
      <c r="U266" s="95">
        <f t="shared" si="47"/>
        <v>0</v>
      </c>
      <c r="V266" s="95">
        <f t="shared" si="48"/>
        <v>0</v>
      </c>
    </row>
    <row r="267" spans="1:22">
      <c r="A267" s="7">
        <v>263</v>
      </c>
      <c r="B267" s="2"/>
      <c r="C267" s="2"/>
      <c r="D267" s="2"/>
      <c r="E267" s="2"/>
      <c r="F267" s="99"/>
      <c r="G267" s="93"/>
      <c r="H267" s="98">
        <f t="shared" ref="H267:H330" si="56">F267+G267</f>
        <v>0</v>
      </c>
      <c r="I267" s="30"/>
      <c r="J267" s="21">
        <f t="shared" si="49"/>
        <v>0</v>
      </c>
      <c r="K267" s="5">
        <f t="shared" si="50"/>
        <v>0</v>
      </c>
      <c r="L267" s="5">
        <f t="shared" si="51"/>
        <v>0</v>
      </c>
      <c r="M267" s="2">
        <f t="shared" si="52"/>
        <v>0</v>
      </c>
      <c r="N267" s="100">
        <f t="shared" si="53"/>
        <v>0</v>
      </c>
      <c r="O267" s="100">
        <f t="shared" si="54"/>
        <v>0</v>
      </c>
      <c r="P267" s="98">
        <f t="shared" si="55"/>
        <v>0</v>
      </c>
      <c r="Q267" s="19"/>
      <c r="R267" s="13"/>
      <c r="S267" s="37" t="str" cm="1">
        <f t="array" ref="S267">_xlfn.IFS(P267&gt;H267,"KO : Le montant retenu TTC est supérieur au montant présenté TTC. Merci de revoir la ligne de dépense ou plafonner son montant.",N267&gt;F267,"Attention : Le montant retenu HT est supérieur au montant HT présenté. Merci de revoir la ligne de dépense, plafonner son montant, ou justifier la reventillation HT / TVA.",O267&gt;G267,"Attention : Le montant TVA retenu est supérieur au montant TVA présenté. Merci de revoir la ligne de dépense, plafonner son montant, ou justifier la reventillation HT / TVA.",H267=0,"",P267=H267,"OK",P267&lt;H267,"Montant instruit inférieur au montant présenté.")</f>
        <v/>
      </c>
      <c r="T267" s="95">
        <f t="shared" si="46"/>
        <v>0</v>
      </c>
      <c r="U267" s="95">
        <f t="shared" si="47"/>
        <v>0</v>
      </c>
      <c r="V267" s="95">
        <f t="shared" si="48"/>
        <v>0</v>
      </c>
    </row>
    <row r="268" spans="1:22">
      <c r="A268" s="7">
        <v>264</v>
      </c>
      <c r="B268" s="2"/>
      <c r="C268" s="2"/>
      <c r="D268" s="2"/>
      <c r="E268" s="2"/>
      <c r="F268" s="99"/>
      <c r="G268" s="93"/>
      <c r="H268" s="98">
        <f t="shared" si="56"/>
        <v>0</v>
      </c>
      <c r="I268" s="30"/>
      <c r="J268" s="21">
        <f t="shared" si="49"/>
        <v>0</v>
      </c>
      <c r="K268" s="5">
        <f t="shared" si="50"/>
        <v>0</v>
      </c>
      <c r="L268" s="5">
        <f t="shared" si="51"/>
        <v>0</v>
      </c>
      <c r="M268" s="2">
        <f t="shared" si="52"/>
        <v>0</v>
      </c>
      <c r="N268" s="100">
        <f t="shared" si="53"/>
        <v>0</v>
      </c>
      <c r="O268" s="100">
        <f t="shared" si="54"/>
        <v>0</v>
      </c>
      <c r="P268" s="98">
        <f t="shared" si="55"/>
        <v>0</v>
      </c>
      <c r="Q268" s="19"/>
      <c r="R268" s="13"/>
      <c r="S268" s="37" t="str" cm="1">
        <f t="array" ref="S268">_xlfn.IFS(P268&gt;H268,"KO : Le montant retenu TTC est supérieur au montant présenté TTC. Merci de revoir la ligne de dépense ou plafonner son montant.",N268&gt;F268,"Attention : Le montant retenu HT est supérieur au montant HT présenté. Merci de revoir la ligne de dépense, plafonner son montant, ou justifier la reventillation HT / TVA.",O268&gt;G268,"Attention : Le montant TVA retenu est supérieur au montant TVA présenté. Merci de revoir la ligne de dépense, plafonner son montant, ou justifier la reventillation HT / TVA.",H268=0,"",P268=H268,"OK",P268&lt;H268,"Montant instruit inférieur au montant présenté.")</f>
        <v/>
      </c>
      <c r="T268" s="95">
        <f t="shared" si="46"/>
        <v>0</v>
      </c>
      <c r="U268" s="95">
        <f t="shared" si="47"/>
        <v>0</v>
      </c>
      <c r="V268" s="95">
        <f t="shared" si="48"/>
        <v>0</v>
      </c>
    </row>
    <row r="269" spans="1:22">
      <c r="A269" s="7">
        <v>265</v>
      </c>
      <c r="B269" s="2"/>
      <c r="C269" s="2"/>
      <c r="D269" s="2"/>
      <c r="E269" s="2"/>
      <c r="F269" s="99"/>
      <c r="G269" s="93"/>
      <c r="H269" s="98">
        <f t="shared" si="56"/>
        <v>0</v>
      </c>
      <c r="I269" s="30"/>
      <c r="J269" s="21">
        <f t="shared" si="49"/>
        <v>0</v>
      </c>
      <c r="K269" s="5">
        <f t="shared" si="50"/>
        <v>0</v>
      </c>
      <c r="L269" s="5">
        <f t="shared" si="51"/>
        <v>0</v>
      </c>
      <c r="M269" s="2">
        <f t="shared" si="52"/>
        <v>0</v>
      </c>
      <c r="N269" s="100">
        <f t="shared" si="53"/>
        <v>0</v>
      </c>
      <c r="O269" s="100">
        <f t="shared" si="54"/>
        <v>0</v>
      </c>
      <c r="P269" s="98">
        <f t="shared" si="55"/>
        <v>0</v>
      </c>
      <c r="Q269" s="19"/>
      <c r="R269" s="13"/>
      <c r="S269" s="37" t="str" cm="1">
        <f t="array" ref="S269">_xlfn.IFS(P269&gt;H269,"KO : Le montant retenu TTC est supérieur au montant présenté TTC. Merci de revoir la ligne de dépense ou plafonner son montant.",N269&gt;F269,"Attention : Le montant retenu HT est supérieur au montant HT présenté. Merci de revoir la ligne de dépense, plafonner son montant, ou justifier la reventillation HT / TVA.",O269&gt;G269,"Attention : Le montant TVA retenu est supérieur au montant TVA présenté. Merci de revoir la ligne de dépense, plafonner son montant, ou justifier la reventillation HT / TVA.",H269=0,"",P269=H269,"OK",P269&lt;H269,"Montant instruit inférieur au montant présenté.")</f>
        <v/>
      </c>
      <c r="T269" s="95">
        <f t="shared" si="46"/>
        <v>0</v>
      </c>
      <c r="U269" s="95">
        <f t="shared" si="47"/>
        <v>0</v>
      </c>
      <c r="V269" s="95">
        <f t="shared" si="48"/>
        <v>0</v>
      </c>
    </row>
    <row r="270" spans="1:22">
      <c r="A270" s="7">
        <v>266</v>
      </c>
      <c r="B270" s="2"/>
      <c r="C270" s="2"/>
      <c r="D270" s="2"/>
      <c r="E270" s="2"/>
      <c r="F270" s="99"/>
      <c r="G270" s="93"/>
      <c r="H270" s="98">
        <f t="shared" si="56"/>
        <v>0</v>
      </c>
      <c r="I270" s="30"/>
      <c r="J270" s="21">
        <f t="shared" si="49"/>
        <v>0</v>
      </c>
      <c r="K270" s="5">
        <f t="shared" si="50"/>
        <v>0</v>
      </c>
      <c r="L270" s="5">
        <f t="shared" si="51"/>
        <v>0</v>
      </c>
      <c r="M270" s="2">
        <f t="shared" si="52"/>
        <v>0</v>
      </c>
      <c r="N270" s="100">
        <f t="shared" si="53"/>
        <v>0</v>
      </c>
      <c r="O270" s="100">
        <f t="shared" si="54"/>
        <v>0</v>
      </c>
      <c r="P270" s="98">
        <f t="shared" si="55"/>
        <v>0</v>
      </c>
      <c r="Q270" s="19"/>
      <c r="R270" s="13"/>
      <c r="S270" s="37" t="str" cm="1">
        <f t="array" ref="S270">_xlfn.IFS(P270&gt;H270,"KO : Le montant retenu TTC est supérieur au montant présenté TTC. Merci de revoir la ligne de dépense ou plafonner son montant.",N270&gt;F270,"Attention : Le montant retenu HT est supérieur au montant HT présenté. Merci de revoir la ligne de dépense, plafonner son montant, ou justifier la reventillation HT / TVA.",O270&gt;G270,"Attention : Le montant TVA retenu est supérieur au montant TVA présenté. Merci de revoir la ligne de dépense, plafonner son montant, ou justifier la reventillation HT / TVA.",H270=0,"",P270=H270,"OK",P270&lt;H270,"Montant instruit inférieur au montant présenté.")</f>
        <v/>
      </c>
      <c r="T270" s="95">
        <f t="shared" si="46"/>
        <v>0</v>
      </c>
      <c r="U270" s="95">
        <f t="shared" si="47"/>
        <v>0</v>
      </c>
      <c r="V270" s="95">
        <f t="shared" si="48"/>
        <v>0</v>
      </c>
    </row>
    <row r="271" spans="1:22">
      <c r="A271" s="7">
        <v>267</v>
      </c>
      <c r="B271" s="2"/>
      <c r="C271" s="2"/>
      <c r="D271" s="2"/>
      <c r="E271" s="2"/>
      <c r="F271" s="99"/>
      <c r="G271" s="93"/>
      <c r="H271" s="98">
        <f t="shared" si="56"/>
        <v>0</v>
      </c>
      <c r="I271" s="30"/>
      <c r="J271" s="21">
        <f t="shared" si="49"/>
        <v>0</v>
      </c>
      <c r="K271" s="5">
        <f t="shared" si="50"/>
        <v>0</v>
      </c>
      <c r="L271" s="5">
        <f t="shared" si="51"/>
        <v>0</v>
      </c>
      <c r="M271" s="2">
        <f t="shared" si="52"/>
        <v>0</v>
      </c>
      <c r="N271" s="100">
        <f t="shared" si="53"/>
        <v>0</v>
      </c>
      <c r="O271" s="100">
        <f t="shared" si="54"/>
        <v>0</v>
      </c>
      <c r="P271" s="98">
        <f t="shared" si="55"/>
        <v>0</v>
      </c>
      <c r="Q271" s="19"/>
      <c r="R271" s="13"/>
      <c r="S271" s="37" t="str" cm="1">
        <f t="array" ref="S271">_xlfn.IFS(P271&gt;H271,"KO : Le montant retenu TTC est supérieur au montant présenté TTC. Merci de revoir la ligne de dépense ou plafonner son montant.",N271&gt;F271,"Attention : Le montant retenu HT est supérieur au montant HT présenté. Merci de revoir la ligne de dépense, plafonner son montant, ou justifier la reventillation HT / TVA.",O271&gt;G271,"Attention : Le montant TVA retenu est supérieur au montant TVA présenté. Merci de revoir la ligne de dépense, plafonner son montant, ou justifier la reventillation HT / TVA.",H271=0,"",P271=H271,"OK",P271&lt;H271,"Montant instruit inférieur au montant présenté.")</f>
        <v/>
      </c>
      <c r="T271" s="95">
        <f t="shared" si="46"/>
        <v>0</v>
      </c>
      <c r="U271" s="95">
        <f t="shared" si="47"/>
        <v>0</v>
      </c>
      <c r="V271" s="95">
        <f t="shared" si="48"/>
        <v>0</v>
      </c>
    </row>
    <row r="272" spans="1:22">
      <c r="A272" s="7">
        <v>268</v>
      </c>
      <c r="B272" s="2"/>
      <c r="C272" s="2"/>
      <c r="D272" s="2"/>
      <c r="E272" s="2"/>
      <c r="F272" s="99"/>
      <c r="G272" s="93"/>
      <c r="H272" s="98">
        <f t="shared" si="56"/>
        <v>0</v>
      </c>
      <c r="I272" s="30"/>
      <c r="J272" s="21">
        <f t="shared" si="49"/>
        <v>0</v>
      </c>
      <c r="K272" s="5">
        <f t="shared" si="50"/>
        <v>0</v>
      </c>
      <c r="L272" s="5">
        <f t="shared" si="51"/>
        <v>0</v>
      </c>
      <c r="M272" s="2">
        <f t="shared" si="52"/>
        <v>0</v>
      </c>
      <c r="N272" s="100">
        <f t="shared" si="53"/>
        <v>0</v>
      </c>
      <c r="O272" s="100">
        <f t="shared" si="54"/>
        <v>0</v>
      </c>
      <c r="P272" s="98">
        <f t="shared" si="55"/>
        <v>0</v>
      </c>
      <c r="Q272" s="19"/>
      <c r="R272" s="13"/>
      <c r="S272" s="37" t="str" cm="1">
        <f t="array" ref="S272">_xlfn.IFS(P272&gt;H272,"KO : Le montant retenu TTC est supérieur au montant présenté TTC. Merci de revoir la ligne de dépense ou plafonner son montant.",N272&gt;F272,"Attention : Le montant retenu HT est supérieur au montant HT présenté. Merci de revoir la ligne de dépense, plafonner son montant, ou justifier la reventillation HT / TVA.",O272&gt;G272,"Attention : Le montant TVA retenu est supérieur au montant TVA présenté. Merci de revoir la ligne de dépense, plafonner son montant, ou justifier la reventillation HT / TVA.",H272=0,"",P272=H272,"OK",P272&lt;H272,"Montant instruit inférieur au montant présenté.")</f>
        <v/>
      </c>
      <c r="T272" s="95">
        <f t="shared" si="46"/>
        <v>0</v>
      </c>
      <c r="U272" s="95">
        <f t="shared" si="47"/>
        <v>0</v>
      </c>
      <c r="V272" s="95">
        <f t="shared" si="48"/>
        <v>0</v>
      </c>
    </row>
    <row r="273" spans="1:22">
      <c r="A273" s="7">
        <v>269</v>
      </c>
      <c r="B273" s="2"/>
      <c r="C273" s="2"/>
      <c r="D273" s="2"/>
      <c r="E273" s="2"/>
      <c r="F273" s="99"/>
      <c r="G273" s="93"/>
      <c r="H273" s="98">
        <f t="shared" si="56"/>
        <v>0</v>
      </c>
      <c r="I273" s="30"/>
      <c r="J273" s="21">
        <f t="shared" si="49"/>
        <v>0</v>
      </c>
      <c r="K273" s="5">
        <f t="shared" si="50"/>
        <v>0</v>
      </c>
      <c r="L273" s="5">
        <f t="shared" si="51"/>
        <v>0</v>
      </c>
      <c r="M273" s="2">
        <f t="shared" si="52"/>
        <v>0</v>
      </c>
      <c r="N273" s="100">
        <f t="shared" si="53"/>
        <v>0</v>
      </c>
      <c r="O273" s="100">
        <f t="shared" si="54"/>
        <v>0</v>
      </c>
      <c r="P273" s="98">
        <f t="shared" si="55"/>
        <v>0</v>
      </c>
      <c r="Q273" s="19"/>
      <c r="R273" s="13"/>
      <c r="S273" s="37" t="str" cm="1">
        <f t="array" ref="S273">_xlfn.IFS(P273&gt;H273,"KO : Le montant retenu TTC est supérieur au montant présenté TTC. Merci de revoir la ligne de dépense ou plafonner son montant.",N273&gt;F273,"Attention : Le montant retenu HT est supérieur au montant HT présenté. Merci de revoir la ligne de dépense, plafonner son montant, ou justifier la reventillation HT / TVA.",O273&gt;G273,"Attention : Le montant TVA retenu est supérieur au montant TVA présenté. Merci de revoir la ligne de dépense, plafonner son montant, ou justifier la reventillation HT / TVA.",H273=0,"",P273=H273,"OK",P273&lt;H273,"Montant instruit inférieur au montant présenté.")</f>
        <v/>
      </c>
      <c r="T273" s="95">
        <f t="shared" si="46"/>
        <v>0</v>
      </c>
      <c r="U273" s="95">
        <f t="shared" si="47"/>
        <v>0</v>
      </c>
      <c r="V273" s="95">
        <f t="shared" si="48"/>
        <v>0</v>
      </c>
    </row>
    <row r="274" spans="1:22">
      <c r="A274" s="7">
        <v>270</v>
      </c>
      <c r="B274" s="2"/>
      <c r="C274" s="2"/>
      <c r="D274" s="2"/>
      <c r="E274" s="2"/>
      <c r="F274" s="99"/>
      <c r="G274" s="93"/>
      <c r="H274" s="98">
        <f t="shared" si="56"/>
        <v>0</v>
      </c>
      <c r="I274" s="30"/>
      <c r="J274" s="21">
        <f t="shared" si="49"/>
        <v>0</v>
      </c>
      <c r="K274" s="5">
        <f t="shared" si="50"/>
        <v>0</v>
      </c>
      <c r="L274" s="5">
        <f t="shared" si="51"/>
        <v>0</v>
      </c>
      <c r="M274" s="2">
        <f t="shared" si="52"/>
        <v>0</v>
      </c>
      <c r="N274" s="100">
        <f t="shared" si="53"/>
        <v>0</v>
      </c>
      <c r="O274" s="100">
        <f t="shared" si="54"/>
        <v>0</v>
      </c>
      <c r="P274" s="98">
        <f t="shared" si="55"/>
        <v>0</v>
      </c>
      <c r="Q274" s="19"/>
      <c r="R274" s="13"/>
      <c r="S274" s="37" t="str" cm="1">
        <f t="array" ref="S274">_xlfn.IFS(P274&gt;H274,"KO : Le montant retenu TTC est supérieur au montant présenté TTC. Merci de revoir la ligne de dépense ou plafonner son montant.",N274&gt;F274,"Attention : Le montant retenu HT est supérieur au montant HT présenté. Merci de revoir la ligne de dépense, plafonner son montant, ou justifier la reventillation HT / TVA.",O274&gt;G274,"Attention : Le montant TVA retenu est supérieur au montant TVA présenté. Merci de revoir la ligne de dépense, plafonner son montant, ou justifier la reventillation HT / TVA.",H274=0,"",P274=H274,"OK",P274&lt;H274,"Montant instruit inférieur au montant présenté.")</f>
        <v/>
      </c>
      <c r="T274" s="95">
        <f t="shared" si="46"/>
        <v>0</v>
      </c>
      <c r="U274" s="95">
        <f t="shared" si="47"/>
        <v>0</v>
      </c>
      <c r="V274" s="95">
        <f t="shared" si="48"/>
        <v>0</v>
      </c>
    </row>
    <row r="275" spans="1:22">
      <c r="A275" s="7">
        <v>271</v>
      </c>
      <c r="B275" s="2"/>
      <c r="C275" s="2"/>
      <c r="D275" s="2"/>
      <c r="E275" s="2"/>
      <c r="F275" s="99"/>
      <c r="G275" s="93"/>
      <c r="H275" s="98">
        <f t="shared" si="56"/>
        <v>0</v>
      </c>
      <c r="I275" s="30"/>
      <c r="J275" s="21">
        <f t="shared" si="49"/>
        <v>0</v>
      </c>
      <c r="K275" s="5">
        <f t="shared" si="50"/>
        <v>0</v>
      </c>
      <c r="L275" s="5">
        <f t="shared" si="51"/>
        <v>0</v>
      </c>
      <c r="M275" s="2">
        <f t="shared" si="52"/>
        <v>0</v>
      </c>
      <c r="N275" s="100">
        <f t="shared" si="53"/>
        <v>0</v>
      </c>
      <c r="O275" s="100">
        <f t="shared" si="54"/>
        <v>0</v>
      </c>
      <c r="P275" s="98">
        <f t="shared" si="55"/>
        <v>0</v>
      </c>
      <c r="Q275" s="19"/>
      <c r="R275" s="13"/>
      <c r="S275" s="37" t="str" cm="1">
        <f t="array" ref="S275">_xlfn.IFS(P275&gt;H275,"KO : Le montant retenu TTC est supérieur au montant présenté TTC. Merci de revoir la ligne de dépense ou plafonner son montant.",N275&gt;F275,"Attention : Le montant retenu HT est supérieur au montant HT présenté. Merci de revoir la ligne de dépense, plafonner son montant, ou justifier la reventillation HT / TVA.",O275&gt;G275,"Attention : Le montant TVA retenu est supérieur au montant TVA présenté. Merci de revoir la ligne de dépense, plafonner son montant, ou justifier la reventillation HT / TVA.",H275=0,"",P275=H275,"OK",P275&lt;H275,"Montant instruit inférieur au montant présenté.")</f>
        <v/>
      </c>
      <c r="T275" s="95">
        <f t="shared" si="46"/>
        <v>0</v>
      </c>
      <c r="U275" s="95">
        <f t="shared" si="47"/>
        <v>0</v>
      </c>
      <c r="V275" s="95">
        <f t="shared" si="48"/>
        <v>0</v>
      </c>
    </row>
    <row r="276" spans="1:22">
      <c r="A276" s="7">
        <v>272</v>
      </c>
      <c r="B276" s="2"/>
      <c r="C276" s="2"/>
      <c r="D276" s="2"/>
      <c r="E276" s="2"/>
      <c r="F276" s="99"/>
      <c r="G276" s="93"/>
      <c r="H276" s="98">
        <f t="shared" si="56"/>
        <v>0</v>
      </c>
      <c r="I276" s="30"/>
      <c r="J276" s="21">
        <f t="shared" si="49"/>
        <v>0</v>
      </c>
      <c r="K276" s="5">
        <f t="shared" si="50"/>
        <v>0</v>
      </c>
      <c r="L276" s="5">
        <f t="shared" si="51"/>
        <v>0</v>
      </c>
      <c r="M276" s="2">
        <f t="shared" si="52"/>
        <v>0</v>
      </c>
      <c r="N276" s="100">
        <f t="shared" si="53"/>
        <v>0</v>
      </c>
      <c r="O276" s="100">
        <f t="shared" si="54"/>
        <v>0</v>
      </c>
      <c r="P276" s="98">
        <f t="shared" si="55"/>
        <v>0</v>
      </c>
      <c r="Q276" s="19"/>
      <c r="R276" s="13"/>
      <c r="S276" s="37" t="str" cm="1">
        <f t="array" ref="S276">_xlfn.IFS(P276&gt;H276,"KO : Le montant retenu TTC est supérieur au montant présenté TTC. Merci de revoir la ligne de dépense ou plafonner son montant.",N276&gt;F276,"Attention : Le montant retenu HT est supérieur au montant HT présenté. Merci de revoir la ligne de dépense, plafonner son montant, ou justifier la reventillation HT / TVA.",O276&gt;G276,"Attention : Le montant TVA retenu est supérieur au montant TVA présenté. Merci de revoir la ligne de dépense, plafonner son montant, ou justifier la reventillation HT / TVA.",H276=0,"",P276=H276,"OK",P276&lt;H276,"Montant instruit inférieur au montant présenté.")</f>
        <v/>
      </c>
      <c r="T276" s="95">
        <f t="shared" si="46"/>
        <v>0</v>
      </c>
      <c r="U276" s="95">
        <f t="shared" si="47"/>
        <v>0</v>
      </c>
      <c r="V276" s="95">
        <f t="shared" si="48"/>
        <v>0</v>
      </c>
    </row>
    <row r="277" spans="1:22">
      <c r="A277" s="7">
        <v>273</v>
      </c>
      <c r="B277" s="2"/>
      <c r="C277" s="2"/>
      <c r="D277" s="2"/>
      <c r="E277" s="2"/>
      <c r="F277" s="99"/>
      <c r="G277" s="93"/>
      <c r="H277" s="98">
        <f t="shared" si="56"/>
        <v>0</v>
      </c>
      <c r="I277" s="30"/>
      <c r="J277" s="21">
        <f t="shared" si="49"/>
        <v>0</v>
      </c>
      <c r="K277" s="5">
        <f t="shared" si="50"/>
        <v>0</v>
      </c>
      <c r="L277" s="5">
        <f t="shared" si="51"/>
        <v>0</v>
      </c>
      <c r="M277" s="2">
        <f t="shared" si="52"/>
        <v>0</v>
      </c>
      <c r="N277" s="100">
        <f t="shared" si="53"/>
        <v>0</v>
      </c>
      <c r="O277" s="100">
        <f t="shared" si="54"/>
        <v>0</v>
      </c>
      <c r="P277" s="98">
        <f t="shared" si="55"/>
        <v>0</v>
      </c>
      <c r="Q277" s="19"/>
      <c r="R277" s="13"/>
      <c r="S277" s="37" t="str" cm="1">
        <f t="array" ref="S277">_xlfn.IFS(P277&gt;H277,"KO : Le montant retenu TTC est supérieur au montant présenté TTC. Merci de revoir la ligne de dépense ou plafonner son montant.",N277&gt;F277,"Attention : Le montant retenu HT est supérieur au montant HT présenté. Merci de revoir la ligne de dépense, plafonner son montant, ou justifier la reventillation HT / TVA.",O277&gt;G277,"Attention : Le montant TVA retenu est supérieur au montant TVA présenté. Merci de revoir la ligne de dépense, plafonner son montant, ou justifier la reventillation HT / TVA.",H277=0,"",P277=H277,"OK",P277&lt;H277,"Montant instruit inférieur au montant présenté.")</f>
        <v/>
      </c>
      <c r="T277" s="95">
        <f t="shared" si="46"/>
        <v>0</v>
      </c>
      <c r="U277" s="95">
        <f t="shared" si="47"/>
        <v>0</v>
      </c>
      <c r="V277" s="95">
        <f t="shared" si="48"/>
        <v>0</v>
      </c>
    </row>
    <row r="278" spans="1:22">
      <c r="A278" s="7">
        <v>274</v>
      </c>
      <c r="B278" s="2"/>
      <c r="C278" s="2"/>
      <c r="D278" s="2"/>
      <c r="E278" s="2"/>
      <c r="F278" s="99"/>
      <c r="G278" s="93"/>
      <c r="H278" s="98">
        <f t="shared" si="56"/>
        <v>0</v>
      </c>
      <c r="I278" s="30"/>
      <c r="J278" s="21">
        <f t="shared" si="49"/>
        <v>0</v>
      </c>
      <c r="K278" s="5">
        <f t="shared" si="50"/>
        <v>0</v>
      </c>
      <c r="L278" s="5">
        <f t="shared" si="51"/>
        <v>0</v>
      </c>
      <c r="M278" s="2">
        <f t="shared" si="52"/>
        <v>0</v>
      </c>
      <c r="N278" s="100">
        <f t="shared" si="53"/>
        <v>0</v>
      </c>
      <c r="O278" s="100">
        <f t="shared" si="54"/>
        <v>0</v>
      </c>
      <c r="P278" s="98">
        <f t="shared" si="55"/>
        <v>0</v>
      </c>
      <c r="Q278" s="19"/>
      <c r="R278" s="13"/>
      <c r="S278" s="37" t="str" cm="1">
        <f t="array" ref="S278">_xlfn.IFS(P278&gt;H278,"KO : Le montant retenu TTC est supérieur au montant présenté TTC. Merci de revoir la ligne de dépense ou plafonner son montant.",N278&gt;F278,"Attention : Le montant retenu HT est supérieur au montant HT présenté. Merci de revoir la ligne de dépense, plafonner son montant, ou justifier la reventillation HT / TVA.",O278&gt;G278,"Attention : Le montant TVA retenu est supérieur au montant TVA présenté. Merci de revoir la ligne de dépense, plafonner son montant, ou justifier la reventillation HT / TVA.",H278=0,"",P278=H278,"OK",P278&lt;H278,"Montant instruit inférieur au montant présenté.")</f>
        <v/>
      </c>
      <c r="T278" s="95">
        <f t="shared" si="46"/>
        <v>0</v>
      </c>
      <c r="U278" s="95">
        <f t="shared" si="47"/>
        <v>0</v>
      </c>
      <c r="V278" s="95">
        <f t="shared" si="48"/>
        <v>0</v>
      </c>
    </row>
    <row r="279" spans="1:22">
      <c r="A279" s="7">
        <v>275</v>
      </c>
      <c r="B279" s="2"/>
      <c r="C279" s="2"/>
      <c r="D279" s="2"/>
      <c r="E279" s="2"/>
      <c r="F279" s="99"/>
      <c r="G279" s="93"/>
      <c r="H279" s="98">
        <f t="shared" si="56"/>
        <v>0</v>
      </c>
      <c r="I279" s="30"/>
      <c r="J279" s="21">
        <f t="shared" si="49"/>
        <v>0</v>
      </c>
      <c r="K279" s="5">
        <f t="shared" si="50"/>
        <v>0</v>
      </c>
      <c r="L279" s="5">
        <f t="shared" si="51"/>
        <v>0</v>
      </c>
      <c r="M279" s="2">
        <f t="shared" si="52"/>
        <v>0</v>
      </c>
      <c r="N279" s="100">
        <f t="shared" si="53"/>
        <v>0</v>
      </c>
      <c r="O279" s="100">
        <f t="shared" si="54"/>
        <v>0</v>
      </c>
      <c r="P279" s="98">
        <f t="shared" si="55"/>
        <v>0</v>
      </c>
      <c r="Q279" s="19"/>
      <c r="R279" s="13"/>
      <c r="S279" s="37" t="str" cm="1">
        <f t="array" ref="S279">_xlfn.IFS(P279&gt;H279,"KO : Le montant retenu TTC est supérieur au montant présenté TTC. Merci de revoir la ligne de dépense ou plafonner son montant.",N279&gt;F279,"Attention : Le montant retenu HT est supérieur au montant HT présenté. Merci de revoir la ligne de dépense, plafonner son montant, ou justifier la reventillation HT / TVA.",O279&gt;G279,"Attention : Le montant TVA retenu est supérieur au montant TVA présenté. Merci de revoir la ligne de dépense, plafonner son montant, ou justifier la reventillation HT / TVA.",H279=0,"",P279=H279,"OK",P279&lt;H279,"Montant instruit inférieur au montant présenté.")</f>
        <v/>
      </c>
      <c r="T279" s="95">
        <f t="shared" si="46"/>
        <v>0</v>
      </c>
      <c r="U279" s="95">
        <f t="shared" si="47"/>
        <v>0</v>
      </c>
      <c r="V279" s="95">
        <f t="shared" si="48"/>
        <v>0</v>
      </c>
    </row>
    <row r="280" spans="1:22">
      <c r="A280" s="7">
        <v>276</v>
      </c>
      <c r="B280" s="2"/>
      <c r="C280" s="2"/>
      <c r="D280" s="2"/>
      <c r="E280" s="2"/>
      <c r="F280" s="99"/>
      <c r="G280" s="93"/>
      <c r="H280" s="98">
        <f t="shared" si="56"/>
        <v>0</v>
      </c>
      <c r="I280" s="30"/>
      <c r="J280" s="21">
        <f t="shared" si="49"/>
        <v>0</v>
      </c>
      <c r="K280" s="5">
        <f t="shared" si="50"/>
        <v>0</v>
      </c>
      <c r="L280" s="5">
        <f t="shared" si="51"/>
        <v>0</v>
      </c>
      <c r="M280" s="2">
        <f t="shared" si="52"/>
        <v>0</v>
      </c>
      <c r="N280" s="100">
        <f t="shared" si="53"/>
        <v>0</v>
      </c>
      <c r="O280" s="100">
        <f t="shared" si="54"/>
        <v>0</v>
      </c>
      <c r="P280" s="98">
        <f t="shared" si="55"/>
        <v>0</v>
      </c>
      <c r="Q280" s="19"/>
      <c r="R280" s="13"/>
      <c r="S280" s="37" t="str" cm="1">
        <f t="array" ref="S280">_xlfn.IFS(P280&gt;H280,"KO : Le montant retenu TTC est supérieur au montant présenté TTC. Merci de revoir la ligne de dépense ou plafonner son montant.",N280&gt;F280,"Attention : Le montant retenu HT est supérieur au montant HT présenté. Merci de revoir la ligne de dépense, plafonner son montant, ou justifier la reventillation HT / TVA.",O280&gt;G280,"Attention : Le montant TVA retenu est supérieur au montant TVA présenté. Merci de revoir la ligne de dépense, plafonner son montant, ou justifier la reventillation HT / TVA.",H280=0,"",P280=H280,"OK",P280&lt;H280,"Montant instruit inférieur au montant présenté.")</f>
        <v/>
      </c>
      <c r="T280" s="95">
        <f t="shared" si="46"/>
        <v>0</v>
      </c>
      <c r="U280" s="95">
        <f t="shared" si="47"/>
        <v>0</v>
      </c>
      <c r="V280" s="95">
        <f t="shared" si="48"/>
        <v>0</v>
      </c>
    </row>
    <row r="281" spans="1:22">
      <c r="A281" s="7">
        <v>277</v>
      </c>
      <c r="B281" s="2"/>
      <c r="C281" s="2"/>
      <c r="D281" s="2"/>
      <c r="E281" s="2"/>
      <c r="F281" s="99"/>
      <c r="G281" s="93"/>
      <c r="H281" s="98">
        <f t="shared" si="56"/>
        <v>0</v>
      </c>
      <c r="I281" s="30"/>
      <c r="J281" s="21">
        <f t="shared" si="49"/>
        <v>0</v>
      </c>
      <c r="K281" s="5">
        <f t="shared" si="50"/>
        <v>0</v>
      </c>
      <c r="L281" s="5">
        <f t="shared" si="51"/>
        <v>0</v>
      </c>
      <c r="M281" s="2">
        <f t="shared" si="52"/>
        <v>0</v>
      </c>
      <c r="N281" s="100">
        <f t="shared" si="53"/>
        <v>0</v>
      </c>
      <c r="O281" s="100">
        <f t="shared" si="54"/>
        <v>0</v>
      </c>
      <c r="P281" s="98">
        <f t="shared" si="55"/>
        <v>0</v>
      </c>
      <c r="Q281" s="19"/>
      <c r="R281" s="13"/>
      <c r="S281" s="37" t="str" cm="1">
        <f t="array" ref="S281">_xlfn.IFS(P281&gt;H281,"KO : Le montant retenu TTC est supérieur au montant présenté TTC. Merci de revoir la ligne de dépense ou plafonner son montant.",N281&gt;F281,"Attention : Le montant retenu HT est supérieur au montant HT présenté. Merci de revoir la ligne de dépense, plafonner son montant, ou justifier la reventillation HT / TVA.",O281&gt;G281,"Attention : Le montant TVA retenu est supérieur au montant TVA présenté. Merci de revoir la ligne de dépense, plafonner son montant, ou justifier la reventillation HT / TVA.",H281=0,"",P281=H281,"OK",P281&lt;H281,"Montant instruit inférieur au montant présenté.")</f>
        <v/>
      </c>
      <c r="T281" s="95">
        <f t="shared" si="46"/>
        <v>0</v>
      </c>
      <c r="U281" s="95">
        <f t="shared" si="47"/>
        <v>0</v>
      </c>
      <c r="V281" s="95">
        <f t="shared" si="48"/>
        <v>0</v>
      </c>
    </row>
    <row r="282" spans="1:22">
      <c r="A282" s="7">
        <v>278</v>
      </c>
      <c r="B282" s="2"/>
      <c r="C282" s="2"/>
      <c r="D282" s="2"/>
      <c r="E282" s="2"/>
      <c r="F282" s="99"/>
      <c r="G282" s="93"/>
      <c r="H282" s="98">
        <f t="shared" si="56"/>
        <v>0</v>
      </c>
      <c r="I282" s="30"/>
      <c r="J282" s="21">
        <f t="shared" si="49"/>
        <v>0</v>
      </c>
      <c r="K282" s="5">
        <f t="shared" si="50"/>
        <v>0</v>
      </c>
      <c r="L282" s="5">
        <f t="shared" si="51"/>
        <v>0</v>
      </c>
      <c r="M282" s="2">
        <f t="shared" si="52"/>
        <v>0</v>
      </c>
      <c r="N282" s="100">
        <f t="shared" si="53"/>
        <v>0</v>
      </c>
      <c r="O282" s="100">
        <f t="shared" si="54"/>
        <v>0</v>
      </c>
      <c r="P282" s="98">
        <f t="shared" si="55"/>
        <v>0</v>
      </c>
      <c r="Q282" s="19"/>
      <c r="R282" s="13"/>
      <c r="S282" s="37" t="str" cm="1">
        <f t="array" ref="S282">_xlfn.IFS(P282&gt;H282,"KO : Le montant retenu TTC est supérieur au montant présenté TTC. Merci de revoir la ligne de dépense ou plafonner son montant.",N282&gt;F282,"Attention : Le montant retenu HT est supérieur au montant HT présenté. Merci de revoir la ligne de dépense, plafonner son montant, ou justifier la reventillation HT / TVA.",O282&gt;G282,"Attention : Le montant TVA retenu est supérieur au montant TVA présenté. Merci de revoir la ligne de dépense, plafonner son montant, ou justifier la reventillation HT / TVA.",H282=0,"",P282=H282,"OK",P282&lt;H282,"Montant instruit inférieur au montant présenté.")</f>
        <v/>
      </c>
      <c r="T282" s="95">
        <f t="shared" si="46"/>
        <v>0</v>
      </c>
      <c r="U282" s="95">
        <f t="shared" si="47"/>
        <v>0</v>
      </c>
      <c r="V282" s="95">
        <f t="shared" si="48"/>
        <v>0</v>
      </c>
    </row>
    <row r="283" spans="1:22">
      <c r="A283" s="7">
        <v>279</v>
      </c>
      <c r="B283" s="2"/>
      <c r="C283" s="2"/>
      <c r="D283" s="2"/>
      <c r="E283" s="2"/>
      <c r="F283" s="99"/>
      <c r="G283" s="93"/>
      <c r="H283" s="98">
        <f t="shared" si="56"/>
        <v>0</v>
      </c>
      <c r="I283" s="30"/>
      <c r="J283" s="21">
        <f t="shared" si="49"/>
        <v>0</v>
      </c>
      <c r="K283" s="5">
        <f t="shared" si="50"/>
        <v>0</v>
      </c>
      <c r="L283" s="5">
        <f t="shared" si="51"/>
        <v>0</v>
      </c>
      <c r="M283" s="2">
        <f t="shared" si="52"/>
        <v>0</v>
      </c>
      <c r="N283" s="100">
        <f t="shared" si="53"/>
        <v>0</v>
      </c>
      <c r="O283" s="100">
        <f t="shared" si="54"/>
        <v>0</v>
      </c>
      <c r="P283" s="98">
        <f t="shared" si="55"/>
        <v>0</v>
      </c>
      <c r="Q283" s="19"/>
      <c r="R283" s="13"/>
      <c r="S283" s="37" t="str" cm="1">
        <f t="array" ref="S283">_xlfn.IFS(P283&gt;H283,"KO : Le montant retenu TTC est supérieur au montant présenté TTC. Merci de revoir la ligne de dépense ou plafonner son montant.",N283&gt;F283,"Attention : Le montant retenu HT est supérieur au montant HT présenté. Merci de revoir la ligne de dépense, plafonner son montant, ou justifier la reventillation HT / TVA.",O283&gt;G283,"Attention : Le montant TVA retenu est supérieur au montant TVA présenté. Merci de revoir la ligne de dépense, plafonner son montant, ou justifier la reventillation HT / TVA.",H283=0,"",P283=H283,"OK",P283&lt;H283,"Montant instruit inférieur au montant présenté.")</f>
        <v/>
      </c>
      <c r="T283" s="95">
        <f t="shared" si="46"/>
        <v>0</v>
      </c>
      <c r="U283" s="95">
        <f t="shared" si="47"/>
        <v>0</v>
      </c>
      <c r="V283" s="95">
        <f t="shared" si="48"/>
        <v>0</v>
      </c>
    </row>
    <row r="284" spans="1:22">
      <c r="A284" s="7">
        <v>280</v>
      </c>
      <c r="B284" s="2"/>
      <c r="C284" s="2"/>
      <c r="D284" s="2"/>
      <c r="E284" s="2"/>
      <c r="F284" s="99"/>
      <c r="G284" s="93"/>
      <c r="H284" s="98">
        <f t="shared" si="56"/>
        <v>0</v>
      </c>
      <c r="I284" s="30"/>
      <c r="J284" s="21">
        <f t="shared" si="49"/>
        <v>0</v>
      </c>
      <c r="K284" s="5">
        <f t="shared" si="50"/>
        <v>0</v>
      </c>
      <c r="L284" s="5">
        <f t="shared" si="51"/>
        <v>0</v>
      </c>
      <c r="M284" s="2">
        <f t="shared" si="52"/>
        <v>0</v>
      </c>
      <c r="N284" s="100">
        <f t="shared" si="53"/>
        <v>0</v>
      </c>
      <c r="O284" s="100">
        <f t="shared" si="54"/>
        <v>0</v>
      </c>
      <c r="P284" s="98">
        <f t="shared" si="55"/>
        <v>0</v>
      </c>
      <c r="Q284" s="19"/>
      <c r="R284" s="13"/>
      <c r="S284" s="37" t="str" cm="1">
        <f t="array" ref="S284">_xlfn.IFS(P284&gt;H284,"KO : Le montant retenu TTC est supérieur au montant présenté TTC. Merci de revoir la ligne de dépense ou plafonner son montant.",N284&gt;F284,"Attention : Le montant retenu HT est supérieur au montant HT présenté. Merci de revoir la ligne de dépense, plafonner son montant, ou justifier la reventillation HT / TVA.",O284&gt;G284,"Attention : Le montant TVA retenu est supérieur au montant TVA présenté. Merci de revoir la ligne de dépense, plafonner son montant, ou justifier la reventillation HT / TVA.",H284=0,"",P284=H284,"OK",P284&lt;H284,"Montant instruit inférieur au montant présenté.")</f>
        <v/>
      </c>
      <c r="T284" s="95">
        <f t="shared" si="46"/>
        <v>0</v>
      </c>
      <c r="U284" s="95">
        <f t="shared" si="47"/>
        <v>0</v>
      </c>
      <c r="V284" s="95">
        <f t="shared" si="48"/>
        <v>0</v>
      </c>
    </row>
    <row r="285" spans="1:22">
      <c r="A285" s="7">
        <v>281</v>
      </c>
      <c r="B285" s="2"/>
      <c r="C285" s="2"/>
      <c r="D285" s="2"/>
      <c r="E285" s="2"/>
      <c r="F285" s="99"/>
      <c r="G285" s="93"/>
      <c r="H285" s="98">
        <f t="shared" si="56"/>
        <v>0</v>
      </c>
      <c r="I285" s="30"/>
      <c r="J285" s="21">
        <f t="shared" si="49"/>
        <v>0</v>
      </c>
      <c r="K285" s="5">
        <f t="shared" si="50"/>
        <v>0</v>
      </c>
      <c r="L285" s="5">
        <f t="shared" si="51"/>
        <v>0</v>
      </c>
      <c r="M285" s="2">
        <f t="shared" si="52"/>
        <v>0</v>
      </c>
      <c r="N285" s="100">
        <f t="shared" si="53"/>
        <v>0</v>
      </c>
      <c r="O285" s="100">
        <f t="shared" si="54"/>
        <v>0</v>
      </c>
      <c r="P285" s="98">
        <f t="shared" si="55"/>
        <v>0</v>
      </c>
      <c r="Q285" s="19"/>
      <c r="R285" s="13"/>
      <c r="S285" s="37" t="str" cm="1">
        <f t="array" ref="S285">_xlfn.IFS(P285&gt;H285,"KO : Le montant retenu TTC est supérieur au montant présenté TTC. Merci de revoir la ligne de dépense ou plafonner son montant.",N285&gt;F285,"Attention : Le montant retenu HT est supérieur au montant HT présenté. Merci de revoir la ligne de dépense, plafonner son montant, ou justifier la reventillation HT / TVA.",O285&gt;G285,"Attention : Le montant TVA retenu est supérieur au montant TVA présenté. Merci de revoir la ligne de dépense, plafonner son montant, ou justifier la reventillation HT / TVA.",H285=0,"",P285=H285,"OK",P285&lt;H285,"Montant instruit inférieur au montant présenté.")</f>
        <v/>
      </c>
      <c r="T285" s="95">
        <f t="shared" si="46"/>
        <v>0</v>
      </c>
      <c r="U285" s="95">
        <f t="shared" si="47"/>
        <v>0</v>
      </c>
      <c r="V285" s="95">
        <f t="shared" si="48"/>
        <v>0</v>
      </c>
    </row>
    <row r="286" spans="1:22">
      <c r="A286" s="7">
        <v>282</v>
      </c>
      <c r="B286" s="2"/>
      <c r="C286" s="2"/>
      <c r="D286" s="2"/>
      <c r="E286" s="2"/>
      <c r="F286" s="99"/>
      <c r="G286" s="93"/>
      <c r="H286" s="98">
        <f t="shared" si="56"/>
        <v>0</v>
      </c>
      <c r="I286" s="30"/>
      <c r="J286" s="21">
        <f t="shared" si="49"/>
        <v>0</v>
      </c>
      <c r="K286" s="5">
        <f t="shared" si="50"/>
        <v>0</v>
      </c>
      <c r="L286" s="5">
        <f t="shared" si="51"/>
        <v>0</v>
      </c>
      <c r="M286" s="2">
        <f t="shared" si="52"/>
        <v>0</v>
      </c>
      <c r="N286" s="100">
        <f t="shared" si="53"/>
        <v>0</v>
      </c>
      <c r="O286" s="100">
        <f t="shared" si="54"/>
        <v>0</v>
      </c>
      <c r="P286" s="98">
        <f t="shared" si="55"/>
        <v>0</v>
      </c>
      <c r="Q286" s="19"/>
      <c r="R286" s="13"/>
      <c r="S286" s="37" t="str" cm="1">
        <f t="array" ref="S286">_xlfn.IFS(P286&gt;H286,"KO : Le montant retenu TTC est supérieur au montant présenté TTC. Merci de revoir la ligne de dépense ou plafonner son montant.",N286&gt;F286,"Attention : Le montant retenu HT est supérieur au montant HT présenté. Merci de revoir la ligne de dépense, plafonner son montant, ou justifier la reventillation HT / TVA.",O286&gt;G286,"Attention : Le montant TVA retenu est supérieur au montant TVA présenté. Merci de revoir la ligne de dépense, plafonner son montant, ou justifier la reventillation HT / TVA.",H286=0,"",P286=H286,"OK",P286&lt;H286,"Montant instruit inférieur au montant présenté.")</f>
        <v/>
      </c>
      <c r="T286" s="95">
        <f t="shared" si="46"/>
        <v>0</v>
      </c>
      <c r="U286" s="95">
        <f t="shared" si="47"/>
        <v>0</v>
      </c>
      <c r="V286" s="95">
        <f t="shared" si="48"/>
        <v>0</v>
      </c>
    </row>
    <row r="287" spans="1:22">
      <c r="A287" s="7">
        <v>283</v>
      </c>
      <c r="B287" s="2"/>
      <c r="C287" s="2"/>
      <c r="D287" s="2"/>
      <c r="E287" s="2"/>
      <c r="F287" s="99"/>
      <c r="G287" s="93"/>
      <c r="H287" s="98">
        <f t="shared" si="56"/>
        <v>0</v>
      </c>
      <c r="I287" s="30"/>
      <c r="J287" s="21">
        <f t="shared" si="49"/>
        <v>0</v>
      </c>
      <c r="K287" s="5">
        <f t="shared" si="50"/>
        <v>0</v>
      </c>
      <c r="L287" s="5">
        <f t="shared" si="51"/>
        <v>0</v>
      </c>
      <c r="M287" s="2">
        <f t="shared" si="52"/>
        <v>0</v>
      </c>
      <c r="N287" s="100">
        <f t="shared" si="53"/>
        <v>0</v>
      </c>
      <c r="O287" s="100">
        <f t="shared" si="54"/>
        <v>0</v>
      </c>
      <c r="P287" s="98">
        <f t="shared" si="55"/>
        <v>0</v>
      </c>
      <c r="Q287" s="19"/>
      <c r="R287" s="13"/>
      <c r="S287" s="37" t="str" cm="1">
        <f t="array" ref="S287">_xlfn.IFS(P287&gt;H287,"KO : Le montant retenu TTC est supérieur au montant présenté TTC. Merci de revoir la ligne de dépense ou plafonner son montant.",N287&gt;F287,"Attention : Le montant retenu HT est supérieur au montant HT présenté. Merci de revoir la ligne de dépense, plafonner son montant, ou justifier la reventillation HT / TVA.",O287&gt;G287,"Attention : Le montant TVA retenu est supérieur au montant TVA présenté. Merci de revoir la ligne de dépense, plafonner son montant, ou justifier la reventillation HT / TVA.",H287=0,"",P287=H287,"OK",P287&lt;H287,"Montant instruit inférieur au montant présenté.")</f>
        <v/>
      </c>
      <c r="T287" s="95">
        <f t="shared" si="46"/>
        <v>0</v>
      </c>
      <c r="U287" s="95">
        <f t="shared" si="47"/>
        <v>0</v>
      </c>
      <c r="V287" s="95">
        <f t="shared" si="48"/>
        <v>0</v>
      </c>
    </row>
    <row r="288" spans="1:22">
      <c r="A288" s="7">
        <v>284</v>
      </c>
      <c r="B288" s="2"/>
      <c r="C288" s="2"/>
      <c r="D288" s="2"/>
      <c r="E288" s="2"/>
      <c r="F288" s="99"/>
      <c r="G288" s="93"/>
      <c r="H288" s="98">
        <f t="shared" si="56"/>
        <v>0</v>
      </c>
      <c r="I288" s="30"/>
      <c r="J288" s="21">
        <f t="shared" si="49"/>
        <v>0</v>
      </c>
      <c r="K288" s="5">
        <f t="shared" si="50"/>
        <v>0</v>
      </c>
      <c r="L288" s="5">
        <f t="shared" si="51"/>
        <v>0</v>
      </c>
      <c r="M288" s="2">
        <f t="shared" si="52"/>
        <v>0</v>
      </c>
      <c r="N288" s="100">
        <f t="shared" si="53"/>
        <v>0</v>
      </c>
      <c r="O288" s="100">
        <f t="shared" si="54"/>
        <v>0</v>
      </c>
      <c r="P288" s="98">
        <f t="shared" si="55"/>
        <v>0</v>
      </c>
      <c r="Q288" s="19"/>
      <c r="R288" s="13"/>
      <c r="S288" s="37" t="str" cm="1">
        <f t="array" ref="S288">_xlfn.IFS(P288&gt;H288,"KO : Le montant retenu TTC est supérieur au montant présenté TTC. Merci de revoir la ligne de dépense ou plafonner son montant.",N288&gt;F288,"Attention : Le montant retenu HT est supérieur au montant HT présenté. Merci de revoir la ligne de dépense, plafonner son montant, ou justifier la reventillation HT / TVA.",O288&gt;G288,"Attention : Le montant TVA retenu est supérieur au montant TVA présenté. Merci de revoir la ligne de dépense, plafonner son montant, ou justifier la reventillation HT / TVA.",H288=0,"",P288=H288,"OK",P288&lt;H288,"Montant instruit inférieur au montant présenté.")</f>
        <v/>
      </c>
      <c r="T288" s="95">
        <f t="shared" si="46"/>
        <v>0</v>
      </c>
      <c r="U288" s="95">
        <f t="shared" si="47"/>
        <v>0</v>
      </c>
      <c r="V288" s="95">
        <f t="shared" si="48"/>
        <v>0</v>
      </c>
    </row>
    <row r="289" spans="1:22">
      <c r="A289" s="7">
        <v>285</v>
      </c>
      <c r="B289" s="2"/>
      <c r="C289" s="2"/>
      <c r="D289" s="2"/>
      <c r="E289" s="2"/>
      <c r="F289" s="99"/>
      <c r="G289" s="93"/>
      <c r="H289" s="98">
        <f t="shared" si="56"/>
        <v>0</v>
      </c>
      <c r="I289" s="30"/>
      <c r="J289" s="21">
        <f t="shared" si="49"/>
        <v>0</v>
      </c>
      <c r="K289" s="5">
        <f t="shared" si="50"/>
        <v>0</v>
      </c>
      <c r="L289" s="5">
        <f t="shared" si="51"/>
        <v>0</v>
      </c>
      <c r="M289" s="2">
        <f t="shared" si="52"/>
        <v>0</v>
      </c>
      <c r="N289" s="100">
        <f t="shared" si="53"/>
        <v>0</v>
      </c>
      <c r="O289" s="100">
        <f t="shared" si="54"/>
        <v>0</v>
      </c>
      <c r="P289" s="98">
        <f t="shared" si="55"/>
        <v>0</v>
      </c>
      <c r="Q289" s="19"/>
      <c r="R289" s="13"/>
      <c r="S289" s="37" t="str" cm="1">
        <f t="array" ref="S289">_xlfn.IFS(P289&gt;H289,"KO : Le montant retenu TTC est supérieur au montant présenté TTC. Merci de revoir la ligne de dépense ou plafonner son montant.",N289&gt;F289,"Attention : Le montant retenu HT est supérieur au montant HT présenté. Merci de revoir la ligne de dépense, plafonner son montant, ou justifier la reventillation HT / TVA.",O289&gt;G289,"Attention : Le montant TVA retenu est supérieur au montant TVA présenté. Merci de revoir la ligne de dépense, plafonner son montant, ou justifier la reventillation HT / TVA.",H289=0,"",P289=H289,"OK",P289&lt;H289,"Montant instruit inférieur au montant présenté.")</f>
        <v/>
      </c>
      <c r="T289" s="95">
        <f t="shared" si="46"/>
        <v>0</v>
      </c>
      <c r="U289" s="95">
        <f t="shared" si="47"/>
        <v>0</v>
      </c>
      <c r="V289" s="95">
        <f t="shared" si="48"/>
        <v>0</v>
      </c>
    </row>
    <row r="290" spans="1:22">
      <c r="A290" s="7">
        <v>286</v>
      </c>
      <c r="B290" s="2"/>
      <c r="C290" s="2"/>
      <c r="D290" s="2"/>
      <c r="E290" s="2"/>
      <c r="F290" s="99"/>
      <c r="G290" s="93"/>
      <c r="H290" s="98">
        <f t="shared" si="56"/>
        <v>0</v>
      </c>
      <c r="I290" s="30"/>
      <c r="J290" s="21">
        <f t="shared" si="49"/>
        <v>0</v>
      </c>
      <c r="K290" s="5">
        <f t="shared" si="50"/>
        <v>0</v>
      </c>
      <c r="L290" s="5">
        <f t="shared" si="51"/>
        <v>0</v>
      </c>
      <c r="M290" s="2">
        <f t="shared" si="52"/>
        <v>0</v>
      </c>
      <c r="N290" s="100">
        <f t="shared" si="53"/>
        <v>0</v>
      </c>
      <c r="O290" s="100">
        <f t="shared" si="54"/>
        <v>0</v>
      </c>
      <c r="P290" s="98">
        <f t="shared" si="55"/>
        <v>0</v>
      </c>
      <c r="Q290" s="19"/>
      <c r="R290" s="13"/>
      <c r="S290" s="37" t="str" cm="1">
        <f t="array" ref="S290">_xlfn.IFS(P290&gt;H290,"KO : Le montant retenu TTC est supérieur au montant présenté TTC. Merci de revoir la ligne de dépense ou plafonner son montant.",N290&gt;F290,"Attention : Le montant retenu HT est supérieur au montant HT présenté. Merci de revoir la ligne de dépense, plafonner son montant, ou justifier la reventillation HT / TVA.",O290&gt;G290,"Attention : Le montant TVA retenu est supérieur au montant TVA présenté. Merci de revoir la ligne de dépense, plafonner son montant, ou justifier la reventillation HT / TVA.",H290=0,"",P290=H290,"OK",P290&lt;H290,"Montant instruit inférieur au montant présenté.")</f>
        <v/>
      </c>
      <c r="T290" s="95">
        <f t="shared" si="46"/>
        <v>0</v>
      </c>
      <c r="U290" s="95">
        <f t="shared" si="47"/>
        <v>0</v>
      </c>
      <c r="V290" s="95">
        <f t="shared" si="48"/>
        <v>0</v>
      </c>
    </row>
    <row r="291" spans="1:22">
      <c r="A291" s="7">
        <v>287</v>
      </c>
      <c r="B291" s="2"/>
      <c r="C291" s="2"/>
      <c r="D291" s="2"/>
      <c r="E291" s="2"/>
      <c r="F291" s="99"/>
      <c r="G291" s="93"/>
      <c r="H291" s="98">
        <f t="shared" si="56"/>
        <v>0</v>
      </c>
      <c r="I291" s="30"/>
      <c r="J291" s="21">
        <f t="shared" si="49"/>
        <v>0</v>
      </c>
      <c r="K291" s="5">
        <f t="shared" si="50"/>
        <v>0</v>
      </c>
      <c r="L291" s="5">
        <f t="shared" si="51"/>
        <v>0</v>
      </c>
      <c r="M291" s="2">
        <f t="shared" si="52"/>
        <v>0</v>
      </c>
      <c r="N291" s="100">
        <f t="shared" si="53"/>
        <v>0</v>
      </c>
      <c r="O291" s="100">
        <f t="shared" si="54"/>
        <v>0</v>
      </c>
      <c r="P291" s="98">
        <f t="shared" si="55"/>
        <v>0</v>
      </c>
      <c r="Q291" s="19"/>
      <c r="R291" s="13"/>
      <c r="S291" s="37" t="str" cm="1">
        <f t="array" ref="S291">_xlfn.IFS(P291&gt;H291,"KO : Le montant retenu TTC est supérieur au montant présenté TTC. Merci de revoir la ligne de dépense ou plafonner son montant.",N291&gt;F291,"Attention : Le montant retenu HT est supérieur au montant HT présenté. Merci de revoir la ligne de dépense, plafonner son montant, ou justifier la reventillation HT / TVA.",O291&gt;G291,"Attention : Le montant TVA retenu est supérieur au montant TVA présenté. Merci de revoir la ligne de dépense, plafonner son montant, ou justifier la reventillation HT / TVA.",H291=0,"",P291=H291,"OK",P291&lt;H291,"Montant instruit inférieur au montant présenté.")</f>
        <v/>
      </c>
      <c r="T291" s="95">
        <f t="shared" si="46"/>
        <v>0</v>
      </c>
      <c r="U291" s="95">
        <f t="shared" si="47"/>
        <v>0</v>
      </c>
      <c r="V291" s="95">
        <f t="shared" si="48"/>
        <v>0</v>
      </c>
    </row>
    <row r="292" spans="1:22">
      <c r="A292" s="7">
        <v>288</v>
      </c>
      <c r="B292" s="2"/>
      <c r="C292" s="2"/>
      <c r="D292" s="2"/>
      <c r="E292" s="2"/>
      <c r="F292" s="99"/>
      <c r="G292" s="93"/>
      <c r="H292" s="98">
        <f t="shared" si="56"/>
        <v>0</v>
      </c>
      <c r="I292" s="30"/>
      <c r="J292" s="21">
        <f t="shared" si="49"/>
        <v>0</v>
      </c>
      <c r="K292" s="5">
        <f t="shared" si="50"/>
        <v>0</v>
      </c>
      <c r="L292" s="5">
        <f t="shared" si="51"/>
        <v>0</v>
      </c>
      <c r="M292" s="2">
        <f t="shared" si="52"/>
        <v>0</v>
      </c>
      <c r="N292" s="100">
        <f t="shared" si="53"/>
        <v>0</v>
      </c>
      <c r="O292" s="100">
        <f t="shared" si="54"/>
        <v>0</v>
      </c>
      <c r="P292" s="98">
        <f t="shared" si="55"/>
        <v>0</v>
      </c>
      <c r="Q292" s="19"/>
      <c r="R292" s="13"/>
      <c r="S292" s="37" t="str" cm="1">
        <f t="array" ref="S292">_xlfn.IFS(P292&gt;H292,"KO : Le montant retenu TTC est supérieur au montant présenté TTC. Merci de revoir la ligne de dépense ou plafonner son montant.",N292&gt;F292,"Attention : Le montant retenu HT est supérieur au montant HT présenté. Merci de revoir la ligne de dépense, plafonner son montant, ou justifier la reventillation HT / TVA.",O292&gt;G292,"Attention : Le montant TVA retenu est supérieur au montant TVA présenté. Merci de revoir la ligne de dépense, plafonner son montant, ou justifier la reventillation HT / TVA.",H292=0,"",P292=H292,"OK",P292&lt;H292,"Montant instruit inférieur au montant présenté.")</f>
        <v/>
      </c>
      <c r="T292" s="95">
        <f t="shared" si="46"/>
        <v>0</v>
      </c>
      <c r="U292" s="95">
        <f t="shared" si="47"/>
        <v>0</v>
      </c>
      <c r="V292" s="95">
        <f t="shared" si="48"/>
        <v>0</v>
      </c>
    </row>
    <row r="293" spans="1:22">
      <c r="A293" s="7">
        <v>289</v>
      </c>
      <c r="B293" s="2"/>
      <c r="C293" s="2"/>
      <c r="D293" s="2"/>
      <c r="E293" s="2"/>
      <c r="F293" s="99"/>
      <c r="G293" s="93"/>
      <c r="H293" s="98">
        <f t="shared" si="56"/>
        <v>0</v>
      </c>
      <c r="I293" s="30"/>
      <c r="J293" s="21">
        <f t="shared" si="49"/>
        <v>0</v>
      </c>
      <c r="K293" s="5">
        <f t="shared" si="50"/>
        <v>0</v>
      </c>
      <c r="L293" s="5">
        <f t="shared" si="51"/>
        <v>0</v>
      </c>
      <c r="M293" s="2">
        <f t="shared" si="52"/>
        <v>0</v>
      </c>
      <c r="N293" s="100">
        <f t="shared" si="53"/>
        <v>0</v>
      </c>
      <c r="O293" s="100">
        <f t="shared" si="54"/>
        <v>0</v>
      </c>
      <c r="P293" s="98">
        <f t="shared" si="55"/>
        <v>0</v>
      </c>
      <c r="Q293" s="19"/>
      <c r="R293" s="13"/>
      <c r="S293" s="37" t="str" cm="1">
        <f t="array" ref="S293">_xlfn.IFS(P293&gt;H293,"KO : Le montant retenu TTC est supérieur au montant présenté TTC. Merci de revoir la ligne de dépense ou plafonner son montant.",N293&gt;F293,"Attention : Le montant retenu HT est supérieur au montant HT présenté. Merci de revoir la ligne de dépense, plafonner son montant, ou justifier la reventillation HT / TVA.",O293&gt;G293,"Attention : Le montant TVA retenu est supérieur au montant TVA présenté. Merci de revoir la ligne de dépense, plafonner son montant, ou justifier la reventillation HT / TVA.",H293=0,"",P293=H293,"OK",P293&lt;H293,"Montant instruit inférieur au montant présenté.")</f>
        <v/>
      </c>
      <c r="T293" s="95">
        <f t="shared" si="46"/>
        <v>0</v>
      </c>
      <c r="U293" s="95">
        <f t="shared" si="47"/>
        <v>0</v>
      </c>
      <c r="V293" s="95">
        <f t="shared" si="48"/>
        <v>0</v>
      </c>
    </row>
    <row r="294" spans="1:22">
      <c r="A294" s="7">
        <v>290</v>
      </c>
      <c r="B294" s="2"/>
      <c r="C294" s="2"/>
      <c r="D294" s="2"/>
      <c r="E294" s="2"/>
      <c r="F294" s="99"/>
      <c r="G294" s="93"/>
      <c r="H294" s="98">
        <f t="shared" si="56"/>
        <v>0</v>
      </c>
      <c r="I294" s="30"/>
      <c r="J294" s="21">
        <f t="shared" si="49"/>
        <v>0</v>
      </c>
      <c r="K294" s="5">
        <f t="shared" si="50"/>
        <v>0</v>
      </c>
      <c r="L294" s="5">
        <f t="shared" si="51"/>
        <v>0</v>
      </c>
      <c r="M294" s="2">
        <f t="shared" si="52"/>
        <v>0</v>
      </c>
      <c r="N294" s="100">
        <f t="shared" si="53"/>
        <v>0</v>
      </c>
      <c r="O294" s="100">
        <f t="shared" si="54"/>
        <v>0</v>
      </c>
      <c r="P294" s="98">
        <f t="shared" si="55"/>
        <v>0</v>
      </c>
      <c r="Q294" s="19"/>
      <c r="R294" s="13"/>
      <c r="S294" s="37" t="str" cm="1">
        <f t="array" ref="S294">_xlfn.IFS(P294&gt;H294,"KO : Le montant retenu TTC est supérieur au montant présenté TTC. Merci de revoir la ligne de dépense ou plafonner son montant.",N294&gt;F294,"Attention : Le montant retenu HT est supérieur au montant HT présenté. Merci de revoir la ligne de dépense, plafonner son montant, ou justifier la reventillation HT / TVA.",O294&gt;G294,"Attention : Le montant TVA retenu est supérieur au montant TVA présenté. Merci de revoir la ligne de dépense, plafonner son montant, ou justifier la reventillation HT / TVA.",H294=0,"",P294=H294,"OK",P294&lt;H294,"Montant instruit inférieur au montant présenté.")</f>
        <v/>
      </c>
      <c r="T294" s="95">
        <f t="shared" si="46"/>
        <v>0</v>
      </c>
      <c r="U294" s="95">
        <f t="shared" si="47"/>
        <v>0</v>
      </c>
      <c r="V294" s="95">
        <f t="shared" si="48"/>
        <v>0</v>
      </c>
    </row>
    <row r="295" spans="1:22">
      <c r="A295" s="7">
        <v>291</v>
      </c>
      <c r="B295" s="2"/>
      <c r="C295" s="2"/>
      <c r="D295" s="2"/>
      <c r="E295" s="2"/>
      <c r="F295" s="99"/>
      <c r="G295" s="93"/>
      <c r="H295" s="98">
        <f t="shared" si="56"/>
        <v>0</v>
      </c>
      <c r="I295" s="30"/>
      <c r="J295" s="21">
        <f t="shared" si="49"/>
        <v>0</v>
      </c>
      <c r="K295" s="5">
        <f t="shared" si="50"/>
        <v>0</v>
      </c>
      <c r="L295" s="5">
        <f t="shared" si="51"/>
        <v>0</v>
      </c>
      <c r="M295" s="2">
        <f t="shared" si="52"/>
        <v>0</v>
      </c>
      <c r="N295" s="100">
        <f t="shared" si="53"/>
        <v>0</v>
      </c>
      <c r="O295" s="100">
        <f t="shared" si="54"/>
        <v>0</v>
      </c>
      <c r="P295" s="98">
        <f t="shared" si="55"/>
        <v>0</v>
      </c>
      <c r="Q295" s="19"/>
      <c r="R295" s="13"/>
      <c r="S295" s="37" t="str" cm="1">
        <f t="array" ref="S295">_xlfn.IFS(P295&gt;H295,"KO : Le montant retenu TTC est supérieur au montant présenté TTC. Merci de revoir la ligne de dépense ou plafonner son montant.",N295&gt;F295,"Attention : Le montant retenu HT est supérieur au montant HT présenté. Merci de revoir la ligne de dépense, plafonner son montant, ou justifier la reventillation HT / TVA.",O295&gt;G295,"Attention : Le montant TVA retenu est supérieur au montant TVA présenté. Merci de revoir la ligne de dépense, plafonner son montant, ou justifier la reventillation HT / TVA.",H295=0,"",P295=H295,"OK",P295&lt;H295,"Montant instruit inférieur au montant présenté.")</f>
        <v/>
      </c>
      <c r="T295" s="95">
        <f t="shared" si="46"/>
        <v>0</v>
      </c>
      <c r="U295" s="95">
        <f t="shared" si="47"/>
        <v>0</v>
      </c>
      <c r="V295" s="95">
        <f t="shared" si="48"/>
        <v>0</v>
      </c>
    </row>
    <row r="296" spans="1:22">
      <c r="A296" s="7">
        <v>292</v>
      </c>
      <c r="B296" s="2"/>
      <c r="C296" s="2"/>
      <c r="D296" s="2"/>
      <c r="E296" s="2"/>
      <c r="F296" s="99"/>
      <c r="G296" s="93"/>
      <c r="H296" s="98">
        <f t="shared" si="56"/>
        <v>0</v>
      </c>
      <c r="I296" s="30"/>
      <c r="J296" s="21">
        <f t="shared" si="49"/>
        <v>0</v>
      </c>
      <c r="K296" s="5">
        <f t="shared" si="50"/>
        <v>0</v>
      </c>
      <c r="L296" s="5">
        <f t="shared" si="51"/>
        <v>0</v>
      </c>
      <c r="M296" s="2">
        <f t="shared" si="52"/>
        <v>0</v>
      </c>
      <c r="N296" s="100">
        <f t="shared" si="53"/>
        <v>0</v>
      </c>
      <c r="O296" s="100">
        <f t="shared" si="54"/>
        <v>0</v>
      </c>
      <c r="P296" s="98">
        <f t="shared" si="55"/>
        <v>0</v>
      </c>
      <c r="Q296" s="19"/>
      <c r="R296" s="13"/>
      <c r="S296" s="37" t="str" cm="1">
        <f t="array" ref="S296">_xlfn.IFS(P296&gt;H296,"KO : Le montant retenu TTC est supérieur au montant présenté TTC. Merci de revoir la ligne de dépense ou plafonner son montant.",N296&gt;F296,"Attention : Le montant retenu HT est supérieur au montant HT présenté. Merci de revoir la ligne de dépense, plafonner son montant, ou justifier la reventillation HT / TVA.",O296&gt;G296,"Attention : Le montant TVA retenu est supérieur au montant TVA présenté. Merci de revoir la ligne de dépense, plafonner son montant, ou justifier la reventillation HT / TVA.",H296=0,"",P296=H296,"OK",P296&lt;H296,"Montant instruit inférieur au montant présenté.")</f>
        <v/>
      </c>
      <c r="T296" s="95">
        <f t="shared" si="46"/>
        <v>0</v>
      </c>
      <c r="U296" s="95">
        <f t="shared" si="47"/>
        <v>0</v>
      </c>
      <c r="V296" s="95">
        <f t="shared" si="48"/>
        <v>0</v>
      </c>
    </row>
    <row r="297" spans="1:22">
      <c r="A297" s="7">
        <v>293</v>
      </c>
      <c r="B297" s="2"/>
      <c r="C297" s="2"/>
      <c r="D297" s="2"/>
      <c r="E297" s="2"/>
      <c r="F297" s="99"/>
      <c r="G297" s="93"/>
      <c r="H297" s="98">
        <f t="shared" si="56"/>
        <v>0</v>
      </c>
      <c r="I297" s="30"/>
      <c r="J297" s="21">
        <f t="shared" si="49"/>
        <v>0</v>
      </c>
      <c r="K297" s="5">
        <f t="shared" si="50"/>
        <v>0</v>
      </c>
      <c r="L297" s="5">
        <f t="shared" si="51"/>
        <v>0</v>
      </c>
      <c r="M297" s="2">
        <f t="shared" si="52"/>
        <v>0</v>
      </c>
      <c r="N297" s="100">
        <f t="shared" si="53"/>
        <v>0</v>
      </c>
      <c r="O297" s="100">
        <f t="shared" si="54"/>
        <v>0</v>
      </c>
      <c r="P297" s="98">
        <f t="shared" si="55"/>
        <v>0</v>
      </c>
      <c r="Q297" s="19"/>
      <c r="R297" s="13"/>
      <c r="S297" s="37" t="str" cm="1">
        <f t="array" ref="S297">_xlfn.IFS(P297&gt;H297,"KO : Le montant retenu TTC est supérieur au montant présenté TTC. Merci de revoir la ligne de dépense ou plafonner son montant.",N297&gt;F297,"Attention : Le montant retenu HT est supérieur au montant HT présenté. Merci de revoir la ligne de dépense, plafonner son montant, ou justifier la reventillation HT / TVA.",O297&gt;G297,"Attention : Le montant TVA retenu est supérieur au montant TVA présenté. Merci de revoir la ligne de dépense, plafonner son montant, ou justifier la reventillation HT / TVA.",H297=0,"",P297=H297,"OK",P297&lt;H297,"Montant instruit inférieur au montant présenté.")</f>
        <v/>
      </c>
      <c r="T297" s="95">
        <f t="shared" si="46"/>
        <v>0</v>
      </c>
      <c r="U297" s="95">
        <f t="shared" si="47"/>
        <v>0</v>
      </c>
      <c r="V297" s="95">
        <f t="shared" si="48"/>
        <v>0</v>
      </c>
    </row>
    <row r="298" spans="1:22">
      <c r="A298" s="7">
        <v>294</v>
      </c>
      <c r="B298" s="2"/>
      <c r="C298" s="2"/>
      <c r="D298" s="2"/>
      <c r="E298" s="2"/>
      <c r="F298" s="99"/>
      <c r="G298" s="93"/>
      <c r="H298" s="98">
        <f t="shared" si="56"/>
        <v>0</v>
      </c>
      <c r="I298" s="30"/>
      <c r="J298" s="21">
        <f t="shared" si="49"/>
        <v>0</v>
      </c>
      <c r="K298" s="5">
        <f t="shared" si="50"/>
        <v>0</v>
      </c>
      <c r="L298" s="5">
        <f t="shared" si="51"/>
        <v>0</v>
      </c>
      <c r="M298" s="2">
        <f t="shared" si="52"/>
        <v>0</v>
      </c>
      <c r="N298" s="100">
        <f t="shared" si="53"/>
        <v>0</v>
      </c>
      <c r="O298" s="100">
        <f t="shared" si="54"/>
        <v>0</v>
      </c>
      <c r="P298" s="98">
        <f t="shared" si="55"/>
        <v>0</v>
      </c>
      <c r="Q298" s="19"/>
      <c r="R298" s="13"/>
      <c r="S298" s="37" t="str" cm="1">
        <f t="array" ref="S298">_xlfn.IFS(P298&gt;H298,"KO : Le montant retenu TTC est supérieur au montant présenté TTC. Merci de revoir la ligne de dépense ou plafonner son montant.",N298&gt;F298,"Attention : Le montant retenu HT est supérieur au montant HT présenté. Merci de revoir la ligne de dépense, plafonner son montant, ou justifier la reventillation HT / TVA.",O298&gt;G298,"Attention : Le montant TVA retenu est supérieur au montant TVA présenté. Merci de revoir la ligne de dépense, plafonner son montant, ou justifier la reventillation HT / TVA.",H298=0,"",P298=H298,"OK",P298&lt;H298,"Montant instruit inférieur au montant présenté.")</f>
        <v/>
      </c>
      <c r="T298" s="95">
        <f t="shared" si="46"/>
        <v>0</v>
      </c>
      <c r="U298" s="95">
        <f t="shared" si="47"/>
        <v>0</v>
      </c>
      <c r="V298" s="95">
        <f t="shared" si="48"/>
        <v>0</v>
      </c>
    </row>
    <row r="299" spans="1:22">
      <c r="A299" s="7">
        <v>295</v>
      </c>
      <c r="B299" s="2"/>
      <c r="C299" s="2"/>
      <c r="D299" s="2"/>
      <c r="E299" s="2"/>
      <c r="F299" s="99"/>
      <c r="G299" s="93"/>
      <c r="H299" s="98">
        <f t="shared" si="56"/>
        <v>0</v>
      </c>
      <c r="I299" s="30"/>
      <c r="J299" s="21">
        <f t="shared" si="49"/>
        <v>0</v>
      </c>
      <c r="K299" s="5">
        <f t="shared" si="50"/>
        <v>0</v>
      </c>
      <c r="L299" s="5">
        <f t="shared" si="51"/>
        <v>0</v>
      </c>
      <c r="M299" s="2">
        <f t="shared" si="52"/>
        <v>0</v>
      </c>
      <c r="N299" s="100">
        <f t="shared" si="53"/>
        <v>0</v>
      </c>
      <c r="O299" s="100">
        <f t="shared" si="54"/>
        <v>0</v>
      </c>
      <c r="P299" s="98">
        <f t="shared" si="55"/>
        <v>0</v>
      </c>
      <c r="Q299" s="19"/>
      <c r="R299" s="13"/>
      <c r="S299" s="37" t="str" cm="1">
        <f t="array" ref="S299">_xlfn.IFS(P299&gt;H299,"KO : Le montant retenu TTC est supérieur au montant présenté TTC. Merci de revoir la ligne de dépense ou plafonner son montant.",N299&gt;F299,"Attention : Le montant retenu HT est supérieur au montant HT présenté. Merci de revoir la ligne de dépense, plafonner son montant, ou justifier la reventillation HT / TVA.",O299&gt;G299,"Attention : Le montant TVA retenu est supérieur au montant TVA présenté. Merci de revoir la ligne de dépense, plafonner son montant, ou justifier la reventillation HT / TVA.",H299=0,"",P299=H299,"OK",P299&lt;H299,"Montant instruit inférieur au montant présenté.")</f>
        <v/>
      </c>
      <c r="T299" s="95">
        <f t="shared" si="46"/>
        <v>0</v>
      </c>
      <c r="U299" s="95">
        <f t="shared" si="47"/>
        <v>0</v>
      </c>
      <c r="V299" s="95">
        <f t="shared" si="48"/>
        <v>0</v>
      </c>
    </row>
    <row r="300" spans="1:22">
      <c r="A300" s="7">
        <v>296</v>
      </c>
      <c r="B300" s="2"/>
      <c r="C300" s="2"/>
      <c r="D300" s="2"/>
      <c r="E300" s="2"/>
      <c r="F300" s="99"/>
      <c r="G300" s="93"/>
      <c r="H300" s="98">
        <f t="shared" si="56"/>
        <v>0</v>
      </c>
      <c r="I300" s="30"/>
      <c r="J300" s="21">
        <f t="shared" si="49"/>
        <v>0</v>
      </c>
      <c r="K300" s="5">
        <f t="shared" si="50"/>
        <v>0</v>
      </c>
      <c r="L300" s="5">
        <f t="shared" si="51"/>
        <v>0</v>
      </c>
      <c r="M300" s="2">
        <f t="shared" si="52"/>
        <v>0</v>
      </c>
      <c r="N300" s="100">
        <f t="shared" si="53"/>
        <v>0</v>
      </c>
      <c r="O300" s="100">
        <f t="shared" si="54"/>
        <v>0</v>
      </c>
      <c r="P300" s="98">
        <f t="shared" si="55"/>
        <v>0</v>
      </c>
      <c r="Q300" s="19"/>
      <c r="R300" s="13"/>
      <c r="S300" s="37" t="str" cm="1">
        <f t="array" ref="S300">_xlfn.IFS(P300&gt;H300,"KO : Le montant retenu TTC est supérieur au montant présenté TTC. Merci de revoir la ligne de dépense ou plafonner son montant.",N300&gt;F300,"Attention : Le montant retenu HT est supérieur au montant HT présenté. Merci de revoir la ligne de dépense, plafonner son montant, ou justifier la reventillation HT / TVA.",O300&gt;G300,"Attention : Le montant TVA retenu est supérieur au montant TVA présenté. Merci de revoir la ligne de dépense, plafonner son montant, ou justifier la reventillation HT / TVA.",H300=0,"",P300=H300,"OK",P300&lt;H300,"Montant instruit inférieur au montant présenté.")</f>
        <v/>
      </c>
      <c r="T300" s="95">
        <f t="shared" si="46"/>
        <v>0</v>
      </c>
      <c r="U300" s="95">
        <f t="shared" si="47"/>
        <v>0</v>
      </c>
      <c r="V300" s="95">
        <f t="shared" si="48"/>
        <v>0</v>
      </c>
    </row>
    <row r="301" spans="1:22">
      <c r="A301" s="7">
        <v>297</v>
      </c>
      <c r="B301" s="2"/>
      <c r="C301" s="2"/>
      <c r="D301" s="2"/>
      <c r="E301" s="2"/>
      <c r="F301" s="99"/>
      <c r="G301" s="93"/>
      <c r="H301" s="98">
        <f t="shared" si="56"/>
        <v>0</v>
      </c>
      <c r="I301" s="30"/>
      <c r="J301" s="21">
        <f t="shared" si="49"/>
        <v>0</v>
      </c>
      <c r="K301" s="5">
        <f t="shared" si="50"/>
        <v>0</v>
      </c>
      <c r="L301" s="5">
        <f t="shared" si="51"/>
        <v>0</v>
      </c>
      <c r="M301" s="2">
        <f t="shared" si="52"/>
        <v>0</v>
      </c>
      <c r="N301" s="100">
        <f t="shared" si="53"/>
        <v>0</v>
      </c>
      <c r="O301" s="100">
        <f t="shared" si="54"/>
        <v>0</v>
      </c>
      <c r="P301" s="98">
        <f t="shared" si="55"/>
        <v>0</v>
      </c>
      <c r="Q301" s="19"/>
      <c r="R301" s="13"/>
      <c r="S301" s="37" t="str" cm="1">
        <f t="array" ref="S301">_xlfn.IFS(P301&gt;H301,"KO : Le montant retenu TTC est supérieur au montant présenté TTC. Merci de revoir la ligne de dépense ou plafonner son montant.",N301&gt;F301,"Attention : Le montant retenu HT est supérieur au montant HT présenté. Merci de revoir la ligne de dépense, plafonner son montant, ou justifier la reventillation HT / TVA.",O301&gt;G301,"Attention : Le montant TVA retenu est supérieur au montant TVA présenté. Merci de revoir la ligne de dépense, plafonner son montant, ou justifier la reventillation HT / TVA.",H301=0,"",P301=H301,"OK",P301&lt;H301,"Montant instruit inférieur au montant présenté.")</f>
        <v/>
      </c>
      <c r="T301" s="95">
        <f t="shared" si="46"/>
        <v>0</v>
      </c>
      <c r="U301" s="95">
        <f t="shared" si="47"/>
        <v>0</v>
      </c>
      <c r="V301" s="95">
        <f t="shared" si="48"/>
        <v>0</v>
      </c>
    </row>
    <row r="302" spans="1:22">
      <c r="A302" s="7">
        <v>298</v>
      </c>
      <c r="B302" s="2"/>
      <c r="C302" s="2"/>
      <c r="D302" s="2"/>
      <c r="E302" s="2"/>
      <c r="F302" s="99"/>
      <c r="G302" s="93"/>
      <c r="H302" s="98">
        <f t="shared" si="56"/>
        <v>0</v>
      </c>
      <c r="I302" s="30"/>
      <c r="J302" s="21">
        <f t="shared" si="49"/>
        <v>0</v>
      </c>
      <c r="K302" s="5">
        <f t="shared" si="50"/>
        <v>0</v>
      </c>
      <c r="L302" s="5">
        <f t="shared" si="51"/>
        <v>0</v>
      </c>
      <c r="M302" s="2">
        <f t="shared" si="52"/>
        <v>0</v>
      </c>
      <c r="N302" s="100">
        <f t="shared" si="53"/>
        <v>0</v>
      </c>
      <c r="O302" s="100">
        <f t="shared" si="54"/>
        <v>0</v>
      </c>
      <c r="P302" s="98">
        <f t="shared" si="55"/>
        <v>0</v>
      </c>
      <c r="Q302" s="19"/>
      <c r="R302" s="13"/>
      <c r="S302" s="37" t="str" cm="1">
        <f t="array" ref="S302">_xlfn.IFS(P302&gt;H302,"KO : Le montant retenu TTC est supérieur au montant présenté TTC. Merci de revoir la ligne de dépense ou plafonner son montant.",N302&gt;F302,"Attention : Le montant retenu HT est supérieur au montant HT présenté. Merci de revoir la ligne de dépense, plafonner son montant, ou justifier la reventillation HT / TVA.",O302&gt;G302,"Attention : Le montant TVA retenu est supérieur au montant TVA présenté. Merci de revoir la ligne de dépense, plafonner son montant, ou justifier la reventillation HT / TVA.",H302=0,"",P302=H302,"OK",P302&lt;H302,"Montant instruit inférieur au montant présenté.")</f>
        <v/>
      </c>
      <c r="T302" s="95">
        <f t="shared" si="46"/>
        <v>0</v>
      </c>
      <c r="U302" s="95">
        <f t="shared" si="47"/>
        <v>0</v>
      </c>
      <c r="V302" s="95">
        <f t="shared" si="48"/>
        <v>0</v>
      </c>
    </row>
    <row r="303" spans="1:22">
      <c r="A303" s="7">
        <v>299</v>
      </c>
      <c r="B303" s="2"/>
      <c r="C303" s="2"/>
      <c r="D303" s="2"/>
      <c r="E303" s="2"/>
      <c r="F303" s="99"/>
      <c r="G303" s="93"/>
      <c r="H303" s="98">
        <f t="shared" si="56"/>
        <v>0</v>
      </c>
      <c r="I303" s="30"/>
      <c r="J303" s="21">
        <f t="shared" si="49"/>
        <v>0</v>
      </c>
      <c r="K303" s="5">
        <f t="shared" si="50"/>
        <v>0</v>
      </c>
      <c r="L303" s="5">
        <f t="shared" si="51"/>
        <v>0</v>
      </c>
      <c r="M303" s="2">
        <f t="shared" si="52"/>
        <v>0</v>
      </c>
      <c r="N303" s="100">
        <f t="shared" si="53"/>
        <v>0</v>
      </c>
      <c r="O303" s="100">
        <f t="shared" si="54"/>
        <v>0</v>
      </c>
      <c r="P303" s="98">
        <f t="shared" si="55"/>
        <v>0</v>
      </c>
      <c r="Q303" s="19"/>
      <c r="R303" s="13"/>
      <c r="S303" s="37" t="str" cm="1">
        <f t="array" ref="S303">_xlfn.IFS(P303&gt;H303,"KO : Le montant retenu TTC est supérieur au montant présenté TTC. Merci de revoir la ligne de dépense ou plafonner son montant.",N303&gt;F303,"Attention : Le montant retenu HT est supérieur au montant HT présenté. Merci de revoir la ligne de dépense, plafonner son montant, ou justifier la reventillation HT / TVA.",O303&gt;G303,"Attention : Le montant TVA retenu est supérieur au montant TVA présenté. Merci de revoir la ligne de dépense, plafonner son montant, ou justifier la reventillation HT / TVA.",H303=0,"",P303=H303,"OK",P303&lt;H303,"Montant instruit inférieur au montant présenté.")</f>
        <v/>
      </c>
      <c r="T303" s="95">
        <f t="shared" si="46"/>
        <v>0</v>
      </c>
      <c r="U303" s="95">
        <f t="shared" si="47"/>
        <v>0</v>
      </c>
      <c r="V303" s="95">
        <f t="shared" si="48"/>
        <v>0</v>
      </c>
    </row>
    <row r="304" spans="1:22">
      <c r="A304" s="7">
        <v>300</v>
      </c>
      <c r="B304" s="2"/>
      <c r="C304" s="2"/>
      <c r="D304" s="2"/>
      <c r="E304" s="2"/>
      <c r="F304" s="99"/>
      <c r="G304" s="93"/>
      <c r="H304" s="98">
        <f t="shared" si="56"/>
        <v>0</v>
      </c>
      <c r="I304" s="30"/>
      <c r="J304" s="21">
        <f t="shared" si="49"/>
        <v>0</v>
      </c>
      <c r="K304" s="5">
        <f t="shared" si="50"/>
        <v>0</v>
      </c>
      <c r="L304" s="5">
        <f t="shared" si="51"/>
        <v>0</v>
      </c>
      <c r="M304" s="2">
        <f t="shared" si="52"/>
        <v>0</v>
      </c>
      <c r="N304" s="100">
        <f t="shared" si="53"/>
        <v>0</v>
      </c>
      <c r="O304" s="100">
        <f t="shared" si="54"/>
        <v>0</v>
      </c>
      <c r="P304" s="98">
        <f t="shared" si="55"/>
        <v>0</v>
      </c>
      <c r="Q304" s="19"/>
      <c r="R304" s="13"/>
      <c r="S304" s="37" t="str" cm="1">
        <f t="array" ref="S304">_xlfn.IFS(P304&gt;H304,"KO : Le montant retenu TTC est supérieur au montant présenté TTC. Merci de revoir la ligne de dépense ou plafonner son montant.",N304&gt;F304,"Attention : Le montant retenu HT est supérieur au montant HT présenté. Merci de revoir la ligne de dépense, plafonner son montant, ou justifier la reventillation HT / TVA.",O304&gt;G304,"Attention : Le montant TVA retenu est supérieur au montant TVA présenté. Merci de revoir la ligne de dépense, plafonner son montant, ou justifier la reventillation HT / TVA.",H304=0,"",P304=H304,"OK",P304&lt;H304,"Montant instruit inférieur au montant présenté.")</f>
        <v/>
      </c>
      <c r="T304" s="95">
        <f t="shared" si="46"/>
        <v>0</v>
      </c>
      <c r="U304" s="95">
        <f t="shared" si="47"/>
        <v>0</v>
      </c>
      <c r="V304" s="95">
        <f t="shared" si="48"/>
        <v>0</v>
      </c>
    </row>
    <row r="305" spans="1:22">
      <c r="A305" s="7">
        <v>301</v>
      </c>
      <c r="B305" s="2"/>
      <c r="C305" s="2"/>
      <c r="D305" s="2"/>
      <c r="E305" s="2"/>
      <c r="F305" s="99"/>
      <c r="G305" s="93"/>
      <c r="H305" s="98">
        <f t="shared" si="56"/>
        <v>0</v>
      </c>
      <c r="I305" s="30"/>
      <c r="J305" s="21">
        <f t="shared" si="49"/>
        <v>0</v>
      </c>
      <c r="K305" s="5">
        <f t="shared" si="50"/>
        <v>0</v>
      </c>
      <c r="L305" s="5">
        <f t="shared" si="51"/>
        <v>0</v>
      </c>
      <c r="M305" s="2">
        <f t="shared" si="52"/>
        <v>0</v>
      </c>
      <c r="N305" s="100">
        <f t="shared" si="53"/>
        <v>0</v>
      </c>
      <c r="O305" s="100">
        <f t="shared" si="54"/>
        <v>0</v>
      </c>
      <c r="P305" s="98">
        <f t="shared" si="55"/>
        <v>0</v>
      </c>
      <c r="Q305" s="19"/>
      <c r="R305" s="13"/>
      <c r="S305" s="37" t="str" cm="1">
        <f t="array" ref="S305">_xlfn.IFS(P305&gt;H305,"KO : Le montant retenu TTC est supérieur au montant présenté TTC. Merci de revoir la ligne de dépense ou plafonner son montant.",N305&gt;F305,"Attention : Le montant retenu HT est supérieur au montant HT présenté. Merci de revoir la ligne de dépense, plafonner son montant, ou justifier la reventillation HT / TVA.",O305&gt;G305,"Attention : Le montant TVA retenu est supérieur au montant TVA présenté. Merci de revoir la ligne de dépense, plafonner son montant, ou justifier la reventillation HT / TVA.",H305=0,"",P305=H305,"OK",P305&lt;H305,"Montant instruit inférieur au montant présenté.")</f>
        <v/>
      </c>
      <c r="T305" s="95">
        <f t="shared" si="46"/>
        <v>0</v>
      </c>
      <c r="U305" s="95">
        <f t="shared" si="47"/>
        <v>0</v>
      </c>
      <c r="V305" s="95">
        <f t="shared" si="48"/>
        <v>0</v>
      </c>
    </row>
    <row r="306" spans="1:22">
      <c r="A306" s="7">
        <v>302</v>
      </c>
      <c r="B306" s="2"/>
      <c r="C306" s="2"/>
      <c r="D306" s="2"/>
      <c r="E306" s="2"/>
      <c r="F306" s="99"/>
      <c r="G306" s="93"/>
      <c r="H306" s="98">
        <f t="shared" si="56"/>
        <v>0</v>
      </c>
      <c r="I306" s="30"/>
      <c r="J306" s="21">
        <f t="shared" si="49"/>
        <v>0</v>
      </c>
      <c r="K306" s="5">
        <f t="shared" si="50"/>
        <v>0</v>
      </c>
      <c r="L306" s="5">
        <f t="shared" si="51"/>
        <v>0</v>
      </c>
      <c r="M306" s="2">
        <f t="shared" si="52"/>
        <v>0</v>
      </c>
      <c r="N306" s="100">
        <f t="shared" si="53"/>
        <v>0</v>
      </c>
      <c r="O306" s="100">
        <f t="shared" si="54"/>
        <v>0</v>
      </c>
      <c r="P306" s="98">
        <f t="shared" si="55"/>
        <v>0</v>
      </c>
      <c r="Q306" s="19"/>
      <c r="R306" s="13"/>
      <c r="S306" s="37" t="str" cm="1">
        <f t="array" ref="S306">_xlfn.IFS(P306&gt;H306,"KO : Le montant retenu TTC est supérieur au montant présenté TTC. Merci de revoir la ligne de dépense ou plafonner son montant.",N306&gt;F306,"Attention : Le montant retenu HT est supérieur au montant HT présenté. Merci de revoir la ligne de dépense, plafonner son montant, ou justifier la reventillation HT / TVA.",O306&gt;G306,"Attention : Le montant TVA retenu est supérieur au montant TVA présenté. Merci de revoir la ligne de dépense, plafonner son montant, ou justifier la reventillation HT / TVA.",H306=0,"",P306=H306,"OK",P306&lt;H306,"Montant instruit inférieur au montant présenté.")</f>
        <v/>
      </c>
      <c r="T306" s="95">
        <f t="shared" si="46"/>
        <v>0</v>
      </c>
      <c r="U306" s="95">
        <f t="shared" si="47"/>
        <v>0</v>
      </c>
      <c r="V306" s="95">
        <f t="shared" si="48"/>
        <v>0</v>
      </c>
    </row>
    <row r="307" spans="1:22">
      <c r="A307" s="7">
        <v>303</v>
      </c>
      <c r="B307" s="2"/>
      <c r="C307" s="2"/>
      <c r="D307" s="2"/>
      <c r="E307" s="2"/>
      <c r="F307" s="99"/>
      <c r="G307" s="93"/>
      <c r="H307" s="98">
        <f t="shared" si="56"/>
        <v>0</v>
      </c>
      <c r="I307" s="30"/>
      <c r="J307" s="21">
        <f t="shared" si="49"/>
        <v>0</v>
      </c>
      <c r="K307" s="5">
        <f t="shared" si="50"/>
        <v>0</v>
      </c>
      <c r="L307" s="5">
        <f t="shared" si="51"/>
        <v>0</v>
      </c>
      <c r="M307" s="2">
        <f t="shared" si="52"/>
        <v>0</v>
      </c>
      <c r="N307" s="100">
        <f t="shared" si="53"/>
        <v>0</v>
      </c>
      <c r="O307" s="100">
        <f t="shared" si="54"/>
        <v>0</v>
      </c>
      <c r="P307" s="98">
        <f t="shared" si="55"/>
        <v>0</v>
      </c>
      <c r="Q307" s="19"/>
      <c r="R307" s="13"/>
      <c r="S307" s="37" t="str" cm="1">
        <f t="array" ref="S307">_xlfn.IFS(P307&gt;H307,"KO : Le montant retenu TTC est supérieur au montant présenté TTC. Merci de revoir la ligne de dépense ou plafonner son montant.",N307&gt;F307,"Attention : Le montant retenu HT est supérieur au montant HT présenté. Merci de revoir la ligne de dépense, plafonner son montant, ou justifier la reventillation HT / TVA.",O307&gt;G307,"Attention : Le montant TVA retenu est supérieur au montant TVA présenté. Merci de revoir la ligne de dépense, plafonner son montant, ou justifier la reventillation HT / TVA.",H307=0,"",P307=H307,"OK",P307&lt;H307,"Montant instruit inférieur au montant présenté.")</f>
        <v/>
      </c>
      <c r="T307" s="95">
        <f t="shared" si="46"/>
        <v>0</v>
      </c>
      <c r="U307" s="95">
        <f t="shared" si="47"/>
        <v>0</v>
      </c>
      <c r="V307" s="95">
        <f t="shared" si="48"/>
        <v>0</v>
      </c>
    </row>
    <row r="308" spans="1:22">
      <c r="A308" s="7">
        <v>304</v>
      </c>
      <c r="B308" s="2"/>
      <c r="C308" s="2"/>
      <c r="D308" s="2"/>
      <c r="E308" s="2"/>
      <c r="F308" s="99"/>
      <c r="G308" s="93"/>
      <c r="H308" s="98">
        <f t="shared" si="56"/>
        <v>0</v>
      </c>
      <c r="I308" s="30"/>
      <c r="J308" s="21">
        <f t="shared" si="49"/>
        <v>0</v>
      </c>
      <c r="K308" s="5">
        <f t="shared" si="50"/>
        <v>0</v>
      </c>
      <c r="L308" s="5">
        <f t="shared" si="51"/>
        <v>0</v>
      </c>
      <c r="M308" s="2">
        <f t="shared" si="52"/>
        <v>0</v>
      </c>
      <c r="N308" s="100">
        <f t="shared" si="53"/>
        <v>0</v>
      </c>
      <c r="O308" s="100">
        <f t="shared" si="54"/>
        <v>0</v>
      </c>
      <c r="P308" s="98">
        <f t="shared" si="55"/>
        <v>0</v>
      </c>
      <c r="Q308" s="19"/>
      <c r="R308" s="13"/>
      <c r="S308" s="37" t="str" cm="1">
        <f t="array" ref="S308">_xlfn.IFS(P308&gt;H308,"KO : Le montant retenu TTC est supérieur au montant présenté TTC. Merci de revoir la ligne de dépense ou plafonner son montant.",N308&gt;F308,"Attention : Le montant retenu HT est supérieur au montant HT présenté. Merci de revoir la ligne de dépense, plafonner son montant, ou justifier la reventillation HT / TVA.",O308&gt;G308,"Attention : Le montant TVA retenu est supérieur au montant TVA présenté. Merci de revoir la ligne de dépense, plafonner son montant, ou justifier la reventillation HT / TVA.",H308=0,"",P308=H308,"OK",P308&lt;H308,"Montant instruit inférieur au montant présenté.")</f>
        <v/>
      </c>
      <c r="T308" s="95">
        <f t="shared" si="46"/>
        <v>0</v>
      </c>
      <c r="U308" s="95">
        <f t="shared" si="47"/>
        <v>0</v>
      </c>
      <c r="V308" s="95">
        <f t="shared" si="48"/>
        <v>0</v>
      </c>
    </row>
    <row r="309" spans="1:22">
      <c r="A309" s="7">
        <v>305</v>
      </c>
      <c r="B309" s="2"/>
      <c r="C309" s="2"/>
      <c r="D309" s="2"/>
      <c r="E309" s="2"/>
      <c r="F309" s="99"/>
      <c r="G309" s="93"/>
      <c r="H309" s="98">
        <f t="shared" si="56"/>
        <v>0</v>
      </c>
      <c r="I309" s="30"/>
      <c r="J309" s="21">
        <f t="shared" si="49"/>
        <v>0</v>
      </c>
      <c r="K309" s="5">
        <f t="shared" si="50"/>
        <v>0</v>
      </c>
      <c r="L309" s="5">
        <f t="shared" si="51"/>
        <v>0</v>
      </c>
      <c r="M309" s="2">
        <f t="shared" si="52"/>
        <v>0</v>
      </c>
      <c r="N309" s="100">
        <f t="shared" si="53"/>
        <v>0</v>
      </c>
      <c r="O309" s="100">
        <f t="shared" si="54"/>
        <v>0</v>
      </c>
      <c r="P309" s="98">
        <f t="shared" si="55"/>
        <v>0</v>
      </c>
      <c r="Q309" s="19"/>
      <c r="R309" s="13"/>
      <c r="S309" s="37" t="str" cm="1">
        <f t="array" ref="S309">_xlfn.IFS(P309&gt;H309,"KO : Le montant retenu TTC est supérieur au montant présenté TTC. Merci de revoir la ligne de dépense ou plafonner son montant.",N309&gt;F309,"Attention : Le montant retenu HT est supérieur au montant HT présenté. Merci de revoir la ligne de dépense, plafonner son montant, ou justifier la reventillation HT / TVA.",O309&gt;G309,"Attention : Le montant TVA retenu est supérieur au montant TVA présenté. Merci de revoir la ligne de dépense, plafonner son montant, ou justifier la reventillation HT / TVA.",H309=0,"",P309=H309,"OK",P309&lt;H309,"Montant instruit inférieur au montant présenté.")</f>
        <v/>
      </c>
      <c r="T309" s="95">
        <f t="shared" si="46"/>
        <v>0</v>
      </c>
      <c r="U309" s="95">
        <f t="shared" si="47"/>
        <v>0</v>
      </c>
      <c r="V309" s="95">
        <f t="shared" si="48"/>
        <v>0</v>
      </c>
    </row>
    <row r="310" spans="1:22">
      <c r="A310" s="7">
        <v>306</v>
      </c>
      <c r="B310" s="2"/>
      <c r="C310" s="2"/>
      <c r="D310" s="2"/>
      <c r="E310" s="2"/>
      <c r="F310" s="99"/>
      <c r="G310" s="93"/>
      <c r="H310" s="98">
        <f t="shared" si="56"/>
        <v>0</v>
      </c>
      <c r="I310" s="30"/>
      <c r="J310" s="21">
        <f t="shared" si="49"/>
        <v>0</v>
      </c>
      <c r="K310" s="5">
        <f t="shared" si="50"/>
        <v>0</v>
      </c>
      <c r="L310" s="5">
        <f t="shared" si="51"/>
        <v>0</v>
      </c>
      <c r="M310" s="2">
        <f t="shared" si="52"/>
        <v>0</v>
      </c>
      <c r="N310" s="100">
        <f t="shared" si="53"/>
        <v>0</v>
      </c>
      <c r="O310" s="100">
        <f t="shared" si="54"/>
        <v>0</v>
      </c>
      <c r="P310" s="98">
        <f t="shared" si="55"/>
        <v>0</v>
      </c>
      <c r="Q310" s="19"/>
      <c r="R310" s="13"/>
      <c r="S310" s="37" t="str" cm="1">
        <f t="array" ref="S310">_xlfn.IFS(P310&gt;H310,"KO : Le montant retenu TTC est supérieur au montant présenté TTC. Merci de revoir la ligne de dépense ou plafonner son montant.",N310&gt;F310,"Attention : Le montant retenu HT est supérieur au montant HT présenté. Merci de revoir la ligne de dépense, plafonner son montant, ou justifier la reventillation HT / TVA.",O310&gt;G310,"Attention : Le montant TVA retenu est supérieur au montant TVA présenté. Merci de revoir la ligne de dépense, plafonner son montant, ou justifier la reventillation HT / TVA.",H310=0,"",P310=H310,"OK",P310&lt;H310,"Montant instruit inférieur au montant présenté.")</f>
        <v/>
      </c>
      <c r="T310" s="95">
        <f t="shared" si="46"/>
        <v>0</v>
      </c>
      <c r="U310" s="95">
        <f t="shared" si="47"/>
        <v>0</v>
      </c>
      <c r="V310" s="95">
        <f t="shared" si="48"/>
        <v>0</v>
      </c>
    </row>
    <row r="311" spans="1:22">
      <c r="A311" s="7">
        <v>307</v>
      </c>
      <c r="B311" s="2"/>
      <c r="C311" s="2"/>
      <c r="D311" s="2"/>
      <c r="E311" s="2"/>
      <c r="F311" s="99"/>
      <c r="G311" s="93"/>
      <c r="H311" s="98">
        <f t="shared" si="56"/>
        <v>0</v>
      </c>
      <c r="I311" s="30"/>
      <c r="J311" s="21">
        <f t="shared" si="49"/>
        <v>0</v>
      </c>
      <c r="K311" s="5">
        <f t="shared" si="50"/>
        <v>0</v>
      </c>
      <c r="L311" s="5">
        <f t="shared" si="51"/>
        <v>0</v>
      </c>
      <c r="M311" s="2">
        <f t="shared" si="52"/>
        <v>0</v>
      </c>
      <c r="N311" s="100">
        <f t="shared" si="53"/>
        <v>0</v>
      </c>
      <c r="O311" s="100">
        <f t="shared" si="54"/>
        <v>0</v>
      </c>
      <c r="P311" s="98">
        <f t="shared" si="55"/>
        <v>0</v>
      </c>
      <c r="Q311" s="19"/>
      <c r="R311" s="13"/>
      <c r="S311" s="37" t="str" cm="1">
        <f t="array" ref="S311">_xlfn.IFS(P311&gt;H311,"KO : Le montant retenu TTC est supérieur au montant présenté TTC. Merci de revoir la ligne de dépense ou plafonner son montant.",N311&gt;F311,"Attention : Le montant retenu HT est supérieur au montant HT présenté. Merci de revoir la ligne de dépense, plafonner son montant, ou justifier la reventillation HT / TVA.",O311&gt;G311,"Attention : Le montant TVA retenu est supérieur au montant TVA présenté. Merci de revoir la ligne de dépense, plafonner son montant, ou justifier la reventillation HT / TVA.",H311=0,"",P311=H311,"OK",P311&lt;H311,"Montant instruit inférieur au montant présenté.")</f>
        <v/>
      </c>
      <c r="T311" s="95">
        <f t="shared" si="46"/>
        <v>0</v>
      </c>
      <c r="U311" s="95">
        <f t="shared" si="47"/>
        <v>0</v>
      </c>
      <c r="V311" s="95">
        <f t="shared" si="48"/>
        <v>0</v>
      </c>
    </row>
    <row r="312" spans="1:22">
      <c r="A312" s="7">
        <v>308</v>
      </c>
      <c r="B312" s="2"/>
      <c r="C312" s="2"/>
      <c r="D312" s="2"/>
      <c r="E312" s="2"/>
      <c r="F312" s="99"/>
      <c r="G312" s="93"/>
      <c r="H312" s="98">
        <f t="shared" si="56"/>
        <v>0</v>
      </c>
      <c r="I312" s="30"/>
      <c r="J312" s="21">
        <f t="shared" si="49"/>
        <v>0</v>
      </c>
      <c r="K312" s="5">
        <f t="shared" si="50"/>
        <v>0</v>
      </c>
      <c r="L312" s="5">
        <f t="shared" si="51"/>
        <v>0</v>
      </c>
      <c r="M312" s="2">
        <f t="shared" si="52"/>
        <v>0</v>
      </c>
      <c r="N312" s="100">
        <f t="shared" si="53"/>
        <v>0</v>
      </c>
      <c r="O312" s="100">
        <f t="shared" si="54"/>
        <v>0</v>
      </c>
      <c r="P312" s="98">
        <f t="shared" si="55"/>
        <v>0</v>
      </c>
      <c r="Q312" s="19"/>
      <c r="R312" s="13"/>
      <c r="S312" s="37" t="str" cm="1">
        <f t="array" ref="S312">_xlfn.IFS(P312&gt;H312,"KO : Le montant retenu TTC est supérieur au montant présenté TTC. Merci de revoir la ligne de dépense ou plafonner son montant.",N312&gt;F312,"Attention : Le montant retenu HT est supérieur au montant HT présenté. Merci de revoir la ligne de dépense, plafonner son montant, ou justifier la reventillation HT / TVA.",O312&gt;G312,"Attention : Le montant TVA retenu est supérieur au montant TVA présenté. Merci de revoir la ligne de dépense, plafonner son montant, ou justifier la reventillation HT / TVA.",H312=0,"",P312=H312,"OK",P312&lt;H312,"Montant instruit inférieur au montant présenté.")</f>
        <v/>
      </c>
      <c r="T312" s="95">
        <f t="shared" si="46"/>
        <v>0</v>
      </c>
      <c r="U312" s="95">
        <f t="shared" si="47"/>
        <v>0</v>
      </c>
      <c r="V312" s="95">
        <f t="shared" si="48"/>
        <v>0</v>
      </c>
    </row>
    <row r="313" spans="1:22">
      <c r="A313" s="7">
        <v>309</v>
      </c>
      <c r="B313" s="2"/>
      <c r="C313" s="2"/>
      <c r="D313" s="2"/>
      <c r="E313" s="2"/>
      <c r="F313" s="99"/>
      <c r="G313" s="93"/>
      <c r="H313" s="98">
        <f t="shared" si="56"/>
        <v>0</v>
      </c>
      <c r="I313" s="30"/>
      <c r="J313" s="21">
        <f t="shared" si="49"/>
        <v>0</v>
      </c>
      <c r="K313" s="5">
        <f t="shared" si="50"/>
        <v>0</v>
      </c>
      <c r="L313" s="5">
        <f t="shared" si="51"/>
        <v>0</v>
      </c>
      <c r="M313" s="2">
        <f t="shared" si="52"/>
        <v>0</v>
      </c>
      <c r="N313" s="100">
        <f t="shared" si="53"/>
        <v>0</v>
      </c>
      <c r="O313" s="100">
        <f t="shared" si="54"/>
        <v>0</v>
      </c>
      <c r="P313" s="98">
        <f t="shared" si="55"/>
        <v>0</v>
      </c>
      <c r="Q313" s="19"/>
      <c r="R313" s="13"/>
      <c r="S313" s="37" t="str" cm="1">
        <f t="array" ref="S313">_xlfn.IFS(P313&gt;H313,"KO : Le montant retenu TTC est supérieur au montant présenté TTC. Merci de revoir la ligne de dépense ou plafonner son montant.",N313&gt;F313,"Attention : Le montant retenu HT est supérieur au montant HT présenté. Merci de revoir la ligne de dépense, plafonner son montant, ou justifier la reventillation HT / TVA.",O313&gt;G313,"Attention : Le montant TVA retenu est supérieur au montant TVA présenté. Merci de revoir la ligne de dépense, plafonner son montant, ou justifier la reventillation HT / TVA.",H313=0,"",P313=H313,"OK",P313&lt;H313,"Montant instruit inférieur au montant présenté.")</f>
        <v/>
      </c>
      <c r="T313" s="95">
        <f t="shared" si="46"/>
        <v>0</v>
      </c>
      <c r="U313" s="95">
        <f t="shared" si="47"/>
        <v>0</v>
      </c>
      <c r="V313" s="95">
        <f t="shared" si="48"/>
        <v>0</v>
      </c>
    </row>
    <row r="314" spans="1:22">
      <c r="A314" s="7">
        <v>310</v>
      </c>
      <c r="B314" s="2"/>
      <c r="C314" s="2"/>
      <c r="D314" s="2"/>
      <c r="E314" s="2"/>
      <c r="F314" s="99"/>
      <c r="G314" s="93"/>
      <c r="H314" s="98">
        <f t="shared" si="56"/>
        <v>0</v>
      </c>
      <c r="I314" s="30"/>
      <c r="J314" s="21">
        <f t="shared" si="49"/>
        <v>0</v>
      </c>
      <c r="K314" s="5">
        <f t="shared" si="50"/>
        <v>0</v>
      </c>
      <c r="L314" s="5">
        <f t="shared" si="51"/>
        <v>0</v>
      </c>
      <c r="M314" s="2">
        <f t="shared" si="52"/>
        <v>0</v>
      </c>
      <c r="N314" s="100">
        <f t="shared" si="53"/>
        <v>0</v>
      </c>
      <c r="O314" s="100">
        <f t="shared" si="54"/>
        <v>0</v>
      </c>
      <c r="P314" s="98">
        <f t="shared" si="55"/>
        <v>0</v>
      </c>
      <c r="Q314" s="19"/>
      <c r="R314" s="13"/>
      <c r="S314" s="37" t="str" cm="1">
        <f t="array" ref="S314">_xlfn.IFS(P314&gt;H314,"KO : Le montant retenu TTC est supérieur au montant présenté TTC. Merci de revoir la ligne de dépense ou plafonner son montant.",N314&gt;F314,"Attention : Le montant retenu HT est supérieur au montant HT présenté. Merci de revoir la ligne de dépense, plafonner son montant, ou justifier la reventillation HT / TVA.",O314&gt;G314,"Attention : Le montant TVA retenu est supérieur au montant TVA présenté. Merci de revoir la ligne de dépense, plafonner son montant, ou justifier la reventillation HT / TVA.",H314=0,"",P314=H314,"OK",P314&lt;H314,"Montant instruit inférieur au montant présenté.")</f>
        <v/>
      </c>
      <c r="T314" s="95">
        <f t="shared" si="46"/>
        <v>0</v>
      </c>
      <c r="U314" s="95">
        <f t="shared" si="47"/>
        <v>0</v>
      </c>
      <c r="V314" s="95">
        <f t="shared" si="48"/>
        <v>0</v>
      </c>
    </row>
    <row r="315" spans="1:22">
      <c r="A315" s="7">
        <v>311</v>
      </c>
      <c r="B315" s="2"/>
      <c r="C315" s="2"/>
      <c r="D315" s="2"/>
      <c r="E315" s="2"/>
      <c r="F315" s="99"/>
      <c r="G315" s="93"/>
      <c r="H315" s="98">
        <f t="shared" si="56"/>
        <v>0</v>
      </c>
      <c r="I315" s="30"/>
      <c r="J315" s="21">
        <f t="shared" si="49"/>
        <v>0</v>
      </c>
      <c r="K315" s="5">
        <f t="shared" si="50"/>
        <v>0</v>
      </c>
      <c r="L315" s="5">
        <f t="shared" si="51"/>
        <v>0</v>
      </c>
      <c r="M315" s="2">
        <f t="shared" si="52"/>
        <v>0</v>
      </c>
      <c r="N315" s="100">
        <f t="shared" si="53"/>
        <v>0</v>
      </c>
      <c r="O315" s="100">
        <f t="shared" si="54"/>
        <v>0</v>
      </c>
      <c r="P315" s="98">
        <f t="shared" si="55"/>
        <v>0</v>
      </c>
      <c r="Q315" s="19"/>
      <c r="R315" s="13"/>
      <c r="S315" s="37" t="str" cm="1">
        <f t="array" ref="S315">_xlfn.IFS(P315&gt;H315,"KO : Le montant retenu TTC est supérieur au montant présenté TTC. Merci de revoir la ligne de dépense ou plafonner son montant.",N315&gt;F315,"Attention : Le montant retenu HT est supérieur au montant HT présenté. Merci de revoir la ligne de dépense, plafonner son montant, ou justifier la reventillation HT / TVA.",O315&gt;G315,"Attention : Le montant TVA retenu est supérieur au montant TVA présenté. Merci de revoir la ligne de dépense, plafonner son montant, ou justifier la reventillation HT / TVA.",H315=0,"",P315=H315,"OK",P315&lt;H315,"Montant instruit inférieur au montant présenté.")</f>
        <v/>
      </c>
      <c r="T315" s="95">
        <f t="shared" si="46"/>
        <v>0</v>
      </c>
      <c r="U315" s="95">
        <f t="shared" si="47"/>
        <v>0</v>
      </c>
      <c r="V315" s="95">
        <f t="shared" si="48"/>
        <v>0</v>
      </c>
    </row>
    <row r="316" spans="1:22">
      <c r="A316" s="7">
        <v>312</v>
      </c>
      <c r="B316" s="2"/>
      <c r="C316" s="2"/>
      <c r="D316" s="2"/>
      <c r="E316" s="2"/>
      <c r="F316" s="99"/>
      <c r="G316" s="93"/>
      <c r="H316" s="98">
        <f t="shared" si="56"/>
        <v>0</v>
      </c>
      <c r="I316" s="30"/>
      <c r="J316" s="21">
        <f t="shared" si="49"/>
        <v>0</v>
      </c>
      <c r="K316" s="5">
        <f t="shared" si="50"/>
        <v>0</v>
      </c>
      <c r="L316" s="5">
        <f t="shared" si="51"/>
        <v>0</v>
      </c>
      <c r="M316" s="2">
        <f t="shared" si="52"/>
        <v>0</v>
      </c>
      <c r="N316" s="100">
        <f t="shared" si="53"/>
        <v>0</v>
      </c>
      <c r="O316" s="100">
        <f t="shared" si="54"/>
        <v>0</v>
      </c>
      <c r="P316" s="98">
        <f t="shared" si="55"/>
        <v>0</v>
      </c>
      <c r="Q316" s="19"/>
      <c r="R316" s="13"/>
      <c r="S316" s="37" t="str" cm="1">
        <f t="array" ref="S316">_xlfn.IFS(P316&gt;H316,"KO : Le montant retenu TTC est supérieur au montant présenté TTC. Merci de revoir la ligne de dépense ou plafonner son montant.",N316&gt;F316,"Attention : Le montant retenu HT est supérieur au montant HT présenté. Merci de revoir la ligne de dépense, plafonner son montant, ou justifier la reventillation HT / TVA.",O316&gt;G316,"Attention : Le montant TVA retenu est supérieur au montant TVA présenté. Merci de revoir la ligne de dépense, plafonner son montant, ou justifier la reventillation HT / TVA.",H316=0,"",P316=H316,"OK",P316&lt;H316,"Montant instruit inférieur au montant présenté.")</f>
        <v/>
      </c>
      <c r="T316" s="95">
        <f t="shared" si="46"/>
        <v>0</v>
      </c>
      <c r="U316" s="95">
        <f t="shared" si="47"/>
        <v>0</v>
      </c>
      <c r="V316" s="95">
        <f t="shared" si="48"/>
        <v>0</v>
      </c>
    </row>
    <row r="317" spans="1:22">
      <c r="A317" s="7">
        <v>313</v>
      </c>
      <c r="B317" s="2"/>
      <c r="C317" s="2"/>
      <c r="D317" s="2"/>
      <c r="E317" s="2"/>
      <c r="F317" s="99"/>
      <c r="G317" s="93"/>
      <c r="H317" s="98">
        <f t="shared" si="56"/>
        <v>0</v>
      </c>
      <c r="I317" s="30"/>
      <c r="J317" s="21">
        <f t="shared" si="49"/>
        <v>0</v>
      </c>
      <c r="K317" s="5">
        <f t="shared" si="50"/>
        <v>0</v>
      </c>
      <c r="L317" s="5">
        <f t="shared" si="51"/>
        <v>0</v>
      </c>
      <c r="M317" s="2">
        <f t="shared" si="52"/>
        <v>0</v>
      </c>
      <c r="N317" s="100">
        <f t="shared" si="53"/>
        <v>0</v>
      </c>
      <c r="O317" s="100">
        <f t="shared" si="54"/>
        <v>0</v>
      </c>
      <c r="P317" s="98">
        <f t="shared" si="55"/>
        <v>0</v>
      </c>
      <c r="Q317" s="19"/>
      <c r="R317" s="13"/>
      <c r="S317" s="37" t="str" cm="1">
        <f t="array" ref="S317">_xlfn.IFS(P317&gt;H317,"KO : Le montant retenu TTC est supérieur au montant présenté TTC. Merci de revoir la ligne de dépense ou plafonner son montant.",N317&gt;F317,"Attention : Le montant retenu HT est supérieur au montant HT présenté. Merci de revoir la ligne de dépense, plafonner son montant, ou justifier la reventillation HT / TVA.",O317&gt;G317,"Attention : Le montant TVA retenu est supérieur au montant TVA présenté. Merci de revoir la ligne de dépense, plafonner son montant, ou justifier la reventillation HT / TVA.",H317=0,"",P317=H317,"OK",P317&lt;H317,"Montant instruit inférieur au montant présenté.")</f>
        <v/>
      </c>
      <c r="T317" s="95">
        <f t="shared" si="46"/>
        <v>0</v>
      </c>
      <c r="U317" s="95">
        <f t="shared" si="47"/>
        <v>0</v>
      </c>
      <c r="V317" s="95">
        <f t="shared" si="48"/>
        <v>0</v>
      </c>
    </row>
    <row r="318" spans="1:22">
      <c r="A318" s="7">
        <v>314</v>
      </c>
      <c r="B318" s="2"/>
      <c r="C318" s="2"/>
      <c r="D318" s="2"/>
      <c r="E318" s="2"/>
      <c r="F318" s="99"/>
      <c r="G318" s="93"/>
      <c r="H318" s="98">
        <f t="shared" si="56"/>
        <v>0</v>
      </c>
      <c r="I318" s="30"/>
      <c r="J318" s="21">
        <f t="shared" si="49"/>
        <v>0</v>
      </c>
      <c r="K318" s="5">
        <f t="shared" si="50"/>
        <v>0</v>
      </c>
      <c r="L318" s="5">
        <f t="shared" si="51"/>
        <v>0</v>
      </c>
      <c r="M318" s="2">
        <f t="shared" si="52"/>
        <v>0</v>
      </c>
      <c r="N318" s="100">
        <f t="shared" si="53"/>
        <v>0</v>
      </c>
      <c r="O318" s="100">
        <f t="shared" si="54"/>
        <v>0</v>
      </c>
      <c r="P318" s="98">
        <f t="shared" si="55"/>
        <v>0</v>
      </c>
      <c r="Q318" s="19"/>
      <c r="R318" s="13"/>
      <c r="S318" s="37" t="str" cm="1">
        <f t="array" ref="S318">_xlfn.IFS(P318&gt;H318,"KO : Le montant retenu TTC est supérieur au montant présenté TTC. Merci de revoir la ligne de dépense ou plafonner son montant.",N318&gt;F318,"Attention : Le montant retenu HT est supérieur au montant HT présenté. Merci de revoir la ligne de dépense, plafonner son montant, ou justifier la reventillation HT / TVA.",O318&gt;G318,"Attention : Le montant TVA retenu est supérieur au montant TVA présenté. Merci de revoir la ligne de dépense, plafonner son montant, ou justifier la reventillation HT / TVA.",H318=0,"",P318=H318,"OK",P318&lt;H318,"Montant instruit inférieur au montant présenté.")</f>
        <v/>
      </c>
      <c r="T318" s="95">
        <f t="shared" si="46"/>
        <v>0</v>
      </c>
      <c r="U318" s="95">
        <f t="shared" si="47"/>
        <v>0</v>
      </c>
      <c r="V318" s="95">
        <f t="shared" si="48"/>
        <v>0</v>
      </c>
    </row>
    <row r="319" spans="1:22">
      <c r="A319" s="7">
        <v>315</v>
      </c>
      <c r="B319" s="2"/>
      <c r="C319" s="2"/>
      <c r="D319" s="2"/>
      <c r="E319" s="2"/>
      <c r="F319" s="99"/>
      <c r="G319" s="93"/>
      <c r="H319" s="98">
        <f t="shared" si="56"/>
        <v>0</v>
      </c>
      <c r="I319" s="30"/>
      <c r="J319" s="21">
        <f t="shared" si="49"/>
        <v>0</v>
      </c>
      <c r="K319" s="5">
        <f t="shared" si="50"/>
        <v>0</v>
      </c>
      <c r="L319" s="5">
        <f t="shared" si="51"/>
        <v>0</v>
      </c>
      <c r="M319" s="2">
        <f t="shared" si="52"/>
        <v>0</v>
      </c>
      <c r="N319" s="100">
        <f t="shared" si="53"/>
        <v>0</v>
      </c>
      <c r="O319" s="100">
        <f t="shared" si="54"/>
        <v>0</v>
      </c>
      <c r="P319" s="98">
        <f t="shared" si="55"/>
        <v>0</v>
      </c>
      <c r="Q319" s="19"/>
      <c r="R319" s="13"/>
      <c r="S319" s="37" t="str" cm="1">
        <f t="array" ref="S319">_xlfn.IFS(P319&gt;H319,"KO : Le montant retenu TTC est supérieur au montant présenté TTC. Merci de revoir la ligne de dépense ou plafonner son montant.",N319&gt;F319,"Attention : Le montant retenu HT est supérieur au montant HT présenté. Merci de revoir la ligne de dépense, plafonner son montant, ou justifier la reventillation HT / TVA.",O319&gt;G319,"Attention : Le montant TVA retenu est supérieur au montant TVA présenté. Merci de revoir la ligne de dépense, plafonner son montant, ou justifier la reventillation HT / TVA.",H319=0,"",P319=H319,"OK",P319&lt;H319,"Montant instruit inférieur au montant présenté.")</f>
        <v/>
      </c>
      <c r="T319" s="95">
        <f t="shared" si="46"/>
        <v>0</v>
      </c>
      <c r="U319" s="95">
        <f t="shared" si="47"/>
        <v>0</v>
      </c>
      <c r="V319" s="95">
        <f t="shared" si="48"/>
        <v>0</v>
      </c>
    </row>
    <row r="320" spans="1:22">
      <c r="A320" s="7">
        <v>316</v>
      </c>
      <c r="B320" s="2"/>
      <c r="C320" s="2"/>
      <c r="D320" s="2"/>
      <c r="E320" s="2"/>
      <c r="F320" s="99"/>
      <c r="G320" s="93"/>
      <c r="H320" s="98">
        <f t="shared" si="56"/>
        <v>0</v>
      </c>
      <c r="I320" s="30"/>
      <c r="J320" s="21">
        <f t="shared" si="49"/>
        <v>0</v>
      </c>
      <c r="K320" s="5">
        <f t="shared" si="50"/>
        <v>0</v>
      </c>
      <c r="L320" s="5">
        <f t="shared" si="51"/>
        <v>0</v>
      </c>
      <c r="M320" s="2">
        <f t="shared" si="52"/>
        <v>0</v>
      </c>
      <c r="N320" s="100">
        <f t="shared" si="53"/>
        <v>0</v>
      </c>
      <c r="O320" s="100">
        <f t="shared" si="54"/>
        <v>0</v>
      </c>
      <c r="P320" s="98">
        <f t="shared" si="55"/>
        <v>0</v>
      </c>
      <c r="Q320" s="19"/>
      <c r="R320" s="13"/>
      <c r="S320" s="37" t="str" cm="1">
        <f t="array" ref="S320">_xlfn.IFS(P320&gt;H320,"KO : Le montant retenu TTC est supérieur au montant présenté TTC. Merci de revoir la ligne de dépense ou plafonner son montant.",N320&gt;F320,"Attention : Le montant retenu HT est supérieur au montant HT présenté. Merci de revoir la ligne de dépense, plafonner son montant, ou justifier la reventillation HT / TVA.",O320&gt;G320,"Attention : Le montant TVA retenu est supérieur au montant TVA présenté. Merci de revoir la ligne de dépense, plafonner son montant, ou justifier la reventillation HT / TVA.",H320=0,"",P320=H320,"OK",P320&lt;H320,"Montant instruit inférieur au montant présenté.")</f>
        <v/>
      </c>
      <c r="T320" s="95">
        <f t="shared" si="46"/>
        <v>0</v>
      </c>
      <c r="U320" s="95">
        <f t="shared" si="47"/>
        <v>0</v>
      </c>
      <c r="V320" s="95">
        <f t="shared" si="48"/>
        <v>0</v>
      </c>
    </row>
    <row r="321" spans="1:22">
      <c r="A321" s="7">
        <v>317</v>
      </c>
      <c r="B321" s="2"/>
      <c r="C321" s="2"/>
      <c r="D321" s="2"/>
      <c r="E321" s="2"/>
      <c r="F321" s="99"/>
      <c r="G321" s="93"/>
      <c r="H321" s="98">
        <f t="shared" si="56"/>
        <v>0</v>
      </c>
      <c r="I321" s="30"/>
      <c r="J321" s="21">
        <f t="shared" si="49"/>
        <v>0</v>
      </c>
      <c r="K321" s="5">
        <f t="shared" si="50"/>
        <v>0</v>
      </c>
      <c r="L321" s="5">
        <f t="shared" si="51"/>
        <v>0</v>
      </c>
      <c r="M321" s="2">
        <f t="shared" si="52"/>
        <v>0</v>
      </c>
      <c r="N321" s="100">
        <f t="shared" si="53"/>
        <v>0</v>
      </c>
      <c r="O321" s="100">
        <f t="shared" si="54"/>
        <v>0</v>
      </c>
      <c r="P321" s="98">
        <f t="shared" si="55"/>
        <v>0</v>
      </c>
      <c r="Q321" s="19"/>
      <c r="R321" s="13"/>
      <c r="S321" s="37" t="str" cm="1">
        <f t="array" ref="S321">_xlfn.IFS(P321&gt;H321,"KO : Le montant retenu TTC est supérieur au montant présenté TTC. Merci de revoir la ligne de dépense ou plafonner son montant.",N321&gt;F321,"Attention : Le montant retenu HT est supérieur au montant HT présenté. Merci de revoir la ligne de dépense, plafonner son montant, ou justifier la reventillation HT / TVA.",O321&gt;G321,"Attention : Le montant TVA retenu est supérieur au montant TVA présenté. Merci de revoir la ligne de dépense, plafonner son montant, ou justifier la reventillation HT / TVA.",H321=0,"",P321=H321,"OK",P321&lt;H321,"Montant instruit inférieur au montant présenté.")</f>
        <v/>
      </c>
      <c r="T321" s="95">
        <f t="shared" si="46"/>
        <v>0</v>
      </c>
      <c r="U321" s="95">
        <f t="shared" si="47"/>
        <v>0</v>
      </c>
      <c r="V321" s="95">
        <f t="shared" si="48"/>
        <v>0</v>
      </c>
    </row>
    <row r="322" spans="1:22">
      <c r="A322" s="7">
        <v>318</v>
      </c>
      <c r="B322" s="2"/>
      <c r="C322" s="2"/>
      <c r="D322" s="2"/>
      <c r="E322" s="2"/>
      <c r="F322" s="99"/>
      <c r="G322" s="93"/>
      <c r="H322" s="98">
        <f t="shared" si="56"/>
        <v>0</v>
      </c>
      <c r="I322" s="30"/>
      <c r="J322" s="21">
        <f t="shared" si="49"/>
        <v>0</v>
      </c>
      <c r="K322" s="5">
        <f t="shared" si="50"/>
        <v>0</v>
      </c>
      <c r="L322" s="5">
        <f t="shared" si="51"/>
        <v>0</v>
      </c>
      <c r="M322" s="2">
        <f t="shared" si="52"/>
        <v>0</v>
      </c>
      <c r="N322" s="100">
        <f t="shared" si="53"/>
        <v>0</v>
      </c>
      <c r="O322" s="100">
        <f t="shared" si="54"/>
        <v>0</v>
      </c>
      <c r="P322" s="98">
        <f t="shared" si="55"/>
        <v>0</v>
      </c>
      <c r="Q322" s="19"/>
      <c r="R322" s="13"/>
      <c r="S322" s="37" t="str" cm="1">
        <f t="array" ref="S322">_xlfn.IFS(P322&gt;H322,"KO : Le montant retenu TTC est supérieur au montant présenté TTC. Merci de revoir la ligne de dépense ou plafonner son montant.",N322&gt;F322,"Attention : Le montant retenu HT est supérieur au montant HT présenté. Merci de revoir la ligne de dépense, plafonner son montant, ou justifier la reventillation HT / TVA.",O322&gt;G322,"Attention : Le montant TVA retenu est supérieur au montant TVA présenté. Merci de revoir la ligne de dépense, plafonner son montant, ou justifier la reventillation HT / TVA.",H322=0,"",P322=H322,"OK",P322&lt;H322,"Montant instruit inférieur au montant présenté.")</f>
        <v/>
      </c>
      <c r="T322" s="95">
        <f t="shared" si="46"/>
        <v>0</v>
      </c>
      <c r="U322" s="95">
        <f t="shared" si="47"/>
        <v>0</v>
      </c>
      <c r="V322" s="95">
        <f t="shared" si="48"/>
        <v>0</v>
      </c>
    </row>
    <row r="323" spans="1:22">
      <c r="A323" s="7">
        <v>319</v>
      </c>
      <c r="B323" s="2"/>
      <c r="C323" s="2"/>
      <c r="D323" s="2"/>
      <c r="E323" s="2"/>
      <c r="F323" s="99"/>
      <c r="G323" s="93"/>
      <c r="H323" s="98">
        <f t="shared" si="56"/>
        <v>0</v>
      </c>
      <c r="I323" s="30"/>
      <c r="J323" s="21">
        <f t="shared" si="49"/>
        <v>0</v>
      </c>
      <c r="K323" s="5">
        <f t="shared" si="50"/>
        <v>0</v>
      </c>
      <c r="L323" s="5">
        <f t="shared" si="51"/>
        <v>0</v>
      </c>
      <c r="M323" s="2">
        <f t="shared" si="52"/>
        <v>0</v>
      </c>
      <c r="N323" s="100">
        <f t="shared" si="53"/>
        <v>0</v>
      </c>
      <c r="O323" s="100">
        <f t="shared" si="54"/>
        <v>0</v>
      </c>
      <c r="P323" s="98">
        <f t="shared" si="55"/>
        <v>0</v>
      </c>
      <c r="Q323" s="19"/>
      <c r="R323" s="13"/>
      <c r="S323" s="37" t="str" cm="1">
        <f t="array" ref="S323">_xlfn.IFS(P323&gt;H323,"KO : Le montant retenu TTC est supérieur au montant présenté TTC. Merci de revoir la ligne de dépense ou plafonner son montant.",N323&gt;F323,"Attention : Le montant retenu HT est supérieur au montant HT présenté. Merci de revoir la ligne de dépense, plafonner son montant, ou justifier la reventillation HT / TVA.",O323&gt;G323,"Attention : Le montant TVA retenu est supérieur au montant TVA présenté. Merci de revoir la ligne de dépense, plafonner son montant, ou justifier la reventillation HT / TVA.",H323=0,"",P323=H323,"OK",P323&lt;H323,"Montant instruit inférieur au montant présenté.")</f>
        <v/>
      </c>
      <c r="T323" s="95">
        <f t="shared" si="46"/>
        <v>0</v>
      </c>
      <c r="U323" s="95">
        <f t="shared" si="47"/>
        <v>0</v>
      </c>
      <c r="V323" s="95">
        <f t="shared" si="48"/>
        <v>0</v>
      </c>
    </row>
    <row r="324" spans="1:22">
      <c r="A324" s="7">
        <v>320</v>
      </c>
      <c r="B324" s="2"/>
      <c r="C324" s="2"/>
      <c r="D324" s="2"/>
      <c r="E324" s="2"/>
      <c r="F324" s="99"/>
      <c r="G324" s="93"/>
      <c r="H324" s="98">
        <f t="shared" si="56"/>
        <v>0</v>
      </c>
      <c r="I324" s="30"/>
      <c r="J324" s="21">
        <f t="shared" si="49"/>
        <v>0</v>
      </c>
      <c r="K324" s="5">
        <f t="shared" si="50"/>
        <v>0</v>
      </c>
      <c r="L324" s="5">
        <f t="shared" si="51"/>
        <v>0</v>
      </c>
      <c r="M324" s="2">
        <f t="shared" si="52"/>
        <v>0</v>
      </c>
      <c r="N324" s="100">
        <f t="shared" si="53"/>
        <v>0</v>
      </c>
      <c r="O324" s="100">
        <f t="shared" si="54"/>
        <v>0</v>
      </c>
      <c r="P324" s="98">
        <f t="shared" si="55"/>
        <v>0</v>
      </c>
      <c r="Q324" s="19"/>
      <c r="R324" s="13"/>
      <c r="S324" s="37" t="str" cm="1">
        <f t="array" ref="S324">_xlfn.IFS(P324&gt;H324,"KO : Le montant retenu TTC est supérieur au montant présenté TTC. Merci de revoir la ligne de dépense ou plafonner son montant.",N324&gt;F324,"Attention : Le montant retenu HT est supérieur au montant HT présenté. Merci de revoir la ligne de dépense, plafonner son montant, ou justifier la reventillation HT / TVA.",O324&gt;G324,"Attention : Le montant TVA retenu est supérieur au montant TVA présenté. Merci de revoir la ligne de dépense, plafonner son montant, ou justifier la reventillation HT / TVA.",H324=0,"",P324=H324,"OK",P324&lt;H324,"Montant instruit inférieur au montant présenté.")</f>
        <v/>
      </c>
      <c r="T324" s="95">
        <f t="shared" si="46"/>
        <v>0</v>
      </c>
      <c r="U324" s="95">
        <f t="shared" si="47"/>
        <v>0</v>
      </c>
      <c r="V324" s="95">
        <f t="shared" si="48"/>
        <v>0</v>
      </c>
    </row>
    <row r="325" spans="1:22">
      <c r="A325" s="7">
        <v>321</v>
      </c>
      <c r="B325" s="2"/>
      <c r="C325" s="2"/>
      <c r="D325" s="2"/>
      <c r="E325" s="2"/>
      <c r="F325" s="99"/>
      <c r="G325" s="93"/>
      <c r="H325" s="98">
        <f t="shared" si="56"/>
        <v>0</v>
      </c>
      <c r="I325" s="30"/>
      <c r="J325" s="21">
        <f t="shared" si="49"/>
        <v>0</v>
      </c>
      <c r="K325" s="5">
        <f t="shared" si="50"/>
        <v>0</v>
      </c>
      <c r="L325" s="5">
        <f t="shared" si="51"/>
        <v>0</v>
      </c>
      <c r="M325" s="2">
        <f t="shared" si="52"/>
        <v>0</v>
      </c>
      <c r="N325" s="100">
        <f t="shared" si="53"/>
        <v>0</v>
      </c>
      <c r="O325" s="100">
        <f t="shared" si="54"/>
        <v>0</v>
      </c>
      <c r="P325" s="98">
        <f t="shared" si="55"/>
        <v>0</v>
      </c>
      <c r="Q325" s="19"/>
      <c r="R325" s="13"/>
      <c r="S325" s="37" t="str" cm="1">
        <f t="array" ref="S325">_xlfn.IFS(P325&gt;H325,"KO : Le montant retenu TTC est supérieur au montant présenté TTC. Merci de revoir la ligne de dépense ou plafonner son montant.",N325&gt;F325,"Attention : Le montant retenu HT est supérieur au montant HT présenté. Merci de revoir la ligne de dépense, plafonner son montant, ou justifier la reventillation HT / TVA.",O325&gt;G325,"Attention : Le montant TVA retenu est supérieur au montant TVA présenté. Merci de revoir la ligne de dépense, plafonner son montant, ou justifier la reventillation HT / TVA.",H325=0,"",P325=H325,"OK",P325&lt;H325,"Montant instruit inférieur au montant présenté.")</f>
        <v/>
      </c>
      <c r="T325" s="95">
        <f t="shared" ref="T325:T388" si="57">F325-N325</f>
        <v>0</v>
      </c>
      <c r="U325" s="95">
        <f t="shared" ref="U325:U388" si="58">G325-O325</f>
        <v>0</v>
      </c>
      <c r="V325" s="95">
        <f t="shared" ref="V325:V388" si="59">H325-P325</f>
        <v>0</v>
      </c>
    </row>
    <row r="326" spans="1:22">
      <c r="A326" s="7">
        <v>322</v>
      </c>
      <c r="B326" s="2"/>
      <c r="C326" s="2"/>
      <c r="D326" s="2"/>
      <c r="E326" s="2"/>
      <c r="F326" s="99"/>
      <c r="G326" s="93"/>
      <c r="H326" s="98">
        <f t="shared" si="56"/>
        <v>0</v>
      </c>
      <c r="I326" s="30"/>
      <c r="J326" s="21">
        <f t="shared" ref="J326:J389" si="60">B326</f>
        <v>0</v>
      </c>
      <c r="K326" s="5">
        <f t="shared" ref="K326:K389" si="61">C326</f>
        <v>0</v>
      </c>
      <c r="L326" s="5">
        <f t="shared" ref="L326:L389" si="62">D326</f>
        <v>0</v>
      </c>
      <c r="M326" s="2">
        <f t="shared" ref="M326:M389" si="63">E326</f>
        <v>0</v>
      </c>
      <c r="N326" s="100">
        <f t="shared" ref="N326:N389" si="64">F326</f>
        <v>0</v>
      </c>
      <c r="O326" s="100">
        <f t="shared" ref="O326:O389" si="65">G326</f>
        <v>0</v>
      </c>
      <c r="P326" s="98">
        <f t="shared" ref="P326:P389" si="66">N326+O326</f>
        <v>0</v>
      </c>
      <c r="Q326" s="19"/>
      <c r="R326" s="13"/>
      <c r="S326" s="37" t="str" cm="1">
        <f t="array" ref="S326">_xlfn.IFS(P326&gt;H326,"KO : Le montant retenu TTC est supérieur au montant présenté TTC. Merci de revoir la ligne de dépense ou plafonner son montant.",N326&gt;F326,"Attention : Le montant retenu HT est supérieur au montant HT présenté. Merci de revoir la ligne de dépense, plafonner son montant, ou justifier la reventillation HT / TVA.",O326&gt;G326,"Attention : Le montant TVA retenu est supérieur au montant TVA présenté. Merci de revoir la ligne de dépense, plafonner son montant, ou justifier la reventillation HT / TVA.",H326=0,"",P326=H326,"OK",P326&lt;H326,"Montant instruit inférieur au montant présenté.")</f>
        <v/>
      </c>
      <c r="T326" s="95">
        <f t="shared" si="57"/>
        <v>0</v>
      </c>
      <c r="U326" s="95">
        <f t="shared" si="58"/>
        <v>0</v>
      </c>
      <c r="V326" s="95">
        <f t="shared" si="59"/>
        <v>0</v>
      </c>
    </row>
    <row r="327" spans="1:22">
      <c r="A327" s="7">
        <v>323</v>
      </c>
      <c r="B327" s="2"/>
      <c r="C327" s="2"/>
      <c r="D327" s="2"/>
      <c r="E327" s="2"/>
      <c r="F327" s="99"/>
      <c r="G327" s="93"/>
      <c r="H327" s="98">
        <f t="shared" si="56"/>
        <v>0</v>
      </c>
      <c r="I327" s="30"/>
      <c r="J327" s="21">
        <f t="shared" si="60"/>
        <v>0</v>
      </c>
      <c r="K327" s="5">
        <f t="shared" si="61"/>
        <v>0</v>
      </c>
      <c r="L327" s="5">
        <f t="shared" si="62"/>
        <v>0</v>
      </c>
      <c r="M327" s="2">
        <f t="shared" si="63"/>
        <v>0</v>
      </c>
      <c r="N327" s="100">
        <f t="shared" si="64"/>
        <v>0</v>
      </c>
      <c r="O327" s="100">
        <f t="shared" si="65"/>
        <v>0</v>
      </c>
      <c r="P327" s="98">
        <f t="shared" si="66"/>
        <v>0</v>
      </c>
      <c r="Q327" s="19"/>
      <c r="R327" s="13"/>
      <c r="S327" s="37" t="str" cm="1">
        <f t="array" ref="S327">_xlfn.IFS(P327&gt;H327,"KO : Le montant retenu TTC est supérieur au montant présenté TTC. Merci de revoir la ligne de dépense ou plafonner son montant.",N327&gt;F327,"Attention : Le montant retenu HT est supérieur au montant HT présenté. Merci de revoir la ligne de dépense, plafonner son montant, ou justifier la reventillation HT / TVA.",O327&gt;G327,"Attention : Le montant TVA retenu est supérieur au montant TVA présenté. Merci de revoir la ligne de dépense, plafonner son montant, ou justifier la reventillation HT / TVA.",H327=0,"",P327=H327,"OK",P327&lt;H327,"Montant instruit inférieur au montant présenté.")</f>
        <v/>
      </c>
      <c r="T327" s="95">
        <f t="shared" si="57"/>
        <v>0</v>
      </c>
      <c r="U327" s="95">
        <f t="shared" si="58"/>
        <v>0</v>
      </c>
      <c r="V327" s="95">
        <f t="shared" si="59"/>
        <v>0</v>
      </c>
    </row>
    <row r="328" spans="1:22">
      <c r="A328" s="7">
        <v>324</v>
      </c>
      <c r="B328" s="2"/>
      <c r="C328" s="2"/>
      <c r="D328" s="2"/>
      <c r="E328" s="2"/>
      <c r="F328" s="99"/>
      <c r="G328" s="93"/>
      <c r="H328" s="98">
        <f t="shared" si="56"/>
        <v>0</v>
      </c>
      <c r="I328" s="30"/>
      <c r="J328" s="21">
        <f t="shared" si="60"/>
        <v>0</v>
      </c>
      <c r="K328" s="5">
        <f t="shared" si="61"/>
        <v>0</v>
      </c>
      <c r="L328" s="5">
        <f t="shared" si="62"/>
        <v>0</v>
      </c>
      <c r="M328" s="2">
        <f t="shared" si="63"/>
        <v>0</v>
      </c>
      <c r="N328" s="100">
        <f t="shared" si="64"/>
        <v>0</v>
      </c>
      <c r="O328" s="100">
        <f t="shared" si="65"/>
        <v>0</v>
      </c>
      <c r="P328" s="98">
        <f t="shared" si="66"/>
        <v>0</v>
      </c>
      <c r="Q328" s="19"/>
      <c r="R328" s="13"/>
      <c r="S328" s="37" t="str" cm="1">
        <f t="array" ref="S328">_xlfn.IFS(P328&gt;H328,"KO : Le montant retenu TTC est supérieur au montant présenté TTC. Merci de revoir la ligne de dépense ou plafonner son montant.",N328&gt;F328,"Attention : Le montant retenu HT est supérieur au montant HT présenté. Merci de revoir la ligne de dépense, plafonner son montant, ou justifier la reventillation HT / TVA.",O328&gt;G328,"Attention : Le montant TVA retenu est supérieur au montant TVA présenté. Merci de revoir la ligne de dépense, plafonner son montant, ou justifier la reventillation HT / TVA.",H328=0,"",P328=H328,"OK",P328&lt;H328,"Montant instruit inférieur au montant présenté.")</f>
        <v/>
      </c>
      <c r="T328" s="95">
        <f t="shared" si="57"/>
        <v>0</v>
      </c>
      <c r="U328" s="95">
        <f t="shared" si="58"/>
        <v>0</v>
      </c>
      <c r="V328" s="95">
        <f t="shared" si="59"/>
        <v>0</v>
      </c>
    </row>
    <row r="329" spans="1:22">
      <c r="A329" s="7">
        <v>325</v>
      </c>
      <c r="B329" s="2"/>
      <c r="C329" s="2"/>
      <c r="D329" s="2"/>
      <c r="E329" s="2"/>
      <c r="F329" s="99"/>
      <c r="G329" s="93"/>
      <c r="H329" s="98">
        <f t="shared" si="56"/>
        <v>0</v>
      </c>
      <c r="I329" s="30"/>
      <c r="J329" s="21">
        <f t="shared" si="60"/>
        <v>0</v>
      </c>
      <c r="K329" s="5">
        <f t="shared" si="61"/>
        <v>0</v>
      </c>
      <c r="L329" s="5">
        <f t="shared" si="62"/>
        <v>0</v>
      </c>
      <c r="M329" s="2">
        <f t="shared" si="63"/>
        <v>0</v>
      </c>
      <c r="N329" s="100">
        <f t="shared" si="64"/>
        <v>0</v>
      </c>
      <c r="O329" s="100">
        <f t="shared" si="65"/>
        <v>0</v>
      </c>
      <c r="P329" s="98">
        <f t="shared" si="66"/>
        <v>0</v>
      </c>
      <c r="Q329" s="19"/>
      <c r="R329" s="13"/>
      <c r="S329" s="37" t="str" cm="1">
        <f t="array" ref="S329">_xlfn.IFS(P329&gt;H329,"KO : Le montant retenu TTC est supérieur au montant présenté TTC. Merci de revoir la ligne de dépense ou plafonner son montant.",N329&gt;F329,"Attention : Le montant retenu HT est supérieur au montant HT présenté. Merci de revoir la ligne de dépense, plafonner son montant, ou justifier la reventillation HT / TVA.",O329&gt;G329,"Attention : Le montant TVA retenu est supérieur au montant TVA présenté. Merci de revoir la ligne de dépense, plafonner son montant, ou justifier la reventillation HT / TVA.",H329=0,"",P329=H329,"OK",P329&lt;H329,"Montant instruit inférieur au montant présenté.")</f>
        <v/>
      </c>
      <c r="T329" s="95">
        <f t="shared" si="57"/>
        <v>0</v>
      </c>
      <c r="U329" s="95">
        <f t="shared" si="58"/>
        <v>0</v>
      </c>
      <c r="V329" s="95">
        <f t="shared" si="59"/>
        <v>0</v>
      </c>
    </row>
    <row r="330" spans="1:22">
      <c r="A330" s="7">
        <v>326</v>
      </c>
      <c r="B330" s="2"/>
      <c r="C330" s="2"/>
      <c r="D330" s="2"/>
      <c r="E330" s="2"/>
      <c r="F330" s="99"/>
      <c r="G330" s="93"/>
      <c r="H330" s="98">
        <f t="shared" si="56"/>
        <v>0</v>
      </c>
      <c r="I330" s="30"/>
      <c r="J330" s="21">
        <f t="shared" si="60"/>
        <v>0</v>
      </c>
      <c r="K330" s="5">
        <f t="shared" si="61"/>
        <v>0</v>
      </c>
      <c r="L330" s="5">
        <f t="shared" si="62"/>
        <v>0</v>
      </c>
      <c r="M330" s="2">
        <f t="shared" si="63"/>
        <v>0</v>
      </c>
      <c r="N330" s="100">
        <f t="shared" si="64"/>
        <v>0</v>
      </c>
      <c r="O330" s="100">
        <f t="shared" si="65"/>
        <v>0</v>
      </c>
      <c r="P330" s="98">
        <f t="shared" si="66"/>
        <v>0</v>
      </c>
      <c r="Q330" s="19"/>
      <c r="R330" s="13"/>
      <c r="S330" s="37" t="str" cm="1">
        <f t="array" ref="S330">_xlfn.IFS(P330&gt;H330,"KO : Le montant retenu TTC est supérieur au montant présenté TTC. Merci de revoir la ligne de dépense ou plafonner son montant.",N330&gt;F330,"Attention : Le montant retenu HT est supérieur au montant HT présenté. Merci de revoir la ligne de dépense, plafonner son montant, ou justifier la reventillation HT / TVA.",O330&gt;G330,"Attention : Le montant TVA retenu est supérieur au montant TVA présenté. Merci de revoir la ligne de dépense, plafonner son montant, ou justifier la reventillation HT / TVA.",H330=0,"",P330=H330,"OK",P330&lt;H330,"Montant instruit inférieur au montant présenté.")</f>
        <v/>
      </c>
      <c r="T330" s="95">
        <f t="shared" si="57"/>
        <v>0</v>
      </c>
      <c r="U330" s="95">
        <f t="shared" si="58"/>
        <v>0</v>
      </c>
      <c r="V330" s="95">
        <f t="shared" si="59"/>
        <v>0</v>
      </c>
    </row>
    <row r="331" spans="1:22">
      <c r="A331" s="7">
        <v>327</v>
      </c>
      <c r="B331" s="2"/>
      <c r="C331" s="2"/>
      <c r="D331" s="2"/>
      <c r="E331" s="2"/>
      <c r="F331" s="99"/>
      <c r="G331" s="93"/>
      <c r="H331" s="98">
        <f t="shared" ref="H331:H394" si="67">F331+G331</f>
        <v>0</v>
      </c>
      <c r="I331" s="30"/>
      <c r="J331" s="21">
        <f t="shared" si="60"/>
        <v>0</v>
      </c>
      <c r="K331" s="5">
        <f t="shared" si="61"/>
        <v>0</v>
      </c>
      <c r="L331" s="5">
        <f t="shared" si="62"/>
        <v>0</v>
      </c>
      <c r="M331" s="2">
        <f t="shared" si="63"/>
        <v>0</v>
      </c>
      <c r="N331" s="100">
        <f t="shared" si="64"/>
        <v>0</v>
      </c>
      <c r="O331" s="100">
        <f t="shared" si="65"/>
        <v>0</v>
      </c>
      <c r="P331" s="98">
        <f t="shared" si="66"/>
        <v>0</v>
      </c>
      <c r="Q331" s="19"/>
      <c r="R331" s="13"/>
      <c r="S331" s="37" t="str" cm="1">
        <f t="array" ref="S331">_xlfn.IFS(P331&gt;H331,"KO : Le montant retenu TTC est supérieur au montant présenté TTC. Merci de revoir la ligne de dépense ou plafonner son montant.",N331&gt;F331,"Attention : Le montant retenu HT est supérieur au montant HT présenté. Merci de revoir la ligne de dépense, plafonner son montant, ou justifier la reventillation HT / TVA.",O331&gt;G331,"Attention : Le montant TVA retenu est supérieur au montant TVA présenté. Merci de revoir la ligne de dépense, plafonner son montant, ou justifier la reventillation HT / TVA.",H331=0,"",P331=H331,"OK",P331&lt;H331,"Montant instruit inférieur au montant présenté.")</f>
        <v/>
      </c>
      <c r="T331" s="95">
        <f t="shared" si="57"/>
        <v>0</v>
      </c>
      <c r="U331" s="95">
        <f t="shared" si="58"/>
        <v>0</v>
      </c>
      <c r="V331" s="95">
        <f t="shared" si="59"/>
        <v>0</v>
      </c>
    </row>
    <row r="332" spans="1:22">
      <c r="A332" s="7">
        <v>328</v>
      </c>
      <c r="B332" s="2"/>
      <c r="C332" s="2"/>
      <c r="D332" s="2"/>
      <c r="E332" s="2"/>
      <c r="F332" s="99"/>
      <c r="G332" s="93"/>
      <c r="H332" s="98">
        <f t="shared" si="67"/>
        <v>0</v>
      </c>
      <c r="I332" s="30"/>
      <c r="J332" s="21">
        <f t="shared" si="60"/>
        <v>0</v>
      </c>
      <c r="K332" s="5">
        <f t="shared" si="61"/>
        <v>0</v>
      </c>
      <c r="L332" s="5">
        <f t="shared" si="62"/>
        <v>0</v>
      </c>
      <c r="M332" s="2">
        <f t="shared" si="63"/>
        <v>0</v>
      </c>
      <c r="N332" s="100">
        <f t="shared" si="64"/>
        <v>0</v>
      </c>
      <c r="O332" s="100">
        <f t="shared" si="65"/>
        <v>0</v>
      </c>
      <c r="P332" s="98">
        <f t="shared" si="66"/>
        <v>0</v>
      </c>
      <c r="Q332" s="19"/>
      <c r="R332" s="13"/>
      <c r="S332" s="37" t="str" cm="1">
        <f t="array" ref="S332">_xlfn.IFS(P332&gt;H332,"KO : Le montant retenu TTC est supérieur au montant présenté TTC. Merci de revoir la ligne de dépense ou plafonner son montant.",N332&gt;F332,"Attention : Le montant retenu HT est supérieur au montant HT présenté. Merci de revoir la ligne de dépense, plafonner son montant, ou justifier la reventillation HT / TVA.",O332&gt;G332,"Attention : Le montant TVA retenu est supérieur au montant TVA présenté. Merci de revoir la ligne de dépense, plafonner son montant, ou justifier la reventillation HT / TVA.",H332=0,"",P332=H332,"OK",P332&lt;H332,"Montant instruit inférieur au montant présenté.")</f>
        <v/>
      </c>
      <c r="T332" s="95">
        <f t="shared" si="57"/>
        <v>0</v>
      </c>
      <c r="U332" s="95">
        <f t="shared" si="58"/>
        <v>0</v>
      </c>
      <c r="V332" s="95">
        <f t="shared" si="59"/>
        <v>0</v>
      </c>
    </row>
    <row r="333" spans="1:22">
      <c r="A333" s="7">
        <v>329</v>
      </c>
      <c r="B333" s="2"/>
      <c r="C333" s="2"/>
      <c r="D333" s="2"/>
      <c r="E333" s="2"/>
      <c r="F333" s="99"/>
      <c r="G333" s="93"/>
      <c r="H333" s="98">
        <f t="shared" si="67"/>
        <v>0</v>
      </c>
      <c r="I333" s="30"/>
      <c r="J333" s="21">
        <f t="shared" si="60"/>
        <v>0</v>
      </c>
      <c r="K333" s="5">
        <f t="shared" si="61"/>
        <v>0</v>
      </c>
      <c r="L333" s="5">
        <f t="shared" si="62"/>
        <v>0</v>
      </c>
      <c r="M333" s="2">
        <f t="shared" si="63"/>
        <v>0</v>
      </c>
      <c r="N333" s="100">
        <f t="shared" si="64"/>
        <v>0</v>
      </c>
      <c r="O333" s="100">
        <f t="shared" si="65"/>
        <v>0</v>
      </c>
      <c r="P333" s="98">
        <f t="shared" si="66"/>
        <v>0</v>
      </c>
      <c r="Q333" s="19"/>
      <c r="R333" s="13"/>
      <c r="S333" s="37" t="str" cm="1">
        <f t="array" ref="S333">_xlfn.IFS(P333&gt;H333,"KO : Le montant retenu TTC est supérieur au montant présenté TTC. Merci de revoir la ligne de dépense ou plafonner son montant.",N333&gt;F333,"Attention : Le montant retenu HT est supérieur au montant HT présenté. Merci de revoir la ligne de dépense, plafonner son montant, ou justifier la reventillation HT / TVA.",O333&gt;G333,"Attention : Le montant TVA retenu est supérieur au montant TVA présenté. Merci de revoir la ligne de dépense, plafonner son montant, ou justifier la reventillation HT / TVA.",H333=0,"",P333=H333,"OK",P333&lt;H333,"Montant instruit inférieur au montant présenté.")</f>
        <v/>
      </c>
      <c r="T333" s="95">
        <f t="shared" si="57"/>
        <v>0</v>
      </c>
      <c r="U333" s="95">
        <f t="shared" si="58"/>
        <v>0</v>
      </c>
      <c r="V333" s="95">
        <f t="shared" si="59"/>
        <v>0</v>
      </c>
    </row>
    <row r="334" spans="1:22">
      <c r="A334" s="7">
        <v>330</v>
      </c>
      <c r="B334" s="2"/>
      <c r="C334" s="2"/>
      <c r="D334" s="2"/>
      <c r="E334" s="2"/>
      <c r="F334" s="99"/>
      <c r="G334" s="93"/>
      <c r="H334" s="98">
        <f t="shared" si="67"/>
        <v>0</v>
      </c>
      <c r="I334" s="30"/>
      <c r="J334" s="21">
        <f t="shared" si="60"/>
        <v>0</v>
      </c>
      <c r="K334" s="5">
        <f t="shared" si="61"/>
        <v>0</v>
      </c>
      <c r="L334" s="5">
        <f t="shared" si="62"/>
        <v>0</v>
      </c>
      <c r="M334" s="2">
        <f t="shared" si="63"/>
        <v>0</v>
      </c>
      <c r="N334" s="100">
        <f t="shared" si="64"/>
        <v>0</v>
      </c>
      <c r="O334" s="100">
        <f t="shared" si="65"/>
        <v>0</v>
      </c>
      <c r="P334" s="98">
        <f t="shared" si="66"/>
        <v>0</v>
      </c>
      <c r="Q334" s="19"/>
      <c r="R334" s="13"/>
      <c r="S334" s="37" t="str" cm="1">
        <f t="array" ref="S334">_xlfn.IFS(P334&gt;H334,"KO : Le montant retenu TTC est supérieur au montant présenté TTC. Merci de revoir la ligne de dépense ou plafonner son montant.",N334&gt;F334,"Attention : Le montant retenu HT est supérieur au montant HT présenté. Merci de revoir la ligne de dépense, plafonner son montant, ou justifier la reventillation HT / TVA.",O334&gt;G334,"Attention : Le montant TVA retenu est supérieur au montant TVA présenté. Merci de revoir la ligne de dépense, plafonner son montant, ou justifier la reventillation HT / TVA.",H334=0,"",P334=H334,"OK",P334&lt;H334,"Montant instruit inférieur au montant présenté.")</f>
        <v/>
      </c>
      <c r="T334" s="95">
        <f t="shared" si="57"/>
        <v>0</v>
      </c>
      <c r="U334" s="95">
        <f t="shared" si="58"/>
        <v>0</v>
      </c>
      <c r="V334" s="95">
        <f t="shared" si="59"/>
        <v>0</v>
      </c>
    </row>
    <row r="335" spans="1:22">
      <c r="A335" s="7">
        <v>331</v>
      </c>
      <c r="B335" s="2"/>
      <c r="C335" s="2"/>
      <c r="D335" s="2"/>
      <c r="E335" s="2"/>
      <c r="F335" s="99"/>
      <c r="G335" s="93"/>
      <c r="H335" s="98">
        <f t="shared" si="67"/>
        <v>0</v>
      </c>
      <c r="I335" s="30"/>
      <c r="J335" s="21">
        <f t="shared" si="60"/>
        <v>0</v>
      </c>
      <c r="K335" s="5">
        <f t="shared" si="61"/>
        <v>0</v>
      </c>
      <c r="L335" s="5">
        <f t="shared" si="62"/>
        <v>0</v>
      </c>
      <c r="M335" s="2">
        <f t="shared" si="63"/>
        <v>0</v>
      </c>
      <c r="N335" s="100">
        <f t="shared" si="64"/>
        <v>0</v>
      </c>
      <c r="O335" s="100">
        <f t="shared" si="65"/>
        <v>0</v>
      </c>
      <c r="P335" s="98">
        <f t="shared" si="66"/>
        <v>0</v>
      </c>
      <c r="Q335" s="19"/>
      <c r="R335" s="13"/>
      <c r="S335" s="37" t="str" cm="1">
        <f t="array" ref="S335">_xlfn.IFS(P335&gt;H335,"KO : Le montant retenu TTC est supérieur au montant présenté TTC. Merci de revoir la ligne de dépense ou plafonner son montant.",N335&gt;F335,"Attention : Le montant retenu HT est supérieur au montant HT présenté. Merci de revoir la ligne de dépense, plafonner son montant, ou justifier la reventillation HT / TVA.",O335&gt;G335,"Attention : Le montant TVA retenu est supérieur au montant TVA présenté. Merci de revoir la ligne de dépense, plafonner son montant, ou justifier la reventillation HT / TVA.",H335=0,"",P335=H335,"OK",P335&lt;H335,"Montant instruit inférieur au montant présenté.")</f>
        <v/>
      </c>
      <c r="T335" s="95">
        <f t="shared" si="57"/>
        <v>0</v>
      </c>
      <c r="U335" s="95">
        <f t="shared" si="58"/>
        <v>0</v>
      </c>
      <c r="V335" s="95">
        <f t="shared" si="59"/>
        <v>0</v>
      </c>
    </row>
    <row r="336" spans="1:22">
      <c r="A336" s="7">
        <v>332</v>
      </c>
      <c r="B336" s="2"/>
      <c r="C336" s="2"/>
      <c r="D336" s="2"/>
      <c r="E336" s="2"/>
      <c r="F336" s="99"/>
      <c r="G336" s="93"/>
      <c r="H336" s="98">
        <f t="shared" si="67"/>
        <v>0</v>
      </c>
      <c r="I336" s="30"/>
      <c r="J336" s="21">
        <f t="shared" si="60"/>
        <v>0</v>
      </c>
      <c r="K336" s="5">
        <f t="shared" si="61"/>
        <v>0</v>
      </c>
      <c r="L336" s="5">
        <f t="shared" si="62"/>
        <v>0</v>
      </c>
      <c r="M336" s="2">
        <f t="shared" si="63"/>
        <v>0</v>
      </c>
      <c r="N336" s="100">
        <f t="shared" si="64"/>
        <v>0</v>
      </c>
      <c r="O336" s="100">
        <f t="shared" si="65"/>
        <v>0</v>
      </c>
      <c r="P336" s="98">
        <f t="shared" si="66"/>
        <v>0</v>
      </c>
      <c r="Q336" s="19"/>
      <c r="R336" s="13"/>
      <c r="S336" s="37" t="str" cm="1">
        <f t="array" ref="S336">_xlfn.IFS(P336&gt;H336,"KO : Le montant retenu TTC est supérieur au montant présenté TTC. Merci de revoir la ligne de dépense ou plafonner son montant.",N336&gt;F336,"Attention : Le montant retenu HT est supérieur au montant HT présenté. Merci de revoir la ligne de dépense, plafonner son montant, ou justifier la reventillation HT / TVA.",O336&gt;G336,"Attention : Le montant TVA retenu est supérieur au montant TVA présenté. Merci de revoir la ligne de dépense, plafonner son montant, ou justifier la reventillation HT / TVA.",H336=0,"",P336=H336,"OK",P336&lt;H336,"Montant instruit inférieur au montant présenté.")</f>
        <v/>
      </c>
      <c r="T336" s="95">
        <f t="shared" si="57"/>
        <v>0</v>
      </c>
      <c r="U336" s="95">
        <f t="shared" si="58"/>
        <v>0</v>
      </c>
      <c r="V336" s="95">
        <f t="shared" si="59"/>
        <v>0</v>
      </c>
    </row>
    <row r="337" spans="1:22">
      <c r="A337" s="7">
        <v>333</v>
      </c>
      <c r="B337" s="2"/>
      <c r="C337" s="2"/>
      <c r="D337" s="2"/>
      <c r="E337" s="2"/>
      <c r="F337" s="99"/>
      <c r="G337" s="93"/>
      <c r="H337" s="98">
        <f t="shared" si="67"/>
        <v>0</v>
      </c>
      <c r="I337" s="30"/>
      <c r="J337" s="21">
        <f t="shared" si="60"/>
        <v>0</v>
      </c>
      <c r="K337" s="5">
        <f t="shared" si="61"/>
        <v>0</v>
      </c>
      <c r="L337" s="5">
        <f t="shared" si="62"/>
        <v>0</v>
      </c>
      <c r="M337" s="2">
        <f t="shared" si="63"/>
        <v>0</v>
      </c>
      <c r="N337" s="100">
        <f t="shared" si="64"/>
        <v>0</v>
      </c>
      <c r="O337" s="100">
        <f t="shared" si="65"/>
        <v>0</v>
      </c>
      <c r="P337" s="98">
        <f t="shared" si="66"/>
        <v>0</v>
      </c>
      <c r="Q337" s="19"/>
      <c r="R337" s="13"/>
      <c r="S337" s="37" t="str" cm="1">
        <f t="array" ref="S337">_xlfn.IFS(P337&gt;H337,"KO : Le montant retenu TTC est supérieur au montant présenté TTC. Merci de revoir la ligne de dépense ou plafonner son montant.",N337&gt;F337,"Attention : Le montant retenu HT est supérieur au montant HT présenté. Merci de revoir la ligne de dépense, plafonner son montant, ou justifier la reventillation HT / TVA.",O337&gt;G337,"Attention : Le montant TVA retenu est supérieur au montant TVA présenté. Merci de revoir la ligne de dépense, plafonner son montant, ou justifier la reventillation HT / TVA.",H337=0,"",P337=H337,"OK",P337&lt;H337,"Montant instruit inférieur au montant présenté.")</f>
        <v/>
      </c>
      <c r="T337" s="95">
        <f t="shared" si="57"/>
        <v>0</v>
      </c>
      <c r="U337" s="95">
        <f t="shared" si="58"/>
        <v>0</v>
      </c>
      <c r="V337" s="95">
        <f t="shared" si="59"/>
        <v>0</v>
      </c>
    </row>
    <row r="338" spans="1:22">
      <c r="A338" s="7">
        <v>334</v>
      </c>
      <c r="B338" s="2"/>
      <c r="C338" s="2"/>
      <c r="D338" s="2"/>
      <c r="E338" s="2"/>
      <c r="F338" s="99"/>
      <c r="G338" s="93"/>
      <c r="H338" s="98">
        <f t="shared" si="67"/>
        <v>0</v>
      </c>
      <c r="I338" s="30"/>
      <c r="J338" s="21">
        <f t="shared" si="60"/>
        <v>0</v>
      </c>
      <c r="K338" s="5">
        <f t="shared" si="61"/>
        <v>0</v>
      </c>
      <c r="L338" s="5">
        <f t="shared" si="62"/>
        <v>0</v>
      </c>
      <c r="M338" s="2">
        <f t="shared" si="63"/>
        <v>0</v>
      </c>
      <c r="N338" s="100">
        <f t="shared" si="64"/>
        <v>0</v>
      </c>
      <c r="O338" s="100">
        <f t="shared" si="65"/>
        <v>0</v>
      </c>
      <c r="P338" s="98">
        <f t="shared" si="66"/>
        <v>0</v>
      </c>
      <c r="Q338" s="19"/>
      <c r="R338" s="13"/>
      <c r="S338" s="37" t="str" cm="1">
        <f t="array" ref="S338">_xlfn.IFS(P338&gt;H338,"KO : Le montant retenu TTC est supérieur au montant présenté TTC. Merci de revoir la ligne de dépense ou plafonner son montant.",N338&gt;F338,"Attention : Le montant retenu HT est supérieur au montant HT présenté. Merci de revoir la ligne de dépense, plafonner son montant, ou justifier la reventillation HT / TVA.",O338&gt;G338,"Attention : Le montant TVA retenu est supérieur au montant TVA présenté. Merci de revoir la ligne de dépense, plafonner son montant, ou justifier la reventillation HT / TVA.",H338=0,"",P338=H338,"OK",P338&lt;H338,"Montant instruit inférieur au montant présenté.")</f>
        <v/>
      </c>
      <c r="T338" s="95">
        <f t="shared" si="57"/>
        <v>0</v>
      </c>
      <c r="U338" s="95">
        <f t="shared" si="58"/>
        <v>0</v>
      </c>
      <c r="V338" s="95">
        <f t="shared" si="59"/>
        <v>0</v>
      </c>
    </row>
    <row r="339" spans="1:22">
      <c r="A339" s="7">
        <v>335</v>
      </c>
      <c r="B339" s="2"/>
      <c r="C339" s="2"/>
      <c r="D339" s="2"/>
      <c r="E339" s="2"/>
      <c r="F339" s="99"/>
      <c r="G339" s="93"/>
      <c r="H339" s="98">
        <f t="shared" si="67"/>
        <v>0</v>
      </c>
      <c r="I339" s="30"/>
      <c r="J339" s="21">
        <f t="shared" si="60"/>
        <v>0</v>
      </c>
      <c r="K339" s="5">
        <f t="shared" si="61"/>
        <v>0</v>
      </c>
      <c r="L339" s="5">
        <f t="shared" si="62"/>
        <v>0</v>
      </c>
      <c r="M339" s="2">
        <f t="shared" si="63"/>
        <v>0</v>
      </c>
      <c r="N339" s="100">
        <f t="shared" si="64"/>
        <v>0</v>
      </c>
      <c r="O339" s="100">
        <f t="shared" si="65"/>
        <v>0</v>
      </c>
      <c r="P339" s="98">
        <f t="shared" si="66"/>
        <v>0</v>
      </c>
      <c r="Q339" s="19"/>
      <c r="R339" s="13"/>
      <c r="S339" s="37" t="str" cm="1">
        <f t="array" ref="S339">_xlfn.IFS(P339&gt;H339,"KO : Le montant retenu TTC est supérieur au montant présenté TTC. Merci de revoir la ligne de dépense ou plafonner son montant.",N339&gt;F339,"Attention : Le montant retenu HT est supérieur au montant HT présenté. Merci de revoir la ligne de dépense, plafonner son montant, ou justifier la reventillation HT / TVA.",O339&gt;G339,"Attention : Le montant TVA retenu est supérieur au montant TVA présenté. Merci de revoir la ligne de dépense, plafonner son montant, ou justifier la reventillation HT / TVA.",H339=0,"",P339=H339,"OK",P339&lt;H339,"Montant instruit inférieur au montant présenté.")</f>
        <v/>
      </c>
      <c r="T339" s="95">
        <f t="shared" si="57"/>
        <v>0</v>
      </c>
      <c r="U339" s="95">
        <f t="shared" si="58"/>
        <v>0</v>
      </c>
      <c r="V339" s="95">
        <f t="shared" si="59"/>
        <v>0</v>
      </c>
    </row>
    <row r="340" spans="1:22">
      <c r="A340" s="7">
        <v>336</v>
      </c>
      <c r="B340" s="2"/>
      <c r="C340" s="2"/>
      <c r="D340" s="2"/>
      <c r="E340" s="2"/>
      <c r="F340" s="99"/>
      <c r="G340" s="93"/>
      <c r="H340" s="98">
        <f t="shared" si="67"/>
        <v>0</v>
      </c>
      <c r="I340" s="30"/>
      <c r="J340" s="21">
        <f t="shared" si="60"/>
        <v>0</v>
      </c>
      <c r="K340" s="5">
        <f t="shared" si="61"/>
        <v>0</v>
      </c>
      <c r="L340" s="5">
        <f t="shared" si="62"/>
        <v>0</v>
      </c>
      <c r="M340" s="2">
        <f t="shared" si="63"/>
        <v>0</v>
      </c>
      <c r="N340" s="100">
        <f t="shared" si="64"/>
        <v>0</v>
      </c>
      <c r="O340" s="100">
        <f t="shared" si="65"/>
        <v>0</v>
      </c>
      <c r="P340" s="98">
        <f t="shared" si="66"/>
        <v>0</v>
      </c>
      <c r="Q340" s="19"/>
      <c r="R340" s="13"/>
      <c r="S340" s="37" t="str" cm="1">
        <f t="array" ref="S340">_xlfn.IFS(P340&gt;H340,"KO : Le montant retenu TTC est supérieur au montant présenté TTC. Merci de revoir la ligne de dépense ou plafonner son montant.",N340&gt;F340,"Attention : Le montant retenu HT est supérieur au montant HT présenté. Merci de revoir la ligne de dépense, plafonner son montant, ou justifier la reventillation HT / TVA.",O340&gt;G340,"Attention : Le montant TVA retenu est supérieur au montant TVA présenté. Merci de revoir la ligne de dépense, plafonner son montant, ou justifier la reventillation HT / TVA.",H340=0,"",P340=H340,"OK",P340&lt;H340,"Montant instruit inférieur au montant présenté.")</f>
        <v/>
      </c>
      <c r="T340" s="95">
        <f t="shared" si="57"/>
        <v>0</v>
      </c>
      <c r="U340" s="95">
        <f t="shared" si="58"/>
        <v>0</v>
      </c>
      <c r="V340" s="95">
        <f t="shared" si="59"/>
        <v>0</v>
      </c>
    </row>
    <row r="341" spans="1:22">
      <c r="A341" s="7">
        <v>337</v>
      </c>
      <c r="B341" s="2"/>
      <c r="C341" s="2"/>
      <c r="D341" s="2"/>
      <c r="E341" s="2"/>
      <c r="F341" s="99"/>
      <c r="G341" s="93"/>
      <c r="H341" s="98">
        <f t="shared" si="67"/>
        <v>0</v>
      </c>
      <c r="I341" s="30"/>
      <c r="J341" s="21">
        <f t="shared" si="60"/>
        <v>0</v>
      </c>
      <c r="K341" s="5">
        <f t="shared" si="61"/>
        <v>0</v>
      </c>
      <c r="L341" s="5">
        <f t="shared" si="62"/>
        <v>0</v>
      </c>
      <c r="M341" s="2">
        <f t="shared" si="63"/>
        <v>0</v>
      </c>
      <c r="N341" s="100">
        <f t="shared" si="64"/>
        <v>0</v>
      </c>
      <c r="O341" s="100">
        <f t="shared" si="65"/>
        <v>0</v>
      </c>
      <c r="P341" s="98">
        <f t="shared" si="66"/>
        <v>0</v>
      </c>
      <c r="Q341" s="19"/>
      <c r="R341" s="13"/>
      <c r="S341" s="37" t="str" cm="1">
        <f t="array" ref="S341">_xlfn.IFS(P341&gt;H341,"KO : Le montant retenu TTC est supérieur au montant présenté TTC. Merci de revoir la ligne de dépense ou plafonner son montant.",N341&gt;F341,"Attention : Le montant retenu HT est supérieur au montant HT présenté. Merci de revoir la ligne de dépense, plafonner son montant, ou justifier la reventillation HT / TVA.",O341&gt;G341,"Attention : Le montant TVA retenu est supérieur au montant TVA présenté. Merci de revoir la ligne de dépense, plafonner son montant, ou justifier la reventillation HT / TVA.",H341=0,"",P341=H341,"OK",P341&lt;H341,"Montant instruit inférieur au montant présenté.")</f>
        <v/>
      </c>
      <c r="T341" s="95">
        <f t="shared" si="57"/>
        <v>0</v>
      </c>
      <c r="U341" s="95">
        <f t="shared" si="58"/>
        <v>0</v>
      </c>
      <c r="V341" s="95">
        <f t="shared" si="59"/>
        <v>0</v>
      </c>
    </row>
    <row r="342" spans="1:22">
      <c r="A342" s="7">
        <v>338</v>
      </c>
      <c r="B342" s="2"/>
      <c r="C342" s="2"/>
      <c r="D342" s="2"/>
      <c r="E342" s="2"/>
      <c r="F342" s="99"/>
      <c r="G342" s="93"/>
      <c r="H342" s="98">
        <f t="shared" si="67"/>
        <v>0</v>
      </c>
      <c r="I342" s="30"/>
      <c r="J342" s="21">
        <f t="shared" si="60"/>
        <v>0</v>
      </c>
      <c r="K342" s="5">
        <f t="shared" si="61"/>
        <v>0</v>
      </c>
      <c r="L342" s="5">
        <f t="shared" si="62"/>
        <v>0</v>
      </c>
      <c r="M342" s="2">
        <f t="shared" si="63"/>
        <v>0</v>
      </c>
      <c r="N342" s="100">
        <f t="shared" si="64"/>
        <v>0</v>
      </c>
      <c r="O342" s="100">
        <f t="shared" si="65"/>
        <v>0</v>
      </c>
      <c r="P342" s="98">
        <f t="shared" si="66"/>
        <v>0</v>
      </c>
      <c r="Q342" s="19"/>
      <c r="R342" s="13"/>
      <c r="S342" s="37" t="str" cm="1">
        <f t="array" ref="S342">_xlfn.IFS(P342&gt;H342,"KO : Le montant retenu TTC est supérieur au montant présenté TTC. Merci de revoir la ligne de dépense ou plafonner son montant.",N342&gt;F342,"Attention : Le montant retenu HT est supérieur au montant HT présenté. Merci de revoir la ligne de dépense, plafonner son montant, ou justifier la reventillation HT / TVA.",O342&gt;G342,"Attention : Le montant TVA retenu est supérieur au montant TVA présenté. Merci de revoir la ligne de dépense, plafonner son montant, ou justifier la reventillation HT / TVA.",H342=0,"",P342=H342,"OK",P342&lt;H342,"Montant instruit inférieur au montant présenté.")</f>
        <v/>
      </c>
      <c r="T342" s="95">
        <f t="shared" si="57"/>
        <v>0</v>
      </c>
      <c r="U342" s="95">
        <f t="shared" si="58"/>
        <v>0</v>
      </c>
      <c r="V342" s="95">
        <f t="shared" si="59"/>
        <v>0</v>
      </c>
    </row>
    <row r="343" spans="1:22">
      <c r="A343" s="7">
        <v>339</v>
      </c>
      <c r="B343" s="2"/>
      <c r="C343" s="2"/>
      <c r="D343" s="2"/>
      <c r="E343" s="2"/>
      <c r="F343" s="99"/>
      <c r="G343" s="93"/>
      <c r="H343" s="98">
        <f t="shared" si="67"/>
        <v>0</v>
      </c>
      <c r="I343" s="30"/>
      <c r="J343" s="21">
        <f t="shared" si="60"/>
        <v>0</v>
      </c>
      <c r="K343" s="5">
        <f t="shared" si="61"/>
        <v>0</v>
      </c>
      <c r="L343" s="5">
        <f t="shared" si="62"/>
        <v>0</v>
      </c>
      <c r="M343" s="2">
        <f t="shared" si="63"/>
        <v>0</v>
      </c>
      <c r="N343" s="100">
        <f t="shared" si="64"/>
        <v>0</v>
      </c>
      <c r="O343" s="100">
        <f t="shared" si="65"/>
        <v>0</v>
      </c>
      <c r="P343" s="98">
        <f t="shared" si="66"/>
        <v>0</v>
      </c>
      <c r="Q343" s="19"/>
      <c r="R343" s="13"/>
      <c r="S343" s="37" t="str" cm="1">
        <f t="array" ref="S343">_xlfn.IFS(P343&gt;H343,"KO : Le montant retenu TTC est supérieur au montant présenté TTC. Merci de revoir la ligne de dépense ou plafonner son montant.",N343&gt;F343,"Attention : Le montant retenu HT est supérieur au montant HT présenté. Merci de revoir la ligne de dépense, plafonner son montant, ou justifier la reventillation HT / TVA.",O343&gt;G343,"Attention : Le montant TVA retenu est supérieur au montant TVA présenté. Merci de revoir la ligne de dépense, plafonner son montant, ou justifier la reventillation HT / TVA.",H343=0,"",P343=H343,"OK",P343&lt;H343,"Montant instruit inférieur au montant présenté.")</f>
        <v/>
      </c>
      <c r="T343" s="95">
        <f t="shared" si="57"/>
        <v>0</v>
      </c>
      <c r="U343" s="95">
        <f t="shared" si="58"/>
        <v>0</v>
      </c>
      <c r="V343" s="95">
        <f t="shared" si="59"/>
        <v>0</v>
      </c>
    </row>
    <row r="344" spans="1:22">
      <c r="A344" s="7">
        <v>340</v>
      </c>
      <c r="B344" s="2"/>
      <c r="C344" s="2"/>
      <c r="D344" s="2"/>
      <c r="E344" s="2"/>
      <c r="F344" s="99"/>
      <c r="G344" s="93"/>
      <c r="H344" s="98">
        <f t="shared" si="67"/>
        <v>0</v>
      </c>
      <c r="I344" s="30"/>
      <c r="J344" s="21">
        <f t="shared" si="60"/>
        <v>0</v>
      </c>
      <c r="K344" s="5">
        <f t="shared" si="61"/>
        <v>0</v>
      </c>
      <c r="L344" s="5">
        <f t="shared" si="62"/>
        <v>0</v>
      </c>
      <c r="M344" s="2">
        <f t="shared" si="63"/>
        <v>0</v>
      </c>
      <c r="N344" s="100">
        <f t="shared" si="64"/>
        <v>0</v>
      </c>
      <c r="O344" s="100">
        <f t="shared" si="65"/>
        <v>0</v>
      </c>
      <c r="P344" s="98">
        <f t="shared" si="66"/>
        <v>0</v>
      </c>
      <c r="Q344" s="19"/>
      <c r="R344" s="13"/>
      <c r="S344" s="37" t="str" cm="1">
        <f t="array" ref="S344">_xlfn.IFS(P344&gt;H344,"KO : Le montant retenu TTC est supérieur au montant présenté TTC. Merci de revoir la ligne de dépense ou plafonner son montant.",N344&gt;F344,"Attention : Le montant retenu HT est supérieur au montant HT présenté. Merci de revoir la ligne de dépense, plafonner son montant, ou justifier la reventillation HT / TVA.",O344&gt;G344,"Attention : Le montant TVA retenu est supérieur au montant TVA présenté. Merci de revoir la ligne de dépense, plafonner son montant, ou justifier la reventillation HT / TVA.",H344=0,"",P344=H344,"OK",P344&lt;H344,"Montant instruit inférieur au montant présenté.")</f>
        <v/>
      </c>
      <c r="T344" s="95">
        <f t="shared" si="57"/>
        <v>0</v>
      </c>
      <c r="U344" s="95">
        <f t="shared" si="58"/>
        <v>0</v>
      </c>
      <c r="V344" s="95">
        <f t="shared" si="59"/>
        <v>0</v>
      </c>
    </row>
    <row r="345" spans="1:22">
      <c r="A345" s="7">
        <v>341</v>
      </c>
      <c r="B345" s="2"/>
      <c r="C345" s="2"/>
      <c r="D345" s="2"/>
      <c r="E345" s="2"/>
      <c r="F345" s="99"/>
      <c r="G345" s="93"/>
      <c r="H345" s="98">
        <f t="shared" si="67"/>
        <v>0</v>
      </c>
      <c r="I345" s="30"/>
      <c r="J345" s="21">
        <f t="shared" si="60"/>
        <v>0</v>
      </c>
      <c r="K345" s="5">
        <f t="shared" si="61"/>
        <v>0</v>
      </c>
      <c r="L345" s="5">
        <f t="shared" si="62"/>
        <v>0</v>
      </c>
      <c r="M345" s="2">
        <f t="shared" si="63"/>
        <v>0</v>
      </c>
      <c r="N345" s="100">
        <f t="shared" si="64"/>
        <v>0</v>
      </c>
      <c r="O345" s="100">
        <f t="shared" si="65"/>
        <v>0</v>
      </c>
      <c r="P345" s="98">
        <f t="shared" si="66"/>
        <v>0</v>
      </c>
      <c r="Q345" s="19"/>
      <c r="R345" s="13"/>
      <c r="S345" s="37" t="str" cm="1">
        <f t="array" ref="S345">_xlfn.IFS(P345&gt;H345,"KO : Le montant retenu TTC est supérieur au montant présenté TTC. Merci de revoir la ligne de dépense ou plafonner son montant.",N345&gt;F345,"Attention : Le montant retenu HT est supérieur au montant HT présenté. Merci de revoir la ligne de dépense, plafonner son montant, ou justifier la reventillation HT / TVA.",O345&gt;G345,"Attention : Le montant TVA retenu est supérieur au montant TVA présenté. Merci de revoir la ligne de dépense, plafonner son montant, ou justifier la reventillation HT / TVA.",H345=0,"",P345=H345,"OK",P345&lt;H345,"Montant instruit inférieur au montant présenté.")</f>
        <v/>
      </c>
      <c r="T345" s="95">
        <f t="shared" si="57"/>
        <v>0</v>
      </c>
      <c r="U345" s="95">
        <f t="shared" si="58"/>
        <v>0</v>
      </c>
      <c r="V345" s="95">
        <f t="shared" si="59"/>
        <v>0</v>
      </c>
    </row>
    <row r="346" spans="1:22">
      <c r="A346" s="7">
        <v>342</v>
      </c>
      <c r="B346" s="2"/>
      <c r="C346" s="2"/>
      <c r="D346" s="2"/>
      <c r="E346" s="2"/>
      <c r="F346" s="99"/>
      <c r="G346" s="93"/>
      <c r="H346" s="98">
        <f t="shared" si="67"/>
        <v>0</v>
      </c>
      <c r="I346" s="30"/>
      <c r="J346" s="21">
        <f t="shared" si="60"/>
        <v>0</v>
      </c>
      <c r="K346" s="5">
        <f t="shared" si="61"/>
        <v>0</v>
      </c>
      <c r="L346" s="5">
        <f t="shared" si="62"/>
        <v>0</v>
      </c>
      <c r="M346" s="2">
        <f t="shared" si="63"/>
        <v>0</v>
      </c>
      <c r="N346" s="100">
        <f t="shared" si="64"/>
        <v>0</v>
      </c>
      <c r="O346" s="100">
        <f t="shared" si="65"/>
        <v>0</v>
      </c>
      <c r="P346" s="98">
        <f t="shared" si="66"/>
        <v>0</v>
      </c>
      <c r="Q346" s="19"/>
      <c r="R346" s="13"/>
      <c r="S346" s="37" t="str" cm="1">
        <f t="array" ref="S346">_xlfn.IFS(P346&gt;H346,"KO : Le montant retenu TTC est supérieur au montant présenté TTC. Merci de revoir la ligne de dépense ou plafonner son montant.",N346&gt;F346,"Attention : Le montant retenu HT est supérieur au montant HT présenté. Merci de revoir la ligne de dépense, plafonner son montant, ou justifier la reventillation HT / TVA.",O346&gt;G346,"Attention : Le montant TVA retenu est supérieur au montant TVA présenté. Merci de revoir la ligne de dépense, plafonner son montant, ou justifier la reventillation HT / TVA.",H346=0,"",P346=H346,"OK",P346&lt;H346,"Montant instruit inférieur au montant présenté.")</f>
        <v/>
      </c>
      <c r="T346" s="95">
        <f t="shared" si="57"/>
        <v>0</v>
      </c>
      <c r="U346" s="95">
        <f t="shared" si="58"/>
        <v>0</v>
      </c>
      <c r="V346" s="95">
        <f t="shared" si="59"/>
        <v>0</v>
      </c>
    </row>
    <row r="347" spans="1:22">
      <c r="A347" s="7">
        <v>343</v>
      </c>
      <c r="B347" s="2"/>
      <c r="C347" s="2"/>
      <c r="D347" s="2"/>
      <c r="E347" s="2"/>
      <c r="F347" s="99"/>
      <c r="G347" s="93"/>
      <c r="H347" s="98">
        <f t="shared" si="67"/>
        <v>0</v>
      </c>
      <c r="I347" s="30"/>
      <c r="J347" s="21">
        <f t="shared" si="60"/>
        <v>0</v>
      </c>
      <c r="K347" s="5">
        <f t="shared" si="61"/>
        <v>0</v>
      </c>
      <c r="L347" s="5">
        <f t="shared" si="62"/>
        <v>0</v>
      </c>
      <c r="M347" s="2">
        <f t="shared" si="63"/>
        <v>0</v>
      </c>
      <c r="N347" s="100">
        <f t="shared" si="64"/>
        <v>0</v>
      </c>
      <c r="O347" s="100">
        <f t="shared" si="65"/>
        <v>0</v>
      </c>
      <c r="P347" s="98">
        <f t="shared" si="66"/>
        <v>0</v>
      </c>
      <c r="Q347" s="19"/>
      <c r="R347" s="13"/>
      <c r="S347" s="37" t="str" cm="1">
        <f t="array" ref="S347">_xlfn.IFS(P347&gt;H347,"KO : Le montant retenu TTC est supérieur au montant présenté TTC. Merci de revoir la ligne de dépense ou plafonner son montant.",N347&gt;F347,"Attention : Le montant retenu HT est supérieur au montant HT présenté. Merci de revoir la ligne de dépense, plafonner son montant, ou justifier la reventillation HT / TVA.",O347&gt;G347,"Attention : Le montant TVA retenu est supérieur au montant TVA présenté. Merci de revoir la ligne de dépense, plafonner son montant, ou justifier la reventillation HT / TVA.",H347=0,"",P347=H347,"OK",P347&lt;H347,"Montant instruit inférieur au montant présenté.")</f>
        <v/>
      </c>
      <c r="T347" s="95">
        <f t="shared" si="57"/>
        <v>0</v>
      </c>
      <c r="U347" s="95">
        <f t="shared" si="58"/>
        <v>0</v>
      </c>
      <c r="V347" s="95">
        <f t="shared" si="59"/>
        <v>0</v>
      </c>
    </row>
    <row r="348" spans="1:22">
      <c r="A348" s="7">
        <v>344</v>
      </c>
      <c r="B348" s="2"/>
      <c r="C348" s="2"/>
      <c r="D348" s="2"/>
      <c r="E348" s="2"/>
      <c r="F348" s="99"/>
      <c r="G348" s="93"/>
      <c r="H348" s="98">
        <f t="shared" si="67"/>
        <v>0</v>
      </c>
      <c r="I348" s="30"/>
      <c r="J348" s="21">
        <f t="shared" si="60"/>
        <v>0</v>
      </c>
      <c r="K348" s="5">
        <f t="shared" si="61"/>
        <v>0</v>
      </c>
      <c r="L348" s="5">
        <f t="shared" si="62"/>
        <v>0</v>
      </c>
      <c r="M348" s="2">
        <f t="shared" si="63"/>
        <v>0</v>
      </c>
      <c r="N348" s="100">
        <f t="shared" si="64"/>
        <v>0</v>
      </c>
      <c r="O348" s="100">
        <f t="shared" si="65"/>
        <v>0</v>
      </c>
      <c r="P348" s="98">
        <f t="shared" si="66"/>
        <v>0</v>
      </c>
      <c r="Q348" s="19"/>
      <c r="R348" s="13"/>
      <c r="S348" s="37" t="str" cm="1">
        <f t="array" ref="S348">_xlfn.IFS(P348&gt;H348,"KO : Le montant retenu TTC est supérieur au montant présenté TTC. Merci de revoir la ligne de dépense ou plafonner son montant.",N348&gt;F348,"Attention : Le montant retenu HT est supérieur au montant HT présenté. Merci de revoir la ligne de dépense, plafonner son montant, ou justifier la reventillation HT / TVA.",O348&gt;G348,"Attention : Le montant TVA retenu est supérieur au montant TVA présenté. Merci de revoir la ligne de dépense, plafonner son montant, ou justifier la reventillation HT / TVA.",H348=0,"",P348=H348,"OK",P348&lt;H348,"Montant instruit inférieur au montant présenté.")</f>
        <v/>
      </c>
      <c r="T348" s="95">
        <f t="shared" si="57"/>
        <v>0</v>
      </c>
      <c r="U348" s="95">
        <f t="shared" si="58"/>
        <v>0</v>
      </c>
      <c r="V348" s="95">
        <f t="shared" si="59"/>
        <v>0</v>
      </c>
    </row>
    <row r="349" spans="1:22">
      <c r="A349" s="7">
        <v>345</v>
      </c>
      <c r="B349" s="2"/>
      <c r="C349" s="2"/>
      <c r="D349" s="2"/>
      <c r="E349" s="2"/>
      <c r="F349" s="99"/>
      <c r="G349" s="93"/>
      <c r="H349" s="98">
        <f t="shared" si="67"/>
        <v>0</v>
      </c>
      <c r="I349" s="30"/>
      <c r="J349" s="21">
        <f t="shared" si="60"/>
        <v>0</v>
      </c>
      <c r="K349" s="5">
        <f t="shared" si="61"/>
        <v>0</v>
      </c>
      <c r="L349" s="5">
        <f t="shared" si="62"/>
        <v>0</v>
      </c>
      <c r="M349" s="2">
        <f t="shared" si="63"/>
        <v>0</v>
      </c>
      <c r="N349" s="100">
        <f t="shared" si="64"/>
        <v>0</v>
      </c>
      <c r="O349" s="100">
        <f t="shared" si="65"/>
        <v>0</v>
      </c>
      <c r="P349" s="98">
        <f t="shared" si="66"/>
        <v>0</v>
      </c>
      <c r="Q349" s="19"/>
      <c r="R349" s="13"/>
      <c r="S349" s="37" t="str" cm="1">
        <f t="array" ref="S349">_xlfn.IFS(P349&gt;H349,"KO : Le montant retenu TTC est supérieur au montant présenté TTC. Merci de revoir la ligne de dépense ou plafonner son montant.",N349&gt;F349,"Attention : Le montant retenu HT est supérieur au montant HT présenté. Merci de revoir la ligne de dépense, plafonner son montant, ou justifier la reventillation HT / TVA.",O349&gt;G349,"Attention : Le montant TVA retenu est supérieur au montant TVA présenté. Merci de revoir la ligne de dépense, plafonner son montant, ou justifier la reventillation HT / TVA.",H349=0,"",P349=H349,"OK",P349&lt;H349,"Montant instruit inférieur au montant présenté.")</f>
        <v/>
      </c>
      <c r="T349" s="95">
        <f t="shared" si="57"/>
        <v>0</v>
      </c>
      <c r="U349" s="95">
        <f t="shared" si="58"/>
        <v>0</v>
      </c>
      <c r="V349" s="95">
        <f t="shared" si="59"/>
        <v>0</v>
      </c>
    </row>
    <row r="350" spans="1:22">
      <c r="A350" s="7">
        <v>346</v>
      </c>
      <c r="B350" s="2"/>
      <c r="C350" s="2"/>
      <c r="D350" s="2"/>
      <c r="E350" s="2"/>
      <c r="F350" s="99"/>
      <c r="G350" s="93"/>
      <c r="H350" s="98">
        <f t="shared" si="67"/>
        <v>0</v>
      </c>
      <c r="I350" s="30"/>
      <c r="J350" s="21">
        <f t="shared" si="60"/>
        <v>0</v>
      </c>
      <c r="K350" s="5">
        <f t="shared" si="61"/>
        <v>0</v>
      </c>
      <c r="L350" s="5">
        <f t="shared" si="62"/>
        <v>0</v>
      </c>
      <c r="M350" s="2">
        <f t="shared" si="63"/>
        <v>0</v>
      </c>
      <c r="N350" s="100">
        <f t="shared" si="64"/>
        <v>0</v>
      </c>
      <c r="O350" s="100">
        <f t="shared" si="65"/>
        <v>0</v>
      </c>
      <c r="P350" s="98">
        <f t="shared" si="66"/>
        <v>0</v>
      </c>
      <c r="Q350" s="19"/>
      <c r="R350" s="13"/>
      <c r="S350" s="37" t="str" cm="1">
        <f t="array" ref="S350">_xlfn.IFS(P350&gt;H350,"KO : Le montant retenu TTC est supérieur au montant présenté TTC. Merci de revoir la ligne de dépense ou plafonner son montant.",N350&gt;F350,"Attention : Le montant retenu HT est supérieur au montant HT présenté. Merci de revoir la ligne de dépense, plafonner son montant, ou justifier la reventillation HT / TVA.",O350&gt;G350,"Attention : Le montant TVA retenu est supérieur au montant TVA présenté. Merci de revoir la ligne de dépense, plafonner son montant, ou justifier la reventillation HT / TVA.",H350=0,"",P350=H350,"OK",P350&lt;H350,"Montant instruit inférieur au montant présenté.")</f>
        <v/>
      </c>
      <c r="T350" s="95">
        <f t="shared" si="57"/>
        <v>0</v>
      </c>
      <c r="U350" s="95">
        <f t="shared" si="58"/>
        <v>0</v>
      </c>
      <c r="V350" s="95">
        <f t="shared" si="59"/>
        <v>0</v>
      </c>
    </row>
    <row r="351" spans="1:22">
      <c r="A351" s="7">
        <v>347</v>
      </c>
      <c r="B351" s="2"/>
      <c r="C351" s="2"/>
      <c r="D351" s="2"/>
      <c r="E351" s="2"/>
      <c r="F351" s="99"/>
      <c r="G351" s="93"/>
      <c r="H351" s="98">
        <f t="shared" si="67"/>
        <v>0</v>
      </c>
      <c r="I351" s="30"/>
      <c r="J351" s="21">
        <f t="shared" si="60"/>
        <v>0</v>
      </c>
      <c r="K351" s="5">
        <f t="shared" si="61"/>
        <v>0</v>
      </c>
      <c r="L351" s="5">
        <f t="shared" si="62"/>
        <v>0</v>
      </c>
      <c r="M351" s="2">
        <f t="shared" si="63"/>
        <v>0</v>
      </c>
      <c r="N351" s="100">
        <f t="shared" si="64"/>
        <v>0</v>
      </c>
      <c r="O351" s="100">
        <f t="shared" si="65"/>
        <v>0</v>
      </c>
      <c r="P351" s="98">
        <f t="shared" si="66"/>
        <v>0</v>
      </c>
      <c r="Q351" s="19"/>
      <c r="R351" s="13"/>
      <c r="S351" s="37" t="str" cm="1">
        <f t="array" ref="S351">_xlfn.IFS(P351&gt;H351,"KO : Le montant retenu TTC est supérieur au montant présenté TTC. Merci de revoir la ligne de dépense ou plafonner son montant.",N351&gt;F351,"Attention : Le montant retenu HT est supérieur au montant HT présenté. Merci de revoir la ligne de dépense, plafonner son montant, ou justifier la reventillation HT / TVA.",O351&gt;G351,"Attention : Le montant TVA retenu est supérieur au montant TVA présenté. Merci de revoir la ligne de dépense, plafonner son montant, ou justifier la reventillation HT / TVA.",H351=0,"",P351=H351,"OK",P351&lt;H351,"Montant instruit inférieur au montant présenté.")</f>
        <v/>
      </c>
      <c r="T351" s="95">
        <f t="shared" si="57"/>
        <v>0</v>
      </c>
      <c r="U351" s="95">
        <f t="shared" si="58"/>
        <v>0</v>
      </c>
      <c r="V351" s="95">
        <f t="shared" si="59"/>
        <v>0</v>
      </c>
    </row>
    <row r="352" spans="1:22">
      <c r="A352" s="7">
        <v>348</v>
      </c>
      <c r="B352" s="2"/>
      <c r="C352" s="2"/>
      <c r="D352" s="2"/>
      <c r="E352" s="2"/>
      <c r="F352" s="99"/>
      <c r="G352" s="93"/>
      <c r="H352" s="98">
        <f t="shared" si="67"/>
        <v>0</v>
      </c>
      <c r="I352" s="30"/>
      <c r="J352" s="21">
        <f t="shared" si="60"/>
        <v>0</v>
      </c>
      <c r="K352" s="5">
        <f t="shared" si="61"/>
        <v>0</v>
      </c>
      <c r="L352" s="5">
        <f t="shared" si="62"/>
        <v>0</v>
      </c>
      <c r="M352" s="2">
        <f t="shared" si="63"/>
        <v>0</v>
      </c>
      <c r="N352" s="100">
        <f t="shared" si="64"/>
        <v>0</v>
      </c>
      <c r="O352" s="100">
        <f t="shared" si="65"/>
        <v>0</v>
      </c>
      <c r="P352" s="98">
        <f t="shared" si="66"/>
        <v>0</v>
      </c>
      <c r="Q352" s="19"/>
      <c r="R352" s="13"/>
      <c r="S352" s="37" t="str" cm="1">
        <f t="array" ref="S352">_xlfn.IFS(P352&gt;H352,"KO : Le montant retenu TTC est supérieur au montant présenté TTC. Merci de revoir la ligne de dépense ou plafonner son montant.",N352&gt;F352,"Attention : Le montant retenu HT est supérieur au montant HT présenté. Merci de revoir la ligne de dépense, plafonner son montant, ou justifier la reventillation HT / TVA.",O352&gt;G352,"Attention : Le montant TVA retenu est supérieur au montant TVA présenté. Merci de revoir la ligne de dépense, plafonner son montant, ou justifier la reventillation HT / TVA.",H352=0,"",P352=H352,"OK",P352&lt;H352,"Montant instruit inférieur au montant présenté.")</f>
        <v/>
      </c>
      <c r="T352" s="95">
        <f t="shared" si="57"/>
        <v>0</v>
      </c>
      <c r="U352" s="95">
        <f t="shared" si="58"/>
        <v>0</v>
      </c>
      <c r="V352" s="95">
        <f t="shared" si="59"/>
        <v>0</v>
      </c>
    </row>
    <row r="353" spans="1:22">
      <c r="A353" s="7">
        <v>349</v>
      </c>
      <c r="B353" s="2"/>
      <c r="C353" s="2"/>
      <c r="D353" s="2"/>
      <c r="E353" s="2"/>
      <c r="F353" s="99"/>
      <c r="G353" s="93"/>
      <c r="H353" s="98">
        <f t="shared" si="67"/>
        <v>0</v>
      </c>
      <c r="I353" s="30"/>
      <c r="J353" s="21">
        <f t="shared" si="60"/>
        <v>0</v>
      </c>
      <c r="K353" s="5">
        <f t="shared" si="61"/>
        <v>0</v>
      </c>
      <c r="L353" s="5">
        <f t="shared" si="62"/>
        <v>0</v>
      </c>
      <c r="M353" s="2">
        <f t="shared" si="63"/>
        <v>0</v>
      </c>
      <c r="N353" s="100">
        <f t="shared" si="64"/>
        <v>0</v>
      </c>
      <c r="O353" s="100">
        <f t="shared" si="65"/>
        <v>0</v>
      </c>
      <c r="P353" s="98">
        <f t="shared" si="66"/>
        <v>0</v>
      </c>
      <c r="Q353" s="19"/>
      <c r="R353" s="13"/>
      <c r="S353" s="37" t="str" cm="1">
        <f t="array" ref="S353">_xlfn.IFS(P353&gt;H353,"KO : Le montant retenu TTC est supérieur au montant présenté TTC. Merci de revoir la ligne de dépense ou plafonner son montant.",N353&gt;F353,"Attention : Le montant retenu HT est supérieur au montant HT présenté. Merci de revoir la ligne de dépense, plafonner son montant, ou justifier la reventillation HT / TVA.",O353&gt;G353,"Attention : Le montant TVA retenu est supérieur au montant TVA présenté. Merci de revoir la ligne de dépense, plafonner son montant, ou justifier la reventillation HT / TVA.",H353=0,"",P353=H353,"OK",P353&lt;H353,"Montant instruit inférieur au montant présenté.")</f>
        <v/>
      </c>
      <c r="T353" s="95">
        <f t="shared" si="57"/>
        <v>0</v>
      </c>
      <c r="U353" s="95">
        <f t="shared" si="58"/>
        <v>0</v>
      </c>
      <c r="V353" s="95">
        <f t="shared" si="59"/>
        <v>0</v>
      </c>
    </row>
    <row r="354" spans="1:22">
      <c r="A354" s="7">
        <v>350</v>
      </c>
      <c r="B354" s="2"/>
      <c r="C354" s="2"/>
      <c r="D354" s="2"/>
      <c r="E354" s="2"/>
      <c r="F354" s="99"/>
      <c r="G354" s="93"/>
      <c r="H354" s="98">
        <f t="shared" si="67"/>
        <v>0</v>
      </c>
      <c r="I354" s="30"/>
      <c r="J354" s="21">
        <f t="shared" si="60"/>
        <v>0</v>
      </c>
      <c r="K354" s="5">
        <f t="shared" si="61"/>
        <v>0</v>
      </c>
      <c r="L354" s="5">
        <f t="shared" si="62"/>
        <v>0</v>
      </c>
      <c r="M354" s="2">
        <f t="shared" si="63"/>
        <v>0</v>
      </c>
      <c r="N354" s="100">
        <f t="shared" si="64"/>
        <v>0</v>
      </c>
      <c r="O354" s="100">
        <f t="shared" si="65"/>
        <v>0</v>
      </c>
      <c r="P354" s="98">
        <f t="shared" si="66"/>
        <v>0</v>
      </c>
      <c r="Q354" s="19"/>
      <c r="R354" s="13"/>
      <c r="S354" s="37" t="str" cm="1">
        <f t="array" ref="S354">_xlfn.IFS(P354&gt;H354,"KO : Le montant retenu TTC est supérieur au montant présenté TTC. Merci de revoir la ligne de dépense ou plafonner son montant.",N354&gt;F354,"Attention : Le montant retenu HT est supérieur au montant HT présenté. Merci de revoir la ligne de dépense, plafonner son montant, ou justifier la reventillation HT / TVA.",O354&gt;G354,"Attention : Le montant TVA retenu est supérieur au montant TVA présenté. Merci de revoir la ligne de dépense, plafonner son montant, ou justifier la reventillation HT / TVA.",H354=0,"",P354=H354,"OK",P354&lt;H354,"Montant instruit inférieur au montant présenté.")</f>
        <v/>
      </c>
      <c r="T354" s="95">
        <f t="shared" si="57"/>
        <v>0</v>
      </c>
      <c r="U354" s="95">
        <f t="shared" si="58"/>
        <v>0</v>
      </c>
      <c r="V354" s="95">
        <f t="shared" si="59"/>
        <v>0</v>
      </c>
    </row>
    <row r="355" spans="1:22">
      <c r="A355" s="7">
        <v>351</v>
      </c>
      <c r="B355" s="2"/>
      <c r="C355" s="2"/>
      <c r="D355" s="2"/>
      <c r="E355" s="2"/>
      <c r="F355" s="99"/>
      <c r="G355" s="93"/>
      <c r="H355" s="98">
        <f t="shared" si="67"/>
        <v>0</v>
      </c>
      <c r="I355" s="30"/>
      <c r="J355" s="21">
        <f t="shared" si="60"/>
        <v>0</v>
      </c>
      <c r="K355" s="5">
        <f t="shared" si="61"/>
        <v>0</v>
      </c>
      <c r="L355" s="5">
        <f t="shared" si="62"/>
        <v>0</v>
      </c>
      <c r="M355" s="2">
        <f t="shared" si="63"/>
        <v>0</v>
      </c>
      <c r="N355" s="100">
        <f t="shared" si="64"/>
        <v>0</v>
      </c>
      <c r="O355" s="100">
        <f t="shared" si="65"/>
        <v>0</v>
      </c>
      <c r="P355" s="98">
        <f t="shared" si="66"/>
        <v>0</v>
      </c>
      <c r="Q355" s="19"/>
      <c r="R355" s="13"/>
      <c r="S355" s="37" t="str" cm="1">
        <f t="array" ref="S355">_xlfn.IFS(P355&gt;H355,"KO : Le montant retenu TTC est supérieur au montant présenté TTC. Merci de revoir la ligne de dépense ou plafonner son montant.",N355&gt;F355,"Attention : Le montant retenu HT est supérieur au montant HT présenté. Merci de revoir la ligne de dépense, plafonner son montant, ou justifier la reventillation HT / TVA.",O355&gt;G355,"Attention : Le montant TVA retenu est supérieur au montant TVA présenté. Merci de revoir la ligne de dépense, plafonner son montant, ou justifier la reventillation HT / TVA.",H355=0,"",P355=H355,"OK",P355&lt;H355,"Montant instruit inférieur au montant présenté.")</f>
        <v/>
      </c>
      <c r="T355" s="95">
        <f t="shared" si="57"/>
        <v>0</v>
      </c>
      <c r="U355" s="95">
        <f t="shared" si="58"/>
        <v>0</v>
      </c>
      <c r="V355" s="95">
        <f t="shared" si="59"/>
        <v>0</v>
      </c>
    </row>
    <row r="356" spans="1:22">
      <c r="A356" s="7">
        <v>352</v>
      </c>
      <c r="B356" s="2"/>
      <c r="C356" s="2"/>
      <c r="D356" s="2"/>
      <c r="E356" s="2"/>
      <c r="F356" s="99"/>
      <c r="G356" s="93"/>
      <c r="H356" s="98">
        <f t="shared" si="67"/>
        <v>0</v>
      </c>
      <c r="I356" s="30"/>
      <c r="J356" s="21">
        <f t="shared" si="60"/>
        <v>0</v>
      </c>
      <c r="K356" s="5">
        <f t="shared" si="61"/>
        <v>0</v>
      </c>
      <c r="L356" s="5">
        <f t="shared" si="62"/>
        <v>0</v>
      </c>
      <c r="M356" s="2">
        <f t="shared" si="63"/>
        <v>0</v>
      </c>
      <c r="N356" s="100">
        <f t="shared" si="64"/>
        <v>0</v>
      </c>
      <c r="O356" s="100">
        <f t="shared" si="65"/>
        <v>0</v>
      </c>
      <c r="P356" s="98">
        <f t="shared" si="66"/>
        <v>0</v>
      </c>
      <c r="Q356" s="19"/>
      <c r="R356" s="13"/>
      <c r="S356" s="37" t="str" cm="1">
        <f t="array" ref="S356">_xlfn.IFS(P356&gt;H356,"KO : Le montant retenu TTC est supérieur au montant présenté TTC. Merci de revoir la ligne de dépense ou plafonner son montant.",N356&gt;F356,"Attention : Le montant retenu HT est supérieur au montant HT présenté. Merci de revoir la ligne de dépense, plafonner son montant, ou justifier la reventillation HT / TVA.",O356&gt;G356,"Attention : Le montant TVA retenu est supérieur au montant TVA présenté. Merci de revoir la ligne de dépense, plafonner son montant, ou justifier la reventillation HT / TVA.",H356=0,"",P356=H356,"OK",P356&lt;H356,"Montant instruit inférieur au montant présenté.")</f>
        <v/>
      </c>
      <c r="T356" s="95">
        <f t="shared" si="57"/>
        <v>0</v>
      </c>
      <c r="U356" s="95">
        <f t="shared" si="58"/>
        <v>0</v>
      </c>
      <c r="V356" s="95">
        <f t="shared" si="59"/>
        <v>0</v>
      </c>
    </row>
    <row r="357" spans="1:22">
      <c r="A357" s="7">
        <v>353</v>
      </c>
      <c r="B357" s="2"/>
      <c r="C357" s="2"/>
      <c r="D357" s="2"/>
      <c r="E357" s="2"/>
      <c r="F357" s="99"/>
      <c r="G357" s="93"/>
      <c r="H357" s="98">
        <f t="shared" si="67"/>
        <v>0</v>
      </c>
      <c r="I357" s="30"/>
      <c r="J357" s="21">
        <f t="shared" si="60"/>
        <v>0</v>
      </c>
      <c r="K357" s="5">
        <f t="shared" si="61"/>
        <v>0</v>
      </c>
      <c r="L357" s="5">
        <f t="shared" si="62"/>
        <v>0</v>
      </c>
      <c r="M357" s="2">
        <f t="shared" si="63"/>
        <v>0</v>
      </c>
      <c r="N357" s="100">
        <f t="shared" si="64"/>
        <v>0</v>
      </c>
      <c r="O357" s="100">
        <f t="shared" si="65"/>
        <v>0</v>
      </c>
      <c r="P357" s="98">
        <f t="shared" si="66"/>
        <v>0</v>
      </c>
      <c r="Q357" s="19"/>
      <c r="R357" s="13"/>
      <c r="S357" s="37" t="str" cm="1">
        <f t="array" ref="S357">_xlfn.IFS(P357&gt;H357,"KO : Le montant retenu TTC est supérieur au montant présenté TTC. Merci de revoir la ligne de dépense ou plafonner son montant.",N357&gt;F357,"Attention : Le montant retenu HT est supérieur au montant HT présenté. Merci de revoir la ligne de dépense, plafonner son montant, ou justifier la reventillation HT / TVA.",O357&gt;G357,"Attention : Le montant TVA retenu est supérieur au montant TVA présenté. Merci de revoir la ligne de dépense, plafonner son montant, ou justifier la reventillation HT / TVA.",H357=0,"",P357=H357,"OK",P357&lt;H357,"Montant instruit inférieur au montant présenté.")</f>
        <v/>
      </c>
      <c r="T357" s="95">
        <f t="shared" si="57"/>
        <v>0</v>
      </c>
      <c r="U357" s="95">
        <f t="shared" si="58"/>
        <v>0</v>
      </c>
      <c r="V357" s="95">
        <f t="shared" si="59"/>
        <v>0</v>
      </c>
    </row>
    <row r="358" spans="1:22">
      <c r="A358" s="7">
        <v>354</v>
      </c>
      <c r="B358" s="2"/>
      <c r="C358" s="2"/>
      <c r="D358" s="2"/>
      <c r="E358" s="2"/>
      <c r="F358" s="99"/>
      <c r="G358" s="93"/>
      <c r="H358" s="98">
        <f t="shared" si="67"/>
        <v>0</v>
      </c>
      <c r="I358" s="30"/>
      <c r="J358" s="21">
        <f t="shared" si="60"/>
        <v>0</v>
      </c>
      <c r="K358" s="5">
        <f t="shared" si="61"/>
        <v>0</v>
      </c>
      <c r="L358" s="5">
        <f t="shared" si="62"/>
        <v>0</v>
      </c>
      <c r="M358" s="2">
        <f t="shared" si="63"/>
        <v>0</v>
      </c>
      <c r="N358" s="100">
        <f t="shared" si="64"/>
        <v>0</v>
      </c>
      <c r="O358" s="100">
        <f t="shared" si="65"/>
        <v>0</v>
      </c>
      <c r="P358" s="98">
        <f t="shared" si="66"/>
        <v>0</v>
      </c>
      <c r="Q358" s="19"/>
      <c r="R358" s="13"/>
      <c r="S358" s="37" t="str" cm="1">
        <f t="array" ref="S358">_xlfn.IFS(P358&gt;H358,"KO : Le montant retenu TTC est supérieur au montant présenté TTC. Merci de revoir la ligne de dépense ou plafonner son montant.",N358&gt;F358,"Attention : Le montant retenu HT est supérieur au montant HT présenté. Merci de revoir la ligne de dépense, plafonner son montant, ou justifier la reventillation HT / TVA.",O358&gt;G358,"Attention : Le montant TVA retenu est supérieur au montant TVA présenté. Merci de revoir la ligne de dépense, plafonner son montant, ou justifier la reventillation HT / TVA.",H358=0,"",P358=H358,"OK",P358&lt;H358,"Montant instruit inférieur au montant présenté.")</f>
        <v/>
      </c>
      <c r="T358" s="95">
        <f t="shared" si="57"/>
        <v>0</v>
      </c>
      <c r="U358" s="95">
        <f t="shared" si="58"/>
        <v>0</v>
      </c>
      <c r="V358" s="95">
        <f t="shared" si="59"/>
        <v>0</v>
      </c>
    </row>
    <row r="359" spans="1:22">
      <c r="A359" s="7">
        <v>355</v>
      </c>
      <c r="B359" s="2"/>
      <c r="C359" s="2"/>
      <c r="D359" s="2"/>
      <c r="E359" s="2"/>
      <c r="F359" s="99"/>
      <c r="G359" s="93"/>
      <c r="H359" s="98">
        <f t="shared" si="67"/>
        <v>0</v>
      </c>
      <c r="I359" s="30"/>
      <c r="J359" s="21">
        <f t="shared" si="60"/>
        <v>0</v>
      </c>
      <c r="K359" s="5">
        <f t="shared" si="61"/>
        <v>0</v>
      </c>
      <c r="L359" s="5">
        <f t="shared" si="62"/>
        <v>0</v>
      </c>
      <c r="M359" s="2">
        <f t="shared" si="63"/>
        <v>0</v>
      </c>
      <c r="N359" s="100">
        <f t="shared" si="64"/>
        <v>0</v>
      </c>
      <c r="O359" s="100">
        <f t="shared" si="65"/>
        <v>0</v>
      </c>
      <c r="P359" s="98">
        <f t="shared" si="66"/>
        <v>0</v>
      </c>
      <c r="Q359" s="19"/>
      <c r="R359" s="13"/>
      <c r="S359" s="37" t="str" cm="1">
        <f t="array" ref="S359">_xlfn.IFS(P359&gt;H359,"KO : Le montant retenu TTC est supérieur au montant présenté TTC. Merci de revoir la ligne de dépense ou plafonner son montant.",N359&gt;F359,"Attention : Le montant retenu HT est supérieur au montant HT présenté. Merci de revoir la ligne de dépense, plafonner son montant, ou justifier la reventillation HT / TVA.",O359&gt;G359,"Attention : Le montant TVA retenu est supérieur au montant TVA présenté. Merci de revoir la ligne de dépense, plafonner son montant, ou justifier la reventillation HT / TVA.",H359=0,"",P359=H359,"OK",P359&lt;H359,"Montant instruit inférieur au montant présenté.")</f>
        <v/>
      </c>
      <c r="T359" s="95">
        <f t="shared" si="57"/>
        <v>0</v>
      </c>
      <c r="U359" s="95">
        <f t="shared" si="58"/>
        <v>0</v>
      </c>
      <c r="V359" s="95">
        <f t="shared" si="59"/>
        <v>0</v>
      </c>
    </row>
    <row r="360" spans="1:22">
      <c r="A360" s="7">
        <v>356</v>
      </c>
      <c r="B360" s="2"/>
      <c r="C360" s="2"/>
      <c r="D360" s="2"/>
      <c r="E360" s="2"/>
      <c r="F360" s="99"/>
      <c r="G360" s="93"/>
      <c r="H360" s="98">
        <f t="shared" si="67"/>
        <v>0</v>
      </c>
      <c r="I360" s="30"/>
      <c r="J360" s="21">
        <f t="shared" si="60"/>
        <v>0</v>
      </c>
      <c r="K360" s="5">
        <f t="shared" si="61"/>
        <v>0</v>
      </c>
      <c r="L360" s="5">
        <f t="shared" si="62"/>
        <v>0</v>
      </c>
      <c r="M360" s="2">
        <f t="shared" si="63"/>
        <v>0</v>
      </c>
      <c r="N360" s="100">
        <f t="shared" si="64"/>
        <v>0</v>
      </c>
      <c r="O360" s="100">
        <f t="shared" si="65"/>
        <v>0</v>
      </c>
      <c r="P360" s="98">
        <f t="shared" si="66"/>
        <v>0</v>
      </c>
      <c r="Q360" s="19"/>
      <c r="R360" s="13"/>
      <c r="S360" s="37" t="str" cm="1">
        <f t="array" ref="S360">_xlfn.IFS(P360&gt;H360,"KO : Le montant retenu TTC est supérieur au montant présenté TTC. Merci de revoir la ligne de dépense ou plafonner son montant.",N360&gt;F360,"Attention : Le montant retenu HT est supérieur au montant HT présenté. Merci de revoir la ligne de dépense, plafonner son montant, ou justifier la reventillation HT / TVA.",O360&gt;G360,"Attention : Le montant TVA retenu est supérieur au montant TVA présenté. Merci de revoir la ligne de dépense, plafonner son montant, ou justifier la reventillation HT / TVA.",H360=0,"",P360=H360,"OK",P360&lt;H360,"Montant instruit inférieur au montant présenté.")</f>
        <v/>
      </c>
      <c r="T360" s="95">
        <f t="shared" si="57"/>
        <v>0</v>
      </c>
      <c r="U360" s="95">
        <f t="shared" si="58"/>
        <v>0</v>
      </c>
      <c r="V360" s="95">
        <f t="shared" si="59"/>
        <v>0</v>
      </c>
    </row>
    <row r="361" spans="1:22">
      <c r="A361" s="7">
        <v>357</v>
      </c>
      <c r="B361" s="2"/>
      <c r="C361" s="2"/>
      <c r="D361" s="2"/>
      <c r="E361" s="2"/>
      <c r="F361" s="99"/>
      <c r="G361" s="93"/>
      <c r="H361" s="98">
        <f t="shared" si="67"/>
        <v>0</v>
      </c>
      <c r="I361" s="30"/>
      <c r="J361" s="21">
        <f t="shared" si="60"/>
        <v>0</v>
      </c>
      <c r="K361" s="5">
        <f t="shared" si="61"/>
        <v>0</v>
      </c>
      <c r="L361" s="5">
        <f t="shared" si="62"/>
        <v>0</v>
      </c>
      <c r="M361" s="2">
        <f t="shared" si="63"/>
        <v>0</v>
      </c>
      <c r="N361" s="100">
        <f t="shared" si="64"/>
        <v>0</v>
      </c>
      <c r="O361" s="100">
        <f t="shared" si="65"/>
        <v>0</v>
      </c>
      <c r="P361" s="98">
        <f t="shared" si="66"/>
        <v>0</v>
      </c>
      <c r="Q361" s="19"/>
      <c r="R361" s="13"/>
      <c r="S361" s="37" t="str" cm="1">
        <f t="array" ref="S361">_xlfn.IFS(P361&gt;H361,"KO : Le montant retenu TTC est supérieur au montant présenté TTC. Merci de revoir la ligne de dépense ou plafonner son montant.",N361&gt;F361,"Attention : Le montant retenu HT est supérieur au montant HT présenté. Merci de revoir la ligne de dépense, plafonner son montant, ou justifier la reventillation HT / TVA.",O361&gt;G361,"Attention : Le montant TVA retenu est supérieur au montant TVA présenté. Merci de revoir la ligne de dépense, plafonner son montant, ou justifier la reventillation HT / TVA.",H361=0,"",P361=H361,"OK",P361&lt;H361,"Montant instruit inférieur au montant présenté.")</f>
        <v/>
      </c>
      <c r="T361" s="95">
        <f t="shared" si="57"/>
        <v>0</v>
      </c>
      <c r="U361" s="95">
        <f t="shared" si="58"/>
        <v>0</v>
      </c>
      <c r="V361" s="95">
        <f t="shared" si="59"/>
        <v>0</v>
      </c>
    </row>
    <row r="362" spans="1:22">
      <c r="A362" s="7">
        <v>358</v>
      </c>
      <c r="B362" s="2"/>
      <c r="C362" s="2"/>
      <c r="D362" s="2"/>
      <c r="E362" s="2"/>
      <c r="F362" s="99"/>
      <c r="G362" s="93"/>
      <c r="H362" s="98">
        <f t="shared" si="67"/>
        <v>0</v>
      </c>
      <c r="I362" s="30"/>
      <c r="J362" s="21">
        <f t="shared" si="60"/>
        <v>0</v>
      </c>
      <c r="K362" s="5">
        <f t="shared" si="61"/>
        <v>0</v>
      </c>
      <c r="L362" s="5">
        <f t="shared" si="62"/>
        <v>0</v>
      </c>
      <c r="M362" s="2">
        <f t="shared" si="63"/>
        <v>0</v>
      </c>
      <c r="N362" s="100">
        <f t="shared" si="64"/>
        <v>0</v>
      </c>
      <c r="O362" s="100">
        <f t="shared" si="65"/>
        <v>0</v>
      </c>
      <c r="P362" s="98">
        <f t="shared" si="66"/>
        <v>0</v>
      </c>
      <c r="Q362" s="19"/>
      <c r="R362" s="13"/>
      <c r="S362" s="37" t="str" cm="1">
        <f t="array" ref="S362">_xlfn.IFS(P362&gt;H362,"KO : Le montant retenu TTC est supérieur au montant présenté TTC. Merci de revoir la ligne de dépense ou plafonner son montant.",N362&gt;F362,"Attention : Le montant retenu HT est supérieur au montant HT présenté. Merci de revoir la ligne de dépense, plafonner son montant, ou justifier la reventillation HT / TVA.",O362&gt;G362,"Attention : Le montant TVA retenu est supérieur au montant TVA présenté. Merci de revoir la ligne de dépense, plafonner son montant, ou justifier la reventillation HT / TVA.",H362=0,"",P362=H362,"OK",P362&lt;H362,"Montant instruit inférieur au montant présenté.")</f>
        <v/>
      </c>
      <c r="T362" s="95">
        <f t="shared" si="57"/>
        <v>0</v>
      </c>
      <c r="U362" s="95">
        <f t="shared" si="58"/>
        <v>0</v>
      </c>
      <c r="V362" s="95">
        <f t="shared" si="59"/>
        <v>0</v>
      </c>
    </row>
    <row r="363" spans="1:22">
      <c r="A363" s="7">
        <v>359</v>
      </c>
      <c r="B363" s="2"/>
      <c r="C363" s="2"/>
      <c r="D363" s="2"/>
      <c r="E363" s="2"/>
      <c r="F363" s="99"/>
      <c r="G363" s="93"/>
      <c r="H363" s="98">
        <f t="shared" si="67"/>
        <v>0</v>
      </c>
      <c r="I363" s="30"/>
      <c r="J363" s="21">
        <f t="shared" si="60"/>
        <v>0</v>
      </c>
      <c r="K363" s="5">
        <f t="shared" si="61"/>
        <v>0</v>
      </c>
      <c r="L363" s="5">
        <f t="shared" si="62"/>
        <v>0</v>
      </c>
      <c r="M363" s="2">
        <f t="shared" si="63"/>
        <v>0</v>
      </c>
      <c r="N363" s="100">
        <f t="shared" si="64"/>
        <v>0</v>
      </c>
      <c r="O363" s="100">
        <f t="shared" si="65"/>
        <v>0</v>
      </c>
      <c r="P363" s="98">
        <f t="shared" si="66"/>
        <v>0</v>
      </c>
      <c r="Q363" s="19"/>
      <c r="R363" s="13"/>
      <c r="S363" s="37" t="str" cm="1">
        <f t="array" ref="S363">_xlfn.IFS(P363&gt;H363,"KO : Le montant retenu TTC est supérieur au montant présenté TTC. Merci de revoir la ligne de dépense ou plafonner son montant.",N363&gt;F363,"Attention : Le montant retenu HT est supérieur au montant HT présenté. Merci de revoir la ligne de dépense, plafonner son montant, ou justifier la reventillation HT / TVA.",O363&gt;G363,"Attention : Le montant TVA retenu est supérieur au montant TVA présenté. Merci de revoir la ligne de dépense, plafonner son montant, ou justifier la reventillation HT / TVA.",H363=0,"",P363=H363,"OK",P363&lt;H363,"Montant instruit inférieur au montant présenté.")</f>
        <v/>
      </c>
      <c r="T363" s="95">
        <f t="shared" si="57"/>
        <v>0</v>
      </c>
      <c r="U363" s="95">
        <f t="shared" si="58"/>
        <v>0</v>
      </c>
      <c r="V363" s="95">
        <f t="shared" si="59"/>
        <v>0</v>
      </c>
    </row>
    <row r="364" spans="1:22">
      <c r="A364" s="7">
        <v>360</v>
      </c>
      <c r="B364" s="2"/>
      <c r="C364" s="2"/>
      <c r="D364" s="2"/>
      <c r="E364" s="2"/>
      <c r="F364" s="99"/>
      <c r="G364" s="93"/>
      <c r="H364" s="98">
        <f t="shared" si="67"/>
        <v>0</v>
      </c>
      <c r="I364" s="30"/>
      <c r="J364" s="21">
        <f t="shared" si="60"/>
        <v>0</v>
      </c>
      <c r="K364" s="5">
        <f t="shared" si="61"/>
        <v>0</v>
      </c>
      <c r="L364" s="5">
        <f t="shared" si="62"/>
        <v>0</v>
      </c>
      <c r="M364" s="2">
        <f t="shared" si="63"/>
        <v>0</v>
      </c>
      <c r="N364" s="100">
        <f t="shared" si="64"/>
        <v>0</v>
      </c>
      <c r="O364" s="100">
        <f t="shared" si="65"/>
        <v>0</v>
      </c>
      <c r="P364" s="98">
        <f t="shared" si="66"/>
        <v>0</v>
      </c>
      <c r="Q364" s="19"/>
      <c r="R364" s="13"/>
      <c r="S364" s="37" t="str" cm="1">
        <f t="array" ref="S364">_xlfn.IFS(P364&gt;H364,"KO : Le montant retenu TTC est supérieur au montant présenté TTC. Merci de revoir la ligne de dépense ou plafonner son montant.",N364&gt;F364,"Attention : Le montant retenu HT est supérieur au montant HT présenté. Merci de revoir la ligne de dépense, plafonner son montant, ou justifier la reventillation HT / TVA.",O364&gt;G364,"Attention : Le montant TVA retenu est supérieur au montant TVA présenté. Merci de revoir la ligne de dépense, plafonner son montant, ou justifier la reventillation HT / TVA.",H364=0,"",P364=H364,"OK",P364&lt;H364,"Montant instruit inférieur au montant présenté.")</f>
        <v/>
      </c>
      <c r="T364" s="95">
        <f t="shared" si="57"/>
        <v>0</v>
      </c>
      <c r="U364" s="95">
        <f t="shared" si="58"/>
        <v>0</v>
      </c>
      <c r="V364" s="95">
        <f t="shared" si="59"/>
        <v>0</v>
      </c>
    </row>
    <row r="365" spans="1:22">
      <c r="A365" s="7">
        <v>361</v>
      </c>
      <c r="B365" s="2"/>
      <c r="C365" s="2"/>
      <c r="D365" s="2"/>
      <c r="E365" s="2"/>
      <c r="F365" s="99"/>
      <c r="G365" s="93"/>
      <c r="H365" s="98">
        <f t="shared" si="67"/>
        <v>0</v>
      </c>
      <c r="I365" s="30"/>
      <c r="J365" s="21">
        <f t="shared" si="60"/>
        <v>0</v>
      </c>
      <c r="K365" s="5">
        <f t="shared" si="61"/>
        <v>0</v>
      </c>
      <c r="L365" s="5">
        <f t="shared" si="62"/>
        <v>0</v>
      </c>
      <c r="M365" s="2">
        <f t="shared" si="63"/>
        <v>0</v>
      </c>
      <c r="N365" s="100">
        <f t="shared" si="64"/>
        <v>0</v>
      </c>
      <c r="O365" s="100">
        <f t="shared" si="65"/>
        <v>0</v>
      </c>
      <c r="P365" s="98">
        <f t="shared" si="66"/>
        <v>0</v>
      </c>
      <c r="Q365" s="19"/>
      <c r="R365" s="13"/>
      <c r="S365" s="37" t="str" cm="1">
        <f t="array" ref="S365">_xlfn.IFS(P365&gt;H365,"KO : Le montant retenu TTC est supérieur au montant présenté TTC. Merci de revoir la ligne de dépense ou plafonner son montant.",N365&gt;F365,"Attention : Le montant retenu HT est supérieur au montant HT présenté. Merci de revoir la ligne de dépense, plafonner son montant, ou justifier la reventillation HT / TVA.",O365&gt;G365,"Attention : Le montant TVA retenu est supérieur au montant TVA présenté. Merci de revoir la ligne de dépense, plafonner son montant, ou justifier la reventillation HT / TVA.",H365=0,"",P365=H365,"OK",P365&lt;H365,"Montant instruit inférieur au montant présenté.")</f>
        <v/>
      </c>
      <c r="T365" s="95">
        <f t="shared" si="57"/>
        <v>0</v>
      </c>
      <c r="U365" s="95">
        <f t="shared" si="58"/>
        <v>0</v>
      </c>
      <c r="V365" s="95">
        <f t="shared" si="59"/>
        <v>0</v>
      </c>
    </row>
    <row r="366" spans="1:22">
      <c r="A366" s="7">
        <v>362</v>
      </c>
      <c r="B366" s="2"/>
      <c r="C366" s="2"/>
      <c r="D366" s="2"/>
      <c r="E366" s="2"/>
      <c r="F366" s="99"/>
      <c r="G366" s="93"/>
      <c r="H366" s="98">
        <f t="shared" si="67"/>
        <v>0</v>
      </c>
      <c r="I366" s="30"/>
      <c r="J366" s="21">
        <f t="shared" si="60"/>
        <v>0</v>
      </c>
      <c r="K366" s="5">
        <f t="shared" si="61"/>
        <v>0</v>
      </c>
      <c r="L366" s="5">
        <f t="shared" si="62"/>
        <v>0</v>
      </c>
      <c r="M366" s="2">
        <f t="shared" si="63"/>
        <v>0</v>
      </c>
      <c r="N366" s="100">
        <f t="shared" si="64"/>
        <v>0</v>
      </c>
      <c r="O366" s="100">
        <f t="shared" si="65"/>
        <v>0</v>
      </c>
      <c r="P366" s="98">
        <f t="shared" si="66"/>
        <v>0</v>
      </c>
      <c r="Q366" s="19"/>
      <c r="R366" s="13"/>
      <c r="S366" s="37" t="str" cm="1">
        <f t="array" ref="S366">_xlfn.IFS(P366&gt;H366,"KO : Le montant retenu TTC est supérieur au montant présenté TTC. Merci de revoir la ligne de dépense ou plafonner son montant.",N366&gt;F366,"Attention : Le montant retenu HT est supérieur au montant HT présenté. Merci de revoir la ligne de dépense, plafonner son montant, ou justifier la reventillation HT / TVA.",O366&gt;G366,"Attention : Le montant TVA retenu est supérieur au montant TVA présenté. Merci de revoir la ligne de dépense, plafonner son montant, ou justifier la reventillation HT / TVA.",H366=0,"",P366=H366,"OK",P366&lt;H366,"Montant instruit inférieur au montant présenté.")</f>
        <v/>
      </c>
      <c r="T366" s="95">
        <f t="shared" si="57"/>
        <v>0</v>
      </c>
      <c r="U366" s="95">
        <f t="shared" si="58"/>
        <v>0</v>
      </c>
      <c r="V366" s="95">
        <f t="shared" si="59"/>
        <v>0</v>
      </c>
    </row>
    <row r="367" spans="1:22">
      <c r="A367" s="7">
        <v>363</v>
      </c>
      <c r="B367" s="2"/>
      <c r="C367" s="2"/>
      <c r="D367" s="2"/>
      <c r="E367" s="2"/>
      <c r="F367" s="99"/>
      <c r="G367" s="93"/>
      <c r="H367" s="98">
        <f t="shared" si="67"/>
        <v>0</v>
      </c>
      <c r="I367" s="30"/>
      <c r="J367" s="21">
        <f t="shared" si="60"/>
        <v>0</v>
      </c>
      <c r="K367" s="5">
        <f t="shared" si="61"/>
        <v>0</v>
      </c>
      <c r="L367" s="5">
        <f t="shared" si="62"/>
        <v>0</v>
      </c>
      <c r="M367" s="2">
        <f t="shared" si="63"/>
        <v>0</v>
      </c>
      <c r="N367" s="100">
        <f t="shared" si="64"/>
        <v>0</v>
      </c>
      <c r="O367" s="100">
        <f t="shared" si="65"/>
        <v>0</v>
      </c>
      <c r="P367" s="98">
        <f t="shared" si="66"/>
        <v>0</v>
      </c>
      <c r="Q367" s="19"/>
      <c r="R367" s="13"/>
      <c r="S367" s="37" t="str" cm="1">
        <f t="array" ref="S367">_xlfn.IFS(P367&gt;H367,"KO : Le montant retenu TTC est supérieur au montant présenté TTC. Merci de revoir la ligne de dépense ou plafonner son montant.",N367&gt;F367,"Attention : Le montant retenu HT est supérieur au montant HT présenté. Merci de revoir la ligne de dépense, plafonner son montant, ou justifier la reventillation HT / TVA.",O367&gt;G367,"Attention : Le montant TVA retenu est supérieur au montant TVA présenté. Merci de revoir la ligne de dépense, plafonner son montant, ou justifier la reventillation HT / TVA.",H367=0,"",P367=H367,"OK",P367&lt;H367,"Montant instruit inférieur au montant présenté.")</f>
        <v/>
      </c>
      <c r="T367" s="95">
        <f t="shared" si="57"/>
        <v>0</v>
      </c>
      <c r="U367" s="95">
        <f t="shared" si="58"/>
        <v>0</v>
      </c>
      <c r="V367" s="95">
        <f t="shared" si="59"/>
        <v>0</v>
      </c>
    </row>
    <row r="368" spans="1:22">
      <c r="A368" s="7">
        <v>364</v>
      </c>
      <c r="B368" s="2"/>
      <c r="C368" s="2"/>
      <c r="D368" s="2"/>
      <c r="E368" s="2"/>
      <c r="F368" s="99"/>
      <c r="G368" s="93"/>
      <c r="H368" s="98">
        <f t="shared" si="67"/>
        <v>0</v>
      </c>
      <c r="I368" s="30"/>
      <c r="J368" s="21">
        <f t="shared" si="60"/>
        <v>0</v>
      </c>
      <c r="K368" s="5">
        <f t="shared" si="61"/>
        <v>0</v>
      </c>
      <c r="L368" s="5">
        <f t="shared" si="62"/>
        <v>0</v>
      </c>
      <c r="M368" s="2">
        <f t="shared" si="63"/>
        <v>0</v>
      </c>
      <c r="N368" s="100">
        <f t="shared" si="64"/>
        <v>0</v>
      </c>
      <c r="O368" s="100">
        <f t="shared" si="65"/>
        <v>0</v>
      </c>
      <c r="P368" s="98">
        <f t="shared" si="66"/>
        <v>0</v>
      </c>
      <c r="Q368" s="19"/>
      <c r="R368" s="13"/>
      <c r="S368" s="37" t="str" cm="1">
        <f t="array" ref="S368">_xlfn.IFS(P368&gt;H368,"KO : Le montant retenu TTC est supérieur au montant présenté TTC. Merci de revoir la ligne de dépense ou plafonner son montant.",N368&gt;F368,"Attention : Le montant retenu HT est supérieur au montant HT présenté. Merci de revoir la ligne de dépense, plafonner son montant, ou justifier la reventillation HT / TVA.",O368&gt;G368,"Attention : Le montant TVA retenu est supérieur au montant TVA présenté. Merci de revoir la ligne de dépense, plafonner son montant, ou justifier la reventillation HT / TVA.",H368=0,"",P368=H368,"OK",P368&lt;H368,"Montant instruit inférieur au montant présenté.")</f>
        <v/>
      </c>
      <c r="T368" s="95">
        <f t="shared" si="57"/>
        <v>0</v>
      </c>
      <c r="U368" s="95">
        <f t="shared" si="58"/>
        <v>0</v>
      </c>
      <c r="V368" s="95">
        <f t="shared" si="59"/>
        <v>0</v>
      </c>
    </row>
    <row r="369" spans="1:22">
      <c r="A369" s="7">
        <v>365</v>
      </c>
      <c r="B369" s="2"/>
      <c r="C369" s="2"/>
      <c r="D369" s="2"/>
      <c r="E369" s="2"/>
      <c r="F369" s="99"/>
      <c r="G369" s="93"/>
      <c r="H369" s="98">
        <f t="shared" si="67"/>
        <v>0</v>
      </c>
      <c r="I369" s="30"/>
      <c r="J369" s="21">
        <f t="shared" si="60"/>
        <v>0</v>
      </c>
      <c r="K369" s="5">
        <f t="shared" si="61"/>
        <v>0</v>
      </c>
      <c r="L369" s="5">
        <f t="shared" si="62"/>
        <v>0</v>
      </c>
      <c r="M369" s="2">
        <f t="shared" si="63"/>
        <v>0</v>
      </c>
      <c r="N369" s="100">
        <f t="shared" si="64"/>
        <v>0</v>
      </c>
      <c r="O369" s="100">
        <f t="shared" si="65"/>
        <v>0</v>
      </c>
      <c r="P369" s="98">
        <f t="shared" si="66"/>
        <v>0</v>
      </c>
      <c r="Q369" s="19"/>
      <c r="R369" s="13"/>
      <c r="S369" s="37" t="str" cm="1">
        <f t="array" ref="S369">_xlfn.IFS(P369&gt;H369,"KO : Le montant retenu TTC est supérieur au montant présenté TTC. Merci de revoir la ligne de dépense ou plafonner son montant.",N369&gt;F369,"Attention : Le montant retenu HT est supérieur au montant HT présenté. Merci de revoir la ligne de dépense, plafonner son montant, ou justifier la reventillation HT / TVA.",O369&gt;G369,"Attention : Le montant TVA retenu est supérieur au montant TVA présenté. Merci de revoir la ligne de dépense, plafonner son montant, ou justifier la reventillation HT / TVA.",H369=0,"",P369=H369,"OK",P369&lt;H369,"Montant instruit inférieur au montant présenté.")</f>
        <v/>
      </c>
      <c r="T369" s="95">
        <f t="shared" si="57"/>
        <v>0</v>
      </c>
      <c r="U369" s="95">
        <f t="shared" si="58"/>
        <v>0</v>
      </c>
      <c r="V369" s="95">
        <f t="shared" si="59"/>
        <v>0</v>
      </c>
    </row>
    <row r="370" spans="1:22">
      <c r="A370" s="7">
        <v>366</v>
      </c>
      <c r="B370" s="2"/>
      <c r="C370" s="2"/>
      <c r="D370" s="2"/>
      <c r="E370" s="2"/>
      <c r="F370" s="99"/>
      <c r="G370" s="93"/>
      <c r="H370" s="98">
        <f t="shared" si="67"/>
        <v>0</v>
      </c>
      <c r="I370" s="30"/>
      <c r="J370" s="21">
        <f t="shared" si="60"/>
        <v>0</v>
      </c>
      <c r="K370" s="5">
        <f t="shared" si="61"/>
        <v>0</v>
      </c>
      <c r="L370" s="5">
        <f t="shared" si="62"/>
        <v>0</v>
      </c>
      <c r="M370" s="2">
        <f t="shared" si="63"/>
        <v>0</v>
      </c>
      <c r="N370" s="100">
        <f t="shared" si="64"/>
        <v>0</v>
      </c>
      <c r="O370" s="100">
        <f t="shared" si="65"/>
        <v>0</v>
      </c>
      <c r="P370" s="98">
        <f t="shared" si="66"/>
        <v>0</v>
      </c>
      <c r="Q370" s="19"/>
      <c r="R370" s="13"/>
      <c r="S370" s="37" t="str" cm="1">
        <f t="array" ref="S370">_xlfn.IFS(P370&gt;H370,"KO : Le montant retenu TTC est supérieur au montant présenté TTC. Merci de revoir la ligne de dépense ou plafonner son montant.",N370&gt;F370,"Attention : Le montant retenu HT est supérieur au montant HT présenté. Merci de revoir la ligne de dépense, plafonner son montant, ou justifier la reventillation HT / TVA.",O370&gt;G370,"Attention : Le montant TVA retenu est supérieur au montant TVA présenté. Merci de revoir la ligne de dépense, plafonner son montant, ou justifier la reventillation HT / TVA.",H370=0,"",P370=H370,"OK",P370&lt;H370,"Montant instruit inférieur au montant présenté.")</f>
        <v/>
      </c>
      <c r="T370" s="95">
        <f t="shared" si="57"/>
        <v>0</v>
      </c>
      <c r="U370" s="95">
        <f t="shared" si="58"/>
        <v>0</v>
      </c>
      <c r="V370" s="95">
        <f t="shared" si="59"/>
        <v>0</v>
      </c>
    </row>
    <row r="371" spans="1:22">
      <c r="A371" s="7">
        <v>367</v>
      </c>
      <c r="B371" s="2"/>
      <c r="C371" s="2"/>
      <c r="D371" s="2"/>
      <c r="E371" s="2"/>
      <c r="F371" s="99"/>
      <c r="G371" s="93"/>
      <c r="H371" s="98">
        <f t="shared" si="67"/>
        <v>0</v>
      </c>
      <c r="I371" s="30"/>
      <c r="J371" s="21">
        <f t="shared" si="60"/>
        <v>0</v>
      </c>
      <c r="K371" s="5">
        <f t="shared" si="61"/>
        <v>0</v>
      </c>
      <c r="L371" s="5">
        <f t="shared" si="62"/>
        <v>0</v>
      </c>
      <c r="M371" s="2">
        <f t="shared" si="63"/>
        <v>0</v>
      </c>
      <c r="N371" s="100">
        <f t="shared" si="64"/>
        <v>0</v>
      </c>
      <c r="O371" s="100">
        <f t="shared" si="65"/>
        <v>0</v>
      </c>
      <c r="P371" s="98">
        <f t="shared" si="66"/>
        <v>0</v>
      </c>
      <c r="Q371" s="19"/>
      <c r="R371" s="13"/>
      <c r="S371" s="37" t="str" cm="1">
        <f t="array" ref="S371">_xlfn.IFS(P371&gt;H371,"KO : Le montant retenu TTC est supérieur au montant présenté TTC. Merci de revoir la ligne de dépense ou plafonner son montant.",N371&gt;F371,"Attention : Le montant retenu HT est supérieur au montant HT présenté. Merci de revoir la ligne de dépense, plafonner son montant, ou justifier la reventillation HT / TVA.",O371&gt;G371,"Attention : Le montant TVA retenu est supérieur au montant TVA présenté. Merci de revoir la ligne de dépense, plafonner son montant, ou justifier la reventillation HT / TVA.",H371=0,"",P371=H371,"OK",P371&lt;H371,"Montant instruit inférieur au montant présenté.")</f>
        <v/>
      </c>
      <c r="T371" s="95">
        <f t="shared" si="57"/>
        <v>0</v>
      </c>
      <c r="U371" s="95">
        <f t="shared" si="58"/>
        <v>0</v>
      </c>
      <c r="V371" s="95">
        <f t="shared" si="59"/>
        <v>0</v>
      </c>
    </row>
    <row r="372" spans="1:22">
      <c r="A372" s="7">
        <v>368</v>
      </c>
      <c r="B372" s="2"/>
      <c r="C372" s="2"/>
      <c r="D372" s="2"/>
      <c r="E372" s="2"/>
      <c r="F372" s="99"/>
      <c r="G372" s="93"/>
      <c r="H372" s="98">
        <f t="shared" si="67"/>
        <v>0</v>
      </c>
      <c r="I372" s="30"/>
      <c r="J372" s="21">
        <f t="shared" si="60"/>
        <v>0</v>
      </c>
      <c r="K372" s="5">
        <f t="shared" si="61"/>
        <v>0</v>
      </c>
      <c r="L372" s="5">
        <f t="shared" si="62"/>
        <v>0</v>
      </c>
      <c r="M372" s="2">
        <f t="shared" si="63"/>
        <v>0</v>
      </c>
      <c r="N372" s="100">
        <f t="shared" si="64"/>
        <v>0</v>
      </c>
      <c r="O372" s="100">
        <f t="shared" si="65"/>
        <v>0</v>
      </c>
      <c r="P372" s="98">
        <f t="shared" si="66"/>
        <v>0</v>
      </c>
      <c r="Q372" s="19"/>
      <c r="R372" s="13"/>
      <c r="S372" s="37" t="str" cm="1">
        <f t="array" ref="S372">_xlfn.IFS(P372&gt;H372,"KO : Le montant retenu TTC est supérieur au montant présenté TTC. Merci de revoir la ligne de dépense ou plafonner son montant.",N372&gt;F372,"Attention : Le montant retenu HT est supérieur au montant HT présenté. Merci de revoir la ligne de dépense, plafonner son montant, ou justifier la reventillation HT / TVA.",O372&gt;G372,"Attention : Le montant TVA retenu est supérieur au montant TVA présenté. Merci de revoir la ligne de dépense, plafonner son montant, ou justifier la reventillation HT / TVA.",H372=0,"",P372=H372,"OK",P372&lt;H372,"Montant instruit inférieur au montant présenté.")</f>
        <v/>
      </c>
      <c r="T372" s="95">
        <f t="shared" si="57"/>
        <v>0</v>
      </c>
      <c r="U372" s="95">
        <f t="shared" si="58"/>
        <v>0</v>
      </c>
      <c r="V372" s="95">
        <f t="shared" si="59"/>
        <v>0</v>
      </c>
    </row>
    <row r="373" spans="1:22">
      <c r="A373" s="7">
        <v>369</v>
      </c>
      <c r="B373" s="2"/>
      <c r="C373" s="2"/>
      <c r="D373" s="2"/>
      <c r="E373" s="2"/>
      <c r="F373" s="99"/>
      <c r="G373" s="93"/>
      <c r="H373" s="98">
        <f t="shared" si="67"/>
        <v>0</v>
      </c>
      <c r="I373" s="30"/>
      <c r="J373" s="21">
        <f t="shared" si="60"/>
        <v>0</v>
      </c>
      <c r="K373" s="5">
        <f t="shared" si="61"/>
        <v>0</v>
      </c>
      <c r="L373" s="5">
        <f t="shared" si="62"/>
        <v>0</v>
      </c>
      <c r="M373" s="2">
        <f t="shared" si="63"/>
        <v>0</v>
      </c>
      <c r="N373" s="100">
        <f t="shared" si="64"/>
        <v>0</v>
      </c>
      <c r="O373" s="100">
        <f t="shared" si="65"/>
        <v>0</v>
      </c>
      <c r="P373" s="98">
        <f t="shared" si="66"/>
        <v>0</v>
      </c>
      <c r="Q373" s="19"/>
      <c r="R373" s="13"/>
      <c r="S373" s="37" t="str" cm="1">
        <f t="array" ref="S373">_xlfn.IFS(P373&gt;H373,"KO : Le montant retenu TTC est supérieur au montant présenté TTC. Merci de revoir la ligne de dépense ou plafonner son montant.",N373&gt;F373,"Attention : Le montant retenu HT est supérieur au montant HT présenté. Merci de revoir la ligne de dépense, plafonner son montant, ou justifier la reventillation HT / TVA.",O373&gt;G373,"Attention : Le montant TVA retenu est supérieur au montant TVA présenté. Merci de revoir la ligne de dépense, plafonner son montant, ou justifier la reventillation HT / TVA.",H373=0,"",P373=H373,"OK",P373&lt;H373,"Montant instruit inférieur au montant présenté.")</f>
        <v/>
      </c>
      <c r="T373" s="95">
        <f t="shared" si="57"/>
        <v>0</v>
      </c>
      <c r="U373" s="95">
        <f t="shared" si="58"/>
        <v>0</v>
      </c>
      <c r="V373" s="95">
        <f t="shared" si="59"/>
        <v>0</v>
      </c>
    </row>
    <row r="374" spans="1:22">
      <c r="A374" s="7">
        <v>370</v>
      </c>
      <c r="B374" s="2"/>
      <c r="C374" s="2"/>
      <c r="D374" s="2"/>
      <c r="E374" s="2"/>
      <c r="F374" s="99"/>
      <c r="G374" s="93"/>
      <c r="H374" s="98">
        <f t="shared" si="67"/>
        <v>0</v>
      </c>
      <c r="I374" s="30"/>
      <c r="J374" s="21">
        <f t="shared" si="60"/>
        <v>0</v>
      </c>
      <c r="K374" s="5">
        <f t="shared" si="61"/>
        <v>0</v>
      </c>
      <c r="L374" s="5">
        <f t="shared" si="62"/>
        <v>0</v>
      </c>
      <c r="M374" s="2">
        <f t="shared" si="63"/>
        <v>0</v>
      </c>
      <c r="N374" s="100">
        <f t="shared" si="64"/>
        <v>0</v>
      </c>
      <c r="O374" s="100">
        <f t="shared" si="65"/>
        <v>0</v>
      </c>
      <c r="P374" s="98">
        <f t="shared" si="66"/>
        <v>0</v>
      </c>
      <c r="Q374" s="19"/>
      <c r="R374" s="13"/>
      <c r="S374" s="37" t="str" cm="1">
        <f t="array" ref="S374">_xlfn.IFS(P374&gt;H374,"KO : Le montant retenu TTC est supérieur au montant présenté TTC. Merci de revoir la ligne de dépense ou plafonner son montant.",N374&gt;F374,"Attention : Le montant retenu HT est supérieur au montant HT présenté. Merci de revoir la ligne de dépense, plafonner son montant, ou justifier la reventillation HT / TVA.",O374&gt;G374,"Attention : Le montant TVA retenu est supérieur au montant TVA présenté. Merci de revoir la ligne de dépense, plafonner son montant, ou justifier la reventillation HT / TVA.",H374=0,"",P374=H374,"OK",P374&lt;H374,"Montant instruit inférieur au montant présenté.")</f>
        <v/>
      </c>
      <c r="T374" s="95">
        <f t="shared" si="57"/>
        <v>0</v>
      </c>
      <c r="U374" s="95">
        <f t="shared" si="58"/>
        <v>0</v>
      </c>
      <c r="V374" s="95">
        <f t="shared" si="59"/>
        <v>0</v>
      </c>
    </row>
    <row r="375" spans="1:22">
      <c r="A375" s="7">
        <v>371</v>
      </c>
      <c r="B375" s="2"/>
      <c r="C375" s="2"/>
      <c r="D375" s="2"/>
      <c r="E375" s="2"/>
      <c r="F375" s="99"/>
      <c r="G375" s="93"/>
      <c r="H375" s="98">
        <f t="shared" si="67"/>
        <v>0</v>
      </c>
      <c r="I375" s="30"/>
      <c r="J375" s="21">
        <f t="shared" si="60"/>
        <v>0</v>
      </c>
      <c r="K375" s="5">
        <f t="shared" si="61"/>
        <v>0</v>
      </c>
      <c r="L375" s="5">
        <f t="shared" si="62"/>
        <v>0</v>
      </c>
      <c r="M375" s="2">
        <f t="shared" si="63"/>
        <v>0</v>
      </c>
      <c r="N375" s="100">
        <f t="shared" si="64"/>
        <v>0</v>
      </c>
      <c r="O375" s="100">
        <f t="shared" si="65"/>
        <v>0</v>
      </c>
      <c r="P375" s="98">
        <f t="shared" si="66"/>
        <v>0</v>
      </c>
      <c r="Q375" s="19"/>
      <c r="R375" s="13"/>
      <c r="S375" s="37" t="str" cm="1">
        <f t="array" ref="S375">_xlfn.IFS(P375&gt;H375,"KO : Le montant retenu TTC est supérieur au montant présenté TTC. Merci de revoir la ligne de dépense ou plafonner son montant.",N375&gt;F375,"Attention : Le montant retenu HT est supérieur au montant HT présenté. Merci de revoir la ligne de dépense, plafonner son montant, ou justifier la reventillation HT / TVA.",O375&gt;G375,"Attention : Le montant TVA retenu est supérieur au montant TVA présenté. Merci de revoir la ligne de dépense, plafonner son montant, ou justifier la reventillation HT / TVA.",H375=0,"",P375=H375,"OK",P375&lt;H375,"Montant instruit inférieur au montant présenté.")</f>
        <v/>
      </c>
      <c r="T375" s="95">
        <f t="shared" si="57"/>
        <v>0</v>
      </c>
      <c r="U375" s="95">
        <f t="shared" si="58"/>
        <v>0</v>
      </c>
      <c r="V375" s="95">
        <f t="shared" si="59"/>
        <v>0</v>
      </c>
    </row>
    <row r="376" spans="1:22">
      <c r="A376" s="7">
        <v>372</v>
      </c>
      <c r="B376" s="2"/>
      <c r="C376" s="2"/>
      <c r="D376" s="2"/>
      <c r="E376" s="2"/>
      <c r="F376" s="99"/>
      <c r="G376" s="93"/>
      <c r="H376" s="98">
        <f t="shared" si="67"/>
        <v>0</v>
      </c>
      <c r="I376" s="30"/>
      <c r="J376" s="21">
        <f t="shared" si="60"/>
        <v>0</v>
      </c>
      <c r="K376" s="5">
        <f t="shared" si="61"/>
        <v>0</v>
      </c>
      <c r="L376" s="5">
        <f t="shared" si="62"/>
        <v>0</v>
      </c>
      <c r="M376" s="2">
        <f t="shared" si="63"/>
        <v>0</v>
      </c>
      <c r="N376" s="100">
        <f t="shared" si="64"/>
        <v>0</v>
      </c>
      <c r="O376" s="100">
        <f t="shared" si="65"/>
        <v>0</v>
      </c>
      <c r="P376" s="98">
        <f t="shared" si="66"/>
        <v>0</v>
      </c>
      <c r="Q376" s="19"/>
      <c r="R376" s="13"/>
      <c r="S376" s="37" t="str" cm="1">
        <f t="array" ref="S376">_xlfn.IFS(P376&gt;H376,"KO : Le montant retenu TTC est supérieur au montant présenté TTC. Merci de revoir la ligne de dépense ou plafonner son montant.",N376&gt;F376,"Attention : Le montant retenu HT est supérieur au montant HT présenté. Merci de revoir la ligne de dépense, plafonner son montant, ou justifier la reventillation HT / TVA.",O376&gt;G376,"Attention : Le montant TVA retenu est supérieur au montant TVA présenté. Merci de revoir la ligne de dépense, plafonner son montant, ou justifier la reventillation HT / TVA.",H376=0,"",P376=H376,"OK",P376&lt;H376,"Montant instruit inférieur au montant présenté.")</f>
        <v/>
      </c>
      <c r="T376" s="95">
        <f t="shared" si="57"/>
        <v>0</v>
      </c>
      <c r="U376" s="95">
        <f t="shared" si="58"/>
        <v>0</v>
      </c>
      <c r="V376" s="95">
        <f t="shared" si="59"/>
        <v>0</v>
      </c>
    </row>
    <row r="377" spans="1:22">
      <c r="A377" s="7">
        <v>373</v>
      </c>
      <c r="B377" s="2"/>
      <c r="C377" s="2"/>
      <c r="D377" s="2"/>
      <c r="E377" s="2"/>
      <c r="F377" s="99"/>
      <c r="G377" s="93"/>
      <c r="H377" s="98">
        <f t="shared" si="67"/>
        <v>0</v>
      </c>
      <c r="I377" s="30"/>
      <c r="J377" s="21">
        <f t="shared" si="60"/>
        <v>0</v>
      </c>
      <c r="K377" s="5">
        <f t="shared" si="61"/>
        <v>0</v>
      </c>
      <c r="L377" s="5">
        <f t="shared" si="62"/>
        <v>0</v>
      </c>
      <c r="M377" s="2">
        <f t="shared" si="63"/>
        <v>0</v>
      </c>
      <c r="N377" s="100">
        <f t="shared" si="64"/>
        <v>0</v>
      </c>
      <c r="O377" s="100">
        <f t="shared" si="65"/>
        <v>0</v>
      </c>
      <c r="P377" s="98">
        <f t="shared" si="66"/>
        <v>0</v>
      </c>
      <c r="Q377" s="19"/>
      <c r="R377" s="13"/>
      <c r="S377" s="37" t="str" cm="1">
        <f t="array" ref="S377">_xlfn.IFS(P377&gt;H377,"KO : Le montant retenu TTC est supérieur au montant présenté TTC. Merci de revoir la ligne de dépense ou plafonner son montant.",N377&gt;F377,"Attention : Le montant retenu HT est supérieur au montant HT présenté. Merci de revoir la ligne de dépense, plafonner son montant, ou justifier la reventillation HT / TVA.",O377&gt;G377,"Attention : Le montant TVA retenu est supérieur au montant TVA présenté. Merci de revoir la ligne de dépense, plafonner son montant, ou justifier la reventillation HT / TVA.",H377=0,"",P377=H377,"OK",P377&lt;H377,"Montant instruit inférieur au montant présenté.")</f>
        <v/>
      </c>
      <c r="T377" s="95">
        <f t="shared" si="57"/>
        <v>0</v>
      </c>
      <c r="U377" s="95">
        <f t="shared" si="58"/>
        <v>0</v>
      </c>
      <c r="V377" s="95">
        <f t="shared" si="59"/>
        <v>0</v>
      </c>
    </row>
    <row r="378" spans="1:22">
      <c r="A378" s="7">
        <v>374</v>
      </c>
      <c r="B378" s="2"/>
      <c r="C378" s="2"/>
      <c r="D378" s="2"/>
      <c r="E378" s="2"/>
      <c r="F378" s="99"/>
      <c r="G378" s="93"/>
      <c r="H378" s="98">
        <f t="shared" si="67"/>
        <v>0</v>
      </c>
      <c r="I378" s="30"/>
      <c r="J378" s="21">
        <f t="shared" si="60"/>
        <v>0</v>
      </c>
      <c r="K378" s="5">
        <f t="shared" si="61"/>
        <v>0</v>
      </c>
      <c r="L378" s="5">
        <f t="shared" si="62"/>
        <v>0</v>
      </c>
      <c r="M378" s="2">
        <f t="shared" si="63"/>
        <v>0</v>
      </c>
      <c r="N378" s="100">
        <f t="shared" si="64"/>
        <v>0</v>
      </c>
      <c r="O378" s="100">
        <f t="shared" si="65"/>
        <v>0</v>
      </c>
      <c r="P378" s="98">
        <f t="shared" si="66"/>
        <v>0</v>
      </c>
      <c r="Q378" s="19"/>
      <c r="R378" s="13"/>
      <c r="S378" s="37" t="str" cm="1">
        <f t="array" ref="S378">_xlfn.IFS(P378&gt;H378,"KO : Le montant retenu TTC est supérieur au montant présenté TTC. Merci de revoir la ligne de dépense ou plafonner son montant.",N378&gt;F378,"Attention : Le montant retenu HT est supérieur au montant HT présenté. Merci de revoir la ligne de dépense, plafonner son montant, ou justifier la reventillation HT / TVA.",O378&gt;G378,"Attention : Le montant TVA retenu est supérieur au montant TVA présenté. Merci de revoir la ligne de dépense, plafonner son montant, ou justifier la reventillation HT / TVA.",H378=0,"",P378=H378,"OK",P378&lt;H378,"Montant instruit inférieur au montant présenté.")</f>
        <v/>
      </c>
      <c r="T378" s="95">
        <f t="shared" si="57"/>
        <v>0</v>
      </c>
      <c r="U378" s="95">
        <f t="shared" si="58"/>
        <v>0</v>
      </c>
      <c r="V378" s="95">
        <f t="shared" si="59"/>
        <v>0</v>
      </c>
    </row>
    <row r="379" spans="1:22">
      <c r="A379" s="7">
        <v>375</v>
      </c>
      <c r="B379" s="2"/>
      <c r="C379" s="2"/>
      <c r="D379" s="2"/>
      <c r="E379" s="2"/>
      <c r="F379" s="99"/>
      <c r="G379" s="93"/>
      <c r="H379" s="98">
        <f t="shared" si="67"/>
        <v>0</v>
      </c>
      <c r="I379" s="30"/>
      <c r="J379" s="21">
        <f t="shared" si="60"/>
        <v>0</v>
      </c>
      <c r="K379" s="5">
        <f t="shared" si="61"/>
        <v>0</v>
      </c>
      <c r="L379" s="5">
        <f t="shared" si="62"/>
        <v>0</v>
      </c>
      <c r="M379" s="2">
        <f t="shared" si="63"/>
        <v>0</v>
      </c>
      <c r="N379" s="100">
        <f t="shared" si="64"/>
        <v>0</v>
      </c>
      <c r="O379" s="100">
        <f t="shared" si="65"/>
        <v>0</v>
      </c>
      <c r="P379" s="98">
        <f t="shared" si="66"/>
        <v>0</v>
      </c>
      <c r="Q379" s="19"/>
      <c r="R379" s="13"/>
      <c r="S379" s="37" t="str" cm="1">
        <f t="array" ref="S379">_xlfn.IFS(P379&gt;H379,"KO : Le montant retenu TTC est supérieur au montant présenté TTC. Merci de revoir la ligne de dépense ou plafonner son montant.",N379&gt;F379,"Attention : Le montant retenu HT est supérieur au montant HT présenté. Merci de revoir la ligne de dépense, plafonner son montant, ou justifier la reventillation HT / TVA.",O379&gt;G379,"Attention : Le montant TVA retenu est supérieur au montant TVA présenté. Merci de revoir la ligne de dépense, plafonner son montant, ou justifier la reventillation HT / TVA.",H379=0,"",P379=H379,"OK",P379&lt;H379,"Montant instruit inférieur au montant présenté.")</f>
        <v/>
      </c>
      <c r="T379" s="95">
        <f t="shared" si="57"/>
        <v>0</v>
      </c>
      <c r="U379" s="95">
        <f t="shared" si="58"/>
        <v>0</v>
      </c>
      <c r="V379" s="95">
        <f t="shared" si="59"/>
        <v>0</v>
      </c>
    </row>
    <row r="380" spans="1:22">
      <c r="A380" s="7">
        <v>376</v>
      </c>
      <c r="B380" s="2"/>
      <c r="C380" s="2"/>
      <c r="D380" s="2"/>
      <c r="E380" s="2"/>
      <c r="F380" s="99"/>
      <c r="G380" s="93"/>
      <c r="H380" s="98">
        <f t="shared" si="67"/>
        <v>0</v>
      </c>
      <c r="I380" s="30"/>
      <c r="J380" s="21">
        <f t="shared" si="60"/>
        <v>0</v>
      </c>
      <c r="K380" s="5">
        <f t="shared" si="61"/>
        <v>0</v>
      </c>
      <c r="L380" s="5">
        <f t="shared" si="62"/>
        <v>0</v>
      </c>
      <c r="M380" s="2">
        <f t="shared" si="63"/>
        <v>0</v>
      </c>
      <c r="N380" s="100">
        <f t="shared" si="64"/>
        <v>0</v>
      </c>
      <c r="O380" s="100">
        <f t="shared" si="65"/>
        <v>0</v>
      </c>
      <c r="P380" s="98">
        <f t="shared" si="66"/>
        <v>0</v>
      </c>
      <c r="Q380" s="19"/>
      <c r="R380" s="13"/>
      <c r="S380" s="37" t="str" cm="1">
        <f t="array" ref="S380">_xlfn.IFS(P380&gt;H380,"KO : Le montant retenu TTC est supérieur au montant présenté TTC. Merci de revoir la ligne de dépense ou plafonner son montant.",N380&gt;F380,"Attention : Le montant retenu HT est supérieur au montant HT présenté. Merci de revoir la ligne de dépense, plafonner son montant, ou justifier la reventillation HT / TVA.",O380&gt;G380,"Attention : Le montant TVA retenu est supérieur au montant TVA présenté. Merci de revoir la ligne de dépense, plafonner son montant, ou justifier la reventillation HT / TVA.",H380=0,"",P380=H380,"OK",P380&lt;H380,"Montant instruit inférieur au montant présenté.")</f>
        <v/>
      </c>
      <c r="T380" s="95">
        <f t="shared" si="57"/>
        <v>0</v>
      </c>
      <c r="U380" s="95">
        <f t="shared" si="58"/>
        <v>0</v>
      </c>
      <c r="V380" s="95">
        <f t="shared" si="59"/>
        <v>0</v>
      </c>
    </row>
    <row r="381" spans="1:22">
      <c r="A381" s="7">
        <v>377</v>
      </c>
      <c r="B381" s="2"/>
      <c r="C381" s="2"/>
      <c r="D381" s="2"/>
      <c r="E381" s="2"/>
      <c r="F381" s="99"/>
      <c r="G381" s="93"/>
      <c r="H381" s="98">
        <f t="shared" si="67"/>
        <v>0</v>
      </c>
      <c r="I381" s="30"/>
      <c r="J381" s="21">
        <f t="shared" si="60"/>
        <v>0</v>
      </c>
      <c r="K381" s="5">
        <f t="shared" si="61"/>
        <v>0</v>
      </c>
      <c r="L381" s="5">
        <f t="shared" si="62"/>
        <v>0</v>
      </c>
      <c r="M381" s="2">
        <f t="shared" si="63"/>
        <v>0</v>
      </c>
      <c r="N381" s="100">
        <f t="shared" si="64"/>
        <v>0</v>
      </c>
      <c r="O381" s="100">
        <f t="shared" si="65"/>
        <v>0</v>
      </c>
      <c r="P381" s="98">
        <f t="shared" si="66"/>
        <v>0</v>
      </c>
      <c r="Q381" s="19"/>
      <c r="R381" s="13"/>
      <c r="S381" s="37" t="str" cm="1">
        <f t="array" ref="S381">_xlfn.IFS(P381&gt;H381,"KO : Le montant retenu TTC est supérieur au montant présenté TTC. Merci de revoir la ligne de dépense ou plafonner son montant.",N381&gt;F381,"Attention : Le montant retenu HT est supérieur au montant HT présenté. Merci de revoir la ligne de dépense, plafonner son montant, ou justifier la reventillation HT / TVA.",O381&gt;G381,"Attention : Le montant TVA retenu est supérieur au montant TVA présenté. Merci de revoir la ligne de dépense, plafonner son montant, ou justifier la reventillation HT / TVA.",H381=0,"",P381=H381,"OK",P381&lt;H381,"Montant instruit inférieur au montant présenté.")</f>
        <v/>
      </c>
      <c r="T381" s="95">
        <f t="shared" si="57"/>
        <v>0</v>
      </c>
      <c r="U381" s="95">
        <f t="shared" si="58"/>
        <v>0</v>
      </c>
      <c r="V381" s="95">
        <f t="shared" si="59"/>
        <v>0</v>
      </c>
    </row>
    <row r="382" spans="1:22">
      <c r="A382" s="7">
        <v>378</v>
      </c>
      <c r="B382" s="2"/>
      <c r="C382" s="2"/>
      <c r="D382" s="2"/>
      <c r="E382" s="2"/>
      <c r="F382" s="99"/>
      <c r="G382" s="93"/>
      <c r="H382" s="98">
        <f t="shared" si="67"/>
        <v>0</v>
      </c>
      <c r="I382" s="30"/>
      <c r="J382" s="21">
        <f t="shared" si="60"/>
        <v>0</v>
      </c>
      <c r="K382" s="5">
        <f t="shared" si="61"/>
        <v>0</v>
      </c>
      <c r="L382" s="5">
        <f t="shared" si="62"/>
        <v>0</v>
      </c>
      <c r="M382" s="2">
        <f t="shared" si="63"/>
        <v>0</v>
      </c>
      <c r="N382" s="100">
        <f t="shared" si="64"/>
        <v>0</v>
      </c>
      <c r="O382" s="100">
        <f t="shared" si="65"/>
        <v>0</v>
      </c>
      <c r="P382" s="98">
        <f t="shared" si="66"/>
        <v>0</v>
      </c>
      <c r="Q382" s="19"/>
      <c r="R382" s="13"/>
      <c r="S382" s="37" t="str" cm="1">
        <f t="array" ref="S382">_xlfn.IFS(P382&gt;H382,"KO : Le montant retenu TTC est supérieur au montant présenté TTC. Merci de revoir la ligne de dépense ou plafonner son montant.",N382&gt;F382,"Attention : Le montant retenu HT est supérieur au montant HT présenté. Merci de revoir la ligne de dépense, plafonner son montant, ou justifier la reventillation HT / TVA.",O382&gt;G382,"Attention : Le montant TVA retenu est supérieur au montant TVA présenté. Merci de revoir la ligne de dépense, plafonner son montant, ou justifier la reventillation HT / TVA.",H382=0,"",P382=H382,"OK",P382&lt;H382,"Montant instruit inférieur au montant présenté.")</f>
        <v/>
      </c>
      <c r="T382" s="95">
        <f t="shared" si="57"/>
        <v>0</v>
      </c>
      <c r="U382" s="95">
        <f t="shared" si="58"/>
        <v>0</v>
      </c>
      <c r="V382" s="95">
        <f t="shared" si="59"/>
        <v>0</v>
      </c>
    </row>
    <row r="383" spans="1:22">
      <c r="A383" s="7">
        <v>379</v>
      </c>
      <c r="B383" s="2"/>
      <c r="C383" s="2"/>
      <c r="D383" s="2"/>
      <c r="E383" s="2"/>
      <c r="F383" s="99"/>
      <c r="G383" s="93"/>
      <c r="H383" s="98">
        <f t="shared" si="67"/>
        <v>0</v>
      </c>
      <c r="I383" s="30"/>
      <c r="J383" s="21">
        <f t="shared" si="60"/>
        <v>0</v>
      </c>
      <c r="K383" s="5">
        <f t="shared" si="61"/>
        <v>0</v>
      </c>
      <c r="L383" s="5">
        <f t="shared" si="62"/>
        <v>0</v>
      </c>
      <c r="M383" s="2">
        <f t="shared" si="63"/>
        <v>0</v>
      </c>
      <c r="N383" s="100">
        <f t="shared" si="64"/>
        <v>0</v>
      </c>
      <c r="O383" s="100">
        <f t="shared" si="65"/>
        <v>0</v>
      </c>
      <c r="P383" s="98">
        <f t="shared" si="66"/>
        <v>0</v>
      </c>
      <c r="Q383" s="19"/>
      <c r="R383" s="13"/>
      <c r="S383" s="37" t="str" cm="1">
        <f t="array" ref="S383">_xlfn.IFS(P383&gt;H383,"KO : Le montant retenu TTC est supérieur au montant présenté TTC. Merci de revoir la ligne de dépense ou plafonner son montant.",N383&gt;F383,"Attention : Le montant retenu HT est supérieur au montant HT présenté. Merci de revoir la ligne de dépense, plafonner son montant, ou justifier la reventillation HT / TVA.",O383&gt;G383,"Attention : Le montant TVA retenu est supérieur au montant TVA présenté. Merci de revoir la ligne de dépense, plafonner son montant, ou justifier la reventillation HT / TVA.",H383=0,"",P383=H383,"OK",P383&lt;H383,"Montant instruit inférieur au montant présenté.")</f>
        <v/>
      </c>
      <c r="T383" s="95">
        <f t="shared" si="57"/>
        <v>0</v>
      </c>
      <c r="U383" s="95">
        <f t="shared" si="58"/>
        <v>0</v>
      </c>
      <c r="V383" s="95">
        <f t="shared" si="59"/>
        <v>0</v>
      </c>
    </row>
    <row r="384" spans="1:22">
      <c r="A384" s="7">
        <v>380</v>
      </c>
      <c r="B384" s="2"/>
      <c r="C384" s="2"/>
      <c r="D384" s="2"/>
      <c r="E384" s="2"/>
      <c r="F384" s="99"/>
      <c r="G384" s="93"/>
      <c r="H384" s="98">
        <f t="shared" si="67"/>
        <v>0</v>
      </c>
      <c r="I384" s="30"/>
      <c r="J384" s="21">
        <f t="shared" si="60"/>
        <v>0</v>
      </c>
      <c r="K384" s="5">
        <f t="shared" si="61"/>
        <v>0</v>
      </c>
      <c r="L384" s="5">
        <f t="shared" si="62"/>
        <v>0</v>
      </c>
      <c r="M384" s="2">
        <f t="shared" si="63"/>
        <v>0</v>
      </c>
      <c r="N384" s="100">
        <f t="shared" si="64"/>
        <v>0</v>
      </c>
      <c r="O384" s="100">
        <f t="shared" si="65"/>
        <v>0</v>
      </c>
      <c r="P384" s="98">
        <f t="shared" si="66"/>
        <v>0</v>
      </c>
      <c r="Q384" s="19"/>
      <c r="R384" s="13"/>
      <c r="S384" s="37" t="str" cm="1">
        <f t="array" ref="S384">_xlfn.IFS(P384&gt;H384,"KO : Le montant retenu TTC est supérieur au montant présenté TTC. Merci de revoir la ligne de dépense ou plafonner son montant.",N384&gt;F384,"Attention : Le montant retenu HT est supérieur au montant HT présenté. Merci de revoir la ligne de dépense, plafonner son montant, ou justifier la reventillation HT / TVA.",O384&gt;G384,"Attention : Le montant TVA retenu est supérieur au montant TVA présenté. Merci de revoir la ligne de dépense, plafonner son montant, ou justifier la reventillation HT / TVA.",H384=0,"",P384=H384,"OK",P384&lt;H384,"Montant instruit inférieur au montant présenté.")</f>
        <v/>
      </c>
      <c r="T384" s="95">
        <f t="shared" si="57"/>
        <v>0</v>
      </c>
      <c r="U384" s="95">
        <f t="shared" si="58"/>
        <v>0</v>
      </c>
      <c r="V384" s="95">
        <f t="shared" si="59"/>
        <v>0</v>
      </c>
    </row>
    <row r="385" spans="1:22">
      <c r="A385" s="7">
        <v>381</v>
      </c>
      <c r="B385" s="2"/>
      <c r="C385" s="2"/>
      <c r="D385" s="2"/>
      <c r="E385" s="2"/>
      <c r="F385" s="99"/>
      <c r="G385" s="93"/>
      <c r="H385" s="98">
        <f t="shared" si="67"/>
        <v>0</v>
      </c>
      <c r="I385" s="30"/>
      <c r="J385" s="21">
        <f t="shared" si="60"/>
        <v>0</v>
      </c>
      <c r="K385" s="5">
        <f t="shared" si="61"/>
        <v>0</v>
      </c>
      <c r="L385" s="5">
        <f t="shared" si="62"/>
        <v>0</v>
      </c>
      <c r="M385" s="2">
        <f t="shared" si="63"/>
        <v>0</v>
      </c>
      <c r="N385" s="100">
        <f t="shared" si="64"/>
        <v>0</v>
      </c>
      <c r="O385" s="100">
        <f t="shared" si="65"/>
        <v>0</v>
      </c>
      <c r="P385" s="98">
        <f t="shared" si="66"/>
        <v>0</v>
      </c>
      <c r="Q385" s="19"/>
      <c r="R385" s="13"/>
      <c r="S385" s="37" t="str" cm="1">
        <f t="array" ref="S385">_xlfn.IFS(P385&gt;H385,"KO : Le montant retenu TTC est supérieur au montant présenté TTC. Merci de revoir la ligne de dépense ou plafonner son montant.",N385&gt;F385,"Attention : Le montant retenu HT est supérieur au montant HT présenté. Merci de revoir la ligne de dépense, plafonner son montant, ou justifier la reventillation HT / TVA.",O385&gt;G385,"Attention : Le montant TVA retenu est supérieur au montant TVA présenté. Merci de revoir la ligne de dépense, plafonner son montant, ou justifier la reventillation HT / TVA.",H385=0,"",P385=H385,"OK",P385&lt;H385,"Montant instruit inférieur au montant présenté.")</f>
        <v/>
      </c>
      <c r="T385" s="95">
        <f t="shared" si="57"/>
        <v>0</v>
      </c>
      <c r="U385" s="95">
        <f t="shared" si="58"/>
        <v>0</v>
      </c>
      <c r="V385" s="95">
        <f t="shared" si="59"/>
        <v>0</v>
      </c>
    </row>
    <row r="386" spans="1:22">
      <c r="A386" s="7">
        <v>382</v>
      </c>
      <c r="B386" s="2"/>
      <c r="C386" s="2"/>
      <c r="D386" s="2"/>
      <c r="E386" s="2"/>
      <c r="F386" s="99"/>
      <c r="G386" s="93"/>
      <c r="H386" s="98">
        <f t="shared" si="67"/>
        <v>0</v>
      </c>
      <c r="I386" s="30"/>
      <c r="J386" s="21">
        <f t="shared" si="60"/>
        <v>0</v>
      </c>
      <c r="K386" s="5">
        <f t="shared" si="61"/>
        <v>0</v>
      </c>
      <c r="L386" s="5">
        <f t="shared" si="62"/>
        <v>0</v>
      </c>
      <c r="M386" s="2">
        <f t="shared" si="63"/>
        <v>0</v>
      </c>
      <c r="N386" s="100">
        <f t="shared" si="64"/>
        <v>0</v>
      </c>
      <c r="O386" s="100">
        <f t="shared" si="65"/>
        <v>0</v>
      </c>
      <c r="P386" s="98">
        <f t="shared" si="66"/>
        <v>0</v>
      </c>
      <c r="Q386" s="19"/>
      <c r="R386" s="13"/>
      <c r="S386" s="37" t="str" cm="1">
        <f t="array" ref="S386">_xlfn.IFS(P386&gt;H386,"KO : Le montant retenu TTC est supérieur au montant présenté TTC. Merci de revoir la ligne de dépense ou plafonner son montant.",N386&gt;F386,"Attention : Le montant retenu HT est supérieur au montant HT présenté. Merci de revoir la ligne de dépense, plafonner son montant, ou justifier la reventillation HT / TVA.",O386&gt;G386,"Attention : Le montant TVA retenu est supérieur au montant TVA présenté. Merci de revoir la ligne de dépense, plafonner son montant, ou justifier la reventillation HT / TVA.",H386=0,"",P386=H386,"OK",P386&lt;H386,"Montant instruit inférieur au montant présenté.")</f>
        <v/>
      </c>
      <c r="T386" s="95">
        <f t="shared" si="57"/>
        <v>0</v>
      </c>
      <c r="U386" s="95">
        <f t="shared" si="58"/>
        <v>0</v>
      </c>
      <c r="V386" s="95">
        <f t="shared" si="59"/>
        <v>0</v>
      </c>
    </row>
    <row r="387" spans="1:22">
      <c r="A387" s="7">
        <v>383</v>
      </c>
      <c r="B387" s="2"/>
      <c r="C387" s="2"/>
      <c r="D387" s="2"/>
      <c r="E387" s="2"/>
      <c r="F387" s="99"/>
      <c r="G387" s="93"/>
      <c r="H387" s="98">
        <f t="shared" si="67"/>
        <v>0</v>
      </c>
      <c r="I387" s="30"/>
      <c r="J387" s="21">
        <f t="shared" si="60"/>
        <v>0</v>
      </c>
      <c r="K387" s="5">
        <f t="shared" si="61"/>
        <v>0</v>
      </c>
      <c r="L387" s="5">
        <f t="shared" si="62"/>
        <v>0</v>
      </c>
      <c r="M387" s="2">
        <f t="shared" si="63"/>
        <v>0</v>
      </c>
      <c r="N387" s="100">
        <f t="shared" si="64"/>
        <v>0</v>
      </c>
      <c r="O387" s="100">
        <f t="shared" si="65"/>
        <v>0</v>
      </c>
      <c r="P387" s="98">
        <f t="shared" si="66"/>
        <v>0</v>
      </c>
      <c r="Q387" s="19"/>
      <c r="R387" s="13"/>
      <c r="S387" s="37" t="str" cm="1">
        <f t="array" ref="S387">_xlfn.IFS(P387&gt;H387,"KO : Le montant retenu TTC est supérieur au montant présenté TTC. Merci de revoir la ligne de dépense ou plafonner son montant.",N387&gt;F387,"Attention : Le montant retenu HT est supérieur au montant HT présenté. Merci de revoir la ligne de dépense, plafonner son montant, ou justifier la reventillation HT / TVA.",O387&gt;G387,"Attention : Le montant TVA retenu est supérieur au montant TVA présenté. Merci de revoir la ligne de dépense, plafonner son montant, ou justifier la reventillation HT / TVA.",H387=0,"",P387=H387,"OK",P387&lt;H387,"Montant instruit inférieur au montant présenté.")</f>
        <v/>
      </c>
      <c r="T387" s="95">
        <f t="shared" si="57"/>
        <v>0</v>
      </c>
      <c r="U387" s="95">
        <f t="shared" si="58"/>
        <v>0</v>
      </c>
      <c r="V387" s="95">
        <f t="shared" si="59"/>
        <v>0</v>
      </c>
    </row>
    <row r="388" spans="1:22">
      <c r="A388" s="7">
        <v>384</v>
      </c>
      <c r="B388" s="2"/>
      <c r="C388" s="2"/>
      <c r="D388" s="2"/>
      <c r="E388" s="2"/>
      <c r="F388" s="99"/>
      <c r="G388" s="93"/>
      <c r="H388" s="98">
        <f t="shared" si="67"/>
        <v>0</v>
      </c>
      <c r="I388" s="30"/>
      <c r="J388" s="21">
        <f t="shared" si="60"/>
        <v>0</v>
      </c>
      <c r="K388" s="5">
        <f t="shared" si="61"/>
        <v>0</v>
      </c>
      <c r="L388" s="5">
        <f t="shared" si="62"/>
        <v>0</v>
      </c>
      <c r="M388" s="2">
        <f t="shared" si="63"/>
        <v>0</v>
      </c>
      <c r="N388" s="100">
        <f t="shared" si="64"/>
        <v>0</v>
      </c>
      <c r="O388" s="100">
        <f t="shared" si="65"/>
        <v>0</v>
      </c>
      <c r="P388" s="98">
        <f t="shared" si="66"/>
        <v>0</v>
      </c>
      <c r="Q388" s="19"/>
      <c r="R388" s="13"/>
      <c r="S388" s="37" t="str" cm="1">
        <f t="array" ref="S388">_xlfn.IFS(P388&gt;H388,"KO : Le montant retenu TTC est supérieur au montant présenté TTC. Merci de revoir la ligne de dépense ou plafonner son montant.",N388&gt;F388,"Attention : Le montant retenu HT est supérieur au montant HT présenté. Merci de revoir la ligne de dépense, plafonner son montant, ou justifier la reventillation HT / TVA.",O388&gt;G388,"Attention : Le montant TVA retenu est supérieur au montant TVA présenté. Merci de revoir la ligne de dépense, plafonner son montant, ou justifier la reventillation HT / TVA.",H388=0,"",P388=H388,"OK",P388&lt;H388,"Montant instruit inférieur au montant présenté.")</f>
        <v/>
      </c>
      <c r="T388" s="95">
        <f t="shared" si="57"/>
        <v>0</v>
      </c>
      <c r="U388" s="95">
        <f t="shared" si="58"/>
        <v>0</v>
      </c>
      <c r="V388" s="95">
        <f t="shared" si="59"/>
        <v>0</v>
      </c>
    </row>
    <row r="389" spans="1:22">
      <c r="A389" s="7">
        <v>385</v>
      </c>
      <c r="B389" s="2"/>
      <c r="C389" s="2"/>
      <c r="D389" s="2"/>
      <c r="E389" s="2"/>
      <c r="F389" s="99"/>
      <c r="G389" s="93"/>
      <c r="H389" s="98">
        <f t="shared" si="67"/>
        <v>0</v>
      </c>
      <c r="I389" s="30"/>
      <c r="J389" s="21">
        <f t="shared" si="60"/>
        <v>0</v>
      </c>
      <c r="K389" s="5">
        <f t="shared" si="61"/>
        <v>0</v>
      </c>
      <c r="L389" s="5">
        <f t="shared" si="62"/>
        <v>0</v>
      </c>
      <c r="M389" s="2">
        <f t="shared" si="63"/>
        <v>0</v>
      </c>
      <c r="N389" s="100">
        <f t="shared" si="64"/>
        <v>0</v>
      </c>
      <c r="O389" s="100">
        <f t="shared" si="65"/>
        <v>0</v>
      </c>
      <c r="P389" s="98">
        <f t="shared" si="66"/>
        <v>0</v>
      </c>
      <c r="Q389" s="19"/>
      <c r="R389" s="13"/>
      <c r="S389" s="37" t="str" cm="1">
        <f t="array" ref="S389">_xlfn.IFS(P389&gt;H389,"KO : Le montant retenu TTC est supérieur au montant présenté TTC. Merci de revoir la ligne de dépense ou plafonner son montant.",N389&gt;F389,"Attention : Le montant retenu HT est supérieur au montant HT présenté. Merci de revoir la ligne de dépense, plafonner son montant, ou justifier la reventillation HT / TVA.",O389&gt;G389,"Attention : Le montant TVA retenu est supérieur au montant TVA présenté. Merci de revoir la ligne de dépense, plafonner son montant, ou justifier la reventillation HT / TVA.",H389=0,"",P389=H389,"OK",P389&lt;H389,"Montant instruit inférieur au montant présenté.")</f>
        <v/>
      </c>
      <c r="T389" s="95">
        <f t="shared" ref="T389:T452" si="68">F389-N389</f>
        <v>0</v>
      </c>
      <c r="U389" s="95">
        <f t="shared" ref="U389:U452" si="69">G389-O389</f>
        <v>0</v>
      </c>
      <c r="V389" s="95">
        <f t="shared" ref="V389:V452" si="70">H389-P389</f>
        <v>0</v>
      </c>
    </row>
    <row r="390" spans="1:22">
      <c r="A390" s="7">
        <v>386</v>
      </c>
      <c r="B390" s="2"/>
      <c r="C390" s="2"/>
      <c r="D390" s="2"/>
      <c r="E390" s="2"/>
      <c r="F390" s="99"/>
      <c r="G390" s="93"/>
      <c r="H390" s="98">
        <f t="shared" si="67"/>
        <v>0</v>
      </c>
      <c r="I390" s="30"/>
      <c r="J390" s="21">
        <f t="shared" ref="J390:J453" si="71">B390</f>
        <v>0</v>
      </c>
      <c r="K390" s="5">
        <f t="shared" ref="K390:K453" si="72">C390</f>
        <v>0</v>
      </c>
      <c r="L390" s="5">
        <f t="shared" ref="L390:L453" si="73">D390</f>
        <v>0</v>
      </c>
      <c r="M390" s="2">
        <f t="shared" ref="M390:M453" si="74">E390</f>
        <v>0</v>
      </c>
      <c r="N390" s="100">
        <f t="shared" ref="N390:N453" si="75">F390</f>
        <v>0</v>
      </c>
      <c r="O390" s="100">
        <f t="shared" ref="O390:O453" si="76">G390</f>
        <v>0</v>
      </c>
      <c r="P390" s="98">
        <f t="shared" ref="P390:P453" si="77">N390+O390</f>
        <v>0</v>
      </c>
      <c r="Q390" s="19"/>
      <c r="R390" s="13"/>
      <c r="S390" s="37" t="str" cm="1">
        <f t="array" ref="S390">_xlfn.IFS(P390&gt;H390,"KO : Le montant retenu TTC est supérieur au montant présenté TTC. Merci de revoir la ligne de dépense ou plafonner son montant.",N390&gt;F390,"Attention : Le montant retenu HT est supérieur au montant HT présenté. Merci de revoir la ligne de dépense, plafonner son montant, ou justifier la reventillation HT / TVA.",O390&gt;G390,"Attention : Le montant TVA retenu est supérieur au montant TVA présenté. Merci de revoir la ligne de dépense, plafonner son montant, ou justifier la reventillation HT / TVA.",H390=0,"",P390=H390,"OK",P390&lt;H390,"Montant instruit inférieur au montant présenté.")</f>
        <v/>
      </c>
      <c r="T390" s="95">
        <f t="shared" si="68"/>
        <v>0</v>
      </c>
      <c r="U390" s="95">
        <f t="shared" si="69"/>
        <v>0</v>
      </c>
      <c r="V390" s="95">
        <f t="shared" si="70"/>
        <v>0</v>
      </c>
    </row>
    <row r="391" spans="1:22">
      <c r="A391" s="7">
        <v>387</v>
      </c>
      <c r="B391" s="2"/>
      <c r="C391" s="2"/>
      <c r="D391" s="2"/>
      <c r="E391" s="2"/>
      <c r="F391" s="99"/>
      <c r="G391" s="93"/>
      <c r="H391" s="98">
        <f t="shared" si="67"/>
        <v>0</v>
      </c>
      <c r="I391" s="30"/>
      <c r="J391" s="21">
        <f t="shared" si="71"/>
        <v>0</v>
      </c>
      <c r="K391" s="5">
        <f t="shared" si="72"/>
        <v>0</v>
      </c>
      <c r="L391" s="5">
        <f t="shared" si="73"/>
        <v>0</v>
      </c>
      <c r="M391" s="2">
        <f t="shared" si="74"/>
        <v>0</v>
      </c>
      <c r="N391" s="100">
        <f t="shared" si="75"/>
        <v>0</v>
      </c>
      <c r="O391" s="100">
        <f t="shared" si="76"/>
        <v>0</v>
      </c>
      <c r="P391" s="98">
        <f t="shared" si="77"/>
        <v>0</v>
      </c>
      <c r="Q391" s="19"/>
      <c r="R391" s="13"/>
      <c r="S391" s="37" t="str" cm="1">
        <f t="array" ref="S391">_xlfn.IFS(P391&gt;H391,"KO : Le montant retenu TTC est supérieur au montant présenté TTC. Merci de revoir la ligne de dépense ou plafonner son montant.",N391&gt;F391,"Attention : Le montant retenu HT est supérieur au montant HT présenté. Merci de revoir la ligne de dépense, plafonner son montant, ou justifier la reventillation HT / TVA.",O391&gt;G391,"Attention : Le montant TVA retenu est supérieur au montant TVA présenté. Merci de revoir la ligne de dépense, plafonner son montant, ou justifier la reventillation HT / TVA.",H391=0,"",P391=H391,"OK",P391&lt;H391,"Montant instruit inférieur au montant présenté.")</f>
        <v/>
      </c>
      <c r="T391" s="95">
        <f t="shared" si="68"/>
        <v>0</v>
      </c>
      <c r="U391" s="95">
        <f t="shared" si="69"/>
        <v>0</v>
      </c>
      <c r="V391" s="95">
        <f t="shared" si="70"/>
        <v>0</v>
      </c>
    </row>
    <row r="392" spans="1:22">
      <c r="A392" s="7">
        <v>388</v>
      </c>
      <c r="B392" s="2"/>
      <c r="C392" s="2"/>
      <c r="D392" s="2"/>
      <c r="E392" s="2"/>
      <c r="F392" s="99"/>
      <c r="G392" s="93"/>
      <c r="H392" s="98">
        <f t="shared" si="67"/>
        <v>0</v>
      </c>
      <c r="I392" s="30"/>
      <c r="J392" s="21">
        <f t="shared" si="71"/>
        <v>0</v>
      </c>
      <c r="K392" s="5">
        <f t="shared" si="72"/>
        <v>0</v>
      </c>
      <c r="L392" s="5">
        <f t="shared" si="73"/>
        <v>0</v>
      </c>
      <c r="M392" s="2">
        <f t="shared" si="74"/>
        <v>0</v>
      </c>
      <c r="N392" s="100">
        <f t="shared" si="75"/>
        <v>0</v>
      </c>
      <c r="O392" s="100">
        <f t="shared" si="76"/>
        <v>0</v>
      </c>
      <c r="P392" s="98">
        <f t="shared" si="77"/>
        <v>0</v>
      </c>
      <c r="Q392" s="19"/>
      <c r="R392" s="13"/>
      <c r="S392" s="37" t="str" cm="1">
        <f t="array" ref="S392">_xlfn.IFS(P392&gt;H392,"KO : Le montant retenu TTC est supérieur au montant présenté TTC. Merci de revoir la ligne de dépense ou plafonner son montant.",N392&gt;F392,"Attention : Le montant retenu HT est supérieur au montant HT présenté. Merci de revoir la ligne de dépense, plafonner son montant, ou justifier la reventillation HT / TVA.",O392&gt;G392,"Attention : Le montant TVA retenu est supérieur au montant TVA présenté. Merci de revoir la ligne de dépense, plafonner son montant, ou justifier la reventillation HT / TVA.",H392=0,"",P392=H392,"OK",P392&lt;H392,"Montant instruit inférieur au montant présenté.")</f>
        <v/>
      </c>
      <c r="T392" s="95">
        <f t="shared" si="68"/>
        <v>0</v>
      </c>
      <c r="U392" s="95">
        <f t="shared" si="69"/>
        <v>0</v>
      </c>
      <c r="V392" s="95">
        <f t="shared" si="70"/>
        <v>0</v>
      </c>
    </row>
    <row r="393" spans="1:22">
      <c r="A393" s="7">
        <v>389</v>
      </c>
      <c r="B393" s="2"/>
      <c r="C393" s="2"/>
      <c r="D393" s="2"/>
      <c r="E393" s="2"/>
      <c r="F393" s="99"/>
      <c r="G393" s="93"/>
      <c r="H393" s="98">
        <f t="shared" si="67"/>
        <v>0</v>
      </c>
      <c r="I393" s="30"/>
      <c r="J393" s="21">
        <f t="shared" si="71"/>
        <v>0</v>
      </c>
      <c r="K393" s="5">
        <f t="shared" si="72"/>
        <v>0</v>
      </c>
      <c r="L393" s="5">
        <f t="shared" si="73"/>
        <v>0</v>
      </c>
      <c r="M393" s="2">
        <f t="shared" si="74"/>
        <v>0</v>
      </c>
      <c r="N393" s="100">
        <f t="shared" si="75"/>
        <v>0</v>
      </c>
      <c r="O393" s="100">
        <f t="shared" si="76"/>
        <v>0</v>
      </c>
      <c r="P393" s="98">
        <f t="shared" si="77"/>
        <v>0</v>
      </c>
      <c r="Q393" s="19"/>
      <c r="R393" s="13"/>
      <c r="S393" s="37" t="str" cm="1">
        <f t="array" ref="S393">_xlfn.IFS(P393&gt;H393,"KO : Le montant retenu TTC est supérieur au montant présenté TTC. Merci de revoir la ligne de dépense ou plafonner son montant.",N393&gt;F393,"Attention : Le montant retenu HT est supérieur au montant HT présenté. Merci de revoir la ligne de dépense, plafonner son montant, ou justifier la reventillation HT / TVA.",O393&gt;G393,"Attention : Le montant TVA retenu est supérieur au montant TVA présenté. Merci de revoir la ligne de dépense, plafonner son montant, ou justifier la reventillation HT / TVA.",H393=0,"",P393=H393,"OK",P393&lt;H393,"Montant instruit inférieur au montant présenté.")</f>
        <v/>
      </c>
      <c r="T393" s="95">
        <f t="shared" si="68"/>
        <v>0</v>
      </c>
      <c r="U393" s="95">
        <f t="shared" si="69"/>
        <v>0</v>
      </c>
      <c r="V393" s="95">
        <f t="shared" si="70"/>
        <v>0</v>
      </c>
    </row>
    <row r="394" spans="1:22">
      <c r="A394" s="7">
        <v>390</v>
      </c>
      <c r="B394" s="2"/>
      <c r="C394" s="2"/>
      <c r="D394" s="2"/>
      <c r="E394" s="2"/>
      <c r="F394" s="99"/>
      <c r="G394" s="93"/>
      <c r="H394" s="98">
        <f t="shared" si="67"/>
        <v>0</v>
      </c>
      <c r="I394" s="30"/>
      <c r="J394" s="21">
        <f t="shared" si="71"/>
        <v>0</v>
      </c>
      <c r="K394" s="5">
        <f t="shared" si="72"/>
        <v>0</v>
      </c>
      <c r="L394" s="5">
        <f t="shared" si="73"/>
        <v>0</v>
      </c>
      <c r="M394" s="2">
        <f t="shared" si="74"/>
        <v>0</v>
      </c>
      <c r="N394" s="100">
        <f t="shared" si="75"/>
        <v>0</v>
      </c>
      <c r="O394" s="100">
        <f t="shared" si="76"/>
        <v>0</v>
      </c>
      <c r="P394" s="98">
        <f t="shared" si="77"/>
        <v>0</v>
      </c>
      <c r="Q394" s="19"/>
      <c r="R394" s="13"/>
      <c r="S394" s="37" t="str" cm="1">
        <f t="array" ref="S394">_xlfn.IFS(P394&gt;H394,"KO : Le montant retenu TTC est supérieur au montant présenté TTC. Merci de revoir la ligne de dépense ou plafonner son montant.",N394&gt;F394,"Attention : Le montant retenu HT est supérieur au montant HT présenté. Merci de revoir la ligne de dépense, plafonner son montant, ou justifier la reventillation HT / TVA.",O394&gt;G394,"Attention : Le montant TVA retenu est supérieur au montant TVA présenté. Merci de revoir la ligne de dépense, plafonner son montant, ou justifier la reventillation HT / TVA.",H394=0,"",P394=H394,"OK",P394&lt;H394,"Montant instruit inférieur au montant présenté.")</f>
        <v/>
      </c>
      <c r="T394" s="95">
        <f t="shared" si="68"/>
        <v>0</v>
      </c>
      <c r="U394" s="95">
        <f t="shared" si="69"/>
        <v>0</v>
      </c>
      <c r="V394" s="95">
        <f t="shared" si="70"/>
        <v>0</v>
      </c>
    </row>
    <row r="395" spans="1:22">
      <c r="A395" s="7">
        <v>391</v>
      </c>
      <c r="B395" s="2"/>
      <c r="C395" s="2"/>
      <c r="D395" s="2"/>
      <c r="E395" s="2"/>
      <c r="F395" s="99"/>
      <c r="G395" s="93"/>
      <c r="H395" s="98">
        <f t="shared" ref="H395:H458" si="78">F395+G395</f>
        <v>0</v>
      </c>
      <c r="I395" s="30"/>
      <c r="J395" s="21">
        <f t="shared" si="71"/>
        <v>0</v>
      </c>
      <c r="K395" s="5">
        <f t="shared" si="72"/>
        <v>0</v>
      </c>
      <c r="L395" s="5">
        <f t="shared" si="73"/>
        <v>0</v>
      </c>
      <c r="M395" s="2">
        <f t="shared" si="74"/>
        <v>0</v>
      </c>
      <c r="N395" s="100">
        <f t="shared" si="75"/>
        <v>0</v>
      </c>
      <c r="O395" s="100">
        <f t="shared" si="76"/>
        <v>0</v>
      </c>
      <c r="P395" s="98">
        <f t="shared" si="77"/>
        <v>0</v>
      </c>
      <c r="Q395" s="19"/>
      <c r="R395" s="13"/>
      <c r="S395" s="37" t="str" cm="1">
        <f t="array" ref="S395">_xlfn.IFS(P395&gt;H395,"KO : Le montant retenu TTC est supérieur au montant présenté TTC. Merci de revoir la ligne de dépense ou plafonner son montant.",N395&gt;F395,"Attention : Le montant retenu HT est supérieur au montant HT présenté. Merci de revoir la ligne de dépense, plafonner son montant, ou justifier la reventillation HT / TVA.",O395&gt;G395,"Attention : Le montant TVA retenu est supérieur au montant TVA présenté. Merci de revoir la ligne de dépense, plafonner son montant, ou justifier la reventillation HT / TVA.",H395=0,"",P395=H395,"OK",P395&lt;H395,"Montant instruit inférieur au montant présenté.")</f>
        <v/>
      </c>
      <c r="T395" s="95">
        <f t="shared" si="68"/>
        <v>0</v>
      </c>
      <c r="U395" s="95">
        <f t="shared" si="69"/>
        <v>0</v>
      </c>
      <c r="V395" s="95">
        <f t="shared" si="70"/>
        <v>0</v>
      </c>
    </row>
    <row r="396" spans="1:22">
      <c r="A396" s="7">
        <v>392</v>
      </c>
      <c r="B396" s="2"/>
      <c r="C396" s="2"/>
      <c r="D396" s="2"/>
      <c r="E396" s="2"/>
      <c r="F396" s="99"/>
      <c r="G396" s="93"/>
      <c r="H396" s="98">
        <f t="shared" si="78"/>
        <v>0</v>
      </c>
      <c r="I396" s="30"/>
      <c r="J396" s="21">
        <f t="shared" si="71"/>
        <v>0</v>
      </c>
      <c r="K396" s="5">
        <f t="shared" si="72"/>
        <v>0</v>
      </c>
      <c r="L396" s="5">
        <f t="shared" si="73"/>
        <v>0</v>
      </c>
      <c r="M396" s="2">
        <f t="shared" si="74"/>
        <v>0</v>
      </c>
      <c r="N396" s="100">
        <f t="shared" si="75"/>
        <v>0</v>
      </c>
      <c r="O396" s="100">
        <f t="shared" si="76"/>
        <v>0</v>
      </c>
      <c r="P396" s="98">
        <f t="shared" si="77"/>
        <v>0</v>
      </c>
      <c r="Q396" s="19"/>
      <c r="R396" s="13"/>
      <c r="S396" s="37" t="str" cm="1">
        <f t="array" ref="S396">_xlfn.IFS(P396&gt;H396,"KO : Le montant retenu TTC est supérieur au montant présenté TTC. Merci de revoir la ligne de dépense ou plafonner son montant.",N396&gt;F396,"Attention : Le montant retenu HT est supérieur au montant HT présenté. Merci de revoir la ligne de dépense, plafonner son montant, ou justifier la reventillation HT / TVA.",O396&gt;G396,"Attention : Le montant TVA retenu est supérieur au montant TVA présenté. Merci de revoir la ligne de dépense, plafonner son montant, ou justifier la reventillation HT / TVA.",H396=0,"",P396=H396,"OK",P396&lt;H396,"Montant instruit inférieur au montant présenté.")</f>
        <v/>
      </c>
      <c r="T396" s="95">
        <f t="shared" si="68"/>
        <v>0</v>
      </c>
      <c r="U396" s="95">
        <f t="shared" si="69"/>
        <v>0</v>
      </c>
      <c r="V396" s="95">
        <f t="shared" si="70"/>
        <v>0</v>
      </c>
    </row>
    <row r="397" spans="1:22">
      <c r="A397" s="7">
        <v>393</v>
      </c>
      <c r="B397" s="2"/>
      <c r="C397" s="2"/>
      <c r="D397" s="2"/>
      <c r="E397" s="2"/>
      <c r="F397" s="99"/>
      <c r="G397" s="93"/>
      <c r="H397" s="98">
        <f t="shared" si="78"/>
        <v>0</v>
      </c>
      <c r="I397" s="30"/>
      <c r="J397" s="21">
        <f t="shared" si="71"/>
        <v>0</v>
      </c>
      <c r="K397" s="5">
        <f t="shared" si="72"/>
        <v>0</v>
      </c>
      <c r="L397" s="5">
        <f t="shared" si="73"/>
        <v>0</v>
      </c>
      <c r="M397" s="2">
        <f t="shared" si="74"/>
        <v>0</v>
      </c>
      <c r="N397" s="100">
        <f t="shared" si="75"/>
        <v>0</v>
      </c>
      <c r="O397" s="100">
        <f t="shared" si="76"/>
        <v>0</v>
      </c>
      <c r="P397" s="98">
        <f t="shared" si="77"/>
        <v>0</v>
      </c>
      <c r="Q397" s="19"/>
      <c r="R397" s="13"/>
      <c r="S397" s="37" t="str" cm="1">
        <f t="array" ref="S397">_xlfn.IFS(P397&gt;H397,"KO : Le montant retenu TTC est supérieur au montant présenté TTC. Merci de revoir la ligne de dépense ou plafonner son montant.",N397&gt;F397,"Attention : Le montant retenu HT est supérieur au montant HT présenté. Merci de revoir la ligne de dépense, plafonner son montant, ou justifier la reventillation HT / TVA.",O397&gt;G397,"Attention : Le montant TVA retenu est supérieur au montant TVA présenté. Merci de revoir la ligne de dépense, plafonner son montant, ou justifier la reventillation HT / TVA.",H397=0,"",P397=H397,"OK",P397&lt;H397,"Montant instruit inférieur au montant présenté.")</f>
        <v/>
      </c>
      <c r="T397" s="95">
        <f t="shared" si="68"/>
        <v>0</v>
      </c>
      <c r="U397" s="95">
        <f t="shared" si="69"/>
        <v>0</v>
      </c>
      <c r="V397" s="95">
        <f t="shared" si="70"/>
        <v>0</v>
      </c>
    </row>
    <row r="398" spans="1:22">
      <c r="A398" s="7">
        <v>394</v>
      </c>
      <c r="B398" s="2"/>
      <c r="C398" s="2"/>
      <c r="D398" s="2"/>
      <c r="E398" s="2"/>
      <c r="F398" s="99"/>
      <c r="G398" s="93"/>
      <c r="H398" s="98">
        <f t="shared" si="78"/>
        <v>0</v>
      </c>
      <c r="I398" s="30"/>
      <c r="J398" s="21">
        <f t="shared" si="71"/>
        <v>0</v>
      </c>
      <c r="K398" s="5">
        <f t="shared" si="72"/>
        <v>0</v>
      </c>
      <c r="L398" s="5">
        <f t="shared" si="73"/>
        <v>0</v>
      </c>
      <c r="M398" s="2">
        <f t="shared" si="74"/>
        <v>0</v>
      </c>
      <c r="N398" s="100">
        <f t="shared" si="75"/>
        <v>0</v>
      </c>
      <c r="O398" s="100">
        <f t="shared" si="76"/>
        <v>0</v>
      </c>
      <c r="P398" s="98">
        <f t="shared" si="77"/>
        <v>0</v>
      </c>
      <c r="Q398" s="19"/>
      <c r="R398" s="13"/>
      <c r="S398" s="37" t="str" cm="1">
        <f t="array" ref="S398">_xlfn.IFS(P398&gt;H398,"KO : Le montant retenu TTC est supérieur au montant présenté TTC. Merci de revoir la ligne de dépense ou plafonner son montant.",N398&gt;F398,"Attention : Le montant retenu HT est supérieur au montant HT présenté. Merci de revoir la ligne de dépense, plafonner son montant, ou justifier la reventillation HT / TVA.",O398&gt;G398,"Attention : Le montant TVA retenu est supérieur au montant TVA présenté. Merci de revoir la ligne de dépense, plafonner son montant, ou justifier la reventillation HT / TVA.",H398=0,"",P398=H398,"OK",P398&lt;H398,"Montant instruit inférieur au montant présenté.")</f>
        <v/>
      </c>
      <c r="T398" s="95">
        <f t="shared" si="68"/>
        <v>0</v>
      </c>
      <c r="U398" s="95">
        <f t="shared" si="69"/>
        <v>0</v>
      </c>
      <c r="V398" s="95">
        <f t="shared" si="70"/>
        <v>0</v>
      </c>
    </row>
    <row r="399" spans="1:22">
      <c r="A399" s="7">
        <v>395</v>
      </c>
      <c r="B399" s="2"/>
      <c r="C399" s="2"/>
      <c r="D399" s="2"/>
      <c r="E399" s="2"/>
      <c r="F399" s="99"/>
      <c r="G399" s="93"/>
      <c r="H399" s="98">
        <f t="shared" si="78"/>
        <v>0</v>
      </c>
      <c r="I399" s="30"/>
      <c r="J399" s="21">
        <f t="shared" si="71"/>
        <v>0</v>
      </c>
      <c r="K399" s="5">
        <f t="shared" si="72"/>
        <v>0</v>
      </c>
      <c r="L399" s="5">
        <f t="shared" si="73"/>
        <v>0</v>
      </c>
      <c r="M399" s="2">
        <f t="shared" si="74"/>
        <v>0</v>
      </c>
      <c r="N399" s="100">
        <f t="shared" si="75"/>
        <v>0</v>
      </c>
      <c r="O399" s="100">
        <f t="shared" si="76"/>
        <v>0</v>
      </c>
      <c r="P399" s="98">
        <f t="shared" si="77"/>
        <v>0</v>
      </c>
      <c r="Q399" s="19"/>
      <c r="R399" s="13"/>
      <c r="S399" s="37" t="str" cm="1">
        <f t="array" ref="S399">_xlfn.IFS(P399&gt;H399,"KO : Le montant retenu TTC est supérieur au montant présenté TTC. Merci de revoir la ligne de dépense ou plafonner son montant.",N399&gt;F399,"Attention : Le montant retenu HT est supérieur au montant HT présenté. Merci de revoir la ligne de dépense, plafonner son montant, ou justifier la reventillation HT / TVA.",O399&gt;G399,"Attention : Le montant TVA retenu est supérieur au montant TVA présenté. Merci de revoir la ligne de dépense, plafonner son montant, ou justifier la reventillation HT / TVA.",H399=0,"",P399=H399,"OK",P399&lt;H399,"Montant instruit inférieur au montant présenté.")</f>
        <v/>
      </c>
      <c r="T399" s="95">
        <f t="shared" si="68"/>
        <v>0</v>
      </c>
      <c r="U399" s="95">
        <f t="shared" si="69"/>
        <v>0</v>
      </c>
      <c r="V399" s="95">
        <f t="shared" si="70"/>
        <v>0</v>
      </c>
    </row>
    <row r="400" spans="1:22">
      <c r="A400" s="7">
        <v>396</v>
      </c>
      <c r="B400" s="2"/>
      <c r="C400" s="2"/>
      <c r="D400" s="2"/>
      <c r="E400" s="2"/>
      <c r="F400" s="99"/>
      <c r="G400" s="93"/>
      <c r="H400" s="98">
        <f t="shared" si="78"/>
        <v>0</v>
      </c>
      <c r="I400" s="30"/>
      <c r="J400" s="21">
        <f t="shared" si="71"/>
        <v>0</v>
      </c>
      <c r="K400" s="5">
        <f t="shared" si="72"/>
        <v>0</v>
      </c>
      <c r="L400" s="5">
        <f t="shared" si="73"/>
        <v>0</v>
      </c>
      <c r="M400" s="2">
        <f t="shared" si="74"/>
        <v>0</v>
      </c>
      <c r="N400" s="100">
        <f t="shared" si="75"/>
        <v>0</v>
      </c>
      <c r="O400" s="100">
        <f t="shared" si="76"/>
        <v>0</v>
      </c>
      <c r="P400" s="98">
        <f t="shared" si="77"/>
        <v>0</v>
      </c>
      <c r="Q400" s="19"/>
      <c r="R400" s="13"/>
      <c r="S400" s="37" t="str" cm="1">
        <f t="array" ref="S400">_xlfn.IFS(P400&gt;H400,"KO : Le montant retenu TTC est supérieur au montant présenté TTC. Merci de revoir la ligne de dépense ou plafonner son montant.",N400&gt;F400,"Attention : Le montant retenu HT est supérieur au montant HT présenté. Merci de revoir la ligne de dépense, plafonner son montant, ou justifier la reventillation HT / TVA.",O400&gt;G400,"Attention : Le montant TVA retenu est supérieur au montant TVA présenté. Merci de revoir la ligne de dépense, plafonner son montant, ou justifier la reventillation HT / TVA.",H400=0,"",P400=H400,"OK",P400&lt;H400,"Montant instruit inférieur au montant présenté.")</f>
        <v/>
      </c>
      <c r="T400" s="95">
        <f t="shared" si="68"/>
        <v>0</v>
      </c>
      <c r="U400" s="95">
        <f t="shared" si="69"/>
        <v>0</v>
      </c>
      <c r="V400" s="95">
        <f t="shared" si="70"/>
        <v>0</v>
      </c>
    </row>
    <row r="401" spans="1:22">
      <c r="A401" s="7">
        <v>397</v>
      </c>
      <c r="B401" s="2"/>
      <c r="C401" s="2"/>
      <c r="D401" s="2"/>
      <c r="E401" s="2"/>
      <c r="F401" s="99"/>
      <c r="G401" s="93"/>
      <c r="H401" s="98">
        <f t="shared" si="78"/>
        <v>0</v>
      </c>
      <c r="I401" s="30"/>
      <c r="J401" s="21">
        <f t="shared" si="71"/>
        <v>0</v>
      </c>
      <c r="K401" s="5">
        <f t="shared" si="72"/>
        <v>0</v>
      </c>
      <c r="L401" s="5">
        <f t="shared" si="73"/>
        <v>0</v>
      </c>
      <c r="M401" s="2">
        <f t="shared" si="74"/>
        <v>0</v>
      </c>
      <c r="N401" s="100">
        <f t="shared" si="75"/>
        <v>0</v>
      </c>
      <c r="O401" s="100">
        <f t="shared" si="76"/>
        <v>0</v>
      </c>
      <c r="P401" s="98">
        <f t="shared" si="77"/>
        <v>0</v>
      </c>
      <c r="Q401" s="19"/>
      <c r="R401" s="13"/>
      <c r="S401" s="37" t="str" cm="1">
        <f t="array" ref="S401">_xlfn.IFS(P401&gt;H401,"KO : Le montant retenu TTC est supérieur au montant présenté TTC. Merci de revoir la ligne de dépense ou plafonner son montant.",N401&gt;F401,"Attention : Le montant retenu HT est supérieur au montant HT présenté. Merci de revoir la ligne de dépense, plafonner son montant, ou justifier la reventillation HT / TVA.",O401&gt;G401,"Attention : Le montant TVA retenu est supérieur au montant TVA présenté. Merci de revoir la ligne de dépense, plafonner son montant, ou justifier la reventillation HT / TVA.",H401=0,"",P401=H401,"OK",P401&lt;H401,"Montant instruit inférieur au montant présenté.")</f>
        <v/>
      </c>
      <c r="T401" s="95">
        <f t="shared" si="68"/>
        <v>0</v>
      </c>
      <c r="U401" s="95">
        <f t="shared" si="69"/>
        <v>0</v>
      </c>
      <c r="V401" s="95">
        <f t="shared" si="70"/>
        <v>0</v>
      </c>
    </row>
    <row r="402" spans="1:22">
      <c r="A402" s="7">
        <v>398</v>
      </c>
      <c r="B402" s="2"/>
      <c r="C402" s="2"/>
      <c r="D402" s="2"/>
      <c r="E402" s="2"/>
      <c r="F402" s="99"/>
      <c r="G402" s="93"/>
      <c r="H402" s="98">
        <f t="shared" si="78"/>
        <v>0</v>
      </c>
      <c r="I402" s="30"/>
      <c r="J402" s="21">
        <f t="shared" si="71"/>
        <v>0</v>
      </c>
      <c r="K402" s="5">
        <f t="shared" si="72"/>
        <v>0</v>
      </c>
      <c r="L402" s="5">
        <f t="shared" si="73"/>
        <v>0</v>
      </c>
      <c r="M402" s="2">
        <f t="shared" si="74"/>
        <v>0</v>
      </c>
      <c r="N402" s="100">
        <f t="shared" si="75"/>
        <v>0</v>
      </c>
      <c r="O402" s="100">
        <f t="shared" si="76"/>
        <v>0</v>
      </c>
      <c r="P402" s="98">
        <f t="shared" si="77"/>
        <v>0</v>
      </c>
      <c r="Q402" s="19"/>
      <c r="R402" s="13"/>
      <c r="S402" s="37" t="str" cm="1">
        <f t="array" ref="S402">_xlfn.IFS(P402&gt;H402,"KO : Le montant retenu TTC est supérieur au montant présenté TTC. Merci de revoir la ligne de dépense ou plafonner son montant.",N402&gt;F402,"Attention : Le montant retenu HT est supérieur au montant HT présenté. Merci de revoir la ligne de dépense, plafonner son montant, ou justifier la reventillation HT / TVA.",O402&gt;G402,"Attention : Le montant TVA retenu est supérieur au montant TVA présenté. Merci de revoir la ligne de dépense, plafonner son montant, ou justifier la reventillation HT / TVA.",H402=0,"",P402=H402,"OK",P402&lt;H402,"Montant instruit inférieur au montant présenté.")</f>
        <v/>
      </c>
      <c r="T402" s="95">
        <f t="shared" si="68"/>
        <v>0</v>
      </c>
      <c r="U402" s="95">
        <f t="shared" si="69"/>
        <v>0</v>
      </c>
      <c r="V402" s="95">
        <f t="shared" si="70"/>
        <v>0</v>
      </c>
    </row>
    <row r="403" spans="1:22">
      <c r="A403" s="7">
        <v>399</v>
      </c>
      <c r="B403" s="2"/>
      <c r="C403" s="2"/>
      <c r="D403" s="2"/>
      <c r="E403" s="2"/>
      <c r="F403" s="99"/>
      <c r="G403" s="93"/>
      <c r="H403" s="98">
        <f t="shared" si="78"/>
        <v>0</v>
      </c>
      <c r="I403" s="30"/>
      <c r="J403" s="21">
        <f t="shared" si="71"/>
        <v>0</v>
      </c>
      <c r="K403" s="5">
        <f t="shared" si="72"/>
        <v>0</v>
      </c>
      <c r="L403" s="5">
        <f t="shared" si="73"/>
        <v>0</v>
      </c>
      <c r="M403" s="2">
        <f t="shared" si="74"/>
        <v>0</v>
      </c>
      <c r="N403" s="100">
        <f t="shared" si="75"/>
        <v>0</v>
      </c>
      <c r="O403" s="100">
        <f t="shared" si="76"/>
        <v>0</v>
      </c>
      <c r="P403" s="98">
        <f t="shared" si="77"/>
        <v>0</v>
      </c>
      <c r="Q403" s="19"/>
      <c r="R403" s="13"/>
      <c r="S403" s="37" t="str" cm="1">
        <f t="array" ref="S403">_xlfn.IFS(P403&gt;H403,"KO : Le montant retenu TTC est supérieur au montant présenté TTC. Merci de revoir la ligne de dépense ou plafonner son montant.",N403&gt;F403,"Attention : Le montant retenu HT est supérieur au montant HT présenté. Merci de revoir la ligne de dépense, plafonner son montant, ou justifier la reventillation HT / TVA.",O403&gt;G403,"Attention : Le montant TVA retenu est supérieur au montant TVA présenté. Merci de revoir la ligne de dépense, plafonner son montant, ou justifier la reventillation HT / TVA.",H403=0,"",P403=H403,"OK",P403&lt;H403,"Montant instruit inférieur au montant présenté.")</f>
        <v/>
      </c>
      <c r="T403" s="95">
        <f t="shared" si="68"/>
        <v>0</v>
      </c>
      <c r="U403" s="95">
        <f t="shared" si="69"/>
        <v>0</v>
      </c>
      <c r="V403" s="95">
        <f t="shared" si="70"/>
        <v>0</v>
      </c>
    </row>
    <row r="404" spans="1:22">
      <c r="A404" s="7">
        <v>400</v>
      </c>
      <c r="B404" s="2"/>
      <c r="C404" s="2"/>
      <c r="D404" s="2"/>
      <c r="E404" s="2"/>
      <c r="F404" s="99"/>
      <c r="G404" s="93"/>
      <c r="H404" s="98">
        <f t="shared" si="78"/>
        <v>0</v>
      </c>
      <c r="I404" s="30"/>
      <c r="J404" s="21">
        <f t="shared" si="71"/>
        <v>0</v>
      </c>
      <c r="K404" s="5">
        <f t="shared" si="72"/>
        <v>0</v>
      </c>
      <c r="L404" s="5">
        <f t="shared" si="73"/>
        <v>0</v>
      </c>
      <c r="M404" s="2">
        <f t="shared" si="74"/>
        <v>0</v>
      </c>
      <c r="N404" s="100">
        <f t="shared" si="75"/>
        <v>0</v>
      </c>
      <c r="O404" s="100">
        <f t="shared" si="76"/>
        <v>0</v>
      </c>
      <c r="P404" s="98">
        <f t="shared" si="77"/>
        <v>0</v>
      </c>
      <c r="Q404" s="19"/>
      <c r="R404" s="13"/>
      <c r="S404" s="37" t="str" cm="1">
        <f t="array" ref="S404">_xlfn.IFS(P404&gt;H404,"KO : Le montant retenu TTC est supérieur au montant présenté TTC. Merci de revoir la ligne de dépense ou plafonner son montant.",N404&gt;F404,"Attention : Le montant retenu HT est supérieur au montant HT présenté. Merci de revoir la ligne de dépense, plafonner son montant, ou justifier la reventillation HT / TVA.",O404&gt;G404,"Attention : Le montant TVA retenu est supérieur au montant TVA présenté. Merci de revoir la ligne de dépense, plafonner son montant, ou justifier la reventillation HT / TVA.",H404=0,"",P404=H404,"OK",P404&lt;H404,"Montant instruit inférieur au montant présenté.")</f>
        <v/>
      </c>
      <c r="T404" s="95">
        <f t="shared" si="68"/>
        <v>0</v>
      </c>
      <c r="U404" s="95">
        <f t="shared" si="69"/>
        <v>0</v>
      </c>
      <c r="V404" s="95">
        <f t="shared" si="70"/>
        <v>0</v>
      </c>
    </row>
    <row r="405" spans="1:22">
      <c r="A405" s="7">
        <v>401</v>
      </c>
      <c r="B405" s="2"/>
      <c r="C405" s="2"/>
      <c r="D405" s="2"/>
      <c r="E405" s="2"/>
      <c r="F405" s="99"/>
      <c r="G405" s="93"/>
      <c r="H405" s="98">
        <f t="shared" si="78"/>
        <v>0</v>
      </c>
      <c r="I405" s="30"/>
      <c r="J405" s="21">
        <f t="shared" si="71"/>
        <v>0</v>
      </c>
      <c r="K405" s="5">
        <f t="shared" si="72"/>
        <v>0</v>
      </c>
      <c r="L405" s="5">
        <f t="shared" si="73"/>
        <v>0</v>
      </c>
      <c r="M405" s="2">
        <f t="shared" si="74"/>
        <v>0</v>
      </c>
      <c r="N405" s="100">
        <f t="shared" si="75"/>
        <v>0</v>
      </c>
      <c r="O405" s="100">
        <f t="shared" si="76"/>
        <v>0</v>
      </c>
      <c r="P405" s="98">
        <f t="shared" si="77"/>
        <v>0</v>
      </c>
      <c r="Q405" s="19"/>
      <c r="R405" s="13"/>
      <c r="S405" s="37" t="str" cm="1">
        <f t="array" ref="S405">_xlfn.IFS(P405&gt;H405,"KO : Le montant retenu TTC est supérieur au montant présenté TTC. Merci de revoir la ligne de dépense ou plafonner son montant.",N405&gt;F405,"Attention : Le montant retenu HT est supérieur au montant HT présenté. Merci de revoir la ligne de dépense, plafonner son montant, ou justifier la reventillation HT / TVA.",O405&gt;G405,"Attention : Le montant TVA retenu est supérieur au montant TVA présenté. Merci de revoir la ligne de dépense, plafonner son montant, ou justifier la reventillation HT / TVA.",H405=0,"",P405=H405,"OK",P405&lt;H405,"Montant instruit inférieur au montant présenté.")</f>
        <v/>
      </c>
      <c r="T405" s="95">
        <f t="shared" si="68"/>
        <v>0</v>
      </c>
      <c r="U405" s="95">
        <f t="shared" si="69"/>
        <v>0</v>
      </c>
      <c r="V405" s="95">
        <f t="shared" si="70"/>
        <v>0</v>
      </c>
    </row>
    <row r="406" spans="1:22">
      <c r="A406" s="7">
        <v>402</v>
      </c>
      <c r="B406" s="2"/>
      <c r="C406" s="2"/>
      <c r="D406" s="2"/>
      <c r="E406" s="2"/>
      <c r="F406" s="99"/>
      <c r="G406" s="93"/>
      <c r="H406" s="98">
        <f t="shared" si="78"/>
        <v>0</v>
      </c>
      <c r="I406" s="30"/>
      <c r="J406" s="21">
        <f t="shared" si="71"/>
        <v>0</v>
      </c>
      <c r="K406" s="5">
        <f t="shared" si="72"/>
        <v>0</v>
      </c>
      <c r="L406" s="5">
        <f t="shared" si="73"/>
        <v>0</v>
      </c>
      <c r="M406" s="2">
        <f t="shared" si="74"/>
        <v>0</v>
      </c>
      <c r="N406" s="100">
        <f t="shared" si="75"/>
        <v>0</v>
      </c>
      <c r="O406" s="100">
        <f t="shared" si="76"/>
        <v>0</v>
      </c>
      <c r="P406" s="98">
        <f t="shared" si="77"/>
        <v>0</v>
      </c>
      <c r="Q406" s="19"/>
      <c r="R406" s="13"/>
      <c r="S406" s="37" t="str" cm="1">
        <f t="array" ref="S406">_xlfn.IFS(P406&gt;H406,"KO : Le montant retenu TTC est supérieur au montant présenté TTC. Merci de revoir la ligne de dépense ou plafonner son montant.",N406&gt;F406,"Attention : Le montant retenu HT est supérieur au montant HT présenté. Merci de revoir la ligne de dépense, plafonner son montant, ou justifier la reventillation HT / TVA.",O406&gt;G406,"Attention : Le montant TVA retenu est supérieur au montant TVA présenté. Merci de revoir la ligne de dépense, plafonner son montant, ou justifier la reventillation HT / TVA.",H406=0,"",P406=H406,"OK",P406&lt;H406,"Montant instruit inférieur au montant présenté.")</f>
        <v/>
      </c>
      <c r="T406" s="95">
        <f t="shared" si="68"/>
        <v>0</v>
      </c>
      <c r="U406" s="95">
        <f t="shared" si="69"/>
        <v>0</v>
      </c>
      <c r="V406" s="95">
        <f t="shared" si="70"/>
        <v>0</v>
      </c>
    </row>
    <row r="407" spans="1:22">
      <c r="A407" s="7">
        <v>403</v>
      </c>
      <c r="B407" s="2"/>
      <c r="C407" s="2"/>
      <c r="D407" s="2"/>
      <c r="E407" s="2"/>
      <c r="F407" s="99"/>
      <c r="G407" s="93"/>
      <c r="H407" s="98">
        <f t="shared" si="78"/>
        <v>0</v>
      </c>
      <c r="I407" s="30"/>
      <c r="J407" s="21">
        <f t="shared" si="71"/>
        <v>0</v>
      </c>
      <c r="K407" s="5">
        <f t="shared" si="72"/>
        <v>0</v>
      </c>
      <c r="L407" s="5">
        <f t="shared" si="73"/>
        <v>0</v>
      </c>
      <c r="M407" s="2">
        <f t="shared" si="74"/>
        <v>0</v>
      </c>
      <c r="N407" s="100">
        <f t="shared" si="75"/>
        <v>0</v>
      </c>
      <c r="O407" s="100">
        <f t="shared" si="76"/>
        <v>0</v>
      </c>
      <c r="P407" s="98">
        <f t="shared" si="77"/>
        <v>0</v>
      </c>
      <c r="Q407" s="19"/>
      <c r="R407" s="13"/>
      <c r="S407" s="37" t="str" cm="1">
        <f t="array" ref="S407">_xlfn.IFS(P407&gt;H407,"KO : Le montant retenu TTC est supérieur au montant présenté TTC. Merci de revoir la ligne de dépense ou plafonner son montant.",N407&gt;F407,"Attention : Le montant retenu HT est supérieur au montant HT présenté. Merci de revoir la ligne de dépense, plafonner son montant, ou justifier la reventillation HT / TVA.",O407&gt;G407,"Attention : Le montant TVA retenu est supérieur au montant TVA présenté. Merci de revoir la ligne de dépense, plafonner son montant, ou justifier la reventillation HT / TVA.",H407=0,"",P407=H407,"OK",P407&lt;H407,"Montant instruit inférieur au montant présenté.")</f>
        <v/>
      </c>
      <c r="T407" s="95">
        <f t="shared" si="68"/>
        <v>0</v>
      </c>
      <c r="U407" s="95">
        <f t="shared" si="69"/>
        <v>0</v>
      </c>
      <c r="V407" s="95">
        <f t="shared" si="70"/>
        <v>0</v>
      </c>
    </row>
    <row r="408" spans="1:22">
      <c r="A408" s="7">
        <v>404</v>
      </c>
      <c r="B408" s="2"/>
      <c r="C408" s="2"/>
      <c r="D408" s="2"/>
      <c r="E408" s="2"/>
      <c r="F408" s="99"/>
      <c r="G408" s="93"/>
      <c r="H408" s="98">
        <f t="shared" si="78"/>
        <v>0</v>
      </c>
      <c r="I408" s="30"/>
      <c r="J408" s="21">
        <f t="shared" si="71"/>
        <v>0</v>
      </c>
      <c r="K408" s="5">
        <f t="shared" si="72"/>
        <v>0</v>
      </c>
      <c r="L408" s="5">
        <f t="shared" si="73"/>
        <v>0</v>
      </c>
      <c r="M408" s="2">
        <f t="shared" si="74"/>
        <v>0</v>
      </c>
      <c r="N408" s="100">
        <f t="shared" si="75"/>
        <v>0</v>
      </c>
      <c r="O408" s="100">
        <f t="shared" si="76"/>
        <v>0</v>
      </c>
      <c r="P408" s="98">
        <f t="shared" si="77"/>
        <v>0</v>
      </c>
      <c r="Q408" s="19"/>
      <c r="R408" s="13"/>
      <c r="S408" s="37" t="str" cm="1">
        <f t="array" ref="S408">_xlfn.IFS(P408&gt;H408,"KO : Le montant retenu TTC est supérieur au montant présenté TTC. Merci de revoir la ligne de dépense ou plafonner son montant.",N408&gt;F408,"Attention : Le montant retenu HT est supérieur au montant HT présenté. Merci de revoir la ligne de dépense, plafonner son montant, ou justifier la reventillation HT / TVA.",O408&gt;G408,"Attention : Le montant TVA retenu est supérieur au montant TVA présenté. Merci de revoir la ligne de dépense, plafonner son montant, ou justifier la reventillation HT / TVA.",H408=0,"",P408=H408,"OK",P408&lt;H408,"Montant instruit inférieur au montant présenté.")</f>
        <v/>
      </c>
      <c r="T408" s="95">
        <f t="shared" si="68"/>
        <v>0</v>
      </c>
      <c r="U408" s="95">
        <f t="shared" si="69"/>
        <v>0</v>
      </c>
      <c r="V408" s="95">
        <f t="shared" si="70"/>
        <v>0</v>
      </c>
    </row>
    <row r="409" spans="1:22">
      <c r="A409" s="7">
        <v>405</v>
      </c>
      <c r="B409" s="2"/>
      <c r="C409" s="2"/>
      <c r="D409" s="2"/>
      <c r="E409" s="2"/>
      <c r="F409" s="99"/>
      <c r="G409" s="93"/>
      <c r="H409" s="98">
        <f t="shared" si="78"/>
        <v>0</v>
      </c>
      <c r="I409" s="30"/>
      <c r="J409" s="21">
        <f t="shared" si="71"/>
        <v>0</v>
      </c>
      <c r="K409" s="5">
        <f t="shared" si="72"/>
        <v>0</v>
      </c>
      <c r="L409" s="5">
        <f t="shared" si="73"/>
        <v>0</v>
      </c>
      <c r="M409" s="2">
        <f t="shared" si="74"/>
        <v>0</v>
      </c>
      <c r="N409" s="100">
        <f t="shared" si="75"/>
        <v>0</v>
      </c>
      <c r="O409" s="100">
        <f t="shared" si="76"/>
        <v>0</v>
      </c>
      <c r="P409" s="98">
        <f t="shared" si="77"/>
        <v>0</v>
      </c>
      <c r="Q409" s="19"/>
      <c r="R409" s="13"/>
      <c r="S409" s="37" t="str" cm="1">
        <f t="array" ref="S409">_xlfn.IFS(P409&gt;H409,"KO : Le montant retenu TTC est supérieur au montant présenté TTC. Merci de revoir la ligne de dépense ou plafonner son montant.",N409&gt;F409,"Attention : Le montant retenu HT est supérieur au montant HT présenté. Merci de revoir la ligne de dépense, plafonner son montant, ou justifier la reventillation HT / TVA.",O409&gt;G409,"Attention : Le montant TVA retenu est supérieur au montant TVA présenté. Merci de revoir la ligne de dépense, plafonner son montant, ou justifier la reventillation HT / TVA.",H409=0,"",P409=H409,"OK",P409&lt;H409,"Montant instruit inférieur au montant présenté.")</f>
        <v/>
      </c>
      <c r="T409" s="95">
        <f t="shared" si="68"/>
        <v>0</v>
      </c>
      <c r="U409" s="95">
        <f t="shared" si="69"/>
        <v>0</v>
      </c>
      <c r="V409" s="95">
        <f t="shared" si="70"/>
        <v>0</v>
      </c>
    </row>
    <row r="410" spans="1:22">
      <c r="A410" s="7">
        <v>406</v>
      </c>
      <c r="B410" s="2"/>
      <c r="C410" s="2"/>
      <c r="D410" s="2"/>
      <c r="E410" s="2"/>
      <c r="F410" s="99"/>
      <c r="G410" s="93"/>
      <c r="H410" s="98">
        <f t="shared" si="78"/>
        <v>0</v>
      </c>
      <c r="I410" s="30"/>
      <c r="J410" s="21">
        <f t="shared" si="71"/>
        <v>0</v>
      </c>
      <c r="K410" s="5">
        <f t="shared" si="72"/>
        <v>0</v>
      </c>
      <c r="L410" s="5">
        <f t="shared" si="73"/>
        <v>0</v>
      </c>
      <c r="M410" s="2">
        <f t="shared" si="74"/>
        <v>0</v>
      </c>
      <c r="N410" s="100">
        <f t="shared" si="75"/>
        <v>0</v>
      </c>
      <c r="O410" s="100">
        <f t="shared" si="76"/>
        <v>0</v>
      </c>
      <c r="P410" s="98">
        <f t="shared" si="77"/>
        <v>0</v>
      </c>
      <c r="Q410" s="19"/>
      <c r="R410" s="13"/>
      <c r="S410" s="37" t="str" cm="1">
        <f t="array" ref="S410">_xlfn.IFS(P410&gt;H410,"KO : Le montant retenu TTC est supérieur au montant présenté TTC. Merci de revoir la ligne de dépense ou plafonner son montant.",N410&gt;F410,"Attention : Le montant retenu HT est supérieur au montant HT présenté. Merci de revoir la ligne de dépense, plafonner son montant, ou justifier la reventillation HT / TVA.",O410&gt;G410,"Attention : Le montant TVA retenu est supérieur au montant TVA présenté. Merci de revoir la ligne de dépense, plafonner son montant, ou justifier la reventillation HT / TVA.",H410=0,"",P410=H410,"OK",P410&lt;H410,"Montant instruit inférieur au montant présenté.")</f>
        <v/>
      </c>
      <c r="T410" s="95">
        <f t="shared" si="68"/>
        <v>0</v>
      </c>
      <c r="U410" s="95">
        <f t="shared" si="69"/>
        <v>0</v>
      </c>
      <c r="V410" s="95">
        <f t="shared" si="70"/>
        <v>0</v>
      </c>
    </row>
    <row r="411" spans="1:22">
      <c r="A411" s="7">
        <v>407</v>
      </c>
      <c r="B411" s="2"/>
      <c r="C411" s="2"/>
      <c r="D411" s="2"/>
      <c r="E411" s="2"/>
      <c r="F411" s="99"/>
      <c r="G411" s="93"/>
      <c r="H411" s="98">
        <f t="shared" si="78"/>
        <v>0</v>
      </c>
      <c r="I411" s="30"/>
      <c r="J411" s="21">
        <f t="shared" si="71"/>
        <v>0</v>
      </c>
      <c r="K411" s="5">
        <f t="shared" si="72"/>
        <v>0</v>
      </c>
      <c r="L411" s="5">
        <f t="shared" si="73"/>
        <v>0</v>
      </c>
      <c r="M411" s="2">
        <f t="shared" si="74"/>
        <v>0</v>
      </c>
      <c r="N411" s="100">
        <f t="shared" si="75"/>
        <v>0</v>
      </c>
      <c r="O411" s="100">
        <f t="shared" si="76"/>
        <v>0</v>
      </c>
      <c r="P411" s="98">
        <f t="shared" si="77"/>
        <v>0</v>
      </c>
      <c r="Q411" s="19"/>
      <c r="R411" s="13"/>
      <c r="S411" s="37" t="str" cm="1">
        <f t="array" ref="S411">_xlfn.IFS(P411&gt;H411,"KO : Le montant retenu TTC est supérieur au montant présenté TTC. Merci de revoir la ligne de dépense ou plafonner son montant.",N411&gt;F411,"Attention : Le montant retenu HT est supérieur au montant HT présenté. Merci de revoir la ligne de dépense, plafonner son montant, ou justifier la reventillation HT / TVA.",O411&gt;G411,"Attention : Le montant TVA retenu est supérieur au montant TVA présenté. Merci de revoir la ligne de dépense, plafonner son montant, ou justifier la reventillation HT / TVA.",H411=0,"",P411=H411,"OK",P411&lt;H411,"Montant instruit inférieur au montant présenté.")</f>
        <v/>
      </c>
      <c r="T411" s="95">
        <f t="shared" si="68"/>
        <v>0</v>
      </c>
      <c r="U411" s="95">
        <f t="shared" si="69"/>
        <v>0</v>
      </c>
      <c r="V411" s="95">
        <f t="shared" si="70"/>
        <v>0</v>
      </c>
    </row>
    <row r="412" spans="1:22">
      <c r="A412" s="7">
        <v>408</v>
      </c>
      <c r="B412" s="2"/>
      <c r="C412" s="2"/>
      <c r="D412" s="2"/>
      <c r="E412" s="2"/>
      <c r="F412" s="99"/>
      <c r="G412" s="93"/>
      <c r="H412" s="98">
        <f t="shared" si="78"/>
        <v>0</v>
      </c>
      <c r="I412" s="30"/>
      <c r="J412" s="21">
        <f t="shared" si="71"/>
        <v>0</v>
      </c>
      <c r="K412" s="5">
        <f t="shared" si="72"/>
        <v>0</v>
      </c>
      <c r="L412" s="5">
        <f t="shared" si="73"/>
        <v>0</v>
      </c>
      <c r="M412" s="2">
        <f t="shared" si="74"/>
        <v>0</v>
      </c>
      <c r="N412" s="100">
        <f t="shared" si="75"/>
        <v>0</v>
      </c>
      <c r="O412" s="100">
        <f t="shared" si="76"/>
        <v>0</v>
      </c>
      <c r="P412" s="98">
        <f t="shared" si="77"/>
        <v>0</v>
      </c>
      <c r="Q412" s="19"/>
      <c r="R412" s="13"/>
      <c r="S412" s="37" t="str" cm="1">
        <f t="array" ref="S412">_xlfn.IFS(P412&gt;H412,"KO : Le montant retenu TTC est supérieur au montant présenté TTC. Merci de revoir la ligne de dépense ou plafonner son montant.",N412&gt;F412,"Attention : Le montant retenu HT est supérieur au montant HT présenté. Merci de revoir la ligne de dépense, plafonner son montant, ou justifier la reventillation HT / TVA.",O412&gt;G412,"Attention : Le montant TVA retenu est supérieur au montant TVA présenté. Merci de revoir la ligne de dépense, plafonner son montant, ou justifier la reventillation HT / TVA.",H412=0,"",P412=H412,"OK",P412&lt;H412,"Montant instruit inférieur au montant présenté.")</f>
        <v/>
      </c>
      <c r="T412" s="95">
        <f t="shared" si="68"/>
        <v>0</v>
      </c>
      <c r="U412" s="95">
        <f t="shared" si="69"/>
        <v>0</v>
      </c>
      <c r="V412" s="95">
        <f t="shared" si="70"/>
        <v>0</v>
      </c>
    </row>
    <row r="413" spans="1:22">
      <c r="A413" s="7">
        <v>409</v>
      </c>
      <c r="B413" s="2"/>
      <c r="C413" s="2"/>
      <c r="D413" s="2"/>
      <c r="E413" s="2"/>
      <c r="F413" s="99"/>
      <c r="G413" s="93"/>
      <c r="H413" s="98">
        <f t="shared" si="78"/>
        <v>0</v>
      </c>
      <c r="I413" s="30"/>
      <c r="J413" s="21">
        <f t="shared" si="71"/>
        <v>0</v>
      </c>
      <c r="K413" s="5">
        <f t="shared" si="72"/>
        <v>0</v>
      </c>
      <c r="L413" s="5">
        <f t="shared" si="73"/>
        <v>0</v>
      </c>
      <c r="M413" s="2">
        <f t="shared" si="74"/>
        <v>0</v>
      </c>
      <c r="N413" s="100">
        <f t="shared" si="75"/>
        <v>0</v>
      </c>
      <c r="O413" s="100">
        <f t="shared" si="76"/>
        <v>0</v>
      </c>
      <c r="P413" s="98">
        <f t="shared" si="77"/>
        <v>0</v>
      </c>
      <c r="Q413" s="19"/>
      <c r="R413" s="13"/>
      <c r="S413" s="37" t="str" cm="1">
        <f t="array" ref="S413">_xlfn.IFS(P413&gt;H413,"KO : Le montant retenu TTC est supérieur au montant présenté TTC. Merci de revoir la ligne de dépense ou plafonner son montant.",N413&gt;F413,"Attention : Le montant retenu HT est supérieur au montant HT présenté. Merci de revoir la ligne de dépense, plafonner son montant, ou justifier la reventillation HT / TVA.",O413&gt;G413,"Attention : Le montant TVA retenu est supérieur au montant TVA présenté. Merci de revoir la ligne de dépense, plafonner son montant, ou justifier la reventillation HT / TVA.",H413=0,"",P413=H413,"OK",P413&lt;H413,"Montant instruit inférieur au montant présenté.")</f>
        <v/>
      </c>
      <c r="T413" s="95">
        <f t="shared" si="68"/>
        <v>0</v>
      </c>
      <c r="U413" s="95">
        <f t="shared" si="69"/>
        <v>0</v>
      </c>
      <c r="V413" s="95">
        <f t="shared" si="70"/>
        <v>0</v>
      </c>
    </row>
    <row r="414" spans="1:22">
      <c r="A414" s="7">
        <v>410</v>
      </c>
      <c r="B414" s="2"/>
      <c r="C414" s="2"/>
      <c r="D414" s="2"/>
      <c r="E414" s="2"/>
      <c r="F414" s="99"/>
      <c r="G414" s="93"/>
      <c r="H414" s="98">
        <f t="shared" si="78"/>
        <v>0</v>
      </c>
      <c r="I414" s="30"/>
      <c r="J414" s="21">
        <f t="shared" si="71"/>
        <v>0</v>
      </c>
      <c r="K414" s="5">
        <f t="shared" si="72"/>
        <v>0</v>
      </c>
      <c r="L414" s="5">
        <f t="shared" si="73"/>
        <v>0</v>
      </c>
      <c r="M414" s="2">
        <f t="shared" si="74"/>
        <v>0</v>
      </c>
      <c r="N414" s="100">
        <f t="shared" si="75"/>
        <v>0</v>
      </c>
      <c r="O414" s="100">
        <f t="shared" si="76"/>
        <v>0</v>
      </c>
      <c r="P414" s="98">
        <f t="shared" si="77"/>
        <v>0</v>
      </c>
      <c r="Q414" s="19"/>
      <c r="R414" s="13"/>
      <c r="S414" s="37" t="str" cm="1">
        <f t="array" ref="S414">_xlfn.IFS(P414&gt;H414,"KO : Le montant retenu TTC est supérieur au montant présenté TTC. Merci de revoir la ligne de dépense ou plafonner son montant.",N414&gt;F414,"Attention : Le montant retenu HT est supérieur au montant HT présenté. Merci de revoir la ligne de dépense, plafonner son montant, ou justifier la reventillation HT / TVA.",O414&gt;G414,"Attention : Le montant TVA retenu est supérieur au montant TVA présenté. Merci de revoir la ligne de dépense, plafonner son montant, ou justifier la reventillation HT / TVA.",H414=0,"",P414=H414,"OK",P414&lt;H414,"Montant instruit inférieur au montant présenté.")</f>
        <v/>
      </c>
      <c r="T414" s="95">
        <f t="shared" si="68"/>
        <v>0</v>
      </c>
      <c r="U414" s="95">
        <f t="shared" si="69"/>
        <v>0</v>
      </c>
      <c r="V414" s="95">
        <f t="shared" si="70"/>
        <v>0</v>
      </c>
    </row>
    <row r="415" spans="1:22">
      <c r="A415" s="7">
        <v>411</v>
      </c>
      <c r="B415" s="2"/>
      <c r="C415" s="2"/>
      <c r="D415" s="2"/>
      <c r="E415" s="2"/>
      <c r="F415" s="99"/>
      <c r="G415" s="93"/>
      <c r="H415" s="98">
        <f t="shared" si="78"/>
        <v>0</v>
      </c>
      <c r="I415" s="30"/>
      <c r="J415" s="21">
        <f t="shared" si="71"/>
        <v>0</v>
      </c>
      <c r="K415" s="5">
        <f t="shared" si="72"/>
        <v>0</v>
      </c>
      <c r="L415" s="5">
        <f t="shared" si="73"/>
        <v>0</v>
      </c>
      <c r="M415" s="2">
        <f t="shared" si="74"/>
        <v>0</v>
      </c>
      <c r="N415" s="100">
        <f t="shared" si="75"/>
        <v>0</v>
      </c>
      <c r="O415" s="100">
        <f t="shared" si="76"/>
        <v>0</v>
      </c>
      <c r="P415" s="98">
        <f t="shared" si="77"/>
        <v>0</v>
      </c>
      <c r="Q415" s="19"/>
      <c r="R415" s="13"/>
      <c r="S415" s="37" t="str" cm="1">
        <f t="array" ref="S415">_xlfn.IFS(P415&gt;H415,"KO : Le montant retenu TTC est supérieur au montant présenté TTC. Merci de revoir la ligne de dépense ou plafonner son montant.",N415&gt;F415,"Attention : Le montant retenu HT est supérieur au montant HT présenté. Merci de revoir la ligne de dépense, plafonner son montant, ou justifier la reventillation HT / TVA.",O415&gt;G415,"Attention : Le montant TVA retenu est supérieur au montant TVA présenté. Merci de revoir la ligne de dépense, plafonner son montant, ou justifier la reventillation HT / TVA.",H415=0,"",P415=H415,"OK",P415&lt;H415,"Montant instruit inférieur au montant présenté.")</f>
        <v/>
      </c>
      <c r="T415" s="95">
        <f t="shared" si="68"/>
        <v>0</v>
      </c>
      <c r="U415" s="95">
        <f t="shared" si="69"/>
        <v>0</v>
      </c>
      <c r="V415" s="95">
        <f t="shared" si="70"/>
        <v>0</v>
      </c>
    </row>
    <row r="416" spans="1:22">
      <c r="A416" s="7">
        <v>412</v>
      </c>
      <c r="B416" s="2"/>
      <c r="C416" s="2"/>
      <c r="D416" s="2"/>
      <c r="E416" s="2"/>
      <c r="F416" s="99"/>
      <c r="G416" s="93"/>
      <c r="H416" s="98">
        <f t="shared" si="78"/>
        <v>0</v>
      </c>
      <c r="I416" s="30"/>
      <c r="J416" s="21">
        <f t="shared" si="71"/>
        <v>0</v>
      </c>
      <c r="K416" s="5">
        <f t="shared" si="72"/>
        <v>0</v>
      </c>
      <c r="L416" s="5">
        <f t="shared" si="73"/>
        <v>0</v>
      </c>
      <c r="M416" s="2">
        <f t="shared" si="74"/>
        <v>0</v>
      </c>
      <c r="N416" s="100">
        <f t="shared" si="75"/>
        <v>0</v>
      </c>
      <c r="O416" s="100">
        <f t="shared" si="76"/>
        <v>0</v>
      </c>
      <c r="P416" s="98">
        <f t="shared" si="77"/>
        <v>0</v>
      </c>
      <c r="Q416" s="19"/>
      <c r="R416" s="13"/>
      <c r="S416" s="37" t="str" cm="1">
        <f t="array" ref="S416">_xlfn.IFS(P416&gt;H416,"KO : Le montant retenu TTC est supérieur au montant présenté TTC. Merci de revoir la ligne de dépense ou plafonner son montant.",N416&gt;F416,"Attention : Le montant retenu HT est supérieur au montant HT présenté. Merci de revoir la ligne de dépense, plafonner son montant, ou justifier la reventillation HT / TVA.",O416&gt;G416,"Attention : Le montant TVA retenu est supérieur au montant TVA présenté. Merci de revoir la ligne de dépense, plafonner son montant, ou justifier la reventillation HT / TVA.",H416=0,"",P416=H416,"OK",P416&lt;H416,"Montant instruit inférieur au montant présenté.")</f>
        <v/>
      </c>
      <c r="T416" s="95">
        <f t="shared" si="68"/>
        <v>0</v>
      </c>
      <c r="U416" s="95">
        <f t="shared" si="69"/>
        <v>0</v>
      </c>
      <c r="V416" s="95">
        <f t="shared" si="70"/>
        <v>0</v>
      </c>
    </row>
    <row r="417" spans="1:22">
      <c r="A417" s="7">
        <v>413</v>
      </c>
      <c r="B417" s="2"/>
      <c r="C417" s="2"/>
      <c r="D417" s="2"/>
      <c r="E417" s="2"/>
      <c r="F417" s="99"/>
      <c r="G417" s="93"/>
      <c r="H417" s="98">
        <f t="shared" si="78"/>
        <v>0</v>
      </c>
      <c r="I417" s="30"/>
      <c r="J417" s="21">
        <f t="shared" si="71"/>
        <v>0</v>
      </c>
      <c r="K417" s="5">
        <f t="shared" si="72"/>
        <v>0</v>
      </c>
      <c r="L417" s="5">
        <f t="shared" si="73"/>
        <v>0</v>
      </c>
      <c r="M417" s="2">
        <f t="shared" si="74"/>
        <v>0</v>
      </c>
      <c r="N417" s="100">
        <f t="shared" si="75"/>
        <v>0</v>
      </c>
      <c r="O417" s="100">
        <f t="shared" si="76"/>
        <v>0</v>
      </c>
      <c r="P417" s="98">
        <f t="shared" si="77"/>
        <v>0</v>
      </c>
      <c r="Q417" s="19"/>
      <c r="R417" s="13"/>
      <c r="S417" s="37" t="str" cm="1">
        <f t="array" ref="S417">_xlfn.IFS(P417&gt;H417,"KO : Le montant retenu TTC est supérieur au montant présenté TTC. Merci de revoir la ligne de dépense ou plafonner son montant.",N417&gt;F417,"Attention : Le montant retenu HT est supérieur au montant HT présenté. Merci de revoir la ligne de dépense, plafonner son montant, ou justifier la reventillation HT / TVA.",O417&gt;G417,"Attention : Le montant TVA retenu est supérieur au montant TVA présenté. Merci de revoir la ligne de dépense, plafonner son montant, ou justifier la reventillation HT / TVA.",H417=0,"",P417=H417,"OK",P417&lt;H417,"Montant instruit inférieur au montant présenté.")</f>
        <v/>
      </c>
      <c r="T417" s="95">
        <f t="shared" si="68"/>
        <v>0</v>
      </c>
      <c r="U417" s="95">
        <f t="shared" si="69"/>
        <v>0</v>
      </c>
      <c r="V417" s="95">
        <f t="shared" si="70"/>
        <v>0</v>
      </c>
    </row>
    <row r="418" spans="1:22">
      <c r="A418" s="7">
        <v>414</v>
      </c>
      <c r="B418" s="2"/>
      <c r="C418" s="2"/>
      <c r="D418" s="2"/>
      <c r="E418" s="2"/>
      <c r="F418" s="99"/>
      <c r="G418" s="93"/>
      <c r="H418" s="98">
        <f t="shared" si="78"/>
        <v>0</v>
      </c>
      <c r="I418" s="30"/>
      <c r="J418" s="21">
        <f t="shared" si="71"/>
        <v>0</v>
      </c>
      <c r="K418" s="5">
        <f t="shared" si="72"/>
        <v>0</v>
      </c>
      <c r="L418" s="5">
        <f t="shared" si="73"/>
        <v>0</v>
      </c>
      <c r="M418" s="2">
        <f t="shared" si="74"/>
        <v>0</v>
      </c>
      <c r="N418" s="100">
        <f t="shared" si="75"/>
        <v>0</v>
      </c>
      <c r="O418" s="100">
        <f t="shared" si="76"/>
        <v>0</v>
      </c>
      <c r="P418" s="98">
        <f t="shared" si="77"/>
        <v>0</v>
      </c>
      <c r="Q418" s="19"/>
      <c r="R418" s="13"/>
      <c r="S418" s="37" t="str" cm="1">
        <f t="array" ref="S418">_xlfn.IFS(P418&gt;H418,"KO : Le montant retenu TTC est supérieur au montant présenté TTC. Merci de revoir la ligne de dépense ou plafonner son montant.",N418&gt;F418,"Attention : Le montant retenu HT est supérieur au montant HT présenté. Merci de revoir la ligne de dépense, plafonner son montant, ou justifier la reventillation HT / TVA.",O418&gt;G418,"Attention : Le montant TVA retenu est supérieur au montant TVA présenté. Merci de revoir la ligne de dépense, plafonner son montant, ou justifier la reventillation HT / TVA.",H418=0,"",P418=H418,"OK",P418&lt;H418,"Montant instruit inférieur au montant présenté.")</f>
        <v/>
      </c>
      <c r="T418" s="95">
        <f t="shared" si="68"/>
        <v>0</v>
      </c>
      <c r="U418" s="95">
        <f t="shared" si="69"/>
        <v>0</v>
      </c>
      <c r="V418" s="95">
        <f t="shared" si="70"/>
        <v>0</v>
      </c>
    </row>
    <row r="419" spans="1:22">
      <c r="A419" s="7">
        <v>415</v>
      </c>
      <c r="B419" s="2"/>
      <c r="C419" s="2"/>
      <c r="D419" s="2"/>
      <c r="E419" s="2"/>
      <c r="F419" s="99"/>
      <c r="G419" s="93"/>
      <c r="H419" s="98">
        <f t="shared" si="78"/>
        <v>0</v>
      </c>
      <c r="I419" s="30"/>
      <c r="J419" s="21">
        <f t="shared" si="71"/>
        <v>0</v>
      </c>
      <c r="K419" s="5">
        <f t="shared" si="72"/>
        <v>0</v>
      </c>
      <c r="L419" s="5">
        <f t="shared" si="73"/>
        <v>0</v>
      </c>
      <c r="M419" s="2">
        <f t="shared" si="74"/>
        <v>0</v>
      </c>
      <c r="N419" s="100">
        <f t="shared" si="75"/>
        <v>0</v>
      </c>
      <c r="O419" s="100">
        <f t="shared" si="76"/>
        <v>0</v>
      </c>
      <c r="P419" s="98">
        <f t="shared" si="77"/>
        <v>0</v>
      </c>
      <c r="Q419" s="19"/>
      <c r="R419" s="13"/>
      <c r="S419" s="37" t="str" cm="1">
        <f t="array" ref="S419">_xlfn.IFS(P419&gt;H419,"KO : Le montant retenu TTC est supérieur au montant présenté TTC. Merci de revoir la ligne de dépense ou plafonner son montant.",N419&gt;F419,"Attention : Le montant retenu HT est supérieur au montant HT présenté. Merci de revoir la ligne de dépense, plafonner son montant, ou justifier la reventillation HT / TVA.",O419&gt;G419,"Attention : Le montant TVA retenu est supérieur au montant TVA présenté. Merci de revoir la ligne de dépense, plafonner son montant, ou justifier la reventillation HT / TVA.",H419=0,"",P419=H419,"OK",P419&lt;H419,"Montant instruit inférieur au montant présenté.")</f>
        <v/>
      </c>
      <c r="T419" s="95">
        <f t="shared" si="68"/>
        <v>0</v>
      </c>
      <c r="U419" s="95">
        <f t="shared" si="69"/>
        <v>0</v>
      </c>
      <c r="V419" s="95">
        <f t="shared" si="70"/>
        <v>0</v>
      </c>
    </row>
    <row r="420" spans="1:22">
      <c r="A420" s="7">
        <v>416</v>
      </c>
      <c r="B420" s="2"/>
      <c r="C420" s="2"/>
      <c r="D420" s="2"/>
      <c r="E420" s="2"/>
      <c r="F420" s="99"/>
      <c r="G420" s="93"/>
      <c r="H420" s="98">
        <f t="shared" si="78"/>
        <v>0</v>
      </c>
      <c r="I420" s="30"/>
      <c r="J420" s="21">
        <f t="shared" si="71"/>
        <v>0</v>
      </c>
      <c r="K420" s="5">
        <f t="shared" si="72"/>
        <v>0</v>
      </c>
      <c r="L420" s="5">
        <f t="shared" si="73"/>
        <v>0</v>
      </c>
      <c r="M420" s="2">
        <f t="shared" si="74"/>
        <v>0</v>
      </c>
      <c r="N420" s="100">
        <f t="shared" si="75"/>
        <v>0</v>
      </c>
      <c r="O420" s="100">
        <f t="shared" si="76"/>
        <v>0</v>
      </c>
      <c r="P420" s="98">
        <f t="shared" si="77"/>
        <v>0</v>
      </c>
      <c r="Q420" s="19"/>
      <c r="R420" s="13"/>
      <c r="S420" s="37" t="str" cm="1">
        <f t="array" ref="S420">_xlfn.IFS(P420&gt;H420,"KO : Le montant retenu TTC est supérieur au montant présenté TTC. Merci de revoir la ligne de dépense ou plafonner son montant.",N420&gt;F420,"Attention : Le montant retenu HT est supérieur au montant HT présenté. Merci de revoir la ligne de dépense, plafonner son montant, ou justifier la reventillation HT / TVA.",O420&gt;G420,"Attention : Le montant TVA retenu est supérieur au montant TVA présenté. Merci de revoir la ligne de dépense, plafonner son montant, ou justifier la reventillation HT / TVA.",H420=0,"",P420=H420,"OK",P420&lt;H420,"Montant instruit inférieur au montant présenté.")</f>
        <v/>
      </c>
      <c r="T420" s="95">
        <f t="shared" si="68"/>
        <v>0</v>
      </c>
      <c r="U420" s="95">
        <f t="shared" si="69"/>
        <v>0</v>
      </c>
      <c r="V420" s="95">
        <f t="shared" si="70"/>
        <v>0</v>
      </c>
    </row>
    <row r="421" spans="1:22">
      <c r="A421" s="7">
        <v>417</v>
      </c>
      <c r="B421" s="2"/>
      <c r="C421" s="2"/>
      <c r="D421" s="2"/>
      <c r="E421" s="2"/>
      <c r="F421" s="99"/>
      <c r="G421" s="93"/>
      <c r="H421" s="98">
        <f t="shared" si="78"/>
        <v>0</v>
      </c>
      <c r="I421" s="30"/>
      <c r="J421" s="21">
        <f t="shared" si="71"/>
        <v>0</v>
      </c>
      <c r="K421" s="5">
        <f t="shared" si="72"/>
        <v>0</v>
      </c>
      <c r="L421" s="5">
        <f t="shared" si="73"/>
        <v>0</v>
      </c>
      <c r="M421" s="2">
        <f t="shared" si="74"/>
        <v>0</v>
      </c>
      <c r="N421" s="100">
        <f t="shared" si="75"/>
        <v>0</v>
      </c>
      <c r="O421" s="100">
        <f t="shared" si="76"/>
        <v>0</v>
      </c>
      <c r="P421" s="98">
        <f t="shared" si="77"/>
        <v>0</v>
      </c>
      <c r="Q421" s="19"/>
      <c r="R421" s="13"/>
      <c r="S421" s="37" t="str" cm="1">
        <f t="array" ref="S421">_xlfn.IFS(P421&gt;H421,"KO : Le montant retenu TTC est supérieur au montant présenté TTC. Merci de revoir la ligne de dépense ou plafonner son montant.",N421&gt;F421,"Attention : Le montant retenu HT est supérieur au montant HT présenté. Merci de revoir la ligne de dépense, plafonner son montant, ou justifier la reventillation HT / TVA.",O421&gt;G421,"Attention : Le montant TVA retenu est supérieur au montant TVA présenté. Merci de revoir la ligne de dépense, plafonner son montant, ou justifier la reventillation HT / TVA.",H421=0,"",P421=H421,"OK",P421&lt;H421,"Montant instruit inférieur au montant présenté.")</f>
        <v/>
      </c>
      <c r="T421" s="95">
        <f t="shared" si="68"/>
        <v>0</v>
      </c>
      <c r="U421" s="95">
        <f t="shared" si="69"/>
        <v>0</v>
      </c>
      <c r="V421" s="95">
        <f t="shared" si="70"/>
        <v>0</v>
      </c>
    </row>
    <row r="422" spans="1:22">
      <c r="A422" s="7">
        <v>418</v>
      </c>
      <c r="B422" s="2"/>
      <c r="C422" s="2"/>
      <c r="D422" s="2"/>
      <c r="E422" s="2"/>
      <c r="F422" s="99"/>
      <c r="G422" s="93"/>
      <c r="H422" s="98">
        <f t="shared" si="78"/>
        <v>0</v>
      </c>
      <c r="I422" s="30"/>
      <c r="J422" s="21">
        <f t="shared" si="71"/>
        <v>0</v>
      </c>
      <c r="K422" s="5">
        <f t="shared" si="72"/>
        <v>0</v>
      </c>
      <c r="L422" s="5">
        <f t="shared" si="73"/>
        <v>0</v>
      </c>
      <c r="M422" s="2">
        <f t="shared" si="74"/>
        <v>0</v>
      </c>
      <c r="N422" s="100">
        <f t="shared" si="75"/>
        <v>0</v>
      </c>
      <c r="O422" s="100">
        <f t="shared" si="76"/>
        <v>0</v>
      </c>
      <c r="P422" s="98">
        <f t="shared" si="77"/>
        <v>0</v>
      </c>
      <c r="Q422" s="19"/>
      <c r="R422" s="13"/>
      <c r="S422" s="37" t="str" cm="1">
        <f t="array" ref="S422">_xlfn.IFS(P422&gt;H422,"KO : Le montant retenu TTC est supérieur au montant présenté TTC. Merci de revoir la ligne de dépense ou plafonner son montant.",N422&gt;F422,"Attention : Le montant retenu HT est supérieur au montant HT présenté. Merci de revoir la ligne de dépense, plafonner son montant, ou justifier la reventillation HT / TVA.",O422&gt;G422,"Attention : Le montant TVA retenu est supérieur au montant TVA présenté. Merci de revoir la ligne de dépense, plafonner son montant, ou justifier la reventillation HT / TVA.",H422=0,"",P422=H422,"OK",P422&lt;H422,"Montant instruit inférieur au montant présenté.")</f>
        <v/>
      </c>
      <c r="T422" s="95">
        <f t="shared" si="68"/>
        <v>0</v>
      </c>
      <c r="U422" s="95">
        <f t="shared" si="69"/>
        <v>0</v>
      </c>
      <c r="V422" s="95">
        <f t="shared" si="70"/>
        <v>0</v>
      </c>
    </row>
    <row r="423" spans="1:22">
      <c r="A423" s="7">
        <v>419</v>
      </c>
      <c r="B423" s="2"/>
      <c r="C423" s="2"/>
      <c r="D423" s="2"/>
      <c r="E423" s="2"/>
      <c r="F423" s="99"/>
      <c r="G423" s="93"/>
      <c r="H423" s="98">
        <f t="shared" si="78"/>
        <v>0</v>
      </c>
      <c r="I423" s="30"/>
      <c r="J423" s="21">
        <f t="shared" si="71"/>
        <v>0</v>
      </c>
      <c r="K423" s="5">
        <f t="shared" si="72"/>
        <v>0</v>
      </c>
      <c r="L423" s="5">
        <f t="shared" si="73"/>
        <v>0</v>
      </c>
      <c r="M423" s="2">
        <f t="shared" si="74"/>
        <v>0</v>
      </c>
      <c r="N423" s="100">
        <f t="shared" si="75"/>
        <v>0</v>
      </c>
      <c r="O423" s="100">
        <f t="shared" si="76"/>
        <v>0</v>
      </c>
      <c r="P423" s="98">
        <f t="shared" si="77"/>
        <v>0</v>
      </c>
      <c r="Q423" s="19"/>
      <c r="R423" s="13"/>
      <c r="S423" s="37" t="str" cm="1">
        <f t="array" ref="S423">_xlfn.IFS(P423&gt;H423,"KO : Le montant retenu TTC est supérieur au montant présenté TTC. Merci de revoir la ligne de dépense ou plafonner son montant.",N423&gt;F423,"Attention : Le montant retenu HT est supérieur au montant HT présenté. Merci de revoir la ligne de dépense, plafonner son montant, ou justifier la reventillation HT / TVA.",O423&gt;G423,"Attention : Le montant TVA retenu est supérieur au montant TVA présenté. Merci de revoir la ligne de dépense, plafonner son montant, ou justifier la reventillation HT / TVA.",H423=0,"",P423=H423,"OK",P423&lt;H423,"Montant instruit inférieur au montant présenté.")</f>
        <v/>
      </c>
      <c r="T423" s="95">
        <f t="shared" si="68"/>
        <v>0</v>
      </c>
      <c r="U423" s="95">
        <f t="shared" si="69"/>
        <v>0</v>
      </c>
      <c r="V423" s="95">
        <f t="shared" si="70"/>
        <v>0</v>
      </c>
    </row>
    <row r="424" spans="1:22">
      <c r="A424" s="7">
        <v>420</v>
      </c>
      <c r="B424" s="2"/>
      <c r="C424" s="2"/>
      <c r="D424" s="2"/>
      <c r="E424" s="2"/>
      <c r="F424" s="99"/>
      <c r="G424" s="93"/>
      <c r="H424" s="98">
        <f t="shared" si="78"/>
        <v>0</v>
      </c>
      <c r="I424" s="30"/>
      <c r="J424" s="21">
        <f t="shared" si="71"/>
        <v>0</v>
      </c>
      <c r="K424" s="5">
        <f t="shared" si="72"/>
        <v>0</v>
      </c>
      <c r="L424" s="5">
        <f t="shared" si="73"/>
        <v>0</v>
      </c>
      <c r="M424" s="2">
        <f t="shared" si="74"/>
        <v>0</v>
      </c>
      <c r="N424" s="100">
        <f t="shared" si="75"/>
        <v>0</v>
      </c>
      <c r="O424" s="100">
        <f t="shared" si="76"/>
        <v>0</v>
      </c>
      <c r="P424" s="98">
        <f t="shared" si="77"/>
        <v>0</v>
      </c>
      <c r="Q424" s="19"/>
      <c r="R424" s="13"/>
      <c r="S424" s="37" t="str" cm="1">
        <f t="array" ref="S424">_xlfn.IFS(P424&gt;H424,"KO : Le montant retenu TTC est supérieur au montant présenté TTC. Merci de revoir la ligne de dépense ou plafonner son montant.",N424&gt;F424,"Attention : Le montant retenu HT est supérieur au montant HT présenté. Merci de revoir la ligne de dépense, plafonner son montant, ou justifier la reventillation HT / TVA.",O424&gt;G424,"Attention : Le montant TVA retenu est supérieur au montant TVA présenté. Merci de revoir la ligne de dépense, plafonner son montant, ou justifier la reventillation HT / TVA.",H424=0,"",P424=H424,"OK",P424&lt;H424,"Montant instruit inférieur au montant présenté.")</f>
        <v/>
      </c>
      <c r="T424" s="95">
        <f t="shared" si="68"/>
        <v>0</v>
      </c>
      <c r="U424" s="95">
        <f t="shared" si="69"/>
        <v>0</v>
      </c>
      <c r="V424" s="95">
        <f t="shared" si="70"/>
        <v>0</v>
      </c>
    </row>
    <row r="425" spans="1:22">
      <c r="A425" s="7">
        <v>421</v>
      </c>
      <c r="B425" s="2"/>
      <c r="C425" s="2"/>
      <c r="D425" s="2"/>
      <c r="E425" s="2"/>
      <c r="F425" s="99"/>
      <c r="G425" s="93"/>
      <c r="H425" s="98">
        <f t="shared" si="78"/>
        <v>0</v>
      </c>
      <c r="I425" s="30"/>
      <c r="J425" s="21">
        <f t="shared" si="71"/>
        <v>0</v>
      </c>
      <c r="K425" s="5">
        <f t="shared" si="72"/>
        <v>0</v>
      </c>
      <c r="L425" s="5">
        <f t="shared" si="73"/>
        <v>0</v>
      </c>
      <c r="M425" s="2">
        <f t="shared" si="74"/>
        <v>0</v>
      </c>
      <c r="N425" s="100">
        <f t="shared" si="75"/>
        <v>0</v>
      </c>
      <c r="O425" s="100">
        <f t="shared" si="76"/>
        <v>0</v>
      </c>
      <c r="P425" s="98">
        <f t="shared" si="77"/>
        <v>0</v>
      </c>
      <c r="Q425" s="19"/>
      <c r="R425" s="13"/>
      <c r="S425" s="37" t="str" cm="1">
        <f t="array" ref="S425">_xlfn.IFS(P425&gt;H425,"KO : Le montant retenu TTC est supérieur au montant présenté TTC. Merci de revoir la ligne de dépense ou plafonner son montant.",N425&gt;F425,"Attention : Le montant retenu HT est supérieur au montant HT présenté. Merci de revoir la ligne de dépense, plafonner son montant, ou justifier la reventillation HT / TVA.",O425&gt;G425,"Attention : Le montant TVA retenu est supérieur au montant TVA présenté. Merci de revoir la ligne de dépense, plafonner son montant, ou justifier la reventillation HT / TVA.",H425=0,"",P425=H425,"OK",P425&lt;H425,"Montant instruit inférieur au montant présenté.")</f>
        <v/>
      </c>
      <c r="T425" s="95">
        <f t="shared" si="68"/>
        <v>0</v>
      </c>
      <c r="U425" s="95">
        <f t="shared" si="69"/>
        <v>0</v>
      </c>
      <c r="V425" s="95">
        <f t="shared" si="70"/>
        <v>0</v>
      </c>
    </row>
    <row r="426" spans="1:22">
      <c r="A426" s="7">
        <v>422</v>
      </c>
      <c r="B426" s="2"/>
      <c r="C426" s="2"/>
      <c r="D426" s="2"/>
      <c r="E426" s="2"/>
      <c r="F426" s="99"/>
      <c r="G426" s="93"/>
      <c r="H426" s="98">
        <f t="shared" si="78"/>
        <v>0</v>
      </c>
      <c r="I426" s="30"/>
      <c r="J426" s="21">
        <f t="shared" si="71"/>
        <v>0</v>
      </c>
      <c r="K426" s="5">
        <f t="shared" si="72"/>
        <v>0</v>
      </c>
      <c r="L426" s="5">
        <f t="shared" si="73"/>
        <v>0</v>
      </c>
      <c r="M426" s="2">
        <f t="shared" si="74"/>
        <v>0</v>
      </c>
      <c r="N426" s="100">
        <f t="shared" si="75"/>
        <v>0</v>
      </c>
      <c r="O426" s="100">
        <f t="shared" si="76"/>
        <v>0</v>
      </c>
      <c r="P426" s="98">
        <f t="shared" si="77"/>
        <v>0</v>
      </c>
      <c r="Q426" s="19"/>
      <c r="R426" s="13"/>
      <c r="S426" s="37" t="str" cm="1">
        <f t="array" ref="S426">_xlfn.IFS(P426&gt;H426,"KO : Le montant retenu TTC est supérieur au montant présenté TTC. Merci de revoir la ligne de dépense ou plafonner son montant.",N426&gt;F426,"Attention : Le montant retenu HT est supérieur au montant HT présenté. Merci de revoir la ligne de dépense, plafonner son montant, ou justifier la reventillation HT / TVA.",O426&gt;G426,"Attention : Le montant TVA retenu est supérieur au montant TVA présenté. Merci de revoir la ligne de dépense, plafonner son montant, ou justifier la reventillation HT / TVA.",H426=0,"",P426=H426,"OK",P426&lt;H426,"Montant instruit inférieur au montant présenté.")</f>
        <v/>
      </c>
      <c r="T426" s="95">
        <f t="shared" si="68"/>
        <v>0</v>
      </c>
      <c r="U426" s="95">
        <f t="shared" si="69"/>
        <v>0</v>
      </c>
      <c r="V426" s="95">
        <f t="shared" si="70"/>
        <v>0</v>
      </c>
    </row>
    <row r="427" spans="1:22">
      <c r="A427" s="7">
        <v>423</v>
      </c>
      <c r="B427" s="2"/>
      <c r="C427" s="2"/>
      <c r="D427" s="2"/>
      <c r="E427" s="2"/>
      <c r="F427" s="99"/>
      <c r="G427" s="93"/>
      <c r="H427" s="98">
        <f t="shared" si="78"/>
        <v>0</v>
      </c>
      <c r="I427" s="30"/>
      <c r="J427" s="21">
        <f t="shared" si="71"/>
        <v>0</v>
      </c>
      <c r="K427" s="5">
        <f t="shared" si="72"/>
        <v>0</v>
      </c>
      <c r="L427" s="5">
        <f t="shared" si="73"/>
        <v>0</v>
      </c>
      <c r="M427" s="2">
        <f t="shared" si="74"/>
        <v>0</v>
      </c>
      <c r="N427" s="100">
        <f t="shared" si="75"/>
        <v>0</v>
      </c>
      <c r="O427" s="100">
        <f t="shared" si="76"/>
        <v>0</v>
      </c>
      <c r="P427" s="98">
        <f t="shared" si="77"/>
        <v>0</v>
      </c>
      <c r="Q427" s="19"/>
      <c r="R427" s="13"/>
      <c r="S427" s="37" t="str" cm="1">
        <f t="array" ref="S427">_xlfn.IFS(P427&gt;H427,"KO : Le montant retenu TTC est supérieur au montant présenté TTC. Merci de revoir la ligne de dépense ou plafonner son montant.",N427&gt;F427,"Attention : Le montant retenu HT est supérieur au montant HT présenté. Merci de revoir la ligne de dépense, plafonner son montant, ou justifier la reventillation HT / TVA.",O427&gt;G427,"Attention : Le montant TVA retenu est supérieur au montant TVA présenté. Merci de revoir la ligne de dépense, plafonner son montant, ou justifier la reventillation HT / TVA.",H427=0,"",P427=H427,"OK",P427&lt;H427,"Montant instruit inférieur au montant présenté.")</f>
        <v/>
      </c>
      <c r="T427" s="95">
        <f t="shared" si="68"/>
        <v>0</v>
      </c>
      <c r="U427" s="95">
        <f t="shared" si="69"/>
        <v>0</v>
      </c>
      <c r="V427" s="95">
        <f t="shared" si="70"/>
        <v>0</v>
      </c>
    </row>
    <row r="428" spans="1:22">
      <c r="A428" s="7">
        <v>424</v>
      </c>
      <c r="B428" s="2"/>
      <c r="C428" s="2"/>
      <c r="D428" s="2"/>
      <c r="E428" s="2"/>
      <c r="F428" s="99"/>
      <c r="G428" s="93"/>
      <c r="H428" s="98">
        <f t="shared" si="78"/>
        <v>0</v>
      </c>
      <c r="I428" s="30"/>
      <c r="J428" s="21">
        <f t="shared" si="71"/>
        <v>0</v>
      </c>
      <c r="K428" s="5">
        <f t="shared" si="72"/>
        <v>0</v>
      </c>
      <c r="L428" s="5">
        <f t="shared" si="73"/>
        <v>0</v>
      </c>
      <c r="M428" s="2">
        <f t="shared" si="74"/>
        <v>0</v>
      </c>
      <c r="N428" s="100">
        <f t="shared" si="75"/>
        <v>0</v>
      </c>
      <c r="O428" s="100">
        <f t="shared" si="76"/>
        <v>0</v>
      </c>
      <c r="P428" s="98">
        <f t="shared" si="77"/>
        <v>0</v>
      </c>
      <c r="Q428" s="19"/>
      <c r="R428" s="13"/>
      <c r="S428" s="37" t="str" cm="1">
        <f t="array" ref="S428">_xlfn.IFS(P428&gt;H428,"KO : Le montant retenu TTC est supérieur au montant présenté TTC. Merci de revoir la ligne de dépense ou plafonner son montant.",N428&gt;F428,"Attention : Le montant retenu HT est supérieur au montant HT présenté. Merci de revoir la ligne de dépense, plafonner son montant, ou justifier la reventillation HT / TVA.",O428&gt;G428,"Attention : Le montant TVA retenu est supérieur au montant TVA présenté. Merci de revoir la ligne de dépense, plafonner son montant, ou justifier la reventillation HT / TVA.",H428=0,"",P428=H428,"OK",P428&lt;H428,"Montant instruit inférieur au montant présenté.")</f>
        <v/>
      </c>
      <c r="T428" s="95">
        <f t="shared" si="68"/>
        <v>0</v>
      </c>
      <c r="U428" s="95">
        <f t="shared" si="69"/>
        <v>0</v>
      </c>
      <c r="V428" s="95">
        <f t="shared" si="70"/>
        <v>0</v>
      </c>
    </row>
    <row r="429" spans="1:22">
      <c r="A429" s="7">
        <v>425</v>
      </c>
      <c r="B429" s="2"/>
      <c r="C429" s="2"/>
      <c r="D429" s="2"/>
      <c r="E429" s="2"/>
      <c r="F429" s="99"/>
      <c r="G429" s="93"/>
      <c r="H429" s="98">
        <f t="shared" si="78"/>
        <v>0</v>
      </c>
      <c r="I429" s="30"/>
      <c r="J429" s="21">
        <f t="shared" si="71"/>
        <v>0</v>
      </c>
      <c r="K429" s="5">
        <f t="shared" si="72"/>
        <v>0</v>
      </c>
      <c r="L429" s="5">
        <f t="shared" si="73"/>
        <v>0</v>
      </c>
      <c r="M429" s="2">
        <f t="shared" si="74"/>
        <v>0</v>
      </c>
      <c r="N429" s="100">
        <f t="shared" si="75"/>
        <v>0</v>
      </c>
      <c r="O429" s="100">
        <f t="shared" si="76"/>
        <v>0</v>
      </c>
      <c r="P429" s="98">
        <f t="shared" si="77"/>
        <v>0</v>
      </c>
      <c r="Q429" s="19"/>
      <c r="R429" s="13"/>
      <c r="S429" s="37" t="str" cm="1">
        <f t="array" ref="S429">_xlfn.IFS(P429&gt;H429,"KO : Le montant retenu TTC est supérieur au montant présenté TTC. Merci de revoir la ligne de dépense ou plafonner son montant.",N429&gt;F429,"Attention : Le montant retenu HT est supérieur au montant HT présenté. Merci de revoir la ligne de dépense, plafonner son montant, ou justifier la reventillation HT / TVA.",O429&gt;G429,"Attention : Le montant TVA retenu est supérieur au montant TVA présenté. Merci de revoir la ligne de dépense, plafonner son montant, ou justifier la reventillation HT / TVA.",H429=0,"",P429=H429,"OK",P429&lt;H429,"Montant instruit inférieur au montant présenté.")</f>
        <v/>
      </c>
      <c r="T429" s="95">
        <f t="shared" si="68"/>
        <v>0</v>
      </c>
      <c r="U429" s="95">
        <f t="shared" si="69"/>
        <v>0</v>
      </c>
      <c r="V429" s="95">
        <f t="shared" si="70"/>
        <v>0</v>
      </c>
    </row>
    <row r="430" spans="1:22">
      <c r="A430" s="7">
        <v>426</v>
      </c>
      <c r="B430" s="2"/>
      <c r="C430" s="2"/>
      <c r="D430" s="2"/>
      <c r="E430" s="2"/>
      <c r="F430" s="99"/>
      <c r="G430" s="93"/>
      <c r="H430" s="98">
        <f t="shared" si="78"/>
        <v>0</v>
      </c>
      <c r="I430" s="30"/>
      <c r="J430" s="21">
        <f t="shared" si="71"/>
        <v>0</v>
      </c>
      <c r="K430" s="5">
        <f t="shared" si="72"/>
        <v>0</v>
      </c>
      <c r="L430" s="5">
        <f t="shared" si="73"/>
        <v>0</v>
      </c>
      <c r="M430" s="2">
        <f t="shared" si="74"/>
        <v>0</v>
      </c>
      <c r="N430" s="100">
        <f t="shared" si="75"/>
        <v>0</v>
      </c>
      <c r="O430" s="100">
        <f t="shared" si="76"/>
        <v>0</v>
      </c>
      <c r="P430" s="98">
        <f t="shared" si="77"/>
        <v>0</v>
      </c>
      <c r="Q430" s="19"/>
      <c r="R430" s="13"/>
      <c r="S430" s="37" t="str" cm="1">
        <f t="array" ref="S430">_xlfn.IFS(P430&gt;H430,"KO : Le montant retenu TTC est supérieur au montant présenté TTC. Merci de revoir la ligne de dépense ou plafonner son montant.",N430&gt;F430,"Attention : Le montant retenu HT est supérieur au montant HT présenté. Merci de revoir la ligne de dépense, plafonner son montant, ou justifier la reventillation HT / TVA.",O430&gt;G430,"Attention : Le montant TVA retenu est supérieur au montant TVA présenté. Merci de revoir la ligne de dépense, plafonner son montant, ou justifier la reventillation HT / TVA.",H430=0,"",P430=H430,"OK",P430&lt;H430,"Montant instruit inférieur au montant présenté.")</f>
        <v/>
      </c>
      <c r="T430" s="95">
        <f t="shared" si="68"/>
        <v>0</v>
      </c>
      <c r="U430" s="95">
        <f t="shared" si="69"/>
        <v>0</v>
      </c>
      <c r="V430" s="95">
        <f t="shared" si="70"/>
        <v>0</v>
      </c>
    </row>
    <row r="431" spans="1:22">
      <c r="A431" s="7">
        <v>427</v>
      </c>
      <c r="B431" s="2"/>
      <c r="C431" s="2"/>
      <c r="D431" s="2"/>
      <c r="E431" s="2"/>
      <c r="F431" s="99"/>
      <c r="G431" s="93"/>
      <c r="H431" s="98">
        <f t="shared" si="78"/>
        <v>0</v>
      </c>
      <c r="I431" s="30"/>
      <c r="J431" s="21">
        <f t="shared" si="71"/>
        <v>0</v>
      </c>
      <c r="K431" s="5">
        <f t="shared" si="72"/>
        <v>0</v>
      </c>
      <c r="L431" s="5">
        <f t="shared" si="73"/>
        <v>0</v>
      </c>
      <c r="M431" s="2">
        <f t="shared" si="74"/>
        <v>0</v>
      </c>
      <c r="N431" s="100">
        <f t="shared" si="75"/>
        <v>0</v>
      </c>
      <c r="O431" s="100">
        <f t="shared" si="76"/>
        <v>0</v>
      </c>
      <c r="P431" s="98">
        <f t="shared" si="77"/>
        <v>0</v>
      </c>
      <c r="Q431" s="19"/>
      <c r="R431" s="13"/>
      <c r="S431" s="37" t="str" cm="1">
        <f t="array" ref="S431">_xlfn.IFS(P431&gt;H431,"KO : Le montant retenu TTC est supérieur au montant présenté TTC. Merci de revoir la ligne de dépense ou plafonner son montant.",N431&gt;F431,"Attention : Le montant retenu HT est supérieur au montant HT présenté. Merci de revoir la ligne de dépense, plafonner son montant, ou justifier la reventillation HT / TVA.",O431&gt;G431,"Attention : Le montant TVA retenu est supérieur au montant TVA présenté. Merci de revoir la ligne de dépense, plafonner son montant, ou justifier la reventillation HT / TVA.",H431=0,"",P431=H431,"OK",P431&lt;H431,"Montant instruit inférieur au montant présenté.")</f>
        <v/>
      </c>
      <c r="T431" s="95">
        <f t="shared" si="68"/>
        <v>0</v>
      </c>
      <c r="U431" s="95">
        <f t="shared" si="69"/>
        <v>0</v>
      </c>
      <c r="V431" s="95">
        <f t="shared" si="70"/>
        <v>0</v>
      </c>
    </row>
    <row r="432" spans="1:22">
      <c r="A432" s="7">
        <v>428</v>
      </c>
      <c r="B432" s="2"/>
      <c r="C432" s="2"/>
      <c r="D432" s="2"/>
      <c r="E432" s="2"/>
      <c r="F432" s="99"/>
      <c r="G432" s="93"/>
      <c r="H432" s="98">
        <f t="shared" si="78"/>
        <v>0</v>
      </c>
      <c r="I432" s="30"/>
      <c r="J432" s="21">
        <f t="shared" si="71"/>
        <v>0</v>
      </c>
      <c r="K432" s="5">
        <f t="shared" si="72"/>
        <v>0</v>
      </c>
      <c r="L432" s="5">
        <f t="shared" si="73"/>
        <v>0</v>
      </c>
      <c r="M432" s="2">
        <f t="shared" si="74"/>
        <v>0</v>
      </c>
      <c r="N432" s="100">
        <f t="shared" si="75"/>
        <v>0</v>
      </c>
      <c r="O432" s="100">
        <f t="shared" si="76"/>
        <v>0</v>
      </c>
      <c r="P432" s="98">
        <f t="shared" si="77"/>
        <v>0</v>
      </c>
      <c r="Q432" s="19"/>
      <c r="R432" s="13"/>
      <c r="S432" s="37" t="str" cm="1">
        <f t="array" ref="S432">_xlfn.IFS(P432&gt;H432,"KO : Le montant retenu TTC est supérieur au montant présenté TTC. Merci de revoir la ligne de dépense ou plafonner son montant.",N432&gt;F432,"Attention : Le montant retenu HT est supérieur au montant HT présenté. Merci de revoir la ligne de dépense, plafonner son montant, ou justifier la reventillation HT / TVA.",O432&gt;G432,"Attention : Le montant TVA retenu est supérieur au montant TVA présenté. Merci de revoir la ligne de dépense, plafonner son montant, ou justifier la reventillation HT / TVA.",H432=0,"",P432=H432,"OK",P432&lt;H432,"Montant instruit inférieur au montant présenté.")</f>
        <v/>
      </c>
      <c r="T432" s="95">
        <f t="shared" si="68"/>
        <v>0</v>
      </c>
      <c r="U432" s="95">
        <f t="shared" si="69"/>
        <v>0</v>
      </c>
      <c r="V432" s="95">
        <f t="shared" si="70"/>
        <v>0</v>
      </c>
    </row>
    <row r="433" spans="1:22">
      <c r="A433" s="7">
        <v>429</v>
      </c>
      <c r="B433" s="2"/>
      <c r="C433" s="2"/>
      <c r="D433" s="2"/>
      <c r="E433" s="2"/>
      <c r="F433" s="99"/>
      <c r="G433" s="93"/>
      <c r="H433" s="98">
        <f t="shared" si="78"/>
        <v>0</v>
      </c>
      <c r="I433" s="30"/>
      <c r="J433" s="21">
        <f t="shared" si="71"/>
        <v>0</v>
      </c>
      <c r="K433" s="5">
        <f t="shared" si="72"/>
        <v>0</v>
      </c>
      <c r="L433" s="5">
        <f t="shared" si="73"/>
        <v>0</v>
      </c>
      <c r="M433" s="2">
        <f t="shared" si="74"/>
        <v>0</v>
      </c>
      <c r="N433" s="100">
        <f t="shared" si="75"/>
        <v>0</v>
      </c>
      <c r="O433" s="100">
        <f t="shared" si="76"/>
        <v>0</v>
      </c>
      <c r="P433" s="98">
        <f t="shared" si="77"/>
        <v>0</v>
      </c>
      <c r="Q433" s="19"/>
      <c r="R433" s="13"/>
      <c r="S433" s="37" t="str" cm="1">
        <f t="array" ref="S433">_xlfn.IFS(P433&gt;H433,"KO : Le montant retenu TTC est supérieur au montant présenté TTC. Merci de revoir la ligne de dépense ou plafonner son montant.",N433&gt;F433,"Attention : Le montant retenu HT est supérieur au montant HT présenté. Merci de revoir la ligne de dépense, plafonner son montant, ou justifier la reventillation HT / TVA.",O433&gt;G433,"Attention : Le montant TVA retenu est supérieur au montant TVA présenté. Merci de revoir la ligne de dépense, plafonner son montant, ou justifier la reventillation HT / TVA.",H433=0,"",P433=H433,"OK",P433&lt;H433,"Montant instruit inférieur au montant présenté.")</f>
        <v/>
      </c>
      <c r="T433" s="95">
        <f t="shared" si="68"/>
        <v>0</v>
      </c>
      <c r="U433" s="95">
        <f t="shared" si="69"/>
        <v>0</v>
      </c>
      <c r="V433" s="95">
        <f t="shared" si="70"/>
        <v>0</v>
      </c>
    </row>
    <row r="434" spans="1:22">
      <c r="A434" s="7">
        <v>430</v>
      </c>
      <c r="B434" s="2"/>
      <c r="C434" s="2"/>
      <c r="D434" s="2"/>
      <c r="E434" s="2"/>
      <c r="F434" s="99"/>
      <c r="G434" s="93"/>
      <c r="H434" s="98">
        <f t="shared" si="78"/>
        <v>0</v>
      </c>
      <c r="I434" s="30"/>
      <c r="J434" s="21">
        <f t="shared" si="71"/>
        <v>0</v>
      </c>
      <c r="K434" s="5">
        <f t="shared" si="72"/>
        <v>0</v>
      </c>
      <c r="L434" s="5">
        <f t="shared" si="73"/>
        <v>0</v>
      </c>
      <c r="M434" s="2">
        <f t="shared" si="74"/>
        <v>0</v>
      </c>
      <c r="N434" s="100">
        <f t="shared" si="75"/>
        <v>0</v>
      </c>
      <c r="O434" s="100">
        <f t="shared" si="76"/>
        <v>0</v>
      </c>
      <c r="P434" s="98">
        <f t="shared" si="77"/>
        <v>0</v>
      </c>
      <c r="Q434" s="19"/>
      <c r="R434" s="13"/>
      <c r="S434" s="37" t="str" cm="1">
        <f t="array" ref="S434">_xlfn.IFS(P434&gt;H434,"KO : Le montant retenu TTC est supérieur au montant présenté TTC. Merci de revoir la ligne de dépense ou plafonner son montant.",N434&gt;F434,"Attention : Le montant retenu HT est supérieur au montant HT présenté. Merci de revoir la ligne de dépense, plafonner son montant, ou justifier la reventillation HT / TVA.",O434&gt;G434,"Attention : Le montant TVA retenu est supérieur au montant TVA présenté. Merci de revoir la ligne de dépense, plafonner son montant, ou justifier la reventillation HT / TVA.",H434=0,"",P434=H434,"OK",P434&lt;H434,"Montant instruit inférieur au montant présenté.")</f>
        <v/>
      </c>
      <c r="T434" s="95">
        <f t="shared" si="68"/>
        <v>0</v>
      </c>
      <c r="U434" s="95">
        <f t="shared" si="69"/>
        <v>0</v>
      </c>
      <c r="V434" s="95">
        <f t="shared" si="70"/>
        <v>0</v>
      </c>
    </row>
    <row r="435" spans="1:22">
      <c r="A435" s="7">
        <v>431</v>
      </c>
      <c r="B435" s="2"/>
      <c r="C435" s="2"/>
      <c r="D435" s="2"/>
      <c r="E435" s="2"/>
      <c r="F435" s="99"/>
      <c r="G435" s="93"/>
      <c r="H435" s="98">
        <f t="shared" si="78"/>
        <v>0</v>
      </c>
      <c r="I435" s="30"/>
      <c r="J435" s="21">
        <f t="shared" si="71"/>
        <v>0</v>
      </c>
      <c r="K435" s="5">
        <f t="shared" si="72"/>
        <v>0</v>
      </c>
      <c r="L435" s="5">
        <f t="shared" si="73"/>
        <v>0</v>
      </c>
      <c r="M435" s="2">
        <f t="shared" si="74"/>
        <v>0</v>
      </c>
      <c r="N435" s="100">
        <f t="shared" si="75"/>
        <v>0</v>
      </c>
      <c r="O435" s="100">
        <f t="shared" si="76"/>
        <v>0</v>
      </c>
      <c r="P435" s="98">
        <f t="shared" si="77"/>
        <v>0</v>
      </c>
      <c r="Q435" s="19"/>
      <c r="R435" s="13"/>
      <c r="S435" s="37" t="str" cm="1">
        <f t="array" ref="S435">_xlfn.IFS(P435&gt;H435,"KO : Le montant retenu TTC est supérieur au montant présenté TTC. Merci de revoir la ligne de dépense ou plafonner son montant.",N435&gt;F435,"Attention : Le montant retenu HT est supérieur au montant HT présenté. Merci de revoir la ligne de dépense, plafonner son montant, ou justifier la reventillation HT / TVA.",O435&gt;G435,"Attention : Le montant TVA retenu est supérieur au montant TVA présenté. Merci de revoir la ligne de dépense, plafonner son montant, ou justifier la reventillation HT / TVA.",H435=0,"",P435=H435,"OK",P435&lt;H435,"Montant instruit inférieur au montant présenté.")</f>
        <v/>
      </c>
      <c r="T435" s="95">
        <f t="shared" si="68"/>
        <v>0</v>
      </c>
      <c r="U435" s="95">
        <f t="shared" si="69"/>
        <v>0</v>
      </c>
      <c r="V435" s="95">
        <f t="shared" si="70"/>
        <v>0</v>
      </c>
    </row>
    <row r="436" spans="1:22">
      <c r="A436" s="7">
        <v>432</v>
      </c>
      <c r="B436" s="2"/>
      <c r="C436" s="2"/>
      <c r="D436" s="2"/>
      <c r="E436" s="2"/>
      <c r="F436" s="99"/>
      <c r="G436" s="93"/>
      <c r="H436" s="98">
        <f t="shared" si="78"/>
        <v>0</v>
      </c>
      <c r="I436" s="30"/>
      <c r="J436" s="21">
        <f t="shared" si="71"/>
        <v>0</v>
      </c>
      <c r="K436" s="5">
        <f t="shared" si="72"/>
        <v>0</v>
      </c>
      <c r="L436" s="5">
        <f t="shared" si="73"/>
        <v>0</v>
      </c>
      <c r="M436" s="2">
        <f t="shared" si="74"/>
        <v>0</v>
      </c>
      <c r="N436" s="100">
        <f t="shared" si="75"/>
        <v>0</v>
      </c>
      <c r="O436" s="100">
        <f t="shared" si="76"/>
        <v>0</v>
      </c>
      <c r="P436" s="98">
        <f t="shared" si="77"/>
        <v>0</v>
      </c>
      <c r="Q436" s="19"/>
      <c r="R436" s="13"/>
      <c r="S436" s="37" t="str" cm="1">
        <f t="array" ref="S436">_xlfn.IFS(P436&gt;H436,"KO : Le montant retenu TTC est supérieur au montant présenté TTC. Merci de revoir la ligne de dépense ou plafonner son montant.",N436&gt;F436,"Attention : Le montant retenu HT est supérieur au montant HT présenté. Merci de revoir la ligne de dépense, plafonner son montant, ou justifier la reventillation HT / TVA.",O436&gt;G436,"Attention : Le montant TVA retenu est supérieur au montant TVA présenté. Merci de revoir la ligne de dépense, plafonner son montant, ou justifier la reventillation HT / TVA.",H436=0,"",P436=H436,"OK",P436&lt;H436,"Montant instruit inférieur au montant présenté.")</f>
        <v/>
      </c>
      <c r="T436" s="95">
        <f t="shared" si="68"/>
        <v>0</v>
      </c>
      <c r="U436" s="95">
        <f t="shared" si="69"/>
        <v>0</v>
      </c>
      <c r="V436" s="95">
        <f t="shared" si="70"/>
        <v>0</v>
      </c>
    </row>
    <row r="437" spans="1:22">
      <c r="A437" s="7">
        <v>433</v>
      </c>
      <c r="B437" s="2"/>
      <c r="C437" s="2"/>
      <c r="D437" s="2"/>
      <c r="E437" s="2"/>
      <c r="F437" s="99"/>
      <c r="G437" s="93"/>
      <c r="H437" s="98">
        <f t="shared" si="78"/>
        <v>0</v>
      </c>
      <c r="I437" s="30"/>
      <c r="J437" s="21">
        <f t="shared" si="71"/>
        <v>0</v>
      </c>
      <c r="K437" s="5">
        <f t="shared" si="72"/>
        <v>0</v>
      </c>
      <c r="L437" s="5">
        <f t="shared" si="73"/>
        <v>0</v>
      </c>
      <c r="M437" s="2">
        <f t="shared" si="74"/>
        <v>0</v>
      </c>
      <c r="N437" s="100">
        <f t="shared" si="75"/>
        <v>0</v>
      </c>
      <c r="O437" s="100">
        <f t="shared" si="76"/>
        <v>0</v>
      </c>
      <c r="P437" s="98">
        <f t="shared" si="77"/>
        <v>0</v>
      </c>
      <c r="Q437" s="19"/>
      <c r="R437" s="13"/>
      <c r="S437" s="37" t="str" cm="1">
        <f t="array" ref="S437">_xlfn.IFS(P437&gt;H437,"KO : Le montant retenu TTC est supérieur au montant présenté TTC. Merci de revoir la ligne de dépense ou plafonner son montant.",N437&gt;F437,"Attention : Le montant retenu HT est supérieur au montant HT présenté. Merci de revoir la ligne de dépense, plafonner son montant, ou justifier la reventillation HT / TVA.",O437&gt;G437,"Attention : Le montant TVA retenu est supérieur au montant TVA présenté. Merci de revoir la ligne de dépense, plafonner son montant, ou justifier la reventillation HT / TVA.",H437=0,"",P437=H437,"OK",P437&lt;H437,"Montant instruit inférieur au montant présenté.")</f>
        <v/>
      </c>
      <c r="T437" s="95">
        <f t="shared" si="68"/>
        <v>0</v>
      </c>
      <c r="U437" s="95">
        <f t="shared" si="69"/>
        <v>0</v>
      </c>
      <c r="V437" s="95">
        <f t="shared" si="70"/>
        <v>0</v>
      </c>
    </row>
    <row r="438" spans="1:22">
      <c r="A438" s="7">
        <v>434</v>
      </c>
      <c r="B438" s="2"/>
      <c r="C438" s="2"/>
      <c r="D438" s="2"/>
      <c r="E438" s="2"/>
      <c r="F438" s="99"/>
      <c r="G438" s="93"/>
      <c r="H438" s="98">
        <f t="shared" si="78"/>
        <v>0</v>
      </c>
      <c r="I438" s="30"/>
      <c r="J438" s="21">
        <f t="shared" si="71"/>
        <v>0</v>
      </c>
      <c r="K438" s="5">
        <f t="shared" si="72"/>
        <v>0</v>
      </c>
      <c r="L438" s="5">
        <f t="shared" si="73"/>
        <v>0</v>
      </c>
      <c r="M438" s="2">
        <f t="shared" si="74"/>
        <v>0</v>
      </c>
      <c r="N438" s="100">
        <f t="shared" si="75"/>
        <v>0</v>
      </c>
      <c r="O438" s="100">
        <f t="shared" si="76"/>
        <v>0</v>
      </c>
      <c r="P438" s="98">
        <f t="shared" si="77"/>
        <v>0</v>
      </c>
      <c r="Q438" s="19"/>
      <c r="R438" s="13"/>
      <c r="S438" s="37" t="str" cm="1">
        <f t="array" ref="S438">_xlfn.IFS(P438&gt;H438,"KO : Le montant retenu TTC est supérieur au montant présenté TTC. Merci de revoir la ligne de dépense ou plafonner son montant.",N438&gt;F438,"Attention : Le montant retenu HT est supérieur au montant HT présenté. Merci de revoir la ligne de dépense, plafonner son montant, ou justifier la reventillation HT / TVA.",O438&gt;G438,"Attention : Le montant TVA retenu est supérieur au montant TVA présenté. Merci de revoir la ligne de dépense, plafonner son montant, ou justifier la reventillation HT / TVA.",H438=0,"",P438=H438,"OK",P438&lt;H438,"Montant instruit inférieur au montant présenté.")</f>
        <v/>
      </c>
      <c r="T438" s="95">
        <f t="shared" si="68"/>
        <v>0</v>
      </c>
      <c r="U438" s="95">
        <f t="shared" si="69"/>
        <v>0</v>
      </c>
      <c r="V438" s="95">
        <f t="shared" si="70"/>
        <v>0</v>
      </c>
    </row>
    <row r="439" spans="1:22">
      <c r="A439" s="7">
        <v>435</v>
      </c>
      <c r="B439" s="2"/>
      <c r="C439" s="2"/>
      <c r="D439" s="2"/>
      <c r="E439" s="2"/>
      <c r="F439" s="99"/>
      <c r="G439" s="93"/>
      <c r="H439" s="98">
        <f t="shared" si="78"/>
        <v>0</v>
      </c>
      <c r="I439" s="30"/>
      <c r="J439" s="21">
        <f t="shared" si="71"/>
        <v>0</v>
      </c>
      <c r="K439" s="5">
        <f t="shared" si="72"/>
        <v>0</v>
      </c>
      <c r="L439" s="5">
        <f t="shared" si="73"/>
        <v>0</v>
      </c>
      <c r="M439" s="2">
        <f t="shared" si="74"/>
        <v>0</v>
      </c>
      <c r="N439" s="100">
        <f t="shared" si="75"/>
        <v>0</v>
      </c>
      <c r="O439" s="100">
        <f t="shared" si="76"/>
        <v>0</v>
      </c>
      <c r="P439" s="98">
        <f t="shared" si="77"/>
        <v>0</v>
      </c>
      <c r="Q439" s="19"/>
      <c r="R439" s="13"/>
      <c r="S439" s="37" t="str" cm="1">
        <f t="array" ref="S439">_xlfn.IFS(P439&gt;H439,"KO : Le montant retenu TTC est supérieur au montant présenté TTC. Merci de revoir la ligne de dépense ou plafonner son montant.",N439&gt;F439,"Attention : Le montant retenu HT est supérieur au montant HT présenté. Merci de revoir la ligne de dépense, plafonner son montant, ou justifier la reventillation HT / TVA.",O439&gt;G439,"Attention : Le montant TVA retenu est supérieur au montant TVA présenté. Merci de revoir la ligne de dépense, plafonner son montant, ou justifier la reventillation HT / TVA.",H439=0,"",P439=H439,"OK",P439&lt;H439,"Montant instruit inférieur au montant présenté.")</f>
        <v/>
      </c>
      <c r="T439" s="95">
        <f t="shared" si="68"/>
        <v>0</v>
      </c>
      <c r="U439" s="95">
        <f t="shared" si="69"/>
        <v>0</v>
      </c>
      <c r="V439" s="95">
        <f t="shared" si="70"/>
        <v>0</v>
      </c>
    </row>
    <row r="440" spans="1:22">
      <c r="A440" s="7">
        <v>436</v>
      </c>
      <c r="B440" s="2"/>
      <c r="C440" s="2"/>
      <c r="D440" s="2"/>
      <c r="E440" s="2"/>
      <c r="F440" s="99"/>
      <c r="G440" s="93"/>
      <c r="H440" s="98">
        <f t="shared" si="78"/>
        <v>0</v>
      </c>
      <c r="I440" s="30"/>
      <c r="J440" s="21">
        <f t="shared" si="71"/>
        <v>0</v>
      </c>
      <c r="K440" s="5">
        <f t="shared" si="72"/>
        <v>0</v>
      </c>
      <c r="L440" s="5">
        <f t="shared" si="73"/>
        <v>0</v>
      </c>
      <c r="M440" s="2">
        <f t="shared" si="74"/>
        <v>0</v>
      </c>
      <c r="N440" s="100">
        <f t="shared" si="75"/>
        <v>0</v>
      </c>
      <c r="O440" s="100">
        <f t="shared" si="76"/>
        <v>0</v>
      </c>
      <c r="P440" s="98">
        <f t="shared" si="77"/>
        <v>0</v>
      </c>
      <c r="Q440" s="19"/>
      <c r="R440" s="13"/>
      <c r="S440" s="37" t="str" cm="1">
        <f t="array" ref="S440">_xlfn.IFS(P440&gt;H440,"KO : Le montant retenu TTC est supérieur au montant présenté TTC. Merci de revoir la ligne de dépense ou plafonner son montant.",N440&gt;F440,"Attention : Le montant retenu HT est supérieur au montant HT présenté. Merci de revoir la ligne de dépense, plafonner son montant, ou justifier la reventillation HT / TVA.",O440&gt;G440,"Attention : Le montant TVA retenu est supérieur au montant TVA présenté. Merci de revoir la ligne de dépense, plafonner son montant, ou justifier la reventillation HT / TVA.",H440=0,"",P440=H440,"OK",P440&lt;H440,"Montant instruit inférieur au montant présenté.")</f>
        <v/>
      </c>
      <c r="T440" s="95">
        <f t="shared" si="68"/>
        <v>0</v>
      </c>
      <c r="U440" s="95">
        <f t="shared" si="69"/>
        <v>0</v>
      </c>
      <c r="V440" s="95">
        <f t="shared" si="70"/>
        <v>0</v>
      </c>
    </row>
    <row r="441" spans="1:22">
      <c r="A441" s="7">
        <v>437</v>
      </c>
      <c r="B441" s="2"/>
      <c r="C441" s="2"/>
      <c r="D441" s="2"/>
      <c r="E441" s="2"/>
      <c r="F441" s="99"/>
      <c r="G441" s="93"/>
      <c r="H441" s="98">
        <f t="shared" si="78"/>
        <v>0</v>
      </c>
      <c r="I441" s="30"/>
      <c r="J441" s="21">
        <f t="shared" si="71"/>
        <v>0</v>
      </c>
      <c r="K441" s="5">
        <f t="shared" si="72"/>
        <v>0</v>
      </c>
      <c r="L441" s="5">
        <f t="shared" si="73"/>
        <v>0</v>
      </c>
      <c r="M441" s="2">
        <f t="shared" si="74"/>
        <v>0</v>
      </c>
      <c r="N441" s="100">
        <f t="shared" si="75"/>
        <v>0</v>
      </c>
      <c r="O441" s="100">
        <f t="shared" si="76"/>
        <v>0</v>
      </c>
      <c r="P441" s="98">
        <f t="shared" si="77"/>
        <v>0</v>
      </c>
      <c r="Q441" s="19"/>
      <c r="R441" s="13"/>
      <c r="S441" s="37" t="str" cm="1">
        <f t="array" ref="S441">_xlfn.IFS(P441&gt;H441,"KO : Le montant retenu TTC est supérieur au montant présenté TTC. Merci de revoir la ligne de dépense ou plafonner son montant.",N441&gt;F441,"Attention : Le montant retenu HT est supérieur au montant HT présenté. Merci de revoir la ligne de dépense, plafonner son montant, ou justifier la reventillation HT / TVA.",O441&gt;G441,"Attention : Le montant TVA retenu est supérieur au montant TVA présenté. Merci de revoir la ligne de dépense, plafonner son montant, ou justifier la reventillation HT / TVA.",H441=0,"",P441=H441,"OK",P441&lt;H441,"Montant instruit inférieur au montant présenté.")</f>
        <v/>
      </c>
      <c r="T441" s="95">
        <f t="shared" si="68"/>
        <v>0</v>
      </c>
      <c r="U441" s="95">
        <f t="shared" si="69"/>
        <v>0</v>
      </c>
      <c r="V441" s="95">
        <f t="shared" si="70"/>
        <v>0</v>
      </c>
    </row>
    <row r="442" spans="1:22">
      <c r="A442" s="7">
        <v>438</v>
      </c>
      <c r="B442" s="2"/>
      <c r="C442" s="2"/>
      <c r="D442" s="2"/>
      <c r="E442" s="2"/>
      <c r="F442" s="99"/>
      <c r="G442" s="93"/>
      <c r="H442" s="98">
        <f t="shared" si="78"/>
        <v>0</v>
      </c>
      <c r="I442" s="30"/>
      <c r="J442" s="21">
        <f t="shared" si="71"/>
        <v>0</v>
      </c>
      <c r="K442" s="5">
        <f t="shared" si="72"/>
        <v>0</v>
      </c>
      <c r="L442" s="5">
        <f t="shared" si="73"/>
        <v>0</v>
      </c>
      <c r="M442" s="2">
        <f t="shared" si="74"/>
        <v>0</v>
      </c>
      <c r="N442" s="100">
        <f t="shared" si="75"/>
        <v>0</v>
      </c>
      <c r="O442" s="100">
        <f t="shared" si="76"/>
        <v>0</v>
      </c>
      <c r="P442" s="98">
        <f t="shared" si="77"/>
        <v>0</v>
      </c>
      <c r="Q442" s="19"/>
      <c r="R442" s="13"/>
      <c r="S442" s="37" t="str" cm="1">
        <f t="array" ref="S442">_xlfn.IFS(P442&gt;H442,"KO : Le montant retenu TTC est supérieur au montant présenté TTC. Merci de revoir la ligne de dépense ou plafonner son montant.",N442&gt;F442,"Attention : Le montant retenu HT est supérieur au montant HT présenté. Merci de revoir la ligne de dépense, plafonner son montant, ou justifier la reventillation HT / TVA.",O442&gt;G442,"Attention : Le montant TVA retenu est supérieur au montant TVA présenté. Merci de revoir la ligne de dépense, plafonner son montant, ou justifier la reventillation HT / TVA.",H442=0,"",P442=H442,"OK",P442&lt;H442,"Montant instruit inférieur au montant présenté.")</f>
        <v/>
      </c>
      <c r="T442" s="95">
        <f t="shared" si="68"/>
        <v>0</v>
      </c>
      <c r="U442" s="95">
        <f t="shared" si="69"/>
        <v>0</v>
      </c>
      <c r="V442" s="95">
        <f t="shared" si="70"/>
        <v>0</v>
      </c>
    </row>
    <row r="443" spans="1:22">
      <c r="A443" s="7">
        <v>439</v>
      </c>
      <c r="B443" s="2"/>
      <c r="C443" s="2"/>
      <c r="D443" s="2"/>
      <c r="E443" s="2"/>
      <c r="F443" s="99"/>
      <c r="G443" s="93"/>
      <c r="H443" s="98">
        <f t="shared" si="78"/>
        <v>0</v>
      </c>
      <c r="I443" s="30"/>
      <c r="J443" s="21">
        <f t="shared" si="71"/>
        <v>0</v>
      </c>
      <c r="K443" s="5">
        <f t="shared" si="72"/>
        <v>0</v>
      </c>
      <c r="L443" s="5">
        <f t="shared" si="73"/>
        <v>0</v>
      </c>
      <c r="M443" s="2">
        <f t="shared" si="74"/>
        <v>0</v>
      </c>
      <c r="N443" s="100">
        <f t="shared" si="75"/>
        <v>0</v>
      </c>
      <c r="O443" s="100">
        <f t="shared" si="76"/>
        <v>0</v>
      </c>
      <c r="P443" s="98">
        <f t="shared" si="77"/>
        <v>0</v>
      </c>
      <c r="Q443" s="19"/>
      <c r="R443" s="13"/>
      <c r="S443" s="37" t="str" cm="1">
        <f t="array" ref="S443">_xlfn.IFS(P443&gt;H443,"KO : Le montant retenu TTC est supérieur au montant présenté TTC. Merci de revoir la ligne de dépense ou plafonner son montant.",N443&gt;F443,"Attention : Le montant retenu HT est supérieur au montant HT présenté. Merci de revoir la ligne de dépense, plafonner son montant, ou justifier la reventillation HT / TVA.",O443&gt;G443,"Attention : Le montant TVA retenu est supérieur au montant TVA présenté. Merci de revoir la ligne de dépense, plafonner son montant, ou justifier la reventillation HT / TVA.",H443=0,"",P443=H443,"OK",P443&lt;H443,"Montant instruit inférieur au montant présenté.")</f>
        <v/>
      </c>
      <c r="T443" s="95">
        <f t="shared" si="68"/>
        <v>0</v>
      </c>
      <c r="U443" s="95">
        <f t="shared" si="69"/>
        <v>0</v>
      </c>
      <c r="V443" s="95">
        <f t="shared" si="70"/>
        <v>0</v>
      </c>
    </row>
    <row r="444" spans="1:22">
      <c r="A444" s="7">
        <v>440</v>
      </c>
      <c r="B444" s="2"/>
      <c r="C444" s="2"/>
      <c r="D444" s="2"/>
      <c r="E444" s="2"/>
      <c r="F444" s="99"/>
      <c r="G444" s="93"/>
      <c r="H444" s="98">
        <f t="shared" si="78"/>
        <v>0</v>
      </c>
      <c r="I444" s="30"/>
      <c r="J444" s="21">
        <f t="shared" si="71"/>
        <v>0</v>
      </c>
      <c r="K444" s="5">
        <f t="shared" si="72"/>
        <v>0</v>
      </c>
      <c r="L444" s="5">
        <f t="shared" si="73"/>
        <v>0</v>
      </c>
      <c r="M444" s="2">
        <f t="shared" si="74"/>
        <v>0</v>
      </c>
      <c r="N444" s="100">
        <f t="shared" si="75"/>
        <v>0</v>
      </c>
      <c r="O444" s="100">
        <f t="shared" si="76"/>
        <v>0</v>
      </c>
      <c r="P444" s="98">
        <f t="shared" si="77"/>
        <v>0</v>
      </c>
      <c r="Q444" s="19"/>
      <c r="R444" s="13"/>
      <c r="S444" s="37" t="str" cm="1">
        <f t="array" ref="S444">_xlfn.IFS(P444&gt;H444,"KO : Le montant retenu TTC est supérieur au montant présenté TTC. Merci de revoir la ligne de dépense ou plafonner son montant.",N444&gt;F444,"Attention : Le montant retenu HT est supérieur au montant HT présenté. Merci de revoir la ligne de dépense, plafonner son montant, ou justifier la reventillation HT / TVA.",O444&gt;G444,"Attention : Le montant TVA retenu est supérieur au montant TVA présenté. Merci de revoir la ligne de dépense, plafonner son montant, ou justifier la reventillation HT / TVA.",H444=0,"",P444=H444,"OK",P444&lt;H444,"Montant instruit inférieur au montant présenté.")</f>
        <v/>
      </c>
      <c r="T444" s="95">
        <f t="shared" si="68"/>
        <v>0</v>
      </c>
      <c r="U444" s="95">
        <f t="shared" si="69"/>
        <v>0</v>
      </c>
      <c r="V444" s="95">
        <f t="shared" si="70"/>
        <v>0</v>
      </c>
    </row>
    <row r="445" spans="1:22">
      <c r="A445" s="7">
        <v>441</v>
      </c>
      <c r="B445" s="2"/>
      <c r="C445" s="2"/>
      <c r="D445" s="2"/>
      <c r="E445" s="2"/>
      <c r="F445" s="99"/>
      <c r="G445" s="93"/>
      <c r="H445" s="98">
        <f t="shared" si="78"/>
        <v>0</v>
      </c>
      <c r="I445" s="30"/>
      <c r="J445" s="21">
        <f t="shared" si="71"/>
        <v>0</v>
      </c>
      <c r="K445" s="5">
        <f t="shared" si="72"/>
        <v>0</v>
      </c>
      <c r="L445" s="5">
        <f t="shared" si="73"/>
        <v>0</v>
      </c>
      <c r="M445" s="2">
        <f t="shared" si="74"/>
        <v>0</v>
      </c>
      <c r="N445" s="100">
        <f t="shared" si="75"/>
        <v>0</v>
      </c>
      <c r="O445" s="100">
        <f t="shared" si="76"/>
        <v>0</v>
      </c>
      <c r="P445" s="98">
        <f t="shared" si="77"/>
        <v>0</v>
      </c>
      <c r="Q445" s="19"/>
      <c r="R445" s="13"/>
      <c r="S445" s="37" t="str" cm="1">
        <f t="array" ref="S445">_xlfn.IFS(P445&gt;H445,"KO : Le montant retenu TTC est supérieur au montant présenté TTC. Merci de revoir la ligne de dépense ou plafonner son montant.",N445&gt;F445,"Attention : Le montant retenu HT est supérieur au montant HT présenté. Merci de revoir la ligne de dépense, plafonner son montant, ou justifier la reventillation HT / TVA.",O445&gt;G445,"Attention : Le montant TVA retenu est supérieur au montant TVA présenté. Merci de revoir la ligne de dépense, plafonner son montant, ou justifier la reventillation HT / TVA.",H445=0,"",P445=H445,"OK",P445&lt;H445,"Montant instruit inférieur au montant présenté.")</f>
        <v/>
      </c>
      <c r="T445" s="95">
        <f t="shared" si="68"/>
        <v>0</v>
      </c>
      <c r="U445" s="95">
        <f t="shared" si="69"/>
        <v>0</v>
      </c>
      <c r="V445" s="95">
        <f t="shared" si="70"/>
        <v>0</v>
      </c>
    </row>
    <row r="446" spans="1:22">
      <c r="A446" s="7">
        <v>442</v>
      </c>
      <c r="B446" s="2"/>
      <c r="C446" s="2"/>
      <c r="D446" s="2"/>
      <c r="E446" s="2"/>
      <c r="F446" s="99"/>
      <c r="G446" s="93"/>
      <c r="H446" s="98">
        <f t="shared" si="78"/>
        <v>0</v>
      </c>
      <c r="I446" s="30"/>
      <c r="J446" s="21">
        <f t="shared" si="71"/>
        <v>0</v>
      </c>
      <c r="K446" s="5">
        <f t="shared" si="72"/>
        <v>0</v>
      </c>
      <c r="L446" s="5">
        <f t="shared" si="73"/>
        <v>0</v>
      </c>
      <c r="M446" s="2">
        <f t="shared" si="74"/>
        <v>0</v>
      </c>
      <c r="N446" s="100">
        <f t="shared" si="75"/>
        <v>0</v>
      </c>
      <c r="O446" s="100">
        <f t="shared" si="76"/>
        <v>0</v>
      </c>
      <c r="P446" s="98">
        <f t="shared" si="77"/>
        <v>0</v>
      </c>
      <c r="Q446" s="19"/>
      <c r="R446" s="13"/>
      <c r="S446" s="37" t="str" cm="1">
        <f t="array" ref="S446">_xlfn.IFS(P446&gt;H446,"KO : Le montant retenu TTC est supérieur au montant présenté TTC. Merci de revoir la ligne de dépense ou plafonner son montant.",N446&gt;F446,"Attention : Le montant retenu HT est supérieur au montant HT présenté. Merci de revoir la ligne de dépense, plafonner son montant, ou justifier la reventillation HT / TVA.",O446&gt;G446,"Attention : Le montant TVA retenu est supérieur au montant TVA présenté. Merci de revoir la ligne de dépense, plafonner son montant, ou justifier la reventillation HT / TVA.",H446=0,"",P446=H446,"OK",P446&lt;H446,"Montant instruit inférieur au montant présenté.")</f>
        <v/>
      </c>
      <c r="T446" s="95">
        <f t="shared" si="68"/>
        <v>0</v>
      </c>
      <c r="U446" s="95">
        <f t="shared" si="69"/>
        <v>0</v>
      </c>
      <c r="V446" s="95">
        <f t="shared" si="70"/>
        <v>0</v>
      </c>
    </row>
    <row r="447" spans="1:22">
      <c r="A447" s="7">
        <v>443</v>
      </c>
      <c r="B447" s="2"/>
      <c r="C447" s="2"/>
      <c r="D447" s="2"/>
      <c r="E447" s="2"/>
      <c r="F447" s="99"/>
      <c r="G447" s="93"/>
      <c r="H447" s="98">
        <f t="shared" si="78"/>
        <v>0</v>
      </c>
      <c r="I447" s="30"/>
      <c r="J447" s="21">
        <f t="shared" si="71"/>
        <v>0</v>
      </c>
      <c r="K447" s="5">
        <f t="shared" si="72"/>
        <v>0</v>
      </c>
      <c r="L447" s="5">
        <f t="shared" si="73"/>
        <v>0</v>
      </c>
      <c r="M447" s="2">
        <f t="shared" si="74"/>
        <v>0</v>
      </c>
      <c r="N447" s="100">
        <f t="shared" si="75"/>
        <v>0</v>
      </c>
      <c r="O447" s="100">
        <f t="shared" si="76"/>
        <v>0</v>
      </c>
      <c r="P447" s="98">
        <f t="shared" si="77"/>
        <v>0</v>
      </c>
      <c r="Q447" s="19"/>
      <c r="R447" s="13"/>
      <c r="S447" s="37" t="str" cm="1">
        <f t="array" ref="S447">_xlfn.IFS(P447&gt;H447,"KO : Le montant retenu TTC est supérieur au montant présenté TTC. Merci de revoir la ligne de dépense ou plafonner son montant.",N447&gt;F447,"Attention : Le montant retenu HT est supérieur au montant HT présenté. Merci de revoir la ligne de dépense, plafonner son montant, ou justifier la reventillation HT / TVA.",O447&gt;G447,"Attention : Le montant TVA retenu est supérieur au montant TVA présenté. Merci de revoir la ligne de dépense, plafonner son montant, ou justifier la reventillation HT / TVA.",H447=0,"",P447=H447,"OK",P447&lt;H447,"Montant instruit inférieur au montant présenté.")</f>
        <v/>
      </c>
      <c r="T447" s="95">
        <f t="shared" si="68"/>
        <v>0</v>
      </c>
      <c r="U447" s="95">
        <f t="shared" si="69"/>
        <v>0</v>
      </c>
      <c r="V447" s="95">
        <f t="shared" si="70"/>
        <v>0</v>
      </c>
    </row>
    <row r="448" spans="1:22">
      <c r="A448" s="7">
        <v>444</v>
      </c>
      <c r="B448" s="2"/>
      <c r="C448" s="2"/>
      <c r="D448" s="2"/>
      <c r="E448" s="2"/>
      <c r="F448" s="99"/>
      <c r="G448" s="93"/>
      <c r="H448" s="98">
        <f t="shared" si="78"/>
        <v>0</v>
      </c>
      <c r="I448" s="30"/>
      <c r="J448" s="21">
        <f t="shared" si="71"/>
        <v>0</v>
      </c>
      <c r="K448" s="5">
        <f t="shared" si="72"/>
        <v>0</v>
      </c>
      <c r="L448" s="5">
        <f t="shared" si="73"/>
        <v>0</v>
      </c>
      <c r="M448" s="2">
        <f t="shared" si="74"/>
        <v>0</v>
      </c>
      <c r="N448" s="100">
        <f t="shared" si="75"/>
        <v>0</v>
      </c>
      <c r="O448" s="100">
        <f t="shared" si="76"/>
        <v>0</v>
      </c>
      <c r="P448" s="98">
        <f t="shared" si="77"/>
        <v>0</v>
      </c>
      <c r="Q448" s="19"/>
      <c r="R448" s="13"/>
      <c r="S448" s="37" t="str" cm="1">
        <f t="array" ref="S448">_xlfn.IFS(P448&gt;H448,"KO : Le montant retenu TTC est supérieur au montant présenté TTC. Merci de revoir la ligne de dépense ou plafonner son montant.",N448&gt;F448,"Attention : Le montant retenu HT est supérieur au montant HT présenté. Merci de revoir la ligne de dépense, plafonner son montant, ou justifier la reventillation HT / TVA.",O448&gt;G448,"Attention : Le montant TVA retenu est supérieur au montant TVA présenté. Merci de revoir la ligne de dépense, plafonner son montant, ou justifier la reventillation HT / TVA.",H448=0,"",P448=H448,"OK",P448&lt;H448,"Montant instruit inférieur au montant présenté.")</f>
        <v/>
      </c>
      <c r="T448" s="95">
        <f t="shared" si="68"/>
        <v>0</v>
      </c>
      <c r="U448" s="95">
        <f t="shared" si="69"/>
        <v>0</v>
      </c>
      <c r="V448" s="95">
        <f t="shared" si="70"/>
        <v>0</v>
      </c>
    </row>
    <row r="449" spans="1:22">
      <c r="A449" s="7">
        <v>445</v>
      </c>
      <c r="B449" s="2"/>
      <c r="C449" s="2"/>
      <c r="D449" s="2"/>
      <c r="E449" s="2"/>
      <c r="F449" s="99"/>
      <c r="G449" s="93"/>
      <c r="H449" s="98">
        <f t="shared" si="78"/>
        <v>0</v>
      </c>
      <c r="I449" s="30"/>
      <c r="J449" s="21">
        <f t="shared" si="71"/>
        <v>0</v>
      </c>
      <c r="K449" s="5">
        <f t="shared" si="72"/>
        <v>0</v>
      </c>
      <c r="L449" s="5">
        <f t="shared" si="73"/>
        <v>0</v>
      </c>
      <c r="M449" s="2">
        <f t="shared" si="74"/>
        <v>0</v>
      </c>
      <c r="N449" s="100">
        <f t="shared" si="75"/>
        <v>0</v>
      </c>
      <c r="O449" s="100">
        <f t="shared" si="76"/>
        <v>0</v>
      </c>
      <c r="P449" s="98">
        <f t="shared" si="77"/>
        <v>0</v>
      </c>
      <c r="Q449" s="19"/>
      <c r="R449" s="13"/>
      <c r="S449" s="37" t="str" cm="1">
        <f t="array" ref="S449">_xlfn.IFS(P449&gt;H449,"KO : Le montant retenu TTC est supérieur au montant présenté TTC. Merci de revoir la ligne de dépense ou plafonner son montant.",N449&gt;F449,"Attention : Le montant retenu HT est supérieur au montant HT présenté. Merci de revoir la ligne de dépense, plafonner son montant, ou justifier la reventillation HT / TVA.",O449&gt;G449,"Attention : Le montant TVA retenu est supérieur au montant TVA présenté. Merci de revoir la ligne de dépense, plafonner son montant, ou justifier la reventillation HT / TVA.",H449=0,"",P449=H449,"OK",P449&lt;H449,"Montant instruit inférieur au montant présenté.")</f>
        <v/>
      </c>
      <c r="T449" s="95">
        <f t="shared" si="68"/>
        <v>0</v>
      </c>
      <c r="U449" s="95">
        <f t="shared" si="69"/>
        <v>0</v>
      </c>
      <c r="V449" s="95">
        <f t="shared" si="70"/>
        <v>0</v>
      </c>
    </row>
    <row r="450" spans="1:22">
      <c r="A450" s="7">
        <v>446</v>
      </c>
      <c r="B450" s="2"/>
      <c r="C450" s="2"/>
      <c r="D450" s="2"/>
      <c r="E450" s="2"/>
      <c r="F450" s="99"/>
      <c r="G450" s="93"/>
      <c r="H450" s="98">
        <f t="shared" si="78"/>
        <v>0</v>
      </c>
      <c r="I450" s="30"/>
      <c r="J450" s="21">
        <f t="shared" si="71"/>
        <v>0</v>
      </c>
      <c r="K450" s="5">
        <f t="shared" si="72"/>
        <v>0</v>
      </c>
      <c r="L450" s="5">
        <f t="shared" si="73"/>
        <v>0</v>
      </c>
      <c r="M450" s="2">
        <f t="shared" si="74"/>
        <v>0</v>
      </c>
      <c r="N450" s="100">
        <f t="shared" si="75"/>
        <v>0</v>
      </c>
      <c r="O450" s="100">
        <f t="shared" si="76"/>
        <v>0</v>
      </c>
      <c r="P450" s="98">
        <f t="shared" si="77"/>
        <v>0</v>
      </c>
      <c r="Q450" s="19"/>
      <c r="R450" s="13"/>
      <c r="S450" s="37" t="str" cm="1">
        <f t="array" ref="S450">_xlfn.IFS(P450&gt;H450,"KO : Le montant retenu TTC est supérieur au montant présenté TTC. Merci de revoir la ligne de dépense ou plafonner son montant.",N450&gt;F450,"Attention : Le montant retenu HT est supérieur au montant HT présenté. Merci de revoir la ligne de dépense, plafonner son montant, ou justifier la reventillation HT / TVA.",O450&gt;G450,"Attention : Le montant TVA retenu est supérieur au montant TVA présenté. Merci de revoir la ligne de dépense, plafonner son montant, ou justifier la reventillation HT / TVA.",H450=0,"",P450=H450,"OK",P450&lt;H450,"Montant instruit inférieur au montant présenté.")</f>
        <v/>
      </c>
      <c r="T450" s="95">
        <f t="shared" si="68"/>
        <v>0</v>
      </c>
      <c r="U450" s="95">
        <f t="shared" si="69"/>
        <v>0</v>
      </c>
      <c r="V450" s="95">
        <f t="shared" si="70"/>
        <v>0</v>
      </c>
    </row>
    <row r="451" spans="1:22">
      <c r="A451" s="7">
        <v>447</v>
      </c>
      <c r="B451" s="2"/>
      <c r="C451" s="2"/>
      <c r="D451" s="2"/>
      <c r="E451" s="2"/>
      <c r="F451" s="99"/>
      <c r="G451" s="93"/>
      <c r="H451" s="98">
        <f t="shared" si="78"/>
        <v>0</v>
      </c>
      <c r="I451" s="30"/>
      <c r="J451" s="21">
        <f t="shared" si="71"/>
        <v>0</v>
      </c>
      <c r="K451" s="5">
        <f t="shared" si="72"/>
        <v>0</v>
      </c>
      <c r="L451" s="5">
        <f t="shared" si="73"/>
        <v>0</v>
      </c>
      <c r="M451" s="2">
        <f t="shared" si="74"/>
        <v>0</v>
      </c>
      <c r="N451" s="100">
        <f t="shared" si="75"/>
        <v>0</v>
      </c>
      <c r="O451" s="100">
        <f t="shared" si="76"/>
        <v>0</v>
      </c>
      <c r="P451" s="98">
        <f t="shared" si="77"/>
        <v>0</v>
      </c>
      <c r="Q451" s="19"/>
      <c r="R451" s="13"/>
      <c r="S451" s="37" t="str" cm="1">
        <f t="array" ref="S451">_xlfn.IFS(P451&gt;H451,"KO : Le montant retenu TTC est supérieur au montant présenté TTC. Merci de revoir la ligne de dépense ou plafonner son montant.",N451&gt;F451,"Attention : Le montant retenu HT est supérieur au montant HT présenté. Merci de revoir la ligne de dépense, plafonner son montant, ou justifier la reventillation HT / TVA.",O451&gt;G451,"Attention : Le montant TVA retenu est supérieur au montant TVA présenté. Merci de revoir la ligne de dépense, plafonner son montant, ou justifier la reventillation HT / TVA.",H451=0,"",P451=H451,"OK",P451&lt;H451,"Montant instruit inférieur au montant présenté.")</f>
        <v/>
      </c>
      <c r="T451" s="95">
        <f t="shared" si="68"/>
        <v>0</v>
      </c>
      <c r="U451" s="95">
        <f t="shared" si="69"/>
        <v>0</v>
      </c>
      <c r="V451" s="95">
        <f t="shared" si="70"/>
        <v>0</v>
      </c>
    </row>
    <row r="452" spans="1:22">
      <c r="A452" s="7">
        <v>448</v>
      </c>
      <c r="B452" s="2"/>
      <c r="C452" s="2"/>
      <c r="D452" s="2"/>
      <c r="E452" s="2"/>
      <c r="F452" s="99"/>
      <c r="G452" s="93"/>
      <c r="H452" s="98">
        <f t="shared" si="78"/>
        <v>0</v>
      </c>
      <c r="I452" s="30"/>
      <c r="J452" s="21">
        <f t="shared" si="71"/>
        <v>0</v>
      </c>
      <c r="K452" s="5">
        <f t="shared" si="72"/>
        <v>0</v>
      </c>
      <c r="L452" s="5">
        <f t="shared" si="73"/>
        <v>0</v>
      </c>
      <c r="M452" s="2">
        <f t="shared" si="74"/>
        <v>0</v>
      </c>
      <c r="N452" s="100">
        <f t="shared" si="75"/>
        <v>0</v>
      </c>
      <c r="O452" s="100">
        <f t="shared" si="76"/>
        <v>0</v>
      </c>
      <c r="P452" s="98">
        <f t="shared" si="77"/>
        <v>0</v>
      </c>
      <c r="Q452" s="19"/>
      <c r="R452" s="13"/>
      <c r="S452" s="37" t="str" cm="1">
        <f t="array" ref="S452">_xlfn.IFS(P452&gt;H452,"KO : Le montant retenu TTC est supérieur au montant présenté TTC. Merci de revoir la ligne de dépense ou plafonner son montant.",N452&gt;F452,"Attention : Le montant retenu HT est supérieur au montant HT présenté. Merci de revoir la ligne de dépense, plafonner son montant, ou justifier la reventillation HT / TVA.",O452&gt;G452,"Attention : Le montant TVA retenu est supérieur au montant TVA présenté. Merci de revoir la ligne de dépense, plafonner son montant, ou justifier la reventillation HT / TVA.",H452=0,"",P452=H452,"OK",P452&lt;H452,"Montant instruit inférieur au montant présenté.")</f>
        <v/>
      </c>
      <c r="T452" s="95">
        <f t="shared" si="68"/>
        <v>0</v>
      </c>
      <c r="U452" s="95">
        <f t="shared" si="69"/>
        <v>0</v>
      </c>
      <c r="V452" s="95">
        <f t="shared" si="70"/>
        <v>0</v>
      </c>
    </row>
    <row r="453" spans="1:22">
      <c r="A453" s="7">
        <v>449</v>
      </c>
      <c r="B453" s="2"/>
      <c r="C453" s="2"/>
      <c r="D453" s="2"/>
      <c r="E453" s="2"/>
      <c r="F453" s="99"/>
      <c r="G453" s="93"/>
      <c r="H453" s="98">
        <f t="shared" si="78"/>
        <v>0</v>
      </c>
      <c r="I453" s="30"/>
      <c r="J453" s="21">
        <f t="shared" si="71"/>
        <v>0</v>
      </c>
      <c r="K453" s="5">
        <f t="shared" si="72"/>
        <v>0</v>
      </c>
      <c r="L453" s="5">
        <f t="shared" si="73"/>
        <v>0</v>
      </c>
      <c r="M453" s="2">
        <f t="shared" si="74"/>
        <v>0</v>
      </c>
      <c r="N453" s="100">
        <f t="shared" si="75"/>
        <v>0</v>
      </c>
      <c r="O453" s="100">
        <f t="shared" si="76"/>
        <v>0</v>
      </c>
      <c r="P453" s="98">
        <f t="shared" si="77"/>
        <v>0</v>
      </c>
      <c r="Q453" s="19"/>
      <c r="R453" s="13"/>
      <c r="S453" s="37" t="str" cm="1">
        <f t="array" ref="S453">_xlfn.IFS(P453&gt;H453,"KO : Le montant retenu TTC est supérieur au montant présenté TTC. Merci de revoir la ligne de dépense ou plafonner son montant.",N453&gt;F453,"Attention : Le montant retenu HT est supérieur au montant HT présenté. Merci de revoir la ligne de dépense, plafonner son montant, ou justifier la reventillation HT / TVA.",O453&gt;G453,"Attention : Le montant TVA retenu est supérieur au montant TVA présenté. Merci de revoir la ligne de dépense, plafonner son montant, ou justifier la reventillation HT / TVA.",H453=0,"",P453=H453,"OK",P453&lt;H453,"Montant instruit inférieur au montant présenté.")</f>
        <v/>
      </c>
      <c r="T453" s="95">
        <f t="shared" ref="T453:T516" si="79">F453-N453</f>
        <v>0</v>
      </c>
      <c r="U453" s="95">
        <f t="shared" ref="U453:U516" si="80">G453-O453</f>
        <v>0</v>
      </c>
      <c r="V453" s="95">
        <f t="shared" ref="V453:V516" si="81">H453-P453</f>
        <v>0</v>
      </c>
    </row>
    <row r="454" spans="1:22">
      <c r="A454" s="7">
        <v>450</v>
      </c>
      <c r="B454" s="2"/>
      <c r="C454" s="2"/>
      <c r="D454" s="2"/>
      <c r="E454" s="2"/>
      <c r="F454" s="99"/>
      <c r="G454" s="93"/>
      <c r="H454" s="98">
        <f t="shared" si="78"/>
        <v>0</v>
      </c>
      <c r="I454" s="30"/>
      <c r="J454" s="21">
        <f t="shared" ref="J454:J517" si="82">B454</f>
        <v>0</v>
      </c>
      <c r="K454" s="5">
        <f t="shared" ref="K454:K517" si="83">C454</f>
        <v>0</v>
      </c>
      <c r="L454" s="5">
        <f t="shared" ref="L454:L517" si="84">D454</f>
        <v>0</v>
      </c>
      <c r="M454" s="2">
        <f t="shared" ref="M454:M517" si="85">E454</f>
        <v>0</v>
      </c>
      <c r="N454" s="100">
        <f t="shared" ref="N454:N517" si="86">F454</f>
        <v>0</v>
      </c>
      <c r="O454" s="100">
        <f t="shared" ref="O454:O517" si="87">G454</f>
        <v>0</v>
      </c>
      <c r="P454" s="98">
        <f t="shared" ref="P454:P517" si="88">N454+O454</f>
        <v>0</v>
      </c>
      <c r="Q454" s="19"/>
      <c r="R454" s="13"/>
      <c r="S454" s="37" t="str" cm="1">
        <f t="array" ref="S454">_xlfn.IFS(P454&gt;H454,"KO : Le montant retenu TTC est supérieur au montant présenté TTC. Merci de revoir la ligne de dépense ou plafonner son montant.",N454&gt;F454,"Attention : Le montant retenu HT est supérieur au montant HT présenté. Merci de revoir la ligne de dépense, plafonner son montant, ou justifier la reventillation HT / TVA.",O454&gt;G454,"Attention : Le montant TVA retenu est supérieur au montant TVA présenté. Merci de revoir la ligne de dépense, plafonner son montant, ou justifier la reventillation HT / TVA.",H454=0,"",P454=H454,"OK",P454&lt;H454,"Montant instruit inférieur au montant présenté.")</f>
        <v/>
      </c>
      <c r="T454" s="95">
        <f t="shared" si="79"/>
        <v>0</v>
      </c>
      <c r="U454" s="95">
        <f t="shared" si="80"/>
        <v>0</v>
      </c>
      <c r="V454" s="95">
        <f t="shared" si="81"/>
        <v>0</v>
      </c>
    </row>
    <row r="455" spans="1:22">
      <c r="A455" s="7">
        <v>451</v>
      </c>
      <c r="B455" s="2"/>
      <c r="C455" s="2"/>
      <c r="D455" s="2"/>
      <c r="E455" s="2"/>
      <c r="F455" s="99"/>
      <c r="G455" s="93"/>
      <c r="H455" s="98">
        <f t="shared" si="78"/>
        <v>0</v>
      </c>
      <c r="I455" s="30"/>
      <c r="J455" s="21">
        <f t="shared" si="82"/>
        <v>0</v>
      </c>
      <c r="K455" s="5">
        <f t="shared" si="83"/>
        <v>0</v>
      </c>
      <c r="L455" s="5">
        <f t="shared" si="84"/>
        <v>0</v>
      </c>
      <c r="M455" s="2">
        <f t="shared" si="85"/>
        <v>0</v>
      </c>
      <c r="N455" s="100">
        <f t="shared" si="86"/>
        <v>0</v>
      </c>
      <c r="O455" s="100">
        <f t="shared" si="87"/>
        <v>0</v>
      </c>
      <c r="P455" s="98">
        <f t="shared" si="88"/>
        <v>0</v>
      </c>
      <c r="Q455" s="19"/>
      <c r="R455" s="13"/>
      <c r="S455" s="37" t="str" cm="1">
        <f t="array" ref="S455">_xlfn.IFS(P455&gt;H455,"KO : Le montant retenu TTC est supérieur au montant présenté TTC. Merci de revoir la ligne de dépense ou plafonner son montant.",N455&gt;F455,"Attention : Le montant retenu HT est supérieur au montant HT présenté. Merci de revoir la ligne de dépense, plafonner son montant, ou justifier la reventillation HT / TVA.",O455&gt;G455,"Attention : Le montant TVA retenu est supérieur au montant TVA présenté. Merci de revoir la ligne de dépense, plafonner son montant, ou justifier la reventillation HT / TVA.",H455=0,"",P455=H455,"OK",P455&lt;H455,"Montant instruit inférieur au montant présenté.")</f>
        <v/>
      </c>
      <c r="T455" s="95">
        <f t="shared" si="79"/>
        <v>0</v>
      </c>
      <c r="U455" s="95">
        <f t="shared" si="80"/>
        <v>0</v>
      </c>
      <c r="V455" s="95">
        <f t="shared" si="81"/>
        <v>0</v>
      </c>
    </row>
    <row r="456" spans="1:22">
      <c r="A456" s="7">
        <v>452</v>
      </c>
      <c r="B456" s="2"/>
      <c r="C456" s="2"/>
      <c r="D456" s="2"/>
      <c r="E456" s="2"/>
      <c r="F456" s="99"/>
      <c r="G456" s="93"/>
      <c r="H456" s="98">
        <f t="shared" si="78"/>
        <v>0</v>
      </c>
      <c r="I456" s="30"/>
      <c r="J456" s="21">
        <f t="shared" si="82"/>
        <v>0</v>
      </c>
      <c r="K456" s="5">
        <f t="shared" si="83"/>
        <v>0</v>
      </c>
      <c r="L456" s="5">
        <f t="shared" si="84"/>
        <v>0</v>
      </c>
      <c r="M456" s="2">
        <f t="shared" si="85"/>
        <v>0</v>
      </c>
      <c r="N456" s="100">
        <f t="shared" si="86"/>
        <v>0</v>
      </c>
      <c r="O456" s="100">
        <f t="shared" si="87"/>
        <v>0</v>
      </c>
      <c r="P456" s="98">
        <f t="shared" si="88"/>
        <v>0</v>
      </c>
      <c r="Q456" s="19"/>
      <c r="R456" s="13"/>
      <c r="S456" s="37" t="str" cm="1">
        <f t="array" ref="S456">_xlfn.IFS(P456&gt;H456,"KO : Le montant retenu TTC est supérieur au montant présenté TTC. Merci de revoir la ligne de dépense ou plafonner son montant.",N456&gt;F456,"Attention : Le montant retenu HT est supérieur au montant HT présenté. Merci de revoir la ligne de dépense, plafonner son montant, ou justifier la reventillation HT / TVA.",O456&gt;G456,"Attention : Le montant TVA retenu est supérieur au montant TVA présenté. Merci de revoir la ligne de dépense, plafonner son montant, ou justifier la reventillation HT / TVA.",H456=0,"",P456=H456,"OK",P456&lt;H456,"Montant instruit inférieur au montant présenté.")</f>
        <v/>
      </c>
      <c r="T456" s="95">
        <f t="shared" si="79"/>
        <v>0</v>
      </c>
      <c r="U456" s="95">
        <f t="shared" si="80"/>
        <v>0</v>
      </c>
      <c r="V456" s="95">
        <f t="shared" si="81"/>
        <v>0</v>
      </c>
    </row>
    <row r="457" spans="1:22">
      <c r="A457" s="7">
        <v>453</v>
      </c>
      <c r="B457" s="2"/>
      <c r="C457" s="2"/>
      <c r="D457" s="2"/>
      <c r="E457" s="2"/>
      <c r="F457" s="99"/>
      <c r="G457" s="93"/>
      <c r="H457" s="98">
        <f t="shared" si="78"/>
        <v>0</v>
      </c>
      <c r="I457" s="30"/>
      <c r="J457" s="21">
        <f t="shared" si="82"/>
        <v>0</v>
      </c>
      <c r="K457" s="5">
        <f t="shared" si="83"/>
        <v>0</v>
      </c>
      <c r="L457" s="5">
        <f t="shared" si="84"/>
        <v>0</v>
      </c>
      <c r="M457" s="2">
        <f t="shared" si="85"/>
        <v>0</v>
      </c>
      <c r="N457" s="100">
        <f t="shared" si="86"/>
        <v>0</v>
      </c>
      <c r="O457" s="100">
        <f t="shared" si="87"/>
        <v>0</v>
      </c>
      <c r="P457" s="98">
        <f t="shared" si="88"/>
        <v>0</v>
      </c>
      <c r="Q457" s="19"/>
      <c r="R457" s="13"/>
      <c r="S457" s="37" t="str" cm="1">
        <f t="array" ref="S457">_xlfn.IFS(P457&gt;H457,"KO : Le montant retenu TTC est supérieur au montant présenté TTC. Merci de revoir la ligne de dépense ou plafonner son montant.",N457&gt;F457,"Attention : Le montant retenu HT est supérieur au montant HT présenté. Merci de revoir la ligne de dépense, plafonner son montant, ou justifier la reventillation HT / TVA.",O457&gt;G457,"Attention : Le montant TVA retenu est supérieur au montant TVA présenté. Merci de revoir la ligne de dépense, plafonner son montant, ou justifier la reventillation HT / TVA.",H457=0,"",P457=H457,"OK",P457&lt;H457,"Montant instruit inférieur au montant présenté.")</f>
        <v/>
      </c>
      <c r="T457" s="95">
        <f t="shared" si="79"/>
        <v>0</v>
      </c>
      <c r="U457" s="95">
        <f t="shared" si="80"/>
        <v>0</v>
      </c>
      <c r="V457" s="95">
        <f t="shared" si="81"/>
        <v>0</v>
      </c>
    </row>
    <row r="458" spans="1:22">
      <c r="A458" s="7">
        <v>454</v>
      </c>
      <c r="B458" s="2"/>
      <c r="C458" s="2"/>
      <c r="D458" s="2"/>
      <c r="E458" s="2"/>
      <c r="F458" s="99"/>
      <c r="G458" s="93"/>
      <c r="H458" s="98">
        <f t="shared" si="78"/>
        <v>0</v>
      </c>
      <c r="I458" s="30"/>
      <c r="J458" s="21">
        <f t="shared" si="82"/>
        <v>0</v>
      </c>
      <c r="K458" s="5">
        <f t="shared" si="83"/>
        <v>0</v>
      </c>
      <c r="L458" s="5">
        <f t="shared" si="84"/>
        <v>0</v>
      </c>
      <c r="M458" s="2">
        <f t="shared" si="85"/>
        <v>0</v>
      </c>
      <c r="N458" s="100">
        <f t="shared" si="86"/>
        <v>0</v>
      </c>
      <c r="O458" s="100">
        <f t="shared" si="87"/>
        <v>0</v>
      </c>
      <c r="P458" s="98">
        <f t="shared" si="88"/>
        <v>0</v>
      </c>
      <c r="Q458" s="19"/>
      <c r="R458" s="13"/>
      <c r="S458" s="37" t="str" cm="1">
        <f t="array" ref="S458">_xlfn.IFS(P458&gt;H458,"KO : Le montant retenu TTC est supérieur au montant présenté TTC. Merci de revoir la ligne de dépense ou plafonner son montant.",N458&gt;F458,"Attention : Le montant retenu HT est supérieur au montant HT présenté. Merci de revoir la ligne de dépense, plafonner son montant, ou justifier la reventillation HT / TVA.",O458&gt;G458,"Attention : Le montant TVA retenu est supérieur au montant TVA présenté. Merci de revoir la ligne de dépense, plafonner son montant, ou justifier la reventillation HT / TVA.",H458=0,"",P458=H458,"OK",P458&lt;H458,"Montant instruit inférieur au montant présenté.")</f>
        <v/>
      </c>
      <c r="T458" s="95">
        <f t="shared" si="79"/>
        <v>0</v>
      </c>
      <c r="U458" s="95">
        <f t="shared" si="80"/>
        <v>0</v>
      </c>
      <c r="V458" s="95">
        <f t="shared" si="81"/>
        <v>0</v>
      </c>
    </row>
    <row r="459" spans="1:22">
      <c r="A459" s="7">
        <v>455</v>
      </c>
      <c r="B459" s="2"/>
      <c r="C459" s="2"/>
      <c r="D459" s="2"/>
      <c r="E459" s="2"/>
      <c r="F459" s="99"/>
      <c r="G459" s="93"/>
      <c r="H459" s="98">
        <f t="shared" ref="H459:H522" si="89">F459+G459</f>
        <v>0</v>
      </c>
      <c r="I459" s="30"/>
      <c r="J459" s="21">
        <f t="shared" si="82"/>
        <v>0</v>
      </c>
      <c r="K459" s="5">
        <f t="shared" si="83"/>
        <v>0</v>
      </c>
      <c r="L459" s="5">
        <f t="shared" si="84"/>
        <v>0</v>
      </c>
      <c r="M459" s="2">
        <f t="shared" si="85"/>
        <v>0</v>
      </c>
      <c r="N459" s="100">
        <f t="shared" si="86"/>
        <v>0</v>
      </c>
      <c r="O459" s="100">
        <f t="shared" si="87"/>
        <v>0</v>
      </c>
      <c r="P459" s="98">
        <f t="shared" si="88"/>
        <v>0</v>
      </c>
      <c r="Q459" s="19"/>
      <c r="R459" s="13"/>
      <c r="S459" s="37" t="str" cm="1">
        <f t="array" ref="S459">_xlfn.IFS(P459&gt;H459,"KO : Le montant retenu TTC est supérieur au montant présenté TTC. Merci de revoir la ligne de dépense ou plafonner son montant.",N459&gt;F459,"Attention : Le montant retenu HT est supérieur au montant HT présenté. Merci de revoir la ligne de dépense, plafonner son montant, ou justifier la reventillation HT / TVA.",O459&gt;G459,"Attention : Le montant TVA retenu est supérieur au montant TVA présenté. Merci de revoir la ligne de dépense, plafonner son montant, ou justifier la reventillation HT / TVA.",H459=0,"",P459=H459,"OK",P459&lt;H459,"Montant instruit inférieur au montant présenté.")</f>
        <v/>
      </c>
      <c r="T459" s="95">
        <f t="shared" si="79"/>
        <v>0</v>
      </c>
      <c r="U459" s="95">
        <f t="shared" si="80"/>
        <v>0</v>
      </c>
      <c r="V459" s="95">
        <f t="shared" si="81"/>
        <v>0</v>
      </c>
    </row>
    <row r="460" spans="1:22">
      <c r="A460" s="7">
        <v>456</v>
      </c>
      <c r="B460" s="2"/>
      <c r="C460" s="2"/>
      <c r="D460" s="2"/>
      <c r="E460" s="2"/>
      <c r="F460" s="99"/>
      <c r="G460" s="93"/>
      <c r="H460" s="98">
        <f t="shared" si="89"/>
        <v>0</v>
      </c>
      <c r="I460" s="30"/>
      <c r="J460" s="21">
        <f t="shared" si="82"/>
        <v>0</v>
      </c>
      <c r="K460" s="5">
        <f t="shared" si="83"/>
        <v>0</v>
      </c>
      <c r="L460" s="5">
        <f t="shared" si="84"/>
        <v>0</v>
      </c>
      <c r="M460" s="2">
        <f t="shared" si="85"/>
        <v>0</v>
      </c>
      <c r="N460" s="100">
        <f t="shared" si="86"/>
        <v>0</v>
      </c>
      <c r="O460" s="100">
        <f t="shared" si="87"/>
        <v>0</v>
      </c>
      <c r="P460" s="98">
        <f t="shared" si="88"/>
        <v>0</v>
      </c>
      <c r="Q460" s="19"/>
      <c r="R460" s="13"/>
      <c r="S460" s="37" t="str" cm="1">
        <f t="array" ref="S460">_xlfn.IFS(P460&gt;H460,"KO : Le montant retenu TTC est supérieur au montant présenté TTC. Merci de revoir la ligne de dépense ou plafonner son montant.",N460&gt;F460,"Attention : Le montant retenu HT est supérieur au montant HT présenté. Merci de revoir la ligne de dépense, plafonner son montant, ou justifier la reventillation HT / TVA.",O460&gt;G460,"Attention : Le montant TVA retenu est supérieur au montant TVA présenté. Merci de revoir la ligne de dépense, plafonner son montant, ou justifier la reventillation HT / TVA.",H460=0,"",P460=H460,"OK",P460&lt;H460,"Montant instruit inférieur au montant présenté.")</f>
        <v/>
      </c>
      <c r="T460" s="95">
        <f t="shared" si="79"/>
        <v>0</v>
      </c>
      <c r="U460" s="95">
        <f t="shared" si="80"/>
        <v>0</v>
      </c>
      <c r="V460" s="95">
        <f t="shared" si="81"/>
        <v>0</v>
      </c>
    </row>
    <row r="461" spans="1:22">
      <c r="A461" s="7">
        <v>457</v>
      </c>
      <c r="B461" s="2"/>
      <c r="C461" s="2"/>
      <c r="D461" s="2"/>
      <c r="E461" s="2"/>
      <c r="F461" s="99"/>
      <c r="G461" s="93"/>
      <c r="H461" s="98">
        <f t="shared" si="89"/>
        <v>0</v>
      </c>
      <c r="I461" s="30"/>
      <c r="J461" s="21">
        <f t="shared" si="82"/>
        <v>0</v>
      </c>
      <c r="K461" s="5">
        <f t="shared" si="83"/>
        <v>0</v>
      </c>
      <c r="L461" s="5">
        <f t="shared" si="84"/>
        <v>0</v>
      </c>
      <c r="M461" s="2">
        <f t="shared" si="85"/>
        <v>0</v>
      </c>
      <c r="N461" s="100">
        <f t="shared" si="86"/>
        <v>0</v>
      </c>
      <c r="O461" s="100">
        <f t="shared" si="87"/>
        <v>0</v>
      </c>
      <c r="P461" s="98">
        <f t="shared" si="88"/>
        <v>0</v>
      </c>
      <c r="Q461" s="19"/>
      <c r="R461" s="13"/>
      <c r="S461" s="37" t="str" cm="1">
        <f t="array" ref="S461">_xlfn.IFS(P461&gt;H461,"KO : Le montant retenu TTC est supérieur au montant présenté TTC. Merci de revoir la ligne de dépense ou plafonner son montant.",N461&gt;F461,"Attention : Le montant retenu HT est supérieur au montant HT présenté. Merci de revoir la ligne de dépense, plafonner son montant, ou justifier la reventillation HT / TVA.",O461&gt;G461,"Attention : Le montant TVA retenu est supérieur au montant TVA présenté. Merci de revoir la ligne de dépense, plafonner son montant, ou justifier la reventillation HT / TVA.",H461=0,"",P461=H461,"OK",P461&lt;H461,"Montant instruit inférieur au montant présenté.")</f>
        <v/>
      </c>
      <c r="T461" s="95">
        <f t="shared" si="79"/>
        <v>0</v>
      </c>
      <c r="U461" s="95">
        <f t="shared" si="80"/>
        <v>0</v>
      </c>
      <c r="V461" s="95">
        <f t="shared" si="81"/>
        <v>0</v>
      </c>
    </row>
    <row r="462" spans="1:22">
      <c r="A462" s="7">
        <v>458</v>
      </c>
      <c r="B462" s="2"/>
      <c r="C462" s="2"/>
      <c r="D462" s="2"/>
      <c r="E462" s="2"/>
      <c r="F462" s="99"/>
      <c r="G462" s="93"/>
      <c r="H462" s="98">
        <f t="shared" si="89"/>
        <v>0</v>
      </c>
      <c r="I462" s="30"/>
      <c r="J462" s="21">
        <f t="shared" si="82"/>
        <v>0</v>
      </c>
      <c r="K462" s="5">
        <f t="shared" si="83"/>
        <v>0</v>
      </c>
      <c r="L462" s="5">
        <f t="shared" si="84"/>
        <v>0</v>
      </c>
      <c r="M462" s="2">
        <f t="shared" si="85"/>
        <v>0</v>
      </c>
      <c r="N462" s="100">
        <f t="shared" si="86"/>
        <v>0</v>
      </c>
      <c r="O462" s="100">
        <f t="shared" si="87"/>
        <v>0</v>
      </c>
      <c r="P462" s="98">
        <f t="shared" si="88"/>
        <v>0</v>
      </c>
      <c r="Q462" s="19"/>
      <c r="R462" s="13"/>
      <c r="S462" s="37" t="str" cm="1">
        <f t="array" ref="S462">_xlfn.IFS(P462&gt;H462,"KO : Le montant retenu TTC est supérieur au montant présenté TTC. Merci de revoir la ligne de dépense ou plafonner son montant.",N462&gt;F462,"Attention : Le montant retenu HT est supérieur au montant HT présenté. Merci de revoir la ligne de dépense, plafonner son montant, ou justifier la reventillation HT / TVA.",O462&gt;G462,"Attention : Le montant TVA retenu est supérieur au montant TVA présenté. Merci de revoir la ligne de dépense, plafonner son montant, ou justifier la reventillation HT / TVA.",H462=0,"",P462=H462,"OK",P462&lt;H462,"Montant instruit inférieur au montant présenté.")</f>
        <v/>
      </c>
      <c r="T462" s="95">
        <f t="shared" si="79"/>
        <v>0</v>
      </c>
      <c r="U462" s="95">
        <f t="shared" si="80"/>
        <v>0</v>
      </c>
      <c r="V462" s="95">
        <f t="shared" si="81"/>
        <v>0</v>
      </c>
    </row>
    <row r="463" spans="1:22">
      <c r="A463" s="7">
        <v>459</v>
      </c>
      <c r="B463" s="2"/>
      <c r="C463" s="2"/>
      <c r="D463" s="2"/>
      <c r="E463" s="2"/>
      <c r="F463" s="99"/>
      <c r="G463" s="93"/>
      <c r="H463" s="98">
        <f t="shared" si="89"/>
        <v>0</v>
      </c>
      <c r="I463" s="30"/>
      <c r="J463" s="21">
        <f t="shared" si="82"/>
        <v>0</v>
      </c>
      <c r="K463" s="5">
        <f t="shared" si="83"/>
        <v>0</v>
      </c>
      <c r="L463" s="5">
        <f t="shared" si="84"/>
        <v>0</v>
      </c>
      <c r="M463" s="2">
        <f t="shared" si="85"/>
        <v>0</v>
      </c>
      <c r="N463" s="100">
        <f t="shared" si="86"/>
        <v>0</v>
      </c>
      <c r="O463" s="100">
        <f t="shared" si="87"/>
        <v>0</v>
      </c>
      <c r="P463" s="98">
        <f t="shared" si="88"/>
        <v>0</v>
      </c>
      <c r="Q463" s="19"/>
      <c r="R463" s="13"/>
      <c r="S463" s="37" t="str" cm="1">
        <f t="array" ref="S463">_xlfn.IFS(P463&gt;H463,"KO : Le montant retenu TTC est supérieur au montant présenté TTC. Merci de revoir la ligne de dépense ou plafonner son montant.",N463&gt;F463,"Attention : Le montant retenu HT est supérieur au montant HT présenté. Merci de revoir la ligne de dépense, plafonner son montant, ou justifier la reventillation HT / TVA.",O463&gt;G463,"Attention : Le montant TVA retenu est supérieur au montant TVA présenté. Merci de revoir la ligne de dépense, plafonner son montant, ou justifier la reventillation HT / TVA.",H463=0,"",P463=H463,"OK",P463&lt;H463,"Montant instruit inférieur au montant présenté.")</f>
        <v/>
      </c>
      <c r="T463" s="95">
        <f t="shared" si="79"/>
        <v>0</v>
      </c>
      <c r="U463" s="95">
        <f t="shared" si="80"/>
        <v>0</v>
      </c>
      <c r="V463" s="95">
        <f t="shared" si="81"/>
        <v>0</v>
      </c>
    </row>
    <row r="464" spans="1:22">
      <c r="A464" s="7">
        <v>460</v>
      </c>
      <c r="B464" s="2"/>
      <c r="C464" s="2"/>
      <c r="D464" s="2"/>
      <c r="E464" s="2"/>
      <c r="F464" s="99"/>
      <c r="G464" s="93"/>
      <c r="H464" s="98">
        <f t="shared" si="89"/>
        <v>0</v>
      </c>
      <c r="I464" s="30"/>
      <c r="J464" s="21">
        <f t="shared" si="82"/>
        <v>0</v>
      </c>
      <c r="K464" s="5">
        <f t="shared" si="83"/>
        <v>0</v>
      </c>
      <c r="L464" s="5">
        <f t="shared" si="84"/>
        <v>0</v>
      </c>
      <c r="M464" s="2">
        <f t="shared" si="85"/>
        <v>0</v>
      </c>
      <c r="N464" s="100">
        <f t="shared" si="86"/>
        <v>0</v>
      </c>
      <c r="O464" s="100">
        <f t="shared" si="87"/>
        <v>0</v>
      </c>
      <c r="P464" s="98">
        <f t="shared" si="88"/>
        <v>0</v>
      </c>
      <c r="Q464" s="19"/>
      <c r="R464" s="13"/>
      <c r="S464" s="37" t="str" cm="1">
        <f t="array" ref="S464">_xlfn.IFS(P464&gt;H464,"KO : Le montant retenu TTC est supérieur au montant présenté TTC. Merci de revoir la ligne de dépense ou plafonner son montant.",N464&gt;F464,"Attention : Le montant retenu HT est supérieur au montant HT présenté. Merci de revoir la ligne de dépense, plafonner son montant, ou justifier la reventillation HT / TVA.",O464&gt;G464,"Attention : Le montant TVA retenu est supérieur au montant TVA présenté. Merci de revoir la ligne de dépense, plafonner son montant, ou justifier la reventillation HT / TVA.",H464=0,"",P464=H464,"OK",P464&lt;H464,"Montant instruit inférieur au montant présenté.")</f>
        <v/>
      </c>
      <c r="T464" s="95">
        <f t="shared" si="79"/>
        <v>0</v>
      </c>
      <c r="U464" s="95">
        <f t="shared" si="80"/>
        <v>0</v>
      </c>
      <c r="V464" s="95">
        <f t="shared" si="81"/>
        <v>0</v>
      </c>
    </row>
    <row r="465" spans="1:22">
      <c r="A465" s="7">
        <v>461</v>
      </c>
      <c r="B465" s="2"/>
      <c r="C465" s="2"/>
      <c r="D465" s="2"/>
      <c r="E465" s="2"/>
      <c r="F465" s="99"/>
      <c r="G465" s="93"/>
      <c r="H465" s="98">
        <f t="shared" si="89"/>
        <v>0</v>
      </c>
      <c r="I465" s="30"/>
      <c r="J465" s="21">
        <f t="shared" si="82"/>
        <v>0</v>
      </c>
      <c r="K465" s="5">
        <f t="shared" si="83"/>
        <v>0</v>
      </c>
      <c r="L465" s="5">
        <f t="shared" si="84"/>
        <v>0</v>
      </c>
      <c r="M465" s="2">
        <f t="shared" si="85"/>
        <v>0</v>
      </c>
      <c r="N465" s="100">
        <f t="shared" si="86"/>
        <v>0</v>
      </c>
      <c r="O465" s="100">
        <f t="shared" si="87"/>
        <v>0</v>
      </c>
      <c r="P465" s="98">
        <f t="shared" si="88"/>
        <v>0</v>
      </c>
      <c r="Q465" s="19"/>
      <c r="R465" s="13"/>
      <c r="S465" s="37" t="str" cm="1">
        <f t="array" ref="S465">_xlfn.IFS(P465&gt;H465,"KO : Le montant retenu TTC est supérieur au montant présenté TTC. Merci de revoir la ligne de dépense ou plafonner son montant.",N465&gt;F465,"Attention : Le montant retenu HT est supérieur au montant HT présenté. Merci de revoir la ligne de dépense, plafonner son montant, ou justifier la reventillation HT / TVA.",O465&gt;G465,"Attention : Le montant TVA retenu est supérieur au montant TVA présenté. Merci de revoir la ligne de dépense, plafonner son montant, ou justifier la reventillation HT / TVA.",H465=0,"",P465=H465,"OK",P465&lt;H465,"Montant instruit inférieur au montant présenté.")</f>
        <v/>
      </c>
      <c r="T465" s="95">
        <f t="shared" si="79"/>
        <v>0</v>
      </c>
      <c r="U465" s="95">
        <f t="shared" si="80"/>
        <v>0</v>
      </c>
      <c r="V465" s="95">
        <f t="shared" si="81"/>
        <v>0</v>
      </c>
    </row>
    <row r="466" spans="1:22">
      <c r="A466" s="7">
        <v>462</v>
      </c>
      <c r="B466" s="2"/>
      <c r="C466" s="2"/>
      <c r="D466" s="2"/>
      <c r="E466" s="2"/>
      <c r="F466" s="99"/>
      <c r="G466" s="93"/>
      <c r="H466" s="98">
        <f t="shared" si="89"/>
        <v>0</v>
      </c>
      <c r="I466" s="30"/>
      <c r="J466" s="21">
        <f t="shared" si="82"/>
        <v>0</v>
      </c>
      <c r="K466" s="5">
        <f t="shared" si="83"/>
        <v>0</v>
      </c>
      <c r="L466" s="5">
        <f t="shared" si="84"/>
        <v>0</v>
      </c>
      <c r="M466" s="2">
        <f t="shared" si="85"/>
        <v>0</v>
      </c>
      <c r="N466" s="100">
        <f t="shared" si="86"/>
        <v>0</v>
      </c>
      <c r="O466" s="100">
        <f t="shared" si="87"/>
        <v>0</v>
      </c>
      <c r="P466" s="98">
        <f t="shared" si="88"/>
        <v>0</v>
      </c>
      <c r="Q466" s="19"/>
      <c r="R466" s="13"/>
      <c r="S466" s="37" t="str" cm="1">
        <f t="array" ref="S466">_xlfn.IFS(P466&gt;H466,"KO : Le montant retenu TTC est supérieur au montant présenté TTC. Merci de revoir la ligne de dépense ou plafonner son montant.",N466&gt;F466,"Attention : Le montant retenu HT est supérieur au montant HT présenté. Merci de revoir la ligne de dépense, plafonner son montant, ou justifier la reventillation HT / TVA.",O466&gt;G466,"Attention : Le montant TVA retenu est supérieur au montant TVA présenté. Merci de revoir la ligne de dépense, plafonner son montant, ou justifier la reventillation HT / TVA.",H466=0,"",P466=H466,"OK",P466&lt;H466,"Montant instruit inférieur au montant présenté.")</f>
        <v/>
      </c>
      <c r="T466" s="95">
        <f t="shared" si="79"/>
        <v>0</v>
      </c>
      <c r="U466" s="95">
        <f t="shared" si="80"/>
        <v>0</v>
      </c>
      <c r="V466" s="95">
        <f t="shared" si="81"/>
        <v>0</v>
      </c>
    </row>
    <row r="467" spans="1:22">
      <c r="A467" s="7">
        <v>463</v>
      </c>
      <c r="B467" s="2"/>
      <c r="C467" s="2"/>
      <c r="D467" s="2"/>
      <c r="E467" s="2"/>
      <c r="F467" s="99"/>
      <c r="G467" s="93"/>
      <c r="H467" s="98">
        <f t="shared" si="89"/>
        <v>0</v>
      </c>
      <c r="I467" s="30"/>
      <c r="J467" s="21">
        <f t="shared" si="82"/>
        <v>0</v>
      </c>
      <c r="K467" s="5">
        <f t="shared" si="83"/>
        <v>0</v>
      </c>
      <c r="L467" s="5">
        <f t="shared" si="84"/>
        <v>0</v>
      </c>
      <c r="M467" s="2">
        <f t="shared" si="85"/>
        <v>0</v>
      </c>
      <c r="N467" s="100">
        <f t="shared" si="86"/>
        <v>0</v>
      </c>
      <c r="O467" s="100">
        <f t="shared" si="87"/>
        <v>0</v>
      </c>
      <c r="P467" s="98">
        <f t="shared" si="88"/>
        <v>0</v>
      </c>
      <c r="Q467" s="19"/>
      <c r="R467" s="13"/>
      <c r="S467" s="37" t="str" cm="1">
        <f t="array" ref="S467">_xlfn.IFS(P467&gt;H467,"KO : Le montant retenu TTC est supérieur au montant présenté TTC. Merci de revoir la ligne de dépense ou plafonner son montant.",N467&gt;F467,"Attention : Le montant retenu HT est supérieur au montant HT présenté. Merci de revoir la ligne de dépense, plafonner son montant, ou justifier la reventillation HT / TVA.",O467&gt;G467,"Attention : Le montant TVA retenu est supérieur au montant TVA présenté. Merci de revoir la ligne de dépense, plafonner son montant, ou justifier la reventillation HT / TVA.",H467=0,"",P467=H467,"OK",P467&lt;H467,"Montant instruit inférieur au montant présenté.")</f>
        <v/>
      </c>
      <c r="T467" s="95">
        <f t="shared" si="79"/>
        <v>0</v>
      </c>
      <c r="U467" s="95">
        <f t="shared" si="80"/>
        <v>0</v>
      </c>
      <c r="V467" s="95">
        <f t="shared" si="81"/>
        <v>0</v>
      </c>
    </row>
    <row r="468" spans="1:22">
      <c r="A468" s="7">
        <v>464</v>
      </c>
      <c r="B468" s="2"/>
      <c r="C468" s="2"/>
      <c r="D468" s="2"/>
      <c r="E468" s="2"/>
      <c r="F468" s="99"/>
      <c r="G468" s="93"/>
      <c r="H468" s="98">
        <f t="shared" si="89"/>
        <v>0</v>
      </c>
      <c r="I468" s="30"/>
      <c r="J468" s="21">
        <f t="shared" si="82"/>
        <v>0</v>
      </c>
      <c r="K468" s="5">
        <f t="shared" si="83"/>
        <v>0</v>
      </c>
      <c r="L468" s="5">
        <f t="shared" si="84"/>
        <v>0</v>
      </c>
      <c r="M468" s="2">
        <f t="shared" si="85"/>
        <v>0</v>
      </c>
      <c r="N468" s="100">
        <f t="shared" si="86"/>
        <v>0</v>
      </c>
      <c r="O468" s="100">
        <f t="shared" si="87"/>
        <v>0</v>
      </c>
      <c r="P468" s="98">
        <f t="shared" si="88"/>
        <v>0</v>
      </c>
      <c r="Q468" s="19"/>
      <c r="R468" s="13"/>
      <c r="S468" s="37" t="str" cm="1">
        <f t="array" ref="S468">_xlfn.IFS(P468&gt;H468,"KO : Le montant retenu TTC est supérieur au montant présenté TTC. Merci de revoir la ligne de dépense ou plafonner son montant.",N468&gt;F468,"Attention : Le montant retenu HT est supérieur au montant HT présenté. Merci de revoir la ligne de dépense, plafonner son montant, ou justifier la reventillation HT / TVA.",O468&gt;G468,"Attention : Le montant TVA retenu est supérieur au montant TVA présenté. Merci de revoir la ligne de dépense, plafonner son montant, ou justifier la reventillation HT / TVA.",H468=0,"",P468=H468,"OK",P468&lt;H468,"Montant instruit inférieur au montant présenté.")</f>
        <v/>
      </c>
      <c r="T468" s="95">
        <f t="shared" si="79"/>
        <v>0</v>
      </c>
      <c r="U468" s="95">
        <f t="shared" si="80"/>
        <v>0</v>
      </c>
      <c r="V468" s="95">
        <f t="shared" si="81"/>
        <v>0</v>
      </c>
    </row>
    <row r="469" spans="1:22">
      <c r="A469" s="7">
        <v>465</v>
      </c>
      <c r="B469" s="2"/>
      <c r="C469" s="2"/>
      <c r="D469" s="2"/>
      <c r="E469" s="2"/>
      <c r="F469" s="99"/>
      <c r="G469" s="93"/>
      <c r="H469" s="98">
        <f t="shared" si="89"/>
        <v>0</v>
      </c>
      <c r="I469" s="30"/>
      <c r="J469" s="21">
        <f t="shared" si="82"/>
        <v>0</v>
      </c>
      <c r="K469" s="5">
        <f t="shared" si="83"/>
        <v>0</v>
      </c>
      <c r="L469" s="5">
        <f t="shared" si="84"/>
        <v>0</v>
      </c>
      <c r="M469" s="2">
        <f t="shared" si="85"/>
        <v>0</v>
      </c>
      <c r="N469" s="100">
        <f t="shared" si="86"/>
        <v>0</v>
      </c>
      <c r="O469" s="100">
        <f t="shared" si="87"/>
        <v>0</v>
      </c>
      <c r="P469" s="98">
        <f t="shared" si="88"/>
        <v>0</v>
      </c>
      <c r="Q469" s="19"/>
      <c r="R469" s="13"/>
      <c r="S469" s="37" t="str" cm="1">
        <f t="array" ref="S469">_xlfn.IFS(P469&gt;H469,"KO : Le montant retenu TTC est supérieur au montant présenté TTC. Merci de revoir la ligne de dépense ou plafonner son montant.",N469&gt;F469,"Attention : Le montant retenu HT est supérieur au montant HT présenté. Merci de revoir la ligne de dépense, plafonner son montant, ou justifier la reventillation HT / TVA.",O469&gt;G469,"Attention : Le montant TVA retenu est supérieur au montant TVA présenté. Merci de revoir la ligne de dépense, plafonner son montant, ou justifier la reventillation HT / TVA.",H469=0,"",P469=H469,"OK",P469&lt;H469,"Montant instruit inférieur au montant présenté.")</f>
        <v/>
      </c>
      <c r="T469" s="95">
        <f t="shared" si="79"/>
        <v>0</v>
      </c>
      <c r="U469" s="95">
        <f t="shared" si="80"/>
        <v>0</v>
      </c>
      <c r="V469" s="95">
        <f t="shared" si="81"/>
        <v>0</v>
      </c>
    </row>
    <row r="470" spans="1:22">
      <c r="A470" s="7">
        <v>466</v>
      </c>
      <c r="B470" s="2"/>
      <c r="C470" s="2"/>
      <c r="D470" s="2"/>
      <c r="E470" s="2"/>
      <c r="F470" s="99"/>
      <c r="G470" s="93"/>
      <c r="H470" s="98">
        <f t="shared" si="89"/>
        <v>0</v>
      </c>
      <c r="I470" s="30"/>
      <c r="J470" s="21">
        <f t="shared" si="82"/>
        <v>0</v>
      </c>
      <c r="K470" s="5">
        <f t="shared" si="83"/>
        <v>0</v>
      </c>
      <c r="L470" s="5">
        <f t="shared" si="84"/>
        <v>0</v>
      </c>
      <c r="M470" s="2">
        <f t="shared" si="85"/>
        <v>0</v>
      </c>
      <c r="N470" s="100">
        <f t="shared" si="86"/>
        <v>0</v>
      </c>
      <c r="O470" s="100">
        <f t="shared" si="87"/>
        <v>0</v>
      </c>
      <c r="P470" s="98">
        <f t="shared" si="88"/>
        <v>0</v>
      </c>
      <c r="Q470" s="19"/>
      <c r="R470" s="13"/>
      <c r="S470" s="37" t="str" cm="1">
        <f t="array" ref="S470">_xlfn.IFS(P470&gt;H470,"KO : Le montant retenu TTC est supérieur au montant présenté TTC. Merci de revoir la ligne de dépense ou plafonner son montant.",N470&gt;F470,"Attention : Le montant retenu HT est supérieur au montant HT présenté. Merci de revoir la ligne de dépense, plafonner son montant, ou justifier la reventillation HT / TVA.",O470&gt;G470,"Attention : Le montant TVA retenu est supérieur au montant TVA présenté. Merci de revoir la ligne de dépense, plafonner son montant, ou justifier la reventillation HT / TVA.",H470=0,"",P470=H470,"OK",P470&lt;H470,"Montant instruit inférieur au montant présenté.")</f>
        <v/>
      </c>
      <c r="T470" s="95">
        <f t="shared" si="79"/>
        <v>0</v>
      </c>
      <c r="U470" s="95">
        <f t="shared" si="80"/>
        <v>0</v>
      </c>
      <c r="V470" s="95">
        <f t="shared" si="81"/>
        <v>0</v>
      </c>
    </row>
    <row r="471" spans="1:22">
      <c r="A471" s="7">
        <v>467</v>
      </c>
      <c r="B471" s="2"/>
      <c r="C471" s="2"/>
      <c r="D471" s="2"/>
      <c r="E471" s="2"/>
      <c r="F471" s="99"/>
      <c r="G471" s="93"/>
      <c r="H471" s="98">
        <f t="shared" si="89"/>
        <v>0</v>
      </c>
      <c r="I471" s="30"/>
      <c r="J471" s="21">
        <f t="shared" si="82"/>
        <v>0</v>
      </c>
      <c r="K471" s="5">
        <f t="shared" si="83"/>
        <v>0</v>
      </c>
      <c r="L471" s="5">
        <f t="shared" si="84"/>
        <v>0</v>
      </c>
      <c r="M471" s="2">
        <f t="shared" si="85"/>
        <v>0</v>
      </c>
      <c r="N471" s="100">
        <f t="shared" si="86"/>
        <v>0</v>
      </c>
      <c r="O471" s="100">
        <f t="shared" si="87"/>
        <v>0</v>
      </c>
      <c r="P471" s="98">
        <f t="shared" si="88"/>
        <v>0</v>
      </c>
      <c r="Q471" s="19"/>
      <c r="R471" s="13"/>
      <c r="S471" s="37" t="str" cm="1">
        <f t="array" ref="S471">_xlfn.IFS(P471&gt;H471,"KO : Le montant retenu TTC est supérieur au montant présenté TTC. Merci de revoir la ligne de dépense ou plafonner son montant.",N471&gt;F471,"Attention : Le montant retenu HT est supérieur au montant HT présenté. Merci de revoir la ligne de dépense, plafonner son montant, ou justifier la reventillation HT / TVA.",O471&gt;G471,"Attention : Le montant TVA retenu est supérieur au montant TVA présenté. Merci de revoir la ligne de dépense, plafonner son montant, ou justifier la reventillation HT / TVA.",H471=0,"",P471=H471,"OK",P471&lt;H471,"Montant instruit inférieur au montant présenté.")</f>
        <v/>
      </c>
      <c r="T471" s="95">
        <f t="shared" si="79"/>
        <v>0</v>
      </c>
      <c r="U471" s="95">
        <f t="shared" si="80"/>
        <v>0</v>
      </c>
      <c r="V471" s="95">
        <f t="shared" si="81"/>
        <v>0</v>
      </c>
    </row>
    <row r="472" spans="1:22">
      <c r="A472" s="7">
        <v>468</v>
      </c>
      <c r="B472" s="2"/>
      <c r="C472" s="2"/>
      <c r="D472" s="2"/>
      <c r="E472" s="2"/>
      <c r="F472" s="99"/>
      <c r="G472" s="93"/>
      <c r="H472" s="98">
        <f t="shared" si="89"/>
        <v>0</v>
      </c>
      <c r="I472" s="30"/>
      <c r="J472" s="21">
        <f t="shared" si="82"/>
        <v>0</v>
      </c>
      <c r="K472" s="5">
        <f t="shared" si="83"/>
        <v>0</v>
      </c>
      <c r="L472" s="5">
        <f t="shared" si="84"/>
        <v>0</v>
      </c>
      <c r="M472" s="2">
        <f t="shared" si="85"/>
        <v>0</v>
      </c>
      <c r="N472" s="100">
        <f t="shared" si="86"/>
        <v>0</v>
      </c>
      <c r="O472" s="100">
        <f t="shared" si="87"/>
        <v>0</v>
      </c>
      <c r="P472" s="98">
        <f t="shared" si="88"/>
        <v>0</v>
      </c>
      <c r="Q472" s="19"/>
      <c r="R472" s="13"/>
      <c r="S472" s="37" t="str" cm="1">
        <f t="array" ref="S472">_xlfn.IFS(P472&gt;H472,"KO : Le montant retenu TTC est supérieur au montant présenté TTC. Merci de revoir la ligne de dépense ou plafonner son montant.",N472&gt;F472,"Attention : Le montant retenu HT est supérieur au montant HT présenté. Merci de revoir la ligne de dépense, plafonner son montant, ou justifier la reventillation HT / TVA.",O472&gt;G472,"Attention : Le montant TVA retenu est supérieur au montant TVA présenté. Merci de revoir la ligne de dépense, plafonner son montant, ou justifier la reventillation HT / TVA.",H472=0,"",P472=H472,"OK",P472&lt;H472,"Montant instruit inférieur au montant présenté.")</f>
        <v/>
      </c>
      <c r="T472" s="95">
        <f t="shared" si="79"/>
        <v>0</v>
      </c>
      <c r="U472" s="95">
        <f t="shared" si="80"/>
        <v>0</v>
      </c>
      <c r="V472" s="95">
        <f t="shared" si="81"/>
        <v>0</v>
      </c>
    </row>
    <row r="473" spans="1:22">
      <c r="A473" s="7">
        <v>469</v>
      </c>
      <c r="B473" s="2"/>
      <c r="C473" s="2"/>
      <c r="D473" s="2"/>
      <c r="E473" s="2"/>
      <c r="F473" s="99"/>
      <c r="G473" s="93"/>
      <c r="H473" s="98">
        <f t="shared" si="89"/>
        <v>0</v>
      </c>
      <c r="I473" s="30"/>
      <c r="J473" s="21">
        <f t="shared" si="82"/>
        <v>0</v>
      </c>
      <c r="K473" s="5">
        <f t="shared" si="83"/>
        <v>0</v>
      </c>
      <c r="L473" s="5">
        <f t="shared" si="84"/>
        <v>0</v>
      </c>
      <c r="M473" s="2">
        <f t="shared" si="85"/>
        <v>0</v>
      </c>
      <c r="N473" s="100">
        <f t="shared" si="86"/>
        <v>0</v>
      </c>
      <c r="O473" s="100">
        <f t="shared" si="87"/>
        <v>0</v>
      </c>
      <c r="P473" s="98">
        <f t="shared" si="88"/>
        <v>0</v>
      </c>
      <c r="Q473" s="19"/>
      <c r="R473" s="13"/>
      <c r="S473" s="37" t="str" cm="1">
        <f t="array" ref="S473">_xlfn.IFS(P473&gt;H473,"KO : Le montant retenu TTC est supérieur au montant présenté TTC. Merci de revoir la ligne de dépense ou plafonner son montant.",N473&gt;F473,"Attention : Le montant retenu HT est supérieur au montant HT présenté. Merci de revoir la ligne de dépense, plafonner son montant, ou justifier la reventillation HT / TVA.",O473&gt;G473,"Attention : Le montant TVA retenu est supérieur au montant TVA présenté. Merci de revoir la ligne de dépense, plafonner son montant, ou justifier la reventillation HT / TVA.",H473=0,"",P473=H473,"OK",P473&lt;H473,"Montant instruit inférieur au montant présenté.")</f>
        <v/>
      </c>
      <c r="T473" s="95">
        <f t="shared" si="79"/>
        <v>0</v>
      </c>
      <c r="U473" s="95">
        <f t="shared" si="80"/>
        <v>0</v>
      </c>
      <c r="V473" s="95">
        <f t="shared" si="81"/>
        <v>0</v>
      </c>
    </row>
    <row r="474" spans="1:22">
      <c r="A474" s="7">
        <v>470</v>
      </c>
      <c r="B474" s="2"/>
      <c r="C474" s="2"/>
      <c r="D474" s="2"/>
      <c r="E474" s="2"/>
      <c r="F474" s="99"/>
      <c r="G474" s="93"/>
      <c r="H474" s="98">
        <f t="shared" si="89"/>
        <v>0</v>
      </c>
      <c r="I474" s="30"/>
      <c r="J474" s="21">
        <f t="shared" si="82"/>
        <v>0</v>
      </c>
      <c r="K474" s="5">
        <f t="shared" si="83"/>
        <v>0</v>
      </c>
      <c r="L474" s="5">
        <f t="shared" si="84"/>
        <v>0</v>
      </c>
      <c r="M474" s="2">
        <f t="shared" si="85"/>
        <v>0</v>
      </c>
      <c r="N474" s="100">
        <f t="shared" si="86"/>
        <v>0</v>
      </c>
      <c r="O474" s="100">
        <f t="shared" si="87"/>
        <v>0</v>
      </c>
      <c r="P474" s="98">
        <f t="shared" si="88"/>
        <v>0</v>
      </c>
      <c r="Q474" s="19"/>
      <c r="R474" s="13"/>
      <c r="S474" s="37" t="str" cm="1">
        <f t="array" ref="S474">_xlfn.IFS(P474&gt;H474,"KO : Le montant retenu TTC est supérieur au montant présenté TTC. Merci de revoir la ligne de dépense ou plafonner son montant.",N474&gt;F474,"Attention : Le montant retenu HT est supérieur au montant HT présenté. Merci de revoir la ligne de dépense, plafonner son montant, ou justifier la reventillation HT / TVA.",O474&gt;G474,"Attention : Le montant TVA retenu est supérieur au montant TVA présenté. Merci de revoir la ligne de dépense, plafonner son montant, ou justifier la reventillation HT / TVA.",H474=0,"",P474=H474,"OK",P474&lt;H474,"Montant instruit inférieur au montant présenté.")</f>
        <v/>
      </c>
      <c r="T474" s="95">
        <f t="shared" si="79"/>
        <v>0</v>
      </c>
      <c r="U474" s="95">
        <f t="shared" si="80"/>
        <v>0</v>
      </c>
      <c r="V474" s="95">
        <f t="shared" si="81"/>
        <v>0</v>
      </c>
    </row>
    <row r="475" spans="1:22">
      <c r="A475" s="7">
        <v>471</v>
      </c>
      <c r="B475" s="2"/>
      <c r="C475" s="2"/>
      <c r="D475" s="2"/>
      <c r="E475" s="2"/>
      <c r="F475" s="99"/>
      <c r="G475" s="93"/>
      <c r="H475" s="98">
        <f t="shared" si="89"/>
        <v>0</v>
      </c>
      <c r="I475" s="30"/>
      <c r="J475" s="21">
        <f t="shared" si="82"/>
        <v>0</v>
      </c>
      <c r="K475" s="5">
        <f t="shared" si="83"/>
        <v>0</v>
      </c>
      <c r="L475" s="5">
        <f t="shared" si="84"/>
        <v>0</v>
      </c>
      <c r="M475" s="2">
        <f t="shared" si="85"/>
        <v>0</v>
      </c>
      <c r="N475" s="100">
        <f t="shared" si="86"/>
        <v>0</v>
      </c>
      <c r="O475" s="100">
        <f t="shared" si="87"/>
        <v>0</v>
      </c>
      <c r="P475" s="98">
        <f t="shared" si="88"/>
        <v>0</v>
      </c>
      <c r="Q475" s="19"/>
      <c r="R475" s="13"/>
      <c r="S475" s="37" t="str" cm="1">
        <f t="array" ref="S475">_xlfn.IFS(P475&gt;H475,"KO : Le montant retenu TTC est supérieur au montant présenté TTC. Merci de revoir la ligne de dépense ou plafonner son montant.",N475&gt;F475,"Attention : Le montant retenu HT est supérieur au montant HT présenté. Merci de revoir la ligne de dépense, plafonner son montant, ou justifier la reventillation HT / TVA.",O475&gt;G475,"Attention : Le montant TVA retenu est supérieur au montant TVA présenté. Merci de revoir la ligne de dépense, plafonner son montant, ou justifier la reventillation HT / TVA.",H475=0,"",P475=H475,"OK",P475&lt;H475,"Montant instruit inférieur au montant présenté.")</f>
        <v/>
      </c>
      <c r="T475" s="95">
        <f t="shared" si="79"/>
        <v>0</v>
      </c>
      <c r="U475" s="95">
        <f t="shared" si="80"/>
        <v>0</v>
      </c>
      <c r="V475" s="95">
        <f t="shared" si="81"/>
        <v>0</v>
      </c>
    </row>
    <row r="476" spans="1:22">
      <c r="A476" s="7">
        <v>472</v>
      </c>
      <c r="B476" s="2"/>
      <c r="C476" s="2"/>
      <c r="D476" s="2"/>
      <c r="E476" s="2"/>
      <c r="F476" s="99"/>
      <c r="G476" s="93"/>
      <c r="H476" s="98">
        <f t="shared" si="89"/>
        <v>0</v>
      </c>
      <c r="I476" s="30"/>
      <c r="J476" s="21">
        <f t="shared" si="82"/>
        <v>0</v>
      </c>
      <c r="K476" s="5">
        <f t="shared" si="83"/>
        <v>0</v>
      </c>
      <c r="L476" s="5">
        <f t="shared" si="84"/>
        <v>0</v>
      </c>
      <c r="M476" s="2">
        <f t="shared" si="85"/>
        <v>0</v>
      </c>
      <c r="N476" s="100">
        <f t="shared" si="86"/>
        <v>0</v>
      </c>
      <c r="O476" s="100">
        <f t="shared" si="87"/>
        <v>0</v>
      </c>
      <c r="P476" s="98">
        <f t="shared" si="88"/>
        <v>0</v>
      </c>
      <c r="Q476" s="19"/>
      <c r="R476" s="13"/>
      <c r="S476" s="37" t="str" cm="1">
        <f t="array" ref="S476">_xlfn.IFS(P476&gt;H476,"KO : Le montant retenu TTC est supérieur au montant présenté TTC. Merci de revoir la ligne de dépense ou plafonner son montant.",N476&gt;F476,"Attention : Le montant retenu HT est supérieur au montant HT présenté. Merci de revoir la ligne de dépense, plafonner son montant, ou justifier la reventillation HT / TVA.",O476&gt;G476,"Attention : Le montant TVA retenu est supérieur au montant TVA présenté. Merci de revoir la ligne de dépense, plafonner son montant, ou justifier la reventillation HT / TVA.",H476=0,"",P476=H476,"OK",P476&lt;H476,"Montant instruit inférieur au montant présenté.")</f>
        <v/>
      </c>
      <c r="T476" s="95">
        <f t="shared" si="79"/>
        <v>0</v>
      </c>
      <c r="U476" s="95">
        <f t="shared" si="80"/>
        <v>0</v>
      </c>
      <c r="V476" s="95">
        <f t="shared" si="81"/>
        <v>0</v>
      </c>
    </row>
    <row r="477" spans="1:22">
      <c r="A477" s="7">
        <v>473</v>
      </c>
      <c r="B477" s="2"/>
      <c r="C477" s="2"/>
      <c r="D477" s="2"/>
      <c r="E477" s="2"/>
      <c r="F477" s="99"/>
      <c r="G477" s="93"/>
      <c r="H477" s="98">
        <f t="shared" si="89"/>
        <v>0</v>
      </c>
      <c r="I477" s="30"/>
      <c r="J477" s="21">
        <f t="shared" si="82"/>
        <v>0</v>
      </c>
      <c r="K477" s="5">
        <f t="shared" si="83"/>
        <v>0</v>
      </c>
      <c r="L477" s="5">
        <f t="shared" si="84"/>
        <v>0</v>
      </c>
      <c r="M477" s="2">
        <f t="shared" si="85"/>
        <v>0</v>
      </c>
      <c r="N477" s="100">
        <f t="shared" si="86"/>
        <v>0</v>
      </c>
      <c r="O477" s="100">
        <f t="shared" si="87"/>
        <v>0</v>
      </c>
      <c r="P477" s="98">
        <f t="shared" si="88"/>
        <v>0</v>
      </c>
      <c r="Q477" s="19"/>
      <c r="R477" s="13"/>
      <c r="S477" s="37" t="str" cm="1">
        <f t="array" ref="S477">_xlfn.IFS(P477&gt;H477,"KO : Le montant retenu TTC est supérieur au montant présenté TTC. Merci de revoir la ligne de dépense ou plafonner son montant.",N477&gt;F477,"Attention : Le montant retenu HT est supérieur au montant HT présenté. Merci de revoir la ligne de dépense, plafonner son montant, ou justifier la reventillation HT / TVA.",O477&gt;G477,"Attention : Le montant TVA retenu est supérieur au montant TVA présenté. Merci de revoir la ligne de dépense, plafonner son montant, ou justifier la reventillation HT / TVA.",H477=0,"",P477=H477,"OK",P477&lt;H477,"Montant instruit inférieur au montant présenté.")</f>
        <v/>
      </c>
      <c r="T477" s="95">
        <f t="shared" si="79"/>
        <v>0</v>
      </c>
      <c r="U477" s="95">
        <f t="shared" si="80"/>
        <v>0</v>
      </c>
      <c r="V477" s="95">
        <f t="shared" si="81"/>
        <v>0</v>
      </c>
    </row>
    <row r="478" spans="1:22">
      <c r="A478" s="7">
        <v>474</v>
      </c>
      <c r="B478" s="2"/>
      <c r="C478" s="2"/>
      <c r="D478" s="2"/>
      <c r="E478" s="2"/>
      <c r="F478" s="99"/>
      <c r="G478" s="93"/>
      <c r="H478" s="98">
        <f t="shared" si="89"/>
        <v>0</v>
      </c>
      <c r="I478" s="30"/>
      <c r="J478" s="21">
        <f t="shared" si="82"/>
        <v>0</v>
      </c>
      <c r="K478" s="5">
        <f t="shared" si="83"/>
        <v>0</v>
      </c>
      <c r="L478" s="5">
        <f t="shared" si="84"/>
        <v>0</v>
      </c>
      <c r="M478" s="2">
        <f t="shared" si="85"/>
        <v>0</v>
      </c>
      <c r="N478" s="100">
        <f t="shared" si="86"/>
        <v>0</v>
      </c>
      <c r="O478" s="100">
        <f t="shared" si="87"/>
        <v>0</v>
      </c>
      <c r="P478" s="98">
        <f t="shared" si="88"/>
        <v>0</v>
      </c>
      <c r="Q478" s="19"/>
      <c r="R478" s="13"/>
      <c r="S478" s="37" t="str" cm="1">
        <f t="array" ref="S478">_xlfn.IFS(P478&gt;H478,"KO : Le montant retenu TTC est supérieur au montant présenté TTC. Merci de revoir la ligne de dépense ou plafonner son montant.",N478&gt;F478,"Attention : Le montant retenu HT est supérieur au montant HT présenté. Merci de revoir la ligne de dépense, plafonner son montant, ou justifier la reventillation HT / TVA.",O478&gt;G478,"Attention : Le montant TVA retenu est supérieur au montant TVA présenté. Merci de revoir la ligne de dépense, plafonner son montant, ou justifier la reventillation HT / TVA.",H478=0,"",P478=H478,"OK",P478&lt;H478,"Montant instruit inférieur au montant présenté.")</f>
        <v/>
      </c>
      <c r="T478" s="95">
        <f t="shared" si="79"/>
        <v>0</v>
      </c>
      <c r="U478" s="95">
        <f t="shared" si="80"/>
        <v>0</v>
      </c>
      <c r="V478" s="95">
        <f t="shared" si="81"/>
        <v>0</v>
      </c>
    </row>
    <row r="479" spans="1:22">
      <c r="A479" s="7">
        <v>475</v>
      </c>
      <c r="B479" s="2"/>
      <c r="C479" s="2"/>
      <c r="D479" s="2"/>
      <c r="E479" s="2"/>
      <c r="F479" s="99"/>
      <c r="G479" s="93"/>
      <c r="H479" s="98">
        <f t="shared" si="89"/>
        <v>0</v>
      </c>
      <c r="I479" s="30"/>
      <c r="J479" s="21">
        <f t="shared" si="82"/>
        <v>0</v>
      </c>
      <c r="K479" s="5">
        <f t="shared" si="83"/>
        <v>0</v>
      </c>
      <c r="L479" s="5">
        <f t="shared" si="84"/>
        <v>0</v>
      </c>
      <c r="M479" s="2">
        <f t="shared" si="85"/>
        <v>0</v>
      </c>
      <c r="N479" s="100">
        <f t="shared" si="86"/>
        <v>0</v>
      </c>
      <c r="O479" s="100">
        <f t="shared" si="87"/>
        <v>0</v>
      </c>
      <c r="P479" s="98">
        <f t="shared" si="88"/>
        <v>0</v>
      </c>
      <c r="Q479" s="19"/>
      <c r="R479" s="13"/>
      <c r="S479" s="37" t="str" cm="1">
        <f t="array" ref="S479">_xlfn.IFS(P479&gt;H479,"KO : Le montant retenu TTC est supérieur au montant présenté TTC. Merci de revoir la ligne de dépense ou plafonner son montant.",N479&gt;F479,"Attention : Le montant retenu HT est supérieur au montant HT présenté. Merci de revoir la ligne de dépense, plafonner son montant, ou justifier la reventillation HT / TVA.",O479&gt;G479,"Attention : Le montant TVA retenu est supérieur au montant TVA présenté. Merci de revoir la ligne de dépense, plafonner son montant, ou justifier la reventillation HT / TVA.",H479=0,"",P479=H479,"OK",P479&lt;H479,"Montant instruit inférieur au montant présenté.")</f>
        <v/>
      </c>
      <c r="T479" s="95">
        <f t="shared" si="79"/>
        <v>0</v>
      </c>
      <c r="U479" s="95">
        <f t="shared" si="80"/>
        <v>0</v>
      </c>
      <c r="V479" s="95">
        <f t="shared" si="81"/>
        <v>0</v>
      </c>
    </row>
    <row r="480" spans="1:22">
      <c r="A480" s="7">
        <v>476</v>
      </c>
      <c r="B480" s="2"/>
      <c r="C480" s="2"/>
      <c r="D480" s="2"/>
      <c r="E480" s="2"/>
      <c r="F480" s="99"/>
      <c r="G480" s="93"/>
      <c r="H480" s="98">
        <f t="shared" si="89"/>
        <v>0</v>
      </c>
      <c r="I480" s="30"/>
      <c r="J480" s="21">
        <f t="shared" si="82"/>
        <v>0</v>
      </c>
      <c r="K480" s="5">
        <f t="shared" si="83"/>
        <v>0</v>
      </c>
      <c r="L480" s="5">
        <f t="shared" si="84"/>
        <v>0</v>
      </c>
      <c r="M480" s="2">
        <f t="shared" si="85"/>
        <v>0</v>
      </c>
      <c r="N480" s="100">
        <f t="shared" si="86"/>
        <v>0</v>
      </c>
      <c r="O480" s="100">
        <f t="shared" si="87"/>
        <v>0</v>
      </c>
      <c r="P480" s="98">
        <f t="shared" si="88"/>
        <v>0</v>
      </c>
      <c r="Q480" s="19"/>
      <c r="R480" s="13"/>
      <c r="S480" s="37" t="str" cm="1">
        <f t="array" ref="S480">_xlfn.IFS(P480&gt;H480,"KO : Le montant retenu TTC est supérieur au montant présenté TTC. Merci de revoir la ligne de dépense ou plafonner son montant.",N480&gt;F480,"Attention : Le montant retenu HT est supérieur au montant HT présenté. Merci de revoir la ligne de dépense, plafonner son montant, ou justifier la reventillation HT / TVA.",O480&gt;G480,"Attention : Le montant TVA retenu est supérieur au montant TVA présenté. Merci de revoir la ligne de dépense, plafonner son montant, ou justifier la reventillation HT / TVA.",H480=0,"",P480=H480,"OK",P480&lt;H480,"Montant instruit inférieur au montant présenté.")</f>
        <v/>
      </c>
      <c r="T480" s="95">
        <f t="shared" si="79"/>
        <v>0</v>
      </c>
      <c r="U480" s="95">
        <f t="shared" si="80"/>
        <v>0</v>
      </c>
      <c r="V480" s="95">
        <f t="shared" si="81"/>
        <v>0</v>
      </c>
    </row>
    <row r="481" spans="1:22">
      <c r="A481" s="7">
        <v>477</v>
      </c>
      <c r="B481" s="2"/>
      <c r="C481" s="2"/>
      <c r="D481" s="2"/>
      <c r="E481" s="2"/>
      <c r="F481" s="99"/>
      <c r="G481" s="93"/>
      <c r="H481" s="98">
        <f t="shared" si="89"/>
        <v>0</v>
      </c>
      <c r="I481" s="30"/>
      <c r="J481" s="21">
        <f t="shared" si="82"/>
        <v>0</v>
      </c>
      <c r="K481" s="5">
        <f t="shared" si="83"/>
        <v>0</v>
      </c>
      <c r="L481" s="5">
        <f t="shared" si="84"/>
        <v>0</v>
      </c>
      <c r="M481" s="2">
        <f t="shared" si="85"/>
        <v>0</v>
      </c>
      <c r="N481" s="100">
        <f t="shared" si="86"/>
        <v>0</v>
      </c>
      <c r="O481" s="100">
        <f t="shared" si="87"/>
        <v>0</v>
      </c>
      <c r="P481" s="98">
        <f t="shared" si="88"/>
        <v>0</v>
      </c>
      <c r="Q481" s="19"/>
      <c r="R481" s="13"/>
      <c r="S481" s="37" t="str" cm="1">
        <f t="array" ref="S481">_xlfn.IFS(P481&gt;H481,"KO : Le montant retenu TTC est supérieur au montant présenté TTC. Merci de revoir la ligne de dépense ou plafonner son montant.",N481&gt;F481,"Attention : Le montant retenu HT est supérieur au montant HT présenté. Merci de revoir la ligne de dépense, plafonner son montant, ou justifier la reventillation HT / TVA.",O481&gt;G481,"Attention : Le montant TVA retenu est supérieur au montant TVA présenté. Merci de revoir la ligne de dépense, plafonner son montant, ou justifier la reventillation HT / TVA.",H481=0,"",P481=H481,"OK",P481&lt;H481,"Montant instruit inférieur au montant présenté.")</f>
        <v/>
      </c>
      <c r="T481" s="95">
        <f t="shared" si="79"/>
        <v>0</v>
      </c>
      <c r="U481" s="95">
        <f t="shared" si="80"/>
        <v>0</v>
      </c>
      <c r="V481" s="95">
        <f t="shared" si="81"/>
        <v>0</v>
      </c>
    </row>
    <row r="482" spans="1:22">
      <c r="A482" s="7">
        <v>478</v>
      </c>
      <c r="B482" s="2"/>
      <c r="C482" s="2"/>
      <c r="D482" s="2"/>
      <c r="E482" s="2"/>
      <c r="F482" s="99"/>
      <c r="G482" s="93"/>
      <c r="H482" s="98">
        <f t="shared" si="89"/>
        <v>0</v>
      </c>
      <c r="I482" s="30"/>
      <c r="J482" s="21">
        <f t="shared" si="82"/>
        <v>0</v>
      </c>
      <c r="K482" s="5">
        <f t="shared" si="83"/>
        <v>0</v>
      </c>
      <c r="L482" s="5">
        <f t="shared" si="84"/>
        <v>0</v>
      </c>
      <c r="M482" s="2">
        <f t="shared" si="85"/>
        <v>0</v>
      </c>
      <c r="N482" s="100">
        <f t="shared" si="86"/>
        <v>0</v>
      </c>
      <c r="O482" s="100">
        <f t="shared" si="87"/>
        <v>0</v>
      </c>
      <c r="P482" s="98">
        <f t="shared" si="88"/>
        <v>0</v>
      </c>
      <c r="Q482" s="19"/>
      <c r="R482" s="13"/>
      <c r="S482" s="37" t="str" cm="1">
        <f t="array" ref="S482">_xlfn.IFS(P482&gt;H482,"KO : Le montant retenu TTC est supérieur au montant présenté TTC. Merci de revoir la ligne de dépense ou plafonner son montant.",N482&gt;F482,"Attention : Le montant retenu HT est supérieur au montant HT présenté. Merci de revoir la ligne de dépense, plafonner son montant, ou justifier la reventillation HT / TVA.",O482&gt;G482,"Attention : Le montant TVA retenu est supérieur au montant TVA présenté. Merci de revoir la ligne de dépense, plafonner son montant, ou justifier la reventillation HT / TVA.",H482=0,"",P482=H482,"OK",P482&lt;H482,"Montant instruit inférieur au montant présenté.")</f>
        <v/>
      </c>
      <c r="T482" s="95">
        <f t="shared" si="79"/>
        <v>0</v>
      </c>
      <c r="U482" s="95">
        <f t="shared" si="80"/>
        <v>0</v>
      </c>
      <c r="V482" s="95">
        <f t="shared" si="81"/>
        <v>0</v>
      </c>
    </row>
    <row r="483" spans="1:22">
      <c r="A483" s="7">
        <v>479</v>
      </c>
      <c r="B483" s="2"/>
      <c r="C483" s="2"/>
      <c r="D483" s="2"/>
      <c r="E483" s="2"/>
      <c r="F483" s="99"/>
      <c r="G483" s="93"/>
      <c r="H483" s="98">
        <f t="shared" si="89"/>
        <v>0</v>
      </c>
      <c r="I483" s="30"/>
      <c r="J483" s="21">
        <f t="shared" si="82"/>
        <v>0</v>
      </c>
      <c r="K483" s="5">
        <f t="shared" si="83"/>
        <v>0</v>
      </c>
      <c r="L483" s="5">
        <f t="shared" si="84"/>
        <v>0</v>
      </c>
      <c r="M483" s="2">
        <f t="shared" si="85"/>
        <v>0</v>
      </c>
      <c r="N483" s="100">
        <f t="shared" si="86"/>
        <v>0</v>
      </c>
      <c r="O483" s="100">
        <f t="shared" si="87"/>
        <v>0</v>
      </c>
      <c r="P483" s="98">
        <f t="shared" si="88"/>
        <v>0</v>
      </c>
      <c r="Q483" s="19"/>
      <c r="R483" s="13"/>
      <c r="S483" s="37" t="str" cm="1">
        <f t="array" ref="S483">_xlfn.IFS(P483&gt;H483,"KO : Le montant retenu TTC est supérieur au montant présenté TTC. Merci de revoir la ligne de dépense ou plafonner son montant.",N483&gt;F483,"Attention : Le montant retenu HT est supérieur au montant HT présenté. Merci de revoir la ligne de dépense, plafonner son montant, ou justifier la reventillation HT / TVA.",O483&gt;G483,"Attention : Le montant TVA retenu est supérieur au montant TVA présenté. Merci de revoir la ligne de dépense, plafonner son montant, ou justifier la reventillation HT / TVA.",H483=0,"",P483=H483,"OK",P483&lt;H483,"Montant instruit inférieur au montant présenté.")</f>
        <v/>
      </c>
      <c r="T483" s="95">
        <f t="shared" si="79"/>
        <v>0</v>
      </c>
      <c r="U483" s="95">
        <f t="shared" si="80"/>
        <v>0</v>
      </c>
      <c r="V483" s="95">
        <f t="shared" si="81"/>
        <v>0</v>
      </c>
    </row>
    <row r="484" spans="1:22">
      <c r="A484" s="7">
        <v>480</v>
      </c>
      <c r="B484" s="2"/>
      <c r="C484" s="2"/>
      <c r="D484" s="2"/>
      <c r="E484" s="2"/>
      <c r="F484" s="99"/>
      <c r="G484" s="93"/>
      <c r="H484" s="98">
        <f t="shared" si="89"/>
        <v>0</v>
      </c>
      <c r="I484" s="30"/>
      <c r="J484" s="21">
        <f t="shared" si="82"/>
        <v>0</v>
      </c>
      <c r="K484" s="5">
        <f t="shared" si="83"/>
        <v>0</v>
      </c>
      <c r="L484" s="5">
        <f t="shared" si="84"/>
        <v>0</v>
      </c>
      <c r="M484" s="2">
        <f t="shared" si="85"/>
        <v>0</v>
      </c>
      <c r="N484" s="100">
        <f t="shared" si="86"/>
        <v>0</v>
      </c>
      <c r="O484" s="100">
        <f t="shared" si="87"/>
        <v>0</v>
      </c>
      <c r="P484" s="98">
        <f t="shared" si="88"/>
        <v>0</v>
      </c>
      <c r="Q484" s="19"/>
      <c r="R484" s="13"/>
      <c r="S484" s="37" t="str" cm="1">
        <f t="array" ref="S484">_xlfn.IFS(P484&gt;H484,"KO : Le montant retenu TTC est supérieur au montant présenté TTC. Merci de revoir la ligne de dépense ou plafonner son montant.",N484&gt;F484,"Attention : Le montant retenu HT est supérieur au montant HT présenté. Merci de revoir la ligne de dépense, plafonner son montant, ou justifier la reventillation HT / TVA.",O484&gt;G484,"Attention : Le montant TVA retenu est supérieur au montant TVA présenté. Merci de revoir la ligne de dépense, plafonner son montant, ou justifier la reventillation HT / TVA.",H484=0,"",P484=H484,"OK",P484&lt;H484,"Montant instruit inférieur au montant présenté.")</f>
        <v/>
      </c>
      <c r="T484" s="95">
        <f t="shared" si="79"/>
        <v>0</v>
      </c>
      <c r="U484" s="95">
        <f t="shared" si="80"/>
        <v>0</v>
      </c>
      <c r="V484" s="95">
        <f t="shared" si="81"/>
        <v>0</v>
      </c>
    </row>
    <row r="485" spans="1:22">
      <c r="A485" s="7">
        <v>481</v>
      </c>
      <c r="B485" s="2"/>
      <c r="C485" s="2"/>
      <c r="D485" s="2"/>
      <c r="E485" s="2"/>
      <c r="F485" s="99"/>
      <c r="G485" s="93"/>
      <c r="H485" s="98">
        <f t="shared" si="89"/>
        <v>0</v>
      </c>
      <c r="I485" s="30"/>
      <c r="J485" s="21">
        <f t="shared" si="82"/>
        <v>0</v>
      </c>
      <c r="K485" s="5">
        <f t="shared" si="83"/>
        <v>0</v>
      </c>
      <c r="L485" s="5">
        <f t="shared" si="84"/>
        <v>0</v>
      </c>
      <c r="M485" s="2">
        <f t="shared" si="85"/>
        <v>0</v>
      </c>
      <c r="N485" s="100">
        <f t="shared" si="86"/>
        <v>0</v>
      </c>
      <c r="O485" s="100">
        <f t="shared" si="87"/>
        <v>0</v>
      </c>
      <c r="P485" s="98">
        <f t="shared" si="88"/>
        <v>0</v>
      </c>
      <c r="Q485" s="19"/>
      <c r="R485" s="13"/>
      <c r="S485" s="37" t="str" cm="1">
        <f t="array" ref="S485">_xlfn.IFS(P485&gt;H485,"KO : Le montant retenu TTC est supérieur au montant présenté TTC. Merci de revoir la ligne de dépense ou plafonner son montant.",N485&gt;F485,"Attention : Le montant retenu HT est supérieur au montant HT présenté. Merci de revoir la ligne de dépense, plafonner son montant, ou justifier la reventillation HT / TVA.",O485&gt;G485,"Attention : Le montant TVA retenu est supérieur au montant TVA présenté. Merci de revoir la ligne de dépense, plafonner son montant, ou justifier la reventillation HT / TVA.",H485=0,"",P485=H485,"OK",P485&lt;H485,"Montant instruit inférieur au montant présenté.")</f>
        <v/>
      </c>
      <c r="T485" s="95">
        <f t="shared" si="79"/>
        <v>0</v>
      </c>
      <c r="U485" s="95">
        <f t="shared" si="80"/>
        <v>0</v>
      </c>
      <c r="V485" s="95">
        <f t="shared" si="81"/>
        <v>0</v>
      </c>
    </row>
    <row r="486" spans="1:22">
      <c r="A486" s="7">
        <v>482</v>
      </c>
      <c r="B486" s="2"/>
      <c r="C486" s="2"/>
      <c r="D486" s="2"/>
      <c r="E486" s="2"/>
      <c r="F486" s="99"/>
      <c r="G486" s="93"/>
      <c r="H486" s="98">
        <f t="shared" si="89"/>
        <v>0</v>
      </c>
      <c r="I486" s="30"/>
      <c r="J486" s="21">
        <f t="shared" si="82"/>
        <v>0</v>
      </c>
      <c r="K486" s="5">
        <f t="shared" si="83"/>
        <v>0</v>
      </c>
      <c r="L486" s="5">
        <f t="shared" si="84"/>
        <v>0</v>
      </c>
      <c r="M486" s="2">
        <f t="shared" si="85"/>
        <v>0</v>
      </c>
      <c r="N486" s="100">
        <f t="shared" si="86"/>
        <v>0</v>
      </c>
      <c r="O486" s="100">
        <f t="shared" si="87"/>
        <v>0</v>
      </c>
      <c r="P486" s="98">
        <f t="shared" si="88"/>
        <v>0</v>
      </c>
      <c r="Q486" s="19"/>
      <c r="R486" s="13"/>
      <c r="S486" s="37" t="str" cm="1">
        <f t="array" ref="S486">_xlfn.IFS(P486&gt;H486,"KO : Le montant retenu TTC est supérieur au montant présenté TTC. Merci de revoir la ligne de dépense ou plafonner son montant.",N486&gt;F486,"Attention : Le montant retenu HT est supérieur au montant HT présenté. Merci de revoir la ligne de dépense, plafonner son montant, ou justifier la reventillation HT / TVA.",O486&gt;G486,"Attention : Le montant TVA retenu est supérieur au montant TVA présenté. Merci de revoir la ligne de dépense, plafonner son montant, ou justifier la reventillation HT / TVA.",H486=0,"",P486=H486,"OK",P486&lt;H486,"Montant instruit inférieur au montant présenté.")</f>
        <v/>
      </c>
      <c r="T486" s="95">
        <f t="shared" si="79"/>
        <v>0</v>
      </c>
      <c r="U486" s="95">
        <f t="shared" si="80"/>
        <v>0</v>
      </c>
      <c r="V486" s="95">
        <f t="shared" si="81"/>
        <v>0</v>
      </c>
    </row>
    <row r="487" spans="1:22">
      <c r="A487" s="7">
        <v>483</v>
      </c>
      <c r="B487" s="2"/>
      <c r="C487" s="2"/>
      <c r="D487" s="2"/>
      <c r="E487" s="2"/>
      <c r="F487" s="99"/>
      <c r="G487" s="93"/>
      <c r="H487" s="98">
        <f t="shared" si="89"/>
        <v>0</v>
      </c>
      <c r="I487" s="30"/>
      <c r="J487" s="21">
        <f t="shared" si="82"/>
        <v>0</v>
      </c>
      <c r="K487" s="5">
        <f t="shared" si="83"/>
        <v>0</v>
      </c>
      <c r="L487" s="5">
        <f t="shared" si="84"/>
        <v>0</v>
      </c>
      <c r="M487" s="2">
        <f t="shared" si="85"/>
        <v>0</v>
      </c>
      <c r="N487" s="100">
        <f t="shared" si="86"/>
        <v>0</v>
      </c>
      <c r="O487" s="100">
        <f t="shared" si="87"/>
        <v>0</v>
      </c>
      <c r="P487" s="98">
        <f t="shared" si="88"/>
        <v>0</v>
      </c>
      <c r="Q487" s="19"/>
      <c r="R487" s="13"/>
      <c r="S487" s="37" t="str" cm="1">
        <f t="array" ref="S487">_xlfn.IFS(P487&gt;H487,"KO : Le montant retenu TTC est supérieur au montant présenté TTC. Merci de revoir la ligne de dépense ou plafonner son montant.",N487&gt;F487,"Attention : Le montant retenu HT est supérieur au montant HT présenté. Merci de revoir la ligne de dépense, plafonner son montant, ou justifier la reventillation HT / TVA.",O487&gt;G487,"Attention : Le montant TVA retenu est supérieur au montant TVA présenté. Merci de revoir la ligne de dépense, plafonner son montant, ou justifier la reventillation HT / TVA.",H487=0,"",P487=H487,"OK",P487&lt;H487,"Montant instruit inférieur au montant présenté.")</f>
        <v/>
      </c>
      <c r="T487" s="95">
        <f t="shared" si="79"/>
        <v>0</v>
      </c>
      <c r="U487" s="95">
        <f t="shared" si="80"/>
        <v>0</v>
      </c>
      <c r="V487" s="95">
        <f t="shared" si="81"/>
        <v>0</v>
      </c>
    </row>
    <row r="488" spans="1:22">
      <c r="A488" s="7">
        <v>484</v>
      </c>
      <c r="B488" s="2"/>
      <c r="C488" s="2"/>
      <c r="D488" s="2"/>
      <c r="E488" s="2"/>
      <c r="F488" s="99"/>
      <c r="G488" s="93"/>
      <c r="H488" s="98">
        <f t="shared" si="89"/>
        <v>0</v>
      </c>
      <c r="I488" s="30"/>
      <c r="J488" s="21">
        <f t="shared" si="82"/>
        <v>0</v>
      </c>
      <c r="K488" s="5">
        <f t="shared" si="83"/>
        <v>0</v>
      </c>
      <c r="L488" s="5">
        <f t="shared" si="84"/>
        <v>0</v>
      </c>
      <c r="M488" s="2">
        <f t="shared" si="85"/>
        <v>0</v>
      </c>
      <c r="N488" s="100">
        <f t="shared" si="86"/>
        <v>0</v>
      </c>
      <c r="O488" s="100">
        <f t="shared" si="87"/>
        <v>0</v>
      </c>
      <c r="P488" s="98">
        <f t="shared" si="88"/>
        <v>0</v>
      </c>
      <c r="Q488" s="19"/>
      <c r="R488" s="13"/>
      <c r="S488" s="37" t="str" cm="1">
        <f t="array" ref="S488">_xlfn.IFS(P488&gt;H488,"KO : Le montant retenu TTC est supérieur au montant présenté TTC. Merci de revoir la ligne de dépense ou plafonner son montant.",N488&gt;F488,"Attention : Le montant retenu HT est supérieur au montant HT présenté. Merci de revoir la ligne de dépense, plafonner son montant, ou justifier la reventillation HT / TVA.",O488&gt;G488,"Attention : Le montant TVA retenu est supérieur au montant TVA présenté. Merci de revoir la ligne de dépense, plafonner son montant, ou justifier la reventillation HT / TVA.",H488=0,"",P488=H488,"OK",P488&lt;H488,"Montant instruit inférieur au montant présenté.")</f>
        <v/>
      </c>
      <c r="T488" s="95">
        <f t="shared" si="79"/>
        <v>0</v>
      </c>
      <c r="U488" s="95">
        <f t="shared" si="80"/>
        <v>0</v>
      </c>
      <c r="V488" s="95">
        <f t="shared" si="81"/>
        <v>0</v>
      </c>
    </row>
    <row r="489" spans="1:22">
      <c r="A489" s="7">
        <v>485</v>
      </c>
      <c r="B489" s="2"/>
      <c r="C489" s="2"/>
      <c r="D489" s="2"/>
      <c r="E489" s="2"/>
      <c r="F489" s="99"/>
      <c r="G489" s="93"/>
      <c r="H489" s="98">
        <f t="shared" si="89"/>
        <v>0</v>
      </c>
      <c r="I489" s="30"/>
      <c r="J489" s="21">
        <f t="shared" si="82"/>
        <v>0</v>
      </c>
      <c r="K489" s="5">
        <f t="shared" si="83"/>
        <v>0</v>
      </c>
      <c r="L489" s="5">
        <f t="shared" si="84"/>
        <v>0</v>
      </c>
      <c r="M489" s="2">
        <f t="shared" si="85"/>
        <v>0</v>
      </c>
      <c r="N489" s="100">
        <f t="shared" si="86"/>
        <v>0</v>
      </c>
      <c r="O489" s="100">
        <f t="shared" si="87"/>
        <v>0</v>
      </c>
      <c r="P489" s="98">
        <f t="shared" si="88"/>
        <v>0</v>
      </c>
      <c r="Q489" s="19"/>
      <c r="R489" s="13"/>
      <c r="S489" s="37" t="str" cm="1">
        <f t="array" ref="S489">_xlfn.IFS(P489&gt;H489,"KO : Le montant retenu TTC est supérieur au montant présenté TTC. Merci de revoir la ligne de dépense ou plafonner son montant.",N489&gt;F489,"Attention : Le montant retenu HT est supérieur au montant HT présenté. Merci de revoir la ligne de dépense, plafonner son montant, ou justifier la reventillation HT / TVA.",O489&gt;G489,"Attention : Le montant TVA retenu est supérieur au montant TVA présenté. Merci de revoir la ligne de dépense, plafonner son montant, ou justifier la reventillation HT / TVA.",H489=0,"",P489=H489,"OK",P489&lt;H489,"Montant instruit inférieur au montant présenté.")</f>
        <v/>
      </c>
      <c r="T489" s="95">
        <f t="shared" si="79"/>
        <v>0</v>
      </c>
      <c r="U489" s="95">
        <f t="shared" si="80"/>
        <v>0</v>
      </c>
      <c r="V489" s="95">
        <f t="shared" si="81"/>
        <v>0</v>
      </c>
    </row>
    <row r="490" spans="1:22">
      <c r="A490" s="7">
        <v>486</v>
      </c>
      <c r="B490" s="2"/>
      <c r="C490" s="2"/>
      <c r="D490" s="2"/>
      <c r="E490" s="2"/>
      <c r="F490" s="99"/>
      <c r="G490" s="93"/>
      <c r="H490" s="98">
        <f t="shared" si="89"/>
        <v>0</v>
      </c>
      <c r="I490" s="30"/>
      <c r="J490" s="21">
        <f t="shared" si="82"/>
        <v>0</v>
      </c>
      <c r="K490" s="5">
        <f t="shared" si="83"/>
        <v>0</v>
      </c>
      <c r="L490" s="5">
        <f t="shared" si="84"/>
        <v>0</v>
      </c>
      <c r="M490" s="2">
        <f t="shared" si="85"/>
        <v>0</v>
      </c>
      <c r="N490" s="100">
        <f t="shared" si="86"/>
        <v>0</v>
      </c>
      <c r="O490" s="100">
        <f t="shared" si="87"/>
        <v>0</v>
      </c>
      <c r="P490" s="98">
        <f t="shared" si="88"/>
        <v>0</v>
      </c>
      <c r="Q490" s="19"/>
      <c r="R490" s="13"/>
      <c r="S490" s="37" t="str" cm="1">
        <f t="array" ref="S490">_xlfn.IFS(P490&gt;H490,"KO : Le montant retenu TTC est supérieur au montant présenté TTC. Merci de revoir la ligne de dépense ou plafonner son montant.",N490&gt;F490,"Attention : Le montant retenu HT est supérieur au montant HT présenté. Merci de revoir la ligne de dépense, plafonner son montant, ou justifier la reventillation HT / TVA.",O490&gt;G490,"Attention : Le montant TVA retenu est supérieur au montant TVA présenté. Merci de revoir la ligne de dépense, plafonner son montant, ou justifier la reventillation HT / TVA.",H490=0,"",P490=H490,"OK",P490&lt;H490,"Montant instruit inférieur au montant présenté.")</f>
        <v/>
      </c>
      <c r="T490" s="95">
        <f t="shared" si="79"/>
        <v>0</v>
      </c>
      <c r="U490" s="95">
        <f t="shared" si="80"/>
        <v>0</v>
      </c>
      <c r="V490" s="95">
        <f t="shared" si="81"/>
        <v>0</v>
      </c>
    </row>
    <row r="491" spans="1:22">
      <c r="A491" s="7">
        <v>487</v>
      </c>
      <c r="B491" s="2"/>
      <c r="C491" s="2"/>
      <c r="D491" s="2"/>
      <c r="E491" s="2"/>
      <c r="F491" s="99"/>
      <c r="G491" s="93"/>
      <c r="H491" s="98">
        <f t="shared" si="89"/>
        <v>0</v>
      </c>
      <c r="I491" s="30"/>
      <c r="J491" s="21">
        <f t="shared" si="82"/>
        <v>0</v>
      </c>
      <c r="K491" s="5">
        <f t="shared" si="83"/>
        <v>0</v>
      </c>
      <c r="L491" s="5">
        <f t="shared" si="84"/>
        <v>0</v>
      </c>
      <c r="M491" s="2">
        <f t="shared" si="85"/>
        <v>0</v>
      </c>
      <c r="N491" s="100">
        <f t="shared" si="86"/>
        <v>0</v>
      </c>
      <c r="O491" s="100">
        <f t="shared" si="87"/>
        <v>0</v>
      </c>
      <c r="P491" s="98">
        <f t="shared" si="88"/>
        <v>0</v>
      </c>
      <c r="Q491" s="19"/>
      <c r="R491" s="13"/>
      <c r="S491" s="37" t="str" cm="1">
        <f t="array" ref="S491">_xlfn.IFS(P491&gt;H491,"KO : Le montant retenu TTC est supérieur au montant présenté TTC. Merci de revoir la ligne de dépense ou plafonner son montant.",N491&gt;F491,"Attention : Le montant retenu HT est supérieur au montant HT présenté. Merci de revoir la ligne de dépense, plafonner son montant, ou justifier la reventillation HT / TVA.",O491&gt;G491,"Attention : Le montant TVA retenu est supérieur au montant TVA présenté. Merci de revoir la ligne de dépense, plafonner son montant, ou justifier la reventillation HT / TVA.",H491=0,"",P491=H491,"OK",P491&lt;H491,"Montant instruit inférieur au montant présenté.")</f>
        <v/>
      </c>
      <c r="T491" s="95">
        <f t="shared" si="79"/>
        <v>0</v>
      </c>
      <c r="U491" s="95">
        <f t="shared" si="80"/>
        <v>0</v>
      </c>
      <c r="V491" s="95">
        <f t="shared" si="81"/>
        <v>0</v>
      </c>
    </row>
    <row r="492" spans="1:22">
      <c r="A492" s="7">
        <v>488</v>
      </c>
      <c r="B492" s="2"/>
      <c r="C492" s="2"/>
      <c r="D492" s="2"/>
      <c r="E492" s="2"/>
      <c r="F492" s="99"/>
      <c r="G492" s="93"/>
      <c r="H492" s="98">
        <f t="shared" si="89"/>
        <v>0</v>
      </c>
      <c r="I492" s="30"/>
      <c r="J492" s="21">
        <f t="shared" si="82"/>
        <v>0</v>
      </c>
      <c r="K492" s="5">
        <f t="shared" si="83"/>
        <v>0</v>
      </c>
      <c r="L492" s="5">
        <f t="shared" si="84"/>
        <v>0</v>
      </c>
      <c r="M492" s="2">
        <f t="shared" si="85"/>
        <v>0</v>
      </c>
      <c r="N492" s="100">
        <f t="shared" si="86"/>
        <v>0</v>
      </c>
      <c r="O492" s="100">
        <f t="shared" si="87"/>
        <v>0</v>
      </c>
      <c r="P492" s="98">
        <f t="shared" si="88"/>
        <v>0</v>
      </c>
      <c r="Q492" s="19"/>
      <c r="R492" s="13"/>
      <c r="S492" s="37" t="str" cm="1">
        <f t="array" ref="S492">_xlfn.IFS(P492&gt;H492,"KO : Le montant retenu TTC est supérieur au montant présenté TTC. Merci de revoir la ligne de dépense ou plafonner son montant.",N492&gt;F492,"Attention : Le montant retenu HT est supérieur au montant HT présenté. Merci de revoir la ligne de dépense, plafonner son montant, ou justifier la reventillation HT / TVA.",O492&gt;G492,"Attention : Le montant TVA retenu est supérieur au montant TVA présenté. Merci de revoir la ligne de dépense, plafonner son montant, ou justifier la reventillation HT / TVA.",H492=0,"",P492=H492,"OK",P492&lt;H492,"Montant instruit inférieur au montant présenté.")</f>
        <v/>
      </c>
      <c r="T492" s="95">
        <f t="shared" si="79"/>
        <v>0</v>
      </c>
      <c r="U492" s="95">
        <f t="shared" si="80"/>
        <v>0</v>
      </c>
      <c r="V492" s="95">
        <f t="shared" si="81"/>
        <v>0</v>
      </c>
    </row>
    <row r="493" spans="1:22">
      <c r="A493" s="7">
        <v>489</v>
      </c>
      <c r="B493" s="2"/>
      <c r="C493" s="2"/>
      <c r="D493" s="2"/>
      <c r="E493" s="2"/>
      <c r="F493" s="99"/>
      <c r="G493" s="93"/>
      <c r="H493" s="98">
        <f t="shared" si="89"/>
        <v>0</v>
      </c>
      <c r="I493" s="30"/>
      <c r="J493" s="21">
        <f t="shared" si="82"/>
        <v>0</v>
      </c>
      <c r="K493" s="5">
        <f t="shared" si="83"/>
        <v>0</v>
      </c>
      <c r="L493" s="5">
        <f t="shared" si="84"/>
        <v>0</v>
      </c>
      <c r="M493" s="2">
        <f t="shared" si="85"/>
        <v>0</v>
      </c>
      <c r="N493" s="100">
        <f t="shared" si="86"/>
        <v>0</v>
      </c>
      <c r="O493" s="100">
        <f t="shared" si="87"/>
        <v>0</v>
      </c>
      <c r="P493" s="98">
        <f t="shared" si="88"/>
        <v>0</v>
      </c>
      <c r="Q493" s="19"/>
      <c r="R493" s="13"/>
      <c r="S493" s="37" t="str" cm="1">
        <f t="array" ref="S493">_xlfn.IFS(P493&gt;H493,"KO : Le montant retenu TTC est supérieur au montant présenté TTC. Merci de revoir la ligne de dépense ou plafonner son montant.",N493&gt;F493,"Attention : Le montant retenu HT est supérieur au montant HT présenté. Merci de revoir la ligne de dépense, plafonner son montant, ou justifier la reventillation HT / TVA.",O493&gt;G493,"Attention : Le montant TVA retenu est supérieur au montant TVA présenté. Merci de revoir la ligne de dépense, plafonner son montant, ou justifier la reventillation HT / TVA.",H493=0,"",P493=H493,"OK",P493&lt;H493,"Montant instruit inférieur au montant présenté.")</f>
        <v/>
      </c>
      <c r="T493" s="95">
        <f t="shared" si="79"/>
        <v>0</v>
      </c>
      <c r="U493" s="95">
        <f t="shared" si="80"/>
        <v>0</v>
      </c>
      <c r="V493" s="95">
        <f t="shared" si="81"/>
        <v>0</v>
      </c>
    </row>
    <row r="494" spans="1:22">
      <c r="A494" s="7">
        <v>490</v>
      </c>
      <c r="B494" s="2"/>
      <c r="C494" s="2"/>
      <c r="D494" s="2"/>
      <c r="E494" s="2"/>
      <c r="F494" s="99"/>
      <c r="G494" s="93"/>
      <c r="H494" s="98">
        <f t="shared" si="89"/>
        <v>0</v>
      </c>
      <c r="I494" s="30"/>
      <c r="J494" s="21">
        <f t="shared" si="82"/>
        <v>0</v>
      </c>
      <c r="K494" s="5">
        <f t="shared" si="83"/>
        <v>0</v>
      </c>
      <c r="L494" s="5">
        <f t="shared" si="84"/>
        <v>0</v>
      </c>
      <c r="M494" s="2">
        <f t="shared" si="85"/>
        <v>0</v>
      </c>
      <c r="N494" s="100">
        <f t="shared" si="86"/>
        <v>0</v>
      </c>
      <c r="O494" s="100">
        <f t="shared" si="87"/>
        <v>0</v>
      </c>
      <c r="P494" s="98">
        <f t="shared" si="88"/>
        <v>0</v>
      </c>
      <c r="Q494" s="19"/>
      <c r="R494" s="13"/>
      <c r="S494" s="37" t="str" cm="1">
        <f t="array" ref="S494">_xlfn.IFS(P494&gt;H494,"KO : Le montant retenu TTC est supérieur au montant présenté TTC. Merci de revoir la ligne de dépense ou plafonner son montant.",N494&gt;F494,"Attention : Le montant retenu HT est supérieur au montant HT présenté. Merci de revoir la ligne de dépense, plafonner son montant, ou justifier la reventillation HT / TVA.",O494&gt;G494,"Attention : Le montant TVA retenu est supérieur au montant TVA présenté. Merci de revoir la ligne de dépense, plafonner son montant, ou justifier la reventillation HT / TVA.",H494=0,"",P494=H494,"OK",P494&lt;H494,"Montant instruit inférieur au montant présenté.")</f>
        <v/>
      </c>
      <c r="T494" s="95">
        <f t="shared" si="79"/>
        <v>0</v>
      </c>
      <c r="U494" s="95">
        <f t="shared" si="80"/>
        <v>0</v>
      </c>
      <c r="V494" s="95">
        <f t="shared" si="81"/>
        <v>0</v>
      </c>
    </row>
    <row r="495" spans="1:22">
      <c r="A495" s="7">
        <v>491</v>
      </c>
      <c r="B495" s="2"/>
      <c r="C495" s="2"/>
      <c r="D495" s="2"/>
      <c r="E495" s="2"/>
      <c r="F495" s="99"/>
      <c r="G495" s="93"/>
      <c r="H495" s="98">
        <f t="shared" si="89"/>
        <v>0</v>
      </c>
      <c r="I495" s="30"/>
      <c r="J495" s="21">
        <f t="shared" si="82"/>
        <v>0</v>
      </c>
      <c r="K495" s="5">
        <f t="shared" si="83"/>
        <v>0</v>
      </c>
      <c r="L495" s="5">
        <f t="shared" si="84"/>
        <v>0</v>
      </c>
      <c r="M495" s="2">
        <f t="shared" si="85"/>
        <v>0</v>
      </c>
      <c r="N495" s="100">
        <f t="shared" si="86"/>
        <v>0</v>
      </c>
      <c r="O495" s="100">
        <f t="shared" si="87"/>
        <v>0</v>
      </c>
      <c r="P495" s="98">
        <f t="shared" si="88"/>
        <v>0</v>
      </c>
      <c r="Q495" s="19"/>
      <c r="R495" s="13"/>
      <c r="S495" s="37" t="str" cm="1">
        <f t="array" ref="S495">_xlfn.IFS(P495&gt;H495,"KO : Le montant retenu TTC est supérieur au montant présenté TTC. Merci de revoir la ligne de dépense ou plafonner son montant.",N495&gt;F495,"Attention : Le montant retenu HT est supérieur au montant HT présenté. Merci de revoir la ligne de dépense, plafonner son montant, ou justifier la reventillation HT / TVA.",O495&gt;G495,"Attention : Le montant TVA retenu est supérieur au montant TVA présenté. Merci de revoir la ligne de dépense, plafonner son montant, ou justifier la reventillation HT / TVA.",H495=0,"",P495=H495,"OK",P495&lt;H495,"Montant instruit inférieur au montant présenté.")</f>
        <v/>
      </c>
      <c r="T495" s="95">
        <f t="shared" si="79"/>
        <v>0</v>
      </c>
      <c r="U495" s="95">
        <f t="shared" si="80"/>
        <v>0</v>
      </c>
      <c r="V495" s="95">
        <f t="shared" si="81"/>
        <v>0</v>
      </c>
    </row>
    <row r="496" spans="1:22">
      <c r="A496" s="7">
        <v>492</v>
      </c>
      <c r="B496" s="2"/>
      <c r="C496" s="2"/>
      <c r="D496" s="2"/>
      <c r="E496" s="2"/>
      <c r="F496" s="99"/>
      <c r="G496" s="93"/>
      <c r="H496" s="98">
        <f t="shared" si="89"/>
        <v>0</v>
      </c>
      <c r="I496" s="30"/>
      <c r="J496" s="21">
        <f t="shared" si="82"/>
        <v>0</v>
      </c>
      <c r="K496" s="5">
        <f t="shared" si="83"/>
        <v>0</v>
      </c>
      <c r="L496" s="5">
        <f t="shared" si="84"/>
        <v>0</v>
      </c>
      <c r="M496" s="2">
        <f t="shared" si="85"/>
        <v>0</v>
      </c>
      <c r="N496" s="100">
        <f t="shared" si="86"/>
        <v>0</v>
      </c>
      <c r="O496" s="100">
        <f t="shared" si="87"/>
        <v>0</v>
      </c>
      <c r="P496" s="98">
        <f t="shared" si="88"/>
        <v>0</v>
      </c>
      <c r="Q496" s="19"/>
      <c r="R496" s="13"/>
      <c r="S496" s="37" t="str" cm="1">
        <f t="array" ref="S496">_xlfn.IFS(P496&gt;H496,"KO : Le montant retenu TTC est supérieur au montant présenté TTC. Merci de revoir la ligne de dépense ou plafonner son montant.",N496&gt;F496,"Attention : Le montant retenu HT est supérieur au montant HT présenté. Merci de revoir la ligne de dépense, plafonner son montant, ou justifier la reventillation HT / TVA.",O496&gt;G496,"Attention : Le montant TVA retenu est supérieur au montant TVA présenté. Merci de revoir la ligne de dépense, plafonner son montant, ou justifier la reventillation HT / TVA.",H496=0,"",P496=H496,"OK",P496&lt;H496,"Montant instruit inférieur au montant présenté.")</f>
        <v/>
      </c>
      <c r="T496" s="95">
        <f t="shared" si="79"/>
        <v>0</v>
      </c>
      <c r="U496" s="95">
        <f t="shared" si="80"/>
        <v>0</v>
      </c>
      <c r="V496" s="95">
        <f t="shared" si="81"/>
        <v>0</v>
      </c>
    </row>
    <row r="497" spans="1:22">
      <c r="A497" s="7">
        <v>493</v>
      </c>
      <c r="B497" s="2"/>
      <c r="C497" s="2"/>
      <c r="D497" s="2"/>
      <c r="E497" s="2"/>
      <c r="F497" s="99"/>
      <c r="G497" s="93"/>
      <c r="H497" s="98">
        <f t="shared" si="89"/>
        <v>0</v>
      </c>
      <c r="I497" s="30"/>
      <c r="J497" s="21">
        <f t="shared" si="82"/>
        <v>0</v>
      </c>
      <c r="K497" s="5">
        <f t="shared" si="83"/>
        <v>0</v>
      </c>
      <c r="L497" s="5">
        <f t="shared" si="84"/>
        <v>0</v>
      </c>
      <c r="M497" s="2">
        <f t="shared" si="85"/>
        <v>0</v>
      </c>
      <c r="N497" s="100">
        <f t="shared" si="86"/>
        <v>0</v>
      </c>
      <c r="O497" s="100">
        <f t="shared" si="87"/>
        <v>0</v>
      </c>
      <c r="P497" s="98">
        <f t="shared" si="88"/>
        <v>0</v>
      </c>
      <c r="Q497" s="19"/>
      <c r="R497" s="13"/>
      <c r="S497" s="37" t="str" cm="1">
        <f t="array" ref="S497">_xlfn.IFS(P497&gt;H497,"KO : Le montant retenu TTC est supérieur au montant présenté TTC. Merci de revoir la ligne de dépense ou plafonner son montant.",N497&gt;F497,"Attention : Le montant retenu HT est supérieur au montant HT présenté. Merci de revoir la ligne de dépense, plafonner son montant, ou justifier la reventillation HT / TVA.",O497&gt;G497,"Attention : Le montant TVA retenu est supérieur au montant TVA présenté. Merci de revoir la ligne de dépense, plafonner son montant, ou justifier la reventillation HT / TVA.",H497=0,"",P497=H497,"OK",P497&lt;H497,"Montant instruit inférieur au montant présenté.")</f>
        <v/>
      </c>
      <c r="T497" s="95">
        <f t="shared" si="79"/>
        <v>0</v>
      </c>
      <c r="U497" s="95">
        <f t="shared" si="80"/>
        <v>0</v>
      </c>
      <c r="V497" s="95">
        <f t="shared" si="81"/>
        <v>0</v>
      </c>
    </row>
    <row r="498" spans="1:22">
      <c r="A498" s="7">
        <v>494</v>
      </c>
      <c r="B498" s="2"/>
      <c r="C498" s="2"/>
      <c r="D498" s="2"/>
      <c r="E498" s="2"/>
      <c r="F498" s="99"/>
      <c r="G498" s="93"/>
      <c r="H498" s="98">
        <f t="shared" si="89"/>
        <v>0</v>
      </c>
      <c r="I498" s="30"/>
      <c r="J498" s="21">
        <f t="shared" si="82"/>
        <v>0</v>
      </c>
      <c r="K498" s="5">
        <f t="shared" si="83"/>
        <v>0</v>
      </c>
      <c r="L498" s="5">
        <f t="shared" si="84"/>
        <v>0</v>
      </c>
      <c r="M498" s="2">
        <f t="shared" si="85"/>
        <v>0</v>
      </c>
      <c r="N498" s="100">
        <f t="shared" si="86"/>
        <v>0</v>
      </c>
      <c r="O498" s="100">
        <f t="shared" si="87"/>
        <v>0</v>
      </c>
      <c r="P498" s="98">
        <f t="shared" si="88"/>
        <v>0</v>
      </c>
      <c r="Q498" s="19"/>
      <c r="R498" s="13"/>
      <c r="S498" s="37" t="str" cm="1">
        <f t="array" ref="S498">_xlfn.IFS(P498&gt;H498,"KO : Le montant retenu TTC est supérieur au montant présenté TTC. Merci de revoir la ligne de dépense ou plafonner son montant.",N498&gt;F498,"Attention : Le montant retenu HT est supérieur au montant HT présenté. Merci de revoir la ligne de dépense, plafonner son montant, ou justifier la reventillation HT / TVA.",O498&gt;G498,"Attention : Le montant TVA retenu est supérieur au montant TVA présenté. Merci de revoir la ligne de dépense, plafonner son montant, ou justifier la reventillation HT / TVA.",H498=0,"",P498=H498,"OK",P498&lt;H498,"Montant instruit inférieur au montant présenté.")</f>
        <v/>
      </c>
      <c r="T498" s="95">
        <f t="shared" si="79"/>
        <v>0</v>
      </c>
      <c r="U498" s="95">
        <f t="shared" si="80"/>
        <v>0</v>
      </c>
      <c r="V498" s="95">
        <f t="shared" si="81"/>
        <v>0</v>
      </c>
    </row>
    <row r="499" spans="1:22">
      <c r="A499" s="7">
        <v>495</v>
      </c>
      <c r="B499" s="2"/>
      <c r="C499" s="2"/>
      <c r="D499" s="2"/>
      <c r="E499" s="2"/>
      <c r="F499" s="99"/>
      <c r="G499" s="93"/>
      <c r="H499" s="98">
        <f t="shared" si="89"/>
        <v>0</v>
      </c>
      <c r="I499" s="30"/>
      <c r="J499" s="21">
        <f t="shared" si="82"/>
        <v>0</v>
      </c>
      <c r="K499" s="5">
        <f t="shared" si="83"/>
        <v>0</v>
      </c>
      <c r="L499" s="5">
        <f t="shared" si="84"/>
        <v>0</v>
      </c>
      <c r="M499" s="2">
        <f t="shared" si="85"/>
        <v>0</v>
      </c>
      <c r="N499" s="100">
        <f t="shared" si="86"/>
        <v>0</v>
      </c>
      <c r="O499" s="100">
        <f t="shared" si="87"/>
        <v>0</v>
      </c>
      <c r="P499" s="98">
        <f t="shared" si="88"/>
        <v>0</v>
      </c>
      <c r="Q499" s="19"/>
      <c r="R499" s="13"/>
      <c r="S499" s="37" t="str" cm="1">
        <f t="array" ref="S499">_xlfn.IFS(P499&gt;H499,"KO : Le montant retenu TTC est supérieur au montant présenté TTC. Merci de revoir la ligne de dépense ou plafonner son montant.",N499&gt;F499,"Attention : Le montant retenu HT est supérieur au montant HT présenté. Merci de revoir la ligne de dépense, plafonner son montant, ou justifier la reventillation HT / TVA.",O499&gt;G499,"Attention : Le montant TVA retenu est supérieur au montant TVA présenté. Merci de revoir la ligne de dépense, plafonner son montant, ou justifier la reventillation HT / TVA.",H499=0,"",P499=H499,"OK",P499&lt;H499,"Montant instruit inférieur au montant présenté.")</f>
        <v/>
      </c>
      <c r="T499" s="95">
        <f t="shared" si="79"/>
        <v>0</v>
      </c>
      <c r="U499" s="95">
        <f t="shared" si="80"/>
        <v>0</v>
      </c>
      <c r="V499" s="95">
        <f t="shared" si="81"/>
        <v>0</v>
      </c>
    </row>
    <row r="500" spans="1:22">
      <c r="A500" s="7">
        <v>496</v>
      </c>
      <c r="B500" s="2"/>
      <c r="C500" s="2"/>
      <c r="D500" s="2"/>
      <c r="E500" s="2"/>
      <c r="F500" s="99"/>
      <c r="G500" s="93"/>
      <c r="H500" s="98">
        <f t="shared" si="89"/>
        <v>0</v>
      </c>
      <c r="I500" s="30"/>
      <c r="J500" s="21">
        <f t="shared" si="82"/>
        <v>0</v>
      </c>
      <c r="K500" s="5">
        <f t="shared" si="83"/>
        <v>0</v>
      </c>
      <c r="L500" s="5">
        <f t="shared" si="84"/>
        <v>0</v>
      </c>
      <c r="M500" s="2">
        <f t="shared" si="85"/>
        <v>0</v>
      </c>
      <c r="N500" s="100">
        <f t="shared" si="86"/>
        <v>0</v>
      </c>
      <c r="O500" s="100">
        <f t="shared" si="87"/>
        <v>0</v>
      </c>
      <c r="P500" s="98">
        <f t="shared" si="88"/>
        <v>0</v>
      </c>
      <c r="Q500" s="19"/>
      <c r="R500" s="13"/>
      <c r="S500" s="37" t="str" cm="1">
        <f t="array" ref="S500">_xlfn.IFS(P500&gt;H500,"KO : Le montant retenu TTC est supérieur au montant présenté TTC. Merci de revoir la ligne de dépense ou plafonner son montant.",N500&gt;F500,"Attention : Le montant retenu HT est supérieur au montant HT présenté. Merci de revoir la ligne de dépense, plafonner son montant, ou justifier la reventillation HT / TVA.",O500&gt;G500,"Attention : Le montant TVA retenu est supérieur au montant TVA présenté. Merci de revoir la ligne de dépense, plafonner son montant, ou justifier la reventillation HT / TVA.",H500=0,"",P500=H500,"OK",P500&lt;H500,"Montant instruit inférieur au montant présenté.")</f>
        <v/>
      </c>
      <c r="T500" s="95">
        <f t="shared" si="79"/>
        <v>0</v>
      </c>
      <c r="U500" s="95">
        <f t="shared" si="80"/>
        <v>0</v>
      </c>
      <c r="V500" s="95">
        <f t="shared" si="81"/>
        <v>0</v>
      </c>
    </row>
    <row r="501" spans="1:22">
      <c r="A501" s="7">
        <v>497</v>
      </c>
      <c r="B501" s="2"/>
      <c r="C501" s="2"/>
      <c r="D501" s="2"/>
      <c r="E501" s="2"/>
      <c r="F501" s="99"/>
      <c r="G501" s="93"/>
      <c r="H501" s="98">
        <f t="shared" si="89"/>
        <v>0</v>
      </c>
      <c r="I501" s="30"/>
      <c r="J501" s="21">
        <f t="shared" si="82"/>
        <v>0</v>
      </c>
      <c r="K501" s="5">
        <f t="shared" si="83"/>
        <v>0</v>
      </c>
      <c r="L501" s="5">
        <f t="shared" si="84"/>
        <v>0</v>
      </c>
      <c r="M501" s="2">
        <f t="shared" si="85"/>
        <v>0</v>
      </c>
      <c r="N501" s="100">
        <f t="shared" si="86"/>
        <v>0</v>
      </c>
      <c r="O501" s="100">
        <f t="shared" si="87"/>
        <v>0</v>
      </c>
      <c r="P501" s="98">
        <f t="shared" si="88"/>
        <v>0</v>
      </c>
      <c r="Q501" s="19"/>
      <c r="R501" s="13"/>
      <c r="S501" s="37" t="str" cm="1">
        <f t="array" ref="S501">_xlfn.IFS(P501&gt;H501,"KO : Le montant retenu TTC est supérieur au montant présenté TTC. Merci de revoir la ligne de dépense ou plafonner son montant.",N501&gt;F501,"Attention : Le montant retenu HT est supérieur au montant HT présenté. Merci de revoir la ligne de dépense, plafonner son montant, ou justifier la reventillation HT / TVA.",O501&gt;G501,"Attention : Le montant TVA retenu est supérieur au montant TVA présenté. Merci de revoir la ligne de dépense, plafonner son montant, ou justifier la reventillation HT / TVA.",H501=0,"",P501=H501,"OK",P501&lt;H501,"Montant instruit inférieur au montant présenté.")</f>
        <v/>
      </c>
      <c r="T501" s="95">
        <f t="shared" si="79"/>
        <v>0</v>
      </c>
      <c r="U501" s="95">
        <f t="shared" si="80"/>
        <v>0</v>
      </c>
      <c r="V501" s="95">
        <f t="shared" si="81"/>
        <v>0</v>
      </c>
    </row>
    <row r="502" spans="1:22">
      <c r="A502" s="7">
        <v>498</v>
      </c>
      <c r="B502" s="2"/>
      <c r="C502" s="2"/>
      <c r="D502" s="2"/>
      <c r="E502" s="2"/>
      <c r="F502" s="99"/>
      <c r="G502" s="93"/>
      <c r="H502" s="98">
        <f t="shared" si="89"/>
        <v>0</v>
      </c>
      <c r="I502" s="30"/>
      <c r="J502" s="21">
        <f t="shared" si="82"/>
        <v>0</v>
      </c>
      <c r="K502" s="5">
        <f t="shared" si="83"/>
        <v>0</v>
      </c>
      <c r="L502" s="5">
        <f t="shared" si="84"/>
        <v>0</v>
      </c>
      <c r="M502" s="2">
        <f t="shared" si="85"/>
        <v>0</v>
      </c>
      <c r="N502" s="100">
        <f t="shared" si="86"/>
        <v>0</v>
      </c>
      <c r="O502" s="100">
        <f t="shared" si="87"/>
        <v>0</v>
      </c>
      <c r="P502" s="98">
        <f t="shared" si="88"/>
        <v>0</v>
      </c>
      <c r="Q502" s="19"/>
      <c r="R502" s="13"/>
      <c r="S502" s="37" t="str" cm="1">
        <f t="array" ref="S502">_xlfn.IFS(P502&gt;H502,"KO : Le montant retenu TTC est supérieur au montant présenté TTC. Merci de revoir la ligne de dépense ou plafonner son montant.",N502&gt;F502,"Attention : Le montant retenu HT est supérieur au montant HT présenté. Merci de revoir la ligne de dépense, plafonner son montant, ou justifier la reventillation HT / TVA.",O502&gt;G502,"Attention : Le montant TVA retenu est supérieur au montant TVA présenté. Merci de revoir la ligne de dépense, plafonner son montant, ou justifier la reventillation HT / TVA.",H502=0,"",P502=H502,"OK",P502&lt;H502,"Montant instruit inférieur au montant présenté.")</f>
        <v/>
      </c>
      <c r="T502" s="95">
        <f t="shared" si="79"/>
        <v>0</v>
      </c>
      <c r="U502" s="95">
        <f t="shared" si="80"/>
        <v>0</v>
      </c>
      <c r="V502" s="95">
        <f t="shared" si="81"/>
        <v>0</v>
      </c>
    </row>
    <row r="503" spans="1:22">
      <c r="A503" s="7">
        <v>499</v>
      </c>
      <c r="B503" s="2"/>
      <c r="C503" s="2"/>
      <c r="D503" s="2"/>
      <c r="E503" s="2"/>
      <c r="F503" s="99"/>
      <c r="G503" s="93"/>
      <c r="H503" s="98">
        <f t="shared" si="89"/>
        <v>0</v>
      </c>
      <c r="I503" s="30"/>
      <c r="J503" s="21">
        <f t="shared" si="82"/>
        <v>0</v>
      </c>
      <c r="K503" s="5">
        <f t="shared" si="83"/>
        <v>0</v>
      </c>
      <c r="L503" s="5">
        <f t="shared" si="84"/>
        <v>0</v>
      </c>
      <c r="M503" s="2">
        <f t="shared" si="85"/>
        <v>0</v>
      </c>
      <c r="N503" s="100">
        <f t="shared" si="86"/>
        <v>0</v>
      </c>
      <c r="O503" s="100">
        <f t="shared" si="87"/>
        <v>0</v>
      </c>
      <c r="P503" s="98">
        <f t="shared" si="88"/>
        <v>0</v>
      </c>
      <c r="Q503" s="19"/>
      <c r="R503" s="13"/>
      <c r="S503" s="37" t="str" cm="1">
        <f t="array" ref="S503">_xlfn.IFS(P503&gt;H503,"KO : Le montant retenu TTC est supérieur au montant présenté TTC. Merci de revoir la ligne de dépense ou plafonner son montant.",N503&gt;F503,"Attention : Le montant retenu HT est supérieur au montant HT présenté. Merci de revoir la ligne de dépense, plafonner son montant, ou justifier la reventillation HT / TVA.",O503&gt;G503,"Attention : Le montant TVA retenu est supérieur au montant TVA présenté. Merci de revoir la ligne de dépense, plafonner son montant, ou justifier la reventillation HT / TVA.",H503=0,"",P503=H503,"OK",P503&lt;H503,"Montant instruit inférieur au montant présenté.")</f>
        <v/>
      </c>
      <c r="T503" s="95">
        <f t="shared" si="79"/>
        <v>0</v>
      </c>
      <c r="U503" s="95">
        <f t="shared" si="80"/>
        <v>0</v>
      </c>
      <c r="V503" s="95">
        <f t="shared" si="81"/>
        <v>0</v>
      </c>
    </row>
    <row r="504" spans="1:22">
      <c r="A504" s="7">
        <v>500</v>
      </c>
      <c r="B504" s="2"/>
      <c r="C504" s="2"/>
      <c r="D504" s="2"/>
      <c r="E504" s="2"/>
      <c r="F504" s="99"/>
      <c r="G504" s="93"/>
      <c r="H504" s="98">
        <f t="shared" si="89"/>
        <v>0</v>
      </c>
      <c r="I504" s="30"/>
      <c r="J504" s="21">
        <f t="shared" si="82"/>
        <v>0</v>
      </c>
      <c r="K504" s="5">
        <f t="shared" si="83"/>
        <v>0</v>
      </c>
      <c r="L504" s="5">
        <f t="shared" si="84"/>
        <v>0</v>
      </c>
      <c r="M504" s="2">
        <f t="shared" si="85"/>
        <v>0</v>
      </c>
      <c r="N504" s="100">
        <f t="shared" si="86"/>
        <v>0</v>
      </c>
      <c r="O504" s="100">
        <f t="shared" si="87"/>
        <v>0</v>
      </c>
      <c r="P504" s="98">
        <f t="shared" si="88"/>
        <v>0</v>
      </c>
      <c r="Q504" s="19"/>
      <c r="R504" s="13"/>
      <c r="S504" s="37" t="str" cm="1">
        <f t="array" ref="S504">_xlfn.IFS(P504&gt;H504,"KO : Le montant retenu TTC est supérieur au montant présenté TTC. Merci de revoir la ligne de dépense ou plafonner son montant.",N504&gt;F504,"Attention : Le montant retenu HT est supérieur au montant HT présenté. Merci de revoir la ligne de dépense, plafonner son montant, ou justifier la reventillation HT / TVA.",O504&gt;G504,"Attention : Le montant TVA retenu est supérieur au montant TVA présenté. Merci de revoir la ligne de dépense, plafonner son montant, ou justifier la reventillation HT / TVA.",H504=0,"",P504=H504,"OK",P504&lt;H504,"Montant instruit inférieur au montant présenté.")</f>
        <v/>
      </c>
      <c r="T504" s="95">
        <f t="shared" si="79"/>
        <v>0</v>
      </c>
      <c r="U504" s="95">
        <f t="shared" si="80"/>
        <v>0</v>
      </c>
      <c r="V504" s="95">
        <f t="shared" si="81"/>
        <v>0</v>
      </c>
    </row>
    <row r="505" spans="1:22">
      <c r="A505" s="7">
        <v>501</v>
      </c>
      <c r="B505" s="2"/>
      <c r="C505" s="2"/>
      <c r="D505" s="2"/>
      <c r="E505" s="2"/>
      <c r="F505" s="99"/>
      <c r="G505" s="93"/>
      <c r="H505" s="98">
        <f t="shared" si="89"/>
        <v>0</v>
      </c>
      <c r="I505" s="30"/>
      <c r="J505" s="21">
        <f t="shared" si="82"/>
        <v>0</v>
      </c>
      <c r="K505" s="5">
        <f t="shared" si="83"/>
        <v>0</v>
      </c>
      <c r="L505" s="5">
        <f t="shared" si="84"/>
        <v>0</v>
      </c>
      <c r="M505" s="2">
        <f t="shared" si="85"/>
        <v>0</v>
      </c>
      <c r="N505" s="100">
        <f t="shared" si="86"/>
        <v>0</v>
      </c>
      <c r="O505" s="100">
        <f t="shared" si="87"/>
        <v>0</v>
      </c>
      <c r="P505" s="98">
        <f t="shared" si="88"/>
        <v>0</v>
      </c>
      <c r="Q505" s="19"/>
      <c r="R505" s="13"/>
      <c r="S505" s="37" t="str" cm="1">
        <f t="array" ref="S505">_xlfn.IFS(P505&gt;H505,"KO : Le montant retenu TTC est supérieur au montant présenté TTC. Merci de revoir la ligne de dépense ou plafonner son montant.",N505&gt;F505,"Attention : Le montant retenu HT est supérieur au montant HT présenté. Merci de revoir la ligne de dépense, plafonner son montant, ou justifier la reventillation HT / TVA.",O505&gt;G505,"Attention : Le montant TVA retenu est supérieur au montant TVA présenté. Merci de revoir la ligne de dépense, plafonner son montant, ou justifier la reventillation HT / TVA.",H505=0,"",P505=H505,"OK",P505&lt;H505,"Montant instruit inférieur au montant présenté.")</f>
        <v/>
      </c>
      <c r="T505" s="95">
        <f t="shared" si="79"/>
        <v>0</v>
      </c>
      <c r="U505" s="95">
        <f t="shared" si="80"/>
        <v>0</v>
      </c>
      <c r="V505" s="95">
        <f t="shared" si="81"/>
        <v>0</v>
      </c>
    </row>
    <row r="506" spans="1:22">
      <c r="A506" s="7">
        <v>502</v>
      </c>
      <c r="B506" s="2"/>
      <c r="C506" s="2"/>
      <c r="D506" s="2"/>
      <c r="E506" s="2"/>
      <c r="F506" s="99"/>
      <c r="G506" s="93"/>
      <c r="H506" s="98">
        <f t="shared" si="89"/>
        <v>0</v>
      </c>
      <c r="I506" s="30"/>
      <c r="J506" s="21">
        <f t="shared" si="82"/>
        <v>0</v>
      </c>
      <c r="K506" s="5">
        <f t="shared" si="83"/>
        <v>0</v>
      </c>
      <c r="L506" s="5">
        <f t="shared" si="84"/>
        <v>0</v>
      </c>
      <c r="M506" s="2">
        <f t="shared" si="85"/>
        <v>0</v>
      </c>
      <c r="N506" s="100">
        <f t="shared" si="86"/>
        <v>0</v>
      </c>
      <c r="O506" s="100">
        <f t="shared" si="87"/>
        <v>0</v>
      </c>
      <c r="P506" s="98">
        <f t="shared" si="88"/>
        <v>0</v>
      </c>
      <c r="Q506" s="19"/>
      <c r="R506" s="13"/>
      <c r="S506" s="37" t="str" cm="1">
        <f t="array" ref="S506">_xlfn.IFS(P506&gt;H506,"KO : Le montant retenu TTC est supérieur au montant présenté TTC. Merci de revoir la ligne de dépense ou plafonner son montant.",N506&gt;F506,"Attention : Le montant retenu HT est supérieur au montant HT présenté. Merci de revoir la ligne de dépense, plafonner son montant, ou justifier la reventillation HT / TVA.",O506&gt;G506,"Attention : Le montant TVA retenu est supérieur au montant TVA présenté. Merci de revoir la ligne de dépense, plafonner son montant, ou justifier la reventillation HT / TVA.",H506=0,"",P506=H506,"OK",P506&lt;H506,"Montant instruit inférieur au montant présenté.")</f>
        <v/>
      </c>
      <c r="T506" s="95">
        <f t="shared" si="79"/>
        <v>0</v>
      </c>
      <c r="U506" s="95">
        <f t="shared" si="80"/>
        <v>0</v>
      </c>
      <c r="V506" s="95">
        <f t="shared" si="81"/>
        <v>0</v>
      </c>
    </row>
    <row r="507" spans="1:22">
      <c r="A507" s="7">
        <v>503</v>
      </c>
      <c r="B507" s="2"/>
      <c r="C507" s="2"/>
      <c r="D507" s="2"/>
      <c r="E507" s="2"/>
      <c r="F507" s="99"/>
      <c r="G507" s="93"/>
      <c r="H507" s="98">
        <f t="shared" si="89"/>
        <v>0</v>
      </c>
      <c r="I507" s="30"/>
      <c r="J507" s="21">
        <f t="shared" si="82"/>
        <v>0</v>
      </c>
      <c r="K507" s="5">
        <f t="shared" si="83"/>
        <v>0</v>
      </c>
      <c r="L507" s="5">
        <f t="shared" si="84"/>
        <v>0</v>
      </c>
      <c r="M507" s="2">
        <f t="shared" si="85"/>
        <v>0</v>
      </c>
      <c r="N507" s="100">
        <f t="shared" si="86"/>
        <v>0</v>
      </c>
      <c r="O507" s="100">
        <f t="shared" si="87"/>
        <v>0</v>
      </c>
      <c r="P507" s="98">
        <f t="shared" si="88"/>
        <v>0</v>
      </c>
      <c r="Q507" s="19"/>
      <c r="R507" s="13"/>
      <c r="S507" s="37" t="str" cm="1">
        <f t="array" ref="S507">_xlfn.IFS(P507&gt;H507,"KO : Le montant retenu TTC est supérieur au montant présenté TTC. Merci de revoir la ligne de dépense ou plafonner son montant.",N507&gt;F507,"Attention : Le montant retenu HT est supérieur au montant HT présenté. Merci de revoir la ligne de dépense, plafonner son montant, ou justifier la reventillation HT / TVA.",O507&gt;G507,"Attention : Le montant TVA retenu est supérieur au montant TVA présenté. Merci de revoir la ligne de dépense, plafonner son montant, ou justifier la reventillation HT / TVA.",H507=0,"",P507=H507,"OK",P507&lt;H507,"Montant instruit inférieur au montant présenté.")</f>
        <v/>
      </c>
      <c r="T507" s="95">
        <f t="shared" si="79"/>
        <v>0</v>
      </c>
      <c r="U507" s="95">
        <f t="shared" si="80"/>
        <v>0</v>
      </c>
      <c r="V507" s="95">
        <f t="shared" si="81"/>
        <v>0</v>
      </c>
    </row>
    <row r="508" spans="1:22">
      <c r="A508" s="7">
        <v>504</v>
      </c>
      <c r="B508" s="2"/>
      <c r="C508" s="2"/>
      <c r="D508" s="2"/>
      <c r="E508" s="2"/>
      <c r="F508" s="99"/>
      <c r="G508" s="93"/>
      <c r="H508" s="98">
        <f t="shared" si="89"/>
        <v>0</v>
      </c>
      <c r="I508" s="30"/>
      <c r="J508" s="21">
        <f t="shared" si="82"/>
        <v>0</v>
      </c>
      <c r="K508" s="5">
        <f t="shared" si="83"/>
        <v>0</v>
      </c>
      <c r="L508" s="5">
        <f t="shared" si="84"/>
        <v>0</v>
      </c>
      <c r="M508" s="2">
        <f t="shared" si="85"/>
        <v>0</v>
      </c>
      <c r="N508" s="100">
        <f t="shared" si="86"/>
        <v>0</v>
      </c>
      <c r="O508" s="100">
        <f t="shared" si="87"/>
        <v>0</v>
      </c>
      <c r="P508" s="98">
        <f t="shared" si="88"/>
        <v>0</v>
      </c>
      <c r="Q508" s="19"/>
      <c r="R508" s="13"/>
      <c r="S508" s="37" t="str" cm="1">
        <f t="array" ref="S508">_xlfn.IFS(P508&gt;H508,"KO : Le montant retenu TTC est supérieur au montant présenté TTC. Merci de revoir la ligne de dépense ou plafonner son montant.",N508&gt;F508,"Attention : Le montant retenu HT est supérieur au montant HT présenté. Merci de revoir la ligne de dépense, plafonner son montant, ou justifier la reventillation HT / TVA.",O508&gt;G508,"Attention : Le montant TVA retenu est supérieur au montant TVA présenté. Merci de revoir la ligne de dépense, plafonner son montant, ou justifier la reventillation HT / TVA.",H508=0,"",P508=H508,"OK",P508&lt;H508,"Montant instruit inférieur au montant présenté.")</f>
        <v/>
      </c>
      <c r="T508" s="95">
        <f t="shared" si="79"/>
        <v>0</v>
      </c>
      <c r="U508" s="95">
        <f t="shared" si="80"/>
        <v>0</v>
      </c>
      <c r="V508" s="95">
        <f t="shared" si="81"/>
        <v>0</v>
      </c>
    </row>
    <row r="509" spans="1:22">
      <c r="A509" s="7">
        <v>505</v>
      </c>
      <c r="B509" s="2"/>
      <c r="C509" s="2"/>
      <c r="D509" s="2"/>
      <c r="E509" s="2"/>
      <c r="F509" s="99"/>
      <c r="G509" s="93"/>
      <c r="H509" s="98">
        <f t="shared" si="89"/>
        <v>0</v>
      </c>
      <c r="I509" s="30"/>
      <c r="J509" s="21">
        <f t="shared" si="82"/>
        <v>0</v>
      </c>
      <c r="K509" s="5">
        <f t="shared" si="83"/>
        <v>0</v>
      </c>
      <c r="L509" s="5">
        <f t="shared" si="84"/>
        <v>0</v>
      </c>
      <c r="M509" s="2">
        <f t="shared" si="85"/>
        <v>0</v>
      </c>
      <c r="N509" s="100">
        <f t="shared" si="86"/>
        <v>0</v>
      </c>
      <c r="O509" s="100">
        <f t="shared" si="87"/>
        <v>0</v>
      </c>
      <c r="P509" s="98">
        <f t="shared" si="88"/>
        <v>0</v>
      </c>
      <c r="Q509" s="19"/>
      <c r="R509" s="13"/>
      <c r="S509" s="37" t="str" cm="1">
        <f t="array" ref="S509">_xlfn.IFS(P509&gt;H509,"KO : Le montant retenu TTC est supérieur au montant présenté TTC. Merci de revoir la ligne de dépense ou plafonner son montant.",N509&gt;F509,"Attention : Le montant retenu HT est supérieur au montant HT présenté. Merci de revoir la ligne de dépense, plafonner son montant, ou justifier la reventillation HT / TVA.",O509&gt;G509,"Attention : Le montant TVA retenu est supérieur au montant TVA présenté. Merci de revoir la ligne de dépense, plafonner son montant, ou justifier la reventillation HT / TVA.",H509=0,"",P509=H509,"OK",P509&lt;H509,"Montant instruit inférieur au montant présenté.")</f>
        <v/>
      </c>
      <c r="T509" s="95">
        <f t="shared" si="79"/>
        <v>0</v>
      </c>
      <c r="U509" s="95">
        <f t="shared" si="80"/>
        <v>0</v>
      </c>
      <c r="V509" s="95">
        <f t="shared" si="81"/>
        <v>0</v>
      </c>
    </row>
    <row r="510" spans="1:22">
      <c r="A510" s="7">
        <v>506</v>
      </c>
      <c r="B510" s="2"/>
      <c r="C510" s="2"/>
      <c r="D510" s="2"/>
      <c r="E510" s="2"/>
      <c r="F510" s="99"/>
      <c r="G510" s="93"/>
      <c r="H510" s="98">
        <f t="shared" si="89"/>
        <v>0</v>
      </c>
      <c r="I510" s="30"/>
      <c r="J510" s="21">
        <f t="shared" si="82"/>
        <v>0</v>
      </c>
      <c r="K510" s="5">
        <f t="shared" si="83"/>
        <v>0</v>
      </c>
      <c r="L510" s="5">
        <f t="shared" si="84"/>
        <v>0</v>
      </c>
      <c r="M510" s="2">
        <f t="shared" si="85"/>
        <v>0</v>
      </c>
      <c r="N510" s="100">
        <f t="shared" si="86"/>
        <v>0</v>
      </c>
      <c r="O510" s="100">
        <f t="shared" si="87"/>
        <v>0</v>
      </c>
      <c r="P510" s="98">
        <f t="shared" si="88"/>
        <v>0</v>
      </c>
      <c r="Q510" s="19"/>
      <c r="R510" s="13"/>
      <c r="S510" s="37" t="str" cm="1">
        <f t="array" ref="S510">_xlfn.IFS(P510&gt;H510,"KO : Le montant retenu TTC est supérieur au montant présenté TTC. Merci de revoir la ligne de dépense ou plafonner son montant.",N510&gt;F510,"Attention : Le montant retenu HT est supérieur au montant HT présenté. Merci de revoir la ligne de dépense, plafonner son montant, ou justifier la reventillation HT / TVA.",O510&gt;G510,"Attention : Le montant TVA retenu est supérieur au montant TVA présenté. Merci de revoir la ligne de dépense, plafonner son montant, ou justifier la reventillation HT / TVA.",H510=0,"",P510=H510,"OK",P510&lt;H510,"Montant instruit inférieur au montant présenté.")</f>
        <v/>
      </c>
      <c r="T510" s="95">
        <f t="shared" si="79"/>
        <v>0</v>
      </c>
      <c r="U510" s="95">
        <f t="shared" si="80"/>
        <v>0</v>
      </c>
      <c r="V510" s="95">
        <f t="shared" si="81"/>
        <v>0</v>
      </c>
    </row>
    <row r="511" spans="1:22">
      <c r="A511" s="7">
        <v>507</v>
      </c>
      <c r="B511" s="2"/>
      <c r="C511" s="2"/>
      <c r="D511" s="2"/>
      <c r="E511" s="2"/>
      <c r="F511" s="99"/>
      <c r="G511" s="93"/>
      <c r="H511" s="98">
        <f t="shared" si="89"/>
        <v>0</v>
      </c>
      <c r="I511" s="30"/>
      <c r="J511" s="21">
        <f t="shared" si="82"/>
        <v>0</v>
      </c>
      <c r="K511" s="5">
        <f t="shared" si="83"/>
        <v>0</v>
      </c>
      <c r="L511" s="5">
        <f t="shared" si="84"/>
        <v>0</v>
      </c>
      <c r="M511" s="2">
        <f t="shared" si="85"/>
        <v>0</v>
      </c>
      <c r="N511" s="100">
        <f t="shared" si="86"/>
        <v>0</v>
      </c>
      <c r="O511" s="100">
        <f t="shared" si="87"/>
        <v>0</v>
      </c>
      <c r="P511" s="98">
        <f t="shared" si="88"/>
        <v>0</v>
      </c>
      <c r="Q511" s="19"/>
      <c r="R511" s="13"/>
      <c r="S511" s="37" t="str" cm="1">
        <f t="array" ref="S511">_xlfn.IFS(P511&gt;H511,"KO : Le montant retenu TTC est supérieur au montant présenté TTC. Merci de revoir la ligne de dépense ou plafonner son montant.",N511&gt;F511,"Attention : Le montant retenu HT est supérieur au montant HT présenté. Merci de revoir la ligne de dépense, plafonner son montant, ou justifier la reventillation HT / TVA.",O511&gt;G511,"Attention : Le montant TVA retenu est supérieur au montant TVA présenté. Merci de revoir la ligne de dépense, plafonner son montant, ou justifier la reventillation HT / TVA.",H511=0,"",P511=H511,"OK",P511&lt;H511,"Montant instruit inférieur au montant présenté.")</f>
        <v/>
      </c>
      <c r="T511" s="95">
        <f t="shared" si="79"/>
        <v>0</v>
      </c>
      <c r="U511" s="95">
        <f t="shared" si="80"/>
        <v>0</v>
      </c>
      <c r="V511" s="95">
        <f t="shared" si="81"/>
        <v>0</v>
      </c>
    </row>
    <row r="512" spans="1:22">
      <c r="A512" s="7">
        <v>508</v>
      </c>
      <c r="B512" s="2"/>
      <c r="C512" s="2"/>
      <c r="D512" s="2"/>
      <c r="E512" s="2"/>
      <c r="F512" s="99"/>
      <c r="G512" s="93"/>
      <c r="H512" s="98">
        <f t="shared" si="89"/>
        <v>0</v>
      </c>
      <c r="I512" s="30"/>
      <c r="J512" s="21">
        <f t="shared" si="82"/>
        <v>0</v>
      </c>
      <c r="K512" s="5">
        <f t="shared" si="83"/>
        <v>0</v>
      </c>
      <c r="L512" s="5">
        <f t="shared" si="84"/>
        <v>0</v>
      </c>
      <c r="M512" s="2">
        <f t="shared" si="85"/>
        <v>0</v>
      </c>
      <c r="N512" s="100">
        <f t="shared" si="86"/>
        <v>0</v>
      </c>
      <c r="O512" s="100">
        <f t="shared" si="87"/>
        <v>0</v>
      </c>
      <c r="P512" s="98">
        <f t="shared" si="88"/>
        <v>0</v>
      </c>
      <c r="Q512" s="19"/>
      <c r="R512" s="13"/>
      <c r="S512" s="37" t="str" cm="1">
        <f t="array" ref="S512">_xlfn.IFS(P512&gt;H512,"KO : Le montant retenu TTC est supérieur au montant présenté TTC. Merci de revoir la ligne de dépense ou plafonner son montant.",N512&gt;F512,"Attention : Le montant retenu HT est supérieur au montant HT présenté. Merci de revoir la ligne de dépense, plafonner son montant, ou justifier la reventillation HT / TVA.",O512&gt;G512,"Attention : Le montant TVA retenu est supérieur au montant TVA présenté. Merci de revoir la ligne de dépense, plafonner son montant, ou justifier la reventillation HT / TVA.",H512=0,"",P512=H512,"OK",P512&lt;H512,"Montant instruit inférieur au montant présenté.")</f>
        <v/>
      </c>
      <c r="T512" s="95">
        <f t="shared" si="79"/>
        <v>0</v>
      </c>
      <c r="U512" s="95">
        <f t="shared" si="80"/>
        <v>0</v>
      </c>
      <c r="V512" s="95">
        <f t="shared" si="81"/>
        <v>0</v>
      </c>
    </row>
    <row r="513" spans="1:22">
      <c r="A513" s="7">
        <v>509</v>
      </c>
      <c r="B513" s="2"/>
      <c r="C513" s="2"/>
      <c r="D513" s="2"/>
      <c r="E513" s="2"/>
      <c r="F513" s="99"/>
      <c r="G513" s="93"/>
      <c r="H513" s="98">
        <f t="shared" si="89"/>
        <v>0</v>
      </c>
      <c r="I513" s="30"/>
      <c r="J513" s="21">
        <f t="shared" si="82"/>
        <v>0</v>
      </c>
      <c r="K513" s="5">
        <f t="shared" si="83"/>
        <v>0</v>
      </c>
      <c r="L513" s="5">
        <f t="shared" si="84"/>
        <v>0</v>
      </c>
      <c r="M513" s="2">
        <f t="shared" si="85"/>
        <v>0</v>
      </c>
      <c r="N513" s="100">
        <f t="shared" si="86"/>
        <v>0</v>
      </c>
      <c r="O513" s="100">
        <f t="shared" si="87"/>
        <v>0</v>
      </c>
      <c r="P513" s="98">
        <f t="shared" si="88"/>
        <v>0</v>
      </c>
      <c r="Q513" s="19"/>
      <c r="R513" s="13"/>
      <c r="S513" s="37" t="str" cm="1">
        <f t="array" ref="S513">_xlfn.IFS(P513&gt;H513,"KO : Le montant retenu TTC est supérieur au montant présenté TTC. Merci de revoir la ligne de dépense ou plafonner son montant.",N513&gt;F513,"Attention : Le montant retenu HT est supérieur au montant HT présenté. Merci de revoir la ligne de dépense, plafonner son montant, ou justifier la reventillation HT / TVA.",O513&gt;G513,"Attention : Le montant TVA retenu est supérieur au montant TVA présenté. Merci de revoir la ligne de dépense, plafonner son montant, ou justifier la reventillation HT / TVA.",H513=0,"",P513=H513,"OK",P513&lt;H513,"Montant instruit inférieur au montant présenté.")</f>
        <v/>
      </c>
      <c r="T513" s="95">
        <f t="shared" si="79"/>
        <v>0</v>
      </c>
      <c r="U513" s="95">
        <f t="shared" si="80"/>
        <v>0</v>
      </c>
      <c r="V513" s="95">
        <f t="shared" si="81"/>
        <v>0</v>
      </c>
    </row>
    <row r="514" spans="1:22">
      <c r="A514" s="7">
        <v>510</v>
      </c>
      <c r="B514" s="2"/>
      <c r="C514" s="2"/>
      <c r="D514" s="2"/>
      <c r="E514" s="2"/>
      <c r="F514" s="99"/>
      <c r="G514" s="93"/>
      <c r="H514" s="98">
        <f t="shared" si="89"/>
        <v>0</v>
      </c>
      <c r="I514" s="30"/>
      <c r="J514" s="21">
        <f t="shared" si="82"/>
        <v>0</v>
      </c>
      <c r="K514" s="5">
        <f t="shared" si="83"/>
        <v>0</v>
      </c>
      <c r="L514" s="5">
        <f t="shared" si="84"/>
        <v>0</v>
      </c>
      <c r="M514" s="2">
        <f t="shared" si="85"/>
        <v>0</v>
      </c>
      <c r="N514" s="100">
        <f t="shared" si="86"/>
        <v>0</v>
      </c>
      <c r="O514" s="100">
        <f t="shared" si="87"/>
        <v>0</v>
      </c>
      <c r="P514" s="98">
        <f t="shared" si="88"/>
        <v>0</v>
      </c>
      <c r="Q514" s="19"/>
      <c r="R514" s="13"/>
      <c r="S514" s="37" t="str" cm="1">
        <f t="array" ref="S514">_xlfn.IFS(P514&gt;H514,"KO : Le montant retenu TTC est supérieur au montant présenté TTC. Merci de revoir la ligne de dépense ou plafonner son montant.",N514&gt;F514,"Attention : Le montant retenu HT est supérieur au montant HT présenté. Merci de revoir la ligne de dépense, plafonner son montant, ou justifier la reventillation HT / TVA.",O514&gt;G514,"Attention : Le montant TVA retenu est supérieur au montant TVA présenté. Merci de revoir la ligne de dépense, plafonner son montant, ou justifier la reventillation HT / TVA.",H514=0,"",P514=H514,"OK",P514&lt;H514,"Montant instruit inférieur au montant présenté.")</f>
        <v/>
      </c>
      <c r="T514" s="95">
        <f t="shared" si="79"/>
        <v>0</v>
      </c>
      <c r="U514" s="95">
        <f t="shared" si="80"/>
        <v>0</v>
      </c>
      <c r="V514" s="95">
        <f t="shared" si="81"/>
        <v>0</v>
      </c>
    </row>
    <row r="515" spans="1:22">
      <c r="A515" s="7">
        <v>511</v>
      </c>
      <c r="B515" s="2"/>
      <c r="C515" s="2"/>
      <c r="D515" s="2"/>
      <c r="E515" s="2"/>
      <c r="F515" s="99"/>
      <c r="G515" s="93"/>
      <c r="H515" s="98">
        <f t="shared" si="89"/>
        <v>0</v>
      </c>
      <c r="I515" s="30"/>
      <c r="J515" s="21">
        <f t="shared" si="82"/>
        <v>0</v>
      </c>
      <c r="K515" s="5">
        <f t="shared" si="83"/>
        <v>0</v>
      </c>
      <c r="L515" s="5">
        <f t="shared" si="84"/>
        <v>0</v>
      </c>
      <c r="M515" s="2">
        <f t="shared" si="85"/>
        <v>0</v>
      </c>
      <c r="N515" s="100">
        <f t="shared" si="86"/>
        <v>0</v>
      </c>
      <c r="O515" s="100">
        <f t="shared" si="87"/>
        <v>0</v>
      </c>
      <c r="P515" s="98">
        <f t="shared" si="88"/>
        <v>0</v>
      </c>
      <c r="Q515" s="19"/>
      <c r="R515" s="13"/>
      <c r="S515" s="37" t="str" cm="1">
        <f t="array" ref="S515">_xlfn.IFS(P515&gt;H515,"KO : Le montant retenu TTC est supérieur au montant présenté TTC. Merci de revoir la ligne de dépense ou plafonner son montant.",N515&gt;F515,"Attention : Le montant retenu HT est supérieur au montant HT présenté. Merci de revoir la ligne de dépense, plafonner son montant, ou justifier la reventillation HT / TVA.",O515&gt;G515,"Attention : Le montant TVA retenu est supérieur au montant TVA présenté. Merci de revoir la ligne de dépense, plafonner son montant, ou justifier la reventillation HT / TVA.",H515=0,"",P515=H515,"OK",P515&lt;H515,"Montant instruit inférieur au montant présenté.")</f>
        <v/>
      </c>
      <c r="T515" s="95">
        <f t="shared" si="79"/>
        <v>0</v>
      </c>
      <c r="U515" s="95">
        <f t="shared" si="80"/>
        <v>0</v>
      </c>
      <c r="V515" s="95">
        <f t="shared" si="81"/>
        <v>0</v>
      </c>
    </row>
    <row r="516" spans="1:22">
      <c r="A516" s="7">
        <v>512</v>
      </c>
      <c r="B516" s="2"/>
      <c r="C516" s="2"/>
      <c r="D516" s="2"/>
      <c r="E516" s="2"/>
      <c r="F516" s="99"/>
      <c r="G516" s="93"/>
      <c r="H516" s="98">
        <f t="shared" si="89"/>
        <v>0</v>
      </c>
      <c r="I516" s="30"/>
      <c r="J516" s="21">
        <f t="shared" si="82"/>
        <v>0</v>
      </c>
      <c r="K516" s="5">
        <f t="shared" si="83"/>
        <v>0</v>
      </c>
      <c r="L516" s="5">
        <f t="shared" si="84"/>
        <v>0</v>
      </c>
      <c r="M516" s="2">
        <f t="shared" si="85"/>
        <v>0</v>
      </c>
      <c r="N516" s="100">
        <f t="shared" si="86"/>
        <v>0</v>
      </c>
      <c r="O516" s="100">
        <f t="shared" si="87"/>
        <v>0</v>
      </c>
      <c r="P516" s="98">
        <f t="shared" si="88"/>
        <v>0</v>
      </c>
      <c r="Q516" s="19"/>
      <c r="R516" s="13"/>
      <c r="S516" s="37" t="str" cm="1">
        <f t="array" ref="S516">_xlfn.IFS(P516&gt;H516,"KO : Le montant retenu TTC est supérieur au montant présenté TTC. Merci de revoir la ligne de dépense ou plafonner son montant.",N516&gt;F516,"Attention : Le montant retenu HT est supérieur au montant HT présenté. Merci de revoir la ligne de dépense, plafonner son montant, ou justifier la reventillation HT / TVA.",O516&gt;G516,"Attention : Le montant TVA retenu est supérieur au montant TVA présenté. Merci de revoir la ligne de dépense, plafonner son montant, ou justifier la reventillation HT / TVA.",H516=0,"",P516=H516,"OK",P516&lt;H516,"Montant instruit inférieur au montant présenté.")</f>
        <v/>
      </c>
      <c r="T516" s="95">
        <f t="shared" si="79"/>
        <v>0</v>
      </c>
      <c r="U516" s="95">
        <f t="shared" si="80"/>
        <v>0</v>
      </c>
      <c r="V516" s="95">
        <f t="shared" si="81"/>
        <v>0</v>
      </c>
    </row>
    <row r="517" spans="1:22">
      <c r="A517" s="7">
        <v>513</v>
      </c>
      <c r="B517" s="2"/>
      <c r="C517" s="2"/>
      <c r="D517" s="2"/>
      <c r="E517" s="2"/>
      <c r="F517" s="99"/>
      <c r="G517" s="93"/>
      <c r="H517" s="98">
        <f t="shared" si="89"/>
        <v>0</v>
      </c>
      <c r="I517" s="30"/>
      <c r="J517" s="21">
        <f t="shared" si="82"/>
        <v>0</v>
      </c>
      <c r="K517" s="5">
        <f t="shared" si="83"/>
        <v>0</v>
      </c>
      <c r="L517" s="5">
        <f t="shared" si="84"/>
        <v>0</v>
      </c>
      <c r="M517" s="2">
        <f t="shared" si="85"/>
        <v>0</v>
      </c>
      <c r="N517" s="100">
        <f t="shared" si="86"/>
        <v>0</v>
      </c>
      <c r="O517" s="100">
        <f t="shared" si="87"/>
        <v>0</v>
      </c>
      <c r="P517" s="98">
        <f t="shared" si="88"/>
        <v>0</v>
      </c>
      <c r="Q517" s="19"/>
      <c r="R517" s="13"/>
      <c r="S517" s="37" t="str" cm="1">
        <f t="array" ref="S517">_xlfn.IFS(P517&gt;H517,"KO : Le montant retenu TTC est supérieur au montant présenté TTC. Merci de revoir la ligne de dépense ou plafonner son montant.",N517&gt;F517,"Attention : Le montant retenu HT est supérieur au montant HT présenté. Merci de revoir la ligne de dépense, plafonner son montant, ou justifier la reventillation HT / TVA.",O517&gt;G517,"Attention : Le montant TVA retenu est supérieur au montant TVA présenté. Merci de revoir la ligne de dépense, plafonner son montant, ou justifier la reventillation HT / TVA.",H517=0,"",P517=H517,"OK",P517&lt;H517,"Montant instruit inférieur au montant présenté.")</f>
        <v/>
      </c>
      <c r="T517" s="95">
        <f t="shared" ref="T517:T580" si="90">F517-N517</f>
        <v>0</v>
      </c>
      <c r="U517" s="95">
        <f t="shared" ref="U517:U580" si="91">G517-O517</f>
        <v>0</v>
      </c>
      <c r="V517" s="95">
        <f t="shared" ref="V517:V580" si="92">H517-P517</f>
        <v>0</v>
      </c>
    </row>
    <row r="518" spans="1:22">
      <c r="A518" s="7">
        <v>514</v>
      </c>
      <c r="B518" s="2"/>
      <c r="C518" s="2"/>
      <c r="D518" s="2"/>
      <c r="E518" s="2"/>
      <c r="F518" s="99"/>
      <c r="G518" s="93"/>
      <c r="H518" s="98">
        <f t="shared" si="89"/>
        <v>0</v>
      </c>
      <c r="I518" s="30"/>
      <c r="J518" s="21">
        <f t="shared" ref="J518:J581" si="93">B518</f>
        <v>0</v>
      </c>
      <c r="K518" s="5">
        <f t="shared" ref="K518:K581" si="94">C518</f>
        <v>0</v>
      </c>
      <c r="L518" s="5">
        <f t="shared" ref="L518:L581" si="95">D518</f>
        <v>0</v>
      </c>
      <c r="M518" s="2">
        <f t="shared" ref="M518:M581" si="96">E518</f>
        <v>0</v>
      </c>
      <c r="N518" s="100">
        <f t="shared" ref="N518:N581" si="97">F518</f>
        <v>0</v>
      </c>
      <c r="O518" s="100">
        <f t="shared" ref="O518:O581" si="98">G518</f>
        <v>0</v>
      </c>
      <c r="P518" s="98">
        <f t="shared" ref="P518:P581" si="99">N518+O518</f>
        <v>0</v>
      </c>
      <c r="Q518" s="19"/>
      <c r="R518" s="13"/>
      <c r="S518" s="37" t="str" cm="1">
        <f t="array" ref="S518">_xlfn.IFS(P518&gt;H518,"KO : Le montant retenu TTC est supérieur au montant présenté TTC. Merci de revoir la ligne de dépense ou plafonner son montant.",N518&gt;F518,"Attention : Le montant retenu HT est supérieur au montant HT présenté. Merci de revoir la ligne de dépense, plafonner son montant, ou justifier la reventillation HT / TVA.",O518&gt;G518,"Attention : Le montant TVA retenu est supérieur au montant TVA présenté. Merci de revoir la ligne de dépense, plafonner son montant, ou justifier la reventillation HT / TVA.",H518=0,"",P518=H518,"OK",P518&lt;H518,"Montant instruit inférieur au montant présenté.")</f>
        <v/>
      </c>
      <c r="T518" s="95">
        <f t="shared" si="90"/>
        <v>0</v>
      </c>
      <c r="U518" s="95">
        <f t="shared" si="91"/>
        <v>0</v>
      </c>
      <c r="V518" s="95">
        <f t="shared" si="92"/>
        <v>0</v>
      </c>
    </row>
    <row r="519" spans="1:22">
      <c r="A519" s="7">
        <v>515</v>
      </c>
      <c r="B519" s="2"/>
      <c r="C519" s="2"/>
      <c r="D519" s="2"/>
      <c r="E519" s="2"/>
      <c r="F519" s="99"/>
      <c r="G519" s="93"/>
      <c r="H519" s="98">
        <f t="shared" si="89"/>
        <v>0</v>
      </c>
      <c r="I519" s="30"/>
      <c r="J519" s="21">
        <f t="shared" si="93"/>
        <v>0</v>
      </c>
      <c r="K519" s="5">
        <f t="shared" si="94"/>
        <v>0</v>
      </c>
      <c r="L519" s="5">
        <f t="shared" si="95"/>
        <v>0</v>
      </c>
      <c r="M519" s="2">
        <f t="shared" si="96"/>
        <v>0</v>
      </c>
      <c r="N519" s="100">
        <f t="shared" si="97"/>
        <v>0</v>
      </c>
      <c r="O519" s="100">
        <f t="shared" si="98"/>
        <v>0</v>
      </c>
      <c r="P519" s="98">
        <f t="shared" si="99"/>
        <v>0</v>
      </c>
      <c r="Q519" s="19"/>
      <c r="R519" s="13"/>
      <c r="S519" s="37" t="str" cm="1">
        <f t="array" ref="S519">_xlfn.IFS(P519&gt;H519,"KO : Le montant retenu TTC est supérieur au montant présenté TTC. Merci de revoir la ligne de dépense ou plafonner son montant.",N519&gt;F519,"Attention : Le montant retenu HT est supérieur au montant HT présenté. Merci de revoir la ligne de dépense, plafonner son montant, ou justifier la reventillation HT / TVA.",O519&gt;G519,"Attention : Le montant TVA retenu est supérieur au montant TVA présenté. Merci de revoir la ligne de dépense, plafonner son montant, ou justifier la reventillation HT / TVA.",H519=0,"",P519=H519,"OK",P519&lt;H519,"Montant instruit inférieur au montant présenté.")</f>
        <v/>
      </c>
      <c r="T519" s="95">
        <f t="shared" si="90"/>
        <v>0</v>
      </c>
      <c r="U519" s="95">
        <f t="shared" si="91"/>
        <v>0</v>
      </c>
      <c r="V519" s="95">
        <f t="shared" si="92"/>
        <v>0</v>
      </c>
    </row>
    <row r="520" spans="1:22">
      <c r="A520" s="7">
        <v>516</v>
      </c>
      <c r="B520" s="2"/>
      <c r="C520" s="2"/>
      <c r="D520" s="2"/>
      <c r="E520" s="2"/>
      <c r="F520" s="99"/>
      <c r="G520" s="93"/>
      <c r="H520" s="98">
        <f t="shared" si="89"/>
        <v>0</v>
      </c>
      <c r="I520" s="30"/>
      <c r="J520" s="21">
        <f t="shared" si="93"/>
        <v>0</v>
      </c>
      <c r="K520" s="5">
        <f t="shared" si="94"/>
        <v>0</v>
      </c>
      <c r="L520" s="5">
        <f t="shared" si="95"/>
        <v>0</v>
      </c>
      <c r="M520" s="2">
        <f t="shared" si="96"/>
        <v>0</v>
      </c>
      <c r="N520" s="100">
        <f t="shared" si="97"/>
        <v>0</v>
      </c>
      <c r="O520" s="100">
        <f t="shared" si="98"/>
        <v>0</v>
      </c>
      <c r="P520" s="98">
        <f t="shared" si="99"/>
        <v>0</v>
      </c>
      <c r="Q520" s="19"/>
      <c r="R520" s="13"/>
      <c r="S520" s="37" t="str" cm="1">
        <f t="array" ref="S520">_xlfn.IFS(P520&gt;H520,"KO : Le montant retenu TTC est supérieur au montant présenté TTC. Merci de revoir la ligne de dépense ou plafonner son montant.",N520&gt;F520,"Attention : Le montant retenu HT est supérieur au montant HT présenté. Merci de revoir la ligne de dépense, plafonner son montant, ou justifier la reventillation HT / TVA.",O520&gt;G520,"Attention : Le montant TVA retenu est supérieur au montant TVA présenté. Merci de revoir la ligne de dépense, plafonner son montant, ou justifier la reventillation HT / TVA.",H520=0,"",P520=H520,"OK",P520&lt;H520,"Montant instruit inférieur au montant présenté.")</f>
        <v/>
      </c>
      <c r="T520" s="95">
        <f t="shared" si="90"/>
        <v>0</v>
      </c>
      <c r="U520" s="95">
        <f t="shared" si="91"/>
        <v>0</v>
      </c>
      <c r="V520" s="95">
        <f t="shared" si="92"/>
        <v>0</v>
      </c>
    </row>
    <row r="521" spans="1:22">
      <c r="A521" s="7">
        <v>517</v>
      </c>
      <c r="B521" s="2"/>
      <c r="C521" s="2"/>
      <c r="D521" s="2"/>
      <c r="E521" s="2"/>
      <c r="F521" s="99"/>
      <c r="G521" s="93"/>
      <c r="H521" s="98">
        <f t="shared" si="89"/>
        <v>0</v>
      </c>
      <c r="I521" s="30"/>
      <c r="J521" s="21">
        <f t="shared" si="93"/>
        <v>0</v>
      </c>
      <c r="K521" s="5">
        <f t="shared" si="94"/>
        <v>0</v>
      </c>
      <c r="L521" s="5">
        <f t="shared" si="95"/>
        <v>0</v>
      </c>
      <c r="M521" s="2">
        <f t="shared" si="96"/>
        <v>0</v>
      </c>
      <c r="N521" s="100">
        <f t="shared" si="97"/>
        <v>0</v>
      </c>
      <c r="O521" s="100">
        <f t="shared" si="98"/>
        <v>0</v>
      </c>
      <c r="P521" s="98">
        <f t="shared" si="99"/>
        <v>0</v>
      </c>
      <c r="Q521" s="19"/>
      <c r="R521" s="13"/>
      <c r="S521" s="37" t="str" cm="1">
        <f t="array" ref="S521">_xlfn.IFS(P521&gt;H521,"KO : Le montant retenu TTC est supérieur au montant présenté TTC. Merci de revoir la ligne de dépense ou plafonner son montant.",N521&gt;F521,"Attention : Le montant retenu HT est supérieur au montant HT présenté. Merci de revoir la ligne de dépense, plafonner son montant, ou justifier la reventillation HT / TVA.",O521&gt;G521,"Attention : Le montant TVA retenu est supérieur au montant TVA présenté. Merci de revoir la ligne de dépense, plafonner son montant, ou justifier la reventillation HT / TVA.",H521=0,"",P521=H521,"OK",P521&lt;H521,"Montant instruit inférieur au montant présenté.")</f>
        <v/>
      </c>
      <c r="T521" s="95">
        <f t="shared" si="90"/>
        <v>0</v>
      </c>
      <c r="U521" s="95">
        <f t="shared" si="91"/>
        <v>0</v>
      </c>
      <c r="V521" s="95">
        <f t="shared" si="92"/>
        <v>0</v>
      </c>
    </row>
    <row r="522" spans="1:22">
      <c r="A522" s="7">
        <v>518</v>
      </c>
      <c r="B522" s="2"/>
      <c r="C522" s="2"/>
      <c r="D522" s="2"/>
      <c r="E522" s="2"/>
      <c r="F522" s="99"/>
      <c r="G522" s="93"/>
      <c r="H522" s="98">
        <f t="shared" si="89"/>
        <v>0</v>
      </c>
      <c r="I522" s="30"/>
      <c r="J522" s="21">
        <f t="shared" si="93"/>
        <v>0</v>
      </c>
      <c r="K522" s="5">
        <f t="shared" si="94"/>
        <v>0</v>
      </c>
      <c r="L522" s="5">
        <f t="shared" si="95"/>
        <v>0</v>
      </c>
      <c r="M522" s="2">
        <f t="shared" si="96"/>
        <v>0</v>
      </c>
      <c r="N522" s="100">
        <f t="shared" si="97"/>
        <v>0</v>
      </c>
      <c r="O522" s="100">
        <f t="shared" si="98"/>
        <v>0</v>
      </c>
      <c r="P522" s="98">
        <f t="shared" si="99"/>
        <v>0</v>
      </c>
      <c r="Q522" s="19"/>
      <c r="R522" s="13"/>
      <c r="S522" s="37" t="str" cm="1">
        <f t="array" ref="S522">_xlfn.IFS(P522&gt;H522,"KO : Le montant retenu TTC est supérieur au montant présenté TTC. Merci de revoir la ligne de dépense ou plafonner son montant.",N522&gt;F522,"Attention : Le montant retenu HT est supérieur au montant HT présenté. Merci de revoir la ligne de dépense, plafonner son montant, ou justifier la reventillation HT / TVA.",O522&gt;G522,"Attention : Le montant TVA retenu est supérieur au montant TVA présenté. Merci de revoir la ligne de dépense, plafonner son montant, ou justifier la reventillation HT / TVA.",H522=0,"",P522=H522,"OK",P522&lt;H522,"Montant instruit inférieur au montant présenté.")</f>
        <v/>
      </c>
      <c r="T522" s="95">
        <f t="shared" si="90"/>
        <v>0</v>
      </c>
      <c r="U522" s="95">
        <f t="shared" si="91"/>
        <v>0</v>
      </c>
      <c r="V522" s="95">
        <f t="shared" si="92"/>
        <v>0</v>
      </c>
    </row>
    <row r="523" spans="1:22">
      <c r="A523" s="7">
        <v>519</v>
      </c>
      <c r="B523" s="2"/>
      <c r="C523" s="2"/>
      <c r="D523" s="2"/>
      <c r="E523" s="2"/>
      <c r="F523" s="99"/>
      <c r="G523" s="93"/>
      <c r="H523" s="98">
        <f t="shared" ref="H523:H586" si="100">F523+G523</f>
        <v>0</v>
      </c>
      <c r="I523" s="30"/>
      <c r="J523" s="21">
        <f t="shared" si="93"/>
        <v>0</v>
      </c>
      <c r="K523" s="5">
        <f t="shared" si="94"/>
        <v>0</v>
      </c>
      <c r="L523" s="5">
        <f t="shared" si="95"/>
        <v>0</v>
      </c>
      <c r="M523" s="2">
        <f t="shared" si="96"/>
        <v>0</v>
      </c>
      <c r="N523" s="100">
        <f t="shared" si="97"/>
        <v>0</v>
      </c>
      <c r="O523" s="100">
        <f t="shared" si="98"/>
        <v>0</v>
      </c>
      <c r="P523" s="98">
        <f t="shared" si="99"/>
        <v>0</v>
      </c>
      <c r="Q523" s="19"/>
      <c r="R523" s="13"/>
      <c r="S523" s="37" t="str" cm="1">
        <f t="array" ref="S523">_xlfn.IFS(P523&gt;H523,"KO : Le montant retenu TTC est supérieur au montant présenté TTC. Merci de revoir la ligne de dépense ou plafonner son montant.",N523&gt;F523,"Attention : Le montant retenu HT est supérieur au montant HT présenté. Merci de revoir la ligne de dépense, plafonner son montant, ou justifier la reventillation HT / TVA.",O523&gt;G523,"Attention : Le montant TVA retenu est supérieur au montant TVA présenté. Merci de revoir la ligne de dépense, plafonner son montant, ou justifier la reventillation HT / TVA.",H523=0,"",P523=H523,"OK",P523&lt;H523,"Montant instruit inférieur au montant présenté.")</f>
        <v/>
      </c>
      <c r="T523" s="95">
        <f t="shared" si="90"/>
        <v>0</v>
      </c>
      <c r="U523" s="95">
        <f t="shared" si="91"/>
        <v>0</v>
      </c>
      <c r="V523" s="95">
        <f t="shared" si="92"/>
        <v>0</v>
      </c>
    </row>
    <row r="524" spans="1:22">
      <c r="A524" s="7">
        <v>520</v>
      </c>
      <c r="B524" s="2"/>
      <c r="C524" s="2"/>
      <c r="D524" s="2"/>
      <c r="E524" s="2"/>
      <c r="F524" s="99"/>
      <c r="G524" s="93"/>
      <c r="H524" s="98">
        <f t="shared" si="100"/>
        <v>0</v>
      </c>
      <c r="I524" s="30"/>
      <c r="J524" s="21">
        <f t="shared" si="93"/>
        <v>0</v>
      </c>
      <c r="K524" s="5">
        <f t="shared" si="94"/>
        <v>0</v>
      </c>
      <c r="L524" s="5">
        <f t="shared" si="95"/>
        <v>0</v>
      </c>
      <c r="M524" s="2">
        <f t="shared" si="96"/>
        <v>0</v>
      </c>
      <c r="N524" s="100">
        <f t="shared" si="97"/>
        <v>0</v>
      </c>
      <c r="O524" s="100">
        <f t="shared" si="98"/>
        <v>0</v>
      </c>
      <c r="P524" s="98">
        <f t="shared" si="99"/>
        <v>0</v>
      </c>
      <c r="Q524" s="19"/>
      <c r="R524" s="13"/>
      <c r="S524" s="37" t="str" cm="1">
        <f t="array" ref="S524">_xlfn.IFS(P524&gt;H524,"KO : Le montant retenu TTC est supérieur au montant présenté TTC. Merci de revoir la ligne de dépense ou plafonner son montant.",N524&gt;F524,"Attention : Le montant retenu HT est supérieur au montant HT présenté. Merci de revoir la ligne de dépense, plafonner son montant, ou justifier la reventillation HT / TVA.",O524&gt;G524,"Attention : Le montant TVA retenu est supérieur au montant TVA présenté. Merci de revoir la ligne de dépense, plafonner son montant, ou justifier la reventillation HT / TVA.",H524=0,"",P524=H524,"OK",P524&lt;H524,"Montant instruit inférieur au montant présenté.")</f>
        <v/>
      </c>
      <c r="T524" s="95">
        <f t="shared" si="90"/>
        <v>0</v>
      </c>
      <c r="U524" s="95">
        <f t="shared" si="91"/>
        <v>0</v>
      </c>
      <c r="V524" s="95">
        <f t="shared" si="92"/>
        <v>0</v>
      </c>
    </row>
    <row r="525" spans="1:22">
      <c r="A525" s="7">
        <v>521</v>
      </c>
      <c r="B525" s="2"/>
      <c r="C525" s="2"/>
      <c r="D525" s="2"/>
      <c r="E525" s="2"/>
      <c r="F525" s="99"/>
      <c r="G525" s="93"/>
      <c r="H525" s="98">
        <f t="shared" si="100"/>
        <v>0</v>
      </c>
      <c r="I525" s="30"/>
      <c r="J525" s="21">
        <f t="shared" si="93"/>
        <v>0</v>
      </c>
      <c r="K525" s="5">
        <f t="shared" si="94"/>
        <v>0</v>
      </c>
      <c r="L525" s="5">
        <f t="shared" si="95"/>
        <v>0</v>
      </c>
      <c r="M525" s="2">
        <f t="shared" si="96"/>
        <v>0</v>
      </c>
      <c r="N525" s="100">
        <f t="shared" si="97"/>
        <v>0</v>
      </c>
      <c r="O525" s="100">
        <f t="shared" si="98"/>
        <v>0</v>
      </c>
      <c r="P525" s="98">
        <f t="shared" si="99"/>
        <v>0</v>
      </c>
      <c r="Q525" s="19"/>
      <c r="R525" s="13"/>
      <c r="S525" s="37" t="str" cm="1">
        <f t="array" ref="S525">_xlfn.IFS(P525&gt;H525,"KO : Le montant retenu TTC est supérieur au montant présenté TTC. Merci de revoir la ligne de dépense ou plafonner son montant.",N525&gt;F525,"Attention : Le montant retenu HT est supérieur au montant HT présenté. Merci de revoir la ligne de dépense, plafonner son montant, ou justifier la reventillation HT / TVA.",O525&gt;G525,"Attention : Le montant TVA retenu est supérieur au montant TVA présenté. Merci de revoir la ligne de dépense, plafonner son montant, ou justifier la reventillation HT / TVA.",H525=0,"",P525=H525,"OK",P525&lt;H525,"Montant instruit inférieur au montant présenté.")</f>
        <v/>
      </c>
      <c r="T525" s="95">
        <f t="shared" si="90"/>
        <v>0</v>
      </c>
      <c r="U525" s="95">
        <f t="shared" si="91"/>
        <v>0</v>
      </c>
      <c r="V525" s="95">
        <f t="shared" si="92"/>
        <v>0</v>
      </c>
    </row>
    <row r="526" spans="1:22">
      <c r="A526" s="7">
        <v>522</v>
      </c>
      <c r="B526" s="2"/>
      <c r="C526" s="2"/>
      <c r="D526" s="2"/>
      <c r="E526" s="2"/>
      <c r="F526" s="99"/>
      <c r="G526" s="93"/>
      <c r="H526" s="98">
        <f t="shared" si="100"/>
        <v>0</v>
      </c>
      <c r="I526" s="30"/>
      <c r="J526" s="21">
        <f t="shared" si="93"/>
        <v>0</v>
      </c>
      <c r="K526" s="5">
        <f t="shared" si="94"/>
        <v>0</v>
      </c>
      <c r="L526" s="5">
        <f t="shared" si="95"/>
        <v>0</v>
      </c>
      <c r="M526" s="2">
        <f t="shared" si="96"/>
        <v>0</v>
      </c>
      <c r="N526" s="100">
        <f t="shared" si="97"/>
        <v>0</v>
      </c>
      <c r="O526" s="100">
        <f t="shared" si="98"/>
        <v>0</v>
      </c>
      <c r="P526" s="98">
        <f t="shared" si="99"/>
        <v>0</v>
      </c>
      <c r="Q526" s="19"/>
      <c r="R526" s="13"/>
      <c r="S526" s="37" t="str" cm="1">
        <f t="array" ref="S526">_xlfn.IFS(P526&gt;H526,"KO : Le montant retenu TTC est supérieur au montant présenté TTC. Merci de revoir la ligne de dépense ou plafonner son montant.",N526&gt;F526,"Attention : Le montant retenu HT est supérieur au montant HT présenté. Merci de revoir la ligne de dépense, plafonner son montant, ou justifier la reventillation HT / TVA.",O526&gt;G526,"Attention : Le montant TVA retenu est supérieur au montant TVA présenté. Merci de revoir la ligne de dépense, plafonner son montant, ou justifier la reventillation HT / TVA.",H526=0,"",P526=H526,"OK",P526&lt;H526,"Montant instruit inférieur au montant présenté.")</f>
        <v/>
      </c>
      <c r="T526" s="95">
        <f t="shared" si="90"/>
        <v>0</v>
      </c>
      <c r="U526" s="95">
        <f t="shared" si="91"/>
        <v>0</v>
      </c>
      <c r="V526" s="95">
        <f t="shared" si="92"/>
        <v>0</v>
      </c>
    </row>
    <row r="527" spans="1:22">
      <c r="A527" s="7">
        <v>523</v>
      </c>
      <c r="B527" s="2"/>
      <c r="C527" s="2"/>
      <c r="D527" s="2"/>
      <c r="E527" s="2"/>
      <c r="F527" s="99"/>
      <c r="G527" s="93"/>
      <c r="H527" s="98">
        <f t="shared" si="100"/>
        <v>0</v>
      </c>
      <c r="I527" s="30"/>
      <c r="J527" s="21">
        <f t="shared" si="93"/>
        <v>0</v>
      </c>
      <c r="K527" s="5">
        <f t="shared" si="94"/>
        <v>0</v>
      </c>
      <c r="L527" s="5">
        <f t="shared" si="95"/>
        <v>0</v>
      </c>
      <c r="M527" s="2">
        <f t="shared" si="96"/>
        <v>0</v>
      </c>
      <c r="N527" s="100">
        <f t="shared" si="97"/>
        <v>0</v>
      </c>
      <c r="O527" s="100">
        <f t="shared" si="98"/>
        <v>0</v>
      </c>
      <c r="P527" s="98">
        <f t="shared" si="99"/>
        <v>0</v>
      </c>
      <c r="Q527" s="19"/>
      <c r="R527" s="13"/>
      <c r="S527" s="37" t="str" cm="1">
        <f t="array" ref="S527">_xlfn.IFS(P527&gt;H527,"KO : Le montant retenu TTC est supérieur au montant présenté TTC. Merci de revoir la ligne de dépense ou plafonner son montant.",N527&gt;F527,"Attention : Le montant retenu HT est supérieur au montant HT présenté. Merci de revoir la ligne de dépense, plafonner son montant, ou justifier la reventillation HT / TVA.",O527&gt;G527,"Attention : Le montant TVA retenu est supérieur au montant TVA présenté. Merci de revoir la ligne de dépense, plafonner son montant, ou justifier la reventillation HT / TVA.",H527=0,"",P527=H527,"OK",P527&lt;H527,"Montant instruit inférieur au montant présenté.")</f>
        <v/>
      </c>
      <c r="T527" s="95">
        <f t="shared" si="90"/>
        <v>0</v>
      </c>
      <c r="U527" s="95">
        <f t="shared" si="91"/>
        <v>0</v>
      </c>
      <c r="V527" s="95">
        <f t="shared" si="92"/>
        <v>0</v>
      </c>
    </row>
    <row r="528" spans="1:22">
      <c r="A528" s="7">
        <v>524</v>
      </c>
      <c r="B528" s="2"/>
      <c r="C528" s="2"/>
      <c r="D528" s="2"/>
      <c r="E528" s="2"/>
      <c r="F528" s="99"/>
      <c r="G528" s="93"/>
      <c r="H528" s="98">
        <f t="shared" si="100"/>
        <v>0</v>
      </c>
      <c r="I528" s="30"/>
      <c r="J528" s="21">
        <f t="shared" si="93"/>
        <v>0</v>
      </c>
      <c r="K528" s="5">
        <f t="shared" si="94"/>
        <v>0</v>
      </c>
      <c r="L528" s="5">
        <f t="shared" si="95"/>
        <v>0</v>
      </c>
      <c r="M528" s="2">
        <f t="shared" si="96"/>
        <v>0</v>
      </c>
      <c r="N528" s="100">
        <f t="shared" si="97"/>
        <v>0</v>
      </c>
      <c r="O528" s="100">
        <f t="shared" si="98"/>
        <v>0</v>
      </c>
      <c r="P528" s="98">
        <f t="shared" si="99"/>
        <v>0</v>
      </c>
      <c r="Q528" s="19"/>
      <c r="R528" s="13"/>
      <c r="S528" s="37" t="str" cm="1">
        <f t="array" ref="S528">_xlfn.IFS(P528&gt;H528,"KO : Le montant retenu TTC est supérieur au montant présenté TTC. Merci de revoir la ligne de dépense ou plafonner son montant.",N528&gt;F528,"Attention : Le montant retenu HT est supérieur au montant HT présenté. Merci de revoir la ligne de dépense, plafonner son montant, ou justifier la reventillation HT / TVA.",O528&gt;G528,"Attention : Le montant TVA retenu est supérieur au montant TVA présenté. Merci de revoir la ligne de dépense, plafonner son montant, ou justifier la reventillation HT / TVA.",H528=0,"",P528=H528,"OK",P528&lt;H528,"Montant instruit inférieur au montant présenté.")</f>
        <v/>
      </c>
      <c r="T528" s="95">
        <f t="shared" si="90"/>
        <v>0</v>
      </c>
      <c r="U528" s="95">
        <f t="shared" si="91"/>
        <v>0</v>
      </c>
      <c r="V528" s="95">
        <f t="shared" si="92"/>
        <v>0</v>
      </c>
    </row>
    <row r="529" spans="1:22">
      <c r="A529" s="7">
        <v>525</v>
      </c>
      <c r="B529" s="2"/>
      <c r="C529" s="2"/>
      <c r="D529" s="2"/>
      <c r="E529" s="2"/>
      <c r="F529" s="99"/>
      <c r="G529" s="93"/>
      <c r="H529" s="98">
        <f t="shared" si="100"/>
        <v>0</v>
      </c>
      <c r="I529" s="30"/>
      <c r="J529" s="21">
        <f t="shared" si="93"/>
        <v>0</v>
      </c>
      <c r="K529" s="5">
        <f t="shared" si="94"/>
        <v>0</v>
      </c>
      <c r="L529" s="5">
        <f t="shared" si="95"/>
        <v>0</v>
      </c>
      <c r="M529" s="2">
        <f t="shared" si="96"/>
        <v>0</v>
      </c>
      <c r="N529" s="100">
        <f t="shared" si="97"/>
        <v>0</v>
      </c>
      <c r="O529" s="100">
        <f t="shared" si="98"/>
        <v>0</v>
      </c>
      <c r="P529" s="98">
        <f t="shared" si="99"/>
        <v>0</v>
      </c>
      <c r="Q529" s="19"/>
      <c r="R529" s="13"/>
      <c r="S529" s="37" t="str" cm="1">
        <f t="array" ref="S529">_xlfn.IFS(P529&gt;H529,"KO : Le montant retenu TTC est supérieur au montant présenté TTC. Merci de revoir la ligne de dépense ou plafonner son montant.",N529&gt;F529,"Attention : Le montant retenu HT est supérieur au montant HT présenté. Merci de revoir la ligne de dépense, plafonner son montant, ou justifier la reventillation HT / TVA.",O529&gt;G529,"Attention : Le montant TVA retenu est supérieur au montant TVA présenté. Merci de revoir la ligne de dépense, plafonner son montant, ou justifier la reventillation HT / TVA.",H529=0,"",P529=H529,"OK",P529&lt;H529,"Montant instruit inférieur au montant présenté.")</f>
        <v/>
      </c>
      <c r="T529" s="95">
        <f t="shared" si="90"/>
        <v>0</v>
      </c>
      <c r="U529" s="95">
        <f t="shared" si="91"/>
        <v>0</v>
      </c>
      <c r="V529" s="95">
        <f t="shared" si="92"/>
        <v>0</v>
      </c>
    </row>
    <row r="530" spans="1:22">
      <c r="A530" s="7">
        <v>526</v>
      </c>
      <c r="B530" s="2"/>
      <c r="C530" s="2"/>
      <c r="D530" s="2"/>
      <c r="E530" s="2"/>
      <c r="F530" s="99"/>
      <c r="G530" s="93"/>
      <c r="H530" s="98">
        <f t="shared" si="100"/>
        <v>0</v>
      </c>
      <c r="I530" s="30"/>
      <c r="J530" s="21">
        <f t="shared" si="93"/>
        <v>0</v>
      </c>
      <c r="K530" s="5">
        <f t="shared" si="94"/>
        <v>0</v>
      </c>
      <c r="L530" s="5">
        <f t="shared" si="95"/>
        <v>0</v>
      </c>
      <c r="M530" s="2">
        <f t="shared" si="96"/>
        <v>0</v>
      </c>
      <c r="N530" s="100">
        <f t="shared" si="97"/>
        <v>0</v>
      </c>
      <c r="O530" s="100">
        <f t="shared" si="98"/>
        <v>0</v>
      </c>
      <c r="P530" s="98">
        <f t="shared" si="99"/>
        <v>0</v>
      </c>
      <c r="Q530" s="19"/>
      <c r="R530" s="13"/>
      <c r="S530" s="37" t="str" cm="1">
        <f t="array" ref="S530">_xlfn.IFS(P530&gt;H530,"KO : Le montant retenu TTC est supérieur au montant présenté TTC. Merci de revoir la ligne de dépense ou plafonner son montant.",N530&gt;F530,"Attention : Le montant retenu HT est supérieur au montant HT présenté. Merci de revoir la ligne de dépense, plafonner son montant, ou justifier la reventillation HT / TVA.",O530&gt;G530,"Attention : Le montant TVA retenu est supérieur au montant TVA présenté. Merci de revoir la ligne de dépense, plafonner son montant, ou justifier la reventillation HT / TVA.",H530=0,"",P530=H530,"OK",P530&lt;H530,"Montant instruit inférieur au montant présenté.")</f>
        <v/>
      </c>
      <c r="T530" s="95">
        <f t="shared" si="90"/>
        <v>0</v>
      </c>
      <c r="U530" s="95">
        <f t="shared" si="91"/>
        <v>0</v>
      </c>
      <c r="V530" s="95">
        <f t="shared" si="92"/>
        <v>0</v>
      </c>
    </row>
    <row r="531" spans="1:22">
      <c r="A531" s="7">
        <v>527</v>
      </c>
      <c r="B531" s="2"/>
      <c r="C531" s="2"/>
      <c r="D531" s="2"/>
      <c r="E531" s="2"/>
      <c r="F531" s="99"/>
      <c r="G531" s="93"/>
      <c r="H531" s="98">
        <f t="shared" si="100"/>
        <v>0</v>
      </c>
      <c r="I531" s="30"/>
      <c r="J531" s="21">
        <f t="shared" si="93"/>
        <v>0</v>
      </c>
      <c r="K531" s="5">
        <f t="shared" si="94"/>
        <v>0</v>
      </c>
      <c r="L531" s="5">
        <f t="shared" si="95"/>
        <v>0</v>
      </c>
      <c r="M531" s="2">
        <f t="shared" si="96"/>
        <v>0</v>
      </c>
      <c r="N531" s="100">
        <f t="shared" si="97"/>
        <v>0</v>
      </c>
      <c r="O531" s="100">
        <f t="shared" si="98"/>
        <v>0</v>
      </c>
      <c r="P531" s="98">
        <f t="shared" si="99"/>
        <v>0</v>
      </c>
      <c r="Q531" s="19"/>
      <c r="R531" s="13"/>
      <c r="S531" s="37" t="str" cm="1">
        <f t="array" ref="S531">_xlfn.IFS(P531&gt;H531,"KO : Le montant retenu TTC est supérieur au montant présenté TTC. Merci de revoir la ligne de dépense ou plafonner son montant.",N531&gt;F531,"Attention : Le montant retenu HT est supérieur au montant HT présenté. Merci de revoir la ligne de dépense, plafonner son montant, ou justifier la reventillation HT / TVA.",O531&gt;G531,"Attention : Le montant TVA retenu est supérieur au montant TVA présenté. Merci de revoir la ligne de dépense, plafonner son montant, ou justifier la reventillation HT / TVA.",H531=0,"",P531=H531,"OK",P531&lt;H531,"Montant instruit inférieur au montant présenté.")</f>
        <v/>
      </c>
      <c r="T531" s="95">
        <f t="shared" si="90"/>
        <v>0</v>
      </c>
      <c r="U531" s="95">
        <f t="shared" si="91"/>
        <v>0</v>
      </c>
      <c r="V531" s="95">
        <f t="shared" si="92"/>
        <v>0</v>
      </c>
    </row>
    <row r="532" spans="1:22">
      <c r="A532" s="7">
        <v>528</v>
      </c>
      <c r="B532" s="2"/>
      <c r="C532" s="2"/>
      <c r="D532" s="2"/>
      <c r="E532" s="2"/>
      <c r="F532" s="99"/>
      <c r="G532" s="93"/>
      <c r="H532" s="98">
        <f t="shared" si="100"/>
        <v>0</v>
      </c>
      <c r="I532" s="30"/>
      <c r="J532" s="21">
        <f t="shared" si="93"/>
        <v>0</v>
      </c>
      <c r="K532" s="5">
        <f t="shared" si="94"/>
        <v>0</v>
      </c>
      <c r="L532" s="5">
        <f t="shared" si="95"/>
        <v>0</v>
      </c>
      <c r="M532" s="2">
        <f t="shared" si="96"/>
        <v>0</v>
      </c>
      <c r="N532" s="100">
        <f t="shared" si="97"/>
        <v>0</v>
      </c>
      <c r="O532" s="100">
        <f t="shared" si="98"/>
        <v>0</v>
      </c>
      <c r="P532" s="98">
        <f t="shared" si="99"/>
        <v>0</v>
      </c>
      <c r="Q532" s="19"/>
      <c r="R532" s="13"/>
      <c r="S532" s="37" t="str" cm="1">
        <f t="array" ref="S532">_xlfn.IFS(P532&gt;H532,"KO : Le montant retenu TTC est supérieur au montant présenté TTC. Merci de revoir la ligne de dépense ou plafonner son montant.",N532&gt;F532,"Attention : Le montant retenu HT est supérieur au montant HT présenté. Merci de revoir la ligne de dépense, plafonner son montant, ou justifier la reventillation HT / TVA.",O532&gt;G532,"Attention : Le montant TVA retenu est supérieur au montant TVA présenté. Merci de revoir la ligne de dépense, plafonner son montant, ou justifier la reventillation HT / TVA.",H532=0,"",P532=H532,"OK",P532&lt;H532,"Montant instruit inférieur au montant présenté.")</f>
        <v/>
      </c>
      <c r="T532" s="95">
        <f t="shared" si="90"/>
        <v>0</v>
      </c>
      <c r="U532" s="95">
        <f t="shared" si="91"/>
        <v>0</v>
      </c>
      <c r="V532" s="95">
        <f t="shared" si="92"/>
        <v>0</v>
      </c>
    </row>
    <row r="533" spans="1:22">
      <c r="A533" s="7">
        <v>529</v>
      </c>
      <c r="B533" s="2"/>
      <c r="C533" s="2"/>
      <c r="D533" s="2"/>
      <c r="E533" s="2"/>
      <c r="F533" s="99"/>
      <c r="G533" s="93"/>
      <c r="H533" s="98">
        <f t="shared" si="100"/>
        <v>0</v>
      </c>
      <c r="I533" s="30"/>
      <c r="J533" s="21">
        <f t="shared" si="93"/>
        <v>0</v>
      </c>
      <c r="K533" s="5">
        <f t="shared" si="94"/>
        <v>0</v>
      </c>
      <c r="L533" s="5">
        <f t="shared" si="95"/>
        <v>0</v>
      </c>
      <c r="M533" s="2">
        <f t="shared" si="96"/>
        <v>0</v>
      </c>
      <c r="N533" s="100">
        <f t="shared" si="97"/>
        <v>0</v>
      </c>
      <c r="O533" s="100">
        <f t="shared" si="98"/>
        <v>0</v>
      </c>
      <c r="P533" s="98">
        <f t="shared" si="99"/>
        <v>0</v>
      </c>
      <c r="Q533" s="19"/>
      <c r="R533" s="13"/>
      <c r="S533" s="37" t="str" cm="1">
        <f t="array" ref="S533">_xlfn.IFS(P533&gt;H533,"KO : Le montant retenu TTC est supérieur au montant présenté TTC. Merci de revoir la ligne de dépense ou plafonner son montant.",N533&gt;F533,"Attention : Le montant retenu HT est supérieur au montant HT présenté. Merci de revoir la ligne de dépense, plafonner son montant, ou justifier la reventillation HT / TVA.",O533&gt;G533,"Attention : Le montant TVA retenu est supérieur au montant TVA présenté. Merci de revoir la ligne de dépense, plafonner son montant, ou justifier la reventillation HT / TVA.",H533=0,"",P533=H533,"OK",P533&lt;H533,"Montant instruit inférieur au montant présenté.")</f>
        <v/>
      </c>
      <c r="T533" s="95">
        <f t="shared" si="90"/>
        <v>0</v>
      </c>
      <c r="U533" s="95">
        <f t="shared" si="91"/>
        <v>0</v>
      </c>
      <c r="V533" s="95">
        <f t="shared" si="92"/>
        <v>0</v>
      </c>
    </row>
    <row r="534" spans="1:22">
      <c r="A534" s="7">
        <v>530</v>
      </c>
      <c r="B534" s="2"/>
      <c r="C534" s="2"/>
      <c r="D534" s="2"/>
      <c r="E534" s="2"/>
      <c r="F534" s="99"/>
      <c r="G534" s="93"/>
      <c r="H534" s="98">
        <f t="shared" si="100"/>
        <v>0</v>
      </c>
      <c r="I534" s="30"/>
      <c r="J534" s="21">
        <f t="shared" si="93"/>
        <v>0</v>
      </c>
      <c r="K534" s="5">
        <f t="shared" si="94"/>
        <v>0</v>
      </c>
      <c r="L534" s="5">
        <f t="shared" si="95"/>
        <v>0</v>
      </c>
      <c r="M534" s="2">
        <f t="shared" si="96"/>
        <v>0</v>
      </c>
      <c r="N534" s="100">
        <f t="shared" si="97"/>
        <v>0</v>
      </c>
      <c r="O534" s="100">
        <f t="shared" si="98"/>
        <v>0</v>
      </c>
      <c r="P534" s="98">
        <f t="shared" si="99"/>
        <v>0</v>
      </c>
      <c r="Q534" s="19"/>
      <c r="R534" s="13"/>
      <c r="S534" s="37" t="str" cm="1">
        <f t="array" ref="S534">_xlfn.IFS(P534&gt;H534,"KO : Le montant retenu TTC est supérieur au montant présenté TTC. Merci de revoir la ligne de dépense ou plafonner son montant.",N534&gt;F534,"Attention : Le montant retenu HT est supérieur au montant HT présenté. Merci de revoir la ligne de dépense, plafonner son montant, ou justifier la reventillation HT / TVA.",O534&gt;G534,"Attention : Le montant TVA retenu est supérieur au montant TVA présenté. Merci de revoir la ligne de dépense, plafonner son montant, ou justifier la reventillation HT / TVA.",H534=0,"",P534=H534,"OK",P534&lt;H534,"Montant instruit inférieur au montant présenté.")</f>
        <v/>
      </c>
      <c r="T534" s="95">
        <f t="shared" si="90"/>
        <v>0</v>
      </c>
      <c r="U534" s="95">
        <f t="shared" si="91"/>
        <v>0</v>
      </c>
      <c r="V534" s="95">
        <f t="shared" si="92"/>
        <v>0</v>
      </c>
    </row>
    <row r="535" spans="1:22">
      <c r="A535" s="7">
        <v>531</v>
      </c>
      <c r="B535" s="2"/>
      <c r="C535" s="2"/>
      <c r="D535" s="2"/>
      <c r="E535" s="2"/>
      <c r="F535" s="99"/>
      <c r="G535" s="93"/>
      <c r="H535" s="98">
        <f t="shared" si="100"/>
        <v>0</v>
      </c>
      <c r="I535" s="30"/>
      <c r="J535" s="21">
        <f t="shared" si="93"/>
        <v>0</v>
      </c>
      <c r="K535" s="5">
        <f t="shared" si="94"/>
        <v>0</v>
      </c>
      <c r="L535" s="5">
        <f t="shared" si="95"/>
        <v>0</v>
      </c>
      <c r="M535" s="2">
        <f t="shared" si="96"/>
        <v>0</v>
      </c>
      <c r="N535" s="100">
        <f t="shared" si="97"/>
        <v>0</v>
      </c>
      <c r="O535" s="100">
        <f t="shared" si="98"/>
        <v>0</v>
      </c>
      <c r="P535" s="98">
        <f t="shared" si="99"/>
        <v>0</v>
      </c>
      <c r="Q535" s="19"/>
      <c r="R535" s="13"/>
      <c r="S535" s="37" t="str" cm="1">
        <f t="array" ref="S535">_xlfn.IFS(P535&gt;H535,"KO : Le montant retenu TTC est supérieur au montant présenté TTC. Merci de revoir la ligne de dépense ou plafonner son montant.",N535&gt;F535,"Attention : Le montant retenu HT est supérieur au montant HT présenté. Merci de revoir la ligne de dépense, plafonner son montant, ou justifier la reventillation HT / TVA.",O535&gt;G535,"Attention : Le montant TVA retenu est supérieur au montant TVA présenté. Merci de revoir la ligne de dépense, plafonner son montant, ou justifier la reventillation HT / TVA.",H535=0,"",P535=H535,"OK",P535&lt;H535,"Montant instruit inférieur au montant présenté.")</f>
        <v/>
      </c>
      <c r="T535" s="95">
        <f t="shared" si="90"/>
        <v>0</v>
      </c>
      <c r="U535" s="95">
        <f t="shared" si="91"/>
        <v>0</v>
      </c>
      <c r="V535" s="95">
        <f t="shared" si="92"/>
        <v>0</v>
      </c>
    </row>
    <row r="536" spans="1:22">
      <c r="A536" s="7">
        <v>532</v>
      </c>
      <c r="B536" s="2"/>
      <c r="C536" s="2"/>
      <c r="D536" s="2"/>
      <c r="E536" s="2"/>
      <c r="F536" s="99"/>
      <c r="G536" s="93"/>
      <c r="H536" s="98">
        <f t="shared" si="100"/>
        <v>0</v>
      </c>
      <c r="I536" s="30"/>
      <c r="J536" s="21">
        <f t="shared" si="93"/>
        <v>0</v>
      </c>
      <c r="K536" s="5">
        <f t="shared" si="94"/>
        <v>0</v>
      </c>
      <c r="L536" s="5">
        <f t="shared" si="95"/>
        <v>0</v>
      </c>
      <c r="M536" s="2">
        <f t="shared" si="96"/>
        <v>0</v>
      </c>
      <c r="N536" s="100">
        <f t="shared" si="97"/>
        <v>0</v>
      </c>
      <c r="O536" s="100">
        <f t="shared" si="98"/>
        <v>0</v>
      </c>
      <c r="P536" s="98">
        <f t="shared" si="99"/>
        <v>0</v>
      </c>
      <c r="Q536" s="19"/>
      <c r="R536" s="13"/>
      <c r="S536" s="37" t="str" cm="1">
        <f t="array" ref="S536">_xlfn.IFS(P536&gt;H536,"KO : Le montant retenu TTC est supérieur au montant présenté TTC. Merci de revoir la ligne de dépense ou plafonner son montant.",N536&gt;F536,"Attention : Le montant retenu HT est supérieur au montant HT présenté. Merci de revoir la ligne de dépense, plafonner son montant, ou justifier la reventillation HT / TVA.",O536&gt;G536,"Attention : Le montant TVA retenu est supérieur au montant TVA présenté. Merci de revoir la ligne de dépense, plafonner son montant, ou justifier la reventillation HT / TVA.",H536=0,"",P536=H536,"OK",P536&lt;H536,"Montant instruit inférieur au montant présenté.")</f>
        <v/>
      </c>
      <c r="T536" s="95">
        <f t="shared" si="90"/>
        <v>0</v>
      </c>
      <c r="U536" s="95">
        <f t="shared" si="91"/>
        <v>0</v>
      </c>
      <c r="V536" s="95">
        <f t="shared" si="92"/>
        <v>0</v>
      </c>
    </row>
    <row r="537" spans="1:22">
      <c r="A537" s="7">
        <v>533</v>
      </c>
      <c r="B537" s="2"/>
      <c r="C537" s="2"/>
      <c r="D537" s="2"/>
      <c r="E537" s="2"/>
      <c r="F537" s="99"/>
      <c r="G537" s="93"/>
      <c r="H537" s="98">
        <f t="shared" si="100"/>
        <v>0</v>
      </c>
      <c r="I537" s="30"/>
      <c r="J537" s="21">
        <f t="shared" si="93"/>
        <v>0</v>
      </c>
      <c r="K537" s="5">
        <f t="shared" si="94"/>
        <v>0</v>
      </c>
      <c r="L537" s="5">
        <f t="shared" si="95"/>
        <v>0</v>
      </c>
      <c r="M537" s="2">
        <f t="shared" si="96"/>
        <v>0</v>
      </c>
      <c r="N537" s="100">
        <f t="shared" si="97"/>
        <v>0</v>
      </c>
      <c r="O537" s="100">
        <f t="shared" si="98"/>
        <v>0</v>
      </c>
      <c r="P537" s="98">
        <f t="shared" si="99"/>
        <v>0</v>
      </c>
      <c r="Q537" s="19"/>
      <c r="R537" s="13"/>
      <c r="S537" s="37" t="str" cm="1">
        <f t="array" ref="S537">_xlfn.IFS(P537&gt;H537,"KO : Le montant retenu TTC est supérieur au montant présenté TTC. Merci de revoir la ligne de dépense ou plafonner son montant.",N537&gt;F537,"Attention : Le montant retenu HT est supérieur au montant HT présenté. Merci de revoir la ligne de dépense, plafonner son montant, ou justifier la reventillation HT / TVA.",O537&gt;G537,"Attention : Le montant TVA retenu est supérieur au montant TVA présenté. Merci de revoir la ligne de dépense, plafonner son montant, ou justifier la reventillation HT / TVA.",H537=0,"",P537=H537,"OK",P537&lt;H537,"Montant instruit inférieur au montant présenté.")</f>
        <v/>
      </c>
      <c r="T537" s="95">
        <f t="shared" si="90"/>
        <v>0</v>
      </c>
      <c r="U537" s="95">
        <f t="shared" si="91"/>
        <v>0</v>
      </c>
      <c r="V537" s="95">
        <f t="shared" si="92"/>
        <v>0</v>
      </c>
    </row>
    <row r="538" spans="1:22">
      <c r="A538" s="7">
        <v>534</v>
      </c>
      <c r="B538" s="2"/>
      <c r="C538" s="2"/>
      <c r="D538" s="2"/>
      <c r="E538" s="2"/>
      <c r="F538" s="99"/>
      <c r="G538" s="93"/>
      <c r="H538" s="98">
        <f t="shared" si="100"/>
        <v>0</v>
      </c>
      <c r="I538" s="30"/>
      <c r="J538" s="21">
        <f t="shared" si="93"/>
        <v>0</v>
      </c>
      <c r="K538" s="5">
        <f t="shared" si="94"/>
        <v>0</v>
      </c>
      <c r="L538" s="5">
        <f t="shared" si="95"/>
        <v>0</v>
      </c>
      <c r="M538" s="2">
        <f t="shared" si="96"/>
        <v>0</v>
      </c>
      <c r="N538" s="100">
        <f t="shared" si="97"/>
        <v>0</v>
      </c>
      <c r="O538" s="100">
        <f t="shared" si="98"/>
        <v>0</v>
      </c>
      <c r="P538" s="98">
        <f t="shared" si="99"/>
        <v>0</v>
      </c>
      <c r="Q538" s="19"/>
      <c r="R538" s="13"/>
      <c r="S538" s="37" t="str" cm="1">
        <f t="array" ref="S538">_xlfn.IFS(P538&gt;H538,"KO : Le montant retenu TTC est supérieur au montant présenté TTC. Merci de revoir la ligne de dépense ou plafonner son montant.",N538&gt;F538,"Attention : Le montant retenu HT est supérieur au montant HT présenté. Merci de revoir la ligne de dépense, plafonner son montant, ou justifier la reventillation HT / TVA.",O538&gt;G538,"Attention : Le montant TVA retenu est supérieur au montant TVA présenté. Merci de revoir la ligne de dépense, plafonner son montant, ou justifier la reventillation HT / TVA.",H538=0,"",P538=H538,"OK",P538&lt;H538,"Montant instruit inférieur au montant présenté.")</f>
        <v/>
      </c>
      <c r="T538" s="95">
        <f t="shared" si="90"/>
        <v>0</v>
      </c>
      <c r="U538" s="95">
        <f t="shared" si="91"/>
        <v>0</v>
      </c>
      <c r="V538" s="95">
        <f t="shared" si="92"/>
        <v>0</v>
      </c>
    </row>
    <row r="539" spans="1:22">
      <c r="A539" s="7">
        <v>535</v>
      </c>
      <c r="B539" s="2"/>
      <c r="C539" s="2"/>
      <c r="D539" s="2"/>
      <c r="E539" s="2"/>
      <c r="F539" s="99"/>
      <c r="G539" s="93"/>
      <c r="H539" s="98">
        <f t="shared" si="100"/>
        <v>0</v>
      </c>
      <c r="I539" s="30"/>
      <c r="J539" s="21">
        <f t="shared" si="93"/>
        <v>0</v>
      </c>
      <c r="K539" s="5">
        <f t="shared" si="94"/>
        <v>0</v>
      </c>
      <c r="L539" s="5">
        <f t="shared" si="95"/>
        <v>0</v>
      </c>
      <c r="M539" s="2">
        <f t="shared" si="96"/>
        <v>0</v>
      </c>
      <c r="N539" s="100">
        <f t="shared" si="97"/>
        <v>0</v>
      </c>
      <c r="O539" s="100">
        <f t="shared" si="98"/>
        <v>0</v>
      </c>
      <c r="P539" s="98">
        <f t="shared" si="99"/>
        <v>0</v>
      </c>
      <c r="Q539" s="19"/>
      <c r="R539" s="13"/>
      <c r="S539" s="37" t="str" cm="1">
        <f t="array" ref="S539">_xlfn.IFS(P539&gt;H539,"KO : Le montant retenu TTC est supérieur au montant présenté TTC. Merci de revoir la ligne de dépense ou plafonner son montant.",N539&gt;F539,"Attention : Le montant retenu HT est supérieur au montant HT présenté. Merci de revoir la ligne de dépense, plafonner son montant, ou justifier la reventillation HT / TVA.",O539&gt;G539,"Attention : Le montant TVA retenu est supérieur au montant TVA présenté. Merci de revoir la ligne de dépense, plafonner son montant, ou justifier la reventillation HT / TVA.",H539=0,"",P539=H539,"OK",P539&lt;H539,"Montant instruit inférieur au montant présenté.")</f>
        <v/>
      </c>
      <c r="T539" s="95">
        <f t="shared" si="90"/>
        <v>0</v>
      </c>
      <c r="U539" s="95">
        <f t="shared" si="91"/>
        <v>0</v>
      </c>
      <c r="V539" s="95">
        <f t="shared" si="92"/>
        <v>0</v>
      </c>
    </row>
    <row r="540" spans="1:22">
      <c r="A540" s="7">
        <v>536</v>
      </c>
      <c r="B540" s="2"/>
      <c r="C540" s="2"/>
      <c r="D540" s="2"/>
      <c r="E540" s="2"/>
      <c r="F540" s="99"/>
      <c r="G540" s="93"/>
      <c r="H540" s="98">
        <f t="shared" si="100"/>
        <v>0</v>
      </c>
      <c r="I540" s="30"/>
      <c r="J540" s="21">
        <f t="shared" si="93"/>
        <v>0</v>
      </c>
      <c r="K540" s="5">
        <f t="shared" si="94"/>
        <v>0</v>
      </c>
      <c r="L540" s="5">
        <f t="shared" si="95"/>
        <v>0</v>
      </c>
      <c r="M540" s="2">
        <f t="shared" si="96"/>
        <v>0</v>
      </c>
      <c r="N540" s="100">
        <f t="shared" si="97"/>
        <v>0</v>
      </c>
      <c r="O540" s="100">
        <f t="shared" si="98"/>
        <v>0</v>
      </c>
      <c r="P540" s="98">
        <f t="shared" si="99"/>
        <v>0</v>
      </c>
      <c r="Q540" s="19"/>
      <c r="R540" s="13"/>
      <c r="S540" s="37" t="str" cm="1">
        <f t="array" ref="S540">_xlfn.IFS(P540&gt;H540,"KO : Le montant retenu TTC est supérieur au montant présenté TTC. Merci de revoir la ligne de dépense ou plafonner son montant.",N540&gt;F540,"Attention : Le montant retenu HT est supérieur au montant HT présenté. Merci de revoir la ligne de dépense, plafonner son montant, ou justifier la reventillation HT / TVA.",O540&gt;G540,"Attention : Le montant TVA retenu est supérieur au montant TVA présenté. Merci de revoir la ligne de dépense, plafonner son montant, ou justifier la reventillation HT / TVA.",H540=0,"",P540=H540,"OK",P540&lt;H540,"Montant instruit inférieur au montant présenté.")</f>
        <v/>
      </c>
      <c r="T540" s="95">
        <f t="shared" si="90"/>
        <v>0</v>
      </c>
      <c r="U540" s="95">
        <f t="shared" si="91"/>
        <v>0</v>
      </c>
      <c r="V540" s="95">
        <f t="shared" si="92"/>
        <v>0</v>
      </c>
    </row>
    <row r="541" spans="1:22">
      <c r="A541" s="7">
        <v>537</v>
      </c>
      <c r="B541" s="2"/>
      <c r="C541" s="2"/>
      <c r="D541" s="2"/>
      <c r="E541" s="2"/>
      <c r="F541" s="99"/>
      <c r="G541" s="93"/>
      <c r="H541" s="98">
        <f t="shared" si="100"/>
        <v>0</v>
      </c>
      <c r="I541" s="30"/>
      <c r="J541" s="21">
        <f t="shared" si="93"/>
        <v>0</v>
      </c>
      <c r="K541" s="5">
        <f t="shared" si="94"/>
        <v>0</v>
      </c>
      <c r="L541" s="5">
        <f t="shared" si="95"/>
        <v>0</v>
      </c>
      <c r="M541" s="2">
        <f t="shared" si="96"/>
        <v>0</v>
      </c>
      <c r="N541" s="100">
        <f t="shared" si="97"/>
        <v>0</v>
      </c>
      <c r="O541" s="100">
        <f t="shared" si="98"/>
        <v>0</v>
      </c>
      <c r="P541" s="98">
        <f t="shared" si="99"/>
        <v>0</v>
      </c>
      <c r="Q541" s="19"/>
      <c r="R541" s="13"/>
      <c r="S541" s="37" t="str" cm="1">
        <f t="array" ref="S541">_xlfn.IFS(P541&gt;H541,"KO : Le montant retenu TTC est supérieur au montant présenté TTC. Merci de revoir la ligne de dépense ou plafonner son montant.",N541&gt;F541,"Attention : Le montant retenu HT est supérieur au montant HT présenté. Merci de revoir la ligne de dépense, plafonner son montant, ou justifier la reventillation HT / TVA.",O541&gt;G541,"Attention : Le montant TVA retenu est supérieur au montant TVA présenté. Merci de revoir la ligne de dépense, plafonner son montant, ou justifier la reventillation HT / TVA.",H541=0,"",P541=H541,"OK",P541&lt;H541,"Montant instruit inférieur au montant présenté.")</f>
        <v/>
      </c>
      <c r="T541" s="95">
        <f t="shared" si="90"/>
        <v>0</v>
      </c>
      <c r="U541" s="95">
        <f t="shared" si="91"/>
        <v>0</v>
      </c>
      <c r="V541" s="95">
        <f t="shared" si="92"/>
        <v>0</v>
      </c>
    </row>
    <row r="542" spans="1:22">
      <c r="A542" s="7">
        <v>538</v>
      </c>
      <c r="B542" s="2"/>
      <c r="C542" s="2"/>
      <c r="D542" s="2"/>
      <c r="E542" s="2"/>
      <c r="F542" s="99"/>
      <c r="G542" s="93"/>
      <c r="H542" s="98">
        <f t="shared" si="100"/>
        <v>0</v>
      </c>
      <c r="I542" s="30"/>
      <c r="J542" s="21">
        <f t="shared" si="93"/>
        <v>0</v>
      </c>
      <c r="K542" s="5">
        <f t="shared" si="94"/>
        <v>0</v>
      </c>
      <c r="L542" s="5">
        <f t="shared" si="95"/>
        <v>0</v>
      </c>
      <c r="M542" s="2">
        <f t="shared" si="96"/>
        <v>0</v>
      </c>
      <c r="N542" s="100">
        <f t="shared" si="97"/>
        <v>0</v>
      </c>
      <c r="O542" s="100">
        <f t="shared" si="98"/>
        <v>0</v>
      </c>
      <c r="P542" s="98">
        <f t="shared" si="99"/>
        <v>0</v>
      </c>
      <c r="Q542" s="19"/>
      <c r="R542" s="13"/>
      <c r="S542" s="37" t="str" cm="1">
        <f t="array" ref="S542">_xlfn.IFS(P542&gt;H542,"KO : Le montant retenu TTC est supérieur au montant présenté TTC. Merci de revoir la ligne de dépense ou plafonner son montant.",N542&gt;F542,"Attention : Le montant retenu HT est supérieur au montant HT présenté. Merci de revoir la ligne de dépense, plafonner son montant, ou justifier la reventillation HT / TVA.",O542&gt;G542,"Attention : Le montant TVA retenu est supérieur au montant TVA présenté. Merci de revoir la ligne de dépense, plafonner son montant, ou justifier la reventillation HT / TVA.",H542=0,"",P542=H542,"OK",P542&lt;H542,"Montant instruit inférieur au montant présenté.")</f>
        <v/>
      </c>
      <c r="T542" s="95">
        <f t="shared" si="90"/>
        <v>0</v>
      </c>
      <c r="U542" s="95">
        <f t="shared" si="91"/>
        <v>0</v>
      </c>
      <c r="V542" s="95">
        <f t="shared" si="92"/>
        <v>0</v>
      </c>
    </row>
    <row r="543" spans="1:22">
      <c r="A543" s="7">
        <v>539</v>
      </c>
      <c r="B543" s="2"/>
      <c r="C543" s="2"/>
      <c r="D543" s="2"/>
      <c r="E543" s="2"/>
      <c r="F543" s="99"/>
      <c r="G543" s="93"/>
      <c r="H543" s="98">
        <f t="shared" si="100"/>
        <v>0</v>
      </c>
      <c r="I543" s="30"/>
      <c r="J543" s="21">
        <f t="shared" si="93"/>
        <v>0</v>
      </c>
      <c r="K543" s="5">
        <f t="shared" si="94"/>
        <v>0</v>
      </c>
      <c r="L543" s="5">
        <f t="shared" si="95"/>
        <v>0</v>
      </c>
      <c r="M543" s="2">
        <f t="shared" si="96"/>
        <v>0</v>
      </c>
      <c r="N543" s="100">
        <f t="shared" si="97"/>
        <v>0</v>
      </c>
      <c r="O543" s="100">
        <f t="shared" si="98"/>
        <v>0</v>
      </c>
      <c r="P543" s="98">
        <f t="shared" si="99"/>
        <v>0</v>
      </c>
      <c r="Q543" s="19"/>
      <c r="R543" s="13"/>
      <c r="S543" s="37" t="str" cm="1">
        <f t="array" ref="S543">_xlfn.IFS(P543&gt;H543,"KO : Le montant retenu TTC est supérieur au montant présenté TTC. Merci de revoir la ligne de dépense ou plafonner son montant.",N543&gt;F543,"Attention : Le montant retenu HT est supérieur au montant HT présenté. Merci de revoir la ligne de dépense, plafonner son montant, ou justifier la reventillation HT / TVA.",O543&gt;G543,"Attention : Le montant TVA retenu est supérieur au montant TVA présenté. Merci de revoir la ligne de dépense, plafonner son montant, ou justifier la reventillation HT / TVA.",H543=0,"",P543=H543,"OK",P543&lt;H543,"Montant instruit inférieur au montant présenté.")</f>
        <v/>
      </c>
      <c r="T543" s="95">
        <f t="shared" si="90"/>
        <v>0</v>
      </c>
      <c r="U543" s="95">
        <f t="shared" si="91"/>
        <v>0</v>
      </c>
      <c r="V543" s="95">
        <f t="shared" si="92"/>
        <v>0</v>
      </c>
    </row>
    <row r="544" spans="1:22">
      <c r="A544" s="7">
        <v>540</v>
      </c>
      <c r="B544" s="2"/>
      <c r="C544" s="2"/>
      <c r="D544" s="2"/>
      <c r="E544" s="2"/>
      <c r="F544" s="99"/>
      <c r="G544" s="93"/>
      <c r="H544" s="98">
        <f t="shared" si="100"/>
        <v>0</v>
      </c>
      <c r="I544" s="30"/>
      <c r="J544" s="21">
        <f t="shared" si="93"/>
        <v>0</v>
      </c>
      <c r="K544" s="5">
        <f t="shared" si="94"/>
        <v>0</v>
      </c>
      <c r="L544" s="5">
        <f t="shared" si="95"/>
        <v>0</v>
      </c>
      <c r="M544" s="2">
        <f t="shared" si="96"/>
        <v>0</v>
      </c>
      <c r="N544" s="100">
        <f t="shared" si="97"/>
        <v>0</v>
      </c>
      <c r="O544" s="100">
        <f t="shared" si="98"/>
        <v>0</v>
      </c>
      <c r="P544" s="98">
        <f t="shared" si="99"/>
        <v>0</v>
      </c>
      <c r="Q544" s="19"/>
      <c r="R544" s="13"/>
      <c r="S544" s="37" t="str" cm="1">
        <f t="array" ref="S544">_xlfn.IFS(P544&gt;H544,"KO : Le montant retenu TTC est supérieur au montant présenté TTC. Merci de revoir la ligne de dépense ou plafonner son montant.",N544&gt;F544,"Attention : Le montant retenu HT est supérieur au montant HT présenté. Merci de revoir la ligne de dépense, plafonner son montant, ou justifier la reventillation HT / TVA.",O544&gt;G544,"Attention : Le montant TVA retenu est supérieur au montant TVA présenté. Merci de revoir la ligne de dépense, plafonner son montant, ou justifier la reventillation HT / TVA.",H544=0,"",P544=H544,"OK",P544&lt;H544,"Montant instruit inférieur au montant présenté.")</f>
        <v/>
      </c>
      <c r="T544" s="95">
        <f t="shared" si="90"/>
        <v>0</v>
      </c>
      <c r="U544" s="95">
        <f t="shared" si="91"/>
        <v>0</v>
      </c>
      <c r="V544" s="95">
        <f t="shared" si="92"/>
        <v>0</v>
      </c>
    </row>
    <row r="545" spans="1:22">
      <c r="A545" s="7">
        <v>541</v>
      </c>
      <c r="B545" s="2"/>
      <c r="C545" s="2"/>
      <c r="D545" s="2"/>
      <c r="E545" s="2"/>
      <c r="F545" s="99"/>
      <c r="G545" s="93"/>
      <c r="H545" s="98">
        <f t="shared" si="100"/>
        <v>0</v>
      </c>
      <c r="I545" s="30"/>
      <c r="J545" s="21">
        <f t="shared" si="93"/>
        <v>0</v>
      </c>
      <c r="K545" s="5">
        <f t="shared" si="94"/>
        <v>0</v>
      </c>
      <c r="L545" s="5">
        <f t="shared" si="95"/>
        <v>0</v>
      </c>
      <c r="M545" s="2">
        <f t="shared" si="96"/>
        <v>0</v>
      </c>
      <c r="N545" s="100">
        <f t="shared" si="97"/>
        <v>0</v>
      </c>
      <c r="O545" s="100">
        <f t="shared" si="98"/>
        <v>0</v>
      </c>
      <c r="P545" s="98">
        <f t="shared" si="99"/>
        <v>0</v>
      </c>
      <c r="Q545" s="19"/>
      <c r="R545" s="13"/>
      <c r="S545" s="37" t="str" cm="1">
        <f t="array" ref="S545">_xlfn.IFS(P545&gt;H545,"KO : Le montant retenu TTC est supérieur au montant présenté TTC. Merci de revoir la ligne de dépense ou plafonner son montant.",N545&gt;F545,"Attention : Le montant retenu HT est supérieur au montant HT présenté. Merci de revoir la ligne de dépense, plafonner son montant, ou justifier la reventillation HT / TVA.",O545&gt;G545,"Attention : Le montant TVA retenu est supérieur au montant TVA présenté. Merci de revoir la ligne de dépense, plafonner son montant, ou justifier la reventillation HT / TVA.",H545=0,"",P545=H545,"OK",P545&lt;H545,"Montant instruit inférieur au montant présenté.")</f>
        <v/>
      </c>
      <c r="T545" s="95">
        <f t="shared" si="90"/>
        <v>0</v>
      </c>
      <c r="U545" s="95">
        <f t="shared" si="91"/>
        <v>0</v>
      </c>
      <c r="V545" s="95">
        <f t="shared" si="92"/>
        <v>0</v>
      </c>
    </row>
    <row r="546" spans="1:22">
      <c r="A546" s="7">
        <v>542</v>
      </c>
      <c r="B546" s="2"/>
      <c r="C546" s="2"/>
      <c r="D546" s="2"/>
      <c r="E546" s="2"/>
      <c r="F546" s="99"/>
      <c r="G546" s="93"/>
      <c r="H546" s="98">
        <f t="shared" si="100"/>
        <v>0</v>
      </c>
      <c r="I546" s="30"/>
      <c r="J546" s="21">
        <f t="shared" si="93"/>
        <v>0</v>
      </c>
      <c r="K546" s="5">
        <f t="shared" si="94"/>
        <v>0</v>
      </c>
      <c r="L546" s="5">
        <f t="shared" si="95"/>
        <v>0</v>
      </c>
      <c r="M546" s="2">
        <f t="shared" si="96"/>
        <v>0</v>
      </c>
      <c r="N546" s="100">
        <f t="shared" si="97"/>
        <v>0</v>
      </c>
      <c r="O546" s="100">
        <f t="shared" si="98"/>
        <v>0</v>
      </c>
      <c r="P546" s="98">
        <f t="shared" si="99"/>
        <v>0</v>
      </c>
      <c r="Q546" s="19"/>
      <c r="R546" s="13"/>
      <c r="S546" s="37" t="str" cm="1">
        <f t="array" ref="S546">_xlfn.IFS(P546&gt;H546,"KO : Le montant retenu TTC est supérieur au montant présenté TTC. Merci de revoir la ligne de dépense ou plafonner son montant.",N546&gt;F546,"Attention : Le montant retenu HT est supérieur au montant HT présenté. Merci de revoir la ligne de dépense, plafonner son montant, ou justifier la reventillation HT / TVA.",O546&gt;G546,"Attention : Le montant TVA retenu est supérieur au montant TVA présenté. Merci de revoir la ligne de dépense, plafonner son montant, ou justifier la reventillation HT / TVA.",H546=0,"",P546=H546,"OK",P546&lt;H546,"Montant instruit inférieur au montant présenté.")</f>
        <v/>
      </c>
      <c r="T546" s="95">
        <f t="shared" si="90"/>
        <v>0</v>
      </c>
      <c r="U546" s="95">
        <f t="shared" si="91"/>
        <v>0</v>
      </c>
      <c r="V546" s="95">
        <f t="shared" si="92"/>
        <v>0</v>
      </c>
    </row>
    <row r="547" spans="1:22">
      <c r="A547" s="7">
        <v>543</v>
      </c>
      <c r="B547" s="2"/>
      <c r="C547" s="2"/>
      <c r="D547" s="2"/>
      <c r="E547" s="2"/>
      <c r="F547" s="99"/>
      <c r="G547" s="93"/>
      <c r="H547" s="98">
        <f t="shared" si="100"/>
        <v>0</v>
      </c>
      <c r="I547" s="30"/>
      <c r="J547" s="21">
        <f t="shared" si="93"/>
        <v>0</v>
      </c>
      <c r="K547" s="5">
        <f t="shared" si="94"/>
        <v>0</v>
      </c>
      <c r="L547" s="5">
        <f t="shared" si="95"/>
        <v>0</v>
      </c>
      <c r="M547" s="2">
        <f t="shared" si="96"/>
        <v>0</v>
      </c>
      <c r="N547" s="100">
        <f t="shared" si="97"/>
        <v>0</v>
      </c>
      <c r="O547" s="100">
        <f t="shared" si="98"/>
        <v>0</v>
      </c>
      <c r="P547" s="98">
        <f t="shared" si="99"/>
        <v>0</v>
      </c>
      <c r="Q547" s="19"/>
      <c r="R547" s="13"/>
      <c r="S547" s="37" t="str" cm="1">
        <f t="array" ref="S547">_xlfn.IFS(P547&gt;H547,"KO : Le montant retenu TTC est supérieur au montant présenté TTC. Merci de revoir la ligne de dépense ou plafonner son montant.",N547&gt;F547,"Attention : Le montant retenu HT est supérieur au montant HT présenté. Merci de revoir la ligne de dépense, plafonner son montant, ou justifier la reventillation HT / TVA.",O547&gt;G547,"Attention : Le montant TVA retenu est supérieur au montant TVA présenté. Merci de revoir la ligne de dépense, plafonner son montant, ou justifier la reventillation HT / TVA.",H547=0,"",P547=H547,"OK",P547&lt;H547,"Montant instruit inférieur au montant présenté.")</f>
        <v/>
      </c>
      <c r="T547" s="95">
        <f t="shared" si="90"/>
        <v>0</v>
      </c>
      <c r="U547" s="95">
        <f t="shared" si="91"/>
        <v>0</v>
      </c>
      <c r="V547" s="95">
        <f t="shared" si="92"/>
        <v>0</v>
      </c>
    </row>
    <row r="548" spans="1:22">
      <c r="A548" s="7">
        <v>544</v>
      </c>
      <c r="B548" s="2"/>
      <c r="C548" s="2"/>
      <c r="D548" s="2"/>
      <c r="E548" s="2"/>
      <c r="F548" s="99"/>
      <c r="G548" s="93"/>
      <c r="H548" s="98">
        <f t="shared" si="100"/>
        <v>0</v>
      </c>
      <c r="I548" s="30"/>
      <c r="J548" s="21">
        <f t="shared" si="93"/>
        <v>0</v>
      </c>
      <c r="K548" s="5">
        <f t="shared" si="94"/>
        <v>0</v>
      </c>
      <c r="L548" s="5">
        <f t="shared" si="95"/>
        <v>0</v>
      </c>
      <c r="M548" s="2">
        <f t="shared" si="96"/>
        <v>0</v>
      </c>
      <c r="N548" s="100">
        <f t="shared" si="97"/>
        <v>0</v>
      </c>
      <c r="O548" s="100">
        <f t="shared" si="98"/>
        <v>0</v>
      </c>
      <c r="P548" s="98">
        <f t="shared" si="99"/>
        <v>0</v>
      </c>
      <c r="Q548" s="19"/>
      <c r="R548" s="13"/>
      <c r="S548" s="37" t="str" cm="1">
        <f t="array" ref="S548">_xlfn.IFS(P548&gt;H548,"KO : Le montant retenu TTC est supérieur au montant présenté TTC. Merci de revoir la ligne de dépense ou plafonner son montant.",N548&gt;F548,"Attention : Le montant retenu HT est supérieur au montant HT présenté. Merci de revoir la ligne de dépense, plafonner son montant, ou justifier la reventillation HT / TVA.",O548&gt;G548,"Attention : Le montant TVA retenu est supérieur au montant TVA présenté. Merci de revoir la ligne de dépense, plafonner son montant, ou justifier la reventillation HT / TVA.",H548=0,"",P548=H548,"OK",P548&lt;H548,"Montant instruit inférieur au montant présenté.")</f>
        <v/>
      </c>
      <c r="T548" s="95">
        <f t="shared" si="90"/>
        <v>0</v>
      </c>
      <c r="U548" s="95">
        <f t="shared" si="91"/>
        <v>0</v>
      </c>
      <c r="V548" s="95">
        <f t="shared" si="92"/>
        <v>0</v>
      </c>
    </row>
    <row r="549" spans="1:22">
      <c r="A549" s="7">
        <v>545</v>
      </c>
      <c r="B549" s="2"/>
      <c r="C549" s="2"/>
      <c r="D549" s="2"/>
      <c r="E549" s="2"/>
      <c r="F549" s="99"/>
      <c r="G549" s="93"/>
      <c r="H549" s="98">
        <f t="shared" si="100"/>
        <v>0</v>
      </c>
      <c r="I549" s="30"/>
      <c r="J549" s="21">
        <f t="shared" si="93"/>
        <v>0</v>
      </c>
      <c r="K549" s="5">
        <f t="shared" si="94"/>
        <v>0</v>
      </c>
      <c r="L549" s="5">
        <f t="shared" si="95"/>
        <v>0</v>
      </c>
      <c r="M549" s="2">
        <f t="shared" si="96"/>
        <v>0</v>
      </c>
      <c r="N549" s="100">
        <f t="shared" si="97"/>
        <v>0</v>
      </c>
      <c r="O549" s="100">
        <f t="shared" si="98"/>
        <v>0</v>
      </c>
      <c r="P549" s="98">
        <f t="shared" si="99"/>
        <v>0</v>
      </c>
      <c r="Q549" s="19"/>
      <c r="R549" s="13"/>
      <c r="S549" s="37" t="str" cm="1">
        <f t="array" ref="S549">_xlfn.IFS(P549&gt;H549,"KO : Le montant retenu TTC est supérieur au montant présenté TTC. Merci de revoir la ligne de dépense ou plafonner son montant.",N549&gt;F549,"Attention : Le montant retenu HT est supérieur au montant HT présenté. Merci de revoir la ligne de dépense, plafonner son montant, ou justifier la reventillation HT / TVA.",O549&gt;G549,"Attention : Le montant TVA retenu est supérieur au montant TVA présenté. Merci de revoir la ligne de dépense, plafonner son montant, ou justifier la reventillation HT / TVA.",H549=0,"",P549=H549,"OK",P549&lt;H549,"Montant instruit inférieur au montant présenté.")</f>
        <v/>
      </c>
      <c r="T549" s="95">
        <f t="shared" si="90"/>
        <v>0</v>
      </c>
      <c r="U549" s="95">
        <f t="shared" si="91"/>
        <v>0</v>
      </c>
      <c r="V549" s="95">
        <f t="shared" si="92"/>
        <v>0</v>
      </c>
    </row>
    <row r="550" spans="1:22">
      <c r="A550" s="7">
        <v>546</v>
      </c>
      <c r="B550" s="2"/>
      <c r="C550" s="2"/>
      <c r="D550" s="2"/>
      <c r="E550" s="2"/>
      <c r="F550" s="99"/>
      <c r="G550" s="93"/>
      <c r="H550" s="98">
        <f t="shared" si="100"/>
        <v>0</v>
      </c>
      <c r="I550" s="30"/>
      <c r="J550" s="21">
        <f t="shared" si="93"/>
        <v>0</v>
      </c>
      <c r="K550" s="5">
        <f t="shared" si="94"/>
        <v>0</v>
      </c>
      <c r="L550" s="5">
        <f t="shared" si="95"/>
        <v>0</v>
      </c>
      <c r="M550" s="2">
        <f t="shared" si="96"/>
        <v>0</v>
      </c>
      <c r="N550" s="100">
        <f t="shared" si="97"/>
        <v>0</v>
      </c>
      <c r="O550" s="100">
        <f t="shared" si="98"/>
        <v>0</v>
      </c>
      <c r="P550" s="98">
        <f t="shared" si="99"/>
        <v>0</v>
      </c>
      <c r="Q550" s="19"/>
      <c r="R550" s="13"/>
      <c r="S550" s="37" t="str" cm="1">
        <f t="array" ref="S550">_xlfn.IFS(P550&gt;H550,"KO : Le montant retenu TTC est supérieur au montant présenté TTC. Merci de revoir la ligne de dépense ou plafonner son montant.",N550&gt;F550,"Attention : Le montant retenu HT est supérieur au montant HT présenté. Merci de revoir la ligne de dépense, plafonner son montant, ou justifier la reventillation HT / TVA.",O550&gt;G550,"Attention : Le montant TVA retenu est supérieur au montant TVA présenté. Merci de revoir la ligne de dépense, plafonner son montant, ou justifier la reventillation HT / TVA.",H550=0,"",P550=H550,"OK",P550&lt;H550,"Montant instruit inférieur au montant présenté.")</f>
        <v/>
      </c>
      <c r="T550" s="95">
        <f t="shared" si="90"/>
        <v>0</v>
      </c>
      <c r="U550" s="95">
        <f t="shared" si="91"/>
        <v>0</v>
      </c>
      <c r="V550" s="95">
        <f t="shared" si="92"/>
        <v>0</v>
      </c>
    </row>
    <row r="551" spans="1:22">
      <c r="A551" s="7">
        <v>547</v>
      </c>
      <c r="B551" s="2"/>
      <c r="C551" s="2"/>
      <c r="D551" s="2"/>
      <c r="E551" s="2"/>
      <c r="F551" s="99"/>
      <c r="G551" s="93"/>
      <c r="H551" s="98">
        <f t="shared" si="100"/>
        <v>0</v>
      </c>
      <c r="I551" s="30"/>
      <c r="J551" s="21">
        <f t="shared" si="93"/>
        <v>0</v>
      </c>
      <c r="K551" s="5">
        <f t="shared" si="94"/>
        <v>0</v>
      </c>
      <c r="L551" s="5">
        <f t="shared" si="95"/>
        <v>0</v>
      </c>
      <c r="M551" s="2">
        <f t="shared" si="96"/>
        <v>0</v>
      </c>
      <c r="N551" s="100">
        <f t="shared" si="97"/>
        <v>0</v>
      </c>
      <c r="O551" s="100">
        <f t="shared" si="98"/>
        <v>0</v>
      </c>
      <c r="P551" s="98">
        <f t="shared" si="99"/>
        <v>0</v>
      </c>
      <c r="Q551" s="19"/>
      <c r="R551" s="13"/>
      <c r="S551" s="37" t="str" cm="1">
        <f t="array" ref="S551">_xlfn.IFS(P551&gt;H551,"KO : Le montant retenu TTC est supérieur au montant présenté TTC. Merci de revoir la ligne de dépense ou plafonner son montant.",N551&gt;F551,"Attention : Le montant retenu HT est supérieur au montant HT présenté. Merci de revoir la ligne de dépense, plafonner son montant, ou justifier la reventillation HT / TVA.",O551&gt;G551,"Attention : Le montant TVA retenu est supérieur au montant TVA présenté. Merci de revoir la ligne de dépense, plafonner son montant, ou justifier la reventillation HT / TVA.",H551=0,"",P551=H551,"OK",P551&lt;H551,"Montant instruit inférieur au montant présenté.")</f>
        <v/>
      </c>
      <c r="T551" s="95">
        <f t="shared" si="90"/>
        <v>0</v>
      </c>
      <c r="U551" s="95">
        <f t="shared" si="91"/>
        <v>0</v>
      </c>
      <c r="V551" s="95">
        <f t="shared" si="92"/>
        <v>0</v>
      </c>
    </row>
    <row r="552" spans="1:22">
      <c r="A552" s="7">
        <v>548</v>
      </c>
      <c r="B552" s="2"/>
      <c r="C552" s="2"/>
      <c r="D552" s="2"/>
      <c r="E552" s="2"/>
      <c r="F552" s="99"/>
      <c r="G552" s="93"/>
      <c r="H552" s="98">
        <f t="shared" si="100"/>
        <v>0</v>
      </c>
      <c r="I552" s="30"/>
      <c r="J552" s="21">
        <f t="shared" si="93"/>
        <v>0</v>
      </c>
      <c r="K552" s="5">
        <f t="shared" si="94"/>
        <v>0</v>
      </c>
      <c r="L552" s="5">
        <f t="shared" si="95"/>
        <v>0</v>
      </c>
      <c r="M552" s="2">
        <f t="shared" si="96"/>
        <v>0</v>
      </c>
      <c r="N552" s="100">
        <f t="shared" si="97"/>
        <v>0</v>
      </c>
      <c r="O552" s="100">
        <f t="shared" si="98"/>
        <v>0</v>
      </c>
      <c r="P552" s="98">
        <f t="shared" si="99"/>
        <v>0</v>
      </c>
      <c r="Q552" s="19"/>
      <c r="R552" s="13"/>
      <c r="S552" s="37" t="str" cm="1">
        <f t="array" ref="S552">_xlfn.IFS(P552&gt;H552,"KO : Le montant retenu TTC est supérieur au montant présenté TTC. Merci de revoir la ligne de dépense ou plafonner son montant.",N552&gt;F552,"Attention : Le montant retenu HT est supérieur au montant HT présenté. Merci de revoir la ligne de dépense, plafonner son montant, ou justifier la reventillation HT / TVA.",O552&gt;G552,"Attention : Le montant TVA retenu est supérieur au montant TVA présenté. Merci de revoir la ligne de dépense, plafonner son montant, ou justifier la reventillation HT / TVA.",H552=0,"",P552=H552,"OK",P552&lt;H552,"Montant instruit inférieur au montant présenté.")</f>
        <v/>
      </c>
      <c r="T552" s="95">
        <f t="shared" si="90"/>
        <v>0</v>
      </c>
      <c r="U552" s="95">
        <f t="shared" si="91"/>
        <v>0</v>
      </c>
      <c r="V552" s="95">
        <f t="shared" si="92"/>
        <v>0</v>
      </c>
    </row>
    <row r="553" spans="1:22">
      <c r="A553" s="7">
        <v>549</v>
      </c>
      <c r="B553" s="2"/>
      <c r="C553" s="2"/>
      <c r="D553" s="2"/>
      <c r="E553" s="2"/>
      <c r="F553" s="99"/>
      <c r="G553" s="93"/>
      <c r="H553" s="98">
        <f t="shared" si="100"/>
        <v>0</v>
      </c>
      <c r="I553" s="30"/>
      <c r="J553" s="21">
        <f t="shared" si="93"/>
        <v>0</v>
      </c>
      <c r="K553" s="5">
        <f t="shared" si="94"/>
        <v>0</v>
      </c>
      <c r="L553" s="5">
        <f t="shared" si="95"/>
        <v>0</v>
      </c>
      <c r="M553" s="2">
        <f t="shared" si="96"/>
        <v>0</v>
      </c>
      <c r="N553" s="100">
        <f t="shared" si="97"/>
        <v>0</v>
      </c>
      <c r="O553" s="100">
        <f t="shared" si="98"/>
        <v>0</v>
      </c>
      <c r="P553" s="98">
        <f t="shared" si="99"/>
        <v>0</v>
      </c>
      <c r="Q553" s="19"/>
      <c r="R553" s="13"/>
      <c r="S553" s="37" t="str" cm="1">
        <f t="array" ref="S553">_xlfn.IFS(P553&gt;H553,"KO : Le montant retenu TTC est supérieur au montant présenté TTC. Merci de revoir la ligne de dépense ou plafonner son montant.",N553&gt;F553,"Attention : Le montant retenu HT est supérieur au montant HT présenté. Merci de revoir la ligne de dépense, plafonner son montant, ou justifier la reventillation HT / TVA.",O553&gt;G553,"Attention : Le montant TVA retenu est supérieur au montant TVA présenté. Merci de revoir la ligne de dépense, plafonner son montant, ou justifier la reventillation HT / TVA.",H553=0,"",P553=H553,"OK",P553&lt;H553,"Montant instruit inférieur au montant présenté.")</f>
        <v/>
      </c>
      <c r="T553" s="95">
        <f t="shared" si="90"/>
        <v>0</v>
      </c>
      <c r="U553" s="95">
        <f t="shared" si="91"/>
        <v>0</v>
      </c>
      <c r="V553" s="95">
        <f t="shared" si="92"/>
        <v>0</v>
      </c>
    </row>
    <row r="554" spans="1:22">
      <c r="A554" s="7">
        <v>550</v>
      </c>
      <c r="B554" s="2"/>
      <c r="C554" s="2"/>
      <c r="D554" s="2"/>
      <c r="E554" s="2"/>
      <c r="F554" s="99"/>
      <c r="G554" s="93"/>
      <c r="H554" s="98">
        <f t="shared" si="100"/>
        <v>0</v>
      </c>
      <c r="I554" s="30"/>
      <c r="J554" s="21">
        <f t="shared" si="93"/>
        <v>0</v>
      </c>
      <c r="K554" s="5">
        <f t="shared" si="94"/>
        <v>0</v>
      </c>
      <c r="L554" s="5">
        <f t="shared" si="95"/>
        <v>0</v>
      </c>
      <c r="M554" s="2">
        <f t="shared" si="96"/>
        <v>0</v>
      </c>
      <c r="N554" s="100">
        <f t="shared" si="97"/>
        <v>0</v>
      </c>
      <c r="O554" s="100">
        <f t="shared" si="98"/>
        <v>0</v>
      </c>
      <c r="P554" s="98">
        <f t="shared" si="99"/>
        <v>0</v>
      </c>
      <c r="Q554" s="19"/>
      <c r="R554" s="13"/>
      <c r="S554" s="37" t="str" cm="1">
        <f t="array" ref="S554">_xlfn.IFS(P554&gt;H554,"KO : Le montant retenu TTC est supérieur au montant présenté TTC. Merci de revoir la ligne de dépense ou plafonner son montant.",N554&gt;F554,"Attention : Le montant retenu HT est supérieur au montant HT présenté. Merci de revoir la ligne de dépense, plafonner son montant, ou justifier la reventillation HT / TVA.",O554&gt;G554,"Attention : Le montant TVA retenu est supérieur au montant TVA présenté. Merci de revoir la ligne de dépense, plafonner son montant, ou justifier la reventillation HT / TVA.",H554=0,"",P554=H554,"OK",P554&lt;H554,"Montant instruit inférieur au montant présenté.")</f>
        <v/>
      </c>
      <c r="T554" s="95">
        <f t="shared" si="90"/>
        <v>0</v>
      </c>
      <c r="U554" s="95">
        <f t="shared" si="91"/>
        <v>0</v>
      </c>
      <c r="V554" s="95">
        <f t="shared" si="92"/>
        <v>0</v>
      </c>
    </row>
    <row r="555" spans="1:22">
      <c r="A555" s="7">
        <v>551</v>
      </c>
      <c r="B555" s="2"/>
      <c r="C555" s="2"/>
      <c r="D555" s="2"/>
      <c r="E555" s="2"/>
      <c r="F555" s="99"/>
      <c r="G555" s="93"/>
      <c r="H555" s="98">
        <f t="shared" si="100"/>
        <v>0</v>
      </c>
      <c r="I555" s="30"/>
      <c r="J555" s="21">
        <f t="shared" si="93"/>
        <v>0</v>
      </c>
      <c r="K555" s="5">
        <f t="shared" si="94"/>
        <v>0</v>
      </c>
      <c r="L555" s="5">
        <f t="shared" si="95"/>
        <v>0</v>
      </c>
      <c r="M555" s="2">
        <f t="shared" si="96"/>
        <v>0</v>
      </c>
      <c r="N555" s="100">
        <f t="shared" si="97"/>
        <v>0</v>
      </c>
      <c r="O555" s="100">
        <f t="shared" si="98"/>
        <v>0</v>
      </c>
      <c r="P555" s="98">
        <f t="shared" si="99"/>
        <v>0</v>
      </c>
      <c r="Q555" s="19"/>
      <c r="R555" s="13"/>
      <c r="S555" s="37" t="str" cm="1">
        <f t="array" ref="S555">_xlfn.IFS(P555&gt;H555,"KO : Le montant retenu TTC est supérieur au montant présenté TTC. Merci de revoir la ligne de dépense ou plafonner son montant.",N555&gt;F555,"Attention : Le montant retenu HT est supérieur au montant HT présenté. Merci de revoir la ligne de dépense, plafonner son montant, ou justifier la reventillation HT / TVA.",O555&gt;G555,"Attention : Le montant TVA retenu est supérieur au montant TVA présenté. Merci de revoir la ligne de dépense, plafonner son montant, ou justifier la reventillation HT / TVA.",H555=0,"",P555=H555,"OK",P555&lt;H555,"Montant instruit inférieur au montant présenté.")</f>
        <v/>
      </c>
      <c r="T555" s="95">
        <f t="shared" si="90"/>
        <v>0</v>
      </c>
      <c r="U555" s="95">
        <f t="shared" si="91"/>
        <v>0</v>
      </c>
      <c r="V555" s="95">
        <f t="shared" si="92"/>
        <v>0</v>
      </c>
    </row>
    <row r="556" spans="1:22">
      <c r="A556" s="7">
        <v>552</v>
      </c>
      <c r="B556" s="2"/>
      <c r="C556" s="2"/>
      <c r="D556" s="2"/>
      <c r="E556" s="2"/>
      <c r="F556" s="99"/>
      <c r="G556" s="93"/>
      <c r="H556" s="98">
        <f t="shared" si="100"/>
        <v>0</v>
      </c>
      <c r="I556" s="30"/>
      <c r="J556" s="21">
        <f t="shared" si="93"/>
        <v>0</v>
      </c>
      <c r="K556" s="5">
        <f t="shared" si="94"/>
        <v>0</v>
      </c>
      <c r="L556" s="5">
        <f t="shared" si="95"/>
        <v>0</v>
      </c>
      <c r="M556" s="2">
        <f t="shared" si="96"/>
        <v>0</v>
      </c>
      <c r="N556" s="100">
        <f t="shared" si="97"/>
        <v>0</v>
      </c>
      <c r="O556" s="100">
        <f t="shared" si="98"/>
        <v>0</v>
      </c>
      <c r="P556" s="98">
        <f t="shared" si="99"/>
        <v>0</v>
      </c>
      <c r="Q556" s="19"/>
      <c r="R556" s="13"/>
      <c r="S556" s="37" t="str" cm="1">
        <f t="array" ref="S556">_xlfn.IFS(P556&gt;H556,"KO : Le montant retenu TTC est supérieur au montant présenté TTC. Merci de revoir la ligne de dépense ou plafonner son montant.",N556&gt;F556,"Attention : Le montant retenu HT est supérieur au montant HT présenté. Merci de revoir la ligne de dépense, plafonner son montant, ou justifier la reventillation HT / TVA.",O556&gt;G556,"Attention : Le montant TVA retenu est supérieur au montant TVA présenté. Merci de revoir la ligne de dépense, plafonner son montant, ou justifier la reventillation HT / TVA.",H556=0,"",P556=H556,"OK",P556&lt;H556,"Montant instruit inférieur au montant présenté.")</f>
        <v/>
      </c>
      <c r="T556" s="95">
        <f t="shared" si="90"/>
        <v>0</v>
      </c>
      <c r="U556" s="95">
        <f t="shared" si="91"/>
        <v>0</v>
      </c>
      <c r="V556" s="95">
        <f t="shared" si="92"/>
        <v>0</v>
      </c>
    </row>
    <row r="557" spans="1:22">
      <c r="A557" s="7">
        <v>553</v>
      </c>
      <c r="B557" s="2"/>
      <c r="C557" s="2"/>
      <c r="D557" s="2"/>
      <c r="E557" s="2"/>
      <c r="F557" s="99"/>
      <c r="G557" s="93"/>
      <c r="H557" s="98">
        <f t="shared" si="100"/>
        <v>0</v>
      </c>
      <c r="I557" s="30"/>
      <c r="J557" s="21">
        <f t="shared" si="93"/>
        <v>0</v>
      </c>
      <c r="K557" s="5">
        <f t="shared" si="94"/>
        <v>0</v>
      </c>
      <c r="L557" s="5">
        <f t="shared" si="95"/>
        <v>0</v>
      </c>
      <c r="M557" s="2">
        <f t="shared" si="96"/>
        <v>0</v>
      </c>
      <c r="N557" s="100">
        <f t="shared" si="97"/>
        <v>0</v>
      </c>
      <c r="O557" s="100">
        <f t="shared" si="98"/>
        <v>0</v>
      </c>
      <c r="P557" s="98">
        <f t="shared" si="99"/>
        <v>0</v>
      </c>
      <c r="Q557" s="19"/>
      <c r="R557" s="13"/>
      <c r="S557" s="37" t="str" cm="1">
        <f t="array" ref="S557">_xlfn.IFS(P557&gt;H557,"KO : Le montant retenu TTC est supérieur au montant présenté TTC. Merci de revoir la ligne de dépense ou plafonner son montant.",N557&gt;F557,"Attention : Le montant retenu HT est supérieur au montant HT présenté. Merci de revoir la ligne de dépense, plafonner son montant, ou justifier la reventillation HT / TVA.",O557&gt;G557,"Attention : Le montant TVA retenu est supérieur au montant TVA présenté. Merci de revoir la ligne de dépense, plafonner son montant, ou justifier la reventillation HT / TVA.",H557=0,"",P557=H557,"OK",P557&lt;H557,"Montant instruit inférieur au montant présenté.")</f>
        <v/>
      </c>
      <c r="T557" s="95">
        <f t="shared" si="90"/>
        <v>0</v>
      </c>
      <c r="U557" s="95">
        <f t="shared" si="91"/>
        <v>0</v>
      </c>
      <c r="V557" s="95">
        <f t="shared" si="92"/>
        <v>0</v>
      </c>
    </row>
    <row r="558" spans="1:22">
      <c r="A558" s="7">
        <v>554</v>
      </c>
      <c r="B558" s="2"/>
      <c r="C558" s="2"/>
      <c r="D558" s="2"/>
      <c r="E558" s="2"/>
      <c r="F558" s="99"/>
      <c r="G558" s="93"/>
      <c r="H558" s="98">
        <f t="shared" si="100"/>
        <v>0</v>
      </c>
      <c r="I558" s="30"/>
      <c r="J558" s="21">
        <f t="shared" si="93"/>
        <v>0</v>
      </c>
      <c r="K558" s="5">
        <f t="shared" si="94"/>
        <v>0</v>
      </c>
      <c r="L558" s="5">
        <f t="shared" si="95"/>
        <v>0</v>
      </c>
      <c r="M558" s="2">
        <f t="shared" si="96"/>
        <v>0</v>
      </c>
      <c r="N558" s="100">
        <f t="shared" si="97"/>
        <v>0</v>
      </c>
      <c r="O558" s="100">
        <f t="shared" si="98"/>
        <v>0</v>
      </c>
      <c r="P558" s="98">
        <f t="shared" si="99"/>
        <v>0</v>
      </c>
      <c r="Q558" s="19"/>
      <c r="R558" s="13"/>
      <c r="S558" s="37" t="str" cm="1">
        <f t="array" ref="S558">_xlfn.IFS(P558&gt;H558,"KO : Le montant retenu TTC est supérieur au montant présenté TTC. Merci de revoir la ligne de dépense ou plafonner son montant.",N558&gt;F558,"Attention : Le montant retenu HT est supérieur au montant HT présenté. Merci de revoir la ligne de dépense, plafonner son montant, ou justifier la reventillation HT / TVA.",O558&gt;G558,"Attention : Le montant TVA retenu est supérieur au montant TVA présenté. Merci de revoir la ligne de dépense, plafonner son montant, ou justifier la reventillation HT / TVA.",H558=0,"",P558=H558,"OK",P558&lt;H558,"Montant instruit inférieur au montant présenté.")</f>
        <v/>
      </c>
      <c r="T558" s="95">
        <f t="shared" si="90"/>
        <v>0</v>
      </c>
      <c r="U558" s="95">
        <f t="shared" si="91"/>
        <v>0</v>
      </c>
      <c r="V558" s="95">
        <f t="shared" si="92"/>
        <v>0</v>
      </c>
    </row>
    <row r="559" spans="1:22">
      <c r="A559" s="7">
        <v>555</v>
      </c>
      <c r="B559" s="2"/>
      <c r="C559" s="2"/>
      <c r="D559" s="2"/>
      <c r="E559" s="2"/>
      <c r="F559" s="99"/>
      <c r="G559" s="93"/>
      <c r="H559" s="98">
        <f t="shared" si="100"/>
        <v>0</v>
      </c>
      <c r="I559" s="30"/>
      <c r="J559" s="21">
        <f t="shared" si="93"/>
        <v>0</v>
      </c>
      <c r="K559" s="5">
        <f t="shared" si="94"/>
        <v>0</v>
      </c>
      <c r="L559" s="5">
        <f t="shared" si="95"/>
        <v>0</v>
      </c>
      <c r="M559" s="2">
        <f t="shared" si="96"/>
        <v>0</v>
      </c>
      <c r="N559" s="100">
        <f t="shared" si="97"/>
        <v>0</v>
      </c>
      <c r="O559" s="100">
        <f t="shared" si="98"/>
        <v>0</v>
      </c>
      <c r="P559" s="98">
        <f t="shared" si="99"/>
        <v>0</v>
      </c>
      <c r="Q559" s="19"/>
      <c r="R559" s="13"/>
      <c r="S559" s="37" t="str" cm="1">
        <f t="array" ref="S559">_xlfn.IFS(P559&gt;H559,"KO : Le montant retenu TTC est supérieur au montant présenté TTC. Merci de revoir la ligne de dépense ou plafonner son montant.",N559&gt;F559,"Attention : Le montant retenu HT est supérieur au montant HT présenté. Merci de revoir la ligne de dépense, plafonner son montant, ou justifier la reventillation HT / TVA.",O559&gt;G559,"Attention : Le montant TVA retenu est supérieur au montant TVA présenté. Merci de revoir la ligne de dépense, plafonner son montant, ou justifier la reventillation HT / TVA.",H559=0,"",P559=H559,"OK",P559&lt;H559,"Montant instruit inférieur au montant présenté.")</f>
        <v/>
      </c>
      <c r="T559" s="95">
        <f t="shared" si="90"/>
        <v>0</v>
      </c>
      <c r="U559" s="95">
        <f t="shared" si="91"/>
        <v>0</v>
      </c>
      <c r="V559" s="95">
        <f t="shared" si="92"/>
        <v>0</v>
      </c>
    </row>
    <row r="560" spans="1:22">
      <c r="A560" s="7">
        <v>556</v>
      </c>
      <c r="B560" s="2"/>
      <c r="C560" s="2"/>
      <c r="D560" s="2"/>
      <c r="E560" s="2"/>
      <c r="F560" s="99"/>
      <c r="G560" s="93"/>
      <c r="H560" s="98">
        <f t="shared" si="100"/>
        <v>0</v>
      </c>
      <c r="I560" s="30"/>
      <c r="J560" s="21">
        <f t="shared" si="93"/>
        <v>0</v>
      </c>
      <c r="K560" s="5">
        <f t="shared" si="94"/>
        <v>0</v>
      </c>
      <c r="L560" s="5">
        <f t="shared" si="95"/>
        <v>0</v>
      </c>
      <c r="M560" s="2">
        <f t="shared" si="96"/>
        <v>0</v>
      </c>
      <c r="N560" s="100">
        <f t="shared" si="97"/>
        <v>0</v>
      </c>
      <c r="O560" s="100">
        <f t="shared" si="98"/>
        <v>0</v>
      </c>
      <c r="P560" s="98">
        <f t="shared" si="99"/>
        <v>0</v>
      </c>
      <c r="Q560" s="19"/>
      <c r="R560" s="13"/>
      <c r="S560" s="37" t="str" cm="1">
        <f t="array" ref="S560">_xlfn.IFS(P560&gt;H560,"KO : Le montant retenu TTC est supérieur au montant présenté TTC. Merci de revoir la ligne de dépense ou plafonner son montant.",N560&gt;F560,"Attention : Le montant retenu HT est supérieur au montant HT présenté. Merci de revoir la ligne de dépense, plafonner son montant, ou justifier la reventillation HT / TVA.",O560&gt;G560,"Attention : Le montant TVA retenu est supérieur au montant TVA présenté. Merci de revoir la ligne de dépense, plafonner son montant, ou justifier la reventillation HT / TVA.",H560=0,"",P560=H560,"OK",P560&lt;H560,"Montant instruit inférieur au montant présenté.")</f>
        <v/>
      </c>
      <c r="T560" s="95">
        <f t="shared" si="90"/>
        <v>0</v>
      </c>
      <c r="U560" s="95">
        <f t="shared" si="91"/>
        <v>0</v>
      </c>
      <c r="V560" s="95">
        <f t="shared" si="92"/>
        <v>0</v>
      </c>
    </row>
    <row r="561" spans="1:22">
      <c r="A561" s="7">
        <v>557</v>
      </c>
      <c r="B561" s="2"/>
      <c r="C561" s="2"/>
      <c r="D561" s="2"/>
      <c r="E561" s="2"/>
      <c r="F561" s="99"/>
      <c r="G561" s="93"/>
      <c r="H561" s="98">
        <f t="shared" si="100"/>
        <v>0</v>
      </c>
      <c r="I561" s="30"/>
      <c r="J561" s="21">
        <f t="shared" si="93"/>
        <v>0</v>
      </c>
      <c r="K561" s="5">
        <f t="shared" si="94"/>
        <v>0</v>
      </c>
      <c r="L561" s="5">
        <f t="shared" si="95"/>
        <v>0</v>
      </c>
      <c r="M561" s="2">
        <f t="shared" si="96"/>
        <v>0</v>
      </c>
      <c r="N561" s="100">
        <f t="shared" si="97"/>
        <v>0</v>
      </c>
      <c r="O561" s="100">
        <f t="shared" si="98"/>
        <v>0</v>
      </c>
      <c r="P561" s="98">
        <f t="shared" si="99"/>
        <v>0</v>
      </c>
      <c r="Q561" s="19"/>
      <c r="R561" s="13"/>
      <c r="S561" s="37" t="str" cm="1">
        <f t="array" ref="S561">_xlfn.IFS(P561&gt;H561,"KO : Le montant retenu TTC est supérieur au montant présenté TTC. Merci de revoir la ligne de dépense ou plafonner son montant.",N561&gt;F561,"Attention : Le montant retenu HT est supérieur au montant HT présenté. Merci de revoir la ligne de dépense, plafonner son montant, ou justifier la reventillation HT / TVA.",O561&gt;G561,"Attention : Le montant TVA retenu est supérieur au montant TVA présenté. Merci de revoir la ligne de dépense, plafonner son montant, ou justifier la reventillation HT / TVA.",H561=0,"",P561=H561,"OK",P561&lt;H561,"Montant instruit inférieur au montant présenté.")</f>
        <v/>
      </c>
      <c r="T561" s="95">
        <f t="shared" si="90"/>
        <v>0</v>
      </c>
      <c r="U561" s="95">
        <f t="shared" si="91"/>
        <v>0</v>
      </c>
      <c r="V561" s="95">
        <f t="shared" si="92"/>
        <v>0</v>
      </c>
    </row>
    <row r="562" spans="1:22">
      <c r="A562" s="7">
        <v>558</v>
      </c>
      <c r="B562" s="2"/>
      <c r="C562" s="2"/>
      <c r="D562" s="2"/>
      <c r="E562" s="2"/>
      <c r="F562" s="99"/>
      <c r="G562" s="93"/>
      <c r="H562" s="98">
        <f t="shared" si="100"/>
        <v>0</v>
      </c>
      <c r="I562" s="30"/>
      <c r="J562" s="21">
        <f t="shared" si="93"/>
        <v>0</v>
      </c>
      <c r="K562" s="5">
        <f t="shared" si="94"/>
        <v>0</v>
      </c>
      <c r="L562" s="5">
        <f t="shared" si="95"/>
        <v>0</v>
      </c>
      <c r="M562" s="2">
        <f t="shared" si="96"/>
        <v>0</v>
      </c>
      <c r="N562" s="100">
        <f t="shared" si="97"/>
        <v>0</v>
      </c>
      <c r="O562" s="100">
        <f t="shared" si="98"/>
        <v>0</v>
      </c>
      <c r="P562" s="98">
        <f t="shared" si="99"/>
        <v>0</v>
      </c>
      <c r="Q562" s="19"/>
      <c r="R562" s="13"/>
      <c r="S562" s="37" t="str" cm="1">
        <f t="array" ref="S562">_xlfn.IFS(P562&gt;H562,"KO : Le montant retenu TTC est supérieur au montant présenté TTC. Merci de revoir la ligne de dépense ou plafonner son montant.",N562&gt;F562,"Attention : Le montant retenu HT est supérieur au montant HT présenté. Merci de revoir la ligne de dépense, plafonner son montant, ou justifier la reventillation HT / TVA.",O562&gt;G562,"Attention : Le montant TVA retenu est supérieur au montant TVA présenté. Merci de revoir la ligne de dépense, plafonner son montant, ou justifier la reventillation HT / TVA.",H562=0,"",P562=H562,"OK",P562&lt;H562,"Montant instruit inférieur au montant présenté.")</f>
        <v/>
      </c>
      <c r="T562" s="95">
        <f t="shared" si="90"/>
        <v>0</v>
      </c>
      <c r="U562" s="95">
        <f t="shared" si="91"/>
        <v>0</v>
      </c>
      <c r="V562" s="95">
        <f t="shared" si="92"/>
        <v>0</v>
      </c>
    </row>
    <row r="563" spans="1:22">
      <c r="A563" s="7">
        <v>559</v>
      </c>
      <c r="B563" s="2"/>
      <c r="C563" s="2"/>
      <c r="D563" s="2"/>
      <c r="E563" s="2"/>
      <c r="F563" s="99"/>
      <c r="G563" s="93"/>
      <c r="H563" s="98">
        <f t="shared" si="100"/>
        <v>0</v>
      </c>
      <c r="I563" s="30"/>
      <c r="J563" s="21">
        <f t="shared" si="93"/>
        <v>0</v>
      </c>
      <c r="K563" s="5">
        <f t="shared" si="94"/>
        <v>0</v>
      </c>
      <c r="L563" s="5">
        <f t="shared" si="95"/>
        <v>0</v>
      </c>
      <c r="M563" s="2">
        <f t="shared" si="96"/>
        <v>0</v>
      </c>
      <c r="N563" s="100">
        <f t="shared" si="97"/>
        <v>0</v>
      </c>
      <c r="O563" s="100">
        <f t="shared" si="98"/>
        <v>0</v>
      </c>
      <c r="P563" s="98">
        <f t="shared" si="99"/>
        <v>0</v>
      </c>
      <c r="Q563" s="19"/>
      <c r="R563" s="13"/>
      <c r="S563" s="37" t="str" cm="1">
        <f t="array" ref="S563">_xlfn.IFS(P563&gt;H563,"KO : Le montant retenu TTC est supérieur au montant présenté TTC. Merci de revoir la ligne de dépense ou plafonner son montant.",N563&gt;F563,"Attention : Le montant retenu HT est supérieur au montant HT présenté. Merci de revoir la ligne de dépense, plafonner son montant, ou justifier la reventillation HT / TVA.",O563&gt;G563,"Attention : Le montant TVA retenu est supérieur au montant TVA présenté. Merci de revoir la ligne de dépense, plafonner son montant, ou justifier la reventillation HT / TVA.",H563=0,"",P563=H563,"OK",P563&lt;H563,"Montant instruit inférieur au montant présenté.")</f>
        <v/>
      </c>
      <c r="T563" s="95">
        <f t="shared" si="90"/>
        <v>0</v>
      </c>
      <c r="U563" s="95">
        <f t="shared" si="91"/>
        <v>0</v>
      </c>
      <c r="V563" s="95">
        <f t="shared" si="92"/>
        <v>0</v>
      </c>
    </row>
    <row r="564" spans="1:22">
      <c r="A564" s="7">
        <v>560</v>
      </c>
      <c r="B564" s="2"/>
      <c r="C564" s="2"/>
      <c r="D564" s="2"/>
      <c r="E564" s="2"/>
      <c r="F564" s="99"/>
      <c r="G564" s="93"/>
      <c r="H564" s="98">
        <f t="shared" si="100"/>
        <v>0</v>
      </c>
      <c r="I564" s="30"/>
      <c r="J564" s="21">
        <f t="shared" si="93"/>
        <v>0</v>
      </c>
      <c r="K564" s="5">
        <f t="shared" si="94"/>
        <v>0</v>
      </c>
      <c r="L564" s="5">
        <f t="shared" si="95"/>
        <v>0</v>
      </c>
      <c r="M564" s="2">
        <f t="shared" si="96"/>
        <v>0</v>
      </c>
      <c r="N564" s="100">
        <f t="shared" si="97"/>
        <v>0</v>
      </c>
      <c r="O564" s="100">
        <f t="shared" si="98"/>
        <v>0</v>
      </c>
      <c r="P564" s="98">
        <f t="shared" si="99"/>
        <v>0</v>
      </c>
      <c r="Q564" s="19"/>
      <c r="R564" s="13"/>
      <c r="S564" s="37" t="str" cm="1">
        <f t="array" ref="S564">_xlfn.IFS(P564&gt;H564,"KO : Le montant retenu TTC est supérieur au montant présenté TTC. Merci de revoir la ligne de dépense ou plafonner son montant.",N564&gt;F564,"Attention : Le montant retenu HT est supérieur au montant HT présenté. Merci de revoir la ligne de dépense, plafonner son montant, ou justifier la reventillation HT / TVA.",O564&gt;G564,"Attention : Le montant TVA retenu est supérieur au montant TVA présenté. Merci de revoir la ligne de dépense, plafonner son montant, ou justifier la reventillation HT / TVA.",H564=0,"",P564=H564,"OK",P564&lt;H564,"Montant instruit inférieur au montant présenté.")</f>
        <v/>
      </c>
      <c r="T564" s="95">
        <f t="shared" si="90"/>
        <v>0</v>
      </c>
      <c r="U564" s="95">
        <f t="shared" si="91"/>
        <v>0</v>
      </c>
      <c r="V564" s="95">
        <f t="shared" si="92"/>
        <v>0</v>
      </c>
    </row>
    <row r="565" spans="1:22">
      <c r="A565" s="7">
        <v>561</v>
      </c>
      <c r="B565" s="2"/>
      <c r="C565" s="2"/>
      <c r="D565" s="2"/>
      <c r="E565" s="2"/>
      <c r="F565" s="99"/>
      <c r="G565" s="93"/>
      <c r="H565" s="98">
        <f t="shared" si="100"/>
        <v>0</v>
      </c>
      <c r="I565" s="30"/>
      <c r="J565" s="21">
        <f t="shared" si="93"/>
        <v>0</v>
      </c>
      <c r="K565" s="5">
        <f t="shared" si="94"/>
        <v>0</v>
      </c>
      <c r="L565" s="5">
        <f t="shared" si="95"/>
        <v>0</v>
      </c>
      <c r="M565" s="2">
        <f t="shared" si="96"/>
        <v>0</v>
      </c>
      <c r="N565" s="100">
        <f t="shared" si="97"/>
        <v>0</v>
      </c>
      <c r="O565" s="100">
        <f t="shared" si="98"/>
        <v>0</v>
      </c>
      <c r="P565" s="98">
        <f t="shared" si="99"/>
        <v>0</v>
      </c>
      <c r="Q565" s="19"/>
      <c r="R565" s="13"/>
      <c r="S565" s="37" t="str" cm="1">
        <f t="array" ref="S565">_xlfn.IFS(P565&gt;H565,"KO : Le montant retenu TTC est supérieur au montant présenté TTC. Merci de revoir la ligne de dépense ou plafonner son montant.",N565&gt;F565,"Attention : Le montant retenu HT est supérieur au montant HT présenté. Merci de revoir la ligne de dépense, plafonner son montant, ou justifier la reventillation HT / TVA.",O565&gt;G565,"Attention : Le montant TVA retenu est supérieur au montant TVA présenté. Merci de revoir la ligne de dépense, plafonner son montant, ou justifier la reventillation HT / TVA.",H565=0,"",P565=H565,"OK",P565&lt;H565,"Montant instruit inférieur au montant présenté.")</f>
        <v/>
      </c>
      <c r="T565" s="95">
        <f t="shared" si="90"/>
        <v>0</v>
      </c>
      <c r="U565" s="95">
        <f t="shared" si="91"/>
        <v>0</v>
      </c>
      <c r="V565" s="95">
        <f t="shared" si="92"/>
        <v>0</v>
      </c>
    </row>
    <row r="566" spans="1:22">
      <c r="A566" s="7">
        <v>562</v>
      </c>
      <c r="B566" s="2"/>
      <c r="C566" s="2"/>
      <c r="D566" s="2"/>
      <c r="E566" s="2"/>
      <c r="F566" s="99"/>
      <c r="G566" s="93"/>
      <c r="H566" s="98">
        <f t="shared" si="100"/>
        <v>0</v>
      </c>
      <c r="I566" s="30"/>
      <c r="J566" s="21">
        <f t="shared" si="93"/>
        <v>0</v>
      </c>
      <c r="K566" s="5">
        <f t="shared" si="94"/>
        <v>0</v>
      </c>
      <c r="L566" s="5">
        <f t="shared" si="95"/>
        <v>0</v>
      </c>
      <c r="M566" s="2">
        <f t="shared" si="96"/>
        <v>0</v>
      </c>
      <c r="N566" s="100">
        <f t="shared" si="97"/>
        <v>0</v>
      </c>
      <c r="O566" s="100">
        <f t="shared" si="98"/>
        <v>0</v>
      </c>
      <c r="P566" s="98">
        <f t="shared" si="99"/>
        <v>0</v>
      </c>
      <c r="Q566" s="19"/>
      <c r="R566" s="13"/>
      <c r="S566" s="37" t="str" cm="1">
        <f t="array" ref="S566">_xlfn.IFS(P566&gt;H566,"KO : Le montant retenu TTC est supérieur au montant présenté TTC. Merci de revoir la ligne de dépense ou plafonner son montant.",N566&gt;F566,"Attention : Le montant retenu HT est supérieur au montant HT présenté. Merci de revoir la ligne de dépense, plafonner son montant, ou justifier la reventillation HT / TVA.",O566&gt;G566,"Attention : Le montant TVA retenu est supérieur au montant TVA présenté. Merci de revoir la ligne de dépense, plafonner son montant, ou justifier la reventillation HT / TVA.",H566=0,"",P566=H566,"OK",P566&lt;H566,"Montant instruit inférieur au montant présenté.")</f>
        <v/>
      </c>
      <c r="T566" s="95">
        <f t="shared" si="90"/>
        <v>0</v>
      </c>
      <c r="U566" s="95">
        <f t="shared" si="91"/>
        <v>0</v>
      </c>
      <c r="V566" s="95">
        <f t="shared" si="92"/>
        <v>0</v>
      </c>
    </row>
    <row r="567" spans="1:22">
      <c r="A567" s="7">
        <v>563</v>
      </c>
      <c r="B567" s="2"/>
      <c r="C567" s="2"/>
      <c r="D567" s="2"/>
      <c r="E567" s="2"/>
      <c r="F567" s="99"/>
      <c r="G567" s="93"/>
      <c r="H567" s="98">
        <f t="shared" si="100"/>
        <v>0</v>
      </c>
      <c r="I567" s="30"/>
      <c r="J567" s="21">
        <f t="shared" si="93"/>
        <v>0</v>
      </c>
      <c r="K567" s="5">
        <f t="shared" si="94"/>
        <v>0</v>
      </c>
      <c r="L567" s="5">
        <f t="shared" si="95"/>
        <v>0</v>
      </c>
      <c r="M567" s="2">
        <f t="shared" si="96"/>
        <v>0</v>
      </c>
      <c r="N567" s="100">
        <f t="shared" si="97"/>
        <v>0</v>
      </c>
      <c r="O567" s="100">
        <f t="shared" si="98"/>
        <v>0</v>
      </c>
      <c r="P567" s="98">
        <f t="shared" si="99"/>
        <v>0</v>
      </c>
      <c r="Q567" s="19"/>
      <c r="R567" s="13"/>
      <c r="S567" s="37" t="str" cm="1">
        <f t="array" ref="S567">_xlfn.IFS(P567&gt;H567,"KO : Le montant retenu TTC est supérieur au montant présenté TTC. Merci de revoir la ligne de dépense ou plafonner son montant.",N567&gt;F567,"Attention : Le montant retenu HT est supérieur au montant HT présenté. Merci de revoir la ligne de dépense, plafonner son montant, ou justifier la reventillation HT / TVA.",O567&gt;G567,"Attention : Le montant TVA retenu est supérieur au montant TVA présenté. Merci de revoir la ligne de dépense, plafonner son montant, ou justifier la reventillation HT / TVA.",H567=0,"",P567=H567,"OK",P567&lt;H567,"Montant instruit inférieur au montant présenté.")</f>
        <v/>
      </c>
      <c r="T567" s="95">
        <f t="shared" si="90"/>
        <v>0</v>
      </c>
      <c r="U567" s="95">
        <f t="shared" si="91"/>
        <v>0</v>
      </c>
      <c r="V567" s="95">
        <f t="shared" si="92"/>
        <v>0</v>
      </c>
    </row>
    <row r="568" spans="1:22">
      <c r="A568" s="7">
        <v>564</v>
      </c>
      <c r="B568" s="2"/>
      <c r="C568" s="2"/>
      <c r="D568" s="2"/>
      <c r="E568" s="2"/>
      <c r="F568" s="99"/>
      <c r="G568" s="93"/>
      <c r="H568" s="98">
        <f t="shared" si="100"/>
        <v>0</v>
      </c>
      <c r="I568" s="30"/>
      <c r="J568" s="21">
        <f t="shared" si="93"/>
        <v>0</v>
      </c>
      <c r="K568" s="5">
        <f t="shared" si="94"/>
        <v>0</v>
      </c>
      <c r="L568" s="5">
        <f t="shared" si="95"/>
        <v>0</v>
      </c>
      <c r="M568" s="2">
        <f t="shared" si="96"/>
        <v>0</v>
      </c>
      <c r="N568" s="100">
        <f t="shared" si="97"/>
        <v>0</v>
      </c>
      <c r="O568" s="100">
        <f t="shared" si="98"/>
        <v>0</v>
      </c>
      <c r="P568" s="98">
        <f t="shared" si="99"/>
        <v>0</v>
      </c>
      <c r="Q568" s="19"/>
      <c r="R568" s="13"/>
      <c r="S568" s="37" t="str" cm="1">
        <f t="array" ref="S568">_xlfn.IFS(P568&gt;H568,"KO : Le montant retenu TTC est supérieur au montant présenté TTC. Merci de revoir la ligne de dépense ou plafonner son montant.",N568&gt;F568,"Attention : Le montant retenu HT est supérieur au montant HT présenté. Merci de revoir la ligne de dépense, plafonner son montant, ou justifier la reventillation HT / TVA.",O568&gt;G568,"Attention : Le montant TVA retenu est supérieur au montant TVA présenté. Merci de revoir la ligne de dépense, plafonner son montant, ou justifier la reventillation HT / TVA.",H568=0,"",P568=H568,"OK",P568&lt;H568,"Montant instruit inférieur au montant présenté.")</f>
        <v/>
      </c>
      <c r="T568" s="95">
        <f t="shared" si="90"/>
        <v>0</v>
      </c>
      <c r="U568" s="95">
        <f t="shared" si="91"/>
        <v>0</v>
      </c>
      <c r="V568" s="95">
        <f t="shared" si="92"/>
        <v>0</v>
      </c>
    </row>
    <row r="569" spans="1:22">
      <c r="A569" s="7">
        <v>565</v>
      </c>
      <c r="B569" s="2"/>
      <c r="C569" s="2"/>
      <c r="D569" s="2"/>
      <c r="E569" s="2"/>
      <c r="F569" s="99"/>
      <c r="G569" s="93"/>
      <c r="H569" s="98">
        <f t="shared" si="100"/>
        <v>0</v>
      </c>
      <c r="I569" s="30"/>
      <c r="J569" s="21">
        <f t="shared" si="93"/>
        <v>0</v>
      </c>
      <c r="K569" s="5">
        <f t="shared" si="94"/>
        <v>0</v>
      </c>
      <c r="L569" s="5">
        <f t="shared" si="95"/>
        <v>0</v>
      </c>
      <c r="M569" s="2">
        <f t="shared" si="96"/>
        <v>0</v>
      </c>
      <c r="N569" s="100">
        <f t="shared" si="97"/>
        <v>0</v>
      </c>
      <c r="O569" s="100">
        <f t="shared" si="98"/>
        <v>0</v>
      </c>
      <c r="P569" s="98">
        <f t="shared" si="99"/>
        <v>0</v>
      </c>
      <c r="Q569" s="19"/>
      <c r="R569" s="13"/>
      <c r="S569" s="37" t="str" cm="1">
        <f t="array" ref="S569">_xlfn.IFS(P569&gt;H569,"KO : Le montant retenu TTC est supérieur au montant présenté TTC. Merci de revoir la ligne de dépense ou plafonner son montant.",N569&gt;F569,"Attention : Le montant retenu HT est supérieur au montant HT présenté. Merci de revoir la ligne de dépense, plafonner son montant, ou justifier la reventillation HT / TVA.",O569&gt;G569,"Attention : Le montant TVA retenu est supérieur au montant TVA présenté. Merci de revoir la ligne de dépense, plafonner son montant, ou justifier la reventillation HT / TVA.",H569=0,"",P569=H569,"OK",P569&lt;H569,"Montant instruit inférieur au montant présenté.")</f>
        <v/>
      </c>
      <c r="T569" s="95">
        <f t="shared" si="90"/>
        <v>0</v>
      </c>
      <c r="U569" s="95">
        <f t="shared" si="91"/>
        <v>0</v>
      </c>
      <c r="V569" s="95">
        <f t="shared" si="92"/>
        <v>0</v>
      </c>
    </row>
    <row r="570" spans="1:22">
      <c r="A570" s="7">
        <v>566</v>
      </c>
      <c r="B570" s="2"/>
      <c r="C570" s="2"/>
      <c r="D570" s="2"/>
      <c r="E570" s="2"/>
      <c r="F570" s="99"/>
      <c r="G570" s="93"/>
      <c r="H570" s="98">
        <f t="shared" si="100"/>
        <v>0</v>
      </c>
      <c r="I570" s="30"/>
      <c r="J570" s="21">
        <f t="shared" si="93"/>
        <v>0</v>
      </c>
      <c r="K570" s="5">
        <f t="shared" si="94"/>
        <v>0</v>
      </c>
      <c r="L570" s="5">
        <f t="shared" si="95"/>
        <v>0</v>
      </c>
      <c r="M570" s="2">
        <f t="shared" si="96"/>
        <v>0</v>
      </c>
      <c r="N570" s="100">
        <f t="shared" si="97"/>
        <v>0</v>
      </c>
      <c r="O570" s="100">
        <f t="shared" si="98"/>
        <v>0</v>
      </c>
      <c r="P570" s="98">
        <f t="shared" si="99"/>
        <v>0</v>
      </c>
      <c r="Q570" s="19"/>
      <c r="R570" s="13"/>
      <c r="S570" s="37" t="str" cm="1">
        <f t="array" ref="S570">_xlfn.IFS(P570&gt;H570,"KO : Le montant retenu TTC est supérieur au montant présenté TTC. Merci de revoir la ligne de dépense ou plafonner son montant.",N570&gt;F570,"Attention : Le montant retenu HT est supérieur au montant HT présenté. Merci de revoir la ligne de dépense, plafonner son montant, ou justifier la reventillation HT / TVA.",O570&gt;G570,"Attention : Le montant TVA retenu est supérieur au montant TVA présenté. Merci de revoir la ligne de dépense, plafonner son montant, ou justifier la reventillation HT / TVA.",H570=0,"",P570=H570,"OK",P570&lt;H570,"Montant instruit inférieur au montant présenté.")</f>
        <v/>
      </c>
      <c r="T570" s="95">
        <f t="shared" si="90"/>
        <v>0</v>
      </c>
      <c r="U570" s="95">
        <f t="shared" si="91"/>
        <v>0</v>
      </c>
      <c r="V570" s="95">
        <f t="shared" si="92"/>
        <v>0</v>
      </c>
    </row>
    <row r="571" spans="1:22">
      <c r="A571" s="7">
        <v>567</v>
      </c>
      <c r="B571" s="2"/>
      <c r="C571" s="2"/>
      <c r="D571" s="2"/>
      <c r="E571" s="2"/>
      <c r="F571" s="99"/>
      <c r="G571" s="93"/>
      <c r="H571" s="98">
        <f t="shared" si="100"/>
        <v>0</v>
      </c>
      <c r="I571" s="30"/>
      <c r="J571" s="21">
        <f t="shared" si="93"/>
        <v>0</v>
      </c>
      <c r="K571" s="5">
        <f t="shared" si="94"/>
        <v>0</v>
      </c>
      <c r="L571" s="5">
        <f t="shared" si="95"/>
        <v>0</v>
      </c>
      <c r="M571" s="2">
        <f t="shared" si="96"/>
        <v>0</v>
      </c>
      <c r="N571" s="100">
        <f t="shared" si="97"/>
        <v>0</v>
      </c>
      <c r="O571" s="100">
        <f t="shared" si="98"/>
        <v>0</v>
      </c>
      <c r="P571" s="98">
        <f t="shared" si="99"/>
        <v>0</v>
      </c>
      <c r="Q571" s="19"/>
      <c r="R571" s="13"/>
      <c r="S571" s="37" t="str" cm="1">
        <f t="array" ref="S571">_xlfn.IFS(P571&gt;H571,"KO : Le montant retenu TTC est supérieur au montant présenté TTC. Merci de revoir la ligne de dépense ou plafonner son montant.",N571&gt;F571,"Attention : Le montant retenu HT est supérieur au montant HT présenté. Merci de revoir la ligne de dépense, plafonner son montant, ou justifier la reventillation HT / TVA.",O571&gt;G571,"Attention : Le montant TVA retenu est supérieur au montant TVA présenté. Merci de revoir la ligne de dépense, plafonner son montant, ou justifier la reventillation HT / TVA.",H571=0,"",P571=H571,"OK",P571&lt;H571,"Montant instruit inférieur au montant présenté.")</f>
        <v/>
      </c>
      <c r="T571" s="95">
        <f t="shared" si="90"/>
        <v>0</v>
      </c>
      <c r="U571" s="95">
        <f t="shared" si="91"/>
        <v>0</v>
      </c>
      <c r="V571" s="95">
        <f t="shared" si="92"/>
        <v>0</v>
      </c>
    </row>
    <row r="572" spans="1:22">
      <c r="A572" s="7">
        <v>568</v>
      </c>
      <c r="B572" s="2"/>
      <c r="C572" s="2"/>
      <c r="D572" s="2"/>
      <c r="E572" s="2"/>
      <c r="F572" s="99"/>
      <c r="G572" s="93"/>
      <c r="H572" s="98">
        <f t="shared" si="100"/>
        <v>0</v>
      </c>
      <c r="I572" s="30"/>
      <c r="J572" s="21">
        <f t="shared" si="93"/>
        <v>0</v>
      </c>
      <c r="K572" s="5">
        <f t="shared" si="94"/>
        <v>0</v>
      </c>
      <c r="L572" s="5">
        <f t="shared" si="95"/>
        <v>0</v>
      </c>
      <c r="M572" s="2">
        <f t="shared" si="96"/>
        <v>0</v>
      </c>
      <c r="N572" s="100">
        <f t="shared" si="97"/>
        <v>0</v>
      </c>
      <c r="O572" s="100">
        <f t="shared" si="98"/>
        <v>0</v>
      </c>
      <c r="P572" s="98">
        <f t="shared" si="99"/>
        <v>0</v>
      </c>
      <c r="Q572" s="19"/>
      <c r="R572" s="13"/>
      <c r="S572" s="37" t="str" cm="1">
        <f t="array" ref="S572">_xlfn.IFS(P572&gt;H572,"KO : Le montant retenu TTC est supérieur au montant présenté TTC. Merci de revoir la ligne de dépense ou plafonner son montant.",N572&gt;F572,"Attention : Le montant retenu HT est supérieur au montant HT présenté. Merci de revoir la ligne de dépense, plafonner son montant, ou justifier la reventillation HT / TVA.",O572&gt;G572,"Attention : Le montant TVA retenu est supérieur au montant TVA présenté. Merci de revoir la ligne de dépense, plafonner son montant, ou justifier la reventillation HT / TVA.",H572=0,"",P572=H572,"OK",P572&lt;H572,"Montant instruit inférieur au montant présenté.")</f>
        <v/>
      </c>
      <c r="T572" s="95">
        <f t="shared" si="90"/>
        <v>0</v>
      </c>
      <c r="U572" s="95">
        <f t="shared" si="91"/>
        <v>0</v>
      </c>
      <c r="V572" s="95">
        <f t="shared" si="92"/>
        <v>0</v>
      </c>
    </row>
    <row r="573" spans="1:22">
      <c r="A573" s="7">
        <v>569</v>
      </c>
      <c r="B573" s="2"/>
      <c r="C573" s="2"/>
      <c r="D573" s="2"/>
      <c r="E573" s="2"/>
      <c r="F573" s="99"/>
      <c r="G573" s="93"/>
      <c r="H573" s="98">
        <f t="shared" si="100"/>
        <v>0</v>
      </c>
      <c r="I573" s="30"/>
      <c r="J573" s="21">
        <f t="shared" si="93"/>
        <v>0</v>
      </c>
      <c r="K573" s="5">
        <f t="shared" si="94"/>
        <v>0</v>
      </c>
      <c r="L573" s="5">
        <f t="shared" si="95"/>
        <v>0</v>
      </c>
      <c r="M573" s="2">
        <f t="shared" si="96"/>
        <v>0</v>
      </c>
      <c r="N573" s="100">
        <f t="shared" si="97"/>
        <v>0</v>
      </c>
      <c r="O573" s="100">
        <f t="shared" si="98"/>
        <v>0</v>
      </c>
      <c r="P573" s="98">
        <f t="shared" si="99"/>
        <v>0</v>
      </c>
      <c r="Q573" s="19"/>
      <c r="R573" s="13"/>
      <c r="S573" s="37" t="str" cm="1">
        <f t="array" ref="S573">_xlfn.IFS(P573&gt;H573,"KO : Le montant retenu TTC est supérieur au montant présenté TTC. Merci de revoir la ligne de dépense ou plafonner son montant.",N573&gt;F573,"Attention : Le montant retenu HT est supérieur au montant HT présenté. Merci de revoir la ligne de dépense, plafonner son montant, ou justifier la reventillation HT / TVA.",O573&gt;G573,"Attention : Le montant TVA retenu est supérieur au montant TVA présenté. Merci de revoir la ligne de dépense, plafonner son montant, ou justifier la reventillation HT / TVA.",H573=0,"",P573=H573,"OK",P573&lt;H573,"Montant instruit inférieur au montant présenté.")</f>
        <v/>
      </c>
      <c r="T573" s="95">
        <f t="shared" si="90"/>
        <v>0</v>
      </c>
      <c r="U573" s="95">
        <f t="shared" si="91"/>
        <v>0</v>
      </c>
      <c r="V573" s="95">
        <f t="shared" si="92"/>
        <v>0</v>
      </c>
    </row>
    <row r="574" spans="1:22">
      <c r="A574" s="7">
        <v>570</v>
      </c>
      <c r="B574" s="2"/>
      <c r="C574" s="2"/>
      <c r="D574" s="2"/>
      <c r="E574" s="2"/>
      <c r="F574" s="99"/>
      <c r="G574" s="93"/>
      <c r="H574" s="98">
        <f t="shared" si="100"/>
        <v>0</v>
      </c>
      <c r="I574" s="30"/>
      <c r="J574" s="21">
        <f t="shared" si="93"/>
        <v>0</v>
      </c>
      <c r="K574" s="5">
        <f t="shared" si="94"/>
        <v>0</v>
      </c>
      <c r="L574" s="5">
        <f t="shared" si="95"/>
        <v>0</v>
      </c>
      <c r="M574" s="2">
        <f t="shared" si="96"/>
        <v>0</v>
      </c>
      <c r="N574" s="100">
        <f t="shared" si="97"/>
        <v>0</v>
      </c>
      <c r="O574" s="100">
        <f t="shared" si="98"/>
        <v>0</v>
      </c>
      <c r="P574" s="98">
        <f t="shared" si="99"/>
        <v>0</v>
      </c>
      <c r="Q574" s="19"/>
      <c r="R574" s="13"/>
      <c r="S574" s="37" t="str" cm="1">
        <f t="array" ref="S574">_xlfn.IFS(P574&gt;H574,"KO : Le montant retenu TTC est supérieur au montant présenté TTC. Merci de revoir la ligne de dépense ou plafonner son montant.",N574&gt;F574,"Attention : Le montant retenu HT est supérieur au montant HT présenté. Merci de revoir la ligne de dépense, plafonner son montant, ou justifier la reventillation HT / TVA.",O574&gt;G574,"Attention : Le montant TVA retenu est supérieur au montant TVA présenté. Merci de revoir la ligne de dépense, plafonner son montant, ou justifier la reventillation HT / TVA.",H574=0,"",P574=H574,"OK",P574&lt;H574,"Montant instruit inférieur au montant présenté.")</f>
        <v/>
      </c>
      <c r="T574" s="95">
        <f t="shared" si="90"/>
        <v>0</v>
      </c>
      <c r="U574" s="95">
        <f t="shared" si="91"/>
        <v>0</v>
      </c>
      <c r="V574" s="95">
        <f t="shared" si="92"/>
        <v>0</v>
      </c>
    </row>
    <row r="575" spans="1:22">
      <c r="A575" s="7">
        <v>571</v>
      </c>
      <c r="B575" s="2"/>
      <c r="C575" s="2"/>
      <c r="D575" s="2"/>
      <c r="E575" s="2"/>
      <c r="F575" s="99"/>
      <c r="G575" s="93"/>
      <c r="H575" s="98">
        <f t="shared" si="100"/>
        <v>0</v>
      </c>
      <c r="I575" s="30"/>
      <c r="J575" s="21">
        <f t="shared" si="93"/>
        <v>0</v>
      </c>
      <c r="K575" s="5">
        <f t="shared" si="94"/>
        <v>0</v>
      </c>
      <c r="L575" s="5">
        <f t="shared" si="95"/>
        <v>0</v>
      </c>
      <c r="M575" s="2">
        <f t="shared" si="96"/>
        <v>0</v>
      </c>
      <c r="N575" s="100">
        <f t="shared" si="97"/>
        <v>0</v>
      </c>
      <c r="O575" s="100">
        <f t="shared" si="98"/>
        <v>0</v>
      </c>
      <c r="P575" s="98">
        <f t="shared" si="99"/>
        <v>0</v>
      </c>
      <c r="Q575" s="19"/>
      <c r="R575" s="13"/>
      <c r="S575" s="37" t="str" cm="1">
        <f t="array" ref="S575">_xlfn.IFS(P575&gt;H575,"KO : Le montant retenu TTC est supérieur au montant présenté TTC. Merci de revoir la ligne de dépense ou plafonner son montant.",N575&gt;F575,"Attention : Le montant retenu HT est supérieur au montant HT présenté. Merci de revoir la ligne de dépense, plafonner son montant, ou justifier la reventillation HT / TVA.",O575&gt;G575,"Attention : Le montant TVA retenu est supérieur au montant TVA présenté. Merci de revoir la ligne de dépense, plafonner son montant, ou justifier la reventillation HT / TVA.",H575=0,"",P575=H575,"OK",P575&lt;H575,"Montant instruit inférieur au montant présenté.")</f>
        <v/>
      </c>
      <c r="T575" s="95">
        <f t="shared" si="90"/>
        <v>0</v>
      </c>
      <c r="U575" s="95">
        <f t="shared" si="91"/>
        <v>0</v>
      </c>
      <c r="V575" s="95">
        <f t="shared" si="92"/>
        <v>0</v>
      </c>
    </row>
    <row r="576" spans="1:22">
      <c r="A576" s="7">
        <v>572</v>
      </c>
      <c r="B576" s="2"/>
      <c r="C576" s="2"/>
      <c r="D576" s="2"/>
      <c r="E576" s="2"/>
      <c r="F576" s="99"/>
      <c r="G576" s="93"/>
      <c r="H576" s="98">
        <f t="shared" si="100"/>
        <v>0</v>
      </c>
      <c r="I576" s="30"/>
      <c r="J576" s="21">
        <f t="shared" si="93"/>
        <v>0</v>
      </c>
      <c r="K576" s="5">
        <f t="shared" si="94"/>
        <v>0</v>
      </c>
      <c r="L576" s="5">
        <f t="shared" si="95"/>
        <v>0</v>
      </c>
      <c r="M576" s="2">
        <f t="shared" si="96"/>
        <v>0</v>
      </c>
      <c r="N576" s="100">
        <f t="shared" si="97"/>
        <v>0</v>
      </c>
      <c r="O576" s="100">
        <f t="shared" si="98"/>
        <v>0</v>
      </c>
      <c r="P576" s="98">
        <f t="shared" si="99"/>
        <v>0</v>
      </c>
      <c r="Q576" s="19"/>
      <c r="R576" s="13"/>
      <c r="S576" s="37" t="str" cm="1">
        <f t="array" ref="S576">_xlfn.IFS(P576&gt;H576,"KO : Le montant retenu TTC est supérieur au montant présenté TTC. Merci de revoir la ligne de dépense ou plafonner son montant.",N576&gt;F576,"Attention : Le montant retenu HT est supérieur au montant HT présenté. Merci de revoir la ligne de dépense, plafonner son montant, ou justifier la reventillation HT / TVA.",O576&gt;G576,"Attention : Le montant TVA retenu est supérieur au montant TVA présenté. Merci de revoir la ligne de dépense, plafonner son montant, ou justifier la reventillation HT / TVA.",H576=0,"",P576=H576,"OK",P576&lt;H576,"Montant instruit inférieur au montant présenté.")</f>
        <v/>
      </c>
      <c r="T576" s="95">
        <f t="shared" si="90"/>
        <v>0</v>
      </c>
      <c r="U576" s="95">
        <f t="shared" si="91"/>
        <v>0</v>
      </c>
      <c r="V576" s="95">
        <f t="shared" si="92"/>
        <v>0</v>
      </c>
    </row>
    <row r="577" spans="1:22">
      <c r="A577" s="7">
        <v>573</v>
      </c>
      <c r="B577" s="2"/>
      <c r="C577" s="2"/>
      <c r="D577" s="2"/>
      <c r="E577" s="2"/>
      <c r="F577" s="99"/>
      <c r="G577" s="93"/>
      <c r="H577" s="98">
        <f t="shared" si="100"/>
        <v>0</v>
      </c>
      <c r="I577" s="30"/>
      <c r="J577" s="21">
        <f t="shared" si="93"/>
        <v>0</v>
      </c>
      <c r="K577" s="5">
        <f t="shared" si="94"/>
        <v>0</v>
      </c>
      <c r="L577" s="5">
        <f t="shared" si="95"/>
        <v>0</v>
      </c>
      <c r="M577" s="2">
        <f t="shared" si="96"/>
        <v>0</v>
      </c>
      <c r="N577" s="100">
        <f t="shared" si="97"/>
        <v>0</v>
      </c>
      <c r="O577" s="100">
        <f t="shared" si="98"/>
        <v>0</v>
      </c>
      <c r="P577" s="98">
        <f t="shared" si="99"/>
        <v>0</v>
      </c>
      <c r="Q577" s="19"/>
      <c r="R577" s="13"/>
      <c r="S577" s="37" t="str" cm="1">
        <f t="array" ref="S577">_xlfn.IFS(P577&gt;H577,"KO : Le montant retenu TTC est supérieur au montant présenté TTC. Merci de revoir la ligne de dépense ou plafonner son montant.",N577&gt;F577,"Attention : Le montant retenu HT est supérieur au montant HT présenté. Merci de revoir la ligne de dépense, plafonner son montant, ou justifier la reventillation HT / TVA.",O577&gt;G577,"Attention : Le montant TVA retenu est supérieur au montant TVA présenté. Merci de revoir la ligne de dépense, plafonner son montant, ou justifier la reventillation HT / TVA.",H577=0,"",P577=H577,"OK",P577&lt;H577,"Montant instruit inférieur au montant présenté.")</f>
        <v/>
      </c>
      <c r="T577" s="95">
        <f t="shared" si="90"/>
        <v>0</v>
      </c>
      <c r="U577" s="95">
        <f t="shared" si="91"/>
        <v>0</v>
      </c>
      <c r="V577" s="95">
        <f t="shared" si="92"/>
        <v>0</v>
      </c>
    </row>
    <row r="578" spans="1:22">
      <c r="A578" s="7">
        <v>574</v>
      </c>
      <c r="B578" s="2"/>
      <c r="C578" s="2"/>
      <c r="D578" s="2"/>
      <c r="E578" s="2"/>
      <c r="F578" s="99"/>
      <c r="G578" s="93"/>
      <c r="H578" s="98">
        <f t="shared" si="100"/>
        <v>0</v>
      </c>
      <c r="I578" s="30"/>
      <c r="J578" s="21">
        <f t="shared" si="93"/>
        <v>0</v>
      </c>
      <c r="K578" s="5">
        <f t="shared" si="94"/>
        <v>0</v>
      </c>
      <c r="L578" s="5">
        <f t="shared" si="95"/>
        <v>0</v>
      </c>
      <c r="M578" s="2">
        <f t="shared" si="96"/>
        <v>0</v>
      </c>
      <c r="N578" s="100">
        <f t="shared" si="97"/>
        <v>0</v>
      </c>
      <c r="O578" s="100">
        <f t="shared" si="98"/>
        <v>0</v>
      </c>
      <c r="P578" s="98">
        <f t="shared" si="99"/>
        <v>0</v>
      </c>
      <c r="Q578" s="19"/>
      <c r="R578" s="13"/>
      <c r="S578" s="37" t="str" cm="1">
        <f t="array" ref="S578">_xlfn.IFS(P578&gt;H578,"KO : Le montant retenu TTC est supérieur au montant présenté TTC. Merci de revoir la ligne de dépense ou plafonner son montant.",N578&gt;F578,"Attention : Le montant retenu HT est supérieur au montant HT présenté. Merci de revoir la ligne de dépense, plafonner son montant, ou justifier la reventillation HT / TVA.",O578&gt;G578,"Attention : Le montant TVA retenu est supérieur au montant TVA présenté. Merci de revoir la ligne de dépense, plafonner son montant, ou justifier la reventillation HT / TVA.",H578=0,"",P578=H578,"OK",P578&lt;H578,"Montant instruit inférieur au montant présenté.")</f>
        <v/>
      </c>
      <c r="T578" s="95">
        <f t="shared" si="90"/>
        <v>0</v>
      </c>
      <c r="U578" s="95">
        <f t="shared" si="91"/>
        <v>0</v>
      </c>
      <c r="V578" s="95">
        <f t="shared" si="92"/>
        <v>0</v>
      </c>
    </row>
    <row r="579" spans="1:22">
      <c r="A579" s="7">
        <v>575</v>
      </c>
      <c r="B579" s="2"/>
      <c r="C579" s="2"/>
      <c r="D579" s="2"/>
      <c r="E579" s="2"/>
      <c r="F579" s="99"/>
      <c r="G579" s="93"/>
      <c r="H579" s="98">
        <f t="shared" si="100"/>
        <v>0</v>
      </c>
      <c r="I579" s="30"/>
      <c r="J579" s="21">
        <f t="shared" si="93"/>
        <v>0</v>
      </c>
      <c r="K579" s="5">
        <f t="shared" si="94"/>
        <v>0</v>
      </c>
      <c r="L579" s="5">
        <f t="shared" si="95"/>
        <v>0</v>
      </c>
      <c r="M579" s="2">
        <f t="shared" si="96"/>
        <v>0</v>
      </c>
      <c r="N579" s="100">
        <f t="shared" si="97"/>
        <v>0</v>
      </c>
      <c r="O579" s="100">
        <f t="shared" si="98"/>
        <v>0</v>
      </c>
      <c r="P579" s="98">
        <f t="shared" si="99"/>
        <v>0</v>
      </c>
      <c r="Q579" s="19"/>
      <c r="R579" s="13"/>
      <c r="S579" s="37" t="str" cm="1">
        <f t="array" ref="S579">_xlfn.IFS(P579&gt;H579,"KO : Le montant retenu TTC est supérieur au montant présenté TTC. Merci de revoir la ligne de dépense ou plafonner son montant.",N579&gt;F579,"Attention : Le montant retenu HT est supérieur au montant HT présenté. Merci de revoir la ligne de dépense, plafonner son montant, ou justifier la reventillation HT / TVA.",O579&gt;G579,"Attention : Le montant TVA retenu est supérieur au montant TVA présenté. Merci de revoir la ligne de dépense, plafonner son montant, ou justifier la reventillation HT / TVA.",H579=0,"",P579=H579,"OK",P579&lt;H579,"Montant instruit inférieur au montant présenté.")</f>
        <v/>
      </c>
      <c r="T579" s="95">
        <f t="shared" si="90"/>
        <v>0</v>
      </c>
      <c r="U579" s="95">
        <f t="shared" si="91"/>
        <v>0</v>
      </c>
      <c r="V579" s="95">
        <f t="shared" si="92"/>
        <v>0</v>
      </c>
    </row>
    <row r="580" spans="1:22">
      <c r="A580" s="7">
        <v>576</v>
      </c>
      <c r="B580" s="2"/>
      <c r="C580" s="2"/>
      <c r="D580" s="2"/>
      <c r="E580" s="2"/>
      <c r="F580" s="99"/>
      <c r="G580" s="93"/>
      <c r="H580" s="98">
        <f t="shared" si="100"/>
        <v>0</v>
      </c>
      <c r="I580" s="30"/>
      <c r="J580" s="21">
        <f t="shared" si="93"/>
        <v>0</v>
      </c>
      <c r="K580" s="5">
        <f t="shared" si="94"/>
        <v>0</v>
      </c>
      <c r="L580" s="5">
        <f t="shared" si="95"/>
        <v>0</v>
      </c>
      <c r="M580" s="2">
        <f t="shared" si="96"/>
        <v>0</v>
      </c>
      <c r="N580" s="100">
        <f t="shared" si="97"/>
        <v>0</v>
      </c>
      <c r="O580" s="100">
        <f t="shared" si="98"/>
        <v>0</v>
      </c>
      <c r="P580" s="98">
        <f t="shared" si="99"/>
        <v>0</v>
      </c>
      <c r="Q580" s="19"/>
      <c r="R580" s="13"/>
      <c r="S580" s="37" t="str" cm="1">
        <f t="array" ref="S580">_xlfn.IFS(P580&gt;H580,"KO : Le montant retenu TTC est supérieur au montant présenté TTC. Merci de revoir la ligne de dépense ou plafonner son montant.",N580&gt;F580,"Attention : Le montant retenu HT est supérieur au montant HT présenté. Merci de revoir la ligne de dépense, plafonner son montant, ou justifier la reventillation HT / TVA.",O580&gt;G580,"Attention : Le montant TVA retenu est supérieur au montant TVA présenté. Merci de revoir la ligne de dépense, plafonner son montant, ou justifier la reventillation HT / TVA.",H580=0,"",P580=H580,"OK",P580&lt;H580,"Montant instruit inférieur au montant présenté.")</f>
        <v/>
      </c>
      <c r="T580" s="95">
        <f t="shared" si="90"/>
        <v>0</v>
      </c>
      <c r="U580" s="95">
        <f t="shared" si="91"/>
        <v>0</v>
      </c>
      <c r="V580" s="95">
        <f t="shared" si="92"/>
        <v>0</v>
      </c>
    </row>
    <row r="581" spans="1:22">
      <c r="A581" s="7">
        <v>577</v>
      </c>
      <c r="B581" s="2"/>
      <c r="C581" s="2"/>
      <c r="D581" s="2"/>
      <c r="E581" s="2"/>
      <c r="F581" s="99"/>
      <c r="G581" s="93"/>
      <c r="H581" s="98">
        <f t="shared" si="100"/>
        <v>0</v>
      </c>
      <c r="I581" s="30"/>
      <c r="J581" s="21">
        <f t="shared" si="93"/>
        <v>0</v>
      </c>
      <c r="K581" s="5">
        <f t="shared" si="94"/>
        <v>0</v>
      </c>
      <c r="L581" s="5">
        <f t="shared" si="95"/>
        <v>0</v>
      </c>
      <c r="M581" s="2">
        <f t="shared" si="96"/>
        <v>0</v>
      </c>
      <c r="N581" s="100">
        <f t="shared" si="97"/>
        <v>0</v>
      </c>
      <c r="O581" s="100">
        <f t="shared" si="98"/>
        <v>0</v>
      </c>
      <c r="P581" s="98">
        <f t="shared" si="99"/>
        <v>0</v>
      </c>
      <c r="Q581" s="19"/>
      <c r="R581" s="13"/>
      <c r="S581" s="37" t="str" cm="1">
        <f t="array" ref="S581">_xlfn.IFS(P581&gt;H581,"KO : Le montant retenu TTC est supérieur au montant présenté TTC. Merci de revoir la ligne de dépense ou plafonner son montant.",N581&gt;F581,"Attention : Le montant retenu HT est supérieur au montant HT présenté. Merci de revoir la ligne de dépense, plafonner son montant, ou justifier la reventillation HT / TVA.",O581&gt;G581,"Attention : Le montant TVA retenu est supérieur au montant TVA présenté. Merci de revoir la ligne de dépense, plafonner son montant, ou justifier la reventillation HT / TVA.",H581=0,"",P581=H581,"OK",P581&lt;H581,"Montant instruit inférieur au montant présenté.")</f>
        <v/>
      </c>
      <c r="T581" s="95">
        <f t="shared" ref="T581:T604" si="101">F581-N581</f>
        <v>0</v>
      </c>
      <c r="U581" s="95">
        <f t="shared" ref="U581:U604" si="102">G581-O581</f>
        <v>0</v>
      </c>
      <c r="V581" s="95">
        <f t="shared" ref="V581:V604" si="103">H581-P581</f>
        <v>0</v>
      </c>
    </row>
    <row r="582" spans="1:22">
      <c r="A582" s="7">
        <v>578</v>
      </c>
      <c r="B582" s="2"/>
      <c r="C582" s="2"/>
      <c r="D582" s="2"/>
      <c r="E582" s="2"/>
      <c r="F582" s="99"/>
      <c r="G582" s="93"/>
      <c r="H582" s="98">
        <f t="shared" si="100"/>
        <v>0</v>
      </c>
      <c r="I582" s="30"/>
      <c r="J582" s="21">
        <f t="shared" ref="J582:J604" si="104">B582</f>
        <v>0</v>
      </c>
      <c r="K582" s="5">
        <f t="shared" ref="K582:K604" si="105">C582</f>
        <v>0</v>
      </c>
      <c r="L582" s="5">
        <f t="shared" ref="L582:L604" si="106">D582</f>
        <v>0</v>
      </c>
      <c r="M582" s="2">
        <f t="shared" ref="M582:M604" si="107">E582</f>
        <v>0</v>
      </c>
      <c r="N582" s="100">
        <f t="shared" ref="N582:N604" si="108">F582</f>
        <v>0</v>
      </c>
      <c r="O582" s="100">
        <f t="shared" ref="O582:O604" si="109">G582</f>
        <v>0</v>
      </c>
      <c r="P582" s="98">
        <f t="shared" ref="P582:P604" si="110">N582+O582</f>
        <v>0</v>
      </c>
      <c r="Q582" s="19"/>
      <c r="R582" s="13"/>
      <c r="S582" s="37" t="str" cm="1">
        <f t="array" ref="S582">_xlfn.IFS(P582&gt;H582,"KO : Le montant retenu TTC est supérieur au montant présenté TTC. Merci de revoir la ligne de dépense ou plafonner son montant.",N582&gt;F582,"Attention : Le montant retenu HT est supérieur au montant HT présenté. Merci de revoir la ligne de dépense, plafonner son montant, ou justifier la reventillation HT / TVA.",O582&gt;G582,"Attention : Le montant TVA retenu est supérieur au montant TVA présenté. Merci de revoir la ligne de dépense, plafonner son montant, ou justifier la reventillation HT / TVA.",H582=0,"",P582=H582,"OK",P582&lt;H582,"Montant instruit inférieur au montant présenté.")</f>
        <v/>
      </c>
      <c r="T582" s="95">
        <f t="shared" si="101"/>
        <v>0</v>
      </c>
      <c r="U582" s="95">
        <f t="shared" si="102"/>
        <v>0</v>
      </c>
      <c r="V582" s="95">
        <f t="shared" si="103"/>
        <v>0</v>
      </c>
    </row>
    <row r="583" spans="1:22">
      <c r="A583" s="7">
        <v>579</v>
      </c>
      <c r="B583" s="2"/>
      <c r="C583" s="2"/>
      <c r="D583" s="2"/>
      <c r="E583" s="2"/>
      <c r="F583" s="99"/>
      <c r="G583" s="93"/>
      <c r="H583" s="98">
        <f t="shared" si="100"/>
        <v>0</v>
      </c>
      <c r="I583" s="30"/>
      <c r="J583" s="21">
        <f t="shared" si="104"/>
        <v>0</v>
      </c>
      <c r="K583" s="5">
        <f t="shared" si="105"/>
        <v>0</v>
      </c>
      <c r="L583" s="5">
        <f t="shared" si="106"/>
        <v>0</v>
      </c>
      <c r="M583" s="2">
        <f t="shared" si="107"/>
        <v>0</v>
      </c>
      <c r="N583" s="100">
        <f t="shared" si="108"/>
        <v>0</v>
      </c>
      <c r="O583" s="100">
        <f t="shared" si="109"/>
        <v>0</v>
      </c>
      <c r="P583" s="98">
        <f t="shared" si="110"/>
        <v>0</v>
      </c>
      <c r="Q583" s="19"/>
      <c r="R583" s="13"/>
      <c r="S583" s="37" t="str" cm="1">
        <f t="array" ref="S583">_xlfn.IFS(P583&gt;H583,"KO : Le montant retenu TTC est supérieur au montant présenté TTC. Merci de revoir la ligne de dépense ou plafonner son montant.",N583&gt;F583,"Attention : Le montant retenu HT est supérieur au montant HT présenté. Merci de revoir la ligne de dépense, plafonner son montant, ou justifier la reventillation HT / TVA.",O583&gt;G583,"Attention : Le montant TVA retenu est supérieur au montant TVA présenté. Merci de revoir la ligne de dépense, plafonner son montant, ou justifier la reventillation HT / TVA.",H583=0,"",P583=H583,"OK",P583&lt;H583,"Montant instruit inférieur au montant présenté.")</f>
        <v/>
      </c>
      <c r="T583" s="95">
        <f t="shared" si="101"/>
        <v>0</v>
      </c>
      <c r="U583" s="95">
        <f t="shared" si="102"/>
        <v>0</v>
      </c>
      <c r="V583" s="95">
        <f t="shared" si="103"/>
        <v>0</v>
      </c>
    </row>
    <row r="584" spans="1:22">
      <c r="A584" s="7">
        <v>580</v>
      </c>
      <c r="B584" s="2"/>
      <c r="C584" s="2"/>
      <c r="D584" s="2"/>
      <c r="E584" s="2"/>
      <c r="F584" s="99"/>
      <c r="G584" s="93"/>
      <c r="H584" s="98">
        <f t="shared" si="100"/>
        <v>0</v>
      </c>
      <c r="I584" s="30"/>
      <c r="J584" s="21">
        <f t="shared" si="104"/>
        <v>0</v>
      </c>
      <c r="K584" s="5">
        <f t="shared" si="105"/>
        <v>0</v>
      </c>
      <c r="L584" s="5">
        <f t="shared" si="106"/>
        <v>0</v>
      </c>
      <c r="M584" s="2">
        <f t="shared" si="107"/>
        <v>0</v>
      </c>
      <c r="N584" s="100">
        <f t="shared" si="108"/>
        <v>0</v>
      </c>
      <c r="O584" s="100">
        <f t="shared" si="109"/>
        <v>0</v>
      </c>
      <c r="P584" s="98">
        <f t="shared" si="110"/>
        <v>0</v>
      </c>
      <c r="Q584" s="19"/>
      <c r="R584" s="13"/>
      <c r="S584" s="37" t="str" cm="1">
        <f t="array" ref="S584">_xlfn.IFS(P584&gt;H584,"KO : Le montant retenu TTC est supérieur au montant présenté TTC. Merci de revoir la ligne de dépense ou plafonner son montant.",N584&gt;F584,"Attention : Le montant retenu HT est supérieur au montant HT présenté. Merci de revoir la ligne de dépense, plafonner son montant, ou justifier la reventillation HT / TVA.",O584&gt;G584,"Attention : Le montant TVA retenu est supérieur au montant TVA présenté. Merci de revoir la ligne de dépense, plafonner son montant, ou justifier la reventillation HT / TVA.",H584=0,"",P584=H584,"OK",P584&lt;H584,"Montant instruit inférieur au montant présenté.")</f>
        <v/>
      </c>
      <c r="T584" s="95">
        <f t="shared" si="101"/>
        <v>0</v>
      </c>
      <c r="U584" s="95">
        <f t="shared" si="102"/>
        <v>0</v>
      </c>
      <c r="V584" s="95">
        <f t="shared" si="103"/>
        <v>0</v>
      </c>
    </row>
    <row r="585" spans="1:22">
      <c r="A585" s="7">
        <v>581</v>
      </c>
      <c r="B585" s="2"/>
      <c r="C585" s="2"/>
      <c r="D585" s="2"/>
      <c r="E585" s="2"/>
      <c r="F585" s="99"/>
      <c r="G585" s="93"/>
      <c r="H585" s="98">
        <f t="shared" si="100"/>
        <v>0</v>
      </c>
      <c r="I585" s="30"/>
      <c r="J585" s="21">
        <f t="shared" si="104"/>
        <v>0</v>
      </c>
      <c r="K585" s="5">
        <f t="shared" si="105"/>
        <v>0</v>
      </c>
      <c r="L585" s="5">
        <f t="shared" si="106"/>
        <v>0</v>
      </c>
      <c r="M585" s="2">
        <f t="shared" si="107"/>
        <v>0</v>
      </c>
      <c r="N585" s="100">
        <f t="shared" si="108"/>
        <v>0</v>
      </c>
      <c r="O585" s="100">
        <f t="shared" si="109"/>
        <v>0</v>
      </c>
      <c r="P585" s="98">
        <f t="shared" si="110"/>
        <v>0</v>
      </c>
      <c r="Q585" s="19"/>
      <c r="R585" s="13"/>
      <c r="S585" s="37" t="str" cm="1">
        <f t="array" ref="S585">_xlfn.IFS(P585&gt;H585,"KO : Le montant retenu TTC est supérieur au montant présenté TTC. Merci de revoir la ligne de dépense ou plafonner son montant.",N585&gt;F585,"Attention : Le montant retenu HT est supérieur au montant HT présenté. Merci de revoir la ligne de dépense, plafonner son montant, ou justifier la reventillation HT / TVA.",O585&gt;G585,"Attention : Le montant TVA retenu est supérieur au montant TVA présenté. Merci de revoir la ligne de dépense, plafonner son montant, ou justifier la reventillation HT / TVA.",H585=0,"",P585=H585,"OK",P585&lt;H585,"Montant instruit inférieur au montant présenté.")</f>
        <v/>
      </c>
      <c r="T585" s="95">
        <f t="shared" si="101"/>
        <v>0</v>
      </c>
      <c r="U585" s="95">
        <f t="shared" si="102"/>
        <v>0</v>
      </c>
      <c r="V585" s="95">
        <f t="shared" si="103"/>
        <v>0</v>
      </c>
    </row>
    <row r="586" spans="1:22">
      <c r="A586" s="7">
        <v>582</v>
      </c>
      <c r="B586" s="2"/>
      <c r="C586" s="2"/>
      <c r="D586" s="2"/>
      <c r="E586" s="2"/>
      <c r="F586" s="99"/>
      <c r="G586" s="93"/>
      <c r="H586" s="98">
        <f t="shared" si="100"/>
        <v>0</v>
      </c>
      <c r="I586" s="30"/>
      <c r="J586" s="21">
        <f t="shared" si="104"/>
        <v>0</v>
      </c>
      <c r="K586" s="5">
        <f t="shared" si="105"/>
        <v>0</v>
      </c>
      <c r="L586" s="5">
        <f t="shared" si="106"/>
        <v>0</v>
      </c>
      <c r="M586" s="2">
        <f t="shared" si="107"/>
        <v>0</v>
      </c>
      <c r="N586" s="100">
        <f t="shared" si="108"/>
        <v>0</v>
      </c>
      <c r="O586" s="100">
        <f t="shared" si="109"/>
        <v>0</v>
      </c>
      <c r="P586" s="98">
        <f t="shared" si="110"/>
        <v>0</v>
      </c>
      <c r="Q586" s="19"/>
      <c r="R586" s="13"/>
      <c r="S586" s="37" t="str" cm="1">
        <f t="array" ref="S586">_xlfn.IFS(P586&gt;H586,"KO : Le montant retenu TTC est supérieur au montant présenté TTC. Merci de revoir la ligne de dépense ou plafonner son montant.",N586&gt;F586,"Attention : Le montant retenu HT est supérieur au montant HT présenté. Merci de revoir la ligne de dépense, plafonner son montant, ou justifier la reventillation HT / TVA.",O586&gt;G586,"Attention : Le montant TVA retenu est supérieur au montant TVA présenté. Merci de revoir la ligne de dépense, plafonner son montant, ou justifier la reventillation HT / TVA.",H586=0,"",P586=H586,"OK",P586&lt;H586,"Montant instruit inférieur au montant présenté.")</f>
        <v/>
      </c>
      <c r="T586" s="95">
        <f t="shared" si="101"/>
        <v>0</v>
      </c>
      <c r="U586" s="95">
        <f t="shared" si="102"/>
        <v>0</v>
      </c>
      <c r="V586" s="95">
        <f t="shared" si="103"/>
        <v>0</v>
      </c>
    </row>
    <row r="587" spans="1:22">
      <c r="A587" s="7">
        <v>583</v>
      </c>
      <c r="B587" s="2"/>
      <c r="C587" s="2"/>
      <c r="D587" s="2"/>
      <c r="E587" s="2"/>
      <c r="F587" s="99"/>
      <c r="G587" s="93"/>
      <c r="H587" s="98">
        <f t="shared" ref="H587:H604" si="111">F587+G587</f>
        <v>0</v>
      </c>
      <c r="I587" s="30"/>
      <c r="J587" s="21">
        <f t="shared" si="104"/>
        <v>0</v>
      </c>
      <c r="K587" s="5">
        <f t="shared" si="105"/>
        <v>0</v>
      </c>
      <c r="L587" s="5">
        <f t="shared" si="106"/>
        <v>0</v>
      </c>
      <c r="M587" s="2">
        <f t="shared" si="107"/>
        <v>0</v>
      </c>
      <c r="N587" s="100">
        <f t="shared" si="108"/>
        <v>0</v>
      </c>
      <c r="O587" s="100">
        <f t="shared" si="109"/>
        <v>0</v>
      </c>
      <c r="P587" s="98">
        <f t="shared" si="110"/>
        <v>0</v>
      </c>
      <c r="Q587" s="19"/>
      <c r="R587" s="13"/>
      <c r="S587" s="37" t="str" cm="1">
        <f t="array" ref="S587">_xlfn.IFS(P587&gt;H587,"KO : Le montant retenu TTC est supérieur au montant présenté TTC. Merci de revoir la ligne de dépense ou plafonner son montant.",N587&gt;F587,"Attention : Le montant retenu HT est supérieur au montant HT présenté. Merci de revoir la ligne de dépense, plafonner son montant, ou justifier la reventillation HT / TVA.",O587&gt;G587,"Attention : Le montant TVA retenu est supérieur au montant TVA présenté. Merci de revoir la ligne de dépense, plafonner son montant, ou justifier la reventillation HT / TVA.",H587=0,"",P587=H587,"OK",P587&lt;H587,"Montant instruit inférieur au montant présenté.")</f>
        <v/>
      </c>
      <c r="T587" s="95">
        <f t="shared" si="101"/>
        <v>0</v>
      </c>
      <c r="U587" s="95">
        <f t="shared" si="102"/>
        <v>0</v>
      </c>
      <c r="V587" s="95">
        <f t="shared" si="103"/>
        <v>0</v>
      </c>
    </row>
    <row r="588" spans="1:22">
      <c r="A588" s="7">
        <v>584</v>
      </c>
      <c r="B588" s="2"/>
      <c r="C588" s="2"/>
      <c r="D588" s="2"/>
      <c r="E588" s="2"/>
      <c r="F588" s="99"/>
      <c r="G588" s="93"/>
      <c r="H588" s="98">
        <f t="shared" si="111"/>
        <v>0</v>
      </c>
      <c r="I588" s="30"/>
      <c r="J588" s="21">
        <f t="shared" si="104"/>
        <v>0</v>
      </c>
      <c r="K588" s="5">
        <f t="shared" si="105"/>
        <v>0</v>
      </c>
      <c r="L588" s="5">
        <f t="shared" si="106"/>
        <v>0</v>
      </c>
      <c r="M588" s="2">
        <f t="shared" si="107"/>
        <v>0</v>
      </c>
      <c r="N588" s="100">
        <f t="shared" si="108"/>
        <v>0</v>
      </c>
      <c r="O588" s="100">
        <f t="shared" si="109"/>
        <v>0</v>
      </c>
      <c r="P588" s="98">
        <f t="shared" si="110"/>
        <v>0</v>
      </c>
      <c r="Q588" s="19"/>
      <c r="R588" s="13"/>
      <c r="S588" s="37" t="str" cm="1">
        <f t="array" ref="S588">_xlfn.IFS(P588&gt;H588,"KO : Le montant retenu TTC est supérieur au montant présenté TTC. Merci de revoir la ligne de dépense ou plafonner son montant.",N588&gt;F588,"Attention : Le montant retenu HT est supérieur au montant HT présenté. Merci de revoir la ligne de dépense, plafonner son montant, ou justifier la reventillation HT / TVA.",O588&gt;G588,"Attention : Le montant TVA retenu est supérieur au montant TVA présenté. Merci de revoir la ligne de dépense, plafonner son montant, ou justifier la reventillation HT / TVA.",H588=0,"",P588=H588,"OK",P588&lt;H588,"Montant instruit inférieur au montant présenté.")</f>
        <v/>
      </c>
      <c r="T588" s="95">
        <f t="shared" si="101"/>
        <v>0</v>
      </c>
      <c r="U588" s="95">
        <f t="shared" si="102"/>
        <v>0</v>
      </c>
      <c r="V588" s="95">
        <f t="shared" si="103"/>
        <v>0</v>
      </c>
    </row>
    <row r="589" spans="1:22">
      <c r="A589" s="7">
        <v>585</v>
      </c>
      <c r="B589" s="2"/>
      <c r="C589" s="2"/>
      <c r="D589" s="2"/>
      <c r="E589" s="2"/>
      <c r="F589" s="99"/>
      <c r="G589" s="93"/>
      <c r="H589" s="98">
        <f t="shared" si="111"/>
        <v>0</v>
      </c>
      <c r="I589" s="30"/>
      <c r="J589" s="21">
        <f t="shared" si="104"/>
        <v>0</v>
      </c>
      <c r="K589" s="5">
        <f t="shared" si="105"/>
        <v>0</v>
      </c>
      <c r="L589" s="5">
        <f t="shared" si="106"/>
        <v>0</v>
      </c>
      <c r="M589" s="2">
        <f t="shared" si="107"/>
        <v>0</v>
      </c>
      <c r="N589" s="100">
        <f t="shared" si="108"/>
        <v>0</v>
      </c>
      <c r="O589" s="100">
        <f t="shared" si="109"/>
        <v>0</v>
      </c>
      <c r="P589" s="98">
        <f t="shared" si="110"/>
        <v>0</v>
      </c>
      <c r="Q589" s="19"/>
      <c r="R589" s="13"/>
      <c r="S589" s="37" t="str" cm="1">
        <f t="array" ref="S589">_xlfn.IFS(P589&gt;H589,"KO : Le montant retenu TTC est supérieur au montant présenté TTC. Merci de revoir la ligne de dépense ou plafonner son montant.",N589&gt;F589,"Attention : Le montant retenu HT est supérieur au montant HT présenté. Merci de revoir la ligne de dépense, plafonner son montant, ou justifier la reventillation HT / TVA.",O589&gt;G589,"Attention : Le montant TVA retenu est supérieur au montant TVA présenté. Merci de revoir la ligne de dépense, plafonner son montant, ou justifier la reventillation HT / TVA.",H589=0,"",P589=H589,"OK",P589&lt;H589,"Montant instruit inférieur au montant présenté.")</f>
        <v/>
      </c>
      <c r="T589" s="95">
        <f t="shared" si="101"/>
        <v>0</v>
      </c>
      <c r="U589" s="95">
        <f t="shared" si="102"/>
        <v>0</v>
      </c>
      <c r="V589" s="95">
        <f t="shared" si="103"/>
        <v>0</v>
      </c>
    </row>
    <row r="590" spans="1:22">
      <c r="A590" s="7">
        <v>586</v>
      </c>
      <c r="B590" s="2"/>
      <c r="C590" s="2"/>
      <c r="D590" s="2"/>
      <c r="E590" s="2"/>
      <c r="F590" s="99"/>
      <c r="G590" s="93"/>
      <c r="H590" s="98">
        <f t="shared" si="111"/>
        <v>0</v>
      </c>
      <c r="I590" s="30"/>
      <c r="J590" s="21">
        <f t="shared" si="104"/>
        <v>0</v>
      </c>
      <c r="K590" s="5">
        <f t="shared" si="105"/>
        <v>0</v>
      </c>
      <c r="L590" s="5">
        <f t="shared" si="106"/>
        <v>0</v>
      </c>
      <c r="M590" s="2">
        <f t="shared" si="107"/>
        <v>0</v>
      </c>
      <c r="N590" s="100">
        <f t="shared" si="108"/>
        <v>0</v>
      </c>
      <c r="O590" s="100">
        <f t="shared" si="109"/>
        <v>0</v>
      </c>
      <c r="P590" s="98">
        <f t="shared" si="110"/>
        <v>0</v>
      </c>
      <c r="Q590" s="19"/>
      <c r="R590" s="13"/>
      <c r="S590" s="37" t="str" cm="1">
        <f t="array" ref="S590">_xlfn.IFS(P590&gt;H590,"KO : Le montant retenu TTC est supérieur au montant présenté TTC. Merci de revoir la ligne de dépense ou plafonner son montant.",N590&gt;F590,"Attention : Le montant retenu HT est supérieur au montant HT présenté. Merci de revoir la ligne de dépense, plafonner son montant, ou justifier la reventillation HT / TVA.",O590&gt;G590,"Attention : Le montant TVA retenu est supérieur au montant TVA présenté. Merci de revoir la ligne de dépense, plafonner son montant, ou justifier la reventillation HT / TVA.",H590=0,"",P590=H590,"OK",P590&lt;H590,"Montant instruit inférieur au montant présenté.")</f>
        <v/>
      </c>
      <c r="T590" s="95">
        <f t="shared" si="101"/>
        <v>0</v>
      </c>
      <c r="U590" s="95">
        <f t="shared" si="102"/>
        <v>0</v>
      </c>
      <c r="V590" s="95">
        <f t="shared" si="103"/>
        <v>0</v>
      </c>
    </row>
    <row r="591" spans="1:22">
      <c r="A591" s="7">
        <v>587</v>
      </c>
      <c r="B591" s="2"/>
      <c r="C591" s="2"/>
      <c r="D591" s="2"/>
      <c r="E591" s="2"/>
      <c r="F591" s="99"/>
      <c r="G591" s="93"/>
      <c r="H591" s="98">
        <f t="shared" si="111"/>
        <v>0</v>
      </c>
      <c r="I591" s="30"/>
      <c r="J591" s="21">
        <f t="shared" si="104"/>
        <v>0</v>
      </c>
      <c r="K591" s="5">
        <f t="shared" si="105"/>
        <v>0</v>
      </c>
      <c r="L591" s="5">
        <f t="shared" si="106"/>
        <v>0</v>
      </c>
      <c r="M591" s="2">
        <f t="shared" si="107"/>
        <v>0</v>
      </c>
      <c r="N591" s="100">
        <f t="shared" si="108"/>
        <v>0</v>
      </c>
      <c r="O591" s="100">
        <f t="shared" si="109"/>
        <v>0</v>
      </c>
      <c r="P591" s="98">
        <f t="shared" si="110"/>
        <v>0</v>
      </c>
      <c r="Q591" s="19"/>
      <c r="R591" s="13"/>
      <c r="S591" s="37" t="str" cm="1">
        <f t="array" ref="S591">_xlfn.IFS(P591&gt;H591,"KO : Le montant retenu TTC est supérieur au montant présenté TTC. Merci de revoir la ligne de dépense ou plafonner son montant.",N591&gt;F591,"Attention : Le montant retenu HT est supérieur au montant HT présenté. Merci de revoir la ligne de dépense, plafonner son montant, ou justifier la reventillation HT / TVA.",O591&gt;G591,"Attention : Le montant TVA retenu est supérieur au montant TVA présenté. Merci de revoir la ligne de dépense, plafonner son montant, ou justifier la reventillation HT / TVA.",H591=0,"",P591=H591,"OK",P591&lt;H591,"Montant instruit inférieur au montant présenté.")</f>
        <v/>
      </c>
      <c r="T591" s="95">
        <f t="shared" si="101"/>
        <v>0</v>
      </c>
      <c r="U591" s="95">
        <f t="shared" si="102"/>
        <v>0</v>
      </c>
      <c r="V591" s="95">
        <f t="shared" si="103"/>
        <v>0</v>
      </c>
    </row>
    <row r="592" spans="1:22">
      <c r="A592" s="7">
        <v>588</v>
      </c>
      <c r="B592" s="2"/>
      <c r="C592" s="2"/>
      <c r="D592" s="2"/>
      <c r="E592" s="2"/>
      <c r="F592" s="99"/>
      <c r="G592" s="93"/>
      <c r="H592" s="98">
        <f t="shared" si="111"/>
        <v>0</v>
      </c>
      <c r="I592" s="30"/>
      <c r="J592" s="21">
        <f t="shared" si="104"/>
        <v>0</v>
      </c>
      <c r="K592" s="5">
        <f t="shared" si="105"/>
        <v>0</v>
      </c>
      <c r="L592" s="5">
        <f t="shared" si="106"/>
        <v>0</v>
      </c>
      <c r="M592" s="2">
        <f t="shared" si="107"/>
        <v>0</v>
      </c>
      <c r="N592" s="100">
        <f t="shared" si="108"/>
        <v>0</v>
      </c>
      <c r="O592" s="100">
        <f t="shared" si="109"/>
        <v>0</v>
      </c>
      <c r="P592" s="98">
        <f t="shared" si="110"/>
        <v>0</v>
      </c>
      <c r="Q592" s="19"/>
      <c r="R592" s="13"/>
      <c r="S592" s="37" t="str" cm="1">
        <f t="array" ref="S592">_xlfn.IFS(P592&gt;H592,"KO : Le montant retenu TTC est supérieur au montant présenté TTC. Merci de revoir la ligne de dépense ou plafonner son montant.",N592&gt;F592,"Attention : Le montant retenu HT est supérieur au montant HT présenté. Merci de revoir la ligne de dépense, plafonner son montant, ou justifier la reventillation HT / TVA.",O592&gt;G592,"Attention : Le montant TVA retenu est supérieur au montant TVA présenté. Merci de revoir la ligne de dépense, plafonner son montant, ou justifier la reventillation HT / TVA.",H592=0,"",P592=H592,"OK",P592&lt;H592,"Montant instruit inférieur au montant présenté.")</f>
        <v/>
      </c>
      <c r="T592" s="95">
        <f t="shared" si="101"/>
        <v>0</v>
      </c>
      <c r="U592" s="95">
        <f t="shared" si="102"/>
        <v>0</v>
      </c>
      <c r="V592" s="95">
        <f t="shared" si="103"/>
        <v>0</v>
      </c>
    </row>
    <row r="593" spans="1:22">
      <c r="A593" s="7">
        <v>589</v>
      </c>
      <c r="B593" s="2"/>
      <c r="C593" s="2"/>
      <c r="D593" s="2"/>
      <c r="E593" s="2"/>
      <c r="F593" s="99"/>
      <c r="G593" s="93"/>
      <c r="H593" s="98">
        <f t="shared" si="111"/>
        <v>0</v>
      </c>
      <c r="I593" s="30"/>
      <c r="J593" s="21">
        <f t="shared" si="104"/>
        <v>0</v>
      </c>
      <c r="K593" s="5">
        <f t="shared" si="105"/>
        <v>0</v>
      </c>
      <c r="L593" s="5">
        <f t="shared" si="106"/>
        <v>0</v>
      </c>
      <c r="M593" s="2">
        <f t="shared" si="107"/>
        <v>0</v>
      </c>
      <c r="N593" s="100">
        <f t="shared" si="108"/>
        <v>0</v>
      </c>
      <c r="O593" s="100">
        <f t="shared" si="109"/>
        <v>0</v>
      </c>
      <c r="P593" s="98">
        <f t="shared" si="110"/>
        <v>0</v>
      </c>
      <c r="Q593" s="19"/>
      <c r="R593" s="13"/>
      <c r="S593" s="37" t="str" cm="1">
        <f t="array" ref="S593">_xlfn.IFS(P593&gt;H593,"KO : Le montant retenu TTC est supérieur au montant présenté TTC. Merci de revoir la ligne de dépense ou plafonner son montant.",N593&gt;F593,"Attention : Le montant retenu HT est supérieur au montant HT présenté. Merci de revoir la ligne de dépense, plafonner son montant, ou justifier la reventillation HT / TVA.",O593&gt;G593,"Attention : Le montant TVA retenu est supérieur au montant TVA présenté. Merci de revoir la ligne de dépense, plafonner son montant, ou justifier la reventillation HT / TVA.",H593=0,"",P593=H593,"OK",P593&lt;H593,"Montant instruit inférieur au montant présenté.")</f>
        <v/>
      </c>
      <c r="T593" s="95">
        <f t="shared" si="101"/>
        <v>0</v>
      </c>
      <c r="U593" s="95">
        <f t="shared" si="102"/>
        <v>0</v>
      </c>
      <c r="V593" s="95">
        <f t="shared" si="103"/>
        <v>0</v>
      </c>
    </row>
    <row r="594" spans="1:22">
      <c r="A594" s="7">
        <v>590</v>
      </c>
      <c r="B594" s="2"/>
      <c r="C594" s="2"/>
      <c r="D594" s="2"/>
      <c r="E594" s="2"/>
      <c r="F594" s="99"/>
      <c r="G594" s="93"/>
      <c r="H594" s="98">
        <f t="shared" si="111"/>
        <v>0</v>
      </c>
      <c r="I594" s="30"/>
      <c r="J594" s="21">
        <f t="shared" si="104"/>
        <v>0</v>
      </c>
      <c r="K594" s="5">
        <f t="shared" si="105"/>
        <v>0</v>
      </c>
      <c r="L594" s="5">
        <f t="shared" si="106"/>
        <v>0</v>
      </c>
      <c r="M594" s="2">
        <f t="shared" si="107"/>
        <v>0</v>
      </c>
      <c r="N594" s="100">
        <f t="shared" si="108"/>
        <v>0</v>
      </c>
      <c r="O594" s="100">
        <f t="shared" si="109"/>
        <v>0</v>
      </c>
      <c r="P594" s="98">
        <f t="shared" si="110"/>
        <v>0</v>
      </c>
      <c r="Q594" s="19"/>
      <c r="R594" s="13"/>
      <c r="S594" s="37" t="str" cm="1">
        <f t="array" ref="S594">_xlfn.IFS(P594&gt;H594,"KO : Le montant retenu TTC est supérieur au montant présenté TTC. Merci de revoir la ligne de dépense ou plafonner son montant.",N594&gt;F594,"Attention : Le montant retenu HT est supérieur au montant HT présenté. Merci de revoir la ligne de dépense, plafonner son montant, ou justifier la reventillation HT / TVA.",O594&gt;G594,"Attention : Le montant TVA retenu est supérieur au montant TVA présenté. Merci de revoir la ligne de dépense, plafonner son montant, ou justifier la reventillation HT / TVA.",H594=0,"",P594=H594,"OK",P594&lt;H594,"Montant instruit inférieur au montant présenté.")</f>
        <v/>
      </c>
      <c r="T594" s="95">
        <f t="shared" si="101"/>
        <v>0</v>
      </c>
      <c r="U594" s="95">
        <f t="shared" si="102"/>
        <v>0</v>
      </c>
      <c r="V594" s="95">
        <f t="shared" si="103"/>
        <v>0</v>
      </c>
    </row>
    <row r="595" spans="1:22">
      <c r="A595" s="7">
        <v>591</v>
      </c>
      <c r="B595" s="2"/>
      <c r="C595" s="2"/>
      <c r="D595" s="2"/>
      <c r="E595" s="2"/>
      <c r="F595" s="99"/>
      <c r="G595" s="93"/>
      <c r="H595" s="98">
        <f t="shared" si="111"/>
        <v>0</v>
      </c>
      <c r="I595" s="30"/>
      <c r="J595" s="21">
        <f t="shared" si="104"/>
        <v>0</v>
      </c>
      <c r="K595" s="5">
        <f t="shared" si="105"/>
        <v>0</v>
      </c>
      <c r="L595" s="5">
        <f t="shared" si="106"/>
        <v>0</v>
      </c>
      <c r="M595" s="2">
        <f t="shared" si="107"/>
        <v>0</v>
      </c>
      <c r="N595" s="100">
        <f t="shared" si="108"/>
        <v>0</v>
      </c>
      <c r="O595" s="100">
        <f t="shared" si="109"/>
        <v>0</v>
      </c>
      <c r="P595" s="98">
        <f t="shared" si="110"/>
        <v>0</v>
      </c>
      <c r="Q595" s="19"/>
      <c r="R595" s="13"/>
      <c r="S595" s="37" t="str" cm="1">
        <f t="array" ref="S595">_xlfn.IFS(P595&gt;H595,"KO : Le montant retenu TTC est supérieur au montant présenté TTC. Merci de revoir la ligne de dépense ou plafonner son montant.",N595&gt;F595,"Attention : Le montant retenu HT est supérieur au montant HT présenté. Merci de revoir la ligne de dépense, plafonner son montant, ou justifier la reventillation HT / TVA.",O595&gt;G595,"Attention : Le montant TVA retenu est supérieur au montant TVA présenté. Merci de revoir la ligne de dépense, plafonner son montant, ou justifier la reventillation HT / TVA.",H595=0,"",P595=H595,"OK",P595&lt;H595,"Montant instruit inférieur au montant présenté.")</f>
        <v/>
      </c>
      <c r="T595" s="95">
        <f t="shared" si="101"/>
        <v>0</v>
      </c>
      <c r="U595" s="95">
        <f t="shared" si="102"/>
        <v>0</v>
      </c>
      <c r="V595" s="95">
        <f t="shared" si="103"/>
        <v>0</v>
      </c>
    </row>
    <row r="596" spans="1:22">
      <c r="A596" s="7">
        <v>592</v>
      </c>
      <c r="B596" s="2"/>
      <c r="C596" s="2"/>
      <c r="D596" s="2"/>
      <c r="E596" s="2"/>
      <c r="F596" s="99"/>
      <c r="G596" s="93"/>
      <c r="H596" s="98">
        <f t="shared" si="111"/>
        <v>0</v>
      </c>
      <c r="I596" s="30"/>
      <c r="J596" s="21">
        <f t="shared" si="104"/>
        <v>0</v>
      </c>
      <c r="K596" s="5">
        <f t="shared" si="105"/>
        <v>0</v>
      </c>
      <c r="L596" s="5">
        <f t="shared" si="106"/>
        <v>0</v>
      </c>
      <c r="M596" s="2">
        <f t="shared" si="107"/>
        <v>0</v>
      </c>
      <c r="N596" s="100">
        <f t="shared" si="108"/>
        <v>0</v>
      </c>
      <c r="O596" s="100">
        <f t="shared" si="109"/>
        <v>0</v>
      </c>
      <c r="P596" s="98">
        <f t="shared" si="110"/>
        <v>0</v>
      </c>
      <c r="Q596" s="19"/>
      <c r="R596" s="13"/>
      <c r="S596" s="37" t="str" cm="1">
        <f t="array" ref="S596">_xlfn.IFS(P596&gt;H596,"KO : Le montant retenu TTC est supérieur au montant présenté TTC. Merci de revoir la ligne de dépense ou plafonner son montant.",N596&gt;F596,"Attention : Le montant retenu HT est supérieur au montant HT présenté. Merci de revoir la ligne de dépense, plafonner son montant, ou justifier la reventillation HT / TVA.",O596&gt;G596,"Attention : Le montant TVA retenu est supérieur au montant TVA présenté. Merci de revoir la ligne de dépense, plafonner son montant, ou justifier la reventillation HT / TVA.",H596=0,"",P596=H596,"OK",P596&lt;H596,"Montant instruit inférieur au montant présenté.")</f>
        <v/>
      </c>
      <c r="T596" s="95">
        <f t="shared" si="101"/>
        <v>0</v>
      </c>
      <c r="U596" s="95">
        <f t="shared" si="102"/>
        <v>0</v>
      </c>
      <c r="V596" s="95">
        <f t="shared" si="103"/>
        <v>0</v>
      </c>
    </row>
    <row r="597" spans="1:22">
      <c r="A597" s="7">
        <v>593</v>
      </c>
      <c r="B597" s="2"/>
      <c r="C597" s="2"/>
      <c r="D597" s="2"/>
      <c r="E597" s="2"/>
      <c r="F597" s="99"/>
      <c r="G597" s="93"/>
      <c r="H597" s="98">
        <f t="shared" si="111"/>
        <v>0</v>
      </c>
      <c r="I597" s="30"/>
      <c r="J597" s="21">
        <f t="shared" si="104"/>
        <v>0</v>
      </c>
      <c r="K597" s="5">
        <f t="shared" si="105"/>
        <v>0</v>
      </c>
      <c r="L597" s="5">
        <f t="shared" si="106"/>
        <v>0</v>
      </c>
      <c r="M597" s="2">
        <f t="shared" si="107"/>
        <v>0</v>
      </c>
      <c r="N597" s="100">
        <f t="shared" si="108"/>
        <v>0</v>
      </c>
      <c r="O597" s="100">
        <f t="shared" si="109"/>
        <v>0</v>
      </c>
      <c r="P597" s="98">
        <f t="shared" si="110"/>
        <v>0</v>
      </c>
      <c r="Q597" s="19"/>
      <c r="R597" s="13"/>
      <c r="S597" s="37" t="str" cm="1">
        <f t="array" ref="S597">_xlfn.IFS(P597&gt;H597,"KO : Le montant retenu TTC est supérieur au montant présenté TTC. Merci de revoir la ligne de dépense ou plafonner son montant.",N597&gt;F597,"Attention : Le montant retenu HT est supérieur au montant HT présenté. Merci de revoir la ligne de dépense, plafonner son montant, ou justifier la reventillation HT / TVA.",O597&gt;G597,"Attention : Le montant TVA retenu est supérieur au montant TVA présenté. Merci de revoir la ligne de dépense, plafonner son montant, ou justifier la reventillation HT / TVA.",H597=0,"",P597=H597,"OK",P597&lt;H597,"Montant instruit inférieur au montant présenté.")</f>
        <v/>
      </c>
      <c r="T597" s="95">
        <f t="shared" si="101"/>
        <v>0</v>
      </c>
      <c r="U597" s="95">
        <f t="shared" si="102"/>
        <v>0</v>
      </c>
      <c r="V597" s="95">
        <f t="shared" si="103"/>
        <v>0</v>
      </c>
    </row>
    <row r="598" spans="1:22">
      <c r="A598" s="7">
        <v>594</v>
      </c>
      <c r="B598" s="2"/>
      <c r="C598" s="2"/>
      <c r="D598" s="2"/>
      <c r="E598" s="2"/>
      <c r="F598" s="99"/>
      <c r="G598" s="93"/>
      <c r="H598" s="98">
        <f t="shared" si="111"/>
        <v>0</v>
      </c>
      <c r="I598" s="30"/>
      <c r="J598" s="21">
        <f t="shared" si="104"/>
        <v>0</v>
      </c>
      <c r="K598" s="5">
        <f t="shared" si="105"/>
        <v>0</v>
      </c>
      <c r="L598" s="5">
        <f t="shared" si="106"/>
        <v>0</v>
      </c>
      <c r="M598" s="2">
        <f t="shared" si="107"/>
        <v>0</v>
      </c>
      <c r="N598" s="100">
        <f t="shared" si="108"/>
        <v>0</v>
      </c>
      <c r="O598" s="100">
        <f t="shared" si="109"/>
        <v>0</v>
      </c>
      <c r="P598" s="98">
        <f t="shared" si="110"/>
        <v>0</v>
      </c>
      <c r="Q598" s="19"/>
      <c r="R598" s="13"/>
      <c r="S598" s="37" t="str" cm="1">
        <f t="array" ref="S598">_xlfn.IFS(P598&gt;H598,"KO : Le montant retenu TTC est supérieur au montant présenté TTC. Merci de revoir la ligne de dépense ou plafonner son montant.",N598&gt;F598,"Attention : Le montant retenu HT est supérieur au montant HT présenté. Merci de revoir la ligne de dépense, plafonner son montant, ou justifier la reventillation HT / TVA.",O598&gt;G598,"Attention : Le montant TVA retenu est supérieur au montant TVA présenté. Merci de revoir la ligne de dépense, plafonner son montant, ou justifier la reventillation HT / TVA.",H598=0,"",P598=H598,"OK",P598&lt;H598,"Montant instruit inférieur au montant présenté.")</f>
        <v/>
      </c>
      <c r="T598" s="95">
        <f t="shared" si="101"/>
        <v>0</v>
      </c>
      <c r="U598" s="95">
        <f t="shared" si="102"/>
        <v>0</v>
      </c>
      <c r="V598" s="95">
        <f t="shared" si="103"/>
        <v>0</v>
      </c>
    </row>
    <row r="599" spans="1:22">
      <c r="A599" s="7">
        <v>595</v>
      </c>
      <c r="B599" s="2"/>
      <c r="C599" s="2"/>
      <c r="D599" s="2"/>
      <c r="E599" s="2"/>
      <c r="F599" s="99"/>
      <c r="G599" s="93"/>
      <c r="H599" s="98">
        <f t="shared" si="111"/>
        <v>0</v>
      </c>
      <c r="I599" s="30"/>
      <c r="J599" s="21">
        <f t="shared" si="104"/>
        <v>0</v>
      </c>
      <c r="K599" s="5">
        <f t="shared" si="105"/>
        <v>0</v>
      </c>
      <c r="L599" s="5">
        <f t="shared" si="106"/>
        <v>0</v>
      </c>
      <c r="M599" s="2">
        <f t="shared" si="107"/>
        <v>0</v>
      </c>
      <c r="N599" s="100">
        <f t="shared" si="108"/>
        <v>0</v>
      </c>
      <c r="O599" s="100">
        <f t="shared" si="109"/>
        <v>0</v>
      </c>
      <c r="P599" s="98">
        <f t="shared" si="110"/>
        <v>0</v>
      </c>
      <c r="Q599" s="19"/>
      <c r="R599" s="13"/>
      <c r="S599" s="37" t="str" cm="1">
        <f t="array" ref="S599">_xlfn.IFS(P599&gt;H599,"KO : Le montant retenu TTC est supérieur au montant présenté TTC. Merci de revoir la ligne de dépense ou plafonner son montant.",N599&gt;F599,"Attention : Le montant retenu HT est supérieur au montant HT présenté. Merci de revoir la ligne de dépense, plafonner son montant, ou justifier la reventillation HT / TVA.",O599&gt;G599,"Attention : Le montant TVA retenu est supérieur au montant TVA présenté. Merci de revoir la ligne de dépense, plafonner son montant, ou justifier la reventillation HT / TVA.",H599=0,"",P599=H599,"OK",P599&lt;H599,"Montant instruit inférieur au montant présenté.")</f>
        <v/>
      </c>
      <c r="T599" s="95">
        <f t="shared" si="101"/>
        <v>0</v>
      </c>
      <c r="U599" s="95">
        <f t="shared" si="102"/>
        <v>0</v>
      </c>
      <c r="V599" s="95">
        <f t="shared" si="103"/>
        <v>0</v>
      </c>
    </row>
    <row r="600" spans="1:22">
      <c r="A600" s="7">
        <v>596</v>
      </c>
      <c r="B600" s="2"/>
      <c r="C600" s="2"/>
      <c r="D600" s="2"/>
      <c r="E600" s="2"/>
      <c r="F600" s="99"/>
      <c r="G600" s="93"/>
      <c r="H600" s="98">
        <f t="shared" si="111"/>
        <v>0</v>
      </c>
      <c r="I600" s="30"/>
      <c r="J600" s="21">
        <f t="shared" si="104"/>
        <v>0</v>
      </c>
      <c r="K600" s="5">
        <f t="shared" si="105"/>
        <v>0</v>
      </c>
      <c r="L600" s="5">
        <f t="shared" si="106"/>
        <v>0</v>
      </c>
      <c r="M600" s="2">
        <f t="shared" si="107"/>
        <v>0</v>
      </c>
      <c r="N600" s="100">
        <f t="shared" si="108"/>
        <v>0</v>
      </c>
      <c r="O600" s="100">
        <f t="shared" si="109"/>
        <v>0</v>
      </c>
      <c r="P600" s="98">
        <f t="shared" si="110"/>
        <v>0</v>
      </c>
      <c r="Q600" s="19"/>
      <c r="R600" s="13"/>
      <c r="S600" s="37" t="str" cm="1">
        <f t="array" ref="S600">_xlfn.IFS(P600&gt;H600,"KO : Le montant retenu TTC est supérieur au montant présenté TTC. Merci de revoir la ligne de dépense ou plafonner son montant.",N600&gt;F600,"Attention : Le montant retenu HT est supérieur au montant HT présenté. Merci de revoir la ligne de dépense, plafonner son montant, ou justifier la reventillation HT / TVA.",O600&gt;G600,"Attention : Le montant TVA retenu est supérieur au montant TVA présenté. Merci de revoir la ligne de dépense, plafonner son montant, ou justifier la reventillation HT / TVA.",H600=0,"",P600=H600,"OK",P600&lt;H600,"Montant instruit inférieur au montant présenté.")</f>
        <v/>
      </c>
      <c r="T600" s="95">
        <f t="shared" si="101"/>
        <v>0</v>
      </c>
      <c r="U600" s="95">
        <f t="shared" si="102"/>
        <v>0</v>
      </c>
      <c r="V600" s="95">
        <f t="shared" si="103"/>
        <v>0</v>
      </c>
    </row>
    <row r="601" spans="1:22">
      <c r="A601" s="7">
        <v>597</v>
      </c>
      <c r="B601" s="2"/>
      <c r="C601" s="2"/>
      <c r="D601" s="2"/>
      <c r="E601" s="2"/>
      <c r="F601" s="99"/>
      <c r="G601" s="93"/>
      <c r="H601" s="98">
        <f t="shared" si="111"/>
        <v>0</v>
      </c>
      <c r="I601" s="30"/>
      <c r="J601" s="21">
        <f t="shared" si="104"/>
        <v>0</v>
      </c>
      <c r="K601" s="5">
        <f t="shared" si="105"/>
        <v>0</v>
      </c>
      <c r="L601" s="5">
        <f t="shared" si="106"/>
        <v>0</v>
      </c>
      <c r="M601" s="2">
        <f t="shared" si="107"/>
        <v>0</v>
      </c>
      <c r="N601" s="100">
        <f t="shared" si="108"/>
        <v>0</v>
      </c>
      <c r="O601" s="100">
        <f t="shared" si="109"/>
        <v>0</v>
      </c>
      <c r="P601" s="98">
        <f t="shared" si="110"/>
        <v>0</v>
      </c>
      <c r="Q601" s="19"/>
      <c r="R601" s="13"/>
      <c r="S601" s="37" t="str" cm="1">
        <f t="array" ref="S601">_xlfn.IFS(P601&gt;H601,"KO : Le montant retenu TTC est supérieur au montant présenté TTC. Merci de revoir la ligne de dépense ou plafonner son montant.",N601&gt;F601,"Attention : Le montant retenu HT est supérieur au montant HT présenté. Merci de revoir la ligne de dépense, plafonner son montant, ou justifier la reventillation HT / TVA.",O601&gt;G601,"Attention : Le montant TVA retenu est supérieur au montant TVA présenté. Merci de revoir la ligne de dépense, plafonner son montant, ou justifier la reventillation HT / TVA.",H601=0,"",P601=H601,"OK",P601&lt;H601,"Montant instruit inférieur au montant présenté.")</f>
        <v/>
      </c>
      <c r="T601" s="95">
        <f t="shared" si="101"/>
        <v>0</v>
      </c>
      <c r="U601" s="95">
        <f t="shared" si="102"/>
        <v>0</v>
      </c>
      <c r="V601" s="95">
        <f t="shared" si="103"/>
        <v>0</v>
      </c>
    </row>
    <row r="602" spans="1:22">
      <c r="A602" s="7">
        <v>598</v>
      </c>
      <c r="B602" s="2"/>
      <c r="C602" s="2"/>
      <c r="D602" s="2"/>
      <c r="E602" s="2"/>
      <c r="F602" s="99"/>
      <c r="G602" s="93"/>
      <c r="H602" s="98">
        <f t="shared" si="111"/>
        <v>0</v>
      </c>
      <c r="I602" s="30"/>
      <c r="J602" s="21">
        <f t="shared" si="104"/>
        <v>0</v>
      </c>
      <c r="K602" s="5">
        <f t="shared" si="105"/>
        <v>0</v>
      </c>
      <c r="L602" s="5">
        <f t="shared" si="106"/>
        <v>0</v>
      </c>
      <c r="M602" s="2">
        <f t="shared" si="107"/>
        <v>0</v>
      </c>
      <c r="N602" s="100">
        <f t="shared" si="108"/>
        <v>0</v>
      </c>
      <c r="O602" s="100">
        <f t="shared" si="109"/>
        <v>0</v>
      </c>
      <c r="P602" s="98">
        <f t="shared" si="110"/>
        <v>0</v>
      </c>
      <c r="Q602" s="19"/>
      <c r="R602" s="13"/>
      <c r="S602" s="37" t="str" cm="1">
        <f t="array" ref="S602">_xlfn.IFS(P602&gt;H602,"KO : Le montant retenu TTC est supérieur au montant présenté TTC. Merci de revoir la ligne de dépense ou plafonner son montant.",N602&gt;F602,"Attention : Le montant retenu HT est supérieur au montant HT présenté. Merci de revoir la ligne de dépense, plafonner son montant, ou justifier la reventillation HT / TVA.",O602&gt;G602,"Attention : Le montant TVA retenu est supérieur au montant TVA présenté. Merci de revoir la ligne de dépense, plafonner son montant, ou justifier la reventillation HT / TVA.",H602=0,"",P602=H602,"OK",P602&lt;H602,"Montant instruit inférieur au montant présenté.")</f>
        <v/>
      </c>
      <c r="T602" s="95">
        <f t="shared" si="101"/>
        <v>0</v>
      </c>
      <c r="U602" s="95">
        <f t="shared" si="102"/>
        <v>0</v>
      </c>
      <c r="V602" s="95">
        <f t="shared" si="103"/>
        <v>0</v>
      </c>
    </row>
    <row r="603" spans="1:22">
      <c r="A603" s="7">
        <v>599</v>
      </c>
      <c r="B603" s="2"/>
      <c r="C603" s="2"/>
      <c r="D603" s="2"/>
      <c r="E603" s="2"/>
      <c r="F603" s="99"/>
      <c r="G603" s="93"/>
      <c r="H603" s="98">
        <f t="shared" si="111"/>
        <v>0</v>
      </c>
      <c r="I603" s="30"/>
      <c r="J603" s="21">
        <f t="shared" si="104"/>
        <v>0</v>
      </c>
      <c r="K603" s="5">
        <f t="shared" si="105"/>
        <v>0</v>
      </c>
      <c r="L603" s="5">
        <f t="shared" si="106"/>
        <v>0</v>
      </c>
      <c r="M603" s="2">
        <f t="shared" si="107"/>
        <v>0</v>
      </c>
      <c r="N603" s="100">
        <f t="shared" si="108"/>
        <v>0</v>
      </c>
      <c r="O603" s="100">
        <f t="shared" si="109"/>
        <v>0</v>
      </c>
      <c r="P603" s="98">
        <f t="shared" si="110"/>
        <v>0</v>
      </c>
      <c r="Q603" s="19"/>
      <c r="R603" s="13"/>
      <c r="S603" s="37" t="str" cm="1">
        <f t="array" ref="S603">_xlfn.IFS(P603&gt;H603,"KO : Le montant retenu TTC est supérieur au montant présenté TTC. Merci de revoir la ligne de dépense ou plafonner son montant.",N603&gt;F603,"Attention : Le montant retenu HT est supérieur au montant HT présenté. Merci de revoir la ligne de dépense, plafonner son montant, ou justifier la reventillation HT / TVA.",O603&gt;G603,"Attention : Le montant TVA retenu est supérieur au montant TVA présenté. Merci de revoir la ligne de dépense, plafonner son montant, ou justifier la reventillation HT / TVA.",H603=0,"",P603=H603,"OK",P603&lt;H603,"Montant instruit inférieur au montant présenté.")</f>
        <v/>
      </c>
      <c r="T603" s="95">
        <f t="shared" si="101"/>
        <v>0</v>
      </c>
      <c r="U603" s="95">
        <f t="shared" si="102"/>
        <v>0</v>
      </c>
      <c r="V603" s="95">
        <f t="shared" si="103"/>
        <v>0</v>
      </c>
    </row>
    <row r="604" spans="1:22">
      <c r="A604" s="7">
        <v>600</v>
      </c>
      <c r="B604" s="2"/>
      <c r="C604" s="2"/>
      <c r="D604" s="2"/>
      <c r="E604" s="2"/>
      <c r="F604" s="99"/>
      <c r="G604" s="93"/>
      <c r="H604" s="98">
        <f t="shared" si="111"/>
        <v>0</v>
      </c>
      <c r="I604" s="30"/>
      <c r="J604" s="21">
        <f t="shared" si="104"/>
        <v>0</v>
      </c>
      <c r="K604" s="5">
        <f t="shared" si="105"/>
        <v>0</v>
      </c>
      <c r="L604" s="5">
        <f t="shared" si="106"/>
        <v>0</v>
      </c>
      <c r="M604" s="2">
        <f t="shared" si="107"/>
        <v>0</v>
      </c>
      <c r="N604" s="100">
        <f t="shared" si="108"/>
        <v>0</v>
      </c>
      <c r="O604" s="100">
        <f t="shared" si="109"/>
        <v>0</v>
      </c>
      <c r="P604" s="98">
        <f t="shared" si="110"/>
        <v>0</v>
      </c>
      <c r="Q604" s="19"/>
      <c r="R604" s="13"/>
      <c r="S604" s="37" t="str" cm="1">
        <f t="array" ref="S604">_xlfn.IFS(P604&gt;H604,"KO : Le montant retenu TTC est supérieur au montant présenté TTC. Merci de revoir la ligne de dépense ou plafonner son montant.",N604&gt;F604,"Attention : Le montant retenu HT est supérieur au montant HT présenté. Merci de revoir la ligne de dépense, plafonner son montant, ou justifier la reventillation HT / TVA.",O604&gt;G604,"Attention : Le montant TVA retenu est supérieur au montant TVA présenté. Merci de revoir la ligne de dépense, plafonner son montant, ou justifier la reventillation HT / TVA.",H604=0,"",P604=H604,"OK",P604&lt;H604,"Montant instruit inférieur au montant présenté.")</f>
        <v/>
      </c>
      <c r="T604" s="95">
        <f t="shared" si="101"/>
        <v>0</v>
      </c>
      <c r="U604" s="95">
        <f t="shared" si="102"/>
        <v>0</v>
      </c>
      <c r="V604" s="95">
        <f t="shared" si="103"/>
        <v>0</v>
      </c>
    </row>
    <row r="605" spans="1:22">
      <c r="A605" s="358" t="s">
        <v>1</v>
      </c>
      <c r="B605" s="359"/>
      <c r="C605" s="359"/>
      <c r="D605" s="359"/>
      <c r="E605" s="359"/>
      <c r="F605" s="24">
        <f t="shared" ref="F605:G605" si="112">SUM(F5:F604)</f>
        <v>0</v>
      </c>
      <c r="G605" s="24">
        <f t="shared" si="112"/>
        <v>0</v>
      </c>
      <c r="H605" s="24">
        <f>SUM(H5:H604)</f>
        <v>0</v>
      </c>
      <c r="I605" s="29"/>
      <c r="J605" s="376" t="s">
        <v>221</v>
      </c>
      <c r="K605" s="377"/>
      <c r="L605" s="377"/>
      <c r="M605" s="377"/>
      <c r="N605" s="24">
        <f t="shared" ref="N605:O605" si="113">SUM(N5:N604)</f>
        <v>0</v>
      </c>
      <c r="O605" s="24">
        <f t="shared" si="113"/>
        <v>0</v>
      </c>
      <c r="P605" s="24">
        <f>SUM(P5:P604)</f>
        <v>0</v>
      </c>
      <c r="Q605" s="370"/>
      <c r="R605" s="371"/>
      <c r="S605" s="372"/>
      <c r="T605" s="24">
        <f t="shared" ref="T605:U605" si="114">SUM(T5:T604)</f>
        <v>0</v>
      </c>
      <c r="U605" s="24">
        <f t="shared" si="114"/>
        <v>0</v>
      </c>
      <c r="V605" s="24">
        <f>SUM(V5:V604)</f>
        <v>0</v>
      </c>
    </row>
  </sheetData>
  <mergeCells count="9">
    <mergeCell ref="A1:I1"/>
    <mergeCell ref="A2:A3"/>
    <mergeCell ref="A605:E605"/>
    <mergeCell ref="J605:M605"/>
    <mergeCell ref="J1:V1"/>
    <mergeCell ref="T3:V3"/>
    <mergeCell ref="J3:O3"/>
    <mergeCell ref="J4:V4"/>
    <mergeCell ref="Q605:S605"/>
  </mergeCells>
  <conditionalFormatting sqref="G5:G604">
    <cfRule type="expression" dxfId="50" priority="17">
      <formula>#REF!="HT"</formula>
    </cfRule>
  </conditionalFormatting>
  <conditionalFormatting sqref="G2">
    <cfRule type="expression" dxfId="49" priority="15">
      <formula>#REF!="HT"</formula>
    </cfRule>
  </conditionalFormatting>
  <conditionalFormatting sqref="G4">
    <cfRule type="expression" dxfId="48" priority="14">
      <formula>#REF!="HT"</formula>
    </cfRule>
  </conditionalFormatting>
  <conditionalFormatting sqref="G3">
    <cfRule type="expression" dxfId="47" priority="13">
      <formula>#REF!="HT"</formula>
    </cfRule>
  </conditionalFormatting>
  <conditionalFormatting sqref="O2">
    <cfRule type="expression" dxfId="46" priority="11">
      <formula>#REF!="HT"</formula>
    </cfRule>
  </conditionalFormatting>
  <conditionalFormatting sqref="J5:P604">
    <cfRule type="cellIs" dxfId="45" priority="8" stopIfTrue="1" operator="notEqual">
      <formula>B5</formula>
    </cfRule>
  </conditionalFormatting>
  <conditionalFormatting sqref="N5:P604">
    <cfRule type="cellIs" dxfId="44" priority="171" stopIfTrue="1" operator="notEqual">
      <formula>F5</formula>
    </cfRule>
  </conditionalFormatting>
  <conditionalFormatting sqref="S5:S604">
    <cfRule type="containsText" dxfId="43" priority="2" operator="containsText" text="OK">
      <formula>NOT(ISERROR(SEARCH("OK",S5)))</formula>
    </cfRule>
    <cfRule type="containsText" dxfId="42" priority="3" operator="containsText" text="KO">
      <formula>NOT(ISERROR(SEARCH("KO",S5)))</formula>
    </cfRule>
    <cfRule type="containsText" dxfId="41" priority="4" operator="containsText" text="Attention">
      <formula>NOT(ISERROR(SEARCH("Attention",S5)))</formula>
    </cfRule>
  </conditionalFormatting>
  <conditionalFormatting sqref="Q5:Q604">
    <cfRule type="cellIs" dxfId="40" priority="1" operator="equal">
      <formula>"NON"</formula>
    </cfRule>
  </conditionalFormatting>
  <dataValidations count="1">
    <dataValidation type="list" allowBlank="1" showInputMessage="1" showErrorMessage="1" sqref="Q5:Q604">
      <formula1>"OUI,NON,SO"</formula1>
    </dataValidation>
  </dataValidations>
  <hyperlinks>
    <hyperlink ref="W6" location="'Dépenses sur devis'!A5" display="Dépenses sur devis"/>
    <hyperlink ref="W7" location="'Auto-construction'!A5" display="Auto-construction"/>
    <hyperlink ref="W8" location="'Dépenses de rémunération CU'!A5" display="Dépenses de rémunération sur Coûts Unitaires"/>
    <hyperlink ref="W9" location="'Dépenses de rémunération FR'!A5" display="Dépenses de rémunération sur Frais Réels"/>
    <hyperlink ref="W5" location="'Notice d''accueil'!A1" display="Notice d''accueil"/>
    <hyperlink ref="W10" location="'Synthèse des dépenses'!A1" display="Synthèse des dépenses"/>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'Paramétrage V2'!$A$3:$A$102</xm:f>
          </x14:formula1>
          <xm:sqref>E4:E604 M5:M604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AI605"/>
  <sheetViews>
    <sheetView zoomScale="80" zoomScaleNormal="80" workbookViewId="0">
      <pane ySplit="4" topLeftCell="A5" activePane="bottomLeft" state="frozen"/>
      <selection activeCell="J33" sqref="J33"/>
      <selection pane="bottomLeft" activeCell="H7" sqref="H7"/>
    </sheetView>
  </sheetViews>
  <sheetFormatPr baseColWidth="10" defaultColWidth="11.453125" defaultRowHeight="14.5" outlineLevelCol="1"/>
  <cols>
    <col min="1" max="1" width="11.453125" style="6" customWidth="1"/>
    <col min="2" max="3" width="27.54296875" style="6" customWidth="1"/>
    <col min="4" max="4" width="32.81640625" style="6" bestFit="1" customWidth="1"/>
    <col min="5" max="5" width="24.54296875" style="6" bestFit="1" customWidth="1"/>
    <col min="6" max="6" width="24.81640625" style="6" bestFit="1" customWidth="1"/>
    <col min="7" max="10" width="19.54296875" style="6" customWidth="1"/>
    <col min="11" max="11" width="19.54296875" style="6" hidden="1" customWidth="1"/>
    <col min="12" max="14" width="19.54296875" style="6" customWidth="1"/>
    <col min="15" max="15" width="50.54296875" style="6" customWidth="1"/>
    <col min="16" max="19" width="27.54296875" style="6" hidden="1" customWidth="1" outlineLevel="1"/>
    <col min="20" max="29" width="19.54296875" style="6" hidden="1" customWidth="1" outlineLevel="1"/>
    <col min="30" max="30" width="50.54296875" style="6" hidden="1" customWidth="1" outlineLevel="1"/>
    <col min="31" max="33" width="19.54296875" style="6" hidden="1" customWidth="1" outlineLevel="1"/>
    <col min="34" max="34" width="23.453125" style="6" customWidth="1" collapsed="1"/>
    <col min="35" max="16384" width="11.453125" style="6"/>
  </cols>
  <sheetData>
    <row r="1" spans="1:35" ht="51" customHeight="1">
      <c r="A1" s="356" t="s">
        <v>21</v>
      </c>
      <c r="B1" s="356"/>
      <c r="C1" s="356"/>
      <c r="D1" s="356"/>
      <c r="E1" s="356"/>
      <c r="F1" s="356"/>
      <c r="G1" s="356"/>
      <c r="H1" s="356"/>
      <c r="I1" s="356"/>
      <c r="J1" s="356"/>
      <c r="K1" s="356"/>
      <c r="L1" s="356"/>
      <c r="M1" s="356"/>
      <c r="N1" s="356"/>
      <c r="O1" s="357"/>
      <c r="P1" s="361" t="s">
        <v>227</v>
      </c>
      <c r="Q1" s="362"/>
      <c r="R1" s="362"/>
      <c r="S1" s="362"/>
      <c r="T1" s="362"/>
      <c r="U1" s="362"/>
      <c r="V1" s="362"/>
      <c r="W1" s="362"/>
      <c r="X1" s="362"/>
      <c r="Y1" s="362"/>
      <c r="Z1" s="362"/>
      <c r="AA1" s="362"/>
      <c r="AB1" s="362"/>
      <c r="AC1" s="362"/>
      <c r="AD1" s="362"/>
      <c r="AE1" s="362"/>
      <c r="AF1" s="362"/>
      <c r="AG1" s="363"/>
    </row>
    <row r="2" spans="1:35" s="158" customFormat="1" ht="43.5">
      <c r="A2" s="374" t="s">
        <v>24</v>
      </c>
      <c r="B2" s="131" t="s">
        <v>39</v>
      </c>
      <c r="C2" s="150" t="s">
        <v>51</v>
      </c>
      <c r="D2" s="131" t="s">
        <v>32</v>
      </c>
      <c r="E2" s="131" t="s">
        <v>348</v>
      </c>
      <c r="F2" s="131" t="s">
        <v>2</v>
      </c>
      <c r="G2" s="131" t="s">
        <v>16</v>
      </c>
      <c r="H2" s="150" t="s">
        <v>25</v>
      </c>
      <c r="I2" s="150" t="s">
        <v>55</v>
      </c>
      <c r="J2" s="150" t="s">
        <v>59</v>
      </c>
      <c r="K2" s="150" t="s">
        <v>5</v>
      </c>
      <c r="L2" s="131" t="s">
        <v>52</v>
      </c>
      <c r="M2" s="131" t="s">
        <v>53</v>
      </c>
      <c r="N2" s="131" t="s">
        <v>54</v>
      </c>
      <c r="O2" s="132" t="s">
        <v>34</v>
      </c>
      <c r="P2" s="151" t="s">
        <v>39</v>
      </c>
      <c r="Q2" s="134" t="s">
        <v>51</v>
      </c>
      <c r="R2" s="134" t="s">
        <v>32</v>
      </c>
      <c r="S2" s="134" t="s">
        <v>348</v>
      </c>
      <c r="T2" s="134" t="s">
        <v>233</v>
      </c>
      <c r="U2" s="134" t="s">
        <v>256</v>
      </c>
      <c r="V2" s="134" t="s">
        <v>257</v>
      </c>
      <c r="W2" s="134" t="s">
        <v>262</v>
      </c>
      <c r="X2" s="134" t="s">
        <v>55</v>
      </c>
      <c r="Y2" s="134" t="s">
        <v>226</v>
      </c>
      <c r="Z2" s="134" t="s">
        <v>263</v>
      </c>
      <c r="AA2" s="134" t="s">
        <v>264</v>
      </c>
      <c r="AB2" s="134" t="s">
        <v>265</v>
      </c>
      <c r="AC2" s="134" t="s">
        <v>301</v>
      </c>
      <c r="AD2" s="134" t="s">
        <v>34</v>
      </c>
      <c r="AE2" s="134" t="s">
        <v>237</v>
      </c>
      <c r="AF2" s="134" t="s">
        <v>238</v>
      </c>
      <c r="AG2" s="134" t="s">
        <v>239</v>
      </c>
    </row>
    <row r="3" spans="1:35" s="146" customFormat="1" ht="101.5">
      <c r="A3" s="375"/>
      <c r="B3" s="152" t="s">
        <v>255</v>
      </c>
      <c r="C3" s="152" t="s">
        <v>214</v>
      </c>
      <c r="D3" s="135" t="s">
        <v>109</v>
      </c>
      <c r="E3" s="135" t="s">
        <v>374</v>
      </c>
      <c r="F3" s="135" t="s">
        <v>57</v>
      </c>
      <c r="G3" s="135" t="s">
        <v>87</v>
      </c>
      <c r="H3" s="135" t="s">
        <v>60</v>
      </c>
      <c r="I3" s="135" t="s">
        <v>88</v>
      </c>
      <c r="J3" s="135" t="s">
        <v>33</v>
      </c>
      <c r="K3" s="135" t="s">
        <v>17</v>
      </c>
      <c r="L3" s="135" t="s">
        <v>33</v>
      </c>
      <c r="M3" s="135" t="s">
        <v>33</v>
      </c>
      <c r="N3" s="135" t="s">
        <v>33</v>
      </c>
      <c r="O3" s="136" t="s">
        <v>29</v>
      </c>
      <c r="P3" s="367" t="s">
        <v>218</v>
      </c>
      <c r="Q3" s="368"/>
      <c r="R3" s="368"/>
      <c r="S3" s="368"/>
      <c r="T3" s="368"/>
      <c r="U3" s="368"/>
      <c r="V3" s="368"/>
      <c r="W3" s="368"/>
      <c r="X3" s="369"/>
      <c r="Y3" s="137" t="s">
        <v>219</v>
      </c>
      <c r="Z3" s="381" t="s">
        <v>219</v>
      </c>
      <c r="AA3" s="368"/>
      <c r="AB3" s="369"/>
      <c r="AC3" s="138" t="s">
        <v>299</v>
      </c>
      <c r="AD3" s="137" t="s">
        <v>220</v>
      </c>
      <c r="AE3" s="381" t="s">
        <v>33</v>
      </c>
      <c r="AF3" s="368"/>
      <c r="AG3" s="369"/>
    </row>
    <row r="4" spans="1:35" s="149" customFormat="1" ht="29">
      <c r="A4" s="147" t="s">
        <v>26</v>
      </c>
      <c r="B4" s="140" t="s">
        <v>4</v>
      </c>
      <c r="C4" s="140" t="s">
        <v>28</v>
      </c>
      <c r="D4" s="140" t="s">
        <v>56</v>
      </c>
      <c r="E4" s="140" t="s">
        <v>349</v>
      </c>
      <c r="F4" s="143">
        <v>1866.83</v>
      </c>
      <c r="G4" s="143">
        <v>0</v>
      </c>
      <c r="H4" s="142">
        <v>15</v>
      </c>
      <c r="I4" s="142">
        <v>100</v>
      </c>
      <c r="J4" s="142">
        <f>IF(I4,H4/I4,0)</f>
        <v>0.15</v>
      </c>
      <c r="K4" s="142" t="s">
        <v>9</v>
      </c>
      <c r="L4" s="143">
        <f>F4*J4</f>
        <v>280.02449999999999</v>
      </c>
      <c r="M4" s="143">
        <f>G4*J4</f>
        <v>0</v>
      </c>
      <c r="N4" s="143">
        <f>L4+M4</f>
        <v>280.02449999999999</v>
      </c>
      <c r="O4" s="162" t="s">
        <v>93</v>
      </c>
      <c r="P4" s="364"/>
      <c r="Q4" s="365"/>
      <c r="R4" s="365"/>
      <c r="S4" s="365"/>
      <c r="T4" s="365"/>
      <c r="U4" s="365"/>
      <c r="V4" s="365"/>
      <c r="W4" s="365"/>
      <c r="X4" s="365"/>
      <c r="Y4" s="365"/>
      <c r="Z4" s="365"/>
      <c r="AA4" s="365"/>
      <c r="AB4" s="365"/>
      <c r="AC4" s="365"/>
      <c r="AD4" s="365"/>
      <c r="AE4" s="365"/>
      <c r="AF4" s="365"/>
      <c r="AG4" s="366"/>
    </row>
    <row r="5" spans="1:35">
      <c r="A5" s="7">
        <v>1</v>
      </c>
      <c r="B5" s="189"/>
      <c r="C5" s="189"/>
      <c r="D5" s="189"/>
      <c r="E5" s="115"/>
      <c r="F5" s="191"/>
      <c r="G5" s="186"/>
      <c r="H5" s="111"/>
      <c r="I5" s="195">
        <v>100</v>
      </c>
      <c r="J5" s="195">
        <f>IF(I5,H5/I5,0)</f>
        <v>0</v>
      </c>
      <c r="K5" s="196" t="s">
        <v>9</v>
      </c>
      <c r="L5" s="197">
        <f>F5*J5</f>
        <v>0</v>
      </c>
      <c r="M5" s="198">
        <f>G5*J5</f>
        <v>0</v>
      </c>
      <c r="N5" s="198">
        <f>L5+M5</f>
        <v>0</v>
      </c>
      <c r="O5" s="206"/>
      <c r="P5" s="21">
        <f t="shared" ref="P5:R5" si="0">B5</f>
        <v>0</v>
      </c>
      <c r="Q5" s="5">
        <f t="shared" si="0"/>
        <v>0</v>
      </c>
      <c r="R5" s="5">
        <f t="shared" si="0"/>
        <v>0</v>
      </c>
      <c r="S5" s="182">
        <f>E5</f>
        <v>0</v>
      </c>
      <c r="T5" s="2"/>
      <c r="U5" s="100">
        <f>F5</f>
        <v>0</v>
      </c>
      <c r="V5" s="100">
        <f>G5</f>
        <v>0</v>
      </c>
      <c r="W5" s="22">
        <f>H5</f>
        <v>0</v>
      </c>
      <c r="X5" s="11">
        <f>I5</f>
        <v>100</v>
      </c>
      <c r="Y5" s="11">
        <f>IF(X5,W5/X5,0)</f>
        <v>0</v>
      </c>
      <c r="Z5" s="98">
        <f t="shared" ref="Z5:Z68" si="1">U5*Y5</f>
        <v>0</v>
      </c>
      <c r="AA5" s="98">
        <f t="shared" ref="AA5:AA68" si="2">V5*Y5</f>
        <v>0</v>
      </c>
      <c r="AB5" s="98">
        <f>AA5+Z5</f>
        <v>0</v>
      </c>
      <c r="AC5" s="19"/>
      <c r="AD5" s="13"/>
      <c r="AE5" s="95">
        <f t="shared" ref="AE5:AE68" si="3">L5-Z5</f>
        <v>0</v>
      </c>
      <c r="AF5" s="95">
        <f t="shared" ref="AF5:AF68" si="4">M5-AA5</f>
        <v>0</v>
      </c>
      <c r="AG5" s="95">
        <f t="shared" ref="AG5:AG68" si="5">N5-AB5</f>
        <v>0</v>
      </c>
      <c r="AH5" s="55" t="s">
        <v>271</v>
      </c>
    </row>
    <row r="6" spans="1:35">
      <c r="A6" s="7">
        <v>2</v>
      </c>
      <c r="B6" s="189"/>
      <c r="C6" s="189"/>
      <c r="D6" s="189"/>
      <c r="E6" s="115"/>
      <c r="F6" s="191"/>
      <c r="G6" s="186"/>
      <c r="H6" s="205"/>
      <c r="I6" s="195">
        <v>100</v>
      </c>
      <c r="J6" s="195">
        <f>IF(I6,H6/I6,0)</f>
        <v>0</v>
      </c>
      <c r="K6" s="196" t="s">
        <v>9</v>
      </c>
      <c r="L6" s="197">
        <f>F6*J6</f>
        <v>0</v>
      </c>
      <c r="M6" s="198">
        <f>G6*J6</f>
        <v>0</v>
      </c>
      <c r="N6" s="198">
        <f>L6+M6</f>
        <v>0</v>
      </c>
      <c r="O6" s="206"/>
      <c r="P6" s="21">
        <f t="shared" ref="P6:P69" si="6">B6</f>
        <v>0</v>
      </c>
      <c r="Q6" s="5">
        <f t="shared" ref="Q6:Q69" si="7">C6</f>
        <v>0</v>
      </c>
      <c r="R6" s="5">
        <f t="shared" ref="R6:R69" si="8">D6</f>
        <v>0</v>
      </c>
      <c r="S6" s="182">
        <f t="shared" ref="S6:S69" si="9">E6</f>
        <v>0</v>
      </c>
      <c r="T6" s="2"/>
      <c r="U6" s="100">
        <f t="shared" ref="U6:U69" si="10">F6</f>
        <v>0</v>
      </c>
      <c r="V6" s="100">
        <f t="shared" ref="V6:V69" si="11">G6</f>
        <v>0</v>
      </c>
      <c r="W6" s="22">
        <f t="shared" ref="W6:W69" si="12">H6</f>
        <v>0</v>
      </c>
      <c r="X6" s="11">
        <f t="shared" ref="X6:X69" si="13">I6</f>
        <v>100</v>
      </c>
      <c r="Y6" s="11">
        <f t="shared" ref="Y6:Y69" si="14">IF(X6,W6/X6,0)</f>
        <v>0</v>
      </c>
      <c r="Z6" s="98">
        <f t="shared" si="1"/>
        <v>0</v>
      </c>
      <c r="AA6" s="98">
        <f t="shared" si="2"/>
        <v>0</v>
      </c>
      <c r="AB6" s="98">
        <f t="shared" ref="AB6:AB69" si="15">AA6+Z6</f>
        <v>0</v>
      </c>
      <c r="AC6" s="19"/>
      <c r="AD6" s="13"/>
      <c r="AE6" s="95">
        <f t="shared" si="3"/>
        <v>0</v>
      </c>
      <c r="AF6" s="95">
        <f t="shared" si="4"/>
        <v>0</v>
      </c>
      <c r="AG6" s="95">
        <f t="shared" si="5"/>
        <v>0</v>
      </c>
      <c r="AH6" s="54" t="s">
        <v>268</v>
      </c>
      <c r="AI6" s="53"/>
    </row>
    <row r="7" spans="1:35">
      <c r="A7" s="7">
        <v>3</v>
      </c>
      <c r="B7" s="189"/>
      <c r="C7" s="189"/>
      <c r="D7" s="189"/>
      <c r="E7" s="115"/>
      <c r="F7" s="191"/>
      <c r="G7" s="186"/>
      <c r="H7" s="205"/>
      <c r="I7" s="195">
        <v>100</v>
      </c>
      <c r="J7" s="195">
        <f t="shared" ref="J7:J70" si="16">IF(I7,H7/I7,0)</f>
        <v>0</v>
      </c>
      <c r="K7" s="196" t="s">
        <v>9</v>
      </c>
      <c r="L7" s="197">
        <f t="shared" ref="L7:L70" si="17">F7*J7</f>
        <v>0</v>
      </c>
      <c r="M7" s="198">
        <f t="shared" ref="M7:M70" si="18">G7*J7</f>
        <v>0</v>
      </c>
      <c r="N7" s="198">
        <f t="shared" ref="N7:N70" si="19">L7+M7</f>
        <v>0</v>
      </c>
      <c r="O7" s="206"/>
      <c r="P7" s="21">
        <f t="shared" si="6"/>
        <v>0</v>
      </c>
      <c r="Q7" s="5">
        <f t="shared" si="7"/>
        <v>0</v>
      </c>
      <c r="R7" s="5">
        <f t="shared" si="8"/>
        <v>0</v>
      </c>
      <c r="S7" s="182">
        <f t="shared" si="9"/>
        <v>0</v>
      </c>
      <c r="T7" s="2"/>
      <c r="U7" s="100">
        <f t="shared" si="10"/>
        <v>0</v>
      </c>
      <c r="V7" s="100">
        <f t="shared" si="11"/>
        <v>0</v>
      </c>
      <c r="W7" s="22">
        <f t="shared" si="12"/>
        <v>0</v>
      </c>
      <c r="X7" s="11">
        <f t="shared" si="13"/>
        <v>100</v>
      </c>
      <c r="Y7" s="11">
        <f t="shared" si="14"/>
        <v>0</v>
      </c>
      <c r="Z7" s="98">
        <f t="shared" si="1"/>
        <v>0</v>
      </c>
      <c r="AA7" s="98">
        <f t="shared" si="2"/>
        <v>0</v>
      </c>
      <c r="AB7" s="98">
        <f t="shared" si="15"/>
        <v>0</v>
      </c>
      <c r="AC7" s="19"/>
      <c r="AD7" s="13"/>
      <c r="AE7" s="95">
        <f t="shared" si="3"/>
        <v>0</v>
      </c>
      <c r="AF7" s="95">
        <f t="shared" si="4"/>
        <v>0</v>
      </c>
      <c r="AG7" s="95">
        <f t="shared" si="5"/>
        <v>0</v>
      </c>
      <c r="AH7" s="54" t="s">
        <v>269</v>
      </c>
      <c r="AI7" s="53"/>
    </row>
    <row r="8" spans="1:35">
      <c r="A8" s="7">
        <v>4</v>
      </c>
      <c r="B8" s="189"/>
      <c r="C8" s="189"/>
      <c r="D8" s="189"/>
      <c r="E8" s="115"/>
      <c r="F8" s="191"/>
      <c r="G8" s="186"/>
      <c r="H8" s="205"/>
      <c r="I8" s="195">
        <v>100</v>
      </c>
      <c r="J8" s="195">
        <f t="shared" si="16"/>
        <v>0</v>
      </c>
      <c r="K8" s="196" t="s">
        <v>9</v>
      </c>
      <c r="L8" s="197">
        <f t="shared" si="17"/>
        <v>0</v>
      </c>
      <c r="M8" s="198">
        <f t="shared" si="18"/>
        <v>0</v>
      </c>
      <c r="N8" s="198">
        <f t="shared" si="19"/>
        <v>0</v>
      </c>
      <c r="O8" s="206"/>
      <c r="P8" s="21">
        <f t="shared" si="6"/>
        <v>0</v>
      </c>
      <c r="Q8" s="5">
        <f t="shared" si="7"/>
        <v>0</v>
      </c>
      <c r="R8" s="5">
        <f t="shared" si="8"/>
        <v>0</v>
      </c>
      <c r="S8" s="182">
        <f t="shared" si="9"/>
        <v>0</v>
      </c>
      <c r="T8" s="2"/>
      <c r="U8" s="100">
        <f t="shared" si="10"/>
        <v>0</v>
      </c>
      <c r="V8" s="100">
        <f t="shared" si="11"/>
        <v>0</v>
      </c>
      <c r="W8" s="22">
        <f t="shared" si="12"/>
        <v>0</v>
      </c>
      <c r="X8" s="11">
        <f t="shared" si="13"/>
        <v>100</v>
      </c>
      <c r="Y8" s="11">
        <f t="shared" si="14"/>
        <v>0</v>
      </c>
      <c r="Z8" s="98">
        <f t="shared" si="1"/>
        <v>0</v>
      </c>
      <c r="AA8" s="98">
        <f t="shared" si="2"/>
        <v>0</v>
      </c>
      <c r="AB8" s="98">
        <f t="shared" si="15"/>
        <v>0</v>
      </c>
      <c r="AC8" s="19"/>
      <c r="AD8" s="13"/>
      <c r="AE8" s="95">
        <f t="shared" si="3"/>
        <v>0</v>
      </c>
      <c r="AF8" s="95">
        <f t="shared" si="4"/>
        <v>0</v>
      </c>
      <c r="AG8" s="95">
        <f t="shared" si="5"/>
        <v>0</v>
      </c>
      <c r="AH8" s="54" t="s">
        <v>273</v>
      </c>
      <c r="AI8" s="53"/>
    </row>
    <row r="9" spans="1:35">
      <c r="A9" s="7">
        <v>5</v>
      </c>
      <c r="B9" s="189"/>
      <c r="C9" s="189"/>
      <c r="D9" s="189"/>
      <c r="E9" s="115"/>
      <c r="F9" s="191"/>
      <c r="G9" s="186"/>
      <c r="H9" s="205"/>
      <c r="I9" s="195">
        <v>100</v>
      </c>
      <c r="J9" s="195">
        <f t="shared" si="16"/>
        <v>0</v>
      </c>
      <c r="K9" s="196" t="s">
        <v>9</v>
      </c>
      <c r="L9" s="197">
        <f t="shared" si="17"/>
        <v>0</v>
      </c>
      <c r="M9" s="198">
        <f t="shared" si="18"/>
        <v>0</v>
      </c>
      <c r="N9" s="198">
        <f t="shared" si="19"/>
        <v>0</v>
      </c>
      <c r="O9" s="206"/>
      <c r="P9" s="21">
        <f t="shared" si="6"/>
        <v>0</v>
      </c>
      <c r="Q9" s="5">
        <f t="shared" si="7"/>
        <v>0</v>
      </c>
      <c r="R9" s="5">
        <f t="shared" si="8"/>
        <v>0</v>
      </c>
      <c r="S9" s="182">
        <f t="shared" si="9"/>
        <v>0</v>
      </c>
      <c r="T9" s="2"/>
      <c r="U9" s="100">
        <f t="shared" si="10"/>
        <v>0</v>
      </c>
      <c r="V9" s="100">
        <f t="shared" si="11"/>
        <v>0</v>
      </c>
      <c r="W9" s="22">
        <f t="shared" si="12"/>
        <v>0</v>
      </c>
      <c r="X9" s="11">
        <f t="shared" si="13"/>
        <v>100</v>
      </c>
      <c r="Y9" s="11">
        <f t="shared" si="14"/>
        <v>0</v>
      </c>
      <c r="Z9" s="98">
        <f t="shared" si="1"/>
        <v>0</v>
      </c>
      <c r="AA9" s="98">
        <f t="shared" si="2"/>
        <v>0</v>
      </c>
      <c r="AB9" s="98">
        <f t="shared" si="15"/>
        <v>0</v>
      </c>
      <c r="AC9" s="19"/>
      <c r="AD9" s="13"/>
      <c r="AE9" s="95">
        <f t="shared" si="3"/>
        <v>0</v>
      </c>
      <c r="AF9" s="95">
        <f t="shared" si="4"/>
        <v>0</v>
      </c>
      <c r="AG9" s="95">
        <f t="shared" si="5"/>
        <v>0</v>
      </c>
      <c r="AH9" s="57" t="s">
        <v>276</v>
      </c>
      <c r="AI9" s="53"/>
    </row>
    <row r="10" spans="1:35">
      <c r="A10" s="7">
        <v>6</v>
      </c>
      <c r="B10" s="189"/>
      <c r="C10" s="189"/>
      <c r="D10" s="189"/>
      <c r="E10" s="115"/>
      <c r="F10" s="191"/>
      <c r="G10" s="186"/>
      <c r="H10" s="205"/>
      <c r="I10" s="195">
        <v>100</v>
      </c>
      <c r="J10" s="195">
        <f t="shared" si="16"/>
        <v>0</v>
      </c>
      <c r="K10" s="196" t="s">
        <v>9</v>
      </c>
      <c r="L10" s="197">
        <f t="shared" si="17"/>
        <v>0</v>
      </c>
      <c r="M10" s="198">
        <f t="shared" si="18"/>
        <v>0</v>
      </c>
      <c r="N10" s="198">
        <f t="shared" si="19"/>
        <v>0</v>
      </c>
      <c r="O10" s="206"/>
      <c r="P10" s="21">
        <f t="shared" si="6"/>
        <v>0</v>
      </c>
      <c r="Q10" s="5">
        <f t="shared" si="7"/>
        <v>0</v>
      </c>
      <c r="R10" s="5">
        <f t="shared" si="8"/>
        <v>0</v>
      </c>
      <c r="S10" s="182">
        <f t="shared" si="9"/>
        <v>0</v>
      </c>
      <c r="T10" s="2"/>
      <c r="U10" s="100">
        <f t="shared" si="10"/>
        <v>0</v>
      </c>
      <c r="V10" s="100">
        <f t="shared" si="11"/>
        <v>0</v>
      </c>
      <c r="W10" s="22">
        <f t="shared" si="12"/>
        <v>0</v>
      </c>
      <c r="X10" s="11">
        <f t="shared" si="13"/>
        <v>100</v>
      </c>
      <c r="Y10" s="11">
        <f t="shared" si="14"/>
        <v>0</v>
      </c>
      <c r="Z10" s="98">
        <f t="shared" si="1"/>
        <v>0</v>
      </c>
      <c r="AA10" s="98">
        <f t="shared" si="2"/>
        <v>0</v>
      </c>
      <c r="AB10" s="98">
        <f t="shared" si="15"/>
        <v>0</v>
      </c>
      <c r="AC10" s="19"/>
      <c r="AD10" s="13"/>
      <c r="AE10" s="95">
        <f t="shared" si="3"/>
        <v>0</v>
      </c>
      <c r="AF10" s="95">
        <f t="shared" si="4"/>
        <v>0</v>
      </c>
      <c r="AG10" s="95">
        <f t="shared" si="5"/>
        <v>0</v>
      </c>
      <c r="AH10" s="54" t="s">
        <v>272</v>
      </c>
      <c r="AI10" s="53"/>
    </row>
    <row r="11" spans="1:35">
      <c r="A11" s="7">
        <v>7</v>
      </c>
      <c r="B11" s="189"/>
      <c r="C11" s="189"/>
      <c r="D11" s="189"/>
      <c r="E11" s="115"/>
      <c r="F11" s="191"/>
      <c r="G11" s="186"/>
      <c r="H11" s="205"/>
      <c r="I11" s="195">
        <v>100</v>
      </c>
      <c r="J11" s="195">
        <f t="shared" si="16"/>
        <v>0</v>
      </c>
      <c r="K11" s="196" t="s">
        <v>9</v>
      </c>
      <c r="L11" s="197">
        <f t="shared" si="17"/>
        <v>0</v>
      </c>
      <c r="M11" s="198">
        <f t="shared" si="18"/>
        <v>0</v>
      </c>
      <c r="N11" s="198">
        <f t="shared" si="19"/>
        <v>0</v>
      </c>
      <c r="O11" s="206"/>
      <c r="P11" s="21">
        <f t="shared" si="6"/>
        <v>0</v>
      </c>
      <c r="Q11" s="5">
        <f t="shared" si="7"/>
        <v>0</v>
      </c>
      <c r="R11" s="5">
        <f t="shared" si="8"/>
        <v>0</v>
      </c>
      <c r="S11" s="182">
        <f t="shared" si="9"/>
        <v>0</v>
      </c>
      <c r="T11" s="2"/>
      <c r="U11" s="100">
        <f t="shared" si="10"/>
        <v>0</v>
      </c>
      <c r="V11" s="100">
        <f t="shared" si="11"/>
        <v>0</v>
      </c>
      <c r="W11" s="22">
        <f t="shared" si="12"/>
        <v>0</v>
      </c>
      <c r="X11" s="11">
        <f t="shared" si="13"/>
        <v>100</v>
      </c>
      <c r="Y11" s="11">
        <f t="shared" si="14"/>
        <v>0</v>
      </c>
      <c r="Z11" s="98">
        <f t="shared" si="1"/>
        <v>0</v>
      </c>
      <c r="AA11" s="98">
        <f t="shared" si="2"/>
        <v>0</v>
      </c>
      <c r="AB11" s="98">
        <f t="shared" si="15"/>
        <v>0</v>
      </c>
      <c r="AC11" s="19"/>
      <c r="AD11" s="13"/>
      <c r="AE11" s="95">
        <f t="shared" si="3"/>
        <v>0</v>
      </c>
      <c r="AF11" s="95">
        <f t="shared" si="4"/>
        <v>0</v>
      </c>
      <c r="AG11" s="95">
        <f t="shared" si="5"/>
        <v>0</v>
      </c>
      <c r="AH11" s="54"/>
      <c r="AI11" s="53"/>
    </row>
    <row r="12" spans="1:35">
      <c r="A12" s="7">
        <v>8</v>
      </c>
      <c r="B12" s="189"/>
      <c r="C12" s="189"/>
      <c r="D12" s="189"/>
      <c r="E12" s="115"/>
      <c r="F12" s="191"/>
      <c r="G12" s="186"/>
      <c r="H12" s="205"/>
      <c r="I12" s="195">
        <v>100</v>
      </c>
      <c r="J12" s="195">
        <f t="shared" si="16"/>
        <v>0</v>
      </c>
      <c r="K12" s="196" t="s">
        <v>9</v>
      </c>
      <c r="L12" s="197">
        <f t="shared" si="17"/>
        <v>0</v>
      </c>
      <c r="M12" s="198">
        <f t="shared" si="18"/>
        <v>0</v>
      </c>
      <c r="N12" s="198">
        <f t="shared" si="19"/>
        <v>0</v>
      </c>
      <c r="O12" s="206"/>
      <c r="P12" s="21">
        <f t="shared" si="6"/>
        <v>0</v>
      </c>
      <c r="Q12" s="5">
        <f t="shared" si="7"/>
        <v>0</v>
      </c>
      <c r="R12" s="5">
        <f t="shared" si="8"/>
        <v>0</v>
      </c>
      <c r="S12" s="182">
        <f t="shared" si="9"/>
        <v>0</v>
      </c>
      <c r="T12" s="2"/>
      <c r="U12" s="100">
        <f t="shared" si="10"/>
        <v>0</v>
      </c>
      <c r="V12" s="100">
        <f t="shared" si="11"/>
        <v>0</v>
      </c>
      <c r="W12" s="22">
        <f t="shared" si="12"/>
        <v>0</v>
      </c>
      <c r="X12" s="11">
        <f t="shared" si="13"/>
        <v>100</v>
      </c>
      <c r="Y12" s="11">
        <f t="shared" si="14"/>
        <v>0</v>
      </c>
      <c r="Z12" s="98">
        <f t="shared" si="1"/>
        <v>0</v>
      </c>
      <c r="AA12" s="98">
        <f t="shared" si="2"/>
        <v>0</v>
      </c>
      <c r="AB12" s="98">
        <f t="shared" si="15"/>
        <v>0</v>
      </c>
      <c r="AC12" s="19"/>
      <c r="AD12" s="13"/>
      <c r="AE12" s="95">
        <f t="shared" si="3"/>
        <v>0</v>
      </c>
      <c r="AF12" s="95">
        <f t="shared" si="4"/>
        <v>0</v>
      </c>
      <c r="AG12" s="95">
        <f t="shared" si="5"/>
        <v>0</v>
      </c>
      <c r="AH12" s="54"/>
      <c r="AI12" s="53"/>
    </row>
    <row r="13" spans="1:35">
      <c r="A13" s="7">
        <v>9</v>
      </c>
      <c r="B13" s="189"/>
      <c r="C13" s="189"/>
      <c r="D13" s="189"/>
      <c r="E13" s="115"/>
      <c r="F13" s="191"/>
      <c r="G13" s="186"/>
      <c r="H13" s="205"/>
      <c r="I13" s="195">
        <v>100</v>
      </c>
      <c r="J13" s="195">
        <f t="shared" si="16"/>
        <v>0</v>
      </c>
      <c r="K13" s="196" t="s">
        <v>9</v>
      </c>
      <c r="L13" s="197">
        <f t="shared" si="17"/>
        <v>0</v>
      </c>
      <c r="M13" s="198">
        <f t="shared" si="18"/>
        <v>0</v>
      </c>
      <c r="N13" s="198">
        <f t="shared" si="19"/>
        <v>0</v>
      </c>
      <c r="O13" s="206"/>
      <c r="P13" s="21">
        <f t="shared" si="6"/>
        <v>0</v>
      </c>
      <c r="Q13" s="5">
        <f t="shared" si="7"/>
        <v>0</v>
      </c>
      <c r="R13" s="5">
        <f t="shared" si="8"/>
        <v>0</v>
      </c>
      <c r="S13" s="182">
        <f t="shared" si="9"/>
        <v>0</v>
      </c>
      <c r="T13" s="2"/>
      <c r="U13" s="100">
        <f t="shared" si="10"/>
        <v>0</v>
      </c>
      <c r="V13" s="100">
        <f t="shared" si="11"/>
        <v>0</v>
      </c>
      <c r="W13" s="22">
        <f t="shared" si="12"/>
        <v>0</v>
      </c>
      <c r="X13" s="11">
        <f t="shared" si="13"/>
        <v>100</v>
      </c>
      <c r="Y13" s="11">
        <f t="shared" si="14"/>
        <v>0</v>
      </c>
      <c r="Z13" s="98">
        <f t="shared" si="1"/>
        <v>0</v>
      </c>
      <c r="AA13" s="98">
        <f t="shared" si="2"/>
        <v>0</v>
      </c>
      <c r="AB13" s="98">
        <f t="shared" si="15"/>
        <v>0</v>
      </c>
      <c r="AC13" s="19"/>
      <c r="AD13" s="13"/>
      <c r="AE13" s="95">
        <f t="shared" si="3"/>
        <v>0</v>
      </c>
      <c r="AF13" s="95">
        <f t="shared" si="4"/>
        <v>0</v>
      </c>
      <c r="AG13" s="95">
        <f t="shared" si="5"/>
        <v>0</v>
      </c>
      <c r="AH13" s="57"/>
      <c r="AI13" s="54"/>
    </row>
    <row r="14" spans="1:35">
      <c r="A14" s="7">
        <v>10</v>
      </c>
      <c r="B14" s="189"/>
      <c r="C14" s="189"/>
      <c r="D14" s="189"/>
      <c r="E14" s="115"/>
      <c r="F14" s="191"/>
      <c r="G14" s="186"/>
      <c r="H14" s="205"/>
      <c r="I14" s="195">
        <v>100</v>
      </c>
      <c r="J14" s="195">
        <f t="shared" si="16"/>
        <v>0</v>
      </c>
      <c r="K14" s="196" t="s">
        <v>9</v>
      </c>
      <c r="L14" s="197">
        <f t="shared" si="17"/>
        <v>0</v>
      </c>
      <c r="M14" s="198">
        <f t="shared" si="18"/>
        <v>0</v>
      </c>
      <c r="N14" s="198">
        <f t="shared" si="19"/>
        <v>0</v>
      </c>
      <c r="O14" s="206"/>
      <c r="P14" s="21">
        <f t="shared" si="6"/>
        <v>0</v>
      </c>
      <c r="Q14" s="5">
        <f t="shared" si="7"/>
        <v>0</v>
      </c>
      <c r="R14" s="5">
        <f t="shared" si="8"/>
        <v>0</v>
      </c>
      <c r="S14" s="182">
        <f t="shared" si="9"/>
        <v>0</v>
      </c>
      <c r="T14" s="2"/>
      <c r="U14" s="100">
        <f t="shared" si="10"/>
        <v>0</v>
      </c>
      <c r="V14" s="100">
        <f t="shared" si="11"/>
        <v>0</v>
      </c>
      <c r="W14" s="22">
        <f t="shared" si="12"/>
        <v>0</v>
      </c>
      <c r="X14" s="11">
        <f t="shared" si="13"/>
        <v>100</v>
      </c>
      <c r="Y14" s="11">
        <f t="shared" si="14"/>
        <v>0</v>
      </c>
      <c r="Z14" s="98">
        <f t="shared" si="1"/>
        <v>0</v>
      </c>
      <c r="AA14" s="98">
        <f t="shared" si="2"/>
        <v>0</v>
      </c>
      <c r="AB14" s="98">
        <f t="shared" si="15"/>
        <v>0</v>
      </c>
      <c r="AC14" s="19"/>
      <c r="AD14" s="13"/>
      <c r="AE14" s="95">
        <f t="shared" si="3"/>
        <v>0</v>
      </c>
      <c r="AF14" s="95">
        <f t="shared" si="4"/>
        <v>0</v>
      </c>
      <c r="AG14" s="95">
        <f t="shared" si="5"/>
        <v>0</v>
      </c>
      <c r="AH14" s="57"/>
      <c r="AI14" s="54"/>
    </row>
    <row r="15" spans="1:35">
      <c r="A15" s="7">
        <v>11</v>
      </c>
      <c r="B15" s="189"/>
      <c r="C15" s="189"/>
      <c r="D15" s="189"/>
      <c r="E15" s="115"/>
      <c r="F15" s="191"/>
      <c r="G15" s="186"/>
      <c r="H15" s="205"/>
      <c r="I15" s="195">
        <v>100</v>
      </c>
      <c r="J15" s="195">
        <f t="shared" si="16"/>
        <v>0</v>
      </c>
      <c r="K15" s="196" t="s">
        <v>9</v>
      </c>
      <c r="L15" s="197">
        <f t="shared" si="17"/>
        <v>0</v>
      </c>
      <c r="M15" s="198">
        <f t="shared" si="18"/>
        <v>0</v>
      </c>
      <c r="N15" s="198">
        <f t="shared" si="19"/>
        <v>0</v>
      </c>
      <c r="O15" s="206"/>
      <c r="P15" s="21">
        <f t="shared" si="6"/>
        <v>0</v>
      </c>
      <c r="Q15" s="5">
        <f t="shared" si="7"/>
        <v>0</v>
      </c>
      <c r="R15" s="5">
        <f t="shared" si="8"/>
        <v>0</v>
      </c>
      <c r="S15" s="182">
        <f t="shared" si="9"/>
        <v>0</v>
      </c>
      <c r="T15" s="2"/>
      <c r="U15" s="100">
        <f t="shared" si="10"/>
        <v>0</v>
      </c>
      <c r="V15" s="100">
        <f t="shared" si="11"/>
        <v>0</v>
      </c>
      <c r="W15" s="22">
        <f t="shared" si="12"/>
        <v>0</v>
      </c>
      <c r="X15" s="11">
        <f t="shared" si="13"/>
        <v>100</v>
      </c>
      <c r="Y15" s="11">
        <f t="shared" si="14"/>
        <v>0</v>
      </c>
      <c r="Z15" s="98">
        <f t="shared" si="1"/>
        <v>0</v>
      </c>
      <c r="AA15" s="98">
        <f t="shared" si="2"/>
        <v>0</v>
      </c>
      <c r="AB15" s="98">
        <f t="shared" si="15"/>
        <v>0</v>
      </c>
      <c r="AC15" s="19"/>
      <c r="AD15" s="13"/>
      <c r="AE15" s="95">
        <f t="shared" si="3"/>
        <v>0</v>
      </c>
      <c r="AF15" s="95">
        <f t="shared" si="4"/>
        <v>0</v>
      </c>
      <c r="AG15" s="95">
        <f t="shared" si="5"/>
        <v>0</v>
      </c>
      <c r="AH15" s="57"/>
      <c r="AI15" s="54"/>
    </row>
    <row r="16" spans="1:35">
      <c r="A16" s="7">
        <v>12</v>
      </c>
      <c r="B16" s="189"/>
      <c r="C16" s="189"/>
      <c r="D16" s="189"/>
      <c r="E16" s="115"/>
      <c r="F16" s="191"/>
      <c r="G16" s="186"/>
      <c r="H16" s="205"/>
      <c r="I16" s="195">
        <v>100</v>
      </c>
      <c r="J16" s="195">
        <f t="shared" si="16"/>
        <v>0</v>
      </c>
      <c r="K16" s="196" t="s">
        <v>9</v>
      </c>
      <c r="L16" s="197">
        <f t="shared" si="17"/>
        <v>0</v>
      </c>
      <c r="M16" s="198">
        <f t="shared" si="18"/>
        <v>0</v>
      </c>
      <c r="N16" s="198">
        <f t="shared" si="19"/>
        <v>0</v>
      </c>
      <c r="O16" s="206"/>
      <c r="P16" s="21">
        <f t="shared" si="6"/>
        <v>0</v>
      </c>
      <c r="Q16" s="5">
        <f t="shared" si="7"/>
        <v>0</v>
      </c>
      <c r="R16" s="5">
        <f t="shared" si="8"/>
        <v>0</v>
      </c>
      <c r="S16" s="182">
        <f t="shared" si="9"/>
        <v>0</v>
      </c>
      <c r="T16" s="2"/>
      <c r="U16" s="100">
        <f t="shared" si="10"/>
        <v>0</v>
      </c>
      <c r="V16" s="100">
        <f t="shared" si="11"/>
        <v>0</v>
      </c>
      <c r="W16" s="22">
        <f t="shared" si="12"/>
        <v>0</v>
      </c>
      <c r="X16" s="11">
        <f t="shared" si="13"/>
        <v>100</v>
      </c>
      <c r="Y16" s="11">
        <f t="shared" si="14"/>
        <v>0</v>
      </c>
      <c r="Z16" s="98">
        <f t="shared" si="1"/>
        <v>0</v>
      </c>
      <c r="AA16" s="98">
        <f t="shared" si="2"/>
        <v>0</v>
      </c>
      <c r="AB16" s="98">
        <f t="shared" si="15"/>
        <v>0</v>
      </c>
      <c r="AC16" s="19"/>
      <c r="AD16" s="13"/>
      <c r="AE16" s="95">
        <f t="shared" si="3"/>
        <v>0</v>
      </c>
      <c r="AF16" s="95">
        <f t="shared" si="4"/>
        <v>0</v>
      </c>
      <c r="AG16" s="95">
        <f t="shared" si="5"/>
        <v>0</v>
      </c>
      <c r="AH16" s="57"/>
      <c r="AI16" s="54"/>
    </row>
    <row r="17" spans="1:35">
      <c r="A17" s="7">
        <v>13</v>
      </c>
      <c r="B17" s="189"/>
      <c r="C17" s="189"/>
      <c r="D17" s="189"/>
      <c r="E17" s="115"/>
      <c r="F17" s="191"/>
      <c r="G17" s="186"/>
      <c r="H17" s="205"/>
      <c r="I17" s="195">
        <v>100</v>
      </c>
      <c r="J17" s="195">
        <f t="shared" si="16"/>
        <v>0</v>
      </c>
      <c r="K17" s="196" t="s">
        <v>9</v>
      </c>
      <c r="L17" s="197">
        <f t="shared" si="17"/>
        <v>0</v>
      </c>
      <c r="M17" s="198">
        <f t="shared" si="18"/>
        <v>0</v>
      </c>
      <c r="N17" s="198">
        <f t="shared" si="19"/>
        <v>0</v>
      </c>
      <c r="O17" s="206"/>
      <c r="P17" s="21">
        <f t="shared" si="6"/>
        <v>0</v>
      </c>
      <c r="Q17" s="5">
        <f t="shared" si="7"/>
        <v>0</v>
      </c>
      <c r="R17" s="5">
        <f t="shared" si="8"/>
        <v>0</v>
      </c>
      <c r="S17" s="182">
        <f t="shared" si="9"/>
        <v>0</v>
      </c>
      <c r="T17" s="2"/>
      <c r="U17" s="100">
        <f t="shared" si="10"/>
        <v>0</v>
      </c>
      <c r="V17" s="100">
        <f t="shared" si="11"/>
        <v>0</v>
      </c>
      <c r="W17" s="22">
        <f t="shared" si="12"/>
        <v>0</v>
      </c>
      <c r="X17" s="11">
        <f t="shared" si="13"/>
        <v>100</v>
      </c>
      <c r="Y17" s="11">
        <f t="shared" si="14"/>
        <v>0</v>
      </c>
      <c r="Z17" s="98">
        <f t="shared" si="1"/>
        <v>0</v>
      </c>
      <c r="AA17" s="98">
        <f t="shared" si="2"/>
        <v>0</v>
      </c>
      <c r="AB17" s="98">
        <f t="shared" si="15"/>
        <v>0</v>
      </c>
      <c r="AC17" s="19"/>
      <c r="AD17" s="13"/>
      <c r="AE17" s="95">
        <f t="shared" si="3"/>
        <v>0</v>
      </c>
      <c r="AF17" s="95">
        <f t="shared" si="4"/>
        <v>0</v>
      </c>
      <c r="AG17" s="95">
        <f t="shared" si="5"/>
        <v>0</v>
      </c>
      <c r="AH17" s="57"/>
      <c r="AI17" s="54"/>
    </row>
    <row r="18" spans="1:35">
      <c r="A18" s="7">
        <v>14</v>
      </c>
      <c r="B18" s="189"/>
      <c r="C18" s="189"/>
      <c r="D18" s="189"/>
      <c r="E18" s="115"/>
      <c r="F18" s="191"/>
      <c r="G18" s="186"/>
      <c r="H18" s="205"/>
      <c r="I18" s="195">
        <v>100</v>
      </c>
      <c r="J18" s="195">
        <f t="shared" si="16"/>
        <v>0</v>
      </c>
      <c r="K18" s="196" t="s">
        <v>9</v>
      </c>
      <c r="L18" s="197">
        <f t="shared" si="17"/>
        <v>0</v>
      </c>
      <c r="M18" s="198">
        <f t="shared" si="18"/>
        <v>0</v>
      </c>
      <c r="N18" s="198">
        <f t="shared" si="19"/>
        <v>0</v>
      </c>
      <c r="O18" s="206"/>
      <c r="P18" s="21">
        <f t="shared" si="6"/>
        <v>0</v>
      </c>
      <c r="Q18" s="5">
        <f t="shared" si="7"/>
        <v>0</v>
      </c>
      <c r="R18" s="5">
        <f t="shared" si="8"/>
        <v>0</v>
      </c>
      <c r="S18" s="182">
        <f t="shared" si="9"/>
        <v>0</v>
      </c>
      <c r="T18" s="2"/>
      <c r="U18" s="100">
        <f t="shared" si="10"/>
        <v>0</v>
      </c>
      <c r="V18" s="100">
        <f t="shared" si="11"/>
        <v>0</v>
      </c>
      <c r="W18" s="22">
        <f t="shared" si="12"/>
        <v>0</v>
      </c>
      <c r="X18" s="11">
        <f t="shared" si="13"/>
        <v>100</v>
      </c>
      <c r="Y18" s="11">
        <f t="shared" si="14"/>
        <v>0</v>
      </c>
      <c r="Z18" s="98">
        <f t="shared" si="1"/>
        <v>0</v>
      </c>
      <c r="AA18" s="98">
        <f t="shared" si="2"/>
        <v>0</v>
      </c>
      <c r="AB18" s="98">
        <f t="shared" si="15"/>
        <v>0</v>
      </c>
      <c r="AC18" s="19"/>
      <c r="AD18" s="13"/>
      <c r="AE18" s="95">
        <f t="shared" si="3"/>
        <v>0</v>
      </c>
      <c r="AF18" s="95">
        <f t="shared" si="4"/>
        <v>0</v>
      </c>
      <c r="AG18" s="95">
        <f t="shared" si="5"/>
        <v>0</v>
      </c>
      <c r="AH18" s="54"/>
      <c r="AI18" s="53"/>
    </row>
    <row r="19" spans="1:35">
      <c r="A19" s="7">
        <v>15</v>
      </c>
      <c r="B19" s="189"/>
      <c r="C19" s="189"/>
      <c r="D19" s="189"/>
      <c r="E19" s="115"/>
      <c r="F19" s="191"/>
      <c r="G19" s="186"/>
      <c r="H19" s="205"/>
      <c r="I19" s="195">
        <v>100</v>
      </c>
      <c r="J19" s="195">
        <f t="shared" si="16"/>
        <v>0</v>
      </c>
      <c r="K19" s="196" t="s">
        <v>9</v>
      </c>
      <c r="L19" s="197">
        <f t="shared" si="17"/>
        <v>0</v>
      </c>
      <c r="M19" s="198">
        <f t="shared" si="18"/>
        <v>0</v>
      </c>
      <c r="N19" s="198">
        <f t="shared" si="19"/>
        <v>0</v>
      </c>
      <c r="O19" s="206"/>
      <c r="P19" s="21">
        <f t="shared" si="6"/>
        <v>0</v>
      </c>
      <c r="Q19" s="5">
        <f t="shared" si="7"/>
        <v>0</v>
      </c>
      <c r="R19" s="5">
        <f t="shared" si="8"/>
        <v>0</v>
      </c>
      <c r="S19" s="182">
        <f t="shared" si="9"/>
        <v>0</v>
      </c>
      <c r="T19" s="2"/>
      <c r="U19" s="100">
        <f t="shared" si="10"/>
        <v>0</v>
      </c>
      <c r="V19" s="100">
        <f t="shared" si="11"/>
        <v>0</v>
      </c>
      <c r="W19" s="22">
        <f t="shared" si="12"/>
        <v>0</v>
      </c>
      <c r="X19" s="11">
        <f t="shared" si="13"/>
        <v>100</v>
      </c>
      <c r="Y19" s="11">
        <f t="shared" si="14"/>
        <v>0</v>
      </c>
      <c r="Z19" s="98">
        <f t="shared" si="1"/>
        <v>0</v>
      </c>
      <c r="AA19" s="98">
        <f t="shared" si="2"/>
        <v>0</v>
      </c>
      <c r="AB19" s="98">
        <f t="shared" si="15"/>
        <v>0</v>
      </c>
      <c r="AC19" s="19"/>
      <c r="AD19" s="13"/>
      <c r="AE19" s="95">
        <f t="shared" si="3"/>
        <v>0</v>
      </c>
      <c r="AF19" s="95">
        <f t="shared" si="4"/>
        <v>0</v>
      </c>
      <c r="AG19" s="95">
        <f t="shared" si="5"/>
        <v>0</v>
      </c>
    </row>
    <row r="20" spans="1:35" ht="18.5">
      <c r="A20" s="7">
        <v>16</v>
      </c>
      <c r="B20" s="189"/>
      <c r="C20" s="189"/>
      <c r="D20" s="189"/>
      <c r="E20" s="115"/>
      <c r="F20" s="191"/>
      <c r="G20" s="186"/>
      <c r="H20" s="205"/>
      <c r="I20" s="195">
        <v>100</v>
      </c>
      <c r="J20" s="195">
        <f t="shared" si="16"/>
        <v>0</v>
      </c>
      <c r="K20" s="196" t="s">
        <v>9</v>
      </c>
      <c r="L20" s="197">
        <f t="shared" si="17"/>
        <v>0</v>
      </c>
      <c r="M20" s="198">
        <f t="shared" si="18"/>
        <v>0</v>
      </c>
      <c r="N20" s="198">
        <f t="shared" si="19"/>
        <v>0</v>
      </c>
      <c r="O20" s="206"/>
      <c r="P20" s="21">
        <f t="shared" si="6"/>
        <v>0</v>
      </c>
      <c r="Q20" s="5">
        <f t="shared" si="7"/>
        <v>0</v>
      </c>
      <c r="R20" s="5">
        <f t="shared" si="8"/>
        <v>0</v>
      </c>
      <c r="S20" s="182">
        <f t="shared" si="9"/>
        <v>0</v>
      </c>
      <c r="T20" s="2"/>
      <c r="U20" s="100">
        <f t="shared" si="10"/>
        <v>0</v>
      </c>
      <c r="V20" s="100">
        <f t="shared" si="11"/>
        <v>0</v>
      </c>
      <c r="W20" s="22">
        <f t="shared" si="12"/>
        <v>0</v>
      </c>
      <c r="X20" s="11">
        <f t="shared" si="13"/>
        <v>100</v>
      </c>
      <c r="Y20" s="11">
        <f t="shared" si="14"/>
        <v>0</v>
      </c>
      <c r="Z20" s="98">
        <f t="shared" si="1"/>
        <v>0</v>
      </c>
      <c r="AA20" s="98">
        <f t="shared" si="2"/>
        <v>0</v>
      </c>
      <c r="AB20" s="98">
        <f t="shared" si="15"/>
        <v>0</v>
      </c>
      <c r="AC20" s="19"/>
      <c r="AD20" s="13"/>
      <c r="AE20" s="95">
        <f t="shared" si="3"/>
        <v>0</v>
      </c>
      <c r="AF20" s="95">
        <f t="shared" si="4"/>
        <v>0</v>
      </c>
      <c r="AG20" s="95">
        <f t="shared" si="5"/>
        <v>0</v>
      </c>
      <c r="AH20" s="54"/>
      <c r="AI20" s="34"/>
    </row>
    <row r="21" spans="1:35">
      <c r="A21" s="7">
        <v>17</v>
      </c>
      <c r="B21" s="189"/>
      <c r="C21" s="189"/>
      <c r="D21" s="189"/>
      <c r="E21" s="115"/>
      <c r="F21" s="191"/>
      <c r="G21" s="186"/>
      <c r="H21" s="205"/>
      <c r="I21" s="195">
        <v>100</v>
      </c>
      <c r="J21" s="195">
        <f t="shared" si="16"/>
        <v>0</v>
      </c>
      <c r="K21" s="196" t="s">
        <v>9</v>
      </c>
      <c r="L21" s="197">
        <f t="shared" si="17"/>
        <v>0</v>
      </c>
      <c r="M21" s="198">
        <f t="shared" si="18"/>
        <v>0</v>
      </c>
      <c r="N21" s="198">
        <f t="shared" si="19"/>
        <v>0</v>
      </c>
      <c r="O21" s="206"/>
      <c r="P21" s="21">
        <f t="shared" si="6"/>
        <v>0</v>
      </c>
      <c r="Q21" s="5">
        <f t="shared" si="7"/>
        <v>0</v>
      </c>
      <c r="R21" s="5">
        <f t="shared" si="8"/>
        <v>0</v>
      </c>
      <c r="S21" s="182">
        <f t="shared" si="9"/>
        <v>0</v>
      </c>
      <c r="T21" s="2"/>
      <c r="U21" s="100">
        <f t="shared" si="10"/>
        <v>0</v>
      </c>
      <c r="V21" s="100">
        <f t="shared" si="11"/>
        <v>0</v>
      </c>
      <c r="W21" s="22">
        <f t="shared" si="12"/>
        <v>0</v>
      </c>
      <c r="X21" s="11">
        <f t="shared" si="13"/>
        <v>100</v>
      </c>
      <c r="Y21" s="11">
        <f t="shared" si="14"/>
        <v>0</v>
      </c>
      <c r="Z21" s="98">
        <f t="shared" si="1"/>
        <v>0</v>
      </c>
      <c r="AA21" s="98">
        <f t="shared" si="2"/>
        <v>0</v>
      </c>
      <c r="AB21" s="98">
        <f t="shared" si="15"/>
        <v>0</v>
      </c>
      <c r="AC21" s="19"/>
      <c r="AD21" s="13"/>
      <c r="AE21" s="95">
        <f t="shared" si="3"/>
        <v>0</v>
      </c>
      <c r="AF21" s="95">
        <f t="shared" si="4"/>
        <v>0</v>
      </c>
      <c r="AG21" s="95">
        <f t="shared" si="5"/>
        <v>0</v>
      </c>
    </row>
    <row r="22" spans="1:35">
      <c r="A22" s="7">
        <v>18</v>
      </c>
      <c r="B22" s="189"/>
      <c r="C22" s="189"/>
      <c r="D22" s="189"/>
      <c r="E22" s="115"/>
      <c r="F22" s="191"/>
      <c r="G22" s="186"/>
      <c r="H22" s="205"/>
      <c r="I22" s="195">
        <v>100</v>
      </c>
      <c r="J22" s="195">
        <f t="shared" si="16"/>
        <v>0</v>
      </c>
      <c r="K22" s="196" t="s">
        <v>9</v>
      </c>
      <c r="L22" s="197">
        <f t="shared" si="17"/>
        <v>0</v>
      </c>
      <c r="M22" s="198">
        <f t="shared" si="18"/>
        <v>0</v>
      </c>
      <c r="N22" s="198">
        <f t="shared" si="19"/>
        <v>0</v>
      </c>
      <c r="O22" s="206"/>
      <c r="P22" s="21">
        <f t="shared" si="6"/>
        <v>0</v>
      </c>
      <c r="Q22" s="5">
        <f t="shared" si="7"/>
        <v>0</v>
      </c>
      <c r="R22" s="5">
        <f t="shared" si="8"/>
        <v>0</v>
      </c>
      <c r="S22" s="182">
        <f t="shared" si="9"/>
        <v>0</v>
      </c>
      <c r="T22" s="2"/>
      <c r="U22" s="100">
        <f t="shared" si="10"/>
        <v>0</v>
      </c>
      <c r="V22" s="100">
        <f t="shared" si="11"/>
        <v>0</v>
      </c>
      <c r="W22" s="22">
        <f t="shared" si="12"/>
        <v>0</v>
      </c>
      <c r="X22" s="11">
        <f t="shared" si="13"/>
        <v>100</v>
      </c>
      <c r="Y22" s="11">
        <f t="shared" si="14"/>
        <v>0</v>
      </c>
      <c r="Z22" s="98">
        <f t="shared" si="1"/>
        <v>0</v>
      </c>
      <c r="AA22" s="98">
        <f t="shared" si="2"/>
        <v>0</v>
      </c>
      <c r="AB22" s="98">
        <f t="shared" si="15"/>
        <v>0</v>
      </c>
      <c r="AC22" s="19"/>
      <c r="AD22" s="13"/>
      <c r="AE22" s="95">
        <f t="shared" si="3"/>
        <v>0</v>
      </c>
      <c r="AF22" s="95">
        <f t="shared" si="4"/>
        <v>0</v>
      </c>
      <c r="AG22" s="95">
        <f t="shared" si="5"/>
        <v>0</v>
      </c>
    </row>
    <row r="23" spans="1:35">
      <c r="A23" s="7">
        <v>19</v>
      </c>
      <c r="B23" s="189"/>
      <c r="C23" s="189"/>
      <c r="D23" s="189"/>
      <c r="E23" s="115"/>
      <c r="F23" s="191"/>
      <c r="G23" s="186"/>
      <c r="H23" s="205"/>
      <c r="I23" s="195">
        <v>100</v>
      </c>
      <c r="J23" s="195">
        <f t="shared" si="16"/>
        <v>0</v>
      </c>
      <c r="K23" s="196" t="s">
        <v>9</v>
      </c>
      <c r="L23" s="197">
        <f t="shared" si="17"/>
        <v>0</v>
      </c>
      <c r="M23" s="198">
        <f t="shared" si="18"/>
        <v>0</v>
      </c>
      <c r="N23" s="198">
        <f t="shared" si="19"/>
        <v>0</v>
      </c>
      <c r="O23" s="206"/>
      <c r="P23" s="21">
        <f t="shared" si="6"/>
        <v>0</v>
      </c>
      <c r="Q23" s="5">
        <f t="shared" si="7"/>
        <v>0</v>
      </c>
      <c r="R23" s="5">
        <f t="shared" si="8"/>
        <v>0</v>
      </c>
      <c r="S23" s="182">
        <f t="shared" si="9"/>
        <v>0</v>
      </c>
      <c r="T23" s="2"/>
      <c r="U23" s="100">
        <f t="shared" si="10"/>
        <v>0</v>
      </c>
      <c r="V23" s="100">
        <f t="shared" si="11"/>
        <v>0</v>
      </c>
      <c r="W23" s="22">
        <f t="shared" si="12"/>
        <v>0</v>
      </c>
      <c r="X23" s="11">
        <f t="shared" si="13"/>
        <v>100</v>
      </c>
      <c r="Y23" s="11">
        <f t="shared" si="14"/>
        <v>0</v>
      </c>
      <c r="Z23" s="98">
        <f t="shared" si="1"/>
        <v>0</v>
      </c>
      <c r="AA23" s="98">
        <f t="shared" si="2"/>
        <v>0</v>
      </c>
      <c r="AB23" s="98">
        <f t="shared" si="15"/>
        <v>0</v>
      </c>
      <c r="AC23" s="19"/>
      <c r="AD23" s="13"/>
      <c r="AE23" s="95">
        <f t="shared" si="3"/>
        <v>0</v>
      </c>
      <c r="AF23" s="95">
        <f t="shared" si="4"/>
        <v>0</v>
      </c>
      <c r="AG23" s="95">
        <f t="shared" si="5"/>
        <v>0</v>
      </c>
    </row>
    <row r="24" spans="1:35">
      <c r="A24" s="7">
        <v>20</v>
      </c>
      <c r="B24" s="189"/>
      <c r="C24" s="189"/>
      <c r="D24" s="189"/>
      <c r="E24" s="115"/>
      <c r="F24" s="191"/>
      <c r="G24" s="186"/>
      <c r="H24" s="205"/>
      <c r="I24" s="195">
        <v>100</v>
      </c>
      <c r="J24" s="195">
        <f t="shared" si="16"/>
        <v>0</v>
      </c>
      <c r="K24" s="196" t="s">
        <v>9</v>
      </c>
      <c r="L24" s="197">
        <f t="shared" si="17"/>
        <v>0</v>
      </c>
      <c r="M24" s="198">
        <f t="shared" si="18"/>
        <v>0</v>
      </c>
      <c r="N24" s="198">
        <f t="shared" si="19"/>
        <v>0</v>
      </c>
      <c r="O24" s="206"/>
      <c r="P24" s="21">
        <f t="shared" si="6"/>
        <v>0</v>
      </c>
      <c r="Q24" s="5">
        <f t="shared" si="7"/>
        <v>0</v>
      </c>
      <c r="R24" s="5">
        <f t="shared" si="8"/>
        <v>0</v>
      </c>
      <c r="S24" s="182">
        <f t="shared" si="9"/>
        <v>0</v>
      </c>
      <c r="T24" s="2"/>
      <c r="U24" s="100">
        <f t="shared" si="10"/>
        <v>0</v>
      </c>
      <c r="V24" s="100">
        <f t="shared" si="11"/>
        <v>0</v>
      </c>
      <c r="W24" s="22">
        <f t="shared" si="12"/>
        <v>0</v>
      </c>
      <c r="X24" s="11">
        <f t="shared" si="13"/>
        <v>100</v>
      </c>
      <c r="Y24" s="11">
        <f t="shared" si="14"/>
        <v>0</v>
      </c>
      <c r="Z24" s="98">
        <f t="shared" si="1"/>
        <v>0</v>
      </c>
      <c r="AA24" s="98">
        <f t="shared" si="2"/>
        <v>0</v>
      </c>
      <c r="AB24" s="98">
        <f t="shared" si="15"/>
        <v>0</v>
      </c>
      <c r="AC24" s="19"/>
      <c r="AD24" s="13"/>
      <c r="AE24" s="95">
        <f t="shared" si="3"/>
        <v>0</v>
      </c>
      <c r="AF24" s="95">
        <f t="shared" si="4"/>
        <v>0</v>
      </c>
      <c r="AG24" s="95">
        <f t="shared" si="5"/>
        <v>0</v>
      </c>
    </row>
    <row r="25" spans="1:35">
      <c r="A25" s="7">
        <v>21</v>
      </c>
      <c r="B25" s="189"/>
      <c r="C25" s="189"/>
      <c r="D25" s="189"/>
      <c r="E25" s="115"/>
      <c r="F25" s="191"/>
      <c r="G25" s="186"/>
      <c r="H25" s="205"/>
      <c r="I25" s="195">
        <v>100</v>
      </c>
      <c r="J25" s="195">
        <f t="shared" si="16"/>
        <v>0</v>
      </c>
      <c r="K25" s="196" t="s">
        <v>9</v>
      </c>
      <c r="L25" s="197">
        <f t="shared" si="17"/>
        <v>0</v>
      </c>
      <c r="M25" s="198">
        <f t="shared" si="18"/>
        <v>0</v>
      </c>
      <c r="N25" s="198">
        <f t="shared" si="19"/>
        <v>0</v>
      </c>
      <c r="O25" s="206"/>
      <c r="P25" s="21">
        <f t="shared" si="6"/>
        <v>0</v>
      </c>
      <c r="Q25" s="5">
        <f t="shared" si="7"/>
        <v>0</v>
      </c>
      <c r="R25" s="5">
        <f t="shared" si="8"/>
        <v>0</v>
      </c>
      <c r="S25" s="182">
        <f t="shared" si="9"/>
        <v>0</v>
      </c>
      <c r="T25" s="2"/>
      <c r="U25" s="100">
        <f t="shared" si="10"/>
        <v>0</v>
      </c>
      <c r="V25" s="100">
        <f t="shared" si="11"/>
        <v>0</v>
      </c>
      <c r="W25" s="22">
        <f t="shared" si="12"/>
        <v>0</v>
      </c>
      <c r="X25" s="11">
        <f t="shared" si="13"/>
        <v>100</v>
      </c>
      <c r="Y25" s="11">
        <f t="shared" si="14"/>
        <v>0</v>
      </c>
      <c r="Z25" s="98">
        <f t="shared" si="1"/>
        <v>0</v>
      </c>
      <c r="AA25" s="98">
        <f t="shared" si="2"/>
        <v>0</v>
      </c>
      <c r="AB25" s="98">
        <f t="shared" si="15"/>
        <v>0</v>
      </c>
      <c r="AC25" s="19"/>
      <c r="AD25" s="13"/>
      <c r="AE25" s="95">
        <f t="shared" si="3"/>
        <v>0</v>
      </c>
      <c r="AF25" s="95">
        <f t="shared" si="4"/>
        <v>0</v>
      </c>
      <c r="AG25" s="95">
        <f t="shared" si="5"/>
        <v>0</v>
      </c>
    </row>
    <row r="26" spans="1:35">
      <c r="A26" s="7">
        <v>22</v>
      </c>
      <c r="B26" s="189"/>
      <c r="C26" s="189"/>
      <c r="D26" s="189"/>
      <c r="E26" s="115"/>
      <c r="F26" s="191"/>
      <c r="G26" s="186"/>
      <c r="H26" s="205"/>
      <c r="I26" s="195">
        <v>100</v>
      </c>
      <c r="J26" s="195">
        <f t="shared" si="16"/>
        <v>0</v>
      </c>
      <c r="K26" s="196" t="s">
        <v>9</v>
      </c>
      <c r="L26" s="197">
        <f t="shared" si="17"/>
        <v>0</v>
      </c>
      <c r="M26" s="198">
        <f t="shared" si="18"/>
        <v>0</v>
      </c>
      <c r="N26" s="198">
        <f t="shared" si="19"/>
        <v>0</v>
      </c>
      <c r="O26" s="206"/>
      <c r="P26" s="21">
        <f t="shared" si="6"/>
        <v>0</v>
      </c>
      <c r="Q26" s="5">
        <f t="shared" si="7"/>
        <v>0</v>
      </c>
      <c r="R26" s="5">
        <f t="shared" si="8"/>
        <v>0</v>
      </c>
      <c r="S26" s="182">
        <f t="shared" si="9"/>
        <v>0</v>
      </c>
      <c r="T26" s="2"/>
      <c r="U26" s="100">
        <f t="shared" si="10"/>
        <v>0</v>
      </c>
      <c r="V26" s="100">
        <f t="shared" si="11"/>
        <v>0</v>
      </c>
      <c r="W26" s="22">
        <f t="shared" si="12"/>
        <v>0</v>
      </c>
      <c r="X26" s="11">
        <f t="shared" si="13"/>
        <v>100</v>
      </c>
      <c r="Y26" s="11">
        <f t="shared" si="14"/>
        <v>0</v>
      </c>
      <c r="Z26" s="98">
        <f t="shared" si="1"/>
        <v>0</v>
      </c>
      <c r="AA26" s="98">
        <f t="shared" si="2"/>
        <v>0</v>
      </c>
      <c r="AB26" s="98">
        <f t="shared" si="15"/>
        <v>0</v>
      </c>
      <c r="AC26" s="19"/>
      <c r="AD26" s="13"/>
      <c r="AE26" s="95">
        <f t="shared" si="3"/>
        <v>0</v>
      </c>
      <c r="AF26" s="95">
        <f t="shared" si="4"/>
        <v>0</v>
      </c>
      <c r="AG26" s="95">
        <f t="shared" si="5"/>
        <v>0</v>
      </c>
    </row>
    <row r="27" spans="1:35">
      <c r="A27" s="7">
        <v>23</v>
      </c>
      <c r="B27" s="189"/>
      <c r="C27" s="189"/>
      <c r="D27" s="189"/>
      <c r="E27" s="115"/>
      <c r="F27" s="191"/>
      <c r="G27" s="186"/>
      <c r="H27" s="205"/>
      <c r="I27" s="195">
        <v>100</v>
      </c>
      <c r="J27" s="195">
        <f t="shared" si="16"/>
        <v>0</v>
      </c>
      <c r="K27" s="196" t="s">
        <v>9</v>
      </c>
      <c r="L27" s="197">
        <f t="shared" si="17"/>
        <v>0</v>
      </c>
      <c r="M27" s="198">
        <f t="shared" si="18"/>
        <v>0</v>
      </c>
      <c r="N27" s="198">
        <f t="shared" si="19"/>
        <v>0</v>
      </c>
      <c r="O27" s="206"/>
      <c r="P27" s="21">
        <f t="shared" si="6"/>
        <v>0</v>
      </c>
      <c r="Q27" s="5">
        <f t="shared" si="7"/>
        <v>0</v>
      </c>
      <c r="R27" s="5">
        <f t="shared" si="8"/>
        <v>0</v>
      </c>
      <c r="S27" s="182">
        <f t="shared" si="9"/>
        <v>0</v>
      </c>
      <c r="T27" s="2"/>
      <c r="U27" s="100">
        <f t="shared" si="10"/>
        <v>0</v>
      </c>
      <c r="V27" s="100">
        <f t="shared" si="11"/>
        <v>0</v>
      </c>
      <c r="W27" s="22">
        <f t="shared" si="12"/>
        <v>0</v>
      </c>
      <c r="X27" s="11">
        <f t="shared" si="13"/>
        <v>100</v>
      </c>
      <c r="Y27" s="11">
        <f t="shared" si="14"/>
        <v>0</v>
      </c>
      <c r="Z27" s="98">
        <f t="shared" si="1"/>
        <v>0</v>
      </c>
      <c r="AA27" s="98">
        <f t="shared" si="2"/>
        <v>0</v>
      </c>
      <c r="AB27" s="98">
        <f t="shared" si="15"/>
        <v>0</v>
      </c>
      <c r="AC27" s="19"/>
      <c r="AD27" s="13"/>
      <c r="AE27" s="95">
        <f t="shared" si="3"/>
        <v>0</v>
      </c>
      <c r="AF27" s="95">
        <f t="shared" si="4"/>
        <v>0</v>
      </c>
      <c r="AG27" s="95">
        <f t="shared" si="5"/>
        <v>0</v>
      </c>
    </row>
    <row r="28" spans="1:35">
      <c r="A28" s="7">
        <v>24</v>
      </c>
      <c r="B28" s="189"/>
      <c r="C28" s="189"/>
      <c r="D28" s="189"/>
      <c r="E28" s="115"/>
      <c r="F28" s="191"/>
      <c r="G28" s="186"/>
      <c r="H28" s="205"/>
      <c r="I28" s="195">
        <v>100</v>
      </c>
      <c r="J28" s="195">
        <f t="shared" si="16"/>
        <v>0</v>
      </c>
      <c r="K28" s="196" t="s">
        <v>9</v>
      </c>
      <c r="L28" s="197">
        <f t="shared" si="17"/>
        <v>0</v>
      </c>
      <c r="M28" s="198">
        <f t="shared" si="18"/>
        <v>0</v>
      </c>
      <c r="N28" s="198">
        <f t="shared" si="19"/>
        <v>0</v>
      </c>
      <c r="O28" s="206"/>
      <c r="P28" s="21">
        <f t="shared" si="6"/>
        <v>0</v>
      </c>
      <c r="Q28" s="5">
        <f t="shared" si="7"/>
        <v>0</v>
      </c>
      <c r="R28" s="5">
        <f t="shared" si="8"/>
        <v>0</v>
      </c>
      <c r="S28" s="182">
        <f t="shared" si="9"/>
        <v>0</v>
      </c>
      <c r="T28" s="2"/>
      <c r="U28" s="100">
        <f t="shared" si="10"/>
        <v>0</v>
      </c>
      <c r="V28" s="100">
        <f t="shared" si="11"/>
        <v>0</v>
      </c>
      <c r="W28" s="22">
        <f t="shared" si="12"/>
        <v>0</v>
      </c>
      <c r="X28" s="11">
        <f t="shared" si="13"/>
        <v>100</v>
      </c>
      <c r="Y28" s="11">
        <f t="shared" si="14"/>
        <v>0</v>
      </c>
      <c r="Z28" s="98">
        <f t="shared" si="1"/>
        <v>0</v>
      </c>
      <c r="AA28" s="98">
        <f t="shared" si="2"/>
        <v>0</v>
      </c>
      <c r="AB28" s="98">
        <f t="shared" si="15"/>
        <v>0</v>
      </c>
      <c r="AC28" s="19"/>
      <c r="AD28" s="13"/>
      <c r="AE28" s="95">
        <f t="shared" si="3"/>
        <v>0</v>
      </c>
      <c r="AF28" s="95">
        <f t="shared" si="4"/>
        <v>0</v>
      </c>
      <c r="AG28" s="95">
        <f t="shared" si="5"/>
        <v>0</v>
      </c>
    </row>
    <row r="29" spans="1:35">
      <c r="A29" s="7">
        <v>25</v>
      </c>
      <c r="B29" s="189"/>
      <c r="C29" s="189"/>
      <c r="D29" s="189"/>
      <c r="E29" s="115"/>
      <c r="F29" s="191"/>
      <c r="G29" s="186"/>
      <c r="H29" s="205"/>
      <c r="I29" s="195">
        <v>100</v>
      </c>
      <c r="J29" s="195">
        <f t="shared" si="16"/>
        <v>0</v>
      </c>
      <c r="K29" s="196" t="s">
        <v>9</v>
      </c>
      <c r="L29" s="197">
        <f t="shared" si="17"/>
        <v>0</v>
      </c>
      <c r="M29" s="198">
        <f t="shared" si="18"/>
        <v>0</v>
      </c>
      <c r="N29" s="198">
        <f t="shared" si="19"/>
        <v>0</v>
      </c>
      <c r="O29" s="206"/>
      <c r="P29" s="21">
        <f t="shared" si="6"/>
        <v>0</v>
      </c>
      <c r="Q29" s="5">
        <f t="shared" si="7"/>
        <v>0</v>
      </c>
      <c r="R29" s="5">
        <f t="shared" si="8"/>
        <v>0</v>
      </c>
      <c r="S29" s="182">
        <f t="shared" si="9"/>
        <v>0</v>
      </c>
      <c r="T29" s="2"/>
      <c r="U29" s="100">
        <f t="shared" si="10"/>
        <v>0</v>
      </c>
      <c r="V29" s="100">
        <f t="shared" si="11"/>
        <v>0</v>
      </c>
      <c r="W29" s="22">
        <f t="shared" si="12"/>
        <v>0</v>
      </c>
      <c r="X29" s="11">
        <f t="shared" si="13"/>
        <v>100</v>
      </c>
      <c r="Y29" s="11">
        <f t="shared" si="14"/>
        <v>0</v>
      </c>
      <c r="Z29" s="98">
        <f t="shared" si="1"/>
        <v>0</v>
      </c>
      <c r="AA29" s="98">
        <f t="shared" si="2"/>
        <v>0</v>
      </c>
      <c r="AB29" s="98">
        <f t="shared" si="15"/>
        <v>0</v>
      </c>
      <c r="AC29" s="19"/>
      <c r="AD29" s="13"/>
      <c r="AE29" s="95">
        <f t="shared" si="3"/>
        <v>0</v>
      </c>
      <c r="AF29" s="95">
        <f t="shared" si="4"/>
        <v>0</v>
      </c>
      <c r="AG29" s="95">
        <f t="shared" si="5"/>
        <v>0</v>
      </c>
    </row>
    <row r="30" spans="1:35">
      <c r="A30" s="7">
        <v>26</v>
      </c>
      <c r="B30" s="189"/>
      <c r="C30" s="189"/>
      <c r="D30" s="189"/>
      <c r="E30" s="115"/>
      <c r="F30" s="191"/>
      <c r="G30" s="186"/>
      <c r="H30" s="205"/>
      <c r="I30" s="195">
        <v>100</v>
      </c>
      <c r="J30" s="195">
        <f t="shared" si="16"/>
        <v>0</v>
      </c>
      <c r="K30" s="196" t="s">
        <v>9</v>
      </c>
      <c r="L30" s="197">
        <f t="shared" si="17"/>
        <v>0</v>
      </c>
      <c r="M30" s="198">
        <f t="shared" si="18"/>
        <v>0</v>
      </c>
      <c r="N30" s="198">
        <f t="shared" si="19"/>
        <v>0</v>
      </c>
      <c r="O30" s="206"/>
      <c r="P30" s="21">
        <f t="shared" si="6"/>
        <v>0</v>
      </c>
      <c r="Q30" s="5">
        <f t="shared" si="7"/>
        <v>0</v>
      </c>
      <c r="R30" s="5">
        <f t="shared" si="8"/>
        <v>0</v>
      </c>
      <c r="S30" s="182">
        <f t="shared" si="9"/>
        <v>0</v>
      </c>
      <c r="T30" s="2"/>
      <c r="U30" s="100">
        <f t="shared" si="10"/>
        <v>0</v>
      </c>
      <c r="V30" s="100">
        <f t="shared" si="11"/>
        <v>0</v>
      </c>
      <c r="W30" s="22">
        <f t="shared" si="12"/>
        <v>0</v>
      </c>
      <c r="X30" s="11">
        <f t="shared" si="13"/>
        <v>100</v>
      </c>
      <c r="Y30" s="11">
        <f t="shared" si="14"/>
        <v>0</v>
      </c>
      <c r="Z30" s="98">
        <f t="shared" si="1"/>
        <v>0</v>
      </c>
      <c r="AA30" s="98">
        <f t="shared" si="2"/>
        <v>0</v>
      </c>
      <c r="AB30" s="98">
        <f t="shared" si="15"/>
        <v>0</v>
      </c>
      <c r="AC30" s="19"/>
      <c r="AD30" s="13"/>
      <c r="AE30" s="95">
        <f t="shared" si="3"/>
        <v>0</v>
      </c>
      <c r="AF30" s="95">
        <f t="shared" si="4"/>
        <v>0</v>
      </c>
      <c r="AG30" s="95">
        <f t="shared" si="5"/>
        <v>0</v>
      </c>
    </row>
    <row r="31" spans="1:35">
      <c r="A31" s="7">
        <v>27</v>
      </c>
      <c r="B31" s="189"/>
      <c r="C31" s="189"/>
      <c r="D31" s="189"/>
      <c r="E31" s="115"/>
      <c r="F31" s="191"/>
      <c r="G31" s="186"/>
      <c r="H31" s="205"/>
      <c r="I31" s="195">
        <v>100</v>
      </c>
      <c r="J31" s="195">
        <f t="shared" si="16"/>
        <v>0</v>
      </c>
      <c r="K31" s="196" t="s">
        <v>9</v>
      </c>
      <c r="L31" s="197">
        <f t="shared" si="17"/>
        <v>0</v>
      </c>
      <c r="M31" s="198">
        <f t="shared" si="18"/>
        <v>0</v>
      </c>
      <c r="N31" s="198">
        <f t="shared" si="19"/>
        <v>0</v>
      </c>
      <c r="O31" s="206"/>
      <c r="P31" s="21">
        <f t="shared" si="6"/>
        <v>0</v>
      </c>
      <c r="Q31" s="5">
        <f t="shared" si="7"/>
        <v>0</v>
      </c>
      <c r="R31" s="5">
        <f t="shared" si="8"/>
        <v>0</v>
      </c>
      <c r="S31" s="182">
        <f t="shared" si="9"/>
        <v>0</v>
      </c>
      <c r="T31" s="2"/>
      <c r="U31" s="100">
        <f t="shared" si="10"/>
        <v>0</v>
      </c>
      <c r="V31" s="100">
        <f t="shared" si="11"/>
        <v>0</v>
      </c>
      <c r="W31" s="22">
        <f t="shared" si="12"/>
        <v>0</v>
      </c>
      <c r="X31" s="11">
        <f t="shared" si="13"/>
        <v>100</v>
      </c>
      <c r="Y31" s="11">
        <f t="shared" si="14"/>
        <v>0</v>
      </c>
      <c r="Z31" s="98">
        <f t="shared" si="1"/>
        <v>0</v>
      </c>
      <c r="AA31" s="98">
        <f t="shared" si="2"/>
        <v>0</v>
      </c>
      <c r="AB31" s="98">
        <f t="shared" si="15"/>
        <v>0</v>
      </c>
      <c r="AC31" s="19"/>
      <c r="AD31" s="13"/>
      <c r="AE31" s="95">
        <f t="shared" si="3"/>
        <v>0</v>
      </c>
      <c r="AF31" s="95">
        <f t="shared" si="4"/>
        <v>0</v>
      </c>
      <c r="AG31" s="95">
        <f t="shared" si="5"/>
        <v>0</v>
      </c>
    </row>
    <row r="32" spans="1:35">
      <c r="A32" s="7">
        <v>28</v>
      </c>
      <c r="B32" s="189"/>
      <c r="C32" s="189"/>
      <c r="D32" s="189"/>
      <c r="E32" s="115"/>
      <c r="F32" s="191"/>
      <c r="G32" s="186"/>
      <c r="H32" s="205"/>
      <c r="I32" s="195">
        <v>100</v>
      </c>
      <c r="J32" s="195">
        <f t="shared" si="16"/>
        <v>0</v>
      </c>
      <c r="K32" s="196" t="s">
        <v>9</v>
      </c>
      <c r="L32" s="197">
        <f t="shared" si="17"/>
        <v>0</v>
      </c>
      <c r="M32" s="198">
        <f t="shared" si="18"/>
        <v>0</v>
      </c>
      <c r="N32" s="198">
        <f t="shared" si="19"/>
        <v>0</v>
      </c>
      <c r="O32" s="206"/>
      <c r="P32" s="21">
        <f t="shared" si="6"/>
        <v>0</v>
      </c>
      <c r="Q32" s="5">
        <f t="shared" si="7"/>
        <v>0</v>
      </c>
      <c r="R32" s="5">
        <f t="shared" si="8"/>
        <v>0</v>
      </c>
      <c r="S32" s="182">
        <f t="shared" si="9"/>
        <v>0</v>
      </c>
      <c r="T32" s="2"/>
      <c r="U32" s="100">
        <f t="shared" si="10"/>
        <v>0</v>
      </c>
      <c r="V32" s="100">
        <f t="shared" si="11"/>
        <v>0</v>
      </c>
      <c r="W32" s="22">
        <f t="shared" si="12"/>
        <v>0</v>
      </c>
      <c r="X32" s="11">
        <f t="shared" si="13"/>
        <v>100</v>
      </c>
      <c r="Y32" s="11">
        <f t="shared" si="14"/>
        <v>0</v>
      </c>
      <c r="Z32" s="98">
        <f t="shared" si="1"/>
        <v>0</v>
      </c>
      <c r="AA32" s="98">
        <f t="shared" si="2"/>
        <v>0</v>
      </c>
      <c r="AB32" s="98">
        <f t="shared" si="15"/>
        <v>0</v>
      </c>
      <c r="AC32" s="19"/>
      <c r="AD32" s="13"/>
      <c r="AE32" s="95">
        <f t="shared" si="3"/>
        <v>0</v>
      </c>
      <c r="AF32" s="95">
        <f t="shared" si="4"/>
        <v>0</v>
      </c>
      <c r="AG32" s="95">
        <f t="shared" si="5"/>
        <v>0</v>
      </c>
    </row>
    <row r="33" spans="1:33">
      <c r="A33" s="7">
        <v>29</v>
      </c>
      <c r="B33" s="189"/>
      <c r="C33" s="189"/>
      <c r="D33" s="189"/>
      <c r="E33" s="115"/>
      <c r="F33" s="191"/>
      <c r="G33" s="186"/>
      <c r="H33" s="205"/>
      <c r="I33" s="195">
        <v>100</v>
      </c>
      <c r="J33" s="195">
        <f t="shared" si="16"/>
        <v>0</v>
      </c>
      <c r="K33" s="196" t="s">
        <v>9</v>
      </c>
      <c r="L33" s="197">
        <f t="shared" si="17"/>
        <v>0</v>
      </c>
      <c r="M33" s="198">
        <f t="shared" si="18"/>
        <v>0</v>
      </c>
      <c r="N33" s="198">
        <f t="shared" si="19"/>
        <v>0</v>
      </c>
      <c r="O33" s="206"/>
      <c r="P33" s="21">
        <f t="shared" si="6"/>
        <v>0</v>
      </c>
      <c r="Q33" s="5">
        <f t="shared" si="7"/>
        <v>0</v>
      </c>
      <c r="R33" s="5">
        <f t="shared" si="8"/>
        <v>0</v>
      </c>
      <c r="S33" s="182">
        <f t="shared" si="9"/>
        <v>0</v>
      </c>
      <c r="T33" s="2"/>
      <c r="U33" s="100">
        <f t="shared" si="10"/>
        <v>0</v>
      </c>
      <c r="V33" s="100">
        <f t="shared" si="11"/>
        <v>0</v>
      </c>
      <c r="W33" s="22">
        <f t="shared" si="12"/>
        <v>0</v>
      </c>
      <c r="X33" s="11">
        <f t="shared" si="13"/>
        <v>100</v>
      </c>
      <c r="Y33" s="11">
        <f t="shared" si="14"/>
        <v>0</v>
      </c>
      <c r="Z33" s="98">
        <f t="shared" si="1"/>
        <v>0</v>
      </c>
      <c r="AA33" s="98">
        <f t="shared" si="2"/>
        <v>0</v>
      </c>
      <c r="AB33" s="98">
        <f t="shared" si="15"/>
        <v>0</v>
      </c>
      <c r="AC33" s="19"/>
      <c r="AD33" s="13"/>
      <c r="AE33" s="95">
        <f t="shared" si="3"/>
        <v>0</v>
      </c>
      <c r="AF33" s="95">
        <f t="shared" si="4"/>
        <v>0</v>
      </c>
      <c r="AG33" s="95">
        <f t="shared" si="5"/>
        <v>0</v>
      </c>
    </row>
    <row r="34" spans="1:33">
      <c r="A34" s="7">
        <v>30</v>
      </c>
      <c r="B34" s="189"/>
      <c r="C34" s="189"/>
      <c r="D34" s="189"/>
      <c r="E34" s="115"/>
      <c r="F34" s="191"/>
      <c r="G34" s="186"/>
      <c r="H34" s="205"/>
      <c r="I34" s="195">
        <v>100</v>
      </c>
      <c r="J34" s="195">
        <f t="shared" si="16"/>
        <v>0</v>
      </c>
      <c r="K34" s="196" t="s">
        <v>9</v>
      </c>
      <c r="L34" s="197">
        <f t="shared" si="17"/>
        <v>0</v>
      </c>
      <c r="M34" s="198">
        <f t="shared" si="18"/>
        <v>0</v>
      </c>
      <c r="N34" s="198">
        <f t="shared" si="19"/>
        <v>0</v>
      </c>
      <c r="O34" s="206"/>
      <c r="P34" s="21">
        <f t="shared" si="6"/>
        <v>0</v>
      </c>
      <c r="Q34" s="5">
        <f t="shared" si="7"/>
        <v>0</v>
      </c>
      <c r="R34" s="5">
        <f t="shared" si="8"/>
        <v>0</v>
      </c>
      <c r="S34" s="182">
        <f t="shared" si="9"/>
        <v>0</v>
      </c>
      <c r="T34" s="2"/>
      <c r="U34" s="100">
        <f t="shared" si="10"/>
        <v>0</v>
      </c>
      <c r="V34" s="100">
        <f t="shared" si="11"/>
        <v>0</v>
      </c>
      <c r="W34" s="22">
        <f t="shared" si="12"/>
        <v>0</v>
      </c>
      <c r="X34" s="11">
        <f t="shared" si="13"/>
        <v>100</v>
      </c>
      <c r="Y34" s="11">
        <f t="shared" si="14"/>
        <v>0</v>
      </c>
      <c r="Z34" s="98">
        <f t="shared" si="1"/>
        <v>0</v>
      </c>
      <c r="AA34" s="98">
        <f t="shared" si="2"/>
        <v>0</v>
      </c>
      <c r="AB34" s="98">
        <f t="shared" si="15"/>
        <v>0</v>
      </c>
      <c r="AC34" s="19"/>
      <c r="AD34" s="13"/>
      <c r="AE34" s="95">
        <f t="shared" si="3"/>
        <v>0</v>
      </c>
      <c r="AF34" s="95">
        <f t="shared" si="4"/>
        <v>0</v>
      </c>
      <c r="AG34" s="95">
        <f t="shared" si="5"/>
        <v>0</v>
      </c>
    </row>
    <row r="35" spans="1:33">
      <c r="A35" s="7">
        <v>31</v>
      </c>
      <c r="B35" s="189"/>
      <c r="C35" s="189"/>
      <c r="D35" s="189"/>
      <c r="E35" s="115"/>
      <c r="F35" s="191"/>
      <c r="G35" s="186"/>
      <c r="H35" s="205"/>
      <c r="I35" s="195">
        <v>100</v>
      </c>
      <c r="J35" s="195">
        <f t="shared" si="16"/>
        <v>0</v>
      </c>
      <c r="K35" s="196" t="s">
        <v>9</v>
      </c>
      <c r="L35" s="197">
        <f t="shared" si="17"/>
        <v>0</v>
      </c>
      <c r="M35" s="198">
        <f t="shared" si="18"/>
        <v>0</v>
      </c>
      <c r="N35" s="198">
        <f t="shared" si="19"/>
        <v>0</v>
      </c>
      <c r="O35" s="206"/>
      <c r="P35" s="21">
        <f t="shared" si="6"/>
        <v>0</v>
      </c>
      <c r="Q35" s="5">
        <f t="shared" si="7"/>
        <v>0</v>
      </c>
      <c r="R35" s="5">
        <f t="shared" si="8"/>
        <v>0</v>
      </c>
      <c r="S35" s="182">
        <f t="shared" si="9"/>
        <v>0</v>
      </c>
      <c r="T35" s="2"/>
      <c r="U35" s="100">
        <f t="shared" si="10"/>
        <v>0</v>
      </c>
      <c r="V35" s="100">
        <f t="shared" si="11"/>
        <v>0</v>
      </c>
      <c r="W35" s="22">
        <f t="shared" si="12"/>
        <v>0</v>
      </c>
      <c r="X35" s="11">
        <f t="shared" si="13"/>
        <v>100</v>
      </c>
      <c r="Y35" s="11">
        <f t="shared" si="14"/>
        <v>0</v>
      </c>
      <c r="Z35" s="98">
        <f t="shared" si="1"/>
        <v>0</v>
      </c>
      <c r="AA35" s="98">
        <f t="shared" si="2"/>
        <v>0</v>
      </c>
      <c r="AB35" s="98">
        <f t="shared" si="15"/>
        <v>0</v>
      </c>
      <c r="AC35" s="19"/>
      <c r="AD35" s="13"/>
      <c r="AE35" s="95">
        <f t="shared" si="3"/>
        <v>0</v>
      </c>
      <c r="AF35" s="95">
        <f t="shared" si="4"/>
        <v>0</v>
      </c>
      <c r="AG35" s="95">
        <f t="shared" si="5"/>
        <v>0</v>
      </c>
    </row>
    <row r="36" spans="1:33">
      <c r="A36" s="7">
        <v>32</v>
      </c>
      <c r="B36" s="189"/>
      <c r="C36" s="189"/>
      <c r="D36" s="189"/>
      <c r="E36" s="115"/>
      <c r="F36" s="191"/>
      <c r="G36" s="186"/>
      <c r="H36" s="205"/>
      <c r="I36" s="195">
        <v>100</v>
      </c>
      <c r="J36" s="195">
        <f t="shared" si="16"/>
        <v>0</v>
      </c>
      <c r="K36" s="196" t="s">
        <v>9</v>
      </c>
      <c r="L36" s="197">
        <f t="shared" si="17"/>
        <v>0</v>
      </c>
      <c r="M36" s="198">
        <f t="shared" si="18"/>
        <v>0</v>
      </c>
      <c r="N36" s="198">
        <f t="shared" si="19"/>
        <v>0</v>
      </c>
      <c r="O36" s="206"/>
      <c r="P36" s="21">
        <f t="shared" si="6"/>
        <v>0</v>
      </c>
      <c r="Q36" s="5">
        <f t="shared" si="7"/>
        <v>0</v>
      </c>
      <c r="R36" s="5">
        <f t="shared" si="8"/>
        <v>0</v>
      </c>
      <c r="S36" s="182">
        <f t="shared" si="9"/>
        <v>0</v>
      </c>
      <c r="T36" s="2"/>
      <c r="U36" s="100">
        <f t="shared" si="10"/>
        <v>0</v>
      </c>
      <c r="V36" s="100">
        <f t="shared" si="11"/>
        <v>0</v>
      </c>
      <c r="W36" s="22">
        <f t="shared" si="12"/>
        <v>0</v>
      </c>
      <c r="X36" s="11">
        <f t="shared" si="13"/>
        <v>100</v>
      </c>
      <c r="Y36" s="11">
        <f t="shared" si="14"/>
        <v>0</v>
      </c>
      <c r="Z36" s="98">
        <f t="shared" si="1"/>
        <v>0</v>
      </c>
      <c r="AA36" s="98">
        <f t="shared" si="2"/>
        <v>0</v>
      </c>
      <c r="AB36" s="98">
        <f t="shared" si="15"/>
        <v>0</v>
      </c>
      <c r="AC36" s="19"/>
      <c r="AD36" s="13"/>
      <c r="AE36" s="95">
        <f t="shared" si="3"/>
        <v>0</v>
      </c>
      <c r="AF36" s="95">
        <f t="shared" si="4"/>
        <v>0</v>
      </c>
      <c r="AG36" s="95">
        <f t="shared" si="5"/>
        <v>0</v>
      </c>
    </row>
    <row r="37" spans="1:33">
      <c r="A37" s="7">
        <v>33</v>
      </c>
      <c r="B37" s="189"/>
      <c r="C37" s="189"/>
      <c r="D37" s="189"/>
      <c r="E37" s="115"/>
      <c r="F37" s="191"/>
      <c r="G37" s="186"/>
      <c r="H37" s="205"/>
      <c r="I37" s="195">
        <v>100</v>
      </c>
      <c r="J37" s="195">
        <f t="shared" si="16"/>
        <v>0</v>
      </c>
      <c r="K37" s="196" t="s">
        <v>9</v>
      </c>
      <c r="L37" s="197">
        <f t="shared" si="17"/>
        <v>0</v>
      </c>
      <c r="M37" s="198">
        <f t="shared" si="18"/>
        <v>0</v>
      </c>
      <c r="N37" s="198">
        <f t="shared" si="19"/>
        <v>0</v>
      </c>
      <c r="O37" s="206"/>
      <c r="P37" s="21">
        <f t="shared" si="6"/>
        <v>0</v>
      </c>
      <c r="Q37" s="5">
        <f t="shared" si="7"/>
        <v>0</v>
      </c>
      <c r="R37" s="5">
        <f t="shared" si="8"/>
        <v>0</v>
      </c>
      <c r="S37" s="182">
        <f t="shared" si="9"/>
        <v>0</v>
      </c>
      <c r="T37" s="2"/>
      <c r="U37" s="100">
        <f t="shared" si="10"/>
        <v>0</v>
      </c>
      <c r="V37" s="100">
        <f t="shared" si="11"/>
        <v>0</v>
      </c>
      <c r="W37" s="22">
        <f t="shared" si="12"/>
        <v>0</v>
      </c>
      <c r="X37" s="11">
        <f t="shared" si="13"/>
        <v>100</v>
      </c>
      <c r="Y37" s="11">
        <f t="shared" si="14"/>
        <v>0</v>
      </c>
      <c r="Z37" s="98">
        <f t="shared" si="1"/>
        <v>0</v>
      </c>
      <c r="AA37" s="98">
        <f t="shared" si="2"/>
        <v>0</v>
      </c>
      <c r="AB37" s="98">
        <f t="shared" si="15"/>
        <v>0</v>
      </c>
      <c r="AC37" s="19"/>
      <c r="AD37" s="13"/>
      <c r="AE37" s="95">
        <f t="shared" si="3"/>
        <v>0</v>
      </c>
      <c r="AF37" s="95">
        <f t="shared" si="4"/>
        <v>0</v>
      </c>
      <c r="AG37" s="95">
        <f t="shared" si="5"/>
        <v>0</v>
      </c>
    </row>
    <row r="38" spans="1:33">
      <c r="A38" s="7">
        <v>34</v>
      </c>
      <c r="B38" s="189"/>
      <c r="C38" s="189"/>
      <c r="D38" s="189"/>
      <c r="E38" s="115"/>
      <c r="F38" s="191"/>
      <c r="G38" s="186"/>
      <c r="H38" s="205"/>
      <c r="I38" s="195">
        <v>100</v>
      </c>
      <c r="J38" s="195">
        <f t="shared" si="16"/>
        <v>0</v>
      </c>
      <c r="K38" s="196" t="s">
        <v>9</v>
      </c>
      <c r="L38" s="197">
        <f t="shared" si="17"/>
        <v>0</v>
      </c>
      <c r="M38" s="198">
        <f t="shared" si="18"/>
        <v>0</v>
      </c>
      <c r="N38" s="198">
        <f t="shared" si="19"/>
        <v>0</v>
      </c>
      <c r="O38" s="206"/>
      <c r="P38" s="21">
        <f t="shared" si="6"/>
        <v>0</v>
      </c>
      <c r="Q38" s="5">
        <f t="shared" si="7"/>
        <v>0</v>
      </c>
      <c r="R38" s="5">
        <f t="shared" si="8"/>
        <v>0</v>
      </c>
      <c r="S38" s="182">
        <f t="shared" si="9"/>
        <v>0</v>
      </c>
      <c r="T38" s="2"/>
      <c r="U38" s="100">
        <f t="shared" si="10"/>
        <v>0</v>
      </c>
      <c r="V38" s="100">
        <f t="shared" si="11"/>
        <v>0</v>
      </c>
      <c r="W38" s="22">
        <f t="shared" si="12"/>
        <v>0</v>
      </c>
      <c r="X38" s="11">
        <f t="shared" si="13"/>
        <v>100</v>
      </c>
      <c r="Y38" s="11">
        <f t="shared" si="14"/>
        <v>0</v>
      </c>
      <c r="Z38" s="98">
        <f t="shared" si="1"/>
        <v>0</v>
      </c>
      <c r="AA38" s="98">
        <f t="shared" si="2"/>
        <v>0</v>
      </c>
      <c r="AB38" s="98">
        <f t="shared" si="15"/>
        <v>0</v>
      </c>
      <c r="AC38" s="19"/>
      <c r="AD38" s="13"/>
      <c r="AE38" s="95">
        <f t="shared" si="3"/>
        <v>0</v>
      </c>
      <c r="AF38" s="95">
        <f t="shared" si="4"/>
        <v>0</v>
      </c>
      <c r="AG38" s="95">
        <f t="shared" si="5"/>
        <v>0</v>
      </c>
    </row>
    <row r="39" spans="1:33">
      <c r="A39" s="7">
        <v>35</v>
      </c>
      <c r="B39" s="189"/>
      <c r="C39" s="189"/>
      <c r="D39" s="189"/>
      <c r="E39" s="115"/>
      <c r="F39" s="191"/>
      <c r="G39" s="186"/>
      <c r="H39" s="205"/>
      <c r="I39" s="195">
        <v>100</v>
      </c>
      <c r="J39" s="195">
        <f t="shared" si="16"/>
        <v>0</v>
      </c>
      <c r="K39" s="196" t="s">
        <v>9</v>
      </c>
      <c r="L39" s="197">
        <f t="shared" si="17"/>
        <v>0</v>
      </c>
      <c r="M39" s="198">
        <f t="shared" si="18"/>
        <v>0</v>
      </c>
      <c r="N39" s="198">
        <f t="shared" si="19"/>
        <v>0</v>
      </c>
      <c r="O39" s="206"/>
      <c r="P39" s="21">
        <f t="shared" si="6"/>
        <v>0</v>
      </c>
      <c r="Q39" s="5">
        <f t="shared" si="7"/>
        <v>0</v>
      </c>
      <c r="R39" s="5">
        <f t="shared" si="8"/>
        <v>0</v>
      </c>
      <c r="S39" s="182">
        <f t="shared" si="9"/>
        <v>0</v>
      </c>
      <c r="T39" s="2"/>
      <c r="U39" s="100">
        <f t="shared" si="10"/>
        <v>0</v>
      </c>
      <c r="V39" s="100">
        <f t="shared" si="11"/>
        <v>0</v>
      </c>
      <c r="W39" s="22">
        <f t="shared" si="12"/>
        <v>0</v>
      </c>
      <c r="X39" s="11">
        <f t="shared" si="13"/>
        <v>100</v>
      </c>
      <c r="Y39" s="11">
        <f t="shared" si="14"/>
        <v>0</v>
      </c>
      <c r="Z39" s="98">
        <f t="shared" si="1"/>
        <v>0</v>
      </c>
      <c r="AA39" s="98">
        <f t="shared" si="2"/>
        <v>0</v>
      </c>
      <c r="AB39" s="98">
        <f t="shared" si="15"/>
        <v>0</v>
      </c>
      <c r="AC39" s="19"/>
      <c r="AD39" s="13"/>
      <c r="AE39" s="95">
        <f t="shared" si="3"/>
        <v>0</v>
      </c>
      <c r="AF39" s="95">
        <f t="shared" si="4"/>
        <v>0</v>
      </c>
      <c r="AG39" s="95">
        <f t="shared" si="5"/>
        <v>0</v>
      </c>
    </row>
    <row r="40" spans="1:33">
      <c r="A40" s="7">
        <v>36</v>
      </c>
      <c r="B40" s="189"/>
      <c r="C40" s="189"/>
      <c r="D40" s="189"/>
      <c r="E40" s="115"/>
      <c r="F40" s="191"/>
      <c r="G40" s="186"/>
      <c r="H40" s="205"/>
      <c r="I40" s="195">
        <v>100</v>
      </c>
      <c r="J40" s="195">
        <f t="shared" si="16"/>
        <v>0</v>
      </c>
      <c r="K40" s="196" t="s">
        <v>9</v>
      </c>
      <c r="L40" s="197">
        <f t="shared" si="17"/>
        <v>0</v>
      </c>
      <c r="M40" s="198">
        <f t="shared" si="18"/>
        <v>0</v>
      </c>
      <c r="N40" s="198">
        <f t="shared" si="19"/>
        <v>0</v>
      </c>
      <c r="O40" s="206"/>
      <c r="P40" s="21">
        <f t="shared" si="6"/>
        <v>0</v>
      </c>
      <c r="Q40" s="5">
        <f t="shared" si="7"/>
        <v>0</v>
      </c>
      <c r="R40" s="5">
        <f t="shared" si="8"/>
        <v>0</v>
      </c>
      <c r="S40" s="182">
        <f t="shared" si="9"/>
        <v>0</v>
      </c>
      <c r="T40" s="2"/>
      <c r="U40" s="100">
        <f t="shared" si="10"/>
        <v>0</v>
      </c>
      <c r="V40" s="100">
        <f t="shared" si="11"/>
        <v>0</v>
      </c>
      <c r="W40" s="22">
        <f t="shared" si="12"/>
        <v>0</v>
      </c>
      <c r="X40" s="11">
        <f t="shared" si="13"/>
        <v>100</v>
      </c>
      <c r="Y40" s="11">
        <f t="shared" si="14"/>
        <v>0</v>
      </c>
      <c r="Z40" s="98">
        <f t="shared" si="1"/>
        <v>0</v>
      </c>
      <c r="AA40" s="98">
        <f t="shared" si="2"/>
        <v>0</v>
      </c>
      <c r="AB40" s="98">
        <f t="shared" si="15"/>
        <v>0</v>
      </c>
      <c r="AC40" s="19"/>
      <c r="AD40" s="13"/>
      <c r="AE40" s="95">
        <f t="shared" si="3"/>
        <v>0</v>
      </c>
      <c r="AF40" s="95">
        <f t="shared" si="4"/>
        <v>0</v>
      </c>
      <c r="AG40" s="95">
        <f t="shared" si="5"/>
        <v>0</v>
      </c>
    </row>
    <row r="41" spans="1:33">
      <c r="A41" s="7">
        <v>37</v>
      </c>
      <c r="B41" s="189"/>
      <c r="C41" s="189"/>
      <c r="D41" s="189"/>
      <c r="E41" s="115"/>
      <c r="F41" s="191"/>
      <c r="G41" s="186"/>
      <c r="H41" s="205"/>
      <c r="I41" s="195">
        <v>100</v>
      </c>
      <c r="J41" s="195">
        <f t="shared" si="16"/>
        <v>0</v>
      </c>
      <c r="K41" s="196" t="s">
        <v>9</v>
      </c>
      <c r="L41" s="197">
        <f t="shared" si="17"/>
        <v>0</v>
      </c>
      <c r="M41" s="198">
        <f t="shared" si="18"/>
        <v>0</v>
      </c>
      <c r="N41" s="198">
        <f t="shared" si="19"/>
        <v>0</v>
      </c>
      <c r="O41" s="206"/>
      <c r="P41" s="21">
        <f t="shared" si="6"/>
        <v>0</v>
      </c>
      <c r="Q41" s="5">
        <f t="shared" si="7"/>
        <v>0</v>
      </c>
      <c r="R41" s="5">
        <f t="shared" si="8"/>
        <v>0</v>
      </c>
      <c r="S41" s="182">
        <f t="shared" si="9"/>
        <v>0</v>
      </c>
      <c r="T41" s="2"/>
      <c r="U41" s="100">
        <f t="shared" si="10"/>
        <v>0</v>
      </c>
      <c r="V41" s="100">
        <f t="shared" si="11"/>
        <v>0</v>
      </c>
      <c r="W41" s="22">
        <f t="shared" si="12"/>
        <v>0</v>
      </c>
      <c r="X41" s="11">
        <f t="shared" si="13"/>
        <v>100</v>
      </c>
      <c r="Y41" s="11">
        <f t="shared" si="14"/>
        <v>0</v>
      </c>
      <c r="Z41" s="98">
        <f t="shared" si="1"/>
        <v>0</v>
      </c>
      <c r="AA41" s="98">
        <f t="shared" si="2"/>
        <v>0</v>
      </c>
      <c r="AB41" s="98">
        <f t="shared" si="15"/>
        <v>0</v>
      </c>
      <c r="AC41" s="19"/>
      <c r="AD41" s="13"/>
      <c r="AE41" s="95">
        <f t="shared" si="3"/>
        <v>0</v>
      </c>
      <c r="AF41" s="95">
        <f t="shared" si="4"/>
        <v>0</v>
      </c>
      <c r="AG41" s="95">
        <f t="shared" si="5"/>
        <v>0</v>
      </c>
    </row>
    <row r="42" spans="1:33">
      <c r="A42" s="7">
        <v>38</v>
      </c>
      <c r="B42" s="189"/>
      <c r="C42" s="189"/>
      <c r="D42" s="189"/>
      <c r="E42" s="115"/>
      <c r="F42" s="191"/>
      <c r="G42" s="186"/>
      <c r="H42" s="205"/>
      <c r="I42" s="195">
        <v>100</v>
      </c>
      <c r="J42" s="195">
        <f t="shared" si="16"/>
        <v>0</v>
      </c>
      <c r="K42" s="196" t="s">
        <v>9</v>
      </c>
      <c r="L42" s="197">
        <f t="shared" si="17"/>
        <v>0</v>
      </c>
      <c r="M42" s="198">
        <f t="shared" si="18"/>
        <v>0</v>
      </c>
      <c r="N42" s="198">
        <f t="shared" si="19"/>
        <v>0</v>
      </c>
      <c r="O42" s="206"/>
      <c r="P42" s="21">
        <f t="shared" si="6"/>
        <v>0</v>
      </c>
      <c r="Q42" s="5">
        <f t="shared" si="7"/>
        <v>0</v>
      </c>
      <c r="R42" s="5">
        <f t="shared" si="8"/>
        <v>0</v>
      </c>
      <c r="S42" s="182">
        <f t="shared" si="9"/>
        <v>0</v>
      </c>
      <c r="T42" s="2"/>
      <c r="U42" s="100">
        <f t="shared" si="10"/>
        <v>0</v>
      </c>
      <c r="V42" s="100">
        <f t="shared" si="11"/>
        <v>0</v>
      </c>
      <c r="W42" s="22">
        <f t="shared" si="12"/>
        <v>0</v>
      </c>
      <c r="X42" s="11">
        <f t="shared" si="13"/>
        <v>100</v>
      </c>
      <c r="Y42" s="11">
        <f t="shared" si="14"/>
        <v>0</v>
      </c>
      <c r="Z42" s="98">
        <f t="shared" si="1"/>
        <v>0</v>
      </c>
      <c r="AA42" s="98">
        <f t="shared" si="2"/>
        <v>0</v>
      </c>
      <c r="AB42" s="98">
        <f t="shared" si="15"/>
        <v>0</v>
      </c>
      <c r="AC42" s="19"/>
      <c r="AD42" s="13"/>
      <c r="AE42" s="95">
        <f t="shared" si="3"/>
        <v>0</v>
      </c>
      <c r="AF42" s="95">
        <f t="shared" si="4"/>
        <v>0</v>
      </c>
      <c r="AG42" s="95">
        <f t="shared" si="5"/>
        <v>0</v>
      </c>
    </row>
    <row r="43" spans="1:33">
      <c r="A43" s="7">
        <v>39</v>
      </c>
      <c r="B43" s="189"/>
      <c r="C43" s="189"/>
      <c r="D43" s="189"/>
      <c r="E43" s="115"/>
      <c r="F43" s="191"/>
      <c r="G43" s="186"/>
      <c r="H43" s="205"/>
      <c r="I43" s="195">
        <v>100</v>
      </c>
      <c r="J43" s="195">
        <f t="shared" si="16"/>
        <v>0</v>
      </c>
      <c r="K43" s="196" t="s">
        <v>9</v>
      </c>
      <c r="L43" s="197">
        <f t="shared" si="17"/>
        <v>0</v>
      </c>
      <c r="M43" s="198">
        <f t="shared" si="18"/>
        <v>0</v>
      </c>
      <c r="N43" s="198">
        <f t="shared" si="19"/>
        <v>0</v>
      </c>
      <c r="O43" s="206"/>
      <c r="P43" s="21">
        <f t="shared" si="6"/>
        <v>0</v>
      </c>
      <c r="Q43" s="5">
        <f t="shared" si="7"/>
        <v>0</v>
      </c>
      <c r="R43" s="5">
        <f t="shared" si="8"/>
        <v>0</v>
      </c>
      <c r="S43" s="182">
        <f t="shared" si="9"/>
        <v>0</v>
      </c>
      <c r="T43" s="2"/>
      <c r="U43" s="100">
        <f t="shared" si="10"/>
        <v>0</v>
      </c>
      <c r="V43" s="100">
        <f t="shared" si="11"/>
        <v>0</v>
      </c>
      <c r="W43" s="22">
        <f t="shared" si="12"/>
        <v>0</v>
      </c>
      <c r="X43" s="11">
        <f t="shared" si="13"/>
        <v>100</v>
      </c>
      <c r="Y43" s="11">
        <f t="shared" si="14"/>
        <v>0</v>
      </c>
      <c r="Z43" s="98">
        <f t="shared" si="1"/>
        <v>0</v>
      </c>
      <c r="AA43" s="98">
        <f t="shared" si="2"/>
        <v>0</v>
      </c>
      <c r="AB43" s="98">
        <f t="shared" si="15"/>
        <v>0</v>
      </c>
      <c r="AC43" s="19"/>
      <c r="AD43" s="13"/>
      <c r="AE43" s="95">
        <f t="shared" si="3"/>
        <v>0</v>
      </c>
      <c r="AF43" s="95">
        <f t="shared" si="4"/>
        <v>0</v>
      </c>
      <c r="AG43" s="95">
        <f t="shared" si="5"/>
        <v>0</v>
      </c>
    </row>
    <row r="44" spans="1:33">
      <c r="A44" s="7">
        <v>40</v>
      </c>
      <c r="B44" s="189"/>
      <c r="C44" s="189"/>
      <c r="D44" s="189"/>
      <c r="E44" s="115"/>
      <c r="F44" s="191"/>
      <c r="G44" s="186"/>
      <c r="H44" s="205"/>
      <c r="I44" s="195">
        <v>100</v>
      </c>
      <c r="J44" s="195">
        <f t="shared" si="16"/>
        <v>0</v>
      </c>
      <c r="K44" s="196" t="s">
        <v>9</v>
      </c>
      <c r="L44" s="197">
        <f t="shared" si="17"/>
        <v>0</v>
      </c>
      <c r="M44" s="198">
        <f t="shared" si="18"/>
        <v>0</v>
      </c>
      <c r="N44" s="198">
        <f t="shared" si="19"/>
        <v>0</v>
      </c>
      <c r="O44" s="206"/>
      <c r="P44" s="21">
        <f t="shared" si="6"/>
        <v>0</v>
      </c>
      <c r="Q44" s="5">
        <f t="shared" si="7"/>
        <v>0</v>
      </c>
      <c r="R44" s="5">
        <f t="shared" si="8"/>
        <v>0</v>
      </c>
      <c r="S44" s="182">
        <f t="shared" si="9"/>
        <v>0</v>
      </c>
      <c r="T44" s="2"/>
      <c r="U44" s="100">
        <f t="shared" si="10"/>
        <v>0</v>
      </c>
      <c r="V44" s="100">
        <f t="shared" si="11"/>
        <v>0</v>
      </c>
      <c r="W44" s="22">
        <f t="shared" si="12"/>
        <v>0</v>
      </c>
      <c r="X44" s="11">
        <f t="shared" si="13"/>
        <v>100</v>
      </c>
      <c r="Y44" s="11">
        <f t="shared" si="14"/>
        <v>0</v>
      </c>
      <c r="Z44" s="98">
        <f t="shared" si="1"/>
        <v>0</v>
      </c>
      <c r="AA44" s="98">
        <f t="shared" si="2"/>
        <v>0</v>
      </c>
      <c r="AB44" s="98">
        <f t="shared" si="15"/>
        <v>0</v>
      </c>
      <c r="AC44" s="19"/>
      <c r="AD44" s="13"/>
      <c r="AE44" s="95">
        <f t="shared" si="3"/>
        <v>0</v>
      </c>
      <c r="AF44" s="95">
        <f t="shared" si="4"/>
        <v>0</v>
      </c>
      <c r="AG44" s="95">
        <f t="shared" si="5"/>
        <v>0</v>
      </c>
    </row>
    <row r="45" spans="1:33">
      <c r="A45" s="7">
        <v>41</v>
      </c>
      <c r="B45" s="189"/>
      <c r="C45" s="189"/>
      <c r="D45" s="189"/>
      <c r="E45" s="115"/>
      <c r="F45" s="191"/>
      <c r="G45" s="186"/>
      <c r="H45" s="205"/>
      <c r="I45" s="195">
        <v>100</v>
      </c>
      <c r="J45" s="195">
        <f t="shared" si="16"/>
        <v>0</v>
      </c>
      <c r="K45" s="196" t="s">
        <v>9</v>
      </c>
      <c r="L45" s="197">
        <f t="shared" si="17"/>
        <v>0</v>
      </c>
      <c r="M45" s="198">
        <f t="shared" si="18"/>
        <v>0</v>
      </c>
      <c r="N45" s="198">
        <f t="shared" si="19"/>
        <v>0</v>
      </c>
      <c r="O45" s="206"/>
      <c r="P45" s="21">
        <f t="shared" si="6"/>
        <v>0</v>
      </c>
      <c r="Q45" s="5">
        <f t="shared" si="7"/>
        <v>0</v>
      </c>
      <c r="R45" s="5">
        <f t="shared" si="8"/>
        <v>0</v>
      </c>
      <c r="S45" s="182">
        <f t="shared" si="9"/>
        <v>0</v>
      </c>
      <c r="T45" s="2"/>
      <c r="U45" s="100">
        <f t="shared" si="10"/>
        <v>0</v>
      </c>
      <c r="V45" s="100">
        <f t="shared" si="11"/>
        <v>0</v>
      </c>
      <c r="W45" s="22">
        <f t="shared" si="12"/>
        <v>0</v>
      </c>
      <c r="X45" s="11">
        <f t="shared" si="13"/>
        <v>100</v>
      </c>
      <c r="Y45" s="11">
        <f t="shared" si="14"/>
        <v>0</v>
      </c>
      <c r="Z45" s="98">
        <f t="shared" si="1"/>
        <v>0</v>
      </c>
      <c r="AA45" s="98">
        <f t="shared" si="2"/>
        <v>0</v>
      </c>
      <c r="AB45" s="98">
        <f t="shared" si="15"/>
        <v>0</v>
      </c>
      <c r="AC45" s="19"/>
      <c r="AD45" s="13"/>
      <c r="AE45" s="95">
        <f t="shared" si="3"/>
        <v>0</v>
      </c>
      <c r="AF45" s="95">
        <f t="shared" si="4"/>
        <v>0</v>
      </c>
      <c r="AG45" s="95">
        <f t="shared" si="5"/>
        <v>0</v>
      </c>
    </row>
    <row r="46" spans="1:33">
      <c r="A46" s="7">
        <v>42</v>
      </c>
      <c r="B46" s="189"/>
      <c r="C46" s="189"/>
      <c r="D46" s="189"/>
      <c r="E46" s="115"/>
      <c r="F46" s="191"/>
      <c r="G46" s="186"/>
      <c r="H46" s="205"/>
      <c r="I46" s="195">
        <v>100</v>
      </c>
      <c r="J46" s="195">
        <f t="shared" si="16"/>
        <v>0</v>
      </c>
      <c r="K46" s="196" t="s">
        <v>9</v>
      </c>
      <c r="L46" s="197">
        <f t="shared" si="17"/>
        <v>0</v>
      </c>
      <c r="M46" s="198">
        <f t="shared" si="18"/>
        <v>0</v>
      </c>
      <c r="N46" s="198">
        <f t="shared" si="19"/>
        <v>0</v>
      </c>
      <c r="O46" s="206"/>
      <c r="P46" s="21">
        <f t="shared" si="6"/>
        <v>0</v>
      </c>
      <c r="Q46" s="5">
        <f t="shared" si="7"/>
        <v>0</v>
      </c>
      <c r="R46" s="5">
        <f t="shared" si="8"/>
        <v>0</v>
      </c>
      <c r="S46" s="182">
        <f t="shared" si="9"/>
        <v>0</v>
      </c>
      <c r="T46" s="2"/>
      <c r="U46" s="100">
        <f t="shared" si="10"/>
        <v>0</v>
      </c>
      <c r="V46" s="100">
        <f t="shared" si="11"/>
        <v>0</v>
      </c>
      <c r="W46" s="22">
        <f t="shared" si="12"/>
        <v>0</v>
      </c>
      <c r="X46" s="11">
        <f t="shared" si="13"/>
        <v>100</v>
      </c>
      <c r="Y46" s="11">
        <f t="shared" si="14"/>
        <v>0</v>
      </c>
      <c r="Z46" s="98">
        <f t="shared" si="1"/>
        <v>0</v>
      </c>
      <c r="AA46" s="98">
        <f t="shared" si="2"/>
        <v>0</v>
      </c>
      <c r="AB46" s="98">
        <f t="shared" si="15"/>
        <v>0</v>
      </c>
      <c r="AC46" s="19"/>
      <c r="AD46" s="13"/>
      <c r="AE46" s="95">
        <f t="shared" si="3"/>
        <v>0</v>
      </c>
      <c r="AF46" s="95">
        <f t="shared" si="4"/>
        <v>0</v>
      </c>
      <c r="AG46" s="95">
        <f t="shared" si="5"/>
        <v>0</v>
      </c>
    </row>
    <row r="47" spans="1:33">
      <c r="A47" s="7">
        <v>43</v>
      </c>
      <c r="B47" s="189"/>
      <c r="C47" s="189"/>
      <c r="D47" s="189"/>
      <c r="E47" s="115"/>
      <c r="F47" s="191"/>
      <c r="G47" s="186"/>
      <c r="H47" s="205"/>
      <c r="I47" s="195">
        <v>100</v>
      </c>
      <c r="J47" s="195">
        <f t="shared" si="16"/>
        <v>0</v>
      </c>
      <c r="K47" s="196" t="s">
        <v>9</v>
      </c>
      <c r="L47" s="197">
        <f t="shared" si="17"/>
        <v>0</v>
      </c>
      <c r="M47" s="198">
        <f t="shared" si="18"/>
        <v>0</v>
      </c>
      <c r="N47" s="198">
        <f t="shared" si="19"/>
        <v>0</v>
      </c>
      <c r="O47" s="206"/>
      <c r="P47" s="21">
        <f t="shared" si="6"/>
        <v>0</v>
      </c>
      <c r="Q47" s="5">
        <f t="shared" si="7"/>
        <v>0</v>
      </c>
      <c r="R47" s="5">
        <f t="shared" si="8"/>
        <v>0</v>
      </c>
      <c r="S47" s="182">
        <f t="shared" si="9"/>
        <v>0</v>
      </c>
      <c r="T47" s="2"/>
      <c r="U47" s="100">
        <f t="shared" si="10"/>
        <v>0</v>
      </c>
      <c r="V47" s="100">
        <f t="shared" si="11"/>
        <v>0</v>
      </c>
      <c r="W47" s="22">
        <f t="shared" si="12"/>
        <v>0</v>
      </c>
      <c r="X47" s="11">
        <f t="shared" si="13"/>
        <v>100</v>
      </c>
      <c r="Y47" s="11">
        <f t="shared" si="14"/>
        <v>0</v>
      </c>
      <c r="Z47" s="98">
        <f t="shared" si="1"/>
        <v>0</v>
      </c>
      <c r="AA47" s="98">
        <f t="shared" si="2"/>
        <v>0</v>
      </c>
      <c r="AB47" s="98">
        <f t="shared" si="15"/>
        <v>0</v>
      </c>
      <c r="AC47" s="19"/>
      <c r="AD47" s="13"/>
      <c r="AE47" s="95">
        <f t="shared" si="3"/>
        <v>0</v>
      </c>
      <c r="AF47" s="95">
        <f t="shared" si="4"/>
        <v>0</v>
      </c>
      <c r="AG47" s="95">
        <f t="shared" si="5"/>
        <v>0</v>
      </c>
    </row>
    <row r="48" spans="1:33">
      <c r="A48" s="7">
        <v>44</v>
      </c>
      <c r="B48" s="189"/>
      <c r="C48" s="189"/>
      <c r="D48" s="189"/>
      <c r="E48" s="115"/>
      <c r="F48" s="191"/>
      <c r="G48" s="186"/>
      <c r="H48" s="205"/>
      <c r="I48" s="195">
        <v>100</v>
      </c>
      <c r="J48" s="195">
        <f t="shared" si="16"/>
        <v>0</v>
      </c>
      <c r="K48" s="196" t="s">
        <v>9</v>
      </c>
      <c r="L48" s="197">
        <f t="shared" si="17"/>
        <v>0</v>
      </c>
      <c r="M48" s="198">
        <f t="shared" si="18"/>
        <v>0</v>
      </c>
      <c r="N48" s="198">
        <f t="shared" si="19"/>
        <v>0</v>
      </c>
      <c r="O48" s="206"/>
      <c r="P48" s="21">
        <f t="shared" si="6"/>
        <v>0</v>
      </c>
      <c r="Q48" s="5">
        <f t="shared" si="7"/>
        <v>0</v>
      </c>
      <c r="R48" s="5">
        <f t="shared" si="8"/>
        <v>0</v>
      </c>
      <c r="S48" s="182">
        <f t="shared" si="9"/>
        <v>0</v>
      </c>
      <c r="T48" s="2"/>
      <c r="U48" s="100">
        <f t="shared" si="10"/>
        <v>0</v>
      </c>
      <c r="V48" s="100">
        <f t="shared" si="11"/>
        <v>0</v>
      </c>
      <c r="W48" s="22">
        <f t="shared" si="12"/>
        <v>0</v>
      </c>
      <c r="X48" s="11">
        <f t="shared" si="13"/>
        <v>100</v>
      </c>
      <c r="Y48" s="11">
        <f t="shared" si="14"/>
        <v>0</v>
      </c>
      <c r="Z48" s="98">
        <f t="shared" si="1"/>
        <v>0</v>
      </c>
      <c r="AA48" s="98">
        <f t="shared" si="2"/>
        <v>0</v>
      </c>
      <c r="AB48" s="98">
        <f t="shared" si="15"/>
        <v>0</v>
      </c>
      <c r="AC48" s="19"/>
      <c r="AD48" s="13"/>
      <c r="AE48" s="95">
        <f t="shared" si="3"/>
        <v>0</v>
      </c>
      <c r="AF48" s="95">
        <f t="shared" si="4"/>
        <v>0</v>
      </c>
      <c r="AG48" s="95">
        <f t="shared" si="5"/>
        <v>0</v>
      </c>
    </row>
    <row r="49" spans="1:33">
      <c r="A49" s="7">
        <v>45</v>
      </c>
      <c r="B49" s="189"/>
      <c r="C49" s="189"/>
      <c r="D49" s="189"/>
      <c r="E49" s="115"/>
      <c r="F49" s="191"/>
      <c r="G49" s="186"/>
      <c r="H49" s="205"/>
      <c r="I49" s="195">
        <v>100</v>
      </c>
      <c r="J49" s="195">
        <f t="shared" si="16"/>
        <v>0</v>
      </c>
      <c r="K49" s="196" t="s">
        <v>9</v>
      </c>
      <c r="L49" s="197">
        <f t="shared" si="17"/>
        <v>0</v>
      </c>
      <c r="M49" s="198">
        <f t="shared" si="18"/>
        <v>0</v>
      </c>
      <c r="N49" s="198">
        <f t="shared" si="19"/>
        <v>0</v>
      </c>
      <c r="O49" s="206"/>
      <c r="P49" s="21">
        <f t="shared" si="6"/>
        <v>0</v>
      </c>
      <c r="Q49" s="5">
        <f t="shared" si="7"/>
        <v>0</v>
      </c>
      <c r="R49" s="5">
        <f t="shared" si="8"/>
        <v>0</v>
      </c>
      <c r="S49" s="182">
        <f t="shared" si="9"/>
        <v>0</v>
      </c>
      <c r="T49" s="2"/>
      <c r="U49" s="100">
        <f t="shared" si="10"/>
        <v>0</v>
      </c>
      <c r="V49" s="100">
        <f t="shared" si="11"/>
        <v>0</v>
      </c>
      <c r="W49" s="22">
        <f t="shared" si="12"/>
        <v>0</v>
      </c>
      <c r="X49" s="11">
        <f t="shared" si="13"/>
        <v>100</v>
      </c>
      <c r="Y49" s="11">
        <f t="shared" si="14"/>
        <v>0</v>
      </c>
      <c r="Z49" s="98">
        <f t="shared" si="1"/>
        <v>0</v>
      </c>
      <c r="AA49" s="98">
        <f t="shared" si="2"/>
        <v>0</v>
      </c>
      <c r="AB49" s="98">
        <f t="shared" si="15"/>
        <v>0</v>
      </c>
      <c r="AC49" s="19"/>
      <c r="AD49" s="13"/>
      <c r="AE49" s="95">
        <f t="shared" si="3"/>
        <v>0</v>
      </c>
      <c r="AF49" s="95">
        <f t="shared" si="4"/>
        <v>0</v>
      </c>
      <c r="AG49" s="95">
        <f t="shared" si="5"/>
        <v>0</v>
      </c>
    </row>
    <row r="50" spans="1:33">
      <c r="A50" s="7">
        <v>46</v>
      </c>
      <c r="B50" s="189"/>
      <c r="C50" s="189"/>
      <c r="D50" s="189"/>
      <c r="E50" s="115"/>
      <c r="F50" s="191"/>
      <c r="G50" s="186"/>
      <c r="H50" s="205"/>
      <c r="I50" s="195">
        <v>100</v>
      </c>
      <c r="J50" s="195">
        <f t="shared" si="16"/>
        <v>0</v>
      </c>
      <c r="K50" s="196" t="s">
        <v>9</v>
      </c>
      <c r="L50" s="197">
        <f t="shared" si="17"/>
        <v>0</v>
      </c>
      <c r="M50" s="198">
        <f t="shared" si="18"/>
        <v>0</v>
      </c>
      <c r="N50" s="198">
        <f t="shared" si="19"/>
        <v>0</v>
      </c>
      <c r="O50" s="206"/>
      <c r="P50" s="21">
        <f t="shared" si="6"/>
        <v>0</v>
      </c>
      <c r="Q50" s="5">
        <f t="shared" si="7"/>
        <v>0</v>
      </c>
      <c r="R50" s="5">
        <f t="shared" si="8"/>
        <v>0</v>
      </c>
      <c r="S50" s="182">
        <f t="shared" si="9"/>
        <v>0</v>
      </c>
      <c r="T50" s="2"/>
      <c r="U50" s="100">
        <f t="shared" si="10"/>
        <v>0</v>
      </c>
      <c r="V50" s="100">
        <f t="shared" si="11"/>
        <v>0</v>
      </c>
      <c r="W50" s="22">
        <f t="shared" si="12"/>
        <v>0</v>
      </c>
      <c r="X50" s="11">
        <f t="shared" si="13"/>
        <v>100</v>
      </c>
      <c r="Y50" s="11">
        <f t="shared" si="14"/>
        <v>0</v>
      </c>
      <c r="Z50" s="98">
        <f t="shared" si="1"/>
        <v>0</v>
      </c>
      <c r="AA50" s="98">
        <f t="shared" si="2"/>
        <v>0</v>
      </c>
      <c r="AB50" s="98">
        <f t="shared" si="15"/>
        <v>0</v>
      </c>
      <c r="AC50" s="19"/>
      <c r="AD50" s="13"/>
      <c r="AE50" s="95">
        <f t="shared" si="3"/>
        <v>0</v>
      </c>
      <c r="AF50" s="95">
        <f t="shared" si="4"/>
        <v>0</v>
      </c>
      <c r="AG50" s="95">
        <f t="shared" si="5"/>
        <v>0</v>
      </c>
    </row>
    <row r="51" spans="1:33">
      <c r="A51" s="7">
        <v>47</v>
      </c>
      <c r="B51" s="189"/>
      <c r="C51" s="189"/>
      <c r="D51" s="189"/>
      <c r="E51" s="115"/>
      <c r="F51" s="191"/>
      <c r="G51" s="186"/>
      <c r="H51" s="205"/>
      <c r="I51" s="195">
        <v>100</v>
      </c>
      <c r="J51" s="195">
        <f t="shared" si="16"/>
        <v>0</v>
      </c>
      <c r="K51" s="196" t="s">
        <v>9</v>
      </c>
      <c r="L51" s="197">
        <f t="shared" si="17"/>
        <v>0</v>
      </c>
      <c r="M51" s="198">
        <f t="shared" si="18"/>
        <v>0</v>
      </c>
      <c r="N51" s="198">
        <f t="shared" si="19"/>
        <v>0</v>
      </c>
      <c r="O51" s="206"/>
      <c r="P51" s="21">
        <f t="shared" si="6"/>
        <v>0</v>
      </c>
      <c r="Q51" s="5">
        <f t="shared" si="7"/>
        <v>0</v>
      </c>
      <c r="R51" s="5">
        <f t="shared" si="8"/>
        <v>0</v>
      </c>
      <c r="S51" s="182">
        <f t="shared" si="9"/>
        <v>0</v>
      </c>
      <c r="T51" s="2"/>
      <c r="U51" s="100">
        <f t="shared" si="10"/>
        <v>0</v>
      </c>
      <c r="V51" s="100">
        <f t="shared" si="11"/>
        <v>0</v>
      </c>
      <c r="W51" s="22">
        <f t="shared" si="12"/>
        <v>0</v>
      </c>
      <c r="X51" s="11">
        <f t="shared" si="13"/>
        <v>100</v>
      </c>
      <c r="Y51" s="11">
        <f t="shared" si="14"/>
        <v>0</v>
      </c>
      <c r="Z51" s="98">
        <f t="shared" si="1"/>
        <v>0</v>
      </c>
      <c r="AA51" s="98">
        <f t="shared" si="2"/>
        <v>0</v>
      </c>
      <c r="AB51" s="98">
        <f t="shared" si="15"/>
        <v>0</v>
      </c>
      <c r="AC51" s="19"/>
      <c r="AD51" s="13"/>
      <c r="AE51" s="95">
        <f t="shared" si="3"/>
        <v>0</v>
      </c>
      <c r="AF51" s="95">
        <f t="shared" si="4"/>
        <v>0</v>
      </c>
      <c r="AG51" s="95">
        <f t="shared" si="5"/>
        <v>0</v>
      </c>
    </row>
    <row r="52" spans="1:33">
      <c r="A52" s="7">
        <v>48</v>
      </c>
      <c r="B52" s="189"/>
      <c r="C52" s="189"/>
      <c r="D52" s="189"/>
      <c r="E52" s="115"/>
      <c r="F52" s="191"/>
      <c r="G52" s="186"/>
      <c r="H52" s="205"/>
      <c r="I52" s="195">
        <v>100</v>
      </c>
      <c r="J52" s="195">
        <f t="shared" si="16"/>
        <v>0</v>
      </c>
      <c r="K52" s="196" t="s">
        <v>9</v>
      </c>
      <c r="L52" s="197">
        <f t="shared" si="17"/>
        <v>0</v>
      </c>
      <c r="M52" s="198">
        <f t="shared" si="18"/>
        <v>0</v>
      </c>
      <c r="N52" s="198">
        <f t="shared" si="19"/>
        <v>0</v>
      </c>
      <c r="O52" s="206"/>
      <c r="P52" s="21">
        <f t="shared" si="6"/>
        <v>0</v>
      </c>
      <c r="Q52" s="5">
        <f t="shared" si="7"/>
        <v>0</v>
      </c>
      <c r="R52" s="5">
        <f t="shared" si="8"/>
        <v>0</v>
      </c>
      <c r="S52" s="182">
        <f t="shared" si="9"/>
        <v>0</v>
      </c>
      <c r="T52" s="2"/>
      <c r="U52" s="100">
        <f t="shared" si="10"/>
        <v>0</v>
      </c>
      <c r="V52" s="100">
        <f t="shared" si="11"/>
        <v>0</v>
      </c>
      <c r="W52" s="22">
        <f t="shared" si="12"/>
        <v>0</v>
      </c>
      <c r="X52" s="11">
        <f t="shared" si="13"/>
        <v>100</v>
      </c>
      <c r="Y52" s="11">
        <f t="shared" si="14"/>
        <v>0</v>
      </c>
      <c r="Z52" s="98">
        <f t="shared" si="1"/>
        <v>0</v>
      </c>
      <c r="AA52" s="98">
        <f t="shared" si="2"/>
        <v>0</v>
      </c>
      <c r="AB52" s="98">
        <f t="shared" si="15"/>
        <v>0</v>
      </c>
      <c r="AC52" s="19"/>
      <c r="AD52" s="13"/>
      <c r="AE52" s="95">
        <f t="shared" si="3"/>
        <v>0</v>
      </c>
      <c r="AF52" s="95">
        <f t="shared" si="4"/>
        <v>0</v>
      </c>
      <c r="AG52" s="95">
        <f t="shared" si="5"/>
        <v>0</v>
      </c>
    </row>
    <row r="53" spans="1:33">
      <c r="A53" s="7">
        <v>49</v>
      </c>
      <c r="B53" s="189"/>
      <c r="C53" s="189"/>
      <c r="D53" s="189"/>
      <c r="E53" s="115"/>
      <c r="F53" s="191"/>
      <c r="G53" s="186"/>
      <c r="H53" s="205"/>
      <c r="I53" s="195">
        <v>100</v>
      </c>
      <c r="J53" s="195">
        <f t="shared" si="16"/>
        <v>0</v>
      </c>
      <c r="K53" s="196" t="s">
        <v>9</v>
      </c>
      <c r="L53" s="197">
        <f t="shared" si="17"/>
        <v>0</v>
      </c>
      <c r="M53" s="198">
        <f t="shared" si="18"/>
        <v>0</v>
      </c>
      <c r="N53" s="198">
        <f t="shared" si="19"/>
        <v>0</v>
      </c>
      <c r="O53" s="206"/>
      <c r="P53" s="21">
        <f t="shared" si="6"/>
        <v>0</v>
      </c>
      <c r="Q53" s="5">
        <f t="shared" si="7"/>
        <v>0</v>
      </c>
      <c r="R53" s="5">
        <f t="shared" si="8"/>
        <v>0</v>
      </c>
      <c r="S53" s="182">
        <f t="shared" si="9"/>
        <v>0</v>
      </c>
      <c r="T53" s="2"/>
      <c r="U53" s="100">
        <f t="shared" si="10"/>
        <v>0</v>
      </c>
      <c r="V53" s="100">
        <f t="shared" si="11"/>
        <v>0</v>
      </c>
      <c r="W53" s="22">
        <f t="shared" si="12"/>
        <v>0</v>
      </c>
      <c r="X53" s="11">
        <f t="shared" si="13"/>
        <v>100</v>
      </c>
      <c r="Y53" s="11">
        <f t="shared" si="14"/>
        <v>0</v>
      </c>
      <c r="Z53" s="98">
        <f t="shared" si="1"/>
        <v>0</v>
      </c>
      <c r="AA53" s="98">
        <f t="shared" si="2"/>
        <v>0</v>
      </c>
      <c r="AB53" s="98">
        <f t="shared" si="15"/>
        <v>0</v>
      </c>
      <c r="AC53" s="19"/>
      <c r="AD53" s="13"/>
      <c r="AE53" s="95">
        <f t="shared" si="3"/>
        <v>0</v>
      </c>
      <c r="AF53" s="95">
        <f t="shared" si="4"/>
        <v>0</v>
      </c>
      <c r="AG53" s="95">
        <f t="shared" si="5"/>
        <v>0</v>
      </c>
    </row>
    <row r="54" spans="1:33">
      <c r="A54" s="7">
        <v>50</v>
      </c>
      <c r="B54" s="189"/>
      <c r="C54" s="189"/>
      <c r="D54" s="189"/>
      <c r="E54" s="115"/>
      <c r="F54" s="191"/>
      <c r="G54" s="186"/>
      <c r="H54" s="205"/>
      <c r="I54" s="195">
        <v>100</v>
      </c>
      <c r="J54" s="195">
        <f t="shared" si="16"/>
        <v>0</v>
      </c>
      <c r="K54" s="196" t="s">
        <v>9</v>
      </c>
      <c r="L54" s="197">
        <f t="shared" si="17"/>
        <v>0</v>
      </c>
      <c r="M54" s="198">
        <f t="shared" si="18"/>
        <v>0</v>
      </c>
      <c r="N54" s="198">
        <f t="shared" si="19"/>
        <v>0</v>
      </c>
      <c r="O54" s="206"/>
      <c r="P54" s="21">
        <f t="shared" si="6"/>
        <v>0</v>
      </c>
      <c r="Q54" s="5">
        <f t="shared" si="7"/>
        <v>0</v>
      </c>
      <c r="R54" s="5">
        <f t="shared" si="8"/>
        <v>0</v>
      </c>
      <c r="S54" s="182">
        <f t="shared" si="9"/>
        <v>0</v>
      </c>
      <c r="T54" s="2"/>
      <c r="U54" s="100">
        <f t="shared" si="10"/>
        <v>0</v>
      </c>
      <c r="V54" s="100">
        <f t="shared" si="11"/>
        <v>0</v>
      </c>
      <c r="W54" s="22">
        <f t="shared" si="12"/>
        <v>0</v>
      </c>
      <c r="X54" s="11">
        <f t="shared" si="13"/>
        <v>100</v>
      </c>
      <c r="Y54" s="11">
        <f t="shared" si="14"/>
        <v>0</v>
      </c>
      <c r="Z54" s="98">
        <f t="shared" si="1"/>
        <v>0</v>
      </c>
      <c r="AA54" s="98">
        <f t="shared" si="2"/>
        <v>0</v>
      </c>
      <c r="AB54" s="98">
        <f t="shared" si="15"/>
        <v>0</v>
      </c>
      <c r="AC54" s="19"/>
      <c r="AD54" s="13"/>
      <c r="AE54" s="95">
        <f t="shared" si="3"/>
        <v>0</v>
      </c>
      <c r="AF54" s="95">
        <f t="shared" si="4"/>
        <v>0</v>
      </c>
      <c r="AG54" s="95">
        <f t="shared" si="5"/>
        <v>0</v>
      </c>
    </row>
    <row r="55" spans="1:33">
      <c r="A55" s="7">
        <v>51</v>
      </c>
      <c r="B55" s="189"/>
      <c r="C55" s="189"/>
      <c r="D55" s="189"/>
      <c r="E55" s="115"/>
      <c r="F55" s="191"/>
      <c r="G55" s="186"/>
      <c r="H55" s="205"/>
      <c r="I55" s="195">
        <v>100</v>
      </c>
      <c r="J55" s="195">
        <f t="shared" si="16"/>
        <v>0</v>
      </c>
      <c r="K55" s="196" t="s">
        <v>9</v>
      </c>
      <c r="L55" s="197">
        <f t="shared" si="17"/>
        <v>0</v>
      </c>
      <c r="M55" s="198">
        <f t="shared" si="18"/>
        <v>0</v>
      </c>
      <c r="N55" s="198">
        <f t="shared" si="19"/>
        <v>0</v>
      </c>
      <c r="O55" s="206"/>
      <c r="P55" s="21">
        <f t="shared" si="6"/>
        <v>0</v>
      </c>
      <c r="Q55" s="5">
        <f t="shared" si="7"/>
        <v>0</v>
      </c>
      <c r="R55" s="5">
        <f t="shared" si="8"/>
        <v>0</v>
      </c>
      <c r="S55" s="182">
        <f t="shared" si="9"/>
        <v>0</v>
      </c>
      <c r="T55" s="2"/>
      <c r="U55" s="100">
        <f t="shared" si="10"/>
        <v>0</v>
      </c>
      <c r="V55" s="100">
        <f t="shared" si="11"/>
        <v>0</v>
      </c>
      <c r="W55" s="22">
        <f t="shared" si="12"/>
        <v>0</v>
      </c>
      <c r="X55" s="11">
        <f t="shared" si="13"/>
        <v>100</v>
      </c>
      <c r="Y55" s="11">
        <f t="shared" si="14"/>
        <v>0</v>
      </c>
      <c r="Z55" s="98">
        <f t="shared" si="1"/>
        <v>0</v>
      </c>
      <c r="AA55" s="98">
        <f t="shared" si="2"/>
        <v>0</v>
      </c>
      <c r="AB55" s="98">
        <f t="shared" si="15"/>
        <v>0</v>
      </c>
      <c r="AC55" s="19"/>
      <c r="AD55" s="13"/>
      <c r="AE55" s="95">
        <f t="shared" si="3"/>
        <v>0</v>
      </c>
      <c r="AF55" s="95">
        <f t="shared" si="4"/>
        <v>0</v>
      </c>
      <c r="AG55" s="95">
        <f t="shared" si="5"/>
        <v>0</v>
      </c>
    </row>
    <row r="56" spans="1:33">
      <c r="A56" s="7">
        <v>52</v>
      </c>
      <c r="B56" s="189"/>
      <c r="C56" s="189"/>
      <c r="D56" s="189"/>
      <c r="E56" s="115"/>
      <c r="F56" s="191"/>
      <c r="G56" s="186"/>
      <c r="H56" s="205"/>
      <c r="I56" s="195">
        <v>100</v>
      </c>
      <c r="J56" s="195">
        <f t="shared" si="16"/>
        <v>0</v>
      </c>
      <c r="K56" s="196" t="s">
        <v>9</v>
      </c>
      <c r="L56" s="197">
        <f t="shared" si="17"/>
        <v>0</v>
      </c>
      <c r="M56" s="198">
        <f t="shared" si="18"/>
        <v>0</v>
      </c>
      <c r="N56" s="198">
        <f t="shared" si="19"/>
        <v>0</v>
      </c>
      <c r="O56" s="206"/>
      <c r="P56" s="21">
        <f t="shared" si="6"/>
        <v>0</v>
      </c>
      <c r="Q56" s="5">
        <f t="shared" si="7"/>
        <v>0</v>
      </c>
      <c r="R56" s="5">
        <f t="shared" si="8"/>
        <v>0</v>
      </c>
      <c r="S56" s="182">
        <f t="shared" si="9"/>
        <v>0</v>
      </c>
      <c r="T56" s="2"/>
      <c r="U56" s="100">
        <f t="shared" si="10"/>
        <v>0</v>
      </c>
      <c r="V56" s="100">
        <f t="shared" si="11"/>
        <v>0</v>
      </c>
      <c r="W56" s="22">
        <f t="shared" si="12"/>
        <v>0</v>
      </c>
      <c r="X56" s="11">
        <f t="shared" si="13"/>
        <v>100</v>
      </c>
      <c r="Y56" s="11">
        <f t="shared" si="14"/>
        <v>0</v>
      </c>
      <c r="Z56" s="98">
        <f t="shared" si="1"/>
        <v>0</v>
      </c>
      <c r="AA56" s="98">
        <f t="shared" si="2"/>
        <v>0</v>
      </c>
      <c r="AB56" s="98">
        <f t="shared" si="15"/>
        <v>0</v>
      </c>
      <c r="AC56" s="19"/>
      <c r="AD56" s="13"/>
      <c r="AE56" s="95">
        <f t="shared" si="3"/>
        <v>0</v>
      </c>
      <c r="AF56" s="95">
        <f t="shared" si="4"/>
        <v>0</v>
      </c>
      <c r="AG56" s="95">
        <f t="shared" si="5"/>
        <v>0</v>
      </c>
    </row>
    <row r="57" spans="1:33">
      <c r="A57" s="7">
        <v>53</v>
      </c>
      <c r="B57" s="189"/>
      <c r="C57" s="189"/>
      <c r="D57" s="189"/>
      <c r="E57" s="115"/>
      <c r="F57" s="191"/>
      <c r="G57" s="186"/>
      <c r="H57" s="205"/>
      <c r="I57" s="195">
        <v>100</v>
      </c>
      <c r="J57" s="195">
        <f t="shared" si="16"/>
        <v>0</v>
      </c>
      <c r="K57" s="196" t="s">
        <v>9</v>
      </c>
      <c r="L57" s="197">
        <f t="shared" si="17"/>
        <v>0</v>
      </c>
      <c r="M57" s="198">
        <f t="shared" si="18"/>
        <v>0</v>
      </c>
      <c r="N57" s="198">
        <f t="shared" si="19"/>
        <v>0</v>
      </c>
      <c r="O57" s="206"/>
      <c r="P57" s="21">
        <f t="shared" si="6"/>
        <v>0</v>
      </c>
      <c r="Q57" s="5">
        <f t="shared" si="7"/>
        <v>0</v>
      </c>
      <c r="R57" s="5">
        <f t="shared" si="8"/>
        <v>0</v>
      </c>
      <c r="S57" s="182">
        <f t="shared" si="9"/>
        <v>0</v>
      </c>
      <c r="T57" s="2"/>
      <c r="U57" s="100">
        <f t="shared" si="10"/>
        <v>0</v>
      </c>
      <c r="V57" s="100">
        <f t="shared" si="11"/>
        <v>0</v>
      </c>
      <c r="W57" s="22">
        <f t="shared" si="12"/>
        <v>0</v>
      </c>
      <c r="X57" s="11">
        <f t="shared" si="13"/>
        <v>100</v>
      </c>
      <c r="Y57" s="11">
        <f t="shared" si="14"/>
        <v>0</v>
      </c>
      <c r="Z57" s="98">
        <f t="shared" si="1"/>
        <v>0</v>
      </c>
      <c r="AA57" s="98">
        <f t="shared" si="2"/>
        <v>0</v>
      </c>
      <c r="AB57" s="98">
        <f t="shared" si="15"/>
        <v>0</v>
      </c>
      <c r="AC57" s="19"/>
      <c r="AD57" s="13"/>
      <c r="AE57" s="95">
        <f t="shared" si="3"/>
        <v>0</v>
      </c>
      <c r="AF57" s="95">
        <f t="shared" si="4"/>
        <v>0</v>
      </c>
      <c r="AG57" s="95">
        <f t="shared" si="5"/>
        <v>0</v>
      </c>
    </row>
    <row r="58" spans="1:33">
      <c r="A58" s="7">
        <v>54</v>
      </c>
      <c r="B58" s="189"/>
      <c r="C58" s="189"/>
      <c r="D58" s="189"/>
      <c r="E58" s="115"/>
      <c r="F58" s="191"/>
      <c r="G58" s="186"/>
      <c r="H58" s="205"/>
      <c r="I58" s="195">
        <v>100</v>
      </c>
      <c r="J58" s="195">
        <f t="shared" si="16"/>
        <v>0</v>
      </c>
      <c r="K58" s="196" t="s">
        <v>9</v>
      </c>
      <c r="L58" s="197">
        <f t="shared" si="17"/>
        <v>0</v>
      </c>
      <c r="M58" s="198">
        <f t="shared" si="18"/>
        <v>0</v>
      </c>
      <c r="N58" s="198">
        <f t="shared" si="19"/>
        <v>0</v>
      </c>
      <c r="O58" s="206"/>
      <c r="P58" s="21">
        <f t="shared" si="6"/>
        <v>0</v>
      </c>
      <c r="Q58" s="5">
        <f t="shared" si="7"/>
        <v>0</v>
      </c>
      <c r="R58" s="5">
        <f t="shared" si="8"/>
        <v>0</v>
      </c>
      <c r="S58" s="182">
        <f t="shared" si="9"/>
        <v>0</v>
      </c>
      <c r="T58" s="2"/>
      <c r="U58" s="100">
        <f t="shared" si="10"/>
        <v>0</v>
      </c>
      <c r="V58" s="100">
        <f t="shared" si="11"/>
        <v>0</v>
      </c>
      <c r="W58" s="22">
        <f t="shared" si="12"/>
        <v>0</v>
      </c>
      <c r="X58" s="11">
        <f t="shared" si="13"/>
        <v>100</v>
      </c>
      <c r="Y58" s="11">
        <f t="shared" si="14"/>
        <v>0</v>
      </c>
      <c r="Z58" s="98">
        <f t="shared" si="1"/>
        <v>0</v>
      </c>
      <c r="AA58" s="98">
        <f t="shared" si="2"/>
        <v>0</v>
      </c>
      <c r="AB58" s="98">
        <f t="shared" si="15"/>
        <v>0</v>
      </c>
      <c r="AC58" s="19"/>
      <c r="AD58" s="13"/>
      <c r="AE58" s="95">
        <f t="shared" si="3"/>
        <v>0</v>
      </c>
      <c r="AF58" s="95">
        <f t="shared" si="4"/>
        <v>0</v>
      </c>
      <c r="AG58" s="95">
        <f t="shared" si="5"/>
        <v>0</v>
      </c>
    </row>
    <row r="59" spans="1:33">
      <c r="A59" s="7">
        <v>55</v>
      </c>
      <c r="B59" s="189"/>
      <c r="C59" s="189"/>
      <c r="D59" s="189"/>
      <c r="E59" s="115"/>
      <c r="F59" s="191"/>
      <c r="G59" s="186"/>
      <c r="H59" s="205"/>
      <c r="I59" s="195">
        <v>100</v>
      </c>
      <c r="J59" s="195">
        <f t="shared" si="16"/>
        <v>0</v>
      </c>
      <c r="K59" s="196" t="s">
        <v>9</v>
      </c>
      <c r="L59" s="197">
        <f t="shared" si="17"/>
        <v>0</v>
      </c>
      <c r="M59" s="198">
        <f t="shared" si="18"/>
        <v>0</v>
      </c>
      <c r="N59" s="198">
        <f t="shared" si="19"/>
        <v>0</v>
      </c>
      <c r="O59" s="206"/>
      <c r="P59" s="21">
        <f t="shared" si="6"/>
        <v>0</v>
      </c>
      <c r="Q59" s="5">
        <f t="shared" si="7"/>
        <v>0</v>
      </c>
      <c r="R59" s="5">
        <f t="shared" si="8"/>
        <v>0</v>
      </c>
      <c r="S59" s="182">
        <f t="shared" si="9"/>
        <v>0</v>
      </c>
      <c r="T59" s="2"/>
      <c r="U59" s="100">
        <f t="shared" si="10"/>
        <v>0</v>
      </c>
      <c r="V59" s="100">
        <f t="shared" si="11"/>
        <v>0</v>
      </c>
      <c r="W59" s="22">
        <f t="shared" si="12"/>
        <v>0</v>
      </c>
      <c r="X59" s="11">
        <f t="shared" si="13"/>
        <v>100</v>
      </c>
      <c r="Y59" s="11">
        <f t="shared" si="14"/>
        <v>0</v>
      </c>
      <c r="Z59" s="98">
        <f t="shared" si="1"/>
        <v>0</v>
      </c>
      <c r="AA59" s="98">
        <f t="shared" si="2"/>
        <v>0</v>
      </c>
      <c r="AB59" s="98">
        <f t="shared" si="15"/>
        <v>0</v>
      </c>
      <c r="AC59" s="19"/>
      <c r="AD59" s="13"/>
      <c r="AE59" s="95">
        <f t="shared" si="3"/>
        <v>0</v>
      </c>
      <c r="AF59" s="95">
        <f t="shared" si="4"/>
        <v>0</v>
      </c>
      <c r="AG59" s="95">
        <f t="shared" si="5"/>
        <v>0</v>
      </c>
    </row>
    <row r="60" spans="1:33">
      <c r="A60" s="7">
        <v>56</v>
      </c>
      <c r="B60" s="189"/>
      <c r="C60" s="189"/>
      <c r="D60" s="189"/>
      <c r="E60" s="115"/>
      <c r="F60" s="191"/>
      <c r="G60" s="186"/>
      <c r="H60" s="205"/>
      <c r="I60" s="195">
        <v>100</v>
      </c>
      <c r="J60" s="195">
        <f t="shared" si="16"/>
        <v>0</v>
      </c>
      <c r="K60" s="196" t="s">
        <v>9</v>
      </c>
      <c r="L60" s="197">
        <f t="shared" si="17"/>
        <v>0</v>
      </c>
      <c r="M60" s="198">
        <f t="shared" si="18"/>
        <v>0</v>
      </c>
      <c r="N60" s="198">
        <f t="shared" si="19"/>
        <v>0</v>
      </c>
      <c r="O60" s="206"/>
      <c r="P60" s="21">
        <f t="shared" si="6"/>
        <v>0</v>
      </c>
      <c r="Q60" s="5">
        <f t="shared" si="7"/>
        <v>0</v>
      </c>
      <c r="R60" s="5">
        <f t="shared" si="8"/>
        <v>0</v>
      </c>
      <c r="S60" s="182">
        <f t="shared" si="9"/>
        <v>0</v>
      </c>
      <c r="T60" s="2"/>
      <c r="U60" s="100">
        <f t="shared" si="10"/>
        <v>0</v>
      </c>
      <c r="V60" s="100">
        <f t="shared" si="11"/>
        <v>0</v>
      </c>
      <c r="W60" s="22">
        <f t="shared" si="12"/>
        <v>0</v>
      </c>
      <c r="X60" s="11">
        <f t="shared" si="13"/>
        <v>100</v>
      </c>
      <c r="Y60" s="11">
        <f t="shared" si="14"/>
        <v>0</v>
      </c>
      <c r="Z60" s="98">
        <f t="shared" si="1"/>
        <v>0</v>
      </c>
      <c r="AA60" s="98">
        <f t="shared" si="2"/>
        <v>0</v>
      </c>
      <c r="AB60" s="98">
        <f t="shared" si="15"/>
        <v>0</v>
      </c>
      <c r="AC60" s="19"/>
      <c r="AD60" s="13"/>
      <c r="AE60" s="95">
        <f t="shared" si="3"/>
        <v>0</v>
      </c>
      <c r="AF60" s="95">
        <f t="shared" si="4"/>
        <v>0</v>
      </c>
      <c r="AG60" s="95">
        <f t="shared" si="5"/>
        <v>0</v>
      </c>
    </row>
    <row r="61" spans="1:33">
      <c r="A61" s="7">
        <v>57</v>
      </c>
      <c r="B61" s="189"/>
      <c r="C61" s="189"/>
      <c r="D61" s="189"/>
      <c r="E61" s="115"/>
      <c r="F61" s="191"/>
      <c r="G61" s="186"/>
      <c r="H61" s="205"/>
      <c r="I61" s="195">
        <v>100</v>
      </c>
      <c r="J61" s="195">
        <f t="shared" si="16"/>
        <v>0</v>
      </c>
      <c r="K61" s="196" t="s">
        <v>9</v>
      </c>
      <c r="L61" s="197">
        <f t="shared" si="17"/>
        <v>0</v>
      </c>
      <c r="M61" s="198">
        <f t="shared" si="18"/>
        <v>0</v>
      </c>
      <c r="N61" s="198">
        <f t="shared" si="19"/>
        <v>0</v>
      </c>
      <c r="O61" s="206"/>
      <c r="P61" s="21">
        <f t="shared" si="6"/>
        <v>0</v>
      </c>
      <c r="Q61" s="5">
        <f t="shared" si="7"/>
        <v>0</v>
      </c>
      <c r="R61" s="5">
        <f t="shared" si="8"/>
        <v>0</v>
      </c>
      <c r="S61" s="182">
        <f t="shared" si="9"/>
        <v>0</v>
      </c>
      <c r="T61" s="2"/>
      <c r="U61" s="100">
        <f t="shared" si="10"/>
        <v>0</v>
      </c>
      <c r="V61" s="100">
        <f t="shared" si="11"/>
        <v>0</v>
      </c>
      <c r="W61" s="22">
        <f t="shared" si="12"/>
        <v>0</v>
      </c>
      <c r="X61" s="11">
        <f t="shared" si="13"/>
        <v>100</v>
      </c>
      <c r="Y61" s="11">
        <f t="shared" si="14"/>
        <v>0</v>
      </c>
      <c r="Z61" s="98">
        <f t="shared" si="1"/>
        <v>0</v>
      </c>
      <c r="AA61" s="98">
        <f t="shared" si="2"/>
        <v>0</v>
      </c>
      <c r="AB61" s="98">
        <f t="shared" si="15"/>
        <v>0</v>
      </c>
      <c r="AC61" s="19"/>
      <c r="AD61" s="13"/>
      <c r="AE61" s="95">
        <f t="shared" si="3"/>
        <v>0</v>
      </c>
      <c r="AF61" s="95">
        <f t="shared" si="4"/>
        <v>0</v>
      </c>
      <c r="AG61" s="95">
        <f t="shared" si="5"/>
        <v>0</v>
      </c>
    </row>
    <row r="62" spans="1:33">
      <c r="A62" s="7">
        <v>58</v>
      </c>
      <c r="B62" s="189"/>
      <c r="C62" s="189"/>
      <c r="D62" s="189"/>
      <c r="E62" s="115"/>
      <c r="F62" s="191"/>
      <c r="G62" s="186"/>
      <c r="H62" s="205"/>
      <c r="I62" s="195">
        <v>100</v>
      </c>
      <c r="J62" s="195">
        <f t="shared" si="16"/>
        <v>0</v>
      </c>
      <c r="K62" s="196" t="s">
        <v>9</v>
      </c>
      <c r="L62" s="197">
        <f t="shared" si="17"/>
        <v>0</v>
      </c>
      <c r="M62" s="198">
        <f t="shared" si="18"/>
        <v>0</v>
      </c>
      <c r="N62" s="198">
        <f t="shared" si="19"/>
        <v>0</v>
      </c>
      <c r="O62" s="206"/>
      <c r="P62" s="21">
        <f t="shared" si="6"/>
        <v>0</v>
      </c>
      <c r="Q62" s="5">
        <f t="shared" si="7"/>
        <v>0</v>
      </c>
      <c r="R62" s="5">
        <f t="shared" si="8"/>
        <v>0</v>
      </c>
      <c r="S62" s="182">
        <f t="shared" si="9"/>
        <v>0</v>
      </c>
      <c r="T62" s="2"/>
      <c r="U62" s="100">
        <f t="shared" si="10"/>
        <v>0</v>
      </c>
      <c r="V62" s="100">
        <f t="shared" si="11"/>
        <v>0</v>
      </c>
      <c r="W62" s="22">
        <f t="shared" si="12"/>
        <v>0</v>
      </c>
      <c r="X62" s="11">
        <f t="shared" si="13"/>
        <v>100</v>
      </c>
      <c r="Y62" s="11">
        <f t="shared" si="14"/>
        <v>0</v>
      </c>
      <c r="Z62" s="98">
        <f t="shared" si="1"/>
        <v>0</v>
      </c>
      <c r="AA62" s="98">
        <f t="shared" si="2"/>
        <v>0</v>
      </c>
      <c r="AB62" s="98">
        <f t="shared" si="15"/>
        <v>0</v>
      </c>
      <c r="AC62" s="19"/>
      <c r="AD62" s="13"/>
      <c r="AE62" s="95">
        <f t="shared" si="3"/>
        <v>0</v>
      </c>
      <c r="AF62" s="95">
        <f t="shared" si="4"/>
        <v>0</v>
      </c>
      <c r="AG62" s="95">
        <f t="shared" si="5"/>
        <v>0</v>
      </c>
    </row>
    <row r="63" spans="1:33">
      <c r="A63" s="7">
        <v>59</v>
      </c>
      <c r="B63" s="189"/>
      <c r="C63" s="189"/>
      <c r="D63" s="189"/>
      <c r="E63" s="115"/>
      <c r="F63" s="191"/>
      <c r="G63" s="186"/>
      <c r="H63" s="205"/>
      <c r="I63" s="195">
        <v>100</v>
      </c>
      <c r="J63" s="195">
        <f t="shared" si="16"/>
        <v>0</v>
      </c>
      <c r="K63" s="196" t="s">
        <v>9</v>
      </c>
      <c r="L63" s="197">
        <f t="shared" si="17"/>
        <v>0</v>
      </c>
      <c r="M63" s="198">
        <f t="shared" si="18"/>
        <v>0</v>
      </c>
      <c r="N63" s="198">
        <f t="shared" si="19"/>
        <v>0</v>
      </c>
      <c r="O63" s="206"/>
      <c r="P63" s="21">
        <f t="shared" si="6"/>
        <v>0</v>
      </c>
      <c r="Q63" s="5">
        <f t="shared" si="7"/>
        <v>0</v>
      </c>
      <c r="R63" s="5">
        <f t="shared" si="8"/>
        <v>0</v>
      </c>
      <c r="S63" s="182">
        <f t="shared" si="9"/>
        <v>0</v>
      </c>
      <c r="T63" s="2"/>
      <c r="U63" s="100">
        <f t="shared" si="10"/>
        <v>0</v>
      </c>
      <c r="V63" s="100">
        <f t="shared" si="11"/>
        <v>0</v>
      </c>
      <c r="W63" s="22">
        <f t="shared" si="12"/>
        <v>0</v>
      </c>
      <c r="X63" s="11">
        <f t="shared" si="13"/>
        <v>100</v>
      </c>
      <c r="Y63" s="11">
        <f t="shared" si="14"/>
        <v>0</v>
      </c>
      <c r="Z63" s="98">
        <f t="shared" si="1"/>
        <v>0</v>
      </c>
      <c r="AA63" s="98">
        <f t="shared" si="2"/>
        <v>0</v>
      </c>
      <c r="AB63" s="98">
        <f t="shared" si="15"/>
        <v>0</v>
      </c>
      <c r="AC63" s="19"/>
      <c r="AD63" s="13"/>
      <c r="AE63" s="95">
        <f t="shared" si="3"/>
        <v>0</v>
      </c>
      <c r="AF63" s="95">
        <f t="shared" si="4"/>
        <v>0</v>
      </c>
      <c r="AG63" s="95">
        <f t="shared" si="5"/>
        <v>0</v>
      </c>
    </row>
    <row r="64" spans="1:33">
      <c r="A64" s="7">
        <v>60</v>
      </c>
      <c r="B64" s="189"/>
      <c r="C64" s="189"/>
      <c r="D64" s="189"/>
      <c r="E64" s="115"/>
      <c r="F64" s="191"/>
      <c r="G64" s="186"/>
      <c r="H64" s="205"/>
      <c r="I64" s="195">
        <v>100</v>
      </c>
      <c r="J64" s="195">
        <f t="shared" si="16"/>
        <v>0</v>
      </c>
      <c r="K64" s="196" t="s">
        <v>9</v>
      </c>
      <c r="L64" s="197">
        <f t="shared" si="17"/>
        <v>0</v>
      </c>
      <c r="M64" s="198">
        <f t="shared" si="18"/>
        <v>0</v>
      </c>
      <c r="N64" s="198">
        <f t="shared" si="19"/>
        <v>0</v>
      </c>
      <c r="O64" s="206"/>
      <c r="P64" s="21">
        <f t="shared" si="6"/>
        <v>0</v>
      </c>
      <c r="Q64" s="5">
        <f t="shared" si="7"/>
        <v>0</v>
      </c>
      <c r="R64" s="5">
        <f t="shared" si="8"/>
        <v>0</v>
      </c>
      <c r="S64" s="182">
        <f t="shared" si="9"/>
        <v>0</v>
      </c>
      <c r="T64" s="2"/>
      <c r="U64" s="100">
        <f t="shared" si="10"/>
        <v>0</v>
      </c>
      <c r="V64" s="100">
        <f t="shared" si="11"/>
        <v>0</v>
      </c>
      <c r="W64" s="22">
        <f t="shared" si="12"/>
        <v>0</v>
      </c>
      <c r="X64" s="11">
        <f t="shared" si="13"/>
        <v>100</v>
      </c>
      <c r="Y64" s="11">
        <f t="shared" si="14"/>
        <v>0</v>
      </c>
      <c r="Z64" s="98">
        <f t="shared" si="1"/>
        <v>0</v>
      </c>
      <c r="AA64" s="98">
        <f t="shared" si="2"/>
        <v>0</v>
      </c>
      <c r="AB64" s="98">
        <f t="shared" si="15"/>
        <v>0</v>
      </c>
      <c r="AC64" s="19"/>
      <c r="AD64" s="13"/>
      <c r="AE64" s="95">
        <f t="shared" si="3"/>
        <v>0</v>
      </c>
      <c r="AF64" s="95">
        <f t="shared" si="4"/>
        <v>0</v>
      </c>
      <c r="AG64" s="95">
        <f t="shared" si="5"/>
        <v>0</v>
      </c>
    </row>
    <row r="65" spans="1:33">
      <c r="A65" s="7">
        <v>61</v>
      </c>
      <c r="B65" s="189"/>
      <c r="C65" s="189"/>
      <c r="D65" s="189"/>
      <c r="E65" s="115"/>
      <c r="F65" s="191"/>
      <c r="G65" s="186"/>
      <c r="H65" s="205"/>
      <c r="I65" s="195">
        <v>100</v>
      </c>
      <c r="J65" s="195">
        <f t="shared" si="16"/>
        <v>0</v>
      </c>
      <c r="K65" s="196" t="s">
        <v>9</v>
      </c>
      <c r="L65" s="197">
        <f t="shared" si="17"/>
        <v>0</v>
      </c>
      <c r="M65" s="198">
        <f t="shared" si="18"/>
        <v>0</v>
      </c>
      <c r="N65" s="198">
        <f t="shared" si="19"/>
        <v>0</v>
      </c>
      <c r="O65" s="206"/>
      <c r="P65" s="21">
        <f t="shared" si="6"/>
        <v>0</v>
      </c>
      <c r="Q65" s="5">
        <f t="shared" si="7"/>
        <v>0</v>
      </c>
      <c r="R65" s="5">
        <f t="shared" si="8"/>
        <v>0</v>
      </c>
      <c r="S65" s="182">
        <f t="shared" si="9"/>
        <v>0</v>
      </c>
      <c r="T65" s="2"/>
      <c r="U65" s="100">
        <f t="shared" si="10"/>
        <v>0</v>
      </c>
      <c r="V65" s="100">
        <f t="shared" si="11"/>
        <v>0</v>
      </c>
      <c r="W65" s="22">
        <f t="shared" si="12"/>
        <v>0</v>
      </c>
      <c r="X65" s="11">
        <f t="shared" si="13"/>
        <v>100</v>
      </c>
      <c r="Y65" s="11">
        <f t="shared" si="14"/>
        <v>0</v>
      </c>
      <c r="Z65" s="98">
        <f t="shared" si="1"/>
        <v>0</v>
      </c>
      <c r="AA65" s="98">
        <f t="shared" si="2"/>
        <v>0</v>
      </c>
      <c r="AB65" s="98">
        <f t="shared" si="15"/>
        <v>0</v>
      </c>
      <c r="AC65" s="19"/>
      <c r="AD65" s="13"/>
      <c r="AE65" s="95">
        <f t="shared" si="3"/>
        <v>0</v>
      </c>
      <c r="AF65" s="95">
        <f t="shared" si="4"/>
        <v>0</v>
      </c>
      <c r="AG65" s="95">
        <f t="shared" si="5"/>
        <v>0</v>
      </c>
    </row>
    <row r="66" spans="1:33">
      <c r="A66" s="7">
        <v>62</v>
      </c>
      <c r="B66" s="189"/>
      <c r="C66" s="189"/>
      <c r="D66" s="189"/>
      <c r="E66" s="115"/>
      <c r="F66" s="191"/>
      <c r="G66" s="186"/>
      <c r="H66" s="205"/>
      <c r="I66" s="195">
        <v>100</v>
      </c>
      <c r="J66" s="195">
        <f t="shared" si="16"/>
        <v>0</v>
      </c>
      <c r="K66" s="196" t="s">
        <v>9</v>
      </c>
      <c r="L66" s="197">
        <f t="shared" si="17"/>
        <v>0</v>
      </c>
      <c r="M66" s="198">
        <f t="shared" si="18"/>
        <v>0</v>
      </c>
      <c r="N66" s="198">
        <f t="shared" si="19"/>
        <v>0</v>
      </c>
      <c r="O66" s="206"/>
      <c r="P66" s="21">
        <f t="shared" si="6"/>
        <v>0</v>
      </c>
      <c r="Q66" s="5">
        <f t="shared" si="7"/>
        <v>0</v>
      </c>
      <c r="R66" s="5">
        <f t="shared" si="8"/>
        <v>0</v>
      </c>
      <c r="S66" s="182">
        <f t="shared" si="9"/>
        <v>0</v>
      </c>
      <c r="T66" s="2"/>
      <c r="U66" s="100">
        <f t="shared" si="10"/>
        <v>0</v>
      </c>
      <c r="V66" s="100">
        <f t="shared" si="11"/>
        <v>0</v>
      </c>
      <c r="W66" s="22">
        <f t="shared" si="12"/>
        <v>0</v>
      </c>
      <c r="X66" s="11">
        <f t="shared" si="13"/>
        <v>100</v>
      </c>
      <c r="Y66" s="11">
        <f t="shared" si="14"/>
        <v>0</v>
      </c>
      <c r="Z66" s="98">
        <f t="shared" si="1"/>
        <v>0</v>
      </c>
      <c r="AA66" s="98">
        <f t="shared" si="2"/>
        <v>0</v>
      </c>
      <c r="AB66" s="98">
        <f t="shared" si="15"/>
        <v>0</v>
      </c>
      <c r="AC66" s="19"/>
      <c r="AD66" s="13"/>
      <c r="AE66" s="95">
        <f t="shared" si="3"/>
        <v>0</v>
      </c>
      <c r="AF66" s="95">
        <f t="shared" si="4"/>
        <v>0</v>
      </c>
      <c r="AG66" s="95">
        <f t="shared" si="5"/>
        <v>0</v>
      </c>
    </row>
    <row r="67" spans="1:33">
      <c r="A67" s="7">
        <v>63</v>
      </c>
      <c r="B67" s="189"/>
      <c r="C67" s="189"/>
      <c r="D67" s="189"/>
      <c r="E67" s="115"/>
      <c r="F67" s="191"/>
      <c r="G67" s="186"/>
      <c r="H67" s="205"/>
      <c r="I67" s="195">
        <v>100</v>
      </c>
      <c r="J67" s="195">
        <f t="shared" si="16"/>
        <v>0</v>
      </c>
      <c r="K67" s="196" t="s">
        <v>9</v>
      </c>
      <c r="L67" s="197">
        <f t="shared" si="17"/>
        <v>0</v>
      </c>
      <c r="M67" s="198">
        <f t="shared" si="18"/>
        <v>0</v>
      </c>
      <c r="N67" s="198">
        <f t="shared" si="19"/>
        <v>0</v>
      </c>
      <c r="O67" s="206"/>
      <c r="P67" s="21">
        <f t="shared" si="6"/>
        <v>0</v>
      </c>
      <c r="Q67" s="5">
        <f t="shared" si="7"/>
        <v>0</v>
      </c>
      <c r="R67" s="5">
        <f t="shared" si="8"/>
        <v>0</v>
      </c>
      <c r="S67" s="182">
        <f t="shared" si="9"/>
        <v>0</v>
      </c>
      <c r="T67" s="2"/>
      <c r="U67" s="100">
        <f t="shared" si="10"/>
        <v>0</v>
      </c>
      <c r="V67" s="100">
        <f t="shared" si="11"/>
        <v>0</v>
      </c>
      <c r="W67" s="22">
        <f t="shared" si="12"/>
        <v>0</v>
      </c>
      <c r="X67" s="11">
        <f t="shared" si="13"/>
        <v>100</v>
      </c>
      <c r="Y67" s="11">
        <f t="shared" si="14"/>
        <v>0</v>
      </c>
      <c r="Z67" s="98">
        <f t="shared" si="1"/>
        <v>0</v>
      </c>
      <c r="AA67" s="98">
        <f t="shared" si="2"/>
        <v>0</v>
      </c>
      <c r="AB67" s="98">
        <f t="shared" si="15"/>
        <v>0</v>
      </c>
      <c r="AC67" s="19"/>
      <c r="AD67" s="13"/>
      <c r="AE67" s="95">
        <f t="shared" si="3"/>
        <v>0</v>
      </c>
      <c r="AF67" s="95">
        <f t="shared" si="4"/>
        <v>0</v>
      </c>
      <c r="AG67" s="95">
        <f t="shared" si="5"/>
        <v>0</v>
      </c>
    </row>
    <row r="68" spans="1:33">
      <c r="A68" s="7">
        <v>64</v>
      </c>
      <c r="B68" s="189"/>
      <c r="C68" s="189"/>
      <c r="D68" s="189"/>
      <c r="E68" s="115"/>
      <c r="F68" s="191"/>
      <c r="G68" s="186"/>
      <c r="H68" s="205"/>
      <c r="I68" s="195">
        <v>100</v>
      </c>
      <c r="J68" s="195">
        <f t="shared" si="16"/>
        <v>0</v>
      </c>
      <c r="K68" s="196" t="s">
        <v>9</v>
      </c>
      <c r="L68" s="197">
        <f t="shared" si="17"/>
        <v>0</v>
      </c>
      <c r="M68" s="198">
        <f t="shared" si="18"/>
        <v>0</v>
      </c>
      <c r="N68" s="198">
        <f t="shared" si="19"/>
        <v>0</v>
      </c>
      <c r="O68" s="206"/>
      <c r="P68" s="21">
        <f t="shared" si="6"/>
        <v>0</v>
      </c>
      <c r="Q68" s="5">
        <f t="shared" si="7"/>
        <v>0</v>
      </c>
      <c r="R68" s="5">
        <f t="shared" si="8"/>
        <v>0</v>
      </c>
      <c r="S68" s="182">
        <f t="shared" si="9"/>
        <v>0</v>
      </c>
      <c r="T68" s="2"/>
      <c r="U68" s="100">
        <f t="shared" si="10"/>
        <v>0</v>
      </c>
      <c r="V68" s="100">
        <f t="shared" si="11"/>
        <v>0</v>
      </c>
      <c r="W68" s="22">
        <f t="shared" si="12"/>
        <v>0</v>
      </c>
      <c r="X68" s="11">
        <f t="shared" si="13"/>
        <v>100</v>
      </c>
      <c r="Y68" s="11">
        <f t="shared" si="14"/>
        <v>0</v>
      </c>
      <c r="Z68" s="98">
        <f t="shared" si="1"/>
        <v>0</v>
      </c>
      <c r="AA68" s="98">
        <f t="shared" si="2"/>
        <v>0</v>
      </c>
      <c r="AB68" s="98">
        <f t="shared" si="15"/>
        <v>0</v>
      </c>
      <c r="AC68" s="19"/>
      <c r="AD68" s="13"/>
      <c r="AE68" s="95">
        <f t="shared" si="3"/>
        <v>0</v>
      </c>
      <c r="AF68" s="95">
        <f t="shared" si="4"/>
        <v>0</v>
      </c>
      <c r="AG68" s="95">
        <f t="shared" si="5"/>
        <v>0</v>
      </c>
    </row>
    <row r="69" spans="1:33">
      <c r="A69" s="7">
        <v>65</v>
      </c>
      <c r="B69" s="189"/>
      <c r="C69" s="189"/>
      <c r="D69" s="189"/>
      <c r="E69" s="115"/>
      <c r="F69" s="191"/>
      <c r="G69" s="186"/>
      <c r="H69" s="205"/>
      <c r="I69" s="195">
        <v>100</v>
      </c>
      <c r="J69" s="195">
        <f t="shared" si="16"/>
        <v>0</v>
      </c>
      <c r="K69" s="196" t="s">
        <v>9</v>
      </c>
      <c r="L69" s="197">
        <f t="shared" si="17"/>
        <v>0</v>
      </c>
      <c r="M69" s="198">
        <f t="shared" si="18"/>
        <v>0</v>
      </c>
      <c r="N69" s="198">
        <f t="shared" si="19"/>
        <v>0</v>
      </c>
      <c r="O69" s="206"/>
      <c r="P69" s="21">
        <f t="shared" si="6"/>
        <v>0</v>
      </c>
      <c r="Q69" s="5">
        <f t="shared" si="7"/>
        <v>0</v>
      </c>
      <c r="R69" s="5">
        <f t="shared" si="8"/>
        <v>0</v>
      </c>
      <c r="S69" s="182">
        <f t="shared" si="9"/>
        <v>0</v>
      </c>
      <c r="T69" s="2"/>
      <c r="U69" s="100">
        <f t="shared" si="10"/>
        <v>0</v>
      </c>
      <c r="V69" s="100">
        <f t="shared" si="11"/>
        <v>0</v>
      </c>
      <c r="W69" s="22">
        <f t="shared" si="12"/>
        <v>0</v>
      </c>
      <c r="X69" s="11">
        <f t="shared" si="13"/>
        <v>100</v>
      </c>
      <c r="Y69" s="11">
        <f t="shared" si="14"/>
        <v>0</v>
      </c>
      <c r="Z69" s="98">
        <f t="shared" ref="Z69:Z132" si="20">U69*Y69</f>
        <v>0</v>
      </c>
      <c r="AA69" s="98">
        <f t="shared" ref="AA69:AA132" si="21">V69*Y69</f>
        <v>0</v>
      </c>
      <c r="AB69" s="98">
        <f t="shared" si="15"/>
        <v>0</v>
      </c>
      <c r="AC69" s="19"/>
      <c r="AD69" s="13"/>
      <c r="AE69" s="95">
        <f t="shared" ref="AE69:AE132" si="22">L69-Z69</f>
        <v>0</v>
      </c>
      <c r="AF69" s="95">
        <f t="shared" ref="AF69:AF132" si="23">M69-AA69</f>
        <v>0</v>
      </c>
      <c r="AG69" s="95">
        <f t="shared" ref="AG69:AG132" si="24">N69-AB69</f>
        <v>0</v>
      </c>
    </row>
    <row r="70" spans="1:33">
      <c r="A70" s="7">
        <v>66</v>
      </c>
      <c r="B70" s="189"/>
      <c r="C70" s="189"/>
      <c r="D70" s="189"/>
      <c r="E70" s="115"/>
      <c r="F70" s="191"/>
      <c r="G70" s="186"/>
      <c r="H70" s="205"/>
      <c r="I70" s="195">
        <v>100</v>
      </c>
      <c r="J70" s="195">
        <f t="shared" si="16"/>
        <v>0</v>
      </c>
      <c r="K70" s="196" t="s">
        <v>9</v>
      </c>
      <c r="L70" s="197">
        <f t="shared" si="17"/>
        <v>0</v>
      </c>
      <c r="M70" s="198">
        <f t="shared" si="18"/>
        <v>0</v>
      </c>
      <c r="N70" s="198">
        <f t="shared" si="19"/>
        <v>0</v>
      </c>
      <c r="O70" s="206"/>
      <c r="P70" s="21">
        <f t="shared" ref="P70:P133" si="25">B70</f>
        <v>0</v>
      </c>
      <c r="Q70" s="5">
        <f t="shared" ref="Q70:Q133" si="26">C70</f>
        <v>0</v>
      </c>
      <c r="R70" s="5">
        <f t="shared" ref="R70:R133" si="27">D70</f>
        <v>0</v>
      </c>
      <c r="S70" s="182">
        <f t="shared" ref="S70:S133" si="28">E70</f>
        <v>0</v>
      </c>
      <c r="T70" s="2"/>
      <c r="U70" s="100">
        <f t="shared" ref="U70:U133" si="29">F70</f>
        <v>0</v>
      </c>
      <c r="V70" s="100">
        <f t="shared" ref="V70:V133" si="30">G70</f>
        <v>0</v>
      </c>
      <c r="W70" s="22">
        <f t="shared" ref="W70:W133" si="31">H70</f>
        <v>0</v>
      </c>
      <c r="X70" s="11">
        <f t="shared" ref="X70:X133" si="32">I70</f>
        <v>100</v>
      </c>
      <c r="Y70" s="11">
        <f t="shared" ref="Y70:Y133" si="33">IF(X70,W70/X70,0)</f>
        <v>0</v>
      </c>
      <c r="Z70" s="98">
        <f t="shared" si="20"/>
        <v>0</v>
      </c>
      <c r="AA70" s="98">
        <f t="shared" si="21"/>
        <v>0</v>
      </c>
      <c r="AB70" s="98">
        <f t="shared" ref="AB70:AB133" si="34">AA70+Z70</f>
        <v>0</v>
      </c>
      <c r="AC70" s="19"/>
      <c r="AD70" s="13"/>
      <c r="AE70" s="95">
        <f t="shared" si="22"/>
        <v>0</v>
      </c>
      <c r="AF70" s="95">
        <f t="shared" si="23"/>
        <v>0</v>
      </c>
      <c r="AG70" s="95">
        <f t="shared" si="24"/>
        <v>0</v>
      </c>
    </row>
    <row r="71" spans="1:33">
      <c r="A71" s="7">
        <v>67</v>
      </c>
      <c r="B71" s="189"/>
      <c r="C71" s="189"/>
      <c r="D71" s="189"/>
      <c r="E71" s="115"/>
      <c r="F71" s="191"/>
      <c r="G71" s="186"/>
      <c r="H71" s="205"/>
      <c r="I71" s="195">
        <v>100</v>
      </c>
      <c r="J71" s="195">
        <f t="shared" ref="J71:J134" si="35">IF(I71,H71/I71,0)</f>
        <v>0</v>
      </c>
      <c r="K71" s="196" t="s">
        <v>9</v>
      </c>
      <c r="L71" s="197">
        <f t="shared" ref="L71:L134" si="36">F71*J71</f>
        <v>0</v>
      </c>
      <c r="M71" s="198">
        <f t="shared" ref="M71:M134" si="37">G71*J71</f>
        <v>0</v>
      </c>
      <c r="N71" s="198">
        <f t="shared" ref="N71:N134" si="38">L71+M71</f>
        <v>0</v>
      </c>
      <c r="O71" s="206"/>
      <c r="P71" s="21">
        <f t="shared" si="25"/>
        <v>0</v>
      </c>
      <c r="Q71" s="5">
        <f t="shared" si="26"/>
        <v>0</v>
      </c>
      <c r="R71" s="5">
        <f t="shared" si="27"/>
        <v>0</v>
      </c>
      <c r="S71" s="182">
        <f t="shared" si="28"/>
        <v>0</v>
      </c>
      <c r="T71" s="2"/>
      <c r="U71" s="100">
        <f t="shared" si="29"/>
        <v>0</v>
      </c>
      <c r="V71" s="100">
        <f t="shared" si="30"/>
        <v>0</v>
      </c>
      <c r="W71" s="22">
        <f t="shared" si="31"/>
        <v>0</v>
      </c>
      <c r="X71" s="11">
        <f t="shared" si="32"/>
        <v>100</v>
      </c>
      <c r="Y71" s="11">
        <f t="shared" si="33"/>
        <v>0</v>
      </c>
      <c r="Z71" s="98">
        <f t="shared" si="20"/>
        <v>0</v>
      </c>
      <c r="AA71" s="98">
        <f t="shared" si="21"/>
        <v>0</v>
      </c>
      <c r="AB71" s="98">
        <f t="shared" si="34"/>
        <v>0</v>
      </c>
      <c r="AC71" s="19"/>
      <c r="AD71" s="13"/>
      <c r="AE71" s="95">
        <f t="shared" si="22"/>
        <v>0</v>
      </c>
      <c r="AF71" s="95">
        <f t="shared" si="23"/>
        <v>0</v>
      </c>
      <c r="AG71" s="95">
        <f t="shared" si="24"/>
        <v>0</v>
      </c>
    </row>
    <row r="72" spans="1:33">
      <c r="A72" s="7">
        <v>68</v>
      </c>
      <c r="B72" s="189"/>
      <c r="C72" s="189"/>
      <c r="D72" s="189"/>
      <c r="E72" s="115"/>
      <c r="F72" s="191"/>
      <c r="G72" s="186"/>
      <c r="H72" s="205"/>
      <c r="I72" s="195">
        <v>100</v>
      </c>
      <c r="J72" s="195">
        <f t="shared" si="35"/>
        <v>0</v>
      </c>
      <c r="K72" s="196" t="s">
        <v>9</v>
      </c>
      <c r="L72" s="197">
        <f t="shared" si="36"/>
        <v>0</v>
      </c>
      <c r="M72" s="198">
        <f t="shared" si="37"/>
        <v>0</v>
      </c>
      <c r="N72" s="198">
        <f t="shared" si="38"/>
        <v>0</v>
      </c>
      <c r="O72" s="206"/>
      <c r="P72" s="21">
        <f t="shared" si="25"/>
        <v>0</v>
      </c>
      <c r="Q72" s="5">
        <f t="shared" si="26"/>
        <v>0</v>
      </c>
      <c r="R72" s="5">
        <f t="shared" si="27"/>
        <v>0</v>
      </c>
      <c r="S72" s="182">
        <f t="shared" si="28"/>
        <v>0</v>
      </c>
      <c r="T72" s="2"/>
      <c r="U72" s="100">
        <f t="shared" si="29"/>
        <v>0</v>
      </c>
      <c r="V72" s="100">
        <f t="shared" si="30"/>
        <v>0</v>
      </c>
      <c r="W72" s="22">
        <f t="shared" si="31"/>
        <v>0</v>
      </c>
      <c r="X72" s="11">
        <f t="shared" si="32"/>
        <v>100</v>
      </c>
      <c r="Y72" s="11">
        <f t="shared" si="33"/>
        <v>0</v>
      </c>
      <c r="Z72" s="98">
        <f t="shared" si="20"/>
        <v>0</v>
      </c>
      <c r="AA72" s="98">
        <f t="shared" si="21"/>
        <v>0</v>
      </c>
      <c r="AB72" s="98">
        <f t="shared" si="34"/>
        <v>0</v>
      </c>
      <c r="AC72" s="19"/>
      <c r="AD72" s="13"/>
      <c r="AE72" s="95">
        <f t="shared" si="22"/>
        <v>0</v>
      </c>
      <c r="AF72" s="95">
        <f t="shared" si="23"/>
        <v>0</v>
      </c>
      <c r="AG72" s="95">
        <f t="shared" si="24"/>
        <v>0</v>
      </c>
    </row>
    <row r="73" spans="1:33">
      <c r="A73" s="7">
        <v>69</v>
      </c>
      <c r="B73" s="189"/>
      <c r="C73" s="189"/>
      <c r="D73" s="189"/>
      <c r="E73" s="115"/>
      <c r="F73" s="191"/>
      <c r="G73" s="186"/>
      <c r="H73" s="205"/>
      <c r="I73" s="195">
        <v>100</v>
      </c>
      <c r="J73" s="195">
        <f t="shared" si="35"/>
        <v>0</v>
      </c>
      <c r="K73" s="196" t="s">
        <v>9</v>
      </c>
      <c r="L73" s="197">
        <f t="shared" si="36"/>
        <v>0</v>
      </c>
      <c r="M73" s="198">
        <f t="shared" si="37"/>
        <v>0</v>
      </c>
      <c r="N73" s="198">
        <f t="shared" si="38"/>
        <v>0</v>
      </c>
      <c r="O73" s="206"/>
      <c r="P73" s="21">
        <f t="shared" si="25"/>
        <v>0</v>
      </c>
      <c r="Q73" s="5">
        <f t="shared" si="26"/>
        <v>0</v>
      </c>
      <c r="R73" s="5">
        <f t="shared" si="27"/>
        <v>0</v>
      </c>
      <c r="S73" s="182">
        <f t="shared" si="28"/>
        <v>0</v>
      </c>
      <c r="T73" s="2"/>
      <c r="U73" s="100">
        <f t="shared" si="29"/>
        <v>0</v>
      </c>
      <c r="V73" s="100">
        <f t="shared" si="30"/>
        <v>0</v>
      </c>
      <c r="W73" s="22">
        <f t="shared" si="31"/>
        <v>0</v>
      </c>
      <c r="X73" s="11">
        <f t="shared" si="32"/>
        <v>100</v>
      </c>
      <c r="Y73" s="11">
        <f t="shared" si="33"/>
        <v>0</v>
      </c>
      <c r="Z73" s="98">
        <f t="shared" si="20"/>
        <v>0</v>
      </c>
      <c r="AA73" s="98">
        <f t="shared" si="21"/>
        <v>0</v>
      </c>
      <c r="AB73" s="98">
        <f t="shared" si="34"/>
        <v>0</v>
      </c>
      <c r="AC73" s="19"/>
      <c r="AD73" s="13"/>
      <c r="AE73" s="95">
        <f t="shared" si="22"/>
        <v>0</v>
      </c>
      <c r="AF73" s="95">
        <f t="shared" si="23"/>
        <v>0</v>
      </c>
      <c r="AG73" s="95">
        <f t="shared" si="24"/>
        <v>0</v>
      </c>
    </row>
    <row r="74" spans="1:33">
      <c r="A74" s="7">
        <v>70</v>
      </c>
      <c r="B74" s="189"/>
      <c r="C74" s="189"/>
      <c r="D74" s="189"/>
      <c r="E74" s="115"/>
      <c r="F74" s="191"/>
      <c r="G74" s="186"/>
      <c r="H74" s="205"/>
      <c r="I74" s="195">
        <v>100</v>
      </c>
      <c r="J74" s="195">
        <f t="shared" si="35"/>
        <v>0</v>
      </c>
      <c r="K74" s="196" t="s">
        <v>9</v>
      </c>
      <c r="L74" s="197">
        <f t="shared" si="36"/>
        <v>0</v>
      </c>
      <c r="M74" s="198">
        <f t="shared" si="37"/>
        <v>0</v>
      </c>
      <c r="N74" s="198">
        <f t="shared" si="38"/>
        <v>0</v>
      </c>
      <c r="O74" s="206"/>
      <c r="P74" s="21">
        <f t="shared" si="25"/>
        <v>0</v>
      </c>
      <c r="Q74" s="5">
        <f t="shared" si="26"/>
        <v>0</v>
      </c>
      <c r="R74" s="5">
        <f t="shared" si="27"/>
        <v>0</v>
      </c>
      <c r="S74" s="182">
        <f t="shared" si="28"/>
        <v>0</v>
      </c>
      <c r="T74" s="2"/>
      <c r="U74" s="100">
        <f t="shared" si="29"/>
        <v>0</v>
      </c>
      <c r="V74" s="100">
        <f t="shared" si="30"/>
        <v>0</v>
      </c>
      <c r="W74" s="22">
        <f t="shared" si="31"/>
        <v>0</v>
      </c>
      <c r="X74" s="11">
        <f t="shared" si="32"/>
        <v>100</v>
      </c>
      <c r="Y74" s="11">
        <f t="shared" si="33"/>
        <v>0</v>
      </c>
      <c r="Z74" s="98">
        <f t="shared" si="20"/>
        <v>0</v>
      </c>
      <c r="AA74" s="98">
        <f t="shared" si="21"/>
        <v>0</v>
      </c>
      <c r="AB74" s="98">
        <f t="shared" si="34"/>
        <v>0</v>
      </c>
      <c r="AC74" s="19"/>
      <c r="AD74" s="13"/>
      <c r="AE74" s="95">
        <f t="shared" si="22"/>
        <v>0</v>
      </c>
      <c r="AF74" s="95">
        <f t="shared" si="23"/>
        <v>0</v>
      </c>
      <c r="AG74" s="95">
        <f t="shared" si="24"/>
        <v>0</v>
      </c>
    </row>
    <row r="75" spans="1:33">
      <c r="A75" s="7">
        <v>71</v>
      </c>
      <c r="B75" s="189"/>
      <c r="C75" s="189"/>
      <c r="D75" s="189"/>
      <c r="E75" s="115"/>
      <c r="F75" s="191"/>
      <c r="G75" s="186"/>
      <c r="H75" s="205"/>
      <c r="I75" s="195">
        <v>100</v>
      </c>
      <c r="J75" s="195">
        <f t="shared" si="35"/>
        <v>0</v>
      </c>
      <c r="K75" s="196" t="s">
        <v>9</v>
      </c>
      <c r="L75" s="197">
        <f t="shared" si="36"/>
        <v>0</v>
      </c>
      <c r="M75" s="198">
        <f t="shared" si="37"/>
        <v>0</v>
      </c>
      <c r="N75" s="198">
        <f t="shared" si="38"/>
        <v>0</v>
      </c>
      <c r="O75" s="206"/>
      <c r="P75" s="21">
        <f t="shared" si="25"/>
        <v>0</v>
      </c>
      <c r="Q75" s="5">
        <f t="shared" si="26"/>
        <v>0</v>
      </c>
      <c r="R75" s="5">
        <f t="shared" si="27"/>
        <v>0</v>
      </c>
      <c r="S75" s="182">
        <f t="shared" si="28"/>
        <v>0</v>
      </c>
      <c r="T75" s="2"/>
      <c r="U75" s="100">
        <f t="shared" si="29"/>
        <v>0</v>
      </c>
      <c r="V75" s="100">
        <f t="shared" si="30"/>
        <v>0</v>
      </c>
      <c r="W75" s="22">
        <f t="shared" si="31"/>
        <v>0</v>
      </c>
      <c r="X75" s="11">
        <f t="shared" si="32"/>
        <v>100</v>
      </c>
      <c r="Y75" s="11">
        <f t="shared" si="33"/>
        <v>0</v>
      </c>
      <c r="Z75" s="98">
        <f t="shared" si="20"/>
        <v>0</v>
      </c>
      <c r="AA75" s="98">
        <f t="shared" si="21"/>
        <v>0</v>
      </c>
      <c r="AB75" s="98">
        <f t="shared" si="34"/>
        <v>0</v>
      </c>
      <c r="AC75" s="19"/>
      <c r="AD75" s="13"/>
      <c r="AE75" s="95">
        <f t="shared" si="22"/>
        <v>0</v>
      </c>
      <c r="AF75" s="95">
        <f t="shared" si="23"/>
        <v>0</v>
      </c>
      <c r="AG75" s="95">
        <f t="shared" si="24"/>
        <v>0</v>
      </c>
    </row>
    <row r="76" spans="1:33">
      <c r="A76" s="7">
        <v>72</v>
      </c>
      <c r="B76" s="189"/>
      <c r="C76" s="189"/>
      <c r="D76" s="189"/>
      <c r="E76" s="115"/>
      <c r="F76" s="191"/>
      <c r="G76" s="186"/>
      <c r="H76" s="205"/>
      <c r="I76" s="195">
        <v>100</v>
      </c>
      <c r="J76" s="195">
        <f t="shared" si="35"/>
        <v>0</v>
      </c>
      <c r="K76" s="196" t="s">
        <v>9</v>
      </c>
      <c r="L76" s="197">
        <f t="shared" si="36"/>
        <v>0</v>
      </c>
      <c r="M76" s="198">
        <f t="shared" si="37"/>
        <v>0</v>
      </c>
      <c r="N76" s="198">
        <f t="shared" si="38"/>
        <v>0</v>
      </c>
      <c r="O76" s="206"/>
      <c r="P76" s="21">
        <f t="shared" si="25"/>
        <v>0</v>
      </c>
      <c r="Q76" s="5">
        <f t="shared" si="26"/>
        <v>0</v>
      </c>
      <c r="R76" s="5">
        <f t="shared" si="27"/>
        <v>0</v>
      </c>
      <c r="S76" s="182">
        <f t="shared" si="28"/>
        <v>0</v>
      </c>
      <c r="T76" s="2"/>
      <c r="U76" s="100">
        <f t="shared" si="29"/>
        <v>0</v>
      </c>
      <c r="V76" s="100">
        <f t="shared" si="30"/>
        <v>0</v>
      </c>
      <c r="W76" s="22">
        <f t="shared" si="31"/>
        <v>0</v>
      </c>
      <c r="X76" s="11">
        <f t="shared" si="32"/>
        <v>100</v>
      </c>
      <c r="Y76" s="11">
        <f t="shared" si="33"/>
        <v>0</v>
      </c>
      <c r="Z76" s="98">
        <f t="shared" si="20"/>
        <v>0</v>
      </c>
      <c r="AA76" s="98">
        <f t="shared" si="21"/>
        <v>0</v>
      </c>
      <c r="AB76" s="98">
        <f t="shared" si="34"/>
        <v>0</v>
      </c>
      <c r="AC76" s="19"/>
      <c r="AD76" s="13"/>
      <c r="AE76" s="95">
        <f t="shared" si="22"/>
        <v>0</v>
      </c>
      <c r="AF76" s="95">
        <f t="shared" si="23"/>
        <v>0</v>
      </c>
      <c r="AG76" s="95">
        <f t="shared" si="24"/>
        <v>0</v>
      </c>
    </row>
    <row r="77" spans="1:33">
      <c r="A77" s="7">
        <v>73</v>
      </c>
      <c r="B77" s="189"/>
      <c r="C77" s="189"/>
      <c r="D77" s="189"/>
      <c r="E77" s="115"/>
      <c r="F77" s="191"/>
      <c r="G77" s="186"/>
      <c r="H77" s="205"/>
      <c r="I77" s="195">
        <v>100</v>
      </c>
      <c r="J77" s="195">
        <f t="shared" si="35"/>
        <v>0</v>
      </c>
      <c r="K77" s="196" t="s">
        <v>9</v>
      </c>
      <c r="L77" s="197">
        <f t="shared" si="36"/>
        <v>0</v>
      </c>
      <c r="M77" s="198">
        <f t="shared" si="37"/>
        <v>0</v>
      </c>
      <c r="N77" s="198">
        <f t="shared" si="38"/>
        <v>0</v>
      </c>
      <c r="O77" s="206"/>
      <c r="P77" s="21">
        <f t="shared" si="25"/>
        <v>0</v>
      </c>
      <c r="Q77" s="5">
        <f t="shared" si="26"/>
        <v>0</v>
      </c>
      <c r="R77" s="5">
        <f t="shared" si="27"/>
        <v>0</v>
      </c>
      <c r="S77" s="182">
        <f t="shared" si="28"/>
        <v>0</v>
      </c>
      <c r="T77" s="2"/>
      <c r="U77" s="100">
        <f t="shared" si="29"/>
        <v>0</v>
      </c>
      <c r="V77" s="100">
        <f t="shared" si="30"/>
        <v>0</v>
      </c>
      <c r="W77" s="22">
        <f t="shared" si="31"/>
        <v>0</v>
      </c>
      <c r="X77" s="11">
        <f t="shared" si="32"/>
        <v>100</v>
      </c>
      <c r="Y77" s="11">
        <f t="shared" si="33"/>
        <v>0</v>
      </c>
      <c r="Z77" s="98">
        <f t="shared" si="20"/>
        <v>0</v>
      </c>
      <c r="AA77" s="98">
        <f t="shared" si="21"/>
        <v>0</v>
      </c>
      <c r="AB77" s="98">
        <f t="shared" si="34"/>
        <v>0</v>
      </c>
      <c r="AC77" s="19"/>
      <c r="AD77" s="13"/>
      <c r="AE77" s="95">
        <f t="shared" si="22"/>
        <v>0</v>
      </c>
      <c r="AF77" s="95">
        <f t="shared" si="23"/>
        <v>0</v>
      </c>
      <c r="AG77" s="95">
        <f t="shared" si="24"/>
        <v>0</v>
      </c>
    </row>
    <row r="78" spans="1:33">
      <c r="A78" s="7">
        <v>74</v>
      </c>
      <c r="B78" s="189"/>
      <c r="C78" s="189"/>
      <c r="D78" s="189"/>
      <c r="E78" s="115"/>
      <c r="F78" s="191"/>
      <c r="G78" s="186"/>
      <c r="H78" s="205"/>
      <c r="I78" s="195">
        <v>100</v>
      </c>
      <c r="J78" s="195">
        <f t="shared" si="35"/>
        <v>0</v>
      </c>
      <c r="K78" s="196" t="s">
        <v>9</v>
      </c>
      <c r="L78" s="197">
        <f t="shared" si="36"/>
        <v>0</v>
      </c>
      <c r="M78" s="198">
        <f t="shared" si="37"/>
        <v>0</v>
      </c>
      <c r="N78" s="198">
        <f t="shared" si="38"/>
        <v>0</v>
      </c>
      <c r="O78" s="206"/>
      <c r="P78" s="21">
        <f t="shared" si="25"/>
        <v>0</v>
      </c>
      <c r="Q78" s="5">
        <f t="shared" si="26"/>
        <v>0</v>
      </c>
      <c r="R78" s="5">
        <f t="shared" si="27"/>
        <v>0</v>
      </c>
      <c r="S78" s="182">
        <f t="shared" si="28"/>
        <v>0</v>
      </c>
      <c r="T78" s="2"/>
      <c r="U78" s="100">
        <f t="shared" si="29"/>
        <v>0</v>
      </c>
      <c r="V78" s="100">
        <f t="shared" si="30"/>
        <v>0</v>
      </c>
      <c r="W78" s="22">
        <f t="shared" si="31"/>
        <v>0</v>
      </c>
      <c r="X78" s="11">
        <f t="shared" si="32"/>
        <v>100</v>
      </c>
      <c r="Y78" s="11">
        <f t="shared" si="33"/>
        <v>0</v>
      </c>
      <c r="Z78" s="98">
        <f t="shared" si="20"/>
        <v>0</v>
      </c>
      <c r="AA78" s="98">
        <f t="shared" si="21"/>
        <v>0</v>
      </c>
      <c r="AB78" s="98">
        <f t="shared" si="34"/>
        <v>0</v>
      </c>
      <c r="AC78" s="19"/>
      <c r="AD78" s="13"/>
      <c r="AE78" s="95">
        <f t="shared" si="22"/>
        <v>0</v>
      </c>
      <c r="AF78" s="95">
        <f t="shared" si="23"/>
        <v>0</v>
      </c>
      <c r="AG78" s="95">
        <f t="shared" si="24"/>
        <v>0</v>
      </c>
    </row>
    <row r="79" spans="1:33">
      <c r="A79" s="7">
        <v>75</v>
      </c>
      <c r="B79" s="189"/>
      <c r="C79" s="189"/>
      <c r="D79" s="189"/>
      <c r="E79" s="115"/>
      <c r="F79" s="191"/>
      <c r="G79" s="186"/>
      <c r="H79" s="205"/>
      <c r="I79" s="195">
        <v>100</v>
      </c>
      <c r="J79" s="195">
        <f t="shared" si="35"/>
        <v>0</v>
      </c>
      <c r="K79" s="196" t="s">
        <v>9</v>
      </c>
      <c r="L79" s="197">
        <f t="shared" si="36"/>
        <v>0</v>
      </c>
      <c r="M79" s="198">
        <f t="shared" si="37"/>
        <v>0</v>
      </c>
      <c r="N79" s="198">
        <f t="shared" si="38"/>
        <v>0</v>
      </c>
      <c r="O79" s="206"/>
      <c r="P79" s="21">
        <f t="shared" si="25"/>
        <v>0</v>
      </c>
      <c r="Q79" s="5">
        <f t="shared" si="26"/>
        <v>0</v>
      </c>
      <c r="R79" s="5">
        <f t="shared" si="27"/>
        <v>0</v>
      </c>
      <c r="S79" s="182">
        <f t="shared" si="28"/>
        <v>0</v>
      </c>
      <c r="T79" s="2"/>
      <c r="U79" s="100">
        <f t="shared" si="29"/>
        <v>0</v>
      </c>
      <c r="V79" s="100">
        <f t="shared" si="30"/>
        <v>0</v>
      </c>
      <c r="W79" s="22">
        <f t="shared" si="31"/>
        <v>0</v>
      </c>
      <c r="X79" s="11">
        <f t="shared" si="32"/>
        <v>100</v>
      </c>
      <c r="Y79" s="11">
        <f t="shared" si="33"/>
        <v>0</v>
      </c>
      <c r="Z79" s="98">
        <f t="shared" si="20"/>
        <v>0</v>
      </c>
      <c r="AA79" s="98">
        <f t="shared" si="21"/>
        <v>0</v>
      </c>
      <c r="AB79" s="98">
        <f t="shared" si="34"/>
        <v>0</v>
      </c>
      <c r="AC79" s="19"/>
      <c r="AD79" s="13"/>
      <c r="AE79" s="95">
        <f t="shared" si="22"/>
        <v>0</v>
      </c>
      <c r="AF79" s="95">
        <f t="shared" si="23"/>
        <v>0</v>
      </c>
      <c r="AG79" s="95">
        <f t="shared" si="24"/>
        <v>0</v>
      </c>
    </row>
    <row r="80" spans="1:33">
      <c r="A80" s="7">
        <v>76</v>
      </c>
      <c r="B80" s="189"/>
      <c r="C80" s="189"/>
      <c r="D80" s="189"/>
      <c r="E80" s="115"/>
      <c r="F80" s="191"/>
      <c r="G80" s="186"/>
      <c r="H80" s="205"/>
      <c r="I80" s="195">
        <v>100</v>
      </c>
      <c r="J80" s="195">
        <f t="shared" si="35"/>
        <v>0</v>
      </c>
      <c r="K80" s="196" t="s">
        <v>9</v>
      </c>
      <c r="L80" s="197">
        <f t="shared" si="36"/>
        <v>0</v>
      </c>
      <c r="M80" s="198">
        <f t="shared" si="37"/>
        <v>0</v>
      </c>
      <c r="N80" s="198">
        <f t="shared" si="38"/>
        <v>0</v>
      </c>
      <c r="O80" s="206"/>
      <c r="P80" s="21">
        <f t="shared" si="25"/>
        <v>0</v>
      </c>
      <c r="Q80" s="5">
        <f t="shared" si="26"/>
        <v>0</v>
      </c>
      <c r="R80" s="5">
        <f t="shared" si="27"/>
        <v>0</v>
      </c>
      <c r="S80" s="182">
        <f t="shared" si="28"/>
        <v>0</v>
      </c>
      <c r="T80" s="2"/>
      <c r="U80" s="100">
        <f t="shared" si="29"/>
        <v>0</v>
      </c>
      <c r="V80" s="100">
        <f t="shared" si="30"/>
        <v>0</v>
      </c>
      <c r="W80" s="22">
        <f t="shared" si="31"/>
        <v>0</v>
      </c>
      <c r="X80" s="11">
        <f t="shared" si="32"/>
        <v>100</v>
      </c>
      <c r="Y80" s="11">
        <f t="shared" si="33"/>
        <v>0</v>
      </c>
      <c r="Z80" s="98">
        <f t="shared" si="20"/>
        <v>0</v>
      </c>
      <c r="AA80" s="98">
        <f t="shared" si="21"/>
        <v>0</v>
      </c>
      <c r="AB80" s="98">
        <f t="shared" si="34"/>
        <v>0</v>
      </c>
      <c r="AC80" s="19"/>
      <c r="AD80" s="13"/>
      <c r="AE80" s="95">
        <f t="shared" si="22"/>
        <v>0</v>
      </c>
      <c r="AF80" s="95">
        <f t="shared" si="23"/>
        <v>0</v>
      </c>
      <c r="AG80" s="95">
        <f t="shared" si="24"/>
        <v>0</v>
      </c>
    </row>
    <row r="81" spans="1:33">
      <c r="A81" s="7">
        <v>77</v>
      </c>
      <c r="B81" s="189"/>
      <c r="C81" s="189"/>
      <c r="D81" s="189"/>
      <c r="E81" s="115"/>
      <c r="F81" s="191"/>
      <c r="G81" s="186"/>
      <c r="H81" s="205"/>
      <c r="I81" s="195">
        <v>100</v>
      </c>
      <c r="J81" s="195">
        <f t="shared" si="35"/>
        <v>0</v>
      </c>
      <c r="K81" s="196" t="s">
        <v>9</v>
      </c>
      <c r="L81" s="197">
        <f t="shared" si="36"/>
        <v>0</v>
      </c>
      <c r="M81" s="198">
        <f t="shared" si="37"/>
        <v>0</v>
      </c>
      <c r="N81" s="198">
        <f t="shared" si="38"/>
        <v>0</v>
      </c>
      <c r="O81" s="206"/>
      <c r="P81" s="21">
        <f t="shared" si="25"/>
        <v>0</v>
      </c>
      <c r="Q81" s="5">
        <f t="shared" si="26"/>
        <v>0</v>
      </c>
      <c r="R81" s="5">
        <f t="shared" si="27"/>
        <v>0</v>
      </c>
      <c r="S81" s="182">
        <f t="shared" si="28"/>
        <v>0</v>
      </c>
      <c r="T81" s="2"/>
      <c r="U81" s="100">
        <f t="shared" si="29"/>
        <v>0</v>
      </c>
      <c r="V81" s="100">
        <f t="shared" si="30"/>
        <v>0</v>
      </c>
      <c r="W81" s="22">
        <f t="shared" si="31"/>
        <v>0</v>
      </c>
      <c r="X81" s="11">
        <f t="shared" si="32"/>
        <v>100</v>
      </c>
      <c r="Y81" s="11">
        <f t="shared" si="33"/>
        <v>0</v>
      </c>
      <c r="Z81" s="98">
        <f t="shared" si="20"/>
        <v>0</v>
      </c>
      <c r="AA81" s="98">
        <f t="shared" si="21"/>
        <v>0</v>
      </c>
      <c r="AB81" s="98">
        <f t="shared" si="34"/>
        <v>0</v>
      </c>
      <c r="AC81" s="19"/>
      <c r="AD81" s="13"/>
      <c r="AE81" s="95">
        <f t="shared" si="22"/>
        <v>0</v>
      </c>
      <c r="AF81" s="95">
        <f t="shared" si="23"/>
        <v>0</v>
      </c>
      <c r="AG81" s="95">
        <f t="shared" si="24"/>
        <v>0</v>
      </c>
    </row>
    <row r="82" spans="1:33">
      <c r="A82" s="7">
        <v>78</v>
      </c>
      <c r="B82" s="189"/>
      <c r="C82" s="189"/>
      <c r="D82" s="189"/>
      <c r="E82" s="115"/>
      <c r="F82" s="191"/>
      <c r="G82" s="186"/>
      <c r="H82" s="205"/>
      <c r="I82" s="195">
        <v>100</v>
      </c>
      <c r="J82" s="195">
        <f t="shared" si="35"/>
        <v>0</v>
      </c>
      <c r="K82" s="196" t="s">
        <v>9</v>
      </c>
      <c r="L82" s="197">
        <f t="shared" si="36"/>
        <v>0</v>
      </c>
      <c r="M82" s="198">
        <f t="shared" si="37"/>
        <v>0</v>
      </c>
      <c r="N82" s="198">
        <f t="shared" si="38"/>
        <v>0</v>
      </c>
      <c r="O82" s="206"/>
      <c r="P82" s="21">
        <f t="shared" si="25"/>
        <v>0</v>
      </c>
      <c r="Q82" s="5">
        <f t="shared" si="26"/>
        <v>0</v>
      </c>
      <c r="R82" s="5">
        <f t="shared" si="27"/>
        <v>0</v>
      </c>
      <c r="S82" s="182">
        <f t="shared" si="28"/>
        <v>0</v>
      </c>
      <c r="T82" s="2"/>
      <c r="U82" s="100">
        <f t="shared" si="29"/>
        <v>0</v>
      </c>
      <c r="V82" s="100">
        <f t="shared" si="30"/>
        <v>0</v>
      </c>
      <c r="W82" s="22">
        <f t="shared" si="31"/>
        <v>0</v>
      </c>
      <c r="X82" s="11">
        <f t="shared" si="32"/>
        <v>100</v>
      </c>
      <c r="Y82" s="11">
        <f t="shared" si="33"/>
        <v>0</v>
      </c>
      <c r="Z82" s="98">
        <f t="shared" si="20"/>
        <v>0</v>
      </c>
      <c r="AA82" s="98">
        <f t="shared" si="21"/>
        <v>0</v>
      </c>
      <c r="AB82" s="98">
        <f t="shared" si="34"/>
        <v>0</v>
      </c>
      <c r="AC82" s="19"/>
      <c r="AD82" s="13"/>
      <c r="AE82" s="95">
        <f t="shared" si="22"/>
        <v>0</v>
      </c>
      <c r="AF82" s="95">
        <f t="shared" si="23"/>
        <v>0</v>
      </c>
      <c r="AG82" s="95">
        <f t="shared" si="24"/>
        <v>0</v>
      </c>
    </row>
    <row r="83" spans="1:33">
      <c r="A83" s="7">
        <v>79</v>
      </c>
      <c r="B83" s="189"/>
      <c r="C83" s="189"/>
      <c r="D83" s="189"/>
      <c r="E83" s="115"/>
      <c r="F83" s="191"/>
      <c r="G83" s="186"/>
      <c r="H83" s="205"/>
      <c r="I83" s="195">
        <v>100</v>
      </c>
      <c r="J83" s="195">
        <f t="shared" si="35"/>
        <v>0</v>
      </c>
      <c r="K83" s="196" t="s">
        <v>9</v>
      </c>
      <c r="L83" s="197">
        <f t="shared" si="36"/>
        <v>0</v>
      </c>
      <c r="M83" s="198">
        <f t="shared" si="37"/>
        <v>0</v>
      </c>
      <c r="N83" s="198">
        <f t="shared" si="38"/>
        <v>0</v>
      </c>
      <c r="O83" s="206"/>
      <c r="P83" s="21">
        <f t="shared" si="25"/>
        <v>0</v>
      </c>
      <c r="Q83" s="5">
        <f t="shared" si="26"/>
        <v>0</v>
      </c>
      <c r="R83" s="5">
        <f t="shared" si="27"/>
        <v>0</v>
      </c>
      <c r="S83" s="182">
        <f t="shared" si="28"/>
        <v>0</v>
      </c>
      <c r="T83" s="2"/>
      <c r="U83" s="100">
        <f t="shared" si="29"/>
        <v>0</v>
      </c>
      <c r="V83" s="100">
        <f t="shared" si="30"/>
        <v>0</v>
      </c>
      <c r="W83" s="22">
        <f t="shared" si="31"/>
        <v>0</v>
      </c>
      <c r="X83" s="11">
        <f t="shared" si="32"/>
        <v>100</v>
      </c>
      <c r="Y83" s="11">
        <f t="shared" si="33"/>
        <v>0</v>
      </c>
      <c r="Z83" s="98">
        <f t="shared" si="20"/>
        <v>0</v>
      </c>
      <c r="AA83" s="98">
        <f t="shared" si="21"/>
        <v>0</v>
      </c>
      <c r="AB83" s="98">
        <f t="shared" si="34"/>
        <v>0</v>
      </c>
      <c r="AC83" s="19"/>
      <c r="AD83" s="13"/>
      <c r="AE83" s="95">
        <f t="shared" si="22"/>
        <v>0</v>
      </c>
      <c r="AF83" s="95">
        <f t="shared" si="23"/>
        <v>0</v>
      </c>
      <c r="AG83" s="95">
        <f t="shared" si="24"/>
        <v>0</v>
      </c>
    </row>
    <row r="84" spans="1:33">
      <c r="A84" s="7">
        <v>80</v>
      </c>
      <c r="B84" s="189"/>
      <c r="C84" s="189"/>
      <c r="D84" s="189"/>
      <c r="E84" s="115"/>
      <c r="F84" s="191"/>
      <c r="G84" s="186"/>
      <c r="H84" s="205"/>
      <c r="I84" s="195">
        <v>100</v>
      </c>
      <c r="J84" s="195">
        <f t="shared" si="35"/>
        <v>0</v>
      </c>
      <c r="K84" s="196" t="s">
        <v>9</v>
      </c>
      <c r="L84" s="197">
        <f t="shared" si="36"/>
        <v>0</v>
      </c>
      <c r="M84" s="198">
        <f t="shared" si="37"/>
        <v>0</v>
      </c>
      <c r="N84" s="198">
        <f t="shared" si="38"/>
        <v>0</v>
      </c>
      <c r="O84" s="206"/>
      <c r="P84" s="21">
        <f t="shared" si="25"/>
        <v>0</v>
      </c>
      <c r="Q84" s="5">
        <f t="shared" si="26"/>
        <v>0</v>
      </c>
      <c r="R84" s="5">
        <f t="shared" si="27"/>
        <v>0</v>
      </c>
      <c r="S84" s="182">
        <f t="shared" si="28"/>
        <v>0</v>
      </c>
      <c r="T84" s="2"/>
      <c r="U84" s="100">
        <f t="shared" si="29"/>
        <v>0</v>
      </c>
      <c r="V84" s="100">
        <f t="shared" si="30"/>
        <v>0</v>
      </c>
      <c r="W84" s="22">
        <f t="shared" si="31"/>
        <v>0</v>
      </c>
      <c r="X84" s="11">
        <f t="shared" si="32"/>
        <v>100</v>
      </c>
      <c r="Y84" s="11">
        <f t="shared" si="33"/>
        <v>0</v>
      </c>
      <c r="Z84" s="98">
        <f t="shared" si="20"/>
        <v>0</v>
      </c>
      <c r="AA84" s="98">
        <f t="shared" si="21"/>
        <v>0</v>
      </c>
      <c r="AB84" s="98">
        <f t="shared" si="34"/>
        <v>0</v>
      </c>
      <c r="AC84" s="19"/>
      <c r="AD84" s="13"/>
      <c r="AE84" s="95">
        <f t="shared" si="22"/>
        <v>0</v>
      </c>
      <c r="AF84" s="95">
        <f t="shared" si="23"/>
        <v>0</v>
      </c>
      <c r="AG84" s="95">
        <f t="shared" si="24"/>
        <v>0</v>
      </c>
    </row>
    <row r="85" spans="1:33">
      <c r="A85" s="7">
        <v>81</v>
      </c>
      <c r="B85" s="189"/>
      <c r="C85" s="189"/>
      <c r="D85" s="189"/>
      <c r="E85" s="115"/>
      <c r="F85" s="191"/>
      <c r="G85" s="186"/>
      <c r="H85" s="205"/>
      <c r="I85" s="195">
        <v>100</v>
      </c>
      <c r="J85" s="195">
        <f t="shared" si="35"/>
        <v>0</v>
      </c>
      <c r="K85" s="196" t="s">
        <v>9</v>
      </c>
      <c r="L85" s="197">
        <f t="shared" si="36"/>
        <v>0</v>
      </c>
      <c r="M85" s="198">
        <f t="shared" si="37"/>
        <v>0</v>
      </c>
      <c r="N85" s="198">
        <f t="shared" si="38"/>
        <v>0</v>
      </c>
      <c r="O85" s="206"/>
      <c r="P85" s="21">
        <f t="shared" si="25"/>
        <v>0</v>
      </c>
      <c r="Q85" s="5">
        <f t="shared" si="26"/>
        <v>0</v>
      </c>
      <c r="R85" s="5">
        <f t="shared" si="27"/>
        <v>0</v>
      </c>
      <c r="S85" s="182">
        <f t="shared" si="28"/>
        <v>0</v>
      </c>
      <c r="T85" s="2"/>
      <c r="U85" s="100">
        <f t="shared" si="29"/>
        <v>0</v>
      </c>
      <c r="V85" s="100">
        <f t="shared" si="30"/>
        <v>0</v>
      </c>
      <c r="W85" s="22">
        <f t="shared" si="31"/>
        <v>0</v>
      </c>
      <c r="X85" s="11">
        <f t="shared" si="32"/>
        <v>100</v>
      </c>
      <c r="Y85" s="11">
        <f t="shared" si="33"/>
        <v>0</v>
      </c>
      <c r="Z85" s="98">
        <f t="shared" si="20"/>
        <v>0</v>
      </c>
      <c r="AA85" s="98">
        <f t="shared" si="21"/>
        <v>0</v>
      </c>
      <c r="AB85" s="98">
        <f t="shared" si="34"/>
        <v>0</v>
      </c>
      <c r="AC85" s="19"/>
      <c r="AD85" s="13"/>
      <c r="AE85" s="95">
        <f t="shared" si="22"/>
        <v>0</v>
      </c>
      <c r="AF85" s="95">
        <f t="shared" si="23"/>
        <v>0</v>
      </c>
      <c r="AG85" s="95">
        <f t="shared" si="24"/>
        <v>0</v>
      </c>
    </row>
    <row r="86" spans="1:33">
      <c r="A86" s="7">
        <v>82</v>
      </c>
      <c r="B86" s="189"/>
      <c r="C86" s="189"/>
      <c r="D86" s="189"/>
      <c r="E86" s="115"/>
      <c r="F86" s="191"/>
      <c r="G86" s="186"/>
      <c r="H86" s="205"/>
      <c r="I86" s="195">
        <v>100</v>
      </c>
      <c r="J86" s="195">
        <f t="shared" si="35"/>
        <v>0</v>
      </c>
      <c r="K86" s="196" t="s">
        <v>9</v>
      </c>
      <c r="L86" s="197">
        <f t="shared" si="36"/>
        <v>0</v>
      </c>
      <c r="M86" s="198">
        <f t="shared" si="37"/>
        <v>0</v>
      </c>
      <c r="N86" s="198">
        <f t="shared" si="38"/>
        <v>0</v>
      </c>
      <c r="O86" s="206"/>
      <c r="P86" s="21">
        <f t="shared" si="25"/>
        <v>0</v>
      </c>
      <c r="Q86" s="5">
        <f t="shared" si="26"/>
        <v>0</v>
      </c>
      <c r="R86" s="5">
        <f t="shared" si="27"/>
        <v>0</v>
      </c>
      <c r="S86" s="182">
        <f t="shared" si="28"/>
        <v>0</v>
      </c>
      <c r="T86" s="2"/>
      <c r="U86" s="100">
        <f t="shared" si="29"/>
        <v>0</v>
      </c>
      <c r="V86" s="100">
        <f t="shared" si="30"/>
        <v>0</v>
      </c>
      <c r="W86" s="22">
        <f t="shared" si="31"/>
        <v>0</v>
      </c>
      <c r="X86" s="11">
        <f t="shared" si="32"/>
        <v>100</v>
      </c>
      <c r="Y86" s="11">
        <f t="shared" si="33"/>
        <v>0</v>
      </c>
      <c r="Z86" s="98">
        <f t="shared" si="20"/>
        <v>0</v>
      </c>
      <c r="AA86" s="98">
        <f t="shared" si="21"/>
        <v>0</v>
      </c>
      <c r="AB86" s="98">
        <f t="shared" si="34"/>
        <v>0</v>
      </c>
      <c r="AC86" s="19"/>
      <c r="AD86" s="13"/>
      <c r="AE86" s="95">
        <f t="shared" si="22"/>
        <v>0</v>
      </c>
      <c r="AF86" s="95">
        <f t="shared" si="23"/>
        <v>0</v>
      </c>
      <c r="AG86" s="95">
        <f t="shared" si="24"/>
        <v>0</v>
      </c>
    </row>
    <row r="87" spans="1:33">
      <c r="A87" s="7">
        <v>83</v>
      </c>
      <c r="B87" s="189"/>
      <c r="C87" s="189"/>
      <c r="D87" s="189"/>
      <c r="E87" s="115"/>
      <c r="F87" s="191"/>
      <c r="G87" s="186"/>
      <c r="H87" s="205"/>
      <c r="I87" s="195">
        <v>100</v>
      </c>
      <c r="J87" s="195">
        <f t="shared" si="35"/>
        <v>0</v>
      </c>
      <c r="K87" s="196" t="s">
        <v>9</v>
      </c>
      <c r="L87" s="197">
        <f t="shared" si="36"/>
        <v>0</v>
      </c>
      <c r="M87" s="198">
        <f t="shared" si="37"/>
        <v>0</v>
      </c>
      <c r="N87" s="198">
        <f t="shared" si="38"/>
        <v>0</v>
      </c>
      <c r="O87" s="206"/>
      <c r="P87" s="21">
        <f t="shared" si="25"/>
        <v>0</v>
      </c>
      <c r="Q87" s="5">
        <f t="shared" si="26"/>
        <v>0</v>
      </c>
      <c r="R87" s="5">
        <f t="shared" si="27"/>
        <v>0</v>
      </c>
      <c r="S87" s="182">
        <f t="shared" si="28"/>
        <v>0</v>
      </c>
      <c r="T87" s="2"/>
      <c r="U87" s="100">
        <f t="shared" si="29"/>
        <v>0</v>
      </c>
      <c r="V87" s="100">
        <f t="shared" si="30"/>
        <v>0</v>
      </c>
      <c r="W87" s="22">
        <f t="shared" si="31"/>
        <v>0</v>
      </c>
      <c r="X87" s="11">
        <f t="shared" si="32"/>
        <v>100</v>
      </c>
      <c r="Y87" s="11">
        <f t="shared" si="33"/>
        <v>0</v>
      </c>
      <c r="Z87" s="98">
        <f t="shared" si="20"/>
        <v>0</v>
      </c>
      <c r="AA87" s="98">
        <f t="shared" si="21"/>
        <v>0</v>
      </c>
      <c r="AB87" s="98">
        <f t="shared" si="34"/>
        <v>0</v>
      </c>
      <c r="AC87" s="19"/>
      <c r="AD87" s="13"/>
      <c r="AE87" s="95">
        <f t="shared" si="22"/>
        <v>0</v>
      </c>
      <c r="AF87" s="95">
        <f t="shared" si="23"/>
        <v>0</v>
      </c>
      <c r="AG87" s="95">
        <f t="shared" si="24"/>
        <v>0</v>
      </c>
    </row>
    <row r="88" spans="1:33">
      <c r="A88" s="7">
        <v>84</v>
      </c>
      <c r="B88" s="189"/>
      <c r="C88" s="189"/>
      <c r="D88" s="189"/>
      <c r="E88" s="115"/>
      <c r="F88" s="191"/>
      <c r="G88" s="186"/>
      <c r="H88" s="205"/>
      <c r="I88" s="195">
        <v>100</v>
      </c>
      <c r="J88" s="195">
        <f t="shared" si="35"/>
        <v>0</v>
      </c>
      <c r="K88" s="196" t="s">
        <v>9</v>
      </c>
      <c r="L88" s="197">
        <f t="shared" si="36"/>
        <v>0</v>
      </c>
      <c r="M88" s="198">
        <f t="shared" si="37"/>
        <v>0</v>
      </c>
      <c r="N88" s="198">
        <f t="shared" si="38"/>
        <v>0</v>
      </c>
      <c r="O88" s="206"/>
      <c r="P88" s="21">
        <f t="shared" si="25"/>
        <v>0</v>
      </c>
      <c r="Q88" s="5">
        <f t="shared" si="26"/>
        <v>0</v>
      </c>
      <c r="R88" s="5">
        <f t="shared" si="27"/>
        <v>0</v>
      </c>
      <c r="S88" s="182">
        <f t="shared" si="28"/>
        <v>0</v>
      </c>
      <c r="T88" s="2"/>
      <c r="U88" s="100">
        <f t="shared" si="29"/>
        <v>0</v>
      </c>
      <c r="V88" s="100">
        <f t="shared" si="30"/>
        <v>0</v>
      </c>
      <c r="W88" s="22">
        <f t="shared" si="31"/>
        <v>0</v>
      </c>
      <c r="X88" s="11">
        <f t="shared" si="32"/>
        <v>100</v>
      </c>
      <c r="Y88" s="11">
        <f t="shared" si="33"/>
        <v>0</v>
      </c>
      <c r="Z88" s="98">
        <f t="shared" si="20"/>
        <v>0</v>
      </c>
      <c r="AA88" s="98">
        <f t="shared" si="21"/>
        <v>0</v>
      </c>
      <c r="AB88" s="98">
        <f t="shared" si="34"/>
        <v>0</v>
      </c>
      <c r="AC88" s="19"/>
      <c r="AD88" s="13"/>
      <c r="AE88" s="95">
        <f t="shared" si="22"/>
        <v>0</v>
      </c>
      <c r="AF88" s="95">
        <f t="shared" si="23"/>
        <v>0</v>
      </c>
      <c r="AG88" s="95">
        <f t="shared" si="24"/>
        <v>0</v>
      </c>
    </row>
    <row r="89" spans="1:33">
      <c r="A89" s="7">
        <v>85</v>
      </c>
      <c r="B89" s="189"/>
      <c r="C89" s="189"/>
      <c r="D89" s="189"/>
      <c r="E89" s="115"/>
      <c r="F89" s="191"/>
      <c r="G89" s="186"/>
      <c r="H89" s="205"/>
      <c r="I89" s="195">
        <v>100</v>
      </c>
      <c r="J89" s="195">
        <f t="shared" si="35"/>
        <v>0</v>
      </c>
      <c r="K89" s="196" t="s">
        <v>9</v>
      </c>
      <c r="L89" s="197">
        <f t="shared" si="36"/>
        <v>0</v>
      </c>
      <c r="M89" s="198">
        <f t="shared" si="37"/>
        <v>0</v>
      </c>
      <c r="N89" s="198">
        <f t="shared" si="38"/>
        <v>0</v>
      </c>
      <c r="O89" s="206"/>
      <c r="P89" s="21">
        <f t="shared" si="25"/>
        <v>0</v>
      </c>
      <c r="Q89" s="5">
        <f t="shared" si="26"/>
        <v>0</v>
      </c>
      <c r="R89" s="5">
        <f t="shared" si="27"/>
        <v>0</v>
      </c>
      <c r="S89" s="182">
        <f t="shared" si="28"/>
        <v>0</v>
      </c>
      <c r="T89" s="2"/>
      <c r="U89" s="100">
        <f t="shared" si="29"/>
        <v>0</v>
      </c>
      <c r="V89" s="100">
        <f t="shared" si="30"/>
        <v>0</v>
      </c>
      <c r="W89" s="22">
        <f t="shared" si="31"/>
        <v>0</v>
      </c>
      <c r="X89" s="11">
        <f t="shared" si="32"/>
        <v>100</v>
      </c>
      <c r="Y89" s="11">
        <f t="shared" si="33"/>
        <v>0</v>
      </c>
      <c r="Z89" s="98">
        <f t="shared" si="20"/>
        <v>0</v>
      </c>
      <c r="AA89" s="98">
        <f t="shared" si="21"/>
        <v>0</v>
      </c>
      <c r="AB89" s="98">
        <f t="shared" si="34"/>
        <v>0</v>
      </c>
      <c r="AC89" s="19"/>
      <c r="AD89" s="13"/>
      <c r="AE89" s="95">
        <f t="shared" si="22"/>
        <v>0</v>
      </c>
      <c r="AF89" s="95">
        <f t="shared" si="23"/>
        <v>0</v>
      </c>
      <c r="AG89" s="95">
        <f t="shared" si="24"/>
        <v>0</v>
      </c>
    </row>
    <row r="90" spans="1:33">
      <c r="A90" s="7">
        <v>86</v>
      </c>
      <c r="B90" s="189"/>
      <c r="C90" s="189"/>
      <c r="D90" s="189"/>
      <c r="E90" s="115"/>
      <c r="F90" s="191"/>
      <c r="G90" s="186"/>
      <c r="H90" s="205"/>
      <c r="I90" s="195">
        <v>100</v>
      </c>
      <c r="J90" s="195">
        <f t="shared" si="35"/>
        <v>0</v>
      </c>
      <c r="K90" s="196" t="s">
        <v>9</v>
      </c>
      <c r="L90" s="197">
        <f t="shared" si="36"/>
        <v>0</v>
      </c>
      <c r="M90" s="198">
        <f t="shared" si="37"/>
        <v>0</v>
      </c>
      <c r="N90" s="198">
        <f t="shared" si="38"/>
        <v>0</v>
      </c>
      <c r="O90" s="206"/>
      <c r="P90" s="21">
        <f t="shared" si="25"/>
        <v>0</v>
      </c>
      <c r="Q90" s="5">
        <f t="shared" si="26"/>
        <v>0</v>
      </c>
      <c r="R90" s="5">
        <f t="shared" si="27"/>
        <v>0</v>
      </c>
      <c r="S90" s="182">
        <f t="shared" si="28"/>
        <v>0</v>
      </c>
      <c r="T90" s="2"/>
      <c r="U90" s="100">
        <f t="shared" si="29"/>
        <v>0</v>
      </c>
      <c r="V90" s="100">
        <f t="shared" si="30"/>
        <v>0</v>
      </c>
      <c r="W90" s="22">
        <f t="shared" si="31"/>
        <v>0</v>
      </c>
      <c r="X90" s="11">
        <f t="shared" si="32"/>
        <v>100</v>
      </c>
      <c r="Y90" s="11">
        <f t="shared" si="33"/>
        <v>0</v>
      </c>
      <c r="Z90" s="98">
        <f t="shared" si="20"/>
        <v>0</v>
      </c>
      <c r="AA90" s="98">
        <f t="shared" si="21"/>
        <v>0</v>
      </c>
      <c r="AB90" s="98">
        <f t="shared" si="34"/>
        <v>0</v>
      </c>
      <c r="AC90" s="19"/>
      <c r="AD90" s="13"/>
      <c r="AE90" s="95">
        <f t="shared" si="22"/>
        <v>0</v>
      </c>
      <c r="AF90" s="95">
        <f t="shared" si="23"/>
        <v>0</v>
      </c>
      <c r="AG90" s="95">
        <f t="shared" si="24"/>
        <v>0</v>
      </c>
    </row>
    <row r="91" spans="1:33">
      <c r="A91" s="7">
        <v>87</v>
      </c>
      <c r="B91" s="189"/>
      <c r="C91" s="189"/>
      <c r="D91" s="189"/>
      <c r="E91" s="115"/>
      <c r="F91" s="191"/>
      <c r="G91" s="186"/>
      <c r="H91" s="205"/>
      <c r="I91" s="195">
        <v>100</v>
      </c>
      <c r="J91" s="195">
        <f t="shared" si="35"/>
        <v>0</v>
      </c>
      <c r="K91" s="196" t="s">
        <v>9</v>
      </c>
      <c r="L91" s="197">
        <f t="shared" si="36"/>
        <v>0</v>
      </c>
      <c r="M91" s="198">
        <f t="shared" si="37"/>
        <v>0</v>
      </c>
      <c r="N91" s="198">
        <f t="shared" si="38"/>
        <v>0</v>
      </c>
      <c r="O91" s="206"/>
      <c r="P91" s="21">
        <f t="shared" si="25"/>
        <v>0</v>
      </c>
      <c r="Q91" s="5">
        <f t="shared" si="26"/>
        <v>0</v>
      </c>
      <c r="R91" s="5">
        <f t="shared" si="27"/>
        <v>0</v>
      </c>
      <c r="S91" s="182">
        <f t="shared" si="28"/>
        <v>0</v>
      </c>
      <c r="T91" s="2"/>
      <c r="U91" s="100">
        <f t="shared" si="29"/>
        <v>0</v>
      </c>
      <c r="V91" s="100">
        <f t="shared" si="30"/>
        <v>0</v>
      </c>
      <c r="W91" s="22">
        <f t="shared" si="31"/>
        <v>0</v>
      </c>
      <c r="X91" s="11">
        <f t="shared" si="32"/>
        <v>100</v>
      </c>
      <c r="Y91" s="11">
        <f t="shared" si="33"/>
        <v>0</v>
      </c>
      <c r="Z91" s="98">
        <f t="shared" si="20"/>
        <v>0</v>
      </c>
      <c r="AA91" s="98">
        <f t="shared" si="21"/>
        <v>0</v>
      </c>
      <c r="AB91" s="98">
        <f t="shared" si="34"/>
        <v>0</v>
      </c>
      <c r="AC91" s="19"/>
      <c r="AD91" s="13"/>
      <c r="AE91" s="95">
        <f t="shared" si="22"/>
        <v>0</v>
      </c>
      <c r="AF91" s="95">
        <f t="shared" si="23"/>
        <v>0</v>
      </c>
      <c r="AG91" s="95">
        <f t="shared" si="24"/>
        <v>0</v>
      </c>
    </row>
    <row r="92" spans="1:33">
      <c r="A92" s="7">
        <v>88</v>
      </c>
      <c r="B92" s="189"/>
      <c r="C92" s="189"/>
      <c r="D92" s="189"/>
      <c r="E92" s="115"/>
      <c r="F92" s="191"/>
      <c r="G92" s="186"/>
      <c r="H92" s="205"/>
      <c r="I92" s="195">
        <v>100</v>
      </c>
      <c r="J92" s="195">
        <f t="shared" si="35"/>
        <v>0</v>
      </c>
      <c r="K92" s="196" t="s">
        <v>9</v>
      </c>
      <c r="L92" s="197">
        <f t="shared" si="36"/>
        <v>0</v>
      </c>
      <c r="M92" s="198">
        <f t="shared" si="37"/>
        <v>0</v>
      </c>
      <c r="N92" s="198">
        <f t="shared" si="38"/>
        <v>0</v>
      </c>
      <c r="O92" s="206"/>
      <c r="P92" s="21">
        <f t="shared" si="25"/>
        <v>0</v>
      </c>
      <c r="Q92" s="5">
        <f t="shared" si="26"/>
        <v>0</v>
      </c>
      <c r="R92" s="5">
        <f t="shared" si="27"/>
        <v>0</v>
      </c>
      <c r="S92" s="182">
        <f t="shared" si="28"/>
        <v>0</v>
      </c>
      <c r="T92" s="2"/>
      <c r="U92" s="100">
        <f t="shared" si="29"/>
        <v>0</v>
      </c>
      <c r="V92" s="100">
        <f t="shared" si="30"/>
        <v>0</v>
      </c>
      <c r="W92" s="22">
        <f t="shared" si="31"/>
        <v>0</v>
      </c>
      <c r="X92" s="11">
        <f t="shared" si="32"/>
        <v>100</v>
      </c>
      <c r="Y92" s="11">
        <f t="shared" si="33"/>
        <v>0</v>
      </c>
      <c r="Z92" s="98">
        <f t="shared" si="20"/>
        <v>0</v>
      </c>
      <c r="AA92" s="98">
        <f t="shared" si="21"/>
        <v>0</v>
      </c>
      <c r="AB92" s="98">
        <f t="shared" si="34"/>
        <v>0</v>
      </c>
      <c r="AC92" s="19"/>
      <c r="AD92" s="13"/>
      <c r="AE92" s="95">
        <f t="shared" si="22"/>
        <v>0</v>
      </c>
      <c r="AF92" s="95">
        <f t="shared" si="23"/>
        <v>0</v>
      </c>
      <c r="AG92" s="95">
        <f t="shared" si="24"/>
        <v>0</v>
      </c>
    </row>
    <row r="93" spans="1:33">
      <c r="A93" s="7">
        <v>89</v>
      </c>
      <c r="B93" s="189"/>
      <c r="C93" s="189"/>
      <c r="D93" s="189"/>
      <c r="E93" s="115"/>
      <c r="F93" s="191"/>
      <c r="G93" s="186"/>
      <c r="H93" s="205"/>
      <c r="I93" s="195">
        <v>100</v>
      </c>
      <c r="J93" s="195">
        <f t="shared" si="35"/>
        <v>0</v>
      </c>
      <c r="K93" s="196" t="s">
        <v>9</v>
      </c>
      <c r="L93" s="197">
        <f t="shared" si="36"/>
        <v>0</v>
      </c>
      <c r="M93" s="198">
        <f t="shared" si="37"/>
        <v>0</v>
      </c>
      <c r="N93" s="198">
        <f t="shared" si="38"/>
        <v>0</v>
      </c>
      <c r="O93" s="206"/>
      <c r="P93" s="21">
        <f t="shared" si="25"/>
        <v>0</v>
      </c>
      <c r="Q93" s="5">
        <f t="shared" si="26"/>
        <v>0</v>
      </c>
      <c r="R93" s="5">
        <f t="shared" si="27"/>
        <v>0</v>
      </c>
      <c r="S93" s="182">
        <f t="shared" si="28"/>
        <v>0</v>
      </c>
      <c r="T93" s="2"/>
      <c r="U93" s="100">
        <f t="shared" si="29"/>
        <v>0</v>
      </c>
      <c r="V93" s="100">
        <f t="shared" si="30"/>
        <v>0</v>
      </c>
      <c r="W93" s="22">
        <f t="shared" si="31"/>
        <v>0</v>
      </c>
      <c r="X93" s="11">
        <f t="shared" si="32"/>
        <v>100</v>
      </c>
      <c r="Y93" s="11">
        <f t="shared" si="33"/>
        <v>0</v>
      </c>
      <c r="Z93" s="98">
        <f t="shared" si="20"/>
        <v>0</v>
      </c>
      <c r="AA93" s="98">
        <f t="shared" si="21"/>
        <v>0</v>
      </c>
      <c r="AB93" s="98">
        <f t="shared" si="34"/>
        <v>0</v>
      </c>
      <c r="AC93" s="19"/>
      <c r="AD93" s="13"/>
      <c r="AE93" s="95">
        <f t="shared" si="22"/>
        <v>0</v>
      </c>
      <c r="AF93" s="95">
        <f t="shared" si="23"/>
        <v>0</v>
      </c>
      <c r="AG93" s="95">
        <f t="shared" si="24"/>
        <v>0</v>
      </c>
    </row>
    <row r="94" spans="1:33">
      <c r="A94" s="7">
        <v>90</v>
      </c>
      <c r="B94" s="189"/>
      <c r="C94" s="189"/>
      <c r="D94" s="189"/>
      <c r="E94" s="115"/>
      <c r="F94" s="191"/>
      <c r="G94" s="186"/>
      <c r="H94" s="205"/>
      <c r="I94" s="195">
        <v>100</v>
      </c>
      <c r="J94" s="195">
        <f t="shared" si="35"/>
        <v>0</v>
      </c>
      <c r="K94" s="196" t="s">
        <v>9</v>
      </c>
      <c r="L94" s="197">
        <f t="shared" si="36"/>
        <v>0</v>
      </c>
      <c r="M94" s="198">
        <f t="shared" si="37"/>
        <v>0</v>
      </c>
      <c r="N94" s="198">
        <f t="shared" si="38"/>
        <v>0</v>
      </c>
      <c r="O94" s="206"/>
      <c r="P94" s="21">
        <f t="shared" si="25"/>
        <v>0</v>
      </c>
      <c r="Q94" s="5">
        <f t="shared" si="26"/>
        <v>0</v>
      </c>
      <c r="R94" s="5">
        <f t="shared" si="27"/>
        <v>0</v>
      </c>
      <c r="S94" s="182">
        <f t="shared" si="28"/>
        <v>0</v>
      </c>
      <c r="T94" s="2"/>
      <c r="U94" s="100">
        <f t="shared" si="29"/>
        <v>0</v>
      </c>
      <c r="V94" s="100">
        <f t="shared" si="30"/>
        <v>0</v>
      </c>
      <c r="W94" s="22">
        <f t="shared" si="31"/>
        <v>0</v>
      </c>
      <c r="X94" s="11">
        <f t="shared" si="32"/>
        <v>100</v>
      </c>
      <c r="Y94" s="11">
        <f t="shared" si="33"/>
        <v>0</v>
      </c>
      <c r="Z94" s="98">
        <f t="shared" si="20"/>
        <v>0</v>
      </c>
      <c r="AA94" s="98">
        <f t="shared" si="21"/>
        <v>0</v>
      </c>
      <c r="AB94" s="98">
        <f t="shared" si="34"/>
        <v>0</v>
      </c>
      <c r="AC94" s="19"/>
      <c r="AD94" s="13"/>
      <c r="AE94" s="95">
        <f t="shared" si="22"/>
        <v>0</v>
      </c>
      <c r="AF94" s="95">
        <f t="shared" si="23"/>
        <v>0</v>
      </c>
      <c r="AG94" s="95">
        <f t="shared" si="24"/>
        <v>0</v>
      </c>
    </row>
    <row r="95" spans="1:33">
      <c r="A95" s="7">
        <v>91</v>
      </c>
      <c r="B95" s="189"/>
      <c r="C95" s="189"/>
      <c r="D95" s="189"/>
      <c r="E95" s="115"/>
      <c r="F95" s="191"/>
      <c r="G95" s="186"/>
      <c r="H95" s="205"/>
      <c r="I95" s="195">
        <v>100</v>
      </c>
      <c r="J95" s="195">
        <f t="shared" si="35"/>
        <v>0</v>
      </c>
      <c r="K95" s="196" t="s">
        <v>9</v>
      </c>
      <c r="L95" s="197">
        <f t="shared" si="36"/>
        <v>0</v>
      </c>
      <c r="M95" s="198">
        <f t="shared" si="37"/>
        <v>0</v>
      </c>
      <c r="N95" s="198">
        <f t="shared" si="38"/>
        <v>0</v>
      </c>
      <c r="O95" s="206"/>
      <c r="P95" s="21">
        <f t="shared" si="25"/>
        <v>0</v>
      </c>
      <c r="Q95" s="5">
        <f t="shared" si="26"/>
        <v>0</v>
      </c>
      <c r="R95" s="5">
        <f t="shared" si="27"/>
        <v>0</v>
      </c>
      <c r="S95" s="182">
        <f t="shared" si="28"/>
        <v>0</v>
      </c>
      <c r="T95" s="2"/>
      <c r="U95" s="100">
        <f t="shared" si="29"/>
        <v>0</v>
      </c>
      <c r="V95" s="100">
        <f t="shared" si="30"/>
        <v>0</v>
      </c>
      <c r="W95" s="22">
        <f t="shared" si="31"/>
        <v>0</v>
      </c>
      <c r="X95" s="11">
        <f t="shared" si="32"/>
        <v>100</v>
      </c>
      <c r="Y95" s="11">
        <f t="shared" si="33"/>
        <v>0</v>
      </c>
      <c r="Z95" s="98">
        <f t="shared" si="20"/>
        <v>0</v>
      </c>
      <c r="AA95" s="98">
        <f t="shared" si="21"/>
        <v>0</v>
      </c>
      <c r="AB95" s="98">
        <f t="shared" si="34"/>
        <v>0</v>
      </c>
      <c r="AC95" s="19"/>
      <c r="AD95" s="13"/>
      <c r="AE95" s="95">
        <f t="shared" si="22"/>
        <v>0</v>
      </c>
      <c r="AF95" s="95">
        <f t="shared" si="23"/>
        <v>0</v>
      </c>
      <c r="AG95" s="95">
        <f t="shared" si="24"/>
        <v>0</v>
      </c>
    </row>
    <row r="96" spans="1:33">
      <c r="A96" s="7">
        <v>92</v>
      </c>
      <c r="B96" s="189"/>
      <c r="C96" s="189"/>
      <c r="D96" s="189"/>
      <c r="E96" s="115"/>
      <c r="F96" s="191"/>
      <c r="G96" s="186"/>
      <c r="H96" s="205"/>
      <c r="I96" s="195">
        <v>100</v>
      </c>
      <c r="J96" s="195">
        <f t="shared" si="35"/>
        <v>0</v>
      </c>
      <c r="K96" s="196" t="s">
        <v>9</v>
      </c>
      <c r="L96" s="197">
        <f t="shared" si="36"/>
        <v>0</v>
      </c>
      <c r="M96" s="198">
        <f t="shared" si="37"/>
        <v>0</v>
      </c>
      <c r="N96" s="198">
        <f t="shared" si="38"/>
        <v>0</v>
      </c>
      <c r="O96" s="206"/>
      <c r="P96" s="21">
        <f t="shared" si="25"/>
        <v>0</v>
      </c>
      <c r="Q96" s="5">
        <f t="shared" si="26"/>
        <v>0</v>
      </c>
      <c r="R96" s="5">
        <f t="shared" si="27"/>
        <v>0</v>
      </c>
      <c r="S96" s="182">
        <f t="shared" si="28"/>
        <v>0</v>
      </c>
      <c r="T96" s="2"/>
      <c r="U96" s="100">
        <f t="shared" si="29"/>
        <v>0</v>
      </c>
      <c r="V96" s="100">
        <f t="shared" si="30"/>
        <v>0</v>
      </c>
      <c r="W96" s="22">
        <f t="shared" si="31"/>
        <v>0</v>
      </c>
      <c r="X96" s="11">
        <f t="shared" si="32"/>
        <v>100</v>
      </c>
      <c r="Y96" s="11">
        <f t="shared" si="33"/>
        <v>0</v>
      </c>
      <c r="Z96" s="98">
        <f t="shared" si="20"/>
        <v>0</v>
      </c>
      <c r="AA96" s="98">
        <f t="shared" si="21"/>
        <v>0</v>
      </c>
      <c r="AB96" s="98">
        <f t="shared" si="34"/>
        <v>0</v>
      </c>
      <c r="AC96" s="19"/>
      <c r="AD96" s="13"/>
      <c r="AE96" s="95">
        <f t="shared" si="22"/>
        <v>0</v>
      </c>
      <c r="AF96" s="95">
        <f t="shared" si="23"/>
        <v>0</v>
      </c>
      <c r="AG96" s="95">
        <f t="shared" si="24"/>
        <v>0</v>
      </c>
    </row>
    <row r="97" spans="1:33">
      <c r="A97" s="7">
        <v>93</v>
      </c>
      <c r="B97" s="189"/>
      <c r="C97" s="189"/>
      <c r="D97" s="189"/>
      <c r="E97" s="115"/>
      <c r="F97" s="191"/>
      <c r="G97" s="186"/>
      <c r="H97" s="205"/>
      <c r="I97" s="195">
        <v>100</v>
      </c>
      <c r="J97" s="195">
        <f t="shared" si="35"/>
        <v>0</v>
      </c>
      <c r="K97" s="196" t="s">
        <v>9</v>
      </c>
      <c r="L97" s="197">
        <f t="shared" si="36"/>
        <v>0</v>
      </c>
      <c r="M97" s="198">
        <f t="shared" si="37"/>
        <v>0</v>
      </c>
      <c r="N97" s="198">
        <f t="shared" si="38"/>
        <v>0</v>
      </c>
      <c r="O97" s="206"/>
      <c r="P97" s="21">
        <f t="shared" si="25"/>
        <v>0</v>
      </c>
      <c r="Q97" s="5">
        <f t="shared" si="26"/>
        <v>0</v>
      </c>
      <c r="R97" s="5">
        <f t="shared" si="27"/>
        <v>0</v>
      </c>
      <c r="S97" s="182">
        <f t="shared" si="28"/>
        <v>0</v>
      </c>
      <c r="T97" s="2"/>
      <c r="U97" s="100">
        <f t="shared" si="29"/>
        <v>0</v>
      </c>
      <c r="V97" s="100">
        <f t="shared" si="30"/>
        <v>0</v>
      </c>
      <c r="W97" s="22">
        <f t="shared" si="31"/>
        <v>0</v>
      </c>
      <c r="X97" s="11">
        <f t="shared" si="32"/>
        <v>100</v>
      </c>
      <c r="Y97" s="11">
        <f t="shared" si="33"/>
        <v>0</v>
      </c>
      <c r="Z97" s="98">
        <f t="shared" si="20"/>
        <v>0</v>
      </c>
      <c r="AA97" s="98">
        <f t="shared" si="21"/>
        <v>0</v>
      </c>
      <c r="AB97" s="98">
        <f t="shared" si="34"/>
        <v>0</v>
      </c>
      <c r="AC97" s="19"/>
      <c r="AD97" s="13"/>
      <c r="AE97" s="95">
        <f t="shared" si="22"/>
        <v>0</v>
      </c>
      <c r="AF97" s="95">
        <f t="shared" si="23"/>
        <v>0</v>
      </c>
      <c r="AG97" s="95">
        <f t="shared" si="24"/>
        <v>0</v>
      </c>
    </row>
    <row r="98" spans="1:33">
      <c r="A98" s="7">
        <v>94</v>
      </c>
      <c r="B98" s="189"/>
      <c r="C98" s="189"/>
      <c r="D98" s="189"/>
      <c r="E98" s="115"/>
      <c r="F98" s="191"/>
      <c r="G98" s="186"/>
      <c r="H98" s="205"/>
      <c r="I98" s="195">
        <v>100</v>
      </c>
      <c r="J98" s="195">
        <f t="shared" si="35"/>
        <v>0</v>
      </c>
      <c r="K98" s="196" t="s">
        <v>9</v>
      </c>
      <c r="L98" s="197">
        <f t="shared" si="36"/>
        <v>0</v>
      </c>
      <c r="M98" s="198">
        <f t="shared" si="37"/>
        <v>0</v>
      </c>
      <c r="N98" s="198">
        <f t="shared" si="38"/>
        <v>0</v>
      </c>
      <c r="O98" s="206"/>
      <c r="P98" s="21">
        <f t="shared" si="25"/>
        <v>0</v>
      </c>
      <c r="Q98" s="5">
        <f t="shared" si="26"/>
        <v>0</v>
      </c>
      <c r="R98" s="5">
        <f t="shared" si="27"/>
        <v>0</v>
      </c>
      <c r="S98" s="182">
        <f t="shared" si="28"/>
        <v>0</v>
      </c>
      <c r="T98" s="2"/>
      <c r="U98" s="100">
        <f t="shared" si="29"/>
        <v>0</v>
      </c>
      <c r="V98" s="100">
        <f t="shared" si="30"/>
        <v>0</v>
      </c>
      <c r="W98" s="22">
        <f t="shared" si="31"/>
        <v>0</v>
      </c>
      <c r="X98" s="11">
        <f t="shared" si="32"/>
        <v>100</v>
      </c>
      <c r="Y98" s="11">
        <f t="shared" si="33"/>
        <v>0</v>
      </c>
      <c r="Z98" s="98">
        <f t="shared" si="20"/>
        <v>0</v>
      </c>
      <c r="AA98" s="98">
        <f t="shared" si="21"/>
        <v>0</v>
      </c>
      <c r="AB98" s="98">
        <f t="shared" si="34"/>
        <v>0</v>
      </c>
      <c r="AC98" s="19"/>
      <c r="AD98" s="13"/>
      <c r="AE98" s="95">
        <f t="shared" si="22"/>
        <v>0</v>
      </c>
      <c r="AF98" s="95">
        <f t="shared" si="23"/>
        <v>0</v>
      </c>
      <c r="AG98" s="95">
        <f t="shared" si="24"/>
        <v>0</v>
      </c>
    </row>
    <row r="99" spans="1:33">
      <c r="A99" s="7">
        <v>95</v>
      </c>
      <c r="B99" s="189"/>
      <c r="C99" s="189"/>
      <c r="D99" s="189"/>
      <c r="E99" s="115"/>
      <c r="F99" s="191"/>
      <c r="G99" s="186"/>
      <c r="H99" s="205"/>
      <c r="I99" s="195">
        <v>100</v>
      </c>
      <c r="J99" s="195">
        <f t="shared" si="35"/>
        <v>0</v>
      </c>
      <c r="K99" s="196" t="s">
        <v>9</v>
      </c>
      <c r="L99" s="197">
        <f t="shared" si="36"/>
        <v>0</v>
      </c>
      <c r="M99" s="198">
        <f t="shared" si="37"/>
        <v>0</v>
      </c>
      <c r="N99" s="198">
        <f t="shared" si="38"/>
        <v>0</v>
      </c>
      <c r="O99" s="206"/>
      <c r="P99" s="21">
        <f t="shared" si="25"/>
        <v>0</v>
      </c>
      <c r="Q99" s="5">
        <f t="shared" si="26"/>
        <v>0</v>
      </c>
      <c r="R99" s="5">
        <f t="shared" si="27"/>
        <v>0</v>
      </c>
      <c r="S99" s="182">
        <f t="shared" si="28"/>
        <v>0</v>
      </c>
      <c r="T99" s="2"/>
      <c r="U99" s="100">
        <f t="shared" si="29"/>
        <v>0</v>
      </c>
      <c r="V99" s="100">
        <f t="shared" si="30"/>
        <v>0</v>
      </c>
      <c r="W99" s="22">
        <f t="shared" si="31"/>
        <v>0</v>
      </c>
      <c r="X99" s="11">
        <f t="shared" si="32"/>
        <v>100</v>
      </c>
      <c r="Y99" s="11">
        <f t="shared" si="33"/>
        <v>0</v>
      </c>
      <c r="Z99" s="98">
        <f t="shared" si="20"/>
        <v>0</v>
      </c>
      <c r="AA99" s="98">
        <f t="shared" si="21"/>
        <v>0</v>
      </c>
      <c r="AB99" s="98">
        <f t="shared" si="34"/>
        <v>0</v>
      </c>
      <c r="AC99" s="19"/>
      <c r="AD99" s="13"/>
      <c r="AE99" s="95">
        <f t="shared" si="22"/>
        <v>0</v>
      </c>
      <c r="AF99" s="95">
        <f t="shared" si="23"/>
        <v>0</v>
      </c>
      <c r="AG99" s="95">
        <f t="shared" si="24"/>
        <v>0</v>
      </c>
    </row>
    <row r="100" spans="1:33">
      <c r="A100" s="7">
        <v>96</v>
      </c>
      <c r="B100" s="189"/>
      <c r="C100" s="189"/>
      <c r="D100" s="189"/>
      <c r="E100" s="115"/>
      <c r="F100" s="191"/>
      <c r="G100" s="186"/>
      <c r="H100" s="205"/>
      <c r="I100" s="195">
        <v>100</v>
      </c>
      <c r="J100" s="195">
        <f t="shared" si="35"/>
        <v>0</v>
      </c>
      <c r="K100" s="196" t="s">
        <v>9</v>
      </c>
      <c r="L100" s="197">
        <f t="shared" si="36"/>
        <v>0</v>
      </c>
      <c r="M100" s="198">
        <f t="shared" si="37"/>
        <v>0</v>
      </c>
      <c r="N100" s="198">
        <f t="shared" si="38"/>
        <v>0</v>
      </c>
      <c r="O100" s="206"/>
      <c r="P100" s="21">
        <f t="shared" si="25"/>
        <v>0</v>
      </c>
      <c r="Q100" s="5">
        <f t="shared" si="26"/>
        <v>0</v>
      </c>
      <c r="R100" s="5">
        <f t="shared" si="27"/>
        <v>0</v>
      </c>
      <c r="S100" s="182">
        <f t="shared" si="28"/>
        <v>0</v>
      </c>
      <c r="T100" s="2"/>
      <c r="U100" s="100">
        <f t="shared" si="29"/>
        <v>0</v>
      </c>
      <c r="V100" s="100">
        <f t="shared" si="30"/>
        <v>0</v>
      </c>
      <c r="W100" s="22">
        <f t="shared" si="31"/>
        <v>0</v>
      </c>
      <c r="X100" s="11">
        <f t="shared" si="32"/>
        <v>100</v>
      </c>
      <c r="Y100" s="11">
        <f t="shared" si="33"/>
        <v>0</v>
      </c>
      <c r="Z100" s="98">
        <f t="shared" si="20"/>
        <v>0</v>
      </c>
      <c r="AA100" s="98">
        <f t="shared" si="21"/>
        <v>0</v>
      </c>
      <c r="AB100" s="98">
        <f t="shared" si="34"/>
        <v>0</v>
      </c>
      <c r="AC100" s="19"/>
      <c r="AD100" s="13"/>
      <c r="AE100" s="95">
        <f t="shared" si="22"/>
        <v>0</v>
      </c>
      <c r="AF100" s="95">
        <f t="shared" si="23"/>
        <v>0</v>
      </c>
      <c r="AG100" s="95">
        <f t="shared" si="24"/>
        <v>0</v>
      </c>
    </row>
    <row r="101" spans="1:33">
      <c r="A101" s="7">
        <v>97</v>
      </c>
      <c r="B101" s="189"/>
      <c r="C101" s="189"/>
      <c r="D101" s="189"/>
      <c r="E101" s="115"/>
      <c r="F101" s="191"/>
      <c r="G101" s="186"/>
      <c r="H101" s="205"/>
      <c r="I101" s="195">
        <v>100</v>
      </c>
      <c r="J101" s="195">
        <f t="shared" si="35"/>
        <v>0</v>
      </c>
      <c r="K101" s="196" t="s">
        <v>9</v>
      </c>
      <c r="L101" s="197">
        <f t="shared" si="36"/>
        <v>0</v>
      </c>
      <c r="M101" s="198">
        <f t="shared" si="37"/>
        <v>0</v>
      </c>
      <c r="N101" s="198">
        <f t="shared" si="38"/>
        <v>0</v>
      </c>
      <c r="O101" s="206"/>
      <c r="P101" s="21">
        <f t="shared" si="25"/>
        <v>0</v>
      </c>
      <c r="Q101" s="5">
        <f t="shared" si="26"/>
        <v>0</v>
      </c>
      <c r="R101" s="5">
        <f t="shared" si="27"/>
        <v>0</v>
      </c>
      <c r="S101" s="182">
        <f t="shared" si="28"/>
        <v>0</v>
      </c>
      <c r="T101" s="2"/>
      <c r="U101" s="100">
        <f t="shared" si="29"/>
        <v>0</v>
      </c>
      <c r="V101" s="100">
        <f t="shared" si="30"/>
        <v>0</v>
      </c>
      <c r="W101" s="22">
        <f t="shared" si="31"/>
        <v>0</v>
      </c>
      <c r="X101" s="11">
        <f t="shared" si="32"/>
        <v>100</v>
      </c>
      <c r="Y101" s="11">
        <f t="shared" si="33"/>
        <v>0</v>
      </c>
      <c r="Z101" s="98">
        <f t="shared" si="20"/>
        <v>0</v>
      </c>
      <c r="AA101" s="98">
        <f t="shared" si="21"/>
        <v>0</v>
      </c>
      <c r="AB101" s="98">
        <f t="shared" si="34"/>
        <v>0</v>
      </c>
      <c r="AC101" s="19"/>
      <c r="AD101" s="13"/>
      <c r="AE101" s="95">
        <f t="shared" si="22"/>
        <v>0</v>
      </c>
      <c r="AF101" s="95">
        <f t="shared" si="23"/>
        <v>0</v>
      </c>
      <c r="AG101" s="95">
        <f t="shared" si="24"/>
        <v>0</v>
      </c>
    </row>
    <row r="102" spans="1:33">
      <c r="A102" s="7">
        <v>98</v>
      </c>
      <c r="B102" s="189"/>
      <c r="C102" s="189"/>
      <c r="D102" s="189"/>
      <c r="E102" s="115"/>
      <c r="F102" s="191"/>
      <c r="G102" s="186"/>
      <c r="H102" s="205"/>
      <c r="I102" s="195">
        <v>100</v>
      </c>
      <c r="J102" s="195">
        <f t="shared" si="35"/>
        <v>0</v>
      </c>
      <c r="K102" s="196" t="s">
        <v>9</v>
      </c>
      <c r="L102" s="197">
        <f t="shared" si="36"/>
        <v>0</v>
      </c>
      <c r="M102" s="198">
        <f t="shared" si="37"/>
        <v>0</v>
      </c>
      <c r="N102" s="198">
        <f t="shared" si="38"/>
        <v>0</v>
      </c>
      <c r="O102" s="206"/>
      <c r="P102" s="21">
        <f t="shared" si="25"/>
        <v>0</v>
      </c>
      <c r="Q102" s="5">
        <f t="shared" si="26"/>
        <v>0</v>
      </c>
      <c r="R102" s="5">
        <f t="shared" si="27"/>
        <v>0</v>
      </c>
      <c r="S102" s="182">
        <f t="shared" si="28"/>
        <v>0</v>
      </c>
      <c r="T102" s="2"/>
      <c r="U102" s="100">
        <f t="shared" si="29"/>
        <v>0</v>
      </c>
      <c r="V102" s="100">
        <f t="shared" si="30"/>
        <v>0</v>
      </c>
      <c r="W102" s="22">
        <f t="shared" si="31"/>
        <v>0</v>
      </c>
      <c r="X102" s="11">
        <f t="shared" si="32"/>
        <v>100</v>
      </c>
      <c r="Y102" s="11">
        <f t="shared" si="33"/>
        <v>0</v>
      </c>
      <c r="Z102" s="98">
        <f t="shared" si="20"/>
        <v>0</v>
      </c>
      <c r="AA102" s="98">
        <f t="shared" si="21"/>
        <v>0</v>
      </c>
      <c r="AB102" s="98">
        <f t="shared" si="34"/>
        <v>0</v>
      </c>
      <c r="AC102" s="19"/>
      <c r="AD102" s="13"/>
      <c r="AE102" s="95">
        <f t="shared" si="22"/>
        <v>0</v>
      </c>
      <c r="AF102" s="95">
        <f t="shared" si="23"/>
        <v>0</v>
      </c>
      <c r="AG102" s="95">
        <f t="shared" si="24"/>
        <v>0</v>
      </c>
    </row>
    <row r="103" spans="1:33">
      <c r="A103" s="7">
        <v>99</v>
      </c>
      <c r="B103" s="189"/>
      <c r="C103" s="189"/>
      <c r="D103" s="189"/>
      <c r="E103" s="115"/>
      <c r="F103" s="191"/>
      <c r="G103" s="186"/>
      <c r="H103" s="205"/>
      <c r="I103" s="195">
        <v>100</v>
      </c>
      <c r="J103" s="195">
        <f t="shared" si="35"/>
        <v>0</v>
      </c>
      <c r="K103" s="196" t="s">
        <v>9</v>
      </c>
      <c r="L103" s="197">
        <f t="shared" si="36"/>
        <v>0</v>
      </c>
      <c r="M103" s="198">
        <f t="shared" si="37"/>
        <v>0</v>
      </c>
      <c r="N103" s="198">
        <f t="shared" si="38"/>
        <v>0</v>
      </c>
      <c r="O103" s="206"/>
      <c r="P103" s="21">
        <f t="shared" si="25"/>
        <v>0</v>
      </c>
      <c r="Q103" s="5">
        <f t="shared" si="26"/>
        <v>0</v>
      </c>
      <c r="R103" s="5">
        <f t="shared" si="27"/>
        <v>0</v>
      </c>
      <c r="S103" s="182">
        <f t="shared" si="28"/>
        <v>0</v>
      </c>
      <c r="T103" s="2"/>
      <c r="U103" s="100">
        <f t="shared" si="29"/>
        <v>0</v>
      </c>
      <c r="V103" s="100">
        <f t="shared" si="30"/>
        <v>0</v>
      </c>
      <c r="W103" s="22">
        <f t="shared" si="31"/>
        <v>0</v>
      </c>
      <c r="X103" s="11">
        <f t="shared" si="32"/>
        <v>100</v>
      </c>
      <c r="Y103" s="11">
        <f t="shared" si="33"/>
        <v>0</v>
      </c>
      <c r="Z103" s="98">
        <f t="shared" si="20"/>
        <v>0</v>
      </c>
      <c r="AA103" s="98">
        <f t="shared" si="21"/>
        <v>0</v>
      </c>
      <c r="AB103" s="98">
        <f t="shared" si="34"/>
        <v>0</v>
      </c>
      <c r="AC103" s="19"/>
      <c r="AD103" s="13"/>
      <c r="AE103" s="95">
        <f t="shared" si="22"/>
        <v>0</v>
      </c>
      <c r="AF103" s="95">
        <f t="shared" si="23"/>
        <v>0</v>
      </c>
      <c r="AG103" s="95">
        <f t="shared" si="24"/>
        <v>0</v>
      </c>
    </row>
    <row r="104" spans="1:33">
      <c r="A104" s="7">
        <v>100</v>
      </c>
      <c r="B104" s="189"/>
      <c r="C104" s="189"/>
      <c r="D104" s="189"/>
      <c r="E104" s="115"/>
      <c r="F104" s="191"/>
      <c r="G104" s="186"/>
      <c r="H104" s="205"/>
      <c r="I104" s="195">
        <v>100</v>
      </c>
      <c r="J104" s="195">
        <f t="shared" si="35"/>
        <v>0</v>
      </c>
      <c r="K104" s="196" t="s">
        <v>9</v>
      </c>
      <c r="L104" s="197">
        <f t="shared" si="36"/>
        <v>0</v>
      </c>
      <c r="M104" s="198">
        <f t="shared" si="37"/>
        <v>0</v>
      </c>
      <c r="N104" s="198">
        <f t="shared" si="38"/>
        <v>0</v>
      </c>
      <c r="O104" s="206"/>
      <c r="P104" s="21">
        <f t="shared" si="25"/>
        <v>0</v>
      </c>
      <c r="Q104" s="5">
        <f t="shared" si="26"/>
        <v>0</v>
      </c>
      <c r="R104" s="5">
        <f t="shared" si="27"/>
        <v>0</v>
      </c>
      <c r="S104" s="182">
        <f t="shared" si="28"/>
        <v>0</v>
      </c>
      <c r="T104" s="2"/>
      <c r="U104" s="100">
        <f t="shared" si="29"/>
        <v>0</v>
      </c>
      <c r="V104" s="100">
        <f t="shared" si="30"/>
        <v>0</v>
      </c>
      <c r="W104" s="22">
        <f t="shared" si="31"/>
        <v>0</v>
      </c>
      <c r="X104" s="11">
        <f t="shared" si="32"/>
        <v>100</v>
      </c>
      <c r="Y104" s="11">
        <f t="shared" si="33"/>
        <v>0</v>
      </c>
      <c r="Z104" s="98">
        <f t="shared" si="20"/>
        <v>0</v>
      </c>
      <c r="AA104" s="98">
        <f t="shared" si="21"/>
        <v>0</v>
      </c>
      <c r="AB104" s="98">
        <f t="shared" si="34"/>
        <v>0</v>
      </c>
      <c r="AC104" s="19"/>
      <c r="AD104" s="13"/>
      <c r="AE104" s="95">
        <f t="shared" si="22"/>
        <v>0</v>
      </c>
      <c r="AF104" s="95">
        <f t="shared" si="23"/>
        <v>0</v>
      </c>
      <c r="AG104" s="95">
        <f t="shared" si="24"/>
        <v>0</v>
      </c>
    </row>
    <row r="105" spans="1:33">
      <c r="A105" s="7">
        <v>101</v>
      </c>
      <c r="B105" s="189"/>
      <c r="C105" s="189"/>
      <c r="D105" s="189"/>
      <c r="E105" s="115"/>
      <c r="F105" s="191"/>
      <c r="G105" s="186"/>
      <c r="H105" s="205"/>
      <c r="I105" s="195">
        <v>100</v>
      </c>
      <c r="J105" s="195">
        <f t="shared" si="35"/>
        <v>0</v>
      </c>
      <c r="K105" s="196" t="s">
        <v>9</v>
      </c>
      <c r="L105" s="197">
        <f t="shared" si="36"/>
        <v>0</v>
      </c>
      <c r="M105" s="198">
        <f t="shared" si="37"/>
        <v>0</v>
      </c>
      <c r="N105" s="198">
        <f t="shared" si="38"/>
        <v>0</v>
      </c>
      <c r="O105" s="206"/>
      <c r="P105" s="21">
        <f t="shared" si="25"/>
        <v>0</v>
      </c>
      <c r="Q105" s="5">
        <f t="shared" si="26"/>
        <v>0</v>
      </c>
      <c r="R105" s="5">
        <f t="shared" si="27"/>
        <v>0</v>
      </c>
      <c r="S105" s="182">
        <f t="shared" si="28"/>
        <v>0</v>
      </c>
      <c r="T105" s="2"/>
      <c r="U105" s="100">
        <f t="shared" si="29"/>
        <v>0</v>
      </c>
      <c r="V105" s="100">
        <f t="shared" si="30"/>
        <v>0</v>
      </c>
      <c r="W105" s="22">
        <f t="shared" si="31"/>
        <v>0</v>
      </c>
      <c r="X105" s="11">
        <f t="shared" si="32"/>
        <v>100</v>
      </c>
      <c r="Y105" s="11">
        <f t="shared" si="33"/>
        <v>0</v>
      </c>
      <c r="Z105" s="98">
        <f t="shared" si="20"/>
        <v>0</v>
      </c>
      <c r="AA105" s="98">
        <f t="shared" si="21"/>
        <v>0</v>
      </c>
      <c r="AB105" s="98">
        <f t="shared" si="34"/>
        <v>0</v>
      </c>
      <c r="AC105" s="19"/>
      <c r="AD105" s="13"/>
      <c r="AE105" s="95">
        <f t="shared" si="22"/>
        <v>0</v>
      </c>
      <c r="AF105" s="95">
        <f t="shared" si="23"/>
        <v>0</v>
      </c>
      <c r="AG105" s="95">
        <f t="shared" si="24"/>
        <v>0</v>
      </c>
    </row>
    <row r="106" spans="1:33">
      <c r="A106" s="7">
        <v>102</v>
      </c>
      <c r="B106" s="189"/>
      <c r="C106" s="189"/>
      <c r="D106" s="189"/>
      <c r="E106" s="115"/>
      <c r="F106" s="191"/>
      <c r="G106" s="186"/>
      <c r="H106" s="205"/>
      <c r="I106" s="195">
        <v>100</v>
      </c>
      <c r="J106" s="195">
        <f t="shared" si="35"/>
        <v>0</v>
      </c>
      <c r="K106" s="196" t="s">
        <v>9</v>
      </c>
      <c r="L106" s="197">
        <f t="shared" si="36"/>
        <v>0</v>
      </c>
      <c r="M106" s="198">
        <f t="shared" si="37"/>
        <v>0</v>
      </c>
      <c r="N106" s="198">
        <f t="shared" si="38"/>
        <v>0</v>
      </c>
      <c r="O106" s="206"/>
      <c r="P106" s="21">
        <f t="shared" si="25"/>
        <v>0</v>
      </c>
      <c r="Q106" s="5">
        <f t="shared" si="26"/>
        <v>0</v>
      </c>
      <c r="R106" s="5">
        <f t="shared" si="27"/>
        <v>0</v>
      </c>
      <c r="S106" s="182">
        <f t="shared" si="28"/>
        <v>0</v>
      </c>
      <c r="T106" s="2"/>
      <c r="U106" s="100">
        <f t="shared" si="29"/>
        <v>0</v>
      </c>
      <c r="V106" s="100">
        <f t="shared" si="30"/>
        <v>0</v>
      </c>
      <c r="W106" s="22">
        <f t="shared" si="31"/>
        <v>0</v>
      </c>
      <c r="X106" s="11">
        <f t="shared" si="32"/>
        <v>100</v>
      </c>
      <c r="Y106" s="11">
        <f t="shared" si="33"/>
        <v>0</v>
      </c>
      <c r="Z106" s="98">
        <f t="shared" si="20"/>
        <v>0</v>
      </c>
      <c r="AA106" s="98">
        <f t="shared" si="21"/>
        <v>0</v>
      </c>
      <c r="AB106" s="98">
        <f t="shared" si="34"/>
        <v>0</v>
      </c>
      <c r="AC106" s="19"/>
      <c r="AD106" s="13"/>
      <c r="AE106" s="95">
        <f t="shared" si="22"/>
        <v>0</v>
      </c>
      <c r="AF106" s="95">
        <f t="shared" si="23"/>
        <v>0</v>
      </c>
      <c r="AG106" s="95">
        <f t="shared" si="24"/>
        <v>0</v>
      </c>
    </row>
    <row r="107" spans="1:33">
      <c r="A107" s="7">
        <v>103</v>
      </c>
      <c r="B107" s="189"/>
      <c r="C107" s="189"/>
      <c r="D107" s="189"/>
      <c r="E107" s="115"/>
      <c r="F107" s="191"/>
      <c r="G107" s="186"/>
      <c r="H107" s="205"/>
      <c r="I107" s="195">
        <v>100</v>
      </c>
      <c r="J107" s="195">
        <f t="shared" si="35"/>
        <v>0</v>
      </c>
      <c r="K107" s="196" t="s">
        <v>9</v>
      </c>
      <c r="L107" s="197">
        <f t="shared" si="36"/>
        <v>0</v>
      </c>
      <c r="M107" s="198">
        <f t="shared" si="37"/>
        <v>0</v>
      </c>
      <c r="N107" s="198">
        <f t="shared" si="38"/>
        <v>0</v>
      </c>
      <c r="O107" s="206"/>
      <c r="P107" s="21">
        <f t="shared" si="25"/>
        <v>0</v>
      </c>
      <c r="Q107" s="5">
        <f t="shared" si="26"/>
        <v>0</v>
      </c>
      <c r="R107" s="5">
        <f t="shared" si="27"/>
        <v>0</v>
      </c>
      <c r="S107" s="182">
        <f t="shared" si="28"/>
        <v>0</v>
      </c>
      <c r="T107" s="2"/>
      <c r="U107" s="100">
        <f t="shared" si="29"/>
        <v>0</v>
      </c>
      <c r="V107" s="100">
        <f t="shared" si="30"/>
        <v>0</v>
      </c>
      <c r="W107" s="22">
        <f t="shared" si="31"/>
        <v>0</v>
      </c>
      <c r="X107" s="11">
        <f t="shared" si="32"/>
        <v>100</v>
      </c>
      <c r="Y107" s="11">
        <f t="shared" si="33"/>
        <v>0</v>
      </c>
      <c r="Z107" s="98">
        <f t="shared" si="20"/>
        <v>0</v>
      </c>
      <c r="AA107" s="98">
        <f t="shared" si="21"/>
        <v>0</v>
      </c>
      <c r="AB107" s="98">
        <f t="shared" si="34"/>
        <v>0</v>
      </c>
      <c r="AC107" s="19"/>
      <c r="AD107" s="13"/>
      <c r="AE107" s="95">
        <f t="shared" si="22"/>
        <v>0</v>
      </c>
      <c r="AF107" s="95">
        <f t="shared" si="23"/>
        <v>0</v>
      </c>
      <c r="AG107" s="95">
        <f t="shared" si="24"/>
        <v>0</v>
      </c>
    </row>
    <row r="108" spans="1:33">
      <c r="A108" s="7">
        <v>104</v>
      </c>
      <c r="B108" s="189"/>
      <c r="C108" s="189"/>
      <c r="D108" s="189"/>
      <c r="E108" s="115"/>
      <c r="F108" s="191"/>
      <c r="G108" s="186"/>
      <c r="H108" s="205"/>
      <c r="I108" s="195">
        <v>100</v>
      </c>
      <c r="J108" s="195">
        <f t="shared" si="35"/>
        <v>0</v>
      </c>
      <c r="K108" s="196" t="s">
        <v>9</v>
      </c>
      <c r="L108" s="197">
        <f t="shared" si="36"/>
        <v>0</v>
      </c>
      <c r="M108" s="198">
        <f t="shared" si="37"/>
        <v>0</v>
      </c>
      <c r="N108" s="198">
        <f t="shared" si="38"/>
        <v>0</v>
      </c>
      <c r="O108" s="206"/>
      <c r="P108" s="21">
        <f t="shared" si="25"/>
        <v>0</v>
      </c>
      <c r="Q108" s="5">
        <f t="shared" si="26"/>
        <v>0</v>
      </c>
      <c r="R108" s="5">
        <f t="shared" si="27"/>
        <v>0</v>
      </c>
      <c r="S108" s="182">
        <f t="shared" si="28"/>
        <v>0</v>
      </c>
      <c r="T108" s="2"/>
      <c r="U108" s="100">
        <f t="shared" si="29"/>
        <v>0</v>
      </c>
      <c r="V108" s="100">
        <f t="shared" si="30"/>
        <v>0</v>
      </c>
      <c r="W108" s="22">
        <f t="shared" si="31"/>
        <v>0</v>
      </c>
      <c r="X108" s="11">
        <f t="shared" si="32"/>
        <v>100</v>
      </c>
      <c r="Y108" s="11">
        <f t="shared" si="33"/>
        <v>0</v>
      </c>
      <c r="Z108" s="98">
        <f t="shared" si="20"/>
        <v>0</v>
      </c>
      <c r="AA108" s="98">
        <f t="shared" si="21"/>
        <v>0</v>
      </c>
      <c r="AB108" s="98">
        <f t="shared" si="34"/>
        <v>0</v>
      </c>
      <c r="AC108" s="19"/>
      <c r="AD108" s="13"/>
      <c r="AE108" s="95">
        <f t="shared" si="22"/>
        <v>0</v>
      </c>
      <c r="AF108" s="95">
        <f t="shared" si="23"/>
        <v>0</v>
      </c>
      <c r="AG108" s="95">
        <f t="shared" si="24"/>
        <v>0</v>
      </c>
    </row>
    <row r="109" spans="1:33">
      <c r="A109" s="7">
        <v>105</v>
      </c>
      <c r="B109" s="189"/>
      <c r="C109" s="189"/>
      <c r="D109" s="189"/>
      <c r="E109" s="115"/>
      <c r="F109" s="191"/>
      <c r="G109" s="186"/>
      <c r="H109" s="205"/>
      <c r="I109" s="195">
        <v>100</v>
      </c>
      <c r="J109" s="195">
        <f t="shared" si="35"/>
        <v>0</v>
      </c>
      <c r="K109" s="196" t="s">
        <v>9</v>
      </c>
      <c r="L109" s="197">
        <f t="shared" si="36"/>
        <v>0</v>
      </c>
      <c r="M109" s="198">
        <f t="shared" si="37"/>
        <v>0</v>
      </c>
      <c r="N109" s="198">
        <f t="shared" si="38"/>
        <v>0</v>
      </c>
      <c r="O109" s="206"/>
      <c r="P109" s="21">
        <f t="shared" si="25"/>
        <v>0</v>
      </c>
      <c r="Q109" s="5">
        <f t="shared" si="26"/>
        <v>0</v>
      </c>
      <c r="R109" s="5">
        <f t="shared" si="27"/>
        <v>0</v>
      </c>
      <c r="S109" s="182">
        <f t="shared" si="28"/>
        <v>0</v>
      </c>
      <c r="T109" s="2"/>
      <c r="U109" s="100">
        <f t="shared" si="29"/>
        <v>0</v>
      </c>
      <c r="V109" s="100">
        <f t="shared" si="30"/>
        <v>0</v>
      </c>
      <c r="W109" s="22">
        <f t="shared" si="31"/>
        <v>0</v>
      </c>
      <c r="X109" s="11">
        <f t="shared" si="32"/>
        <v>100</v>
      </c>
      <c r="Y109" s="11">
        <f t="shared" si="33"/>
        <v>0</v>
      </c>
      <c r="Z109" s="98">
        <f t="shared" si="20"/>
        <v>0</v>
      </c>
      <c r="AA109" s="98">
        <f t="shared" si="21"/>
        <v>0</v>
      </c>
      <c r="AB109" s="98">
        <f t="shared" si="34"/>
        <v>0</v>
      </c>
      <c r="AC109" s="19"/>
      <c r="AD109" s="13"/>
      <c r="AE109" s="95">
        <f t="shared" si="22"/>
        <v>0</v>
      </c>
      <c r="AF109" s="95">
        <f t="shared" si="23"/>
        <v>0</v>
      </c>
      <c r="AG109" s="95">
        <f t="shared" si="24"/>
        <v>0</v>
      </c>
    </row>
    <row r="110" spans="1:33">
      <c r="A110" s="7">
        <v>106</v>
      </c>
      <c r="B110" s="189"/>
      <c r="C110" s="189"/>
      <c r="D110" s="189"/>
      <c r="E110" s="115"/>
      <c r="F110" s="191"/>
      <c r="G110" s="186"/>
      <c r="H110" s="205"/>
      <c r="I110" s="195">
        <v>100</v>
      </c>
      <c r="J110" s="195">
        <f t="shared" si="35"/>
        <v>0</v>
      </c>
      <c r="K110" s="196" t="s">
        <v>9</v>
      </c>
      <c r="L110" s="197">
        <f t="shared" si="36"/>
        <v>0</v>
      </c>
      <c r="M110" s="198">
        <f t="shared" si="37"/>
        <v>0</v>
      </c>
      <c r="N110" s="198">
        <f t="shared" si="38"/>
        <v>0</v>
      </c>
      <c r="O110" s="206"/>
      <c r="P110" s="21">
        <f t="shared" si="25"/>
        <v>0</v>
      </c>
      <c r="Q110" s="5">
        <f t="shared" si="26"/>
        <v>0</v>
      </c>
      <c r="R110" s="5">
        <f t="shared" si="27"/>
        <v>0</v>
      </c>
      <c r="S110" s="182">
        <f t="shared" si="28"/>
        <v>0</v>
      </c>
      <c r="T110" s="2"/>
      <c r="U110" s="100">
        <f t="shared" si="29"/>
        <v>0</v>
      </c>
      <c r="V110" s="100">
        <f t="shared" si="30"/>
        <v>0</v>
      </c>
      <c r="W110" s="22">
        <f t="shared" si="31"/>
        <v>0</v>
      </c>
      <c r="X110" s="11">
        <f t="shared" si="32"/>
        <v>100</v>
      </c>
      <c r="Y110" s="11">
        <f t="shared" si="33"/>
        <v>0</v>
      </c>
      <c r="Z110" s="98">
        <f t="shared" si="20"/>
        <v>0</v>
      </c>
      <c r="AA110" s="98">
        <f t="shared" si="21"/>
        <v>0</v>
      </c>
      <c r="AB110" s="98">
        <f t="shared" si="34"/>
        <v>0</v>
      </c>
      <c r="AC110" s="19"/>
      <c r="AD110" s="13"/>
      <c r="AE110" s="95">
        <f t="shared" si="22"/>
        <v>0</v>
      </c>
      <c r="AF110" s="95">
        <f t="shared" si="23"/>
        <v>0</v>
      </c>
      <c r="AG110" s="95">
        <f t="shared" si="24"/>
        <v>0</v>
      </c>
    </row>
    <row r="111" spans="1:33">
      <c r="A111" s="7">
        <v>107</v>
      </c>
      <c r="B111" s="189"/>
      <c r="C111" s="189"/>
      <c r="D111" s="189"/>
      <c r="E111" s="115"/>
      <c r="F111" s="191"/>
      <c r="G111" s="186"/>
      <c r="H111" s="205"/>
      <c r="I111" s="195">
        <v>100</v>
      </c>
      <c r="J111" s="195">
        <f t="shared" si="35"/>
        <v>0</v>
      </c>
      <c r="K111" s="196" t="s">
        <v>9</v>
      </c>
      <c r="L111" s="197">
        <f t="shared" si="36"/>
        <v>0</v>
      </c>
      <c r="M111" s="198">
        <f t="shared" si="37"/>
        <v>0</v>
      </c>
      <c r="N111" s="198">
        <f t="shared" si="38"/>
        <v>0</v>
      </c>
      <c r="O111" s="206"/>
      <c r="P111" s="21">
        <f t="shared" si="25"/>
        <v>0</v>
      </c>
      <c r="Q111" s="5">
        <f t="shared" si="26"/>
        <v>0</v>
      </c>
      <c r="R111" s="5">
        <f t="shared" si="27"/>
        <v>0</v>
      </c>
      <c r="S111" s="182">
        <f t="shared" si="28"/>
        <v>0</v>
      </c>
      <c r="T111" s="2"/>
      <c r="U111" s="100">
        <f t="shared" si="29"/>
        <v>0</v>
      </c>
      <c r="V111" s="100">
        <f t="shared" si="30"/>
        <v>0</v>
      </c>
      <c r="W111" s="22">
        <f t="shared" si="31"/>
        <v>0</v>
      </c>
      <c r="X111" s="11">
        <f t="shared" si="32"/>
        <v>100</v>
      </c>
      <c r="Y111" s="11">
        <f t="shared" si="33"/>
        <v>0</v>
      </c>
      <c r="Z111" s="98">
        <f t="shared" si="20"/>
        <v>0</v>
      </c>
      <c r="AA111" s="98">
        <f t="shared" si="21"/>
        <v>0</v>
      </c>
      <c r="AB111" s="98">
        <f t="shared" si="34"/>
        <v>0</v>
      </c>
      <c r="AC111" s="19"/>
      <c r="AD111" s="13"/>
      <c r="AE111" s="95">
        <f t="shared" si="22"/>
        <v>0</v>
      </c>
      <c r="AF111" s="95">
        <f t="shared" si="23"/>
        <v>0</v>
      </c>
      <c r="AG111" s="95">
        <f t="shared" si="24"/>
        <v>0</v>
      </c>
    </row>
    <row r="112" spans="1:33">
      <c r="A112" s="7">
        <v>108</v>
      </c>
      <c r="B112" s="189"/>
      <c r="C112" s="189"/>
      <c r="D112" s="189"/>
      <c r="E112" s="115"/>
      <c r="F112" s="191"/>
      <c r="G112" s="186"/>
      <c r="H112" s="205"/>
      <c r="I112" s="195">
        <v>100</v>
      </c>
      <c r="J112" s="195">
        <f t="shared" si="35"/>
        <v>0</v>
      </c>
      <c r="K112" s="196" t="s">
        <v>9</v>
      </c>
      <c r="L112" s="197">
        <f t="shared" si="36"/>
        <v>0</v>
      </c>
      <c r="M112" s="198">
        <f t="shared" si="37"/>
        <v>0</v>
      </c>
      <c r="N112" s="198">
        <f t="shared" si="38"/>
        <v>0</v>
      </c>
      <c r="O112" s="206"/>
      <c r="P112" s="21">
        <f t="shared" si="25"/>
        <v>0</v>
      </c>
      <c r="Q112" s="5">
        <f t="shared" si="26"/>
        <v>0</v>
      </c>
      <c r="R112" s="5">
        <f t="shared" si="27"/>
        <v>0</v>
      </c>
      <c r="S112" s="182">
        <f t="shared" si="28"/>
        <v>0</v>
      </c>
      <c r="T112" s="2"/>
      <c r="U112" s="100">
        <f t="shared" si="29"/>
        <v>0</v>
      </c>
      <c r="V112" s="100">
        <f t="shared" si="30"/>
        <v>0</v>
      </c>
      <c r="W112" s="22">
        <f t="shared" si="31"/>
        <v>0</v>
      </c>
      <c r="X112" s="11">
        <f t="shared" si="32"/>
        <v>100</v>
      </c>
      <c r="Y112" s="11">
        <f t="shared" si="33"/>
        <v>0</v>
      </c>
      <c r="Z112" s="98">
        <f t="shared" si="20"/>
        <v>0</v>
      </c>
      <c r="AA112" s="98">
        <f t="shared" si="21"/>
        <v>0</v>
      </c>
      <c r="AB112" s="98">
        <f t="shared" si="34"/>
        <v>0</v>
      </c>
      <c r="AC112" s="19"/>
      <c r="AD112" s="13"/>
      <c r="AE112" s="95">
        <f t="shared" si="22"/>
        <v>0</v>
      </c>
      <c r="AF112" s="95">
        <f t="shared" si="23"/>
        <v>0</v>
      </c>
      <c r="AG112" s="95">
        <f t="shared" si="24"/>
        <v>0</v>
      </c>
    </row>
    <row r="113" spans="1:33">
      <c r="A113" s="7">
        <v>109</v>
      </c>
      <c r="B113" s="189"/>
      <c r="C113" s="189"/>
      <c r="D113" s="189"/>
      <c r="E113" s="115"/>
      <c r="F113" s="191"/>
      <c r="G113" s="186"/>
      <c r="H113" s="205"/>
      <c r="I113" s="195">
        <v>100</v>
      </c>
      <c r="J113" s="195">
        <f t="shared" si="35"/>
        <v>0</v>
      </c>
      <c r="K113" s="196" t="s">
        <v>9</v>
      </c>
      <c r="L113" s="197">
        <f t="shared" si="36"/>
        <v>0</v>
      </c>
      <c r="M113" s="198">
        <f t="shared" si="37"/>
        <v>0</v>
      </c>
      <c r="N113" s="198">
        <f t="shared" si="38"/>
        <v>0</v>
      </c>
      <c r="O113" s="206"/>
      <c r="P113" s="21">
        <f t="shared" si="25"/>
        <v>0</v>
      </c>
      <c r="Q113" s="5">
        <f t="shared" si="26"/>
        <v>0</v>
      </c>
      <c r="R113" s="5">
        <f t="shared" si="27"/>
        <v>0</v>
      </c>
      <c r="S113" s="182">
        <f t="shared" si="28"/>
        <v>0</v>
      </c>
      <c r="T113" s="2"/>
      <c r="U113" s="100">
        <f t="shared" si="29"/>
        <v>0</v>
      </c>
      <c r="V113" s="100">
        <f t="shared" si="30"/>
        <v>0</v>
      </c>
      <c r="W113" s="22">
        <f t="shared" si="31"/>
        <v>0</v>
      </c>
      <c r="X113" s="11">
        <f t="shared" si="32"/>
        <v>100</v>
      </c>
      <c r="Y113" s="11">
        <f t="shared" si="33"/>
        <v>0</v>
      </c>
      <c r="Z113" s="98">
        <f t="shared" si="20"/>
        <v>0</v>
      </c>
      <c r="AA113" s="98">
        <f t="shared" si="21"/>
        <v>0</v>
      </c>
      <c r="AB113" s="98">
        <f t="shared" si="34"/>
        <v>0</v>
      </c>
      <c r="AC113" s="19"/>
      <c r="AD113" s="13"/>
      <c r="AE113" s="95">
        <f t="shared" si="22"/>
        <v>0</v>
      </c>
      <c r="AF113" s="95">
        <f t="shared" si="23"/>
        <v>0</v>
      </c>
      <c r="AG113" s="95">
        <f t="shared" si="24"/>
        <v>0</v>
      </c>
    </row>
    <row r="114" spans="1:33">
      <c r="A114" s="7">
        <v>110</v>
      </c>
      <c r="B114" s="189"/>
      <c r="C114" s="189"/>
      <c r="D114" s="189"/>
      <c r="E114" s="115"/>
      <c r="F114" s="191"/>
      <c r="G114" s="186"/>
      <c r="H114" s="205"/>
      <c r="I114" s="195">
        <v>100</v>
      </c>
      <c r="J114" s="195">
        <f t="shared" si="35"/>
        <v>0</v>
      </c>
      <c r="K114" s="196" t="s">
        <v>9</v>
      </c>
      <c r="L114" s="197">
        <f t="shared" si="36"/>
        <v>0</v>
      </c>
      <c r="M114" s="198">
        <f t="shared" si="37"/>
        <v>0</v>
      </c>
      <c r="N114" s="198">
        <f t="shared" si="38"/>
        <v>0</v>
      </c>
      <c r="O114" s="206"/>
      <c r="P114" s="21">
        <f t="shared" si="25"/>
        <v>0</v>
      </c>
      <c r="Q114" s="5">
        <f t="shared" si="26"/>
        <v>0</v>
      </c>
      <c r="R114" s="5">
        <f t="shared" si="27"/>
        <v>0</v>
      </c>
      <c r="S114" s="182">
        <f t="shared" si="28"/>
        <v>0</v>
      </c>
      <c r="T114" s="2"/>
      <c r="U114" s="100">
        <f t="shared" si="29"/>
        <v>0</v>
      </c>
      <c r="V114" s="100">
        <f t="shared" si="30"/>
        <v>0</v>
      </c>
      <c r="W114" s="22">
        <f t="shared" si="31"/>
        <v>0</v>
      </c>
      <c r="X114" s="11">
        <f t="shared" si="32"/>
        <v>100</v>
      </c>
      <c r="Y114" s="11">
        <f t="shared" si="33"/>
        <v>0</v>
      </c>
      <c r="Z114" s="98">
        <f t="shared" si="20"/>
        <v>0</v>
      </c>
      <c r="AA114" s="98">
        <f t="shared" si="21"/>
        <v>0</v>
      </c>
      <c r="AB114" s="98">
        <f t="shared" si="34"/>
        <v>0</v>
      </c>
      <c r="AC114" s="19"/>
      <c r="AD114" s="13"/>
      <c r="AE114" s="95">
        <f t="shared" si="22"/>
        <v>0</v>
      </c>
      <c r="AF114" s="95">
        <f t="shared" si="23"/>
        <v>0</v>
      </c>
      <c r="AG114" s="95">
        <f t="shared" si="24"/>
        <v>0</v>
      </c>
    </row>
    <row r="115" spans="1:33">
      <c r="A115" s="7">
        <v>111</v>
      </c>
      <c r="B115" s="189"/>
      <c r="C115" s="189"/>
      <c r="D115" s="189"/>
      <c r="E115" s="115"/>
      <c r="F115" s="191"/>
      <c r="G115" s="186"/>
      <c r="H115" s="205"/>
      <c r="I115" s="195">
        <v>100</v>
      </c>
      <c r="J115" s="195">
        <f t="shared" si="35"/>
        <v>0</v>
      </c>
      <c r="K115" s="196" t="s">
        <v>9</v>
      </c>
      <c r="L115" s="197">
        <f t="shared" si="36"/>
        <v>0</v>
      </c>
      <c r="M115" s="198">
        <f t="shared" si="37"/>
        <v>0</v>
      </c>
      <c r="N115" s="198">
        <f t="shared" si="38"/>
        <v>0</v>
      </c>
      <c r="O115" s="206"/>
      <c r="P115" s="21">
        <f t="shared" si="25"/>
        <v>0</v>
      </c>
      <c r="Q115" s="5">
        <f t="shared" si="26"/>
        <v>0</v>
      </c>
      <c r="R115" s="5">
        <f t="shared" si="27"/>
        <v>0</v>
      </c>
      <c r="S115" s="182">
        <f t="shared" si="28"/>
        <v>0</v>
      </c>
      <c r="T115" s="2"/>
      <c r="U115" s="100">
        <f t="shared" si="29"/>
        <v>0</v>
      </c>
      <c r="V115" s="100">
        <f t="shared" si="30"/>
        <v>0</v>
      </c>
      <c r="W115" s="22">
        <f t="shared" si="31"/>
        <v>0</v>
      </c>
      <c r="X115" s="11">
        <f t="shared" si="32"/>
        <v>100</v>
      </c>
      <c r="Y115" s="11">
        <f t="shared" si="33"/>
        <v>0</v>
      </c>
      <c r="Z115" s="98">
        <f t="shared" si="20"/>
        <v>0</v>
      </c>
      <c r="AA115" s="98">
        <f t="shared" si="21"/>
        <v>0</v>
      </c>
      <c r="AB115" s="98">
        <f t="shared" si="34"/>
        <v>0</v>
      </c>
      <c r="AC115" s="19"/>
      <c r="AD115" s="13"/>
      <c r="AE115" s="95">
        <f t="shared" si="22"/>
        <v>0</v>
      </c>
      <c r="AF115" s="95">
        <f t="shared" si="23"/>
        <v>0</v>
      </c>
      <c r="AG115" s="95">
        <f t="shared" si="24"/>
        <v>0</v>
      </c>
    </row>
    <row r="116" spans="1:33">
      <c r="A116" s="7">
        <v>112</v>
      </c>
      <c r="B116" s="189"/>
      <c r="C116" s="189"/>
      <c r="D116" s="189"/>
      <c r="E116" s="115"/>
      <c r="F116" s="191"/>
      <c r="G116" s="186"/>
      <c r="H116" s="205"/>
      <c r="I116" s="195">
        <v>100</v>
      </c>
      <c r="J116" s="195">
        <f t="shared" si="35"/>
        <v>0</v>
      </c>
      <c r="K116" s="196" t="s">
        <v>9</v>
      </c>
      <c r="L116" s="197">
        <f t="shared" si="36"/>
        <v>0</v>
      </c>
      <c r="M116" s="198">
        <f t="shared" si="37"/>
        <v>0</v>
      </c>
      <c r="N116" s="198">
        <f t="shared" si="38"/>
        <v>0</v>
      </c>
      <c r="O116" s="206"/>
      <c r="P116" s="21">
        <f t="shared" si="25"/>
        <v>0</v>
      </c>
      <c r="Q116" s="5">
        <f t="shared" si="26"/>
        <v>0</v>
      </c>
      <c r="R116" s="5">
        <f t="shared" si="27"/>
        <v>0</v>
      </c>
      <c r="S116" s="182">
        <f t="shared" si="28"/>
        <v>0</v>
      </c>
      <c r="T116" s="2"/>
      <c r="U116" s="100">
        <f t="shared" si="29"/>
        <v>0</v>
      </c>
      <c r="V116" s="100">
        <f t="shared" si="30"/>
        <v>0</v>
      </c>
      <c r="W116" s="22">
        <f t="shared" si="31"/>
        <v>0</v>
      </c>
      <c r="X116" s="11">
        <f t="shared" si="32"/>
        <v>100</v>
      </c>
      <c r="Y116" s="11">
        <f t="shared" si="33"/>
        <v>0</v>
      </c>
      <c r="Z116" s="98">
        <f t="shared" si="20"/>
        <v>0</v>
      </c>
      <c r="AA116" s="98">
        <f t="shared" si="21"/>
        <v>0</v>
      </c>
      <c r="AB116" s="98">
        <f t="shared" si="34"/>
        <v>0</v>
      </c>
      <c r="AC116" s="19"/>
      <c r="AD116" s="13"/>
      <c r="AE116" s="95">
        <f t="shared" si="22"/>
        <v>0</v>
      </c>
      <c r="AF116" s="95">
        <f t="shared" si="23"/>
        <v>0</v>
      </c>
      <c r="AG116" s="95">
        <f t="shared" si="24"/>
        <v>0</v>
      </c>
    </row>
    <row r="117" spans="1:33">
      <c r="A117" s="7">
        <v>113</v>
      </c>
      <c r="B117" s="189"/>
      <c r="C117" s="189"/>
      <c r="D117" s="189"/>
      <c r="E117" s="115"/>
      <c r="F117" s="191"/>
      <c r="G117" s="186"/>
      <c r="H117" s="205"/>
      <c r="I117" s="195">
        <v>100</v>
      </c>
      <c r="J117" s="195">
        <f t="shared" si="35"/>
        <v>0</v>
      </c>
      <c r="K117" s="196" t="s">
        <v>9</v>
      </c>
      <c r="L117" s="197">
        <f t="shared" si="36"/>
        <v>0</v>
      </c>
      <c r="M117" s="198">
        <f t="shared" si="37"/>
        <v>0</v>
      </c>
      <c r="N117" s="198">
        <f t="shared" si="38"/>
        <v>0</v>
      </c>
      <c r="O117" s="206"/>
      <c r="P117" s="21">
        <f t="shared" si="25"/>
        <v>0</v>
      </c>
      <c r="Q117" s="5">
        <f t="shared" si="26"/>
        <v>0</v>
      </c>
      <c r="R117" s="5">
        <f t="shared" si="27"/>
        <v>0</v>
      </c>
      <c r="S117" s="182">
        <f t="shared" si="28"/>
        <v>0</v>
      </c>
      <c r="T117" s="2"/>
      <c r="U117" s="100">
        <f t="shared" si="29"/>
        <v>0</v>
      </c>
      <c r="V117" s="100">
        <f t="shared" si="30"/>
        <v>0</v>
      </c>
      <c r="W117" s="22">
        <f t="shared" si="31"/>
        <v>0</v>
      </c>
      <c r="X117" s="11">
        <f t="shared" si="32"/>
        <v>100</v>
      </c>
      <c r="Y117" s="11">
        <f t="shared" si="33"/>
        <v>0</v>
      </c>
      <c r="Z117" s="98">
        <f t="shared" si="20"/>
        <v>0</v>
      </c>
      <c r="AA117" s="98">
        <f t="shared" si="21"/>
        <v>0</v>
      </c>
      <c r="AB117" s="98">
        <f t="shared" si="34"/>
        <v>0</v>
      </c>
      <c r="AC117" s="19"/>
      <c r="AD117" s="13"/>
      <c r="AE117" s="95">
        <f t="shared" si="22"/>
        <v>0</v>
      </c>
      <c r="AF117" s="95">
        <f t="shared" si="23"/>
        <v>0</v>
      </c>
      <c r="AG117" s="95">
        <f t="shared" si="24"/>
        <v>0</v>
      </c>
    </row>
    <row r="118" spans="1:33">
      <c r="A118" s="7">
        <v>114</v>
      </c>
      <c r="B118" s="189"/>
      <c r="C118" s="189"/>
      <c r="D118" s="189"/>
      <c r="E118" s="115"/>
      <c r="F118" s="191"/>
      <c r="G118" s="186"/>
      <c r="H118" s="205"/>
      <c r="I118" s="195">
        <v>100</v>
      </c>
      <c r="J118" s="195">
        <f t="shared" si="35"/>
        <v>0</v>
      </c>
      <c r="K118" s="196" t="s">
        <v>9</v>
      </c>
      <c r="L118" s="197">
        <f t="shared" si="36"/>
        <v>0</v>
      </c>
      <c r="M118" s="198">
        <f t="shared" si="37"/>
        <v>0</v>
      </c>
      <c r="N118" s="198">
        <f t="shared" si="38"/>
        <v>0</v>
      </c>
      <c r="O118" s="206"/>
      <c r="P118" s="21">
        <f t="shared" si="25"/>
        <v>0</v>
      </c>
      <c r="Q118" s="5">
        <f t="shared" si="26"/>
        <v>0</v>
      </c>
      <c r="R118" s="5">
        <f t="shared" si="27"/>
        <v>0</v>
      </c>
      <c r="S118" s="182">
        <f t="shared" si="28"/>
        <v>0</v>
      </c>
      <c r="T118" s="2"/>
      <c r="U118" s="100">
        <f t="shared" si="29"/>
        <v>0</v>
      </c>
      <c r="V118" s="100">
        <f t="shared" si="30"/>
        <v>0</v>
      </c>
      <c r="W118" s="22">
        <f t="shared" si="31"/>
        <v>0</v>
      </c>
      <c r="X118" s="11">
        <f t="shared" si="32"/>
        <v>100</v>
      </c>
      <c r="Y118" s="11">
        <f t="shared" si="33"/>
        <v>0</v>
      </c>
      <c r="Z118" s="98">
        <f t="shared" si="20"/>
        <v>0</v>
      </c>
      <c r="AA118" s="98">
        <f t="shared" si="21"/>
        <v>0</v>
      </c>
      <c r="AB118" s="98">
        <f t="shared" si="34"/>
        <v>0</v>
      </c>
      <c r="AC118" s="19"/>
      <c r="AD118" s="13"/>
      <c r="AE118" s="95">
        <f t="shared" si="22"/>
        <v>0</v>
      </c>
      <c r="AF118" s="95">
        <f t="shared" si="23"/>
        <v>0</v>
      </c>
      <c r="AG118" s="95">
        <f t="shared" si="24"/>
        <v>0</v>
      </c>
    </row>
    <row r="119" spans="1:33">
      <c r="A119" s="7">
        <v>115</v>
      </c>
      <c r="B119" s="189"/>
      <c r="C119" s="189"/>
      <c r="D119" s="189"/>
      <c r="E119" s="115"/>
      <c r="F119" s="191"/>
      <c r="G119" s="186"/>
      <c r="H119" s="205"/>
      <c r="I119" s="195">
        <v>100</v>
      </c>
      <c r="J119" s="195">
        <f t="shared" si="35"/>
        <v>0</v>
      </c>
      <c r="K119" s="196" t="s">
        <v>9</v>
      </c>
      <c r="L119" s="197">
        <f t="shared" si="36"/>
        <v>0</v>
      </c>
      <c r="M119" s="198">
        <f t="shared" si="37"/>
        <v>0</v>
      </c>
      <c r="N119" s="198">
        <f t="shared" si="38"/>
        <v>0</v>
      </c>
      <c r="O119" s="206"/>
      <c r="P119" s="21">
        <f t="shared" si="25"/>
        <v>0</v>
      </c>
      <c r="Q119" s="5">
        <f t="shared" si="26"/>
        <v>0</v>
      </c>
      <c r="R119" s="5">
        <f t="shared" si="27"/>
        <v>0</v>
      </c>
      <c r="S119" s="182">
        <f t="shared" si="28"/>
        <v>0</v>
      </c>
      <c r="T119" s="2"/>
      <c r="U119" s="100">
        <f t="shared" si="29"/>
        <v>0</v>
      </c>
      <c r="V119" s="100">
        <f t="shared" si="30"/>
        <v>0</v>
      </c>
      <c r="W119" s="22">
        <f t="shared" si="31"/>
        <v>0</v>
      </c>
      <c r="X119" s="11">
        <f t="shared" si="32"/>
        <v>100</v>
      </c>
      <c r="Y119" s="11">
        <f t="shared" si="33"/>
        <v>0</v>
      </c>
      <c r="Z119" s="98">
        <f t="shared" si="20"/>
        <v>0</v>
      </c>
      <c r="AA119" s="98">
        <f t="shared" si="21"/>
        <v>0</v>
      </c>
      <c r="AB119" s="98">
        <f t="shared" si="34"/>
        <v>0</v>
      </c>
      <c r="AC119" s="19"/>
      <c r="AD119" s="13"/>
      <c r="AE119" s="95">
        <f t="shared" si="22"/>
        <v>0</v>
      </c>
      <c r="AF119" s="95">
        <f t="shared" si="23"/>
        <v>0</v>
      </c>
      <c r="AG119" s="95">
        <f t="shared" si="24"/>
        <v>0</v>
      </c>
    </row>
    <row r="120" spans="1:33">
      <c r="A120" s="7">
        <v>116</v>
      </c>
      <c r="B120" s="189"/>
      <c r="C120" s="189"/>
      <c r="D120" s="189"/>
      <c r="E120" s="115"/>
      <c r="F120" s="191"/>
      <c r="G120" s="186"/>
      <c r="H120" s="205"/>
      <c r="I120" s="195">
        <v>100</v>
      </c>
      <c r="J120" s="195">
        <f t="shared" si="35"/>
        <v>0</v>
      </c>
      <c r="K120" s="196" t="s">
        <v>9</v>
      </c>
      <c r="L120" s="197">
        <f t="shared" si="36"/>
        <v>0</v>
      </c>
      <c r="M120" s="198">
        <f t="shared" si="37"/>
        <v>0</v>
      </c>
      <c r="N120" s="198">
        <f t="shared" si="38"/>
        <v>0</v>
      </c>
      <c r="O120" s="206"/>
      <c r="P120" s="21">
        <f t="shared" si="25"/>
        <v>0</v>
      </c>
      <c r="Q120" s="5">
        <f t="shared" si="26"/>
        <v>0</v>
      </c>
      <c r="R120" s="5">
        <f t="shared" si="27"/>
        <v>0</v>
      </c>
      <c r="S120" s="182">
        <f t="shared" si="28"/>
        <v>0</v>
      </c>
      <c r="T120" s="2"/>
      <c r="U120" s="100">
        <f t="shared" si="29"/>
        <v>0</v>
      </c>
      <c r="V120" s="100">
        <f t="shared" si="30"/>
        <v>0</v>
      </c>
      <c r="W120" s="22">
        <f t="shared" si="31"/>
        <v>0</v>
      </c>
      <c r="X120" s="11">
        <f t="shared" si="32"/>
        <v>100</v>
      </c>
      <c r="Y120" s="11">
        <f t="shared" si="33"/>
        <v>0</v>
      </c>
      <c r="Z120" s="98">
        <f t="shared" si="20"/>
        <v>0</v>
      </c>
      <c r="AA120" s="98">
        <f t="shared" si="21"/>
        <v>0</v>
      </c>
      <c r="AB120" s="98">
        <f t="shared" si="34"/>
        <v>0</v>
      </c>
      <c r="AC120" s="19"/>
      <c r="AD120" s="13"/>
      <c r="AE120" s="95">
        <f t="shared" si="22"/>
        <v>0</v>
      </c>
      <c r="AF120" s="95">
        <f t="shared" si="23"/>
        <v>0</v>
      </c>
      <c r="AG120" s="95">
        <f t="shared" si="24"/>
        <v>0</v>
      </c>
    </row>
    <row r="121" spans="1:33">
      <c r="A121" s="7">
        <v>117</v>
      </c>
      <c r="B121" s="189"/>
      <c r="C121" s="189"/>
      <c r="D121" s="189"/>
      <c r="E121" s="115"/>
      <c r="F121" s="191"/>
      <c r="G121" s="186"/>
      <c r="H121" s="205"/>
      <c r="I121" s="195">
        <v>100</v>
      </c>
      <c r="J121" s="195">
        <f t="shared" si="35"/>
        <v>0</v>
      </c>
      <c r="K121" s="196" t="s">
        <v>9</v>
      </c>
      <c r="L121" s="197">
        <f t="shared" si="36"/>
        <v>0</v>
      </c>
      <c r="M121" s="198">
        <f t="shared" si="37"/>
        <v>0</v>
      </c>
      <c r="N121" s="198">
        <f t="shared" si="38"/>
        <v>0</v>
      </c>
      <c r="O121" s="206"/>
      <c r="P121" s="21">
        <f t="shared" si="25"/>
        <v>0</v>
      </c>
      <c r="Q121" s="5">
        <f t="shared" si="26"/>
        <v>0</v>
      </c>
      <c r="R121" s="5">
        <f t="shared" si="27"/>
        <v>0</v>
      </c>
      <c r="S121" s="182">
        <f t="shared" si="28"/>
        <v>0</v>
      </c>
      <c r="T121" s="2"/>
      <c r="U121" s="100">
        <f t="shared" si="29"/>
        <v>0</v>
      </c>
      <c r="V121" s="100">
        <f t="shared" si="30"/>
        <v>0</v>
      </c>
      <c r="W121" s="22">
        <f t="shared" si="31"/>
        <v>0</v>
      </c>
      <c r="X121" s="11">
        <f t="shared" si="32"/>
        <v>100</v>
      </c>
      <c r="Y121" s="11">
        <f t="shared" si="33"/>
        <v>0</v>
      </c>
      <c r="Z121" s="98">
        <f t="shared" si="20"/>
        <v>0</v>
      </c>
      <c r="AA121" s="98">
        <f t="shared" si="21"/>
        <v>0</v>
      </c>
      <c r="AB121" s="98">
        <f t="shared" si="34"/>
        <v>0</v>
      </c>
      <c r="AC121" s="19"/>
      <c r="AD121" s="13"/>
      <c r="AE121" s="95">
        <f t="shared" si="22"/>
        <v>0</v>
      </c>
      <c r="AF121" s="95">
        <f t="shared" si="23"/>
        <v>0</v>
      </c>
      <c r="AG121" s="95">
        <f t="shared" si="24"/>
        <v>0</v>
      </c>
    </row>
    <row r="122" spans="1:33">
      <c r="A122" s="7">
        <v>118</v>
      </c>
      <c r="B122" s="189"/>
      <c r="C122" s="189"/>
      <c r="D122" s="189"/>
      <c r="E122" s="115"/>
      <c r="F122" s="191"/>
      <c r="G122" s="186"/>
      <c r="H122" s="205"/>
      <c r="I122" s="195">
        <v>100</v>
      </c>
      <c r="J122" s="195">
        <f t="shared" si="35"/>
        <v>0</v>
      </c>
      <c r="K122" s="196" t="s">
        <v>9</v>
      </c>
      <c r="L122" s="197">
        <f t="shared" si="36"/>
        <v>0</v>
      </c>
      <c r="M122" s="198">
        <f t="shared" si="37"/>
        <v>0</v>
      </c>
      <c r="N122" s="198">
        <f t="shared" si="38"/>
        <v>0</v>
      </c>
      <c r="O122" s="206"/>
      <c r="P122" s="21">
        <f t="shared" si="25"/>
        <v>0</v>
      </c>
      <c r="Q122" s="5">
        <f t="shared" si="26"/>
        <v>0</v>
      </c>
      <c r="R122" s="5">
        <f t="shared" si="27"/>
        <v>0</v>
      </c>
      <c r="S122" s="182">
        <f t="shared" si="28"/>
        <v>0</v>
      </c>
      <c r="T122" s="2"/>
      <c r="U122" s="100">
        <f t="shared" si="29"/>
        <v>0</v>
      </c>
      <c r="V122" s="100">
        <f t="shared" si="30"/>
        <v>0</v>
      </c>
      <c r="W122" s="22">
        <f t="shared" si="31"/>
        <v>0</v>
      </c>
      <c r="X122" s="11">
        <f t="shared" si="32"/>
        <v>100</v>
      </c>
      <c r="Y122" s="11">
        <f t="shared" si="33"/>
        <v>0</v>
      </c>
      <c r="Z122" s="98">
        <f t="shared" si="20"/>
        <v>0</v>
      </c>
      <c r="AA122" s="98">
        <f t="shared" si="21"/>
        <v>0</v>
      </c>
      <c r="AB122" s="98">
        <f t="shared" si="34"/>
        <v>0</v>
      </c>
      <c r="AC122" s="19"/>
      <c r="AD122" s="13"/>
      <c r="AE122" s="95">
        <f t="shared" si="22"/>
        <v>0</v>
      </c>
      <c r="AF122" s="95">
        <f t="shared" si="23"/>
        <v>0</v>
      </c>
      <c r="AG122" s="95">
        <f t="shared" si="24"/>
        <v>0</v>
      </c>
    </row>
    <row r="123" spans="1:33">
      <c r="A123" s="7">
        <v>119</v>
      </c>
      <c r="B123" s="189"/>
      <c r="C123" s="189"/>
      <c r="D123" s="189"/>
      <c r="E123" s="115"/>
      <c r="F123" s="191"/>
      <c r="G123" s="186"/>
      <c r="H123" s="205"/>
      <c r="I123" s="195">
        <v>100</v>
      </c>
      <c r="J123" s="195">
        <f t="shared" si="35"/>
        <v>0</v>
      </c>
      <c r="K123" s="196" t="s">
        <v>9</v>
      </c>
      <c r="L123" s="197">
        <f t="shared" si="36"/>
        <v>0</v>
      </c>
      <c r="M123" s="198">
        <f t="shared" si="37"/>
        <v>0</v>
      </c>
      <c r="N123" s="198">
        <f t="shared" si="38"/>
        <v>0</v>
      </c>
      <c r="O123" s="206"/>
      <c r="P123" s="21">
        <f t="shared" si="25"/>
        <v>0</v>
      </c>
      <c r="Q123" s="5">
        <f t="shared" si="26"/>
        <v>0</v>
      </c>
      <c r="R123" s="5">
        <f t="shared" si="27"/>
        <v>0</v>
      </c>
      <c r="S123" s="182">
        <f t="shared" si="28"/>
        <v>0</v>
      </c>
      <c r="T123" s="2"/>
      <c r="U123" s="100">
        <f t="shared" si="29"/>
        <v>0</v>
      </c>
      <c r="V123" s="100">
        <f t="shared" si="30"/>
        <v>0</v>
      </c>
      <c r="W123" s="22">
        <f t="shared" si="31"/>
        <v>0</v>
      </c>
      <c r="X123" s="11">
        <f t="shared" si="32"/>
        <v>100</v>
      </c>
      <c r="Y123" s="11">
        <f t="shared" si="33"/>
        <v>0</v>
      </c>
      <c r="Z123" s="98">
        <f t="shared" si="20"/>
        <v>0</v>
      </c>
      <c r="AA123" s="98">
        <f t="shared" si="21"/>
        <v>0</v>
      </c>
      <c r="AB123" s="98">
        <f t="shared" si="34"/>
        <v>0</v>
      </c>
      <c r="AC123" s="19"/>
      <c r="AD123" s="13"/>
      <c r="AE123" s="95">
        <f t="shared" si="22"/>
        <v>0</v>
      </c>
      <c r="AF123" s="95">
        <f t="shared" si="23"/>
        <v>0</v>
      </c>
      <c r="AG123" s="95">
        <f t="shared" si="24"/>
        <v>0</v>
      </c>
    </row>
    <row r="124" spans="1:33">
      <c r="A124" s="7">
        <v>120</v>
      </c>
      <c r="B124" s="189"/>
      <c r="C124" s="189"/>
      <c r="D124" s="189"/>
      <c r="E124" s="115"/>
      <c r="F124" s="191"/>
      <c r="G124" s="186"/>
      <c r="H124" s="205"/>
      <c r="I124" s="195">
        <v>100</v>
      </c>
      <c r="J124" s="195">
        <f t="shared" si="35"/>
        <v>0</v>
      </c>
      <c r="K124" s="196" t="s">
        <v>9</v>
      </c>
      <c r="L124" s="197">
        <f t="shared" si="36"/>
        <v>0</v>
      </c>
      <c r="M124" s="198">
        <f t="shared" si="37"/>
        <v>0</v>
      </c>
      <c r="N124" s="198">
        <f t="shared" si="38"/>
        <v>0</v>
      </c>
      <c r="O124" s="206"/>
      <c r="P124" s="21">
        <f t="shared" si="25"/>
        <v>0</v>
      </c>
      <c r="Q124" s="5">
        <f t="shared" si="26"/>
        <v>0</v>
      </c>
      <c r="R124" s="5">
        <f t="shared" si="27"/>
        <v>0</v>
      </c>
      <c r="S124" s="182">
        <f t="shared" si="28"/>
        <v>0</v>
      </c>
      <c r="T124" s="2"/>
      <c r="U124" s="100">
        <f t="shared" si="29"/>
        <v>0</v>
      </c>
      <c r="V124" s="100">
        <f t="shared" si="30"/>
        <v>0</v>
      </c>
      <c r="W124" s="22">
        <f t="shared" si="31"/>
        <v>0</v>
      </c>
      <c r="X124" s="11">
        <f t="shared" si="32"/>
        <v>100</v>
      </c>
      <c r="Y124" s="11">
        <f t="shared" si="33"/>
        <v>0</v>
      </c>
      <c r="Z124" s="98">
        <f t="shared" si="20"/>
        <v>0</v>
      </c>
      <c r="AA124" s="98">
        <f t="shared" si="21"/>
        <v>0</v>
      </c>
      <c r="AB124" s="98">
        <f t="shared" si="34"/>
        <v>0</v>
      </c>
      <c r="AC124" s="19"/>
      <c r="AD124" s="13"/>
      <c r="AE124" s="95">
        <f t="shared" si="22"/>
        <v>0</v>
      </c>
      <c r="AF124" s="95">
        <f t="shared" si="23"/>
        <v>0</v>
      </c>
      <c r="AG124" s="95">
        <f t="shared" si="24"/>
        <v>0</v>
      </c>
    </row>
    <row r="125" spans="1:33">
      <c r="A125" s="7">
        <v>121</v>
      </c>
      <c r="B125" s="189"/>
      <c r="C125" s="189"/>
      <c r="D125" s="189"/>
      <c r="E125" s="115"/>
      <c r="F125" s="191"/>
      <c r="G125" s="186"/>
      <c r="H125" s="205"/>
      <c r="I125" s="195">
        <v>100</v>
      </c>
      <c r="J125" s="195">
        <f t="shared" si="35"/>
        <v>0</v>
      </c>
      <c r="K125" s="196" t="s">
        <v>9</v>
      </c>
      <c r="L125" s="197">
        <f t="shared" si="36"/>
        <v>0</v>
      </c>
      <c r="M125" s="198">
        <f t="shared" si="37"/>
        <v>0</v>
      </c>
      <c r="N125" s="198">
        <f t="shared" si="38"/>
        <v>0</v>
      </c>
      <c r="O125" s="206"/>
      <c r="P125" s="21">
        <f t="shared" si="25"/>
        <v>0</v>
      </c>
      <c r="Q125" s="5">
        <f t="shared" si="26"/>
        <v>0</v>
      </c>
      <c r="R125" s="5">
        <f t="shared" si="27"/>
        <v>0</v>
      </c>
      <c r="S125" s="182">
        <f t="shared" si="28"/>
        <v>0</v>
      </c>
      <c r="T125" s="2"/>
      <c r="U125" s="100">
        <f t="shared" si="29"/>
        <v>0</v>
      </c>
      <c r="V125" s="100">
        <f t="shared" si="30"/>
        <v>0</v>
      </c>
      <c r="W125" s="22">
        <f t="shared" si="31"/>
        <v>0</v>
      </c>
      <c r="X125" s="11">
        <f t="shared" si="32"/>
        <v>100</v>
      </c>
      <c r="Y125" s="11">
        <f t="shared" si="33"/>
        <v>0</v>
      </c>
      <c r="Z125" s="98">
        <f t="shared" si="20"/>
        <v>0</v>
      </c>
      <c r="AA125" s="98">
        <f t="shared" si="21"/>
        <v>0</v>
      </c>
      <c r="AB125" s="98">
        <f t="shared" si="34"/>
        <v>0</v>
      </c>
      <c r="AC125" s="19"/>
      <c r="AD125" s="13"/>
      <c r="AE125" s="95">
        <f t="shared" si="22"/>
        <v>0</v>
      </c>
      <c r="AF125" s="95">
        <f t="shared" si="23"/>
        <v>0</v>
      </c>
      <c r="AG125" s="95">
        <f t="shared" si="24"/>
        <v>0</v>
      </c>
    </row>
    <row r="126" spans="1:33">
      <c r="A126" s="7">
        <v>122</v>
      </c>
      <c r="B126" s="189"/>
      <c r="C126" s="189"/>
      <c r="D126" s="189"/>
      <c r="E126" s="115"/>
      <c r="F126" s="191"/>
      <c r="G126" s="186"/>
      <c r="H126" s="205"/>
      <c r="I126" s="195">
        <v>100</v>
      </c>
      <c r="J126" s="195">
        <f t="shared" si="35"/>
        <v>0</v>
      </c>
      <c r="K126" s="196" t="s">
        <v>9</v>
      </c>
      <c r="L126" s="197">
        <f t="shared" si="36"/>
        <v>0</v>
      </c>
      <c r="M126" s="198">
        <f t="shared" si="37"/>
        <v>0</v>
      </c>
      <c r="N126" s="198">
        <f t="shared" si="38"/>
        <v>0</v>
      </c>
      <c r="O126" s="206"/>
      <c r="P126" s="21">
        <f t="shared" si="25"/>
        <v>0</v>
      </c>
      <c r="Q126" s="5">
        <f t="shared" si="26"/>
        <v>0</v>
      </c>
      <c r="R126" s="5">
        <f t="shared" si="27"/>
        <v>0</v>
      </c>
      <c r="S126" s="182">
        <f t="shared" si="28"/>
        <v>0</v>
      </c>
      <c r="T126" s="2"/>
      <c r="U126" s="100">
        <f t="shared" si="29"/>
        <v>0</v>
      </c>
      <c r="V126" s="100">
        <f t="shared" si="30"/>
        <v>0</v>
      </c>
      <c r="W126" s="22">
        <f t="shared" si="31"/>
        <v>0</v>
      </c>
      <c r="X126" s="11">
        <f t="shared" si="32"/>
        <v>100</v>
      </c>
      <c r="Y126" s="11">
        <f t="shared" si="33"/>
        <v>0</v>
      </c>
      <c r="Z126" s="98">
        <f t="shared" si="20"/>
        <v>0</v>
      </c>
      <c r="AA126" s="98">
        <f t="shared" si="21"/>
        <v>0</v>
      </c>
      <c r="AB126" s="98">
        <f t="shared" si="34"/>
        <v>0</v>
      </c>
      <c r="AC126" s="19"/>
      <c r="AD126" s="13"/>
      <c r="AE126" s="95">
        <f t="shared" si="22"/>
        <v>0</v>
      </c>
      <c r="AF126" s="95">
        <f t="shared" si="23"/>
        <v>0</v>
      </c>
      <c r="AG126" s="95">
        <f t="shared" si="24"/>
        <v>0</v>
      </c>
    </row>
    <row r="127" spans="1:33">
      <c r="A127" s="7">
        <v>123</v>
      </c>
      <c r="B127" s="189"/>
      <c r="C127" s="189"/>
      <c r="D127" s="189"/>
      <c r="E127" s="115"/>
      <c r="F127" s="191"/>
      <c r="G127" s="186"/>
      <c r="H127" s="205"/>
      <c r="I127" s="195">
        <v>100</v>
      </c>
      <c r="J127" s="195">
        <f t="shared" si="35"/>
        <v>0</v>
      </c>
      <c r="K127" s="196" t="s">
        <v>9</v>
      </c>
      <c r="L127" s="197">
        <f t="shared" si="36"/>
        <v>0</v>
      </c>
      <c r="M127" s="198">
        <f t="shared" si="37"/>
        <v>0</v>
      </c>
      <c r="N127" s="198">
        <f t="shared" si="38"/>
        <v>0</v>
      </c>
      <c r="O127" s="206"/>
      <c r="P127" s="21">
        <f t="shared" si="25"/>
        <v>0</v>
      </c>
      <c r="Q127" s="5">
        <f t="shared" si="26"/>
        <v>0</v>
      </c>
      <c r="R127" s="5">
        <f t="shared" si="27"/>
        <v>0</v>
      </c>
      <c r="S127" s="182">
        <f t="shared" si="28"/>
        <v>0</v>
      </c>
      <c r="T127" s="2"/>
      <c r="U127" s="100">
        <f t="shared" si="29"/>
        <v>0</v>
      </c>
      <c r="V127" s="100">
        <f t="shared" si="30"/>
        <v>0</v>
      </c>
      <c r="W127" s="22">
        <f t="shared" si="31"/>
        <v>0</v>
      </c>
      <c r="X127" s="11">
        <f t="shared" si="32"/>
        <v>100</v>
      </c>
      <c r="Y127" s="11">
        <f t="shared" si="33"/>
        <v>0</v>
      </c>
      <c r="Z127" s="98">
        <f t="shared" si="20"/>
        <v>0</v>
      </c>
      <c r="AA127" s="98">
        <f t="shared" si="21"/>
        <v>0</v>
      </c>
      <c r="AB127" s="98">
        <f t="shared" si="34"/>
        <v>0</v>
      </c>
      <c r="AC127" s="19"/>
      <c r="AD127" s="13"/>
      <c r="AE127" s="95">
        <f t="shared" si="22"/>
        <v>0</v>
      </c>
      <c r="AF127" s="95">
        <f t="shared" si="23"/>
        <v>0</v>
      </c>
      <c r="AG127" s="95">
        <f t="shared" si="24"/>
        <v>0</v>
      </c>
    </row>
    <row r="128" spans="1:33">
      <c r="A128" s="7">
        <v>124</v>
      </c>
      <c r="B128" s="189"/>
      <c r="C128" s="189"/>
      <c r="D128" s="189"/>
      <c r="E128" s="115"/>
      <c r="F128" s="191"/>
      <c r="G128" s="186"/>
      <c r="H128" s="205"/>
      <c r="I128" s="195">
        <v>100</v>
      </c>
      <c r="J128" s="195">
        <f t="shared" si="35"/>
        <v>0</v>
      </c>
      <c r="K128" s="196" t="s">
        <v>9</v>
      </c>
      <c r="L128" s="197">
        <f t="shared" si="36"/>
        <v>0</v>
      </c>
      <c r="M128" s="198">
        <f t="shared" si="37"/>
        <v>0</v>
      </c>
      <c r="N128" s="198">
        <f t="shared" si="38"/>
        <v>0</v>
      </c>
      <c r="O128" s="206"/>
      <c r="P128" s="21">
        <f t="shared" si="25"/>
        <v>0</v>
      </c>
      <c r="Q128" s="5">
        <f t="shared" si="26"/>
        <v>0</v>
      </c>
      <c r="R128" s="5">
        <f t="shared" si="27"/>
        <v>0</v>
      </c>
      <c r="S128" s="182">
        <f t="shared" si="28"/>
        <v>0</v>
      </c>
      <c r="T128" s="2"/>
      <c r="U128" s="100">
        <f t="shared" si="29"/>
        <v>0</v>
      </c>
      <c r="V128" s="100">
        <f t="shared" si="30"/>
        <v>0</v>
      </c>
      <c r="W128" s="22">
        <f t="shared" si="31"/>
        <v>0</v>
      </c>
      <c r="X128" s="11">
        <f t="shared" si="32"/>
        <v>100</v>
      </c>
      <c r="Y128" s="11">
        <f t="shared" si="33"/>
        <v>0</v>
      </c>
      <c r="Z128" s="98">
        <f t="shared" si="20"/>
        <v>0</v>
      </c>
      <c r="AA128" s="98">
        <f t="shared" si="21"/>
        <v>0</v>
      </c>
      <c r="AB128" s="98">
        <f t="shared" si="34"/>
        <v>0</v>
      </c>
      <c r="AC128" s="19"/>
      <c r="AD128" s="13"/>
      <c r="AE128" s="95">
        <f t="shared" si="22"/>
        <v>0</v>
      </c>
      <c r="AF128" s="95">
        <f t="shared" si="23"/>
        <v>0</v>
      </c>
      <c r="AG128" s="95">
        <f t="shared" si="24"/>
        <v>0</v>
      </c>
    </row>
    <row r="129" spans="1:33">
      <c r="A129" s="7">
        <v>125</v>
      </c>
      <c r="B129" s="189"/>
      <c r="C129" s="189"/>
      <c r="D129" s="189"/>
      <c r="E129" s="115"/>
      <c r="F129" s="191"/>
      <c r="G129" s="186"/>
      <c r="H129" s="205"/>
      <c r="I129" s="195">
        <v>100</v>
      </c>
      <c r="J129" s="195">
        <f t="shared" si="35"/>
        <v>0</v>
      </c>
      <c r="K129" s="196" t="s">
        <v>9</v>
      </c>
      <c r="L129" s="197">
        <f t="shared" si="36"/>
        <v>0</v>
      </c>
      <c r="M129" s="198">
        <f t="shared" si="37"/>
        <v>0</v>
      </c>
      <c r="N129" s="198">
        <f t="shared" si="38"/>
        <v>0</v>
      </c>
      <c r="O129" s="206"/>
      <c r="P129" s="21">
        <f t="shared" si="25"/>
        <v>0</v>
      </c>
      <c r="Q129" s="5">
        <f t="shared" si="26"/>
        <v>0</v>
      </c>
      <c r="R129" s="5">
        <f t="shared" si="27"/>
        <v>0</v>
      </c>
      <c r="S129" s="182">
        <f t="shared" si="28"/>
        <v>0</v>
      </c>
      <c r="T129" s="2"/>
      <c r="U129" s="100">
        <f t="shared" si="29"/>
        <v>0</v>
      </c>
      <c r="V129" s="100">
        <f t="shared" si="30"/>
        <v>0</v>
      </c>
      <c r="W129" s="22">
        <f t="shared" si="31"/>
        <v>0</v>
      </c>
      <c r="X129" s="11">
        <f t="shared" si="32"/>
        <v>100</v>
      </c>
      <c r="Y129" s="11">
        <f t="shared" si="33"/>
        <v>0</v>
      </c>
      <c r="Z129" s="98">
        <f t="shared" si="20"/>
        <v>0</v>
      </c>
      <c r="AA129" s="98">
        <f t="shared" si="21"/>
        <v>0</v>
      </c>
      <c r="AB129" s="98">
        <f t="shared" si="34"/>
        <v>0</v>
      </c>
      <c r="AC129" s="19"/>
      <c r="AD129" s="13"/>
      <c r="AE129" s="95">
        <f t="shared" si="22"/>
        <v>0</v>
      </c>
      <c r="AF129" s="95">
        <f t="shared" si="23"/>
        <v>0</v>
      </c>
      <c r="AG129" s="95">
        <f t="shared" si="24"/>
        <v>0</v>
      </c>
    </row>
    <row r="130" spans="1:33">
      <c r="A130" s="7">
        <v>126</v>
      </c>
      <c r="B130" s="189"/>
      <c r="C130" s="189"/>
      <c r="D130" s="189"/>
      <c r="E130" s="115"/>
      <c r="F130" s="191"/>
      <c r="G130" s="186"/>
      <c r="H130" s="205"/>
      <c r="I130" s="195">
        <v>100</v>
      </c>
      <c r="J130" s="195">
        <f t="shared" si="35"/>
        <v>0</v>
      </c>
      <c r="K130" s="196" t="s">
        <v>9</v>
      </c>
      <c r="L130" s="197">
        <f t="shared" si="36"/>
        <v>0</v>
      </c>
      <c r="M130" s="198">
        <f t="shared" si="37"/>
        <v>0</v>
      </c>
      <c r="N130" s="198">
        <f t="shared" si="38"/>
        <v>0</v>
      </c>
      <c r="O130" s="206"/>
      <c r="P130" s="21">
        <f t="shared" si="25"/>
        <v>0</v>
      </c>
      <c r="Q130" s="5">
        <f t="shared" si="26"/>
        <v>0</v>
      </c>
      <c r="R130" s="5">
        <f t="shared" si="27"/>
        <v>0</v>
      </c>
      <c r="S130" s="182">
        <f t="shared" si="28"/>
        <v>0</v>
      </c>
      <c r="T130" s="2"/>
      <c r="U130" s="100">
        <f t="shared" si="29"/>
        <v>0</v>
      </c>
      <c r="V130" s="100">
        <f t="shared" si="30"/>
        <v>0</v>
      </c>
      <c r="W130" s="22">
        <f t="shared" si="31"/>
        <v>0</v>
      </c>
      <c r="X130" s="11">
        <f t="shared" si="32"/>
        <v>100</v>
      </c>
      <c r="Y130" s="11">
        <f t="shared" si="33"/>
        <v>0</v>
      </c>
      <c r="Z130" s="98">
        <f t="shared" si="20"/>
        <v>0</v>
      </c>
      <c r="AA130" s="98">
        <f t="shared" si="21"/>
        <v>0</v>
      </c>
      <c r="AB130" s="98">
        <f t="shared" si="34"/>
        <v>0</v>
      </c>
      <c r="AC130" s="19"/>
      <c r="AD130" s="13"/>
      <c r="AE130" s="95">
        <f t="shared" si="22"/>
        <v>0</v>
      </c>
      <c r="AF130" s="95">
        <f t="shared" si="23"/>
        <v>0</v>
      </c>
      <c r="AG130" s="95">
        <f t="shared" si="24"/>
        <v>0</v>
      </c>
    </row>
    <row r="131" spans="1:33">
      <c r="A131" s="7">
        <v>127</v>
      </c>
      <c r="B131" s="189"/>
      <c r="C131" s="189"/>
      <c r="D131" s="189"/>
      <c r="E131" s="115"/>
      <c r="F131" s="191"/>
      <c r="G131" s="186"/>
      <c r="H131" s="205"/>
      <c r="I131" s="195">
        <v>100</v>
      </c>
      <c r="J131" s="195">
        <f t="shared" si="35"/>
        <v>0</v>
      </c>
      <c r="K131" s="196" t="s">
        <v>9</v>
      </c>
      <c r="L131" s="197">
        <f t="shared" si="36"/>
        <v>0</v>
      </c>
      <c r="M131" s="198">
        <f t="shared" si="37"/>
        <v>0</v>
      </c>
      <c r="N131" s="198">
        <f t="shared" si="38"/>
        <v>0</v>
      </c>
      <c r="O131" s="206"/>
      <c r="P131" s="21">
        <f t="shared" si="25"/>
        <v>0</v>
      </c>
      <c r="Q131" s="5">
        <f t="shared" si="26"/>
        <v>0</v>
      </c>
      <c r="R131" s="5">
        <f t="shared" si="27"/>
        <v>0</v>
      </c>
      <c r="S131" s="182">
        <f t="shared" si="28"/>
        <v>0</v>
      </c>
      <c r="T131" s="2"/>
      <c r="U131" s="100">
        <f t="shared" si="29"/>
        <v>0</v>
      </c>
      <c r="V131" s="100">
        <f t="shared" si="30"/>
        <v>0</v>
      </c>
      <c r="W131" s="22">
        <f t="shared" si="31"/>
        <v>0</v>
      </c>
      <c r="X131" s="11">
        <f t="shared" si="32"/>
        <v>100</v>
      </c>
      <c r="Y131" s="11">
        <f t="shared" si="33"/>
        <v>0</v>
      </c>
      <c r="Z131" s="98">
        <f t="shared" si="20"/>
        <v>0</v>
      </c>
      <c r="AA131" s="98">
        <f t="shared" si="21"/>
        <v>0</v>
      </c>
      <c r="AB131" s="98">
        <f t="shared" si="34"/>
        <v>0</v>
      </c>
      <c r="AC131" s="19"/>
      <c r="AD131" s="13"/>
      <c r="AE131" s="95">
        <f t="shared" si="22"/>
        <v>0</v>
      </c>
      <c r="AF131" s="95">
        <f t="shared" si="23"/>
        <v>0</v>
      </c>
      <c r="AG131" s="95">
        <f t="shared" si="24"/>
        <v>0</v>
      </c>
    </row>
    <row r="132" spans="1:33">
      <c r="A132" s="7">
        <v>128</v>
      </c>
      <c r="B132" s="189"/>
      <c r="C132" s="189"/>
      <c r="D132" s="189"/>
      <c r="E132" s="115"/>
      <c r="F132" s="191"/>
      <c r="G132" s="186"/>
      <c r="H132" s="205"/>
      <c r="I132" s="195">
        <v>100</v>
      </c>
      <c r="J132" s="195">
        <f t="shared" si="35"/>
        <v>0</v>
      </c>
      <c r="K132" s="196" t="s">
        <v>9</v>
      </c>
      <c r="L132" s="197">
        <f t="shared" si="36"/>
        <v>0</v>
      </c>
      <c r="M132" s="198">
        <f t="shared" si="37"/>
        <v>0</v>
      </c>
      <c r="N132" s="198">
        <f t="shared" si="38"/>
        <v>0</v>
      </c>
      <c r="O132" s="206"/>
      <c r="P132" s="21">
        <f t="shared" si="25"/>
        <v>0</v>
      </c>
      <c r="Q132" s="5">
        <f t="shared" si="26"/>
        <v>0</v>
      </c>
      <c r="R132" s="5">
        <f t="shared" si="27"/>
        <v>0</v>
      </c>
      <c r="S132" s="182">
        <f t="shared" si="28"/>
        <v>0</v>
      </c>
      <c r="T132" s="2"/>
      <c r="U132" s="100">
        <f t="shared" si="29"/>
        <v>0</v>
      </c>
      <c r="V132" s="100">
        <f t="shared" si="30"/>
        <v>0</v>
      </c>
      <c r="W132" s="22">
        <f t="shared" si="31"/>
        <v>0</v>
      </c>
      <c r="X132" s="11">
        <f t="shared" si="32"/>
        <v>100</v>
      </c>
      <c r="Y132" s="11">
        <f t="shared" si="33"/>
        <v>0</v>
      </c>
      <c r="Z132" s="98">
        <f t="shared" si="20"/>
        <v>0</v>
      </c>
      <c r="AA132" s="98">
        <f t="shared" si="21"/>
        <v>0</v>
      </c>
      <c r="AB132" s="98">
        <f t="shared" si="34"/>
        <v>0</v>
      </c>
      <c r="AC132" s="19"/>
      <c r="AD132" s="13"/>
      <c r="AE132" s="95">
        <f t="shared" si="22"/>
        <v>0</v>
      </c>
      <c r="AF132" s="95">
        <f t="shared" si="23"/>
        <v>0</v>
      </c>
      <c r="AG132" s="95">
        <f t="shared" si="24"/>
        <v>0</v>
      </c>
    </row>
    <row r="133" spans="1:33">
      <c r="A133" s="7">
        <v>129</v>
      </c>
      <c r="B133" s="189"/>
      <c r="C133" s="189"/>
      <c r="D133" s="189"/>
      <c r="E133" s="115"/>
      <c r="F133" s="191"/>
      <c r="G133" s="186"/>
      <c r="H133" s="205"/>
      <c r="I133" s="195">
        <v>100</v>
      </c>
      <c r="J133" s="195">
        <f t="shared" si="35"/>
        <v>0</v>
      </c>
      <c r="K133" s="196" t="s">
        <v>9</v>
      </c>
      <c r="L133" s="197">
        <f t="shared" si="36"/>
        <v>0</v>
      </c>
      <c r="M133" s="198">
        <f t="shared" si="37"/>
        <v>0</v>
      </c>
      <c r="N133" s="198">
        <f t="shared" si="38"/>
        <v>0</v>
      </c>
      <c r="O133" s="206"/>
      <c r="P133" s="21">
        <f t="shared" si="25"/>
        <v>0</v>
      </c>
      <c r="Q133" s="5">
        <f t="shared" si="26"/>
        <v>0</v>
      </c>
      <c r="R133" s="5">
        <f t="shared" si="27"/>
        <v>0</v>
      </c>
      <c r="S133" s="182">
        <f t="shared" si="28"/>
        <v>0</v>
      </c>
      <c r="T133" s="2"/>
      <c r="U133" s="100">
        <f t="shared" si="29"/>
        <v>0</v>
      </c>
      <c r="V133" s="100">
        <f t="shared" si="30"/>
        <v>0</v>
      </c>
      <c r="W133" s="22">
        <f t="shared" si="31"/>
        <v>0</v>
      </c>
      <c r="X133" s="11">
        <f t="shared" si="32"/>
        <v>100</v>
      </c>
      <c r="Y133" s="11">
        <f t="shared" si="33"/>
        <v>0</v>
      </c>
      <c r="Z133" s="98">
        <f t="shared" ref="Z133:Z196" si="39">U133*Y133</f>
        <v>0</v>
      </c>
      <c r="AA133" s="98">
        <f t="shared" ref="AA133:AA196" si="40">V133*Y133</f>
        <v>0</v>
      </c>
      <c r="AB133" s="98">
        <f t="shared" si="34"/>
        <v>0</v>
      </c>
      <c r="AC133" s="19"/>
      <c r="AD133" s="13"/>
      <c r="AE133" s="95">
        <f t="shared" ref="AE133:AE196" si="41">L133-Z133</f>
        <v>0</v>
      </c>
      <c r="AF133" s="95">
        <f t="shared" ref="AF133:AF196" si="42">M133-AA133</f>
        <v>0</v>
      </c>
      <c r="AG133" s="95">
        <f t="shared" ref="AG133:AG196" si="43">N133-AB133</f>
        <v>0</v>
      </c>
    </row>
    <row r="134" spans="1:33">
      <c r="A134" s="7">
        <v>130</v>
      </c>
      <c r="B134" s="189"/>
      <c r="C134" s="189"/>
      <c r="D134" s="189"/>
      <c r="E134" s="115"/>
      <c r="F134" s="191"/>
      <c r="G134" s="186"/>
      <c r="H134" s="205"/>
      <c r="I134" s="195">
        <v>100</v>
      </c>
      <c r="J134" s="195">
        <f t="shared" si="35"/>
        <v>0</v>
      </c>
      <c r="K134" s="196" t="s">
        <v>9</v>
      </c>
      <c r="L134" s="197">
        <f t="shared" si="36"/>
        <v>0</v>
      </c>
      <c r="M134" s="198">
        <f t="shared" si="37"/>
        <v>0</v>
      </c>
      <c r="N134" s="198">
        <f t="shared" si="38"/>
        <v>0</v>
      </c>
      <c r="O134" s="206"/>
      <c r="P134" s="21">
        <f t="shared" ref="P134:P197" si="44">B134</f>
        <v>0</v>
      </c>
      <c r="Q134" s="5">
        <f t="shared" ref="Q134:Q197" si="45">C134</f>
        <v>0</v>
      </c>
      <c r="R134" s="5">
        <f t="shared" ref="R134:R197" si="46">D134</f>
        <v>0</v>
      </c>
      <c r="S134" s="182">
        <f t="shared" ref="S134:S197" si="47">E134</f>
        <v>0</v>
      </c>
      <c r="T134" s="2"/>
      <c r="U134" s="100">
        <f t="shared" ref="U134:U197" si="48">F134</f>
        <v>0</v>
      </c>
      <c r="V134" s="100">
        <f t="shared" ref="V134:V197" si="49">G134</f>
        <v>0</v>
      </c>
      <c r="W134" s="22">
        <f t="shared" ref="W134:W197" si="50">H134</f>
        <v>0</v>
      </c>
      <c r="X134" s="11">
        <f t="shared" ref="X134:X197" si="51">I134</f>
        <v>100</v>
      </c>
      <c r="Y134" s="11">
        <f t="shared" ref="Y134:Y197" si="52">IF(X134,W134/X134,0)</f>
        <v>0</v>
      </c>
      <c r="Z134" s="98">
        <f t="shared" si="39"/>
        <v>0</v>
      </c>
      <c r="AA134" s="98">
        <f t="shared" si="40"/>
        <v>0</v>
      </c>
      <c r="AB134" s="98">
        <f t="shared" ref="AB134:AB197" si="53">AA134+Z134</f>
        <v>0</v>
      </c>
      <c r="AC134" s="19"/>
      <c r="AD134" s="13"/>
      <c r="AE134" s="95">
        <f t="shared" si="41"/>
        <v>0</v>
      </c>
      <c r="AF134" s="95">
        <f t="shared" si="42"/>
        <v>0</v>
      </c>
      <c r="AG134" s="95">
        <f t="shared" si="43"/>
        <v>0</v>
      </c>
    </row>
    <row r="135" spans="1:33">
      <c r="A135" s="7">
        <v>131</v>
      </c>
      <c r="B135" s="189"/>
      <c r="C135" s="189"/>
      <c r="D135" s="189"/>
      <c r="E135" s="115"/>
      <c r="F135" s="191"/>
      <c r="G135" s="186"/>
      <c r="H135" s="205"/>
      <c r="I135" s="195">
        <v>100</v>
      </c>
      <c r="J135" s="195">
        <f t="shared" ref="J135:J198" si="54">IF(I135,H135/I135,0)</f>
        <v>0</v>
      </c>
      <c r="K135" s="196" t="s">
        <v>9</v>
      </c>
      <c r="L135" s="197">
        <f t="shared" ref="L135:L198" si="55">F135*J135</f>
        <v>0</v>
      </c>
      <c r="M135" s="198">
        <f t="shared" ref="M135:M198" si="56">G135*J135</f>
        <v>0</v>
      </c>
      <c r="N135" s="198">
        <f t="shared" ref="N135:N198" si="57">L135+M135</f>
        <v>0</v>
      </c>
      <c r="O135" s="206"/>
      <c r="P135" s="21">
        <f t="shared" si="44"/>
        <v>0</v>
      </c>
      <c r="Q135" s="5">
        <f t="shared" si="45"/>
        <v>0</v>
      </c>
      <c r="R135" s="5">
        <f t="shared" si="46"/>
        <v>0</v>
      </c>
      <c r="S135" s="182">
        <f t="shared" si="47"/>
        <v>0</v>
      </c>
      <c r="T135" s="2"/>
      <c r="U135" s="100">
        <f t="shared" si="48"/>
        <v>0</v>
      </c>
      <c r="V135" s="100">
        <f t="shared" si="49"/>
        <v>0</v>
      </c>
      <c r="W135" s="22">
        <f t="shared" si="50"/>
        <v>0</v>
      </c>
      <c r="X135" s="11">
        <f t="shared" si="51"/>
        <v>100</v>
      </c>
      <c r="Y135" s="11">
        <f t="shared" si="52"/>
        <v>0</v>
      </c>
      <c r="Z135" s="98">
        <f t="shared" si="39"/>
        <v>0</v>
      </c>
      <c r="AA135" s="98">
        <f t="shared" si="40"/>
        <v>0</v>
      </c>
      <c r="AB135" s="98">
        <f t="shared" si="53"/>
        <v>0</v>
      </c>
      <c r="AC135" s="19"/>
      <c r="AD135" s="13"/>
      <c r="AE135" s="95">
        <f t="shared" si="41"/>
        <v>0</v>
      </c>
      <c r="AF135" s="95">
        <f t="shared" si="42"/>
        <v>0</v>
      </c>
      <c r="AG135" s="95">
        <f t="shared" si="43"/>
        <v>0</v>
      </c>
    </row>
    <row r="136" spans="1:33">
      <c r="A136" s="7">
        <v>132</v>
      </c>
      <c r="B136" s="189"/>
      <c r="C136" s="189"/>
      <c r="D136" s="189"/>
      <c r="E136" s="115"/>
      <c r="F136" s="191"/>
      <c r="G136" s="186"/>
      <c r="H136" s="205"/>
      <c r="I136" s="195">
        <v>100</v>
      </c>
      <c r="J136" s="195">
        <f t="shared" si="54"/>
        <v>0</v>
      </c>
      <c r="K136" s="196" t="s">
        <v>9</v>
      </c>
      <c r="L136" s="197">
        <f t="shared" si="55"/>
        <v>0</v>
      </c>
      <c r="M136" s="198">
        <f t="shared" si="56"/>
        <v>0</v>
      </c>
      <c r="N136" s="198">
        <f t="shared" si="57"/>
        <v>0</v>
      </c>
      <c r="O136" s="206"/>
      <c r="P136" s="21">
        <f t="shared" si="44"/>
        <v>0</v>
      </c>
      <c r="Q136" s="5">
        <f t="shared" si="45"/>
        <v>0</v>
      </c>
      <c r="R136" s="5">
        <f t="shared" si="46"/>
        <v>0</v>
      </c>
      <c r="S136" s="182">
        <f t="shared" si="47"/>
        <v>0</v>
      </c>
      <c r="T136" s="2"/>
      <c r="U136" s="100">
        <f t="shared" si="48"/>
        <v>0</v>
      </c>
      <c r="V136" s="100">
        <f t="shared" si="49"/>
        <v>0</v>
      </c>
      <c r="W136" s="22">
        <f t="shared" si="50"/>
        <v>0</v>
      </c>
      <c r="X136" s="11">
        <f t="shared" si="51"/>
        <v>100</v>
      </c>
      <c r="Y136" s="11">
        <f t="shared" si="52"/>
        <v>0</v>
      </c>
      <c r="Z136" s="98">
        <f t="shared" si="39"/>
        <v>0</v>
      </c>
      <c r="AA136" s="98">
        <f t="shared" si="40"/>
        <v>0</v>
      </c>
      <c r="AB136" s="98">
        <f t="shared" si="53"/>
        <v>0</v>
      </c>
      <c r="AC136" s="19"/>
      <c r="AD136" s="13"/>
      <c r="AE136" s="95">
        <f t="shared" si="41"/>
        <v>0</v>
      </c>
      <c r="AF136" s="95">
        <f t="shared" si="42"/>
        <v>0</v>
      </c>
      <c r="AG136" s="95">
        <f t="shared" si="43"/>
        <v>0</v>
      </c>
    </row>
    <row r="137" spans="1:33">
      <c r="A137" s="7">
        <v>133</v>
      </c>
      <c r="B137" s="189"/>
      <c r="C137" s="189"/>
      <c r="D137" s="189"/>
      <c r="E137" s="115"/>
      <c r="F137" s="191"/>
      <c r="G137" s="186"/>
      <c r="H137" s="205"/>
      <c r="I137" s="195">
        <v>100</v>
      </c>
      <c r="J137" s="195">
        <f t="shared" si="54"/>
        <v>0</v>
      </c>
      <c r="K137" s="196" t="s">
        <v>9</v>
      </c>
      <c r="L137" s="197">
        <f t="shared" si="55"/>
        <v>0</v>
      </c>
      <c r="M137" s="198">
        <f t="shared" si="56"/>
        <v>0</v>
      </c>
      <c r="N137" s="198">
        <f t="shared" si="57"/>
        <v>0</v>
      </c>
      <c r="O137" s="206"/>
      <c r="P137" s="21">
        <f t="shared" si="44"/>
        <v>0</v>
      </c>
      <c r="Q137" s="5">
        <f t="shared" si="45"/>
        <v>0</v>
      </c>
      <c r="R137" s="5">
        <f t="shared" si="46"/>
        <v>0</v>
      </c>
      <c r="S137" s="182">
        <f t="shared" si="47"/>
        <v>0</v>
      </c>
      <c r="T137" s="2"/>
      <c r="U137" s="100">
        <f t="shared" si="48"/>
        <v>0</v>
      </c>
      <c r="V137" s="100">
        <f t="shared" si="49"/>
        <v>0</v>
      </c>
      <c r="W137" s="22">
        <f t="shared" si="50"/>
        <v>0</v>
      </c>
      <c r="X137" s="11">
        <f t="shared" si="51"/>
        <v>100</v>
      </c>
      <c r="Y137" s="11">
        <f t="shared" si="52"/>
        <v>0</v>
      </c>
      <c r="Z137" s="98">
        <f t="shared" si="39"/>
        <v>0</v>
      </c>
      <c r="AA137" s="98">
        <f t="shared" si="40"/>
        <v>0</v>
      </c>
      <c r="AB137" s="98">
        <f t="shared" si="53"/>
        <v>0</v>
      </c>
      <c r="AC137" s="19"/>
      <c r="AD137" s="13"/>
      <c r="AE137" s="95">
        <f t="shared" si="41"/>
        <v>0</v>
      </c>
      <c r="AF137" s="95">
        <f t="shared" si="42"/>
        <v>0</v>
      </c>
      <c r="AG137" s="95">
        <f t="shared" si="43"/>
        <v>0</v>
      </c>
    </row>
    <row r="138" spans="1:33">
      <c r="A138" s="7">
        <v>134</v>
      </c>
      <c r="B138" s="189"/>
      <c r="C138" s="189"/>
      <c r="D138" s="189"/>
      <c r="E138" s="115"/>
      <c r="F138" s="191"/>
      <c r="G138" s="186"/>
      <c r="H138" s="205"/>
      <c r="I138" s="195">
        <v>100</v>
      </c>
      <c r="J138" s="195">
        <f t="shared" si="54"/>
        <v>0</v>
      </c>
      <c r="K138" s="196" t="s">
        <v>9</v>
      </c>
      <c r="L138" s="197">
        <f t="shared" si="55"/>
        <v>0</v>
      </c>
      <c r="M138" s="198">
        <f t="shared" si="56"/>
        <v>0</v>
      </c>
      <c r="N138" s="198">
        <f t="shared" si="57"/>
        <v>0</v>
      </c>
      <c r="O138" s="206"/>
      <c r="P138" s="21">
        <f t="shared" si="44"/>
        <v>0</v>
      </c>
      <c r="Q138" s="5">
        <f t="shared" si="45"/>
        <v>0</v>
      </c>
      <c r="R138" s="5">
        <f t="shared" si="46"/>
        <v>0</v>
      </c>
      <c r="S138" s="182">
        <f t="shared" si="47"/>
        <v>0</v>
      </c>
      <c r="T138" s="2"/>
      <c r="U138" s="100">
        <f t="shared" si="48"/>
        <v>0</v>
      </c>
      <c r="V138" s="100">
        <f t="shared" si="49"/>
        <v>0</v>
      </c>
      <c r="W138" s="22">
        <f t="shared" si="50"/>
        <v>0</v>
      </c>
      <c r="X138" s="11">
        <f t="shared" si="51"/>
        <v>100</v>
      </c>
      <c r="Y138" s="11">
        <f t="shared" si="52"/>
        <v>0</v>
      </c>
      <c r="Z138" s="98">
        <f t="shared" si="39"/>
        <v>0</v>
      </c>
      <c r="AA138" s="98">
        <f t="shared" si="40"/>
        <v>0</v>
      </c>
      <c r="AB138" s="98">
        <f t="shared" si="53"/>
        <v>0</v>
      </c>
      <c r="AC138" s="19"/>
      <c r="AD138" s="13"/>
      <c r="AE138" s="95">
        <f t="shared" si="41"/>
        <v>0</v>
      </c>
      <c r="AF138" s="95">
        <f t="shared" si="42"/>
        <v>0</v>
      </c>
      <c r="AG138" s="95">
        <f t="shared" si="43"/>
        <v>0</v>
      </c>
    </row>
    <row r="139" spans="1:33">
      <c r="A139" s="7">
        <v>135</v>
      </c>
      <c r="B139" s="189"/>
      <c r="C139" s="189"/>
      <c r="D139" s="189"/>
      <c r="E139" s="115"/>
      <c r="F139" s="191"/>
      <c r="G139" s="186"/>
      <c r="H139" s="205"/>
      <c r="I139" s="195">
        <v>100</v>
      </c>
      <c r="J139" s="195">
        <f t="shared" si="54"/>
        <v>0</v>
      </c>
      <c r="K139" s="196" t="s">
        <v>9</v>
      </c>
      <c r="L139" s="197">
        <f t="shared" si="55"/>
        <v>0</v>
      </c>
      <c r="M139" s="198">
        <f t="shared" si="56"/>
        <v>0</v>
      </c>
      <c r="N139" s="198">
        <f t="shared" si="57"/>
        <v>0</v>
      </c>
      <c r="O139" s="206"/>
      <c r="P139" s="21">
        <f t="shared" si="44"/>
        <v>0</v>
      </c>
      <c r="Q139" s="5">
        <f t="shared" si="45"/>
        <v>0</v>
      </c>
      <c r="R139" s="5">
        <f t="shared" si="46"/>
        <v>0</v>
      </c>
      <c r="S139" s="182">
        <f t="shared" si="47"/>
        <v>0</v>
      </c>
      <c r="T139" s="2"/>
      <c r="U139" s="100">
        <f t="shared" si="48"/>
        <v>0</v>
      </c>
      <c r="V139" s="100">
        <f t="shared" si="49"/>
        <v>0</v>
      </c>
      <c r="W139" s="22">
        <f t="shared" si="50"/>
        <v>0</v>
      </c>
      <c r="X139" s="11">
        <f t="shared" si="51"/>
        <v>100</v>
      </c>
      <c r="Y139" s="11">
        <f t="shared" si="52"/>
        <v>0</v>
      </c>
      <c r="Z139" s="98">
        <f t="shared" si="39"/>
        <v>0</v>
      </c>
      <c r="AA139" s="98">
        <f t="shared" si="40"/>
        <v>0</v>
      </c>
      <c r="AB139" s="98">
        <f t="shared" si="53"/>
        <v>0</v>
      </c>
      <c r="AC139" s="19"/>
      <c r="AD139" s="13"/>
      <c r="AE139" s="95">
        <f t="shared" si="41"/>
        <v>0</v>
      </c>
      <c r="AF139" s="95">
        <f t="shared" si="42"/>
        <v>0</v>
      </c>
      <c r="AG139" s="95">
        <f t="shared" si="43"/>
        <v>0</v>
      </c>
    </row>
    <row r="140" spans="1:33">
      <c r="A140" s="7">
        <v>136</v>
      </c>
      <c r="B140" s="189"/>
      <c r="C140" s="189"/>
      <c r="D140" s="189"/>
      <c r="E140" s="115"/>
      <c r="F140" s="191"/>
      <c r="G140" s="186"/>
      <c r="H140" s="205"/>
      <c r="I140" s="195">
        <v>100</v>
      </c>
      <c r="J140" s="195">
        <f t="shared" si="54"/>
        <v>0</v>
      </c>
      <c r="K140" s="196" t="s">
        <v>9</v>
      </c>
      <c r="L140" s="197">
        <f t="shared" si="55"/>
        <v>0</v>
      </c>
      <c r="M140" s="198">
        <f t="shared" si="56"/>
        <v>0</v>
      </c>
      <c r="N140" s="198">
        <f t="shared" si="57"/>
        <v>0</v>
      </c>
      <c r="O140" s="206"/>
      <c r="P140" s="21">
        <f t="shared" si="44"/>
        <v>0</v>
      </c>
      <c r="Q140" s="5">
        <f t="shared" si="45"/>
        <v>0</v>
      </c>
      <c r="R140" s="5">
        <f t="shared" si="46"/>
        <v>0</v>
      </c>
      <c r="S140" s="182">
        <f t="shared" si="47"/>
        <v>0</v>
      </c>
      <c r="T140" s="2"/>
      <c r="U140" s="100">
        <f t="shared" si="48"/>
        <v>0</v>
      </c>
      <c r="V140" s="100">
        <f t="shared" si="49"/>
        <v>0</v>
      </c>
      <c r="W140" s="22">
        <f t="shared" si="50"/>
        <v>0</v>
      </c>
      <c r="X140" s="11">
        <f t="shared" si="51"/>
        <v>100</v>
      </c>
      <c r="Y140" s="11">
        <f t="shared" si="52"/>
        <v>0</v>
      </c>
      <c r="Z140" s="98">
        <f t="shared" si="39"/>
        <v>0</v>
      </c>
      <c r="AA140" s="98">
        <f t="shared" si="40"/>
        <v>0</v>
      </c>
      <c r="AB140" s="98">
        <f t="shared" si="53"/>
        <v>0</v>
      </c>
      <c r="AC140" s="19"/>
      <c r="AD140" s="13"/>
      <c r="AE140" s="95">
        <f t="shared" si="41"/>
        <v>0</v>
      </c>
      <c r="AF140" s="95">
        <f t="shared" si="42"/>
        <v>0</v>
      </c>
      <c r="AG140" s="95">
        <f t="shared" si="43"/>
        <v>0</v>
      </c>
    </row>
    <row r="141" spans="1:33">
      <c r="A141" s="7">
        <v>137</v>
      </c>
      <c r="B141" s="189"/>
      <c r="C141" s="189"/>
      <c r="D141" s="189"/>
      <c r="E141" s="115"/>
      <c r="F141" s="191"/>
      <c r="G141" s="186"/>
      <c r="H141" s="205"/>
      <c r="I141" s="195">
        <v>100</v>
      </c>
      <c r="J141" s="195">
        <f t="shared" si="54"/>
        <v>0</v>
      </c>
      <c r="K141" s="196" t="s">
        <v>9</v>
      </c>
      <c r="L141" s="197">
        <f t="shared" si="55"/>
        <v>0</v>
      </c>
      <c r="M141" s="198">
        <f t="shared" si="56"/>
        <v>0</v>
      </c>
      <c r="N141" s="198">
        <f t="shared" si="57"/>
        <v>0</v>
      </c>
      <c r="O141" s="206"/>
      <c r="P141" s="21">
        <f t="shared" si="44"/>
        <v>0</v>
      </c>
      <c r="Q141" s="5">
        <f t="shared" si="45"/>
        <v>0</v>
      </c>
      <c r="R141" s="5">
        <f t="shared" si="46"/>
        <v>0</v>
      </c>
      <c r="S141" s="182">
        <f t="shared" si="47"/>
        <v>0</v>
      </c>
      <c r="T141" s="2"/>
      <c r="U141" s="100">
        <f t="shared" si="48"/>
        <v>0</v>
      </c>
      <c r="V141" s="100">
        <f t="shared" si="49"/>
        <v>0</v>
      </c>
      <c r="W141" s="22">
        <f t="shared" si="50"/>
        <v>0</v>
      </c>
      <c r="X141" s="11">
        <f t="shared" si="51"/>
        <v>100</v>
      </c>
      <c r="Y141" s="11">
        <f t="shared" si="52"/>
        <v>0</v>
      </c>
      <c r="Z141" s="98">
        <f t="shared" si="39"/>
        <v>0</v>
      </c>
      <c r="AA141" s="98">
        <f t="shared" si="40"/>
        <v>0</v>
      </c>
      <c r="AB141" s="98">
        <f t="shared" si="53"/>
        <v>0</v>
      </c>
      <c r="AC141" s="19"/>
      <c r="AD141" s="13"/>
      <c r="AE141" s="95">
        <f t="shared" si="41"/>
        <v>0</v>
      </c>
      <c r="AF141" s="95">
        <f t="shared" si="42"/>
        <v>0</v>
      </c>
      <c r="AG141" s="95">
        <f t="shared" si="43"/>
        <v>0</v>
      </c>
    </row>
    <row r="142" spans="1:33">
      <c r="A142" s="7">
        <v>138</v>
      </c>
      <c r="B142" s="189"/>
      <c r="C142" s="189"/>
      <c r="D142" s="189"/>
      <c r="E142" s="115"/>
      <c r="F142" s="191"/>
      <c r="G142" s="186"/>
      <c r="H142" s="205"/>
      <c r="I142" s="195">
        <v>100</v>
      </c>
      <c r="J142" s="195">
        <f t="shared" si="54"/>
        <v>0</v>
      </c>
      <c r="K142" s="196" t="s">
        <v>9</v>
      </c>
      <c r="L142" s="197">
        <f t="shared" si="55"/>
        <v>0</v>
      </c>
      <c r="M142" s="198">
        <f t="shared" si="56"/>
        <v>0</v>
      </c>
      <c r="N142" s="198">
        <f t="shared" si="57"/>
        <v>0</v>
      </c>
      <c r="O142" s="206"/>
      <c r="P142" s="21">
        <f t="shared" si="44"/>
        <v>0</v>
      </c>
      <c r="Q142" s="5">
        <f t="shared" si="45"/>
        <v>0</v>
      </c>
      <c r="R142" s="5">
        <f t="shared" si="46"/>
        <v>0</v>
      </c>
      <c r="S142" s="182">
        <f t="shared" si="47"/>
        <v>0</v>
      </c>
      <c r="T142" s="2"/>
      <c r="U142" s="100">
        <f t="shared" si="48"/>
        <v>0</v>
      </c>
      <c r="V142" s="100">
        <f t="shared" si="49"/>
        <v>0</v>
      </c>
      <c r="W142" s="22">
        <f t="shared" si="50"/>
        <v>0</v>
      </c>
      <c r="X142" s="11">
        <f t="shared" si="51"/>
        <v>100</v>
      </c>
      <c r="Y142" s="11">
        <f t="shared" si="52"/>
        <v>0</v>
      </c>
      <c r="Z142" s="98">
        <f t="shared" si="39"/>
        <v>0</v>
      </c>
      <c r="AA142" s="98">
        <f t="shared" si="40"/>
        <v>0</v>
      </c>
      <c r="AB142" s="98">
        <f t="shared" si="53"/>
        <v>0</v>
      </c>
      <c r="AC142" s="19"/>
      <c r="AD142" s="13"/>
      <c r="AE142" s="95">
        <f t="shared" si="41"/>
        <v>0</v>
      </c>
      <c r="AF142" s="95">
        <f t="shared" si="42"/>
        <v>0</v>
      </c>
      <c r="AG142" s="95">
        <f t="shared" si="43"/>
        <v>0</v>
      </c>
    </row>
    <row r="143" spans="1:33">
      <c r="A143" s="7">
        <v>139</v>
      </c>
      <c r="B143" s="189"/>
      <c r="C143" s="189"/>
      <c r="D143" s="189"/>
      <c r="E143" s="115"/>
      <c r="F143" s="191"/>
      <c r="G143" s="186"/>
      <c r="H143" s="205"/>
      <c r="I143" s="195">
        <v>100</v>
      </c>
      <c r="J143" s="195">
        <f t="shared" si="54"/>
        <v>0</v>
      </c>
      <c r="K143" s="196" t="s">
        <v>9</v>
      </c>
      <c r="L143" s="197">
        <f t="shared" si="55"/>
        <v>0</v>
      </c>
      <c r="M143" s="198">
        <f t="shared" si="56"/>
        <v>0</v>
      </c>
      <c r="N143" s="198">
        <f t="shared" si="57"/>
        <v>0</v>
      </c>
      <c r="O143" s="206"/>
      <c r="P143" s="21">
        <f t="shared" si="44"/>
        <v>0</v>
      </c>
      <c r="Q143" s="5">
        <f t="shared" si="45"/>
        <v>0</v>
      </c>
      <c r="R143" s="5">
        <f t="shared" si="46"/>
        <v>0</v>
      </c>
      <c r="S143" s="182">
        <f t="shared" si="47"/>
        <v>0</v>
      </c>
      <c r="T143" s="2"/>
      <c r="U143" s="100">
        <f t="shared" si="48"/>
        <v>0</v>
      </c>
      <c r="V143" s="100">
        <f t="shared" si="49"/>
        <v>0</v>
      </c>
      <c r="W143" s="22">
        <f t="shared" si="50"/>
        <v>0</v>
      </c>
      <c r="X143" s="11">
        <f t="shared" si="51"/>
        <v>100</v>
      </c>
      <c r="Y143" s="11">
        <f t="shared" si="52"/>
        <v>0</v>
      </c>
      <c r="Z143" s="98">
        <f t="shared" si="39"/>
        <v>0</v>
      </c>
      <c r="AA143" s="98">
        <f t="shared" si="40"/>
        <v>0</v>
      </c>
      <c r="AB143" s="98">
        <f t="shared" si="53"/>
        <v>0</v>
      </c>
      <c r="AC143" s="19"/>
      <c r="AD143" s="13"/>
      <c r="AE143" s="95">
        <f t="shared" si="41"/>
        <v>0</v>
      </c>
      <c r="AF143" s="95">
        <f t="shared" si="42"/>
        <v>0</v>
      </c>
      <c r="AG143" s="95">
        <f t="shared" si="43"/>
        <v>0</v>
      </c>
    </row>
    <row r="144" spans="1:33">
      <c r="A144" s="7">
        <v>140</v>
      </c>
      <c r="B144" s="189"/>
      <c r="C144" s="189"/>
      <c r="D144" s="189"/>
      <c r="E144" s="115"/>
      <c r="F144" s="191"/>
      <c r="G144" s="186"/>
      <c r="H144" s="205"/>
      <c r="I144" s="195">
        <v>100</v>
      </c>
      <c r="J144" s="195">
        <f t="shared" si="54"/>
        <v>0</v>
      </c>
      <c r="K144" s="196" t="s">
        <v>9</v>
      </c>
      <c r="L144" s="197">
        <f t="shared" si="55"/>
        <v>0</v>
      </c>
      <c r="M144" s="198">
        <f t="shared" si="56"/>
        <v>0</v>
      </c>
      <c r="N144" s="198">
        <f t="shared" si="57"/>
        <v>0</v>
      </c>
      <c r="O144" s="206"/>
      <c r="P144" s="21">
        <f t="shared" si="44"/>
        <v>0</v>
      </c>
      <c r="Q144" s="5">
        <f t="shared" si="45"/>
        <v>0</v>
      </c>
      <c r="R144" s="5">
        <f t="shared" si="46"/>
        <v>0</v>
      </c>
      <c r="S144" s="182">
        <f t="shared" si="47"/>
        <v>0</v>
      </c>
      <c r="T144" s="2"/>
      <c r="U144" s="100">
        <f t="shared" si="48"/>
        <v>0</v>
      </c>
      <c r="V144" s="100">
        <f t="shared" si="49"/>
        <v>0</v>
      </c>
      <c r="W144" s="22">
        <f t="shared" si="50"/>
        <v>0</v>
      </c>
      <c r="X144" s="11">
        <f t="shared" si="51"/>
        <v>100</v>
      </c>
      <c r="Y144" s="11">
        <f t="shared" si="52"/>
        <v>0</v>
      </c>
      <c r="Z144" s="98">
        <f t="shared" si="39"/>
        <v>0</v>
      </c>
      <c r="AA144" s="98">
        <f t="shared" si="40"/>
        <v>0</v>
      </c>
      <c r="AB144" s="98">
        <f t="shared" si="53"/>
        <v>0</v>
      </c>
      <c r="AC144" s="19"/>
      <c r="AD144" s="13"/>
      <c r="AE144" s="95">
        <f t="shared" si="41"/>
        <v>0</v>
      </c>
      <c r="AF144" s="95">
        <f t="shared" si="42"/>
        <v>0</v>
      </c>
      <c r="AG144" s="95">
        <f t="shared" si="43"/>
        <v>0</v>
      </c>
    </row>
    <row r="145" spans="1:33">
      <c r="A145" s="7">
        <v>141</v>
      </c>
      <c r="B145" s="189"/>
      <c r="C145" s="189"/>
      <c r="D145" s="189"/>
      <c r="E145" s="115"/>
      <c r="F145" s="191"/>
      <c r="G145" s="186"/>
      <c r="H145" s="205"/>
      <c r="I145" s="195">
        <v>100</v>
      </c>
      <c r="J145" s="195">
        <f t="shared" si="54"/>
        <v>0</v>
      </c>
      <c r="K145" s="196" t="s">
        <v>9</v>
      </c>
      <c r="L145" s="197">
        <f t="shared" si="55"/>
        <v>0</v>
      </c>
      <c r="M145" s="198">
        <f t="shared" si="56"/>
        <v>0</v>
      </c>
      <c r="N145" s="198">
        <f t="shared" si="57"/>
        <v>0</v>
      </c>
      <c r="O145" s="206"/>
      <c r="P145" s="21">
        <f t="shared" si="44"/>
        <v>0</v>
      </c>
      <c r="Q145" s="5">
        <f t="shared" si="45"/>
        <v>0</v>
      </c>
      <c r="R145" s="5">
        <f t="shared" si="46"/>
        <v>0</v>
      </c>
      <c r="S145" s="182">
        <f t="shared" si="47"/>
        <v>0</v>
      </c>
      <c r="T145" s="2"/>
      <c r="U145" s="100">
        <f t="shared" si="48"/>
        <v>0</v>
      </c>
      <c r="V145" s="100">
        <f t="shared" si="49"/>
        <v>0</v>
      </c>
      <c r="W145" s="22">
        <f t="shared" si="50"/>
        <v>0</v>
      </c>
      <c r="X145" s="11">
        <f t="shared" si="51"/>
        <v>100</v>
      </c>
      <c r="Y145" s="11">
        <f t="shared" si="52"/>
        <v>0</v>
      </c>
      <c r="Z145" s="98">
        <f t="shared" si="39"/>
        <v>0</v>
      </c>
      <c r="AA145" s="98">
        <f t="shared" si="40"/>
        <v>0</v>
      </c>
      <c r="AB145" s="98">
        <f t="shared" si="53"/>
        <v>0</v>
      </c>
      <c r="AC145" s="19"/>
      <c r="AD145" s="13"/>
      <c r="AE145" s="95">
        <f t="shared" si="41"/>
        <v>0</v>
      </c>
      <c r="AF145" s="95">
        <f t="shared" si="42"/>
        <v>0</v>
      </c>
      <c r="AG145" s="95">
        <f t="shared" si="43"/>
        <v>0</v>
      </c>
    </row>
    <row r="146" spans="1:33">
      <c r="A146" s="7">
        <v>142</v>
      </c>
      <c r="B146" s="189"/>
      <c r="C146" s="189"/>
      <c r="D146" s="189"/>
      <c r="E146" s="115"/>
      <c r="F146" s="191"/>
      <c r="G146" s="186"/>
      <c r="H146" s="205"/>
      <c r="I146" s="195">
        <v>100</v>
      </c>
      <c r="J146" s="195">
        <f t="shared" si="54"/>
        <v>0</v>
      </c>
      <c r="K146" s="196" t="s">
        <v>9</v>
      </c>
      <c r="L146" s="197">
        <f t="shared" si="55"/>
        <v>0</v>
      </c>
      <c r="M146" s="198">
        <f t="shared" si="56"/>
        <v>0</v>
      </c>
      <c r="N146" s="198">
        <f t="shared" si="57"/>
        <v>0</v>
      </c>
      <c r="O146" s="206"/>
      <c r="P146" s="21">
        <f t="shared" si="44"/>
        <v>0</v>
      </c>
      <c r="Q146" s="5">
        <f t="shared" si="45"/>
        <v>0</v>
      </c>
      <c r="R146" s="5">
        <f t="shared" si="46"/>
        <v>0</v>
      </c>
      <c r="S146" s="182">
        <f t="shared" si="47"/>
        <v>0</v>
      </c>
      <c r="T146" s="2"/>
      <c r="U146" s="100">
        <f t="shared" si="48"/>
        <v>0</v>
      </c>
      <c r="V146" s="100">
        <f t="shared" si="49"/>
        <v>0</v>
      </c>
      <c r="W146" s="22">
        <f t="shared" si="50"/>
        <v>0</v>
      </c>
      <c r="X146" s="11">
        <f t="shared" si="51"/>
        <v>100</v>
      </c>
      <c r="Y146" s="11">
        <f t="shared" si="52"/>
        <v>0</v>
      </c>
      <c r="Z146" s="98">
        <f t="shared" si="39"/>
        <v>0</v>
      </c>
      <c r="AA146" s="98">
        <f t="shared" si="40"/>
        <v>0</v>
      </c>
      <c r="AB146" s="98">
        <f t="shared" si="53"/>
        <v>0</v>
      </c>
      <c r="AC146" s="19"/>
      <c r="AD146" s="13"/>
      <c r="AE146" s="95">
        <f t="shared" si="41"/>
        <v>0</v>
      </c>
      <c r="AF146" s="95">
        <f t="shared" si="42"/>
        <v>0</v>
      </c>
      <c r="AG146" s="95">
        <f t="shared" si="43"/>
        <v>0</v>
      </c>
    </row>
    <row r="147" spans="1:33">
      <c r="A147" s="7">
        <v>143</v>
      </c>
      <c r="B147" s="189"/>
      <c r="C147" s="189"/>
      <c r="D147" s="189"/>
      <c r="E147" s="115"/>
      <c r="F147" s="191"/>
      <c r="G147" s="186"/>
      <c r="H147" s="205"/>
      <c r="I147" s="195">
        <v>100</v>
      </c>
      <c r="J147" s="195">
        <f t="shared" si="54"/>
        <v>0</v>
      </c>
      <c r="K147" s="196" t="s">
        <v>9</v>
      </c>
      <c r="L147" s="197">
        <f t="shared" si="55"/>
        <v>0</v>
      </c>
      <c r="M147" s="198">
        <f t="shared" si="56"/>
        <v>0</v>
      </c>
      <c r="N147" s="198">
        <f t="shared" si="57"/>
        <v>0</v>
      </c>
      <c r="O147" s="206"/>
      <c r="P147" s="21">
        <f t="shared" si="44"/>
        <v>0</v>
      </c>
      <c r="Q147" s="5">
        <f t="shared" si="45"/>
        <v>0</v>
      </c>
      <c r="R147" s="5">
        <f t="shared" si="46"/>
        <v>0</v>
      </c>
      <c r="S147" s="182">
        <f t="shared" si="47"/>
        <v>0</v>
      </c>
      <c r="T147" s="2"/>
      <c r="U147" s="100">
        <f t="shared" si="48"/>
        <v>0</v>
      </c>
      <c r="V147" s="100">
        <f t="shared" si="49"/>
        <v>0</v>
      </c>
      <c r="W147" s="22">
        <f t="shared" si="50"/>
        <v>0</v>
      </c>
      <c r="X147" s="11">
        <f t="shared" si="51"/>
        <v>100</v>
      </c>
      <c r="Y147" s="11">
        <f t="shared" si="52"/>
        <v>0</v>
      </c>
      <c r="Z147" s="98">
        <f t="shared" si="39"/>
        <v>0</v>
      </c>
      <c r="AA147" s="98">
        <f t="shared" si="40"/>
        <v>0</v>
      </c>
      <c r="AB147" s="98">
        <f t="shared" si="53"/>
        <v>0</v>
      </c>
      <c r="AC147" s="19"/>
      <c r="AD147" s="13"/>
      <c r="AE147" s="95">
        <f t="shared" si="41"/>
        <v>0</v>
      </c>
      <c r="AF147" s="95">
        <f t="shared" si="42"/>
        <v>0</v>
      </c>
      <c r="AG147" s="95">
        <f t="shared" si="43"/>
        <v>0</v>
      </c>
    </row>
    <row r="148" spans="1:33">
      <c r="A148" s="7">
        <v>144</v>
      </c>
      <c r="B148" s="189"/>
      <c r="C148" s="189"/>
      <c r="D148" s="189"/>
      <c r="E148" s="115"/>
      <c r="F148" s="191"/>
      <c r="G148" s="186"/>
      <c r="H148" s="205"/>
      <c r="I148" s="195">
        <v>100</v>
      </c>
      <c r="J148" s="195">
        <f t="shared" si="54"/>
        <v>0</v>
      </c>
      <c r="K148" s="196" t="s">
        <v>9</v>
      </c>
      <c r="L148" s="197">
        <f t="shared" si="55"/>
        <v>0</v>
      </c>
      <c r="M148" s="198">
        <f t="shared" si="56"/>
        <v>0</v>
      </c>
      <c r="N148" s="198">
        <f t="shared" si="57"/>
        <v>0</v>
      </c>
      <c r="O148" s="206"/>
      <c r="P148" s="21">
        <f t="shared" si="44"/>
        <v>0</v>
      </c>
      <c r="Q148" s="5">
        <f t="shared" si="45"/>
        <v>0</v>
      </c>
      <c r="R148" s="5">
        <f t="shared" si="46"/>
        <v>0</v>
      </c>
      <c r="S148" s="182">
        <f t="shared" si="47"/>
        <v>0</v>
      </c>
      <c r="T148" s="2"/>
      <c r="U148" s="100">
        <f t="shared" si="48"/>
        <v>0</v>
      </c>
      <c r="V148" s="100">
        <f t="shared" si="49"/>
        <v>0</v>
      </c>
      <c r="W148" s="22">
        <f t="shared" si="50"/>
        <v>0</v>
      </c>
      <c r="X148" s="11">
        <f t="shared" si="51"/>
        <v>100</v>
      </c>
      <c r="Y148" s="11">
        <f t="shared" si="52"/>
        <v>0</v>
      </c>
      <c r="Z148" s="98">
        <f t="shared" si="39"/>
        <v>0</v>
      </c>
      <c r="AA148" s="98">
        <f t="shared" si="40"/>
        <v>0</v>
      </c>
      <c r="AB148" s="98">
        <f t="shared" si="53"/>
        <v>0</v>
      </c>
      <c r="AC148" s="19"/>
      <c r="AD148" s="13"/>
      <c r="AE148" s="95">
        <f t="shared" si="41"/>
        <v>0</v>
      </c>
      <c r="AF148" s="95">
        <f t="shared" si="42"/>
        <v>0</v>
      </c>
      <c r="AG148" s="95">
        <f t="shared" si="43"/>
        <v>0</v>
      </c>
    </row>
    <row r="149" spans="1:33">
      <c r="A149" s="7">
        <v>145</v>
      </c>
      <c r="B149" s="189"/>
      <c r="C149" s="189"/>
      <c r="D149" s="189"/>
      <c r="E149" s="115"/>
      <c r="F149" s="191"/>
      <c r="G149" s="186"/>
      <c r="H149" s="205"/>
      <c r="I149" s="195">
        <v>100</v>
      </c>
      <c r="J149" s="195">
        <f t="shared" si="54"/>
        <v>0</v>
      </c>
      <c r="K149" s="196" t="s">
        <v>9</v>
      </c>
      <c r="L149" s="197">
        <f t="shared" si="55"/>
        <v>0</v>
      </c>
      <c r="M149" s="198">
        <f t="shared" si="56"/>
        <v>0</v>
      </c>
      <c r="N149" s="198">
        <f t="shared" si="57"/>
        <v>0</v>
      </c>
      <c r="O149" s="206"/>
      <c r="P149" s="21">
        <f t="shared" si="44"/>
        <v>0</v>
      </c>
      <c r="Q149" s="5">
        <f t="shared" si="45"/>
        <v>0</v>
      </c>
      <c r="R149" s="5">
        <f t="shared" si="46"/>
        <v>0</v>
      </c>
      <c r="S149" s="182">
        <f t="shared" si="47"/>
        <v>0</v>
      </c>
      <c r="T149" s="2"/>
      <c r="U149" s="100">
        <f t="shared" si="48"/>
        <v>0</v>
      </c>
      <c r="V149" s="100">
        <f t="shared" si="49"/>
        <v>0</v>
      </c>
      <c r="W149" s="22">
        <f t="shared" si="50"/>
        <v>0</v>
      </c>
      <c r="X149" s="11">
        <f t="shared" si="51"/>
        <v>100</v>
      </c>
      <c r="Y149" s="11">
        <f t="shared" si="52"/>
        <v>0</v>
      </c>
      <c r="Z149" s="98">
        <f t="shared" si="39"/>
        <v>0</v>
      </c>
      <c r="AA149" s="98">
        <f t="shared" si="40"/>
        <v>0</v>
      </c>
      <c r="AB149" s="98">
        <f t="shared" si="53"/>
        <v>0</v>
      </c>
      <c r="AC149" s="19"/>
      <c r="AD149" s="13"/>
      <c r="AE149" s="95">
        <f t="shared" si="41"/>
        <v>0</v>
      </c>
      <c r="AF149" s="95">
        <f t="shared" si="42"/>
        <v>0</v>
      </c>
      <c r="AG149" s="95">
        <f t="shared" si="43"/>
        <v>0</v>
      </c>
    </row>
    <row r="150" spans="1:33">
      <c r="A150" s="7">
        <v>146</v>
      </c>
      <c r="B150" s="189"/>
      <c r="C150" s="189"/>
      <c r="D150" s="189"/>
      <c r="E150" s="115"/>
      <c r="F150" s="191"/>
      <c r="G150" s="186"/>
      <c r="H150" s="205"/>
      <c r="I150" s="195">
        <v>100</v>
      </c>
      <c r="J150" s="195">
        <f t="shared" si="54"/>
        <v>0</v>
      </c>
      <c r="K150" s="196" t="s">
        <v>9</v>
      </c>
      <c r="L150" s="197">
        <f t="shared" si="55"/>
        <v>0</v>
      </c>
      <c r="M150" s="198">
        <f t="shared" si="56"/>
        <v>0</v>
      </c>
      <c r="N150" s="198">
        <f t="shared" si="57"/>
        <v>0</v>
      </c>
      <c r="O150" s="206"/>
      <c r="P150" s="21">
        <f t="shared" si="44"/>
        <v>0</v>
      </c>
      <c r="Q150" s="5">
        <f t="shared" si="45"/>
        <v>0</v>
      </c>
      <c r="R150" s="5">
        <f t="shared" si="46"/>
        <v>0</v>
      </c>
      <c r="S150" s="182">
        <f t="shared" si="47"/>
        <v>0</v>
      </c>
      <c r="T150" s="2"/>
      <c r="U150" s="100">
        <f t="shared" si="48"/>
        <v>0</v>
      </c>
      <c r="V150" s="100">
        <f t="shared" si="49"/>
        <v>0</v>
      </c>
      <c r="W150" s="22">
        <f t="shared" si="50"/>
        <v>0</v>
      </c>
      <c r="X150" s="11">
        <f t="shared" si="51"/>
        <v>100</v>
      </c>
      <c r="Y150" s="11">
        <f t="shared" si="52"/>
        <v>0</v>
      </c>
      <c r="Z150" s="98">
        <f t="shared" si="39"/>
        <v>0</v>
      </c>
      <c r="AA150" s="98">
        <f t="shared" si="40"/>
        <v>0</v>
      </c>
      <c r="AB150" s="98">
        <f t="shared" si="53"/>
        <v>0</v>
      </c>
      <c r="AC150" s="19"/>
      <c r="AD150" s="13"/>
      <c r="AE150" s="95">
        <f t="shared" si="41"/>
        <v>0</v>
      </c>
      <c r="AF150" s="95">
        <f t="shared" si="42"/>
        <v>0</v>
      </c>
      <c r="AG150" s="95">
        <f t="shared" si="43"/>
        <v>0</v>
      </c>
    </row>
    <row r="151" spans="1:33">
      <c r="A151" s="7">
        <v>147</v>
      </c>
      <c r="B151" s="189"/>
      <c r="C151" s="189"/>
      <c r="D151" s="189"/>
      <c r="E151" s="115"/>
      <c r="F151" s="191"/>
      <c r="G151" s="186"/>
      <c r="H151" s="205"/>
      <c r="I151" s="195">
        <v>100</v>
      </c>
      <c r="J151" s="195">
        <f t="shared" si="54"/>
        <v>0</v>
      </c>
      <c r="K151" s="196" t="s">
        <v>9</v>
      </c>
      <c r="L151" s="197">
        <f t="shared" si="55"/>
        <v>0</v>
      </c>
      <c r="M151" s="198">
        <f t="shared" si="56"/>
        <v>0</v>
      </c>
      <c r="N151" s="198">
        <f t="shared" si="57"/>
        <v>0</v>
      </c>
      <c r="O151" s="206"/>
      <c r="P151" s="21">
        <f t="shared" si="44"/>
        <v>0</v>
      </c>
      <c r="Q151" s="5">
        <f t="shared" si="45"/>
        <v>0</v>
      </c>
      <c r="R151" s="5">
        <f t="shared" si="46"/>
        <v>0</v>
      </c>
      <c r="S151" s="182">
        <f t="shared" si="47"/>
        <v>0</v>
      </c>
      <c r="T151" s="2"/>
      <c r="U151" s="100">
        <f t="shared" si="48"/>
        <v>0</v>
      </c>
      <c r="V151" s="100">
        <f t="shared" si="49"/>
        <v>0</v>
      </c>
      <c r="W151" s="22">
        <f t="shared" si="50"/>
        <v>0</v>
      </c>
      <c r="X151" s="11">
        <f t="shared" si="51"/>
        <v>100</v>
      </c>
      <c r="Y151" s="11">
        <f t="shared" si="52"/>
        <v>0</v>
      </c>
      <c r="Z151" s="98">
        <f t="shared" si="39"/>
        <v>0</v>
      </c>
      <c r="AA151" s="98">
        <f t="shared" si="40"/>
        <v>0</v>
      </c>
      <c r="AB151" s="98">
        <f t="shared" si="53"/>
        <v>0</v>
      </c>
      <c r="AC151" s="19"/>
      <c r="AD151" s="13"/>
      <c r="AE151" s="95">
        <f t="shared" si="41"/>
        <v>0</v>
      </c>
      <c r="AF151" s="95">
        <f t="shared" si="42"/>
        <v>0</v>
      </c>
      <c r="AG151" s="95">
        <f t="shared" si="43"/>
        <v>0</v>
      </c>
    </row>
    <row r="152" spans="1:33">
      <c r="A152" s="7">
        <v>148</v>
      </c>
      <c r="B152" s="189"/>
      <c r="C152" s="189"/>
      <c r="D152" s="189"/>
      <c r="E152" s="115"/>
      <c r="F152" s="191"/>
      <c r="G152" s="186"/>
      <c r="H152" s="205"/>
      <c r="I152" s="195">
        <v>100</v>
      </c>
      <c r="J152" s="195">
        <f t="shared" si="54"/>
        <v>0</v>
      </c>
      <c r="K152" s="196" t="s">
        <v>9</v>
      </c>
      <c r="L152" s="197">
        <f t="shared" si="55"/>
        <v>0</v>
      </c>
      <c r="M152" s="198">
        <f t="shared" si="56"/>
        <v>0</v>
      </c>
      <c r="N152" s="198">
        <f t="shared" si="57"/>
        <v>0</v>
      </c>
      <c r="O152" s="206"/>
      <c r="P152" s="21">
        <f t="shared" si="44"/>
        <v>0</v>
      </c>
      <c r="Q152" s="5">
        <f t="shared" si="45"/>
        <v>0</v>
      </c>
      <c r="R152" s="5">
        <f t="shared" si="46"/>
        <v>0</v>
      </c>
      <c r="S152" s="182">
        <f t="shared" si="47"/>
        <v>0</v>
      </c>
      <c r="T152" s="2"/>
      <c r="U152" s="100">
        <f t="shared" si="48"/>
        <v>0</v>
      </c>
      <c r="V152" s="100">
        <f t="shared" si="49"/>
        <v>0</v>
      </c>
      <c r="W152" s="22">
        <f t="shared" si="50"/>
        <v>0</v>
      </c>
      <c r="X152" s="11">
        <f t="shared" si="51"/>
        <v>100</v>
      </c>
      <c r="Y152" s="11">
        <f t="shared" si="52"/>
        <v>0</v>
      </c>
      <c r="Z152" s="98">
        <f t="shared" si="39"/>
        <v>0</v>
      </c>
      <c r="AA152" s="98">
        <f t="shared" si="40"/>
        <v>0</v>
      </c>
      <c r="AB152" s="98">
        <f t="shared" si="53"/>
        <v>0</v>
      </c>
      <c r="AC152" s="19"/>
      <c r="AD152" s="13"/>
      <c r="AE152" s="95">
        <f t="shared" si="41"/>
        <v>0</v>
      </c>
      <c r="AF152" s="95">
        <f t="shared" si="42"/>
        <v>0</v>
      </c>
      <c r="AG152" s="95">
        <f t="shared" si="43"/>
        <v>0</v>
      </c>
    </row>
    <row r="153" spans="1:33">
      <c r="A153" s="7">
        <v>149</v>
      </c>
      <c r="B153" s="189"/>
      <c r="C153" s="189"/>
      <c r="D153" s="189"/>
      <c r="E153" s="115"/>
      <c r="F153" s="191"/>
      <c r="G153" s="186"/>
      <c r="H153" s="205"/>
      <c r="I153" s="195">
        <v>100</v>
      </c>
      <c r="J153" s="195">
        <f t="shared" si="54"/>
        <v>0</v>
      </c>
      <c r="K153" s="196" t="s">
        <v>9</v>
      </c>
      <c r="L153" s="197">
        <f t="shared" si="55"/>
        <v>0</v>
      </c>
      <c r="M153" s="198">
        <f t="shared" si="56"/>
        <v>0</v>
      </c>
      <c r="N153" s="198">
        <f t="shared" si="57"/>
        <v>0</v>
      </c>
      <c r="O153" s="206"/>
      <c r="P153" s="21">
        <f t="shared" si="44"/>
        <v>0</v>
      </c>
      <c r="Q153" s="5">
        <f t="shared" si="45"/>
        <v>0</v>
      </c>
      <c r="R153" s="5">
        <f t="shared" si="46"/>
        <v>0</v>
      </c>
      <c r="S153" s="182">
        <f t="shared" si="47"/>
        <v>0</v>
      </c>
      <c r="T153" s="2"/>
      <c r="U153" s="100">
        <f t="shared" si="48"/>
        <v>0</v>
      </c>
      <c r="V153" s="100">
        <f t="shared" si="49"/>
        <v>0</v>
      </c>
      <c r="W153" s="22">
        <f t="shared" si="50"/>
        <v>0</v>
      </c>
      <c r="X153" s="11">
        <f t="shared" si="51"/>
        <v>100</v>
      </c>
      <c r="Y153" s="11">
        <f t="shared" si="52"/>
        <v>0</v>
      </c>
      <c r="Z153" s="98">
        <f t="shared" si="39"/>
        <v>0</v>
      </c>
      <c r="AA153" s="98">
        <f t="shared" si="40"/>
        <v>0</v>
      </c>
      <c r="AB153" s="98">
        <f t="shared" si="53"/>
        <v>0</v>
      </c>
      <c r="AC153" s="19"/>
      <c r="AD153" s="13"/>
      <c r="AE153" s="95">
        <f t="shared" si="41"/>
        <v>0</v>
      </c>
      <c r="AF153" s="95">
        <f t="shared" si="42"/>
        <v>0</v>
      </c>
      <c r="AG153" s="95">
        <f t="shared" si="43"/>
        <v>0</v>
      </c>
    </row>
    <row r="154" spans="1:33">
      <c r="A154" s="7">
        <v>150</v>
      </c>
      <c r="B154" s="189"/>
      <c r="C154" s="189"/>
      <c r="D154" s="189"/>
      <c r="E154" s="115"/>
      <c r="F154" s="191"/>
      <c r="G154" s="186"/>
      <c r="H154" s="205"/>
      <c r="I154" s="195">
        <v>100</v>
      </c>
      <c r="J154" s="195">
        <f t="shared" si="54"/>
        <v>0</v>
      </c>
      <c r="K154" s="196" t="s">
        <v>9</v>
      </c>
      <c r="L154" s="197">
        <f t="shared" si="55"/>
        <v>0</v>
      </c>
      <c r="M154" s="198">
        <f t="shared" si="56"/>
        <v>0</v>
      </c>
      <c r="N154" s="198">
        <f t="shared" si="57"/>
        <v>0</v>
      </c>
      <c r="O154" s="206"/>
      <c r="P154" s="21">
        <f t="shared" si="44"/>
        <v>0</v>
      </c>
      <c r="Q154" s="5">
        <f t="shared" si="45"/>
        <v>0</v>
      </c>
      <c r="R154" s="5">
        <f t="shared" si="46"/>
        <v>0</v>
      </c>
      <c r="S154" s="182">
        <f t="shared" si="47"/>
        <v>0</v>
      </c>
      <c r="T154" s="2"/>
      <c r="U154" s="100">
        <f t="shared" si="48"/>
        <v>0</v>
      </c>
      <c r="V154" s="100">
        <f t="shared" si="49"/>
        <v>0</v>
      </c>
      <c r="W154" s="22">
        <f t="shared" si="50"/>
        <v>0</v>
      </c>
      <c r="X154" s="11">
        <f t="shared" si="51"/>
        <v>100</v>
      </c>
      <c r="Y154" s="11">
        <f t="shared" si="52"/>
        <v>0</v>
      </c>
      <c r="Z154" s="98">
        <f t="shared" si="39"/>
        <v>0</v>
      </c>
      <c r="AA154" s="98">
        <f t="shared" si="40"/>
        <v>0</v>
      </c>
      <c r="AB154" s="98">
        <f t="shared" si="53"/>
        <v>0</v>
      </c>
      <c r="AC154" s="19"/>
      <c r="AD154" s="13"/>
      <c r="AE154" s="95">
        <f t="shared" si="41"/>
        <v>0</v>
      </c>
      <c r="AF154" s="95">
        <f t="shared" si="42"/>
        <v>0</v>
      </c>
      <c r="AG154" s="95">
        <f t="shared" si="43"/>
        <v>0</v>
      </c>
    </row>
    <row r="155" spans="1:33">
      <c r="A155" s="7">
        <v>151</v>
      </c>
      <c r="B155" s="189"/>
      <c r="C155" s="189"/>
      <c r="D155" s="189"/>
      <c r="E155" s="115"/>
      <c r="F155" s="191"/>
      <c r="G155" s="186"/>
      <c r="H155" s="205"/>
      <c r="I155" s="195">
        <v>100</v>
      </c>
      <c r="J155" s="195">
        <f t="shared" si="54"/>
        <v>0</v>
      </c>
      <c r="K155" s="196" t="s">
        <v>9</v>
      </c>
      <c r="L155" s="197">
        <f t="shared" si="55"/>
        <v>0</v>
      </c>
      <c r="M155" s="198">
        <f t="shared" si="56"/>
        <v>0</v>
      </c>
      <c r="N155" s="198">
        <f t="shared" si="57"/>
        <v>0</v>
      </c>
      <c r="O155" s="206"/>
      <c r="P155" s="21">
        <f t="shared" si="44"/>
        <v>0</v>
      </c>
      <c r="Q155" s="5">
        <f t="shared" si="45"/>
        <v>0</v>
      </c>
      <c r="R155" s="5">
        <f t="shared" si="46"/>
        <v>0</v>
      </c>
      <c r="S155" s="182">
        <f t="shared" si="47"/>
        <v>0</v>
      </c>
      <c r="T155" s="2"/>
      <c r="U155" s="100">
        <f t="shared" si="48"/>
        <v>0</v>
      </c>
      <c r="V155" s="100">
        <f t="shared" si="49"/>
        <v>0</v>
      </c>
      <c r="W155" s="22">
        <f t="shared" si="50"/>
        <v>0</v>
      </c>
      <c r="X155" s="11">
        <f t="shared" si="51"/>
        <v>100</v>
      </c>
      <c r="Y155" s="11">
        <f t="shared" si="52"/>
        <v>0</v>
      </c>
      <c r="Z155" s="98">
        <f t="shared" si="39"/>
        <v>0</v>
      </c>
      <c r="AA155" s="98">
        <f t="shared" si="40"/>
        <v>0</v>
      </c>
      <c r="AB155" s="98">
        <f t="shared" si="53"/>
        <v>0</v>
      </c>
      <c r="AC155" s="19"/>
      <c r="AD155" s="13"/>
      <c r="AE155" s="95">
        <f t="shared" si="41"/>
        <v>0</v>
      </c>
      <c r="AF155" s="95">
        <f t="shared" si="42"/>
        <v>0</v>
      </c>
      <c r="AG155" s="95">
        <f t="shared" si="43"/>
        <v>0</v>
      </c>
    </row>
    <row r="156" spans="1:33">
      <c r="A156" s="7">
        <v>152</v>
      </c>
      <c r="B156" s="189"/>
      <c r="C156" s="189"/>
      <c r="D156" s="189"/>
      <c r="E156" s="115"/>
      <c r="F156" s="191"/>
      <c r="G156" s="186"/>
      <c r="H156" s="205"/>
      <c r="I156" s="195">
        <v>100</v>
      </c>
      <c r="J156" s="195">
        <f t="shared" si="54"/>
        <v>0</v>
      </c>
      <c r="K156" s="196" t="s">
        <v>9</v>
      </c>
      <c r="L156" s="197">
        <f t="shared" si="55"/>
        <v>0</v>
      </c>
      <c r="M156" s="198">
        <f t="shared" si="56"/>
        <v>0</v>
      </c>
      <c r="N156" s="198">
        <f t="shared" si="57"/>
        <v>0</v>
      </c>
      <c r="O156" s="206"/>
      <c r="P156" s="21">
        <f t="shared" si="44"/>
        <v>0</v>
      </c>
      <c r="Q156" s="5">
        <f t="shared" si="45"/>
        <v>0</v>
      </c>
      <c r="R156" s="5">
        <f t="shared" si="46"/>
        <v>0</v>
      </c>
      <c r="S156" s="182">
        <f t="shared" si="47"/>
        <v>0</v>
      </c>
      <c r="T156" s="2"/>
      <c r="U156" s="100">
        <f t="shared" si="48"/>
        <v>0</v>
      </c>
      <c r="V156" s="100">
        <f t="shared" si="49"/>
        <v>0</v>
      </c>
      <c r="W156" s="22">
        <f t="shared" si="50"/>
        <v>0</v>
      </c>
      <c r="X156" s="11">
        <f t="shared" si="51"/>
        <v>100</v>
      </c>
      <c r="Y156" s="11">
        <f t="shared" si="52"/>
        <v>0</v>
      </c>
      <c r="Z156" s="98">
        <f t="shared" si="39"/>
        <v>0</v>
      </c>
      <c r="AA156" s="98">
        <f t="shared" si="40"/>
        <v>0</v>
      </c>
      <c r="AB156" s="98">
        <f t="shared" si="53"/>
        <v>0</v>
      </c>
      <c r="AC156" s="19"/>
      <c r="AD156" s="13"/>
      <c r="AE156" s="95">
        <f t="shared" si="41"/>
        <v>0</v>
      </c>
      <c r="AF156" s="95">
        <f t="shared" si="42"/>
        <v>0</v>
      </c>
      <c r="AG156" s="95">
        <f t="shared" si="43"/>
        <v>0</v>
      </c>
    </row>
    <row r="157" spans="1:33">
      <c r="A157" s="7">
        <v>153</v>
      </c>
      <c r="B157" s="189"/>
      <c r="C157" s="189"/>
      <c r="D157" s="189"/>
      <c r="E157" s="115"/>
      <c r="F157" s="191"/>
      <c r="G157" s="186"/>
      <c r="H157" s="205"/>
      <c r="I157" s="195">
        <v>100</v>
      </c>
      <c r="J157" s="195">
        <f t="shared" si="54"/>
        <v>0</v>
      </c>
      <c r="K157" s="196" t="s">
        <v>9</v>
      </c>
      <c r="L157" s="197">
        <f t="shared" si="55"/>
        <v>0</v>
      </c>
      <c r="M157" s="198">
        <f t="shared" si="56"/>
        <v>0</v>
      </c>
      <c r="N157" s="198">
        <f t="shared" si="57"/>
        <v>0</v>
      </c>
      <c r="O157" s="206"/>
      <c r="P157" s="21">
        <f t="shared" si="44"/>
        <v>0</v>
      </c>
      <c r="Q157" s="5">
        <f t="shared" si="45"/>
        <v>0</v>
      </c>
      <c r="R157" s="5">
        <f t="shared" si="46"/>
        <v>0</v>
      </c>
      <c r="S157" s="182">
        <f t="shared" si="47"/>
        <v>0</v>
      </c>
      <c r="T157" s="2"/>
      <c r="U157" s="100">
        <f t="shared" si="48"/>
        <v>0</v>
      </c>
      <c r="V157" s="100">
        <f t="shared" si="49"/>
        <v>0</v>
      </c>
      <c r="W157" s="22">
        <f t="shared" si="50"/>
        <v>0</v>
      </c>
      <c r="X157" s="11">
        <f t="shared" si="51"/>
        <v>100</v>
      </c>
      <c r="Y157" s="11">
        <f t="shared" si="52"/>
        <v>0</v>
      </c>
      <c r="Z157" s="98">
        <f t="shared" si="39"/>
        <v>0</v>
      </c>
      <c r="AA157" s="98">
        <f t="shared" si="40"/>
        <v>0</v>
      </c>
      <c r="AB157" s="98">
        <f t="shared" si="53"/>
        <v>0</v>
      </c>
      <c r="AC157" s="19"/>
      <c r="AD157" s="13"/>
      <c r="AE157" s="95">
        <f t="shared" si="41"/>
        <v>0</v>
      </c>
      <c r="AF157" s="95">
        <f t="shared" si="42"/>
        <v>0</v>
      </c>
      <c r="AG157" s="95">
        <f t="shared" si="43"/>
        <v>0</v>
      </c>
    </row>
    <row r="158" spans="1:33">
      <c r="A158" s="7">
        <v>154</v>
      </c>
      <c r="B158" s="189"/>
      <c r="C158" s="189"/>
      <c r="D158" s="189"/>
      <c r="E158" s="115"/>
      <c r="F158" s="191"/>
      <c r="G158" s="186"/>
      <c r="H158" s="205"/>
      <c r="I158" s="195">
        <v>100</v>
      </c>
      <c r="J158" s="195">
        <f t="shared" si="54"/>
        <v>0</v>
      </c>
      <c r="K158" s="196" t="s">
        <v>9</v>
      </c>
      <c r="L158" s="197">
        <f t="shared" si="55"/>
        <v>0</v>
      </c>
      <c r="M158" s="198">
        <f t="shared" si="56"/>
        <v>0</v>
      </c>
      <c r="N158" s="198">
        <f t="shared" si="57"/>
        <v>0</v>
      </c>
      <c r="O158" s="206"/>
      <c r="P158" s="21">
        <f t="shared" si="44"/>
        <v>0</v>
      </c>
      <c r="Q158" s="5">
        <f t="shared" si="45"/>
        <v>0</v>
      </c>
      <c r="R158" s="5">
        <f t="shared" si="46"/>
        <v>0</v>
      </c>
      <c r="S158" s="182">
        <f t="shared" si="47"/>
        <v>0</v>
      </c>
      <c r="T158" s="2"/>
      <c r="U158" s="100">
        <f t="shared" si="48"/>
        <v>0</v>
      </c>
      <c r="V158" s="100">
        <f t="shared" si="49"/>
        <v>0</v>
      </c>
      <c r="W158" s="22">
        <f t="shared" si="50"/>
        <v>0</v>
      </c>
      <c r="X158" s="11">
        <f t="shared" si="51"/>
        <v>100</v>
      </c>
      <c r="Y158" s="11">
        <f t="shared" si="52"/>
        <v>0</v>
      </c>
      <c r="Z158" s="98">
        <f t="shared" si="39"/>
        <v>0</v>
      </c>
      <c r="AA158" s="98">
        <f t="shared" si="40"/>
        <v>0</v>
      </c>
      <c r="AB158" s="98">
        <f t="shared" si="53"/>
        <v>0</v>
      </c>
      <c r="AC158" s="19"/>
      <c r="AD158" s="13"/>
      <c r="AE158" s="95">
        <f t="shared" si="41"/>
        <v>0</v>
      </c>
      <c r="AF158" s="95">
        <f t="shared" si="42"/>
        <v>0</v>
      </c>
      <c r="AG158" s="95">
        <f t="shared" si="43"/>
        <v>0</v>
      </c>
    </row>
    <row r="159" spans="1:33">
      <c r="A159" s="7">
        <v>155</v>
      </c>
      <c r="B159" s="189"/>
      <c r="C159" s="189"/>
      <c r="D159" s="189"/>
      <c r="E159" s="115"/>
      <c r="F159" s="191"/>
      <c r="G159" s="186"/>
      <c r="H159" s="205"/>
      <c r="I159" s="195">
        <v>100</v>
      </c>
      <c r="J159" s="195">
        <f t="shared" si="54"/>
        <v>0</v>
      </c>
      <c r="K159" s="196" t="s">
        <v>9</v>
      </c>
      <c r="L159" s="197">
        <f t="shared" si="55"/>
        <v>0</v>
      </c>
      <c r="M159" s="198">
        <f t="shared" si="56"/>
        <v>0</v>
      </c>
      <c r="N159" s="198">
        <f t="shared" si="57"/>
        <v>0</v>
      </c>
      <c r="O159" s="206"/>
      <c r="P159" s="21">
        <f t="shared" si="44"/>
        <v>0</v>
      </c>
      <c r="Q159" s="5">
        <f t="shared" si="45"/>
        <v>0</v>
      </c>
      <c r="R159" s="5">
        <f t="shared" si="46"/>
        <v>0</v>
      </c>
      <c r="S159" s="182">
        <f t="shared" si="47"/>
        <v>0</v>
      </c>
      <c r="T159" s="2"/>
      <c r="U159" s="100">
        <f t="shared" si="48"/>
        <v>0</v>
      </c>
      <c r="V159" s="100">
        <f t="shared" si="49"/>
        <v>0</v>
      </c>
      <c r="W159" s="22">
        <f t="shared" si="50"/>
        <v>0</v>
      </c>
      <c r="X159" s="11">
        <f t="shared" si="51"/>
        <v>100</v>
      </c>
      <c r="Y159" s="11">
        <f t="shared" si="52"/>
        <v>0</v>
      </c>
      <c r="Z159" s="98">
        <f t="shared" si="39"/>
        <v>0</v>
      </c>
      <c r="AA159" s="98">
        <f t="shared" si="40"/>
        <v>0</v>
      </c>
      <c r="AB159" s="98">
        <f t="shared" si="53"/>
        <v>0</v>
      </c>
      <c r="AC159" s="19"/>
      <c r="AD159" s="13"/>
      <c r="AE159" s="95">
        <f t="shared" si="41"/>
        <v>0</v>
      </c>
      <c r="AF159" s="95">
        <f t="shared" si="42"/>
        <v>0</v>
      </c>
      <c r="AG159" s="95">
        <f t="shared" si="43"/>
        <v>0</v>
      </c>
    </row>
    <row r="160" spans="1:33">
      <c r="A160" s="7">
        <v>156</v>
      </c>
      <c r="B160" s="189"/>
      <c r="C160" s="189"/>
      <c r="D160" s="189"/>
      <c r="E160" s="115"/>
      <c r="F160" s="191"/>
      <c r="G160" s="186"/>
      <c r="H160" s="205"/>
      <c r="I160" s="195">
        <v>100</v>
      </c>
      <c r="J160" s="195">
        <f t="shared" si="54"/>
        <v>0</v>
      </c>
      <c r="K160" s="196" t="s">
        <v>9</v>
      </c>
      <c r="L160" s="197">
        <f t="shared" si="55"/>
        <v>0</v>
      </c>
      <c r="M160" s="198">
        <f t="shared" si="56"/>
        <v>0</v>
      </c>
      <c r="N160" s="198">
        <f t="shared" si="57"/>
        <v>0</v>
      </c>
      <c r="O160" s="206"/>
      <c r="P160" s="21">
        <f t="shared" si="44"/>
        <v>0</v>
      </c>
      <c r="Q160" s="5">
        <f t="shared" si="45"/>
        <v>0</v>
      </c>
      <c r="R160" s="5">
        <f t="shared" si="46"/>
        <v>0</v>
      </c>
      <c r="S160" s="182">
        <f t="shared" si="47"/>
        <v>0</v>
      </c>
      <c r="T160" s="2"/>
      <c r="U160" s="100">
        <f t="shared" si="48"/>
        <v>0</v>
      </c>
      <c r="V160" s="100">
        <f t="shared" si="49"/>
        <v>0</v>
      </c>
      <c r="W160" s="22">
        <f t="shared" si="50"/>
        <v>0</v>
      </c>
      <c r="X160" s="11">
        <f t="shared" si="51"/>
        <v>100</v>
      </c>
      <c r="Y160" s="11">
        <f t="shared" si="52"/>
        <v>0</v>
      </c>
      <c r="Z160" s="98">
        <f t="shared" si="39"/>
        <v>0</v>
      </c>
      <c r="AA160" s="98">
        <f t="shared" si="40"/>
        <v>0</v>
      </c>
      <c r="AB160" s="98">
        <f t="shared" si="53"/>
        <v>0</v>
      </c>
      <c r="AC160" s="19"/>
      <c r="AD160" s="13"/>
      <c r="AE160" s="95">
        <f t="shared" si="41"/>
        <v>0</v>
      </c>
      <c r="AF160" s="95">
        <f t="shared" si="42"/>
        <v>0</v>
      </c>
      <c r="AG160" s="95">
        <f t="shared" si="43"/>
        <v>0</v>
      </c>
    </row>
    <row r="161" spans="1:33">
      <c r="A161" s="7">
        <v>157</v>
      </c>
      <c r="B161" s="189"/>
      <c r="C161" s="189"/>
      <c r="D161" s="189"/>
      <c r="E161" s="115"/>
      <c r="F161" s="191"/>
      <c r="G161" s="186"/>
      <c r="H161" s="205"/>
      <c r="I161" s="195">
        <v>100</v>
      </c>
      <c r="J161" s="195">
        <f t="shared" si="54"/>
        <v>0</v>
      </c>
      <c r="K161" s="196" t="s">
        <v>9</v>
      </c>
      <c r="L161" s="197">
        <f t="shared" si="55"/>
        <v>0</v>
      </c>
      <c r="M161" s="198">
        <f t="shared" si="56"/>
        <v>0</v>
      </c>
      <c r="N161" s="198">
        <f t="shared" si="57"/>
        <v>0</v>
      </c>
      <c r="O161" s="206"/>
      <c r="P161" s="21">
        <f t="shared" si="44"/>
        <v>0</v>
      </c>
      <c r="Q161" s="5">
        <f t="shared" si="45"/>
        <v>0</v>
      </c>
      <c r="R161" s="5">
        <f t="shared" si="46"/>
        <v>0</v>
      </c>
      <c r="S161" s="182">
        <f t="shared" si="47"/>
        <v>0</v>
      </c>
      <c r="T161" s="2"/>
      <c r="U161" s="100">
        <f t="shared" si="48"/>
        <v>0</v>
      </c>
      <c r="V161" s="100">
        <f t="shared" si="49"/>
        <v>0</v>
      </c>
      <c r="W161" s="22">
        <f t="shared" si="50"/>
        <v>0</v>
      </c>
      <c r="X161" s="11">
        <f t="shared" si="51"/>
        <v>100</v>
      </c>
      <c r="Y161" s="11">
        <f t="shared" si="52"/>
        <v>0</v>
      </c>
      <c r="Z161" s="98">
        <f t="shared" si="39"/>
        <v>0</v>
      </c>
      <c r="AA161" s="98">
        <f t="shared" si="40"/>
        <v>0</v>
      </c>
      <c r="AB161" s="98">
        <f t="shared" si="53"/>
        <v>0</v>
      </c>
      <c r="AC161" s="19"/>
      <c r="AD161" s="13"/>
      <c r="AE161" s="95">
        <f t="shared" si="41"/>
        <v>0</v>
      </c>
      <c r="AF161" s="95">
        <f t="shared" si="42"/>
        <v>0</v>
      </c>
      <c r="AG161" s="95">
        <f t="shared" si="43"/>
        <v>0</v>
      </c>
    </row>
    <row r="162" spans="1:33">
      <c r="A162" s="7">
        <v>158</v>
      </c>
      <c r="B162" s="189"/>
      <c r="C162" s="189"/>
      <c r="D162" s="189"/>
      <c r="E162" s="115"/>
      <c r="F162" s="191"/>
      <c r="G162" s="186"/>
      <c r="H162" s="205"/>
      <c r="I162" s="195">
        <v>100</v>
      </c>
      <c r="J162" s="195">
        <f t="shared" si="54"/>
        <v>0</v>
      </c>
      <c r="K162" s="196" t="s">
        <v>9</v>
      </c>
      <c r="L162" s="197">
        <f t="shared" si="55"/>
        <v>0</v>
      </c>
      <c r="M162" s="198">
        <f t="shared" si="56"/>
        <v>0</v>
      </c>
      <c r="N162" s="198">
        <f t="shared" si="57"/>
        <v>0</v>
      </c>
      <c r="O162" s="206"/>
      <c r="P162" s="21">
        <f t="shared" si="44"/>
        <v>0</v>
      </c>
      <c r="Q162" s="5">
        <f t="shared" si="45"/>
        <v>0</v>
      </c>
      <c r="R162" s="5">
        <f t="shared" si="46"/>
        <v>0</v>
      </c>
      <c r="S162" s="182">
        <f t="shared" si="47"/>
        <v>0</v>
      </c>
      <c r="T162" s="2"/>
      <c r="U162" s="100">
        <f t="shared" si="48"/>
        <v>0</v>
      </c>
      <c r="V162" s="100">
        <f t="shared" si="49"/>
        <v>0</v>
      </c>
      <c r="W162" s="22">
        <f t="shared" si="50"/>
        <v>0</v>
      </c>
      <c r="X162" s="11">
        <f t="shared" si="51"/>
        <v>100</v>
      </c>
      <c r="Y162" s="11">
        <f t="shared" si="52"/>
        <v>0</v>
      </c>
      <c r="Z162" s="98">
        <f t="shared" si="39"/>
        <v>0</v>
      </c>
      <c r="AA162" s="98">
        <f t="shared" si="40"/>
        <v>0</v>
      </c>
      <c r="AB162" s="98">
        <f t="shared" si="53"/>
        <v>0</v>
      </c>
      <c r="AC162" s="19"/>
      <c r="AD162" s="13"/>
      <c r="AE162" s="95">
        <f t="shared" si="41"/>
        <v>0</v>
      </c>
      <c r="AF162" s="95">
        <f t="shared" si="42"/>
        <v>0</v>
      </c>
      <c r="AG162" s="95">
        <f t="shared" si="43"/>
        <v>0</v>
      </c>
    </row>
    <row r="163" spans="1:33">
      <c r="A163" s="7">
        <v>159</v>
      </c>
      <c r="B163" s="189"/>
      <c r="C163" s="189"/>
      <c r="D163" s="189"/>
      <c r="E163" s="115"/>
      <c r="F163" s="191"/>
      <c r="G163" s="186"/>
      <c r="H163" s="205"/>
      <c r="I163" s="195">
        <v>100</v>
      </c>
      <c r="J163" s="195">
        <f t="shared" si="54"/>
        <v>0</v>
      </c>
      <c r="K163" s="196" t="s">
        <v>9</v>
      </c>
      <c r="L163" s="197">
        <f t="shared" si="55"/>
        <v>0</v>
      </c>
      <c r="M163" s="198">
        <f t="shared" si="56"/>
        <v>0</v>
      </c>
      <c r="N163" s="198">
        <f t="shared" si="57"/>
        <v>0</v>
      </c>
      <c r="O163" s="206"/>
      <c r="P163" s="21">
        <f t="shared" si="44"/>
        <v>0</v>
      </c>
      <c r="Q163" s="5">
        <f t="shared" si="45"/>
        <v>0</v>
      </c>
      <c r="R163" s="5">
        <f t="shared" si="46"/>
        <v>0</v>
      </c>
      <c r="S163" s="182">
        <f t="shared" si="47"/>
        <v>0</v>
      </c>
      <c r="T163" s="2"/>
      <c r="U163" s="100">
        <f t="shared" si="48"/>
        <v>0</v>
      </c>
      <c r="V163" s="100">
        <f t="shared" si="49"/>
        <v>0</v>
      </c>
      <c r="W163" s="22">
        <f t="shared" si="50"/>
        <v>0</v>
      </c>
      <c r="X163" s="11">
        <f t="shared" si="51"/>
        <v>100</v>
      </c>
      <c r="Y163" s="11">
        <f t="shared" si="52"/>
        <v>0</v>
      </c>
      <c r="Z163" s="98">
        <f t="shared" si="39"/>
        <v>0</v>
      </c>
      <c r="AA163" s="98">
        <f t="shared" si="40"/>
        <v>0</v>
      </c>
      <c r="AB163" s="98">
        <f t="shared" si="53"/>
        <v>0</v>
      </c>
      <c r="AC163" s="19"/>
      <c r="AD163" s="13"/>
      <c r="AE163" s="95">
        <f t="shared" si="41"/>
        <v>0</v>
      </c>
      <c r="AF163" s="95">
        <f t="shared" si="42"/>
        <v>0</v>
      </c>
      <c r="AG163" s="95">
        <f t="shared" si="43"/>
        <v>0</v>
      </c>
    </row>
    <row r="164" spans="1:33">
      <c r="A164" s="7">
        <v>160</v>
      </c>
      <c r="B164" s="189"/>
      <c r="C164" s="189"/>
      <c r="D164" s="189"/>
      <c r="E164" s="115"/>
      <c r="F164" s="191"/>
      <c r="G164" s="186"/>
      <c r="H164" s="205"/>
      <c r="I164" s="195">
        <v>100</v>
      </c>
      <c r="J164" s="195">
        <f t="shared" si="54"/>
        <v>0</v>
      </c>
      <c r="K164" s="196" t="s">
        <v>9</v>
      </c>
      <c r="L164" s="197">
        <f t="shared" si="55"/>
        <v>0</v>
      </c>
      <c r="M164" s="198">
        <f t="shared" si="56"/>
        <v>0</v>
      </c>
      <c r="N164" s="198">
        <f t="shared" si="57"/>
        <v>0</v>
      </c>
      <c r="O164" s="206"/>
      <c r="P164" s="21">
        <f t="shared" si="44"/>
        <v>0</v>
      </c>
      <c r="Q164" s="5">
        <f t="shared" si="45"/>
        <v>0</v>
      </c>
      <c r="R164" s="5">
        <f t="shared" si="46"/>
        <v>0</v>
      </c>
      <c r="S164" s="182">
        <f t="shared" si="47"/>
        <v>0</v>
      </c>
      <c r="T164" s="2"/>
      <c r="U164" s="100">
        <f t="shared" si="48"/>
        <v>0</v>
      </c>
      <c r="V164" s="100">
        <f t="shared" si="49"/>
        <v>0</v>
      </c>
      <c r="W164" s="22">
        <f t="shared" si="50"/>
        <v>0</v>
      </c>
      <c r="X164" s="11">
        <f t="shared" si="51"/>
        <v>100</v>
      </c>
      <c r="Y164" s="11">
        <f t="shared" si="52"/>
        <v>0</v>
      </c>
      <c r="Z164" s="98">
        <f t="shared" si="39"/>
        <v>0</v>
      </c>
      <c r="AA164" s="98">
        <f t="shared" si="40"/>
        <v>0</v>
      </c>
      <c r="AB164" s="98">
        <f t="shared" si="53"/>
        <v>0</v>
      </c>
      <c r="AC164" s="19"/>
      <c r="AD164" s="13"/>
      <c r="AE164" s="95">
        <f t="shared" si="41"/>
        <v>0</v>
      </c>
      <c r="AF164" s="95">
        <f t="shared" si="42"/>
        <v>0</v>
      </c>
      <c r="AG164" s="95">
        <f t="shared" si="43"/>
        <v>0</v>
      </c>
    </row>
    <row r="165" spans="1:33">
      <c r="A165" s="7">
        <v>161</v>
      </c>
      <c r="B165" s="189"/>
      <c r="C165" s="189"/>
      <c r="D165" s="189"/>
      <c r="E165" s="115"/>
      <c r="F165" s="191"/>
      <c r="G165" s="186"/>
      <c r="H165" s="205"/>
      <c r="I165" s="195">
        <v>100</v>
      </c>
      <c r="J165" s="195">
        <f t="shared" si="54"/>
        <v>0</v>
      </c>
      <c r="K165" s="196" t="s">
        <v>9</v>
      </c>
      <c r="L165" s="197">
        <f t="shared" si="55"/>
        <v>0</v>
      </c>
      <c r="M165" s="198">
        <f t="shared" si="56"/>
        <v>0</v>
      </c>
      <c r="N165" s="198">
        <f t="shared" si="57"/>
        <v>0</v>
      </c>
      <c r="O165" s="206"/>
      <c r="P165" s="21">
        <f t="shared" si="44"/>
        <v>0</v>
      </c>
      <c r="Q165" s="5">
        <f t="shared" si="45"/>
        <v>0</v>
      </c>
      <c r="R165" s="5">
        <f t="shared" si="46"/>
        <v>0</v>
      </c>
      <c r="S165" s="182">
        <f t="shared" si="47"/>
        <v>0</v>
      </c>
      <c r="T165" s="2"/>
      <c r="U165" s="100">
        <f t="shared" si="48"/>
        <v>0</v>
      </c>
      <c r="V165" s="100">
        <f t="shared" si="49"/>
        <v>0</v>
      </c>
      <c r="W165" s="22">
        <f t="shared" si="50"/>
        <v>0</v>
      </c>
      <c r="X165" s="11">
        <f t="shared" si="51"/>
        <v>100</v>
      </c>
      <c r="Y165" s="11">
        <f t="shared" si="52"/>
        <v>0</v>
      </c>
      <c r="Z165" s="98">
        <f t="shared" si="39"/>
        <v>0</v>
      </c>
      <c r="AA165" s="98">
        <f t="shared" si="40"/>
        <v>0</v>
      </c>
      <c r="AB165" s="98">
        <f t="shared" si="53"/>
        <v>0</v>
      </c>
      <c r="AC165" s="19"/>
      <c r="AD165" s="13"/>
      <c r="AE165" s="95">
        <f t="shared" si="41"/>
        <v>0</v>
      </c>
      <c r="AF165" s="95">
        <f t="shared" si="42"/>
        <v>0</v>
      </c>
      <c r="AG165" s="95">
        <f t="shared" si="43"/>
        <v>0</v>
      </c>
    </row>
    <row r="166" spans="1:33">
      <c r="A166" s="7">
        <v>162</v>
      </c>
      <c r="B166" s="189"/>
      <c r="C166" s="189"/>
      <c r="D166" s="189"/>
      <c r="E166" s="115"/>
      <c r="F166" s="191"/>
      <c r="G166" s="186"/>
      <c r="H166" s="205"/>
      <c r="I166" s="195">
        <v>100</v>
      </c>
      <c r="J166" s="195">
        <f t="shared" si="54"/>
        <v>0</v>
      </c>
      <c r="K166" s="196" t="s">
        <v>9</v>
      </c>
      <c r="L166" s="197">
        <f t="shared" si="55"/>
        <v>0</v>
      </c>
      <c r="M166" s="198">
        <f t="shared" si="56"/>
        <v>0</v>
      </c>
      <c r="N166" s="198">
        <f t="shared" si="57"/>
        <v>0</v>
      </c>
      <c r="O166" s="206"/>
      <c r="P166" s="21">
        <f t="shared" si="44"/>
        <v>0</v>
      </c>
      <c r="Q166" s="5">
        <f t="shared" si="45"/>
        <v>0</v>
      </c>
      <c r="R166" s="5">
        <f t="shared" si="46"/>
        <v>0</v>
      </c>
      <c r="S166" s="182">
        <f t="shared" si="47"/>
        <v>0</v>
      </c>
      <c r="T166" s="2"/>
      <c r="U166" s="100">
        <f t="shared" si="48"/>
        <v>0</v>
      </c>
      <c r="V166" s="100">
        <f t="shared" si="49"/>
        <v>0</v>
      </c>
      <c r="W166" s="22">
        <f t="shared" si="50"/>
        <v>0</v>
      </c>
      <c r="X166" s="11">
        <f t="shared" si="51"/>
        <v>100</v>
      </c>
      <c r="Y166" s="11">
        <f t="shared" si="52"/>
        <v>0</v>
      </c>
      <c r="Z166" s="98">
        <f t="shared" si="39"/>
        <v>0</v>
      </c>
      <c r="AA166" s="98">
        <f t="shared" si="40"/>
        <v>0</v>
      </c>
      <c r="AB166" s="98">
        <f t="shared" si="53"/>
        <v>0</v>
      </c>
      <c r="AC166" s="19"/>
      <c r="AD166" s="13"/>
      <c r="AE166" s="95">
        <f t="shared" si="41"/>
        <v>0</v>
      </c>
      <c r="AF166" s="95">
        <f t="shared" si="42"/>
        <v>0</v>
      </c>
      <c r="AG166" s="95">
        <f t="shared" si="43"/>
        <v>0</v>
      </c>
    </row>
    <row r="167" spans="1:33">
      <c r="A167" s="7">
        <v>163</v>
      </c>
      <c r="B167" s="189"/>
      <c r="C167" s="189"/>
      <c r="D167" s="189"/>
      <c r="E167" s="115"/>
      <c r="F167" s="191"/>
      <c r="G167" s="186"/>
      <c r="H167" s="205"/>
      <c r="I167" s="195">
        <v>100</v>
      </c>
      <c r="J167" s="195">
        <f t="shared" si="54"/>
        <v>0</v>
      </c>
      <c r="K167" s="196" t="s">
        <v>9</v>
      </c>
      <c r="L167" s="197">
        <f t="shared" si="55"/>
        <v>0</v>
      </c>
      <c r="M167" s="198">
        <f t="shared" si="56"/>
        <v>0</v>
      </c>
      <c r="N167" s="198">
        <f t="shared" si="57"/>
        <v>0</v>
      </c>
      <c r="O167" s="206"/>
      <c r="P167" s="21">
        <f t="shared" si="44"/>
        <v>0</v>
      </c>
      <c r="Q167" s="5">
        <f t="shared" si="45"/>
        <v>0</v>
      </c>
      <c r="R167" s="5">
        <f t="shared" si="46"/>
        <v>0</v>
      </c>
      <c r="S167" s="182">
        <f t="shared" si="47"/>
        <v>0</v>
      </c>
      <c r="T167" s="2"/>
      <c r="U167" s="100">
        <f t="shared" si="48"/>
        <v>0</v>
      </c>
      <c r="V167" s="100">
        <f t="shared" si="49"/>
        <v>0</v>
      </c>
      <c r="W167" s="22">
        <f t="shared" si="50"/>
        <v>0</v>
      </c>
      <c r="X167" s="11">
        <f t="shared" si="51"/>
        <v>100</v>
      </c>
      <c r="Y167" s="11">
        <f t="shared" si="52"/>
        <v>0</v>
      </c>
      <c r="Z167" s="98">
        <f t="shared" si="39"/>
        <v>0</v>
      </c>
      <c r="AA167" s="98">
        <f t="shared" si="40"/>
        <v>0</v>
      </c>
      <c r="AB167" s="98">
        <f t="shared" si="53"/>
        <v>0</v>
      </c>
      <c r="AC167" s="19"/>
      <c r="AD167" s="13"/>
      <c r="AE167" s="95">
        <f t="shared" si="41"/>
        <v>0</v>
      </c>
      <c r="AF167" s="95">
        <f t="shared" si="42"/>
        <v>0</v>
      </c>
      <c r="AG167" s="95">
        <f t="shared" si="43"/>
        <v>0</v>
      </c>
    </row>
    <row r="168" spans="1:33">
      <c r="A168" s="7">
        <v>164</v>
      </c>
      <c r="B168" s="189"/>
      <c r="C168" s="189"/>
      <c r="D168" s="189"/>
      <c r="E168" s="115"/>
      <c r="F168" s="191"/>
      <c r="G168" s="186"/>
      <c r="H168" s="205"/>
      <c r="I168" s="195">
        <v>100</v>
      </c>
      <c r="J168" s="195">
        <f t="shared" si="54"/>
        <v>0</v>
      </c>
      <c r="K168" s="196" t="s">
        <v>9</v>
      </c>
      <c r="L168" s="197">
        <f t="shared" si="55"/>
        <v>0</v>
      </c>
      <c r="M168" s="198">
        <f t="shared" si="56"/>
        <v>0</v>
      </c>
      <c r="N168" s="198">
        <f t="shared" si="57"/>
        <v>0</v>
      </c>
      <c r="O168" s="206"/>
      <c r="P168" s="21">
        <f t="shared" si="44"/>
        <v>0</v>
      </c>
      <c r="Q168" s="5">
        <f t="shared" si="45"/>
        <v>0</v>
      </c>
      <c r="R168" s="5">
        <f t="shared" si="46"/>
        <v>0</v>
      </c>
      <c r="S168" s="182">
        <f t="shared" si="47"/>
        <v>0</v>
      </c>
      <c r="T168" s="2"/>
      <c r="U168" s="100">
        <f t="shared" si="48"/>
        <v>0</v>
      </c>
      <c r="V168" s="100">
        <f t="shared" si="49"/>
        <v>0</v>
      </c>
      <c r="W168" s="22">
        <f t="shared" si="50"/>
        <v>0</v>
      </c>
      <c r="X168" s="11">
        <f t="shared" si="51"/>
        <v>100</v>
      </c>
      <c r="Y168" s="11">
        <f t="shared" si="52"/>
        <v>0</v>
      </c>
      <c r="Z168" s="98">
        <f t="shared" si="39"/>
        <v>0</v>
      </c>
      <c r="AA168" s="98">
        <f t="shared" si="40"/>
        <v>0</v>
      </c>
      <c r="AB168" s="98">
        <f t="shared" si="53"/>
        <v>0</v>
      </c>
      <c r="AC168" s="19"/>
      <c r="AD168" s="13"/>
      <c r="AE168" s="95">
        <f t="shared" si="41"/>
        <v>0</v>
      </c>
      <c r="AF168" s="95">
        <f t="shared" si="42"/>
        <v>0</v>
      </c>
      <c r="AG168" s="95">
        <f t="shared" si="43"/>
        <v>0</v>
      </c>
    </row>
    <row r="169" spans="1:33">
      <c r="A169" s="7">
        <v>165</v>
      </c>
      <c r="B169" s="189"/>
      <c r="C169" s="189"/>
      <c r="D169" s="189"/>
      <c r="E169" s="115"/>
      <c r="F169" s="191"/>
      <c r="G169" s="186"/>
      <c r="H169" s="205"/>
      <c r="I169" s="195">
        <v>100</v>
      </c>
      <c r="J169" s="195">
        <f t="shared" si="54"/>
        <v>0</v>
      </c>
      <c r="K169" s="196" t="s">
        <v>9</v>
      </c>
      <c r="L169" s="197">
        <f t="shared" si="55"/>
        <v>0</v>
      </c>
      <c r="M169" s="198">
        <f t="shared" si="56"/>
        <v>0</v>
      </c>
      <c r="N169" s="198">
        <f t="shared" si="57"/>
        <v>0</v>
      </c>
      <c r="O169" s="206"/>
      <c r="P169" s="21">
        <f t="shared" si="44"/>
        <v>0</v>
      </c>
      <c r="Q169" s="5">
        <f t="shared" si="45"/>
        <v>0</v>
      </c>
      <c r="R169" s="5">
        <f t="shared" si="46"/>
        <v>0</v>
      </c>
      <c r="S169" s="182">
        <f t="shared" si="47"/>
        <v>0</v>
      </c>
      <c r="T169" s="2"/>
      <c r="U169" s="100">
        <f t="shared" si="48"/>
        <v>0</v>
      </c>
      <c r="V169" s="100">
        <f t="shared" si="49"/>
        <v>0</v>
      </c>
      <c r="W169" s="22">
        <f t="shared" si="50"/>
        <v>0</v>
      </c>
      <c r="X169" s="11">
        <f t="shared" si="51"/>
        <v>100</v>
      </c>
      <c r="Y169" s="11">
        <f t="shared" si="52"/>
        <v>0</v>
      </c>
      <c r="Z169" s="98">
        <f t="shared" si="39"/>
        <v>0</v>
      </c>
      <c r="AA169" s="98">
        <f t="shared" si="40"/>
        <v>0</v>
      </c>
      <c r="AB169" s="98">
        <f t="shared" si="53"/>
        <v>0</v>
      </c>
      <c r="AC169" s="19"/>
      <c r="AD169" s="13"/>
      <c r="AE169" s="95">
        <f t="shared" si="41"/>
        <v>0</v>
      </c>
      <c r="AF169" s="95">
        <f t="shared" si="42"/>
        <v>0</v>
      </c>
      <c r="AG169" s="95">
        <f t="shared" si="43"/>
        <v>0</v>
      </c>
    </row>
    <row r="170" spans="1:33">
      <c r="A170" s="7">
        <v>166</v>
      </c>
      <c r="B170" s="189"/>
      <c r="C170" s="189"/>
      <c r="D170" s="189"/>
      <c r="E170" s="115"/>
      <c r="F170" s="191"/>
      <c r="G170" s="186"/>
      <c r="H170" s="205"/>
      <c r="I170" s="195">
        <v>100</v>
      </c>
      <c r="J170" s="195">
        <f t="shared" si="54"/>
        <v>0</v>
      </c>
      <c r="K170" s="196" t="s">
        <v>9</v>
      </c>
      <c r="L170" s="197">
        <f t="shared" si="55"/>
        <v>0</v>
      </c>
      <c r="M170" s="198">
        <f t="shared" si="56"/>
        <v>0</v>
      </c>
      <c r="N170" s="198">
        <f t="shared" si="57"/>
        <v>0</v>
      </c>
      <c r="O170" s="206"/>
      <c r="P170" s="21">
        <f t="shared" si="44"/>
        <v>0</v>
      </c>
      <c r="Q170" s="5">
        <f t="shared" si="45"/>
        <v>0</v>
      </c>
      <c r="R170" s="5">
        <f t="shared" si="46"/>
        <v>0</v>
      </c>
      <c r="S170" s="182">
        <f t="shared" si="47"/>
        <v>0</v>
      </c>
      <c r="T170" s="2"/>
      <c r="U170" s="100">
        <f t="shared" si="48"/>
        <v>0</v>
      </c>
      <c r="V170" s="100">
        <f t="shared" si="49"/>
        <v>0</v>
      </c>
      <c r="W170" s="22">
        <f t="shared" si="50"/>
        <v>0</v>
      </c>
      <c r="X170" s="11">
        <f t="shared" si="51"/>
        <v>100</v>
      </c>
      <c r="Y170" s="11">
        <f t="shared" si="52"/>
        <v>0</v>
      </c>
      <c r="Z170" s="98">
        <f t="shared" si="39"/>
        <v>0</v>
      </c>
      <c r="AA170" s="98">
        <f t="shared" si="40"/>
        <v>0</v>
      </c>
      <c r="AB170" s="98">
        <f t="shared" si="53"/>
        <v>0</v>
      </c>
      <c r="AC170" s="19"/>
      <c r="AD170" s="13"/>
      <c r="AE170" s="95">
        <f t="shared" si="41"/>
        <v>0</v>
      </c>
      <c r="AF170" s="95">
        <f t="shared" si="42"/>
        <v>0</v>
      </c>
      <c r="AG170" s="95">
        <f t="shared" si="43"/>
        <v>0</v>
      </c>
    </row>
    <row r="171" spans="1:33">
      <c r="A171" s="7">
        <v>167</v>
      </c>
      <c r="B171" s="189"/>
      <c r="C171" s="189"/>
      <c r="D171" s="189"/>
      <c r="E171" s="115"/>
      <c r="F171" s="191"/>
      <c r="G171" s="186"/>
      <c r="H171" s="205"/>
      <c r="I171" s="195">
        <v>100</v>
      </c>
      <c r="J171" s="195">
        <f t="shared" si="54"/>
        <v>0</v>
      </c>
      <c r="K171" s="196" t="s">
        <v>9</v>
      </c>
      <c r="L171" s="197">
        <f t="shared" si="55"/>
        <v>0</v>
      </c>
      <c r="M171" s="198">
        <f t="shared" si="56"/>
        <v>0</v>
      </c>
      <c r="N171" s="198">
        <f t="shared" si="57"/>
        <v>0</v>
      </c>
      <c r="O171" s="206"/>
      <c r="P171" s="21">
        <f t="shared" si="44"/>
        <v>0</v>
      </c>
      <c r="Q171" s="5">
        <f t="shared" si="45"/>
        <v>0</v>
      </c>
      <c r="R171" s="5">
        <f t="shared" si="46"/>
        <v>0</v>
      </c>
      <c r="S171" s="182">
        <f t="shared" si="47"/>
        <v>0</v>
      </c>
      <c r="T171" s="2"/>
      <c r="U171" s="100">
        <f t="shared" si="48"/>
        <v>0</v>
      </c>
      <c r="V171" s="100">
        <f t="shared" si="49"/>
        <v>0</v>
      </c>
      <c r="W171" s="22">
        <f t="shared" si="50"/>
        <v>0</v>
      </c>
      <c r="X171" s="11">
        <f t="shared" si="51"/>
        <v>100</v>
      </c>
      <c r="Y171" s="11">
        <f t="shared" si="52"/>
        <v>0</v>
      </c>
      <c r="Z171" s="98">
        <f t="shared" si="39"/>
        <v>0</v>
      </c>
      <c r="AA171" s="98">
        <f t="shared" si="40"/>
        <v>0</v>
      </c>
      <c r="AB171" s="98">
        <f t="shared" si="53"/>
        <v>0</v>
      </c>
      <c r="AC171" s="19"/>
      <c r="AD171" s="13"/>
      <c r="AE171" s="95">
        <f t="shared" si="41"/>
        <v>0</v>
      </c>
      <c r="AF171" s="95">
        <f t="shared" si="42"/>
        <v>0</v>
      </c>
      <c r="AG171" s="95">
        <f t="shared" si="43"/>
        <v>0</v>
      </c>
    </row>
    <row r="172" spans="1:33">
      <c r="A172" s="7">
        <v>168</v>
      </c>
      <c r="B172" s="189"/>
      <c r="C172" s="189"/>
      <c r="D172" s="189"/>
      <c r="E172" s="115"/>
      <c r="F172" s="191"/>
      <c r="G172" s="186"/>
      <c r="H172" s="205"/>
      <c r="I172" s="195">
        <v>100</v>
      </c>
      <c r="J172" s="195">
        <f t="shared" si="54"/>
        <v>0</v>
      </c>
      <c r="K172" s="196" t="s">
        <v>9</v>
      </c>
      <c r="L172" s="197">
        <f t="shared" si="55"/>
        <v>0</v>
      </c>
      <c r="M172" s="198">
        <f t="shared" si="56"/>
        <v>0</v>
      </c>
      <c r="N172" s="198">
        <f t="shared" si="57"/>
        <v>0</v>
      </c>
      <c r="O172" s="206"/>
      <c r="P172" s="21">
        <f t="shared" si="44"/>
        <v>0</v>
      </c>
      <c r="Q172" s="5">
        <f t="shared" si="45"/>
        <v>0</v>
      </c>
      <c r="R172" s="5">
        <f t="shared" si="46"/>
        <v>0</v>
      </c>
      <c r="S172" s="182">
        <f t="shared" si="47"/>
        <v>0</v>
      </c>
      <c r="T172" s="2"/>
      <c r="U172" s="100">
        <f t="shared" si="48"/>
        <v>0</v>
      </c>
      <c r="V172" s="100">
        <f t="shared" si="49"/>
        <v>0</v>
      </c>
      <c r="W172" s="22">
        <f t="shared" si="50"/>
        <v>0</v>
      </c>
      <c r="X172" s="11">
        <f t="shared" si="51"/>
        <v>100</v>
      </c>
      <c r="Y172" s="11">
        <f t="shared" si="52"/>
        <v>0</v>
      </c>
      <c r="Z172" s="98">
        <f t="shared" si="39"/>
        <v>0</v>
      </c>
      <c r="AA172" s="98">
        <f t="shared" si="40"/>
        <v>0</v>
      </c>
      <c r="AB172" s="98">
        <f t="shared" si="53"/>
        <v>0</v>
      </c>
      <c r="AC172" s="19"/>
      <c r="AD172" s="13"/>
      <c r="AE172" s="95">
        <f t="shared" si="41"/>
        <v>0</v>
      </c>
      <c r="AF172" s="95">
        <f t="shared" si="42"/>
        <v>0</v>
      </c>
      <c r="AG172" s="95">
        <f t="shared" si="43"/>
        <v>0</v>
      </c>
    </row>
    <row r="173" spans="1:33">
      <c r="A173" s="7">
        <v>169</v>
      </c>
      <c r="B173" s="189"/>
      <c r="C173" s="189"/>
      <c r="D173" s="189"/>
      <c r="E173" s="115"/>
      <c r="F173" s="191"/>
      <c r="G173" s="186"/>
      <c r="H173" s="205"/>
      <c r="I173" s="195">
        <v>100</v>
      </c>
      <c r="J173" s="195">
        <f t="shared" si="54"/>
        <v>0</v>
      </c>
      <c r="K173" s="196" t="s">
        <v>9</v>
      </c>
      <c r="L173" s="197">
        <f t="shared" si="55"/>
        <v>0</v>
      </c>
      <c r="M173" s="198">
        <f t="shared" si="56"/>
        <v>0</v>
      </c>
      <c r="N173" s="198">
        <f t="shared" si="57"/>
        <v>0</v>
      </c>
      <c r="O173" s="206"/>
      <c r="P173" s="21">
        <f t="shared" si="44"/>
        <v>0</v>
      </c>
      <c r="Q173" s="5">
        <f t="shared" si="45"/>
        <v>0</v>
      </c>
      <c r="R173" s="5">
        <f t="shared" si="46"/>
        <v>0</v>
      </c>
      <c r="S173" s="182">
        <f t="shared" si="47"/>
        <v>0</v>
      </c>
      <c r="T173" s="2"/>
      <c r="U173" s="100">
        <f t="shared" si="48"/>
        <v>0</v>
      </c>
      <c r="V173" s="100">
        <f t="shared" si="49"/>
        <v>0</v>
      </c>
      <c r="W173" s="22">
        <f t="shared" si="50"/>
        <v>0</v>
      </c>
      <c r="X173" s="11">
        <f t="shared" si="51"/>
        <v>100</v>
      </c>
      <c r="Y173" s="11">
        <f t="shared" si="52"/>
        <v>0</v>
      </c>
      <c r="Z173" s="98">
        <f t="shared" si="39"/>
        <v>0</v>
      </c>
      <c r="AA173" s="98">
        <f t="shared" si="40"/>
        <v>0</v>
      </c>
      <c r="AB173" s="98">
        <f t="shared" si="53"/>
        <v>0</v>
      </c>
      <c r="AC173" s="19"/>
      <c r="AD173" s="13"/>
      <c r="AE173" s="95">
        <f t="shared" si="41"/>
        <v>0</v>
      </c>
      <c r="AF173" s="95">
        <f t="shared" si="42"/>
        <v>0</v>
      </c>
      <c r="AG173" s="95">
        <f t="shared" si="43"/>
        <v>0</v>
      </c>
    </row>
    <row r="174" spans="1:33">
      <c r="A174" s="7">
        <v>170</v>
      </c>
      <c r="B174" s="189"/>
      <c r="C174" s="189"/>
      <c r="D174" s="189"/>
      <c r="E174" s="115"/>
      <c r="F174" s="191"/>
      <c r="G174" s="186"/>
      <c r="H174" s="205"/>
      <c r="I174" s="195">
        <v>100</v>
      </c>
      <c r="J174" s="195">
        <f t="shared" si="54"/>
        <v>0</v>
      </c>
      <c r="K174" s="196" t="s">
        <v>9</v>
      </c>
      <c r="L174" s="197">
        <f t="shared" si="55"/>
        <v>0</v>
      </c>
      <c r="M174" s="198">
        <f t="shared" si="56"/>
        <v>0</v>
      </c>
      <c r="N174" s="198">
        <f t="shared" si="57"/>
        <v>0</v>
      </c>
      <c r="O174" s="206"/>
      <c r="P174" s="21">
        <f t="shared" si="44"/>
        <v>0</v>
      </c>
      <c r="Q174" s="5">
        <f t="shared" si="45"/>
        <v>0</v>
      </c>
      <c r="R174" s="5">
        <f t="shared" si="46"/>
        <v>0</v>
      </c>
      <c r="S174" s="182">
        <f t="shared" si="47"/>
        <v>0</v>
      </c>
      <c r="T174" s="2"/>
      <c r="U174" s="100">
        <f t="shared" si="48"/>
        <v>0</v>
      </c>
      <c r="V174" s="100">
        <f t="shared" si="49"/>
        <v>0</v>
      </c>
      <c r="W174" s="22">
        <f t="shared" si="50"/>
        <v>0</v>
      </c>
      <c r="X174" s="11">
        <f t="shared" si="51"/>
        <v>100</v>
      </c>
      <c r="Y174" s="11">
        <f t="shared" si="52"/>
        <v>0</v>
      </c>
      <c r="Z174" s="98">
        <f t="shared" si="39"/>
        <v>0</v>
      </c>
      <c r="AA174" s="98">
        <f t="shared" si="40"/>
        <v>0</v>
      </c>
      <c r="AB174" s="98">
        <f t="shared" si="53"/>
        <v>0</v>
      </c>
      <c r="AC174" s="19"/>
      <c r="AD174" s="13"/>
      <c r="AE174" s="95">
        <f t="shared" si="41"/>
        <v>0</v>
      </c>
      <c r="AF174" s="95">
        <f t="shared" si="42"/>
        <v>0</v>
      </c>
      <c r="AG174" s="95">
        <f t="shared" si="43"/>
        <v>0</v>
      </c>
    </row>
    <row r="175" spans="1:33">
      <c r="A175" s="7">
        <v>171</v>
      </c>
      <c r="B175" s="189"/>
      <c r="C175" s="189"/>
      <c r="D175" s="189"/>
      <c r="E175" s="115"/>
      <c r="F175" s="191"/>
      <c r="G175" s="186"/>
      <c r="H175" s="205"/>
      <c r="I175" s="195">
        <v>100</v>
      </c>
      <c r="J175" s="195">
        <f t="shared" si="54"/>
        <v>0</v>
      </c>
      <c r="K175" s="196" t="s">
        <v>9</v>
      </c>
      <c r="L175" s="197">
        <f t="shared" si="55"/>
        <v>0</v>
      </c>
      <c r="M175" s="198">
        <f t="shared" si="56"/>
        <v>0</v>
      </c>
      <c r="N175" s="198">
        <f t="shared" si="57"/>
        <v>0</v>
      </c>
      <c r="O175" s="206"/>
      <c r="P175" s="21">
        <f t="shared" si="44"/>
        <v>0</v>
      </c>
      <c r="Q175" s="5">
        <f t="shared" si="45"/>
        <v>0</v>
      </c>
      <c r="R175" s="5">
        <f t="shared" si="46"/>
        <v>0</v>
      </c>
      <c r="S175" s="182">
        <f t="shared" si="47"/>
        <v>0</v>
      </c>
      <c r="T175" s="2"/>
      <c r="U175" s="100">
        <f t="shared" si="48"/>
        <v>0</v>
      </c>
      <c r="V175" s="100">
        <f t="shared" si="49"/>
        <v>0</v>
      </c>
      <c r="W175" s="22">
        <f t="shared" si="50"/>
        <v>0</v>
      </c>
      <c r="X175" s="11">
        <f t="shared" si="51"/>
        <v>100</v>
      </c>
      <c r="Y175" s="11">
        <f t="shared" si="52"/>
        <v>0</v>
      </c>
      <c r="Z175" s="98">
        <f t="shared" si="39"/>
        <v>0</v>
      </c>
      <c r="AA175" s="98">
        <f t="shared" si="40"/>
        <v>0</v>
      </c>
      <c r="AB175" s="98">
        <f t="shared" si="53"/>
        <v>0</v>
      </c>
      <c r="AC175" s="19"/>
      <c r="AD175" s="13"/>
      <c r="AE175" s="95">
        <f t="shared" si="41"/>
        <v>0</v>
      </c>
      <c r="AF175" s="95">
        <f t="shared" si="42"/>
        <v>0</v>
      </c>
      <c r="AG175" s="95">
        <f t="shared" si="43"/>
        <v>0</v>
      </c>
    </row>
    <row r="176" spans="1:33">
      <c r="A176" s="7">
        <v>172</v>
      </c>
      <c r="B176" s="189"/>
      <c r="C176" s="189"/>
      <c r="D176" s="189"/>
      <c r="E176" s="115"/>
      <c r="F176" s="191"/>
      <c r="G176" s="186"/>
      <c r="H176" s="205"/>
      <c r="I176" s="195">
        <v>100</v>
      </c>
      <c r="J176" s="195">
        <f t="shared" si="54"/>
        <v>0</v>
      </c>
      <c r="K176" s="196" t="s">
        <v>9</v>
      </c>
      <c r="L176" s="197">
        <f t="shared" si="55"/>
        <v>0</v>
      </c>
      <c r="M176" s="198">
        <f t="shared" si="56"/>
        <v>0</v>
      </c>
      <c r="N176" s="198">
        <f t="shared" si="57"/>
        <v>0</v>
      </c>
      <c r="O176" s="206"/>
      <c r="P176" s="21">
        <f t="shared" si="44"/>
        <v>0</v>
      </c>
      <c r="Q176" s="5">
        <f t="shared" si="45"/>
        <v>0</v>
      </c>
      <c r="R176" s="5">
        <f t="shared" si="46"/>
        <v>0</v>
      </c>
      <c r="S176" s="182">
        <f t="shared" si="47"/>
        <v>0</v>
      </c>
      <c r="T176" s="2"/>
      <c r="U176" s="100">
        <f t="shared" si="48"/>
        <v>0</v>
      </c>
      <c r="V176" s="100">
        <f t="shared" si="49"/>
        <v>0</v>
      </c>
      <c r="W176" s="22">
        <f t="shared" si="50"/>
        <v>0</v>
      </c>
      <c r="X176" s="11">
        <f t="shared" si="51"/>
        <v>100</v>
      </c>
      <c r="Y176" s="11">
        <f t="shared" si="52"/>
        <v>0</v>
      </c>
      <c r="Z176" s="98">
        <f t="shared" si="39"/>
        <v>0</v>
      </c>
      <c r="AA176" s="98">
        <f t="shared" si="40"/>
        <v>0</v>
      </c>
      <c r="AB176" s="98">
        <f t="shared" si="53"/>
        <v>0</v>
      </c>
      <c r="AC176" s="19"/>
      <c r="AD176" s="13"/>
      <c r="AE176" s="95">
        <f t="shared" si="41"/>
        <v>0</v>
      </c>
      <c r="AF176" s="95">
        <f t="shared" si="42"/>
        <v>0</v>
      </c>
      <c r="AG176" s="95">
        <f t="shared" si="43"/>
        <v>0</v>
      </c>
    </row>
    <row r="177" spans="1:33">
      <c r="A177" s="7">
        <v>173</v>
      </c>
      <c r="B177" s="189"/>
      <c r="C177" s="189"/>
      <c r="D177" s="189"/>
      <c r="E177" s="115"/>
      <c r="F177" s="191"/>
      <c r="G177" s="186"/>
      <c r="H177" s="205"/>
      <c r="I177" s="195">
        <v>100</v>
      </c>
      <c r="J177" s="195">
        <f t="shared" si="54"/>
        <v>0</v>
      </c>
      <c r="K177" s="196" t="s">
        <v>9</v>
      </c>
      <c r="L177" s="197">
        <f t="shared" si="55"/>
        <v>0</v>
      </c>
      <c r="M177" s="198">
        <f t="shared" si="56"/>
        <v>0</v>
      </c>
      <c r="N177" s="198">
        <f t="shared" si="57"/>
        <v>0</v>
      </c>
      <c r="O177" s="206"/>
      <c r="P177" s="21">
        <f t="shared" si="44"/>
        <v>0</v>
      </c>
      <c r="Q177" s="5">
        <f t="shared" si="45"/>
        <v>0</v>
      </c>
      <c r="R177" s="5">
        <f t="shared" si="46"/>
        <v>0</v>
      </c>
      <c r="S177" s="182">
        <f t="shared" si="47"/>
        <v>0</v>
      </c>
      <c r="T177" s="2"/>
      <c r="U177" s="100">
        <f t="shared" si="48"/>
        <v>0</v>
      </c>
      <c r="V177" s="100">
        <f t="shared" si="49"/>
        <v>0</v>
      </c>
      <c r="W177" s="22">
        <f t="shared" si="50"/>
        <v>0</v>
      </c>
      <c r="X177" s="11">
        <f t="shared" si="51"/>
        <v>100</v>
      </c>
      <c r="Y177" s="11">
        <f t="shared" si="52"/>
        <v>0</v>
      </c>
      <c r="Z177" s="98">
        <f t="shared" si="39"/>
        <v>0</v>
      </c>
      <c r="AA177" s="98">
        <f t="shared" si="40"/>
        <v>0</v>
      </c>
      <c r="AB177" s="98">
        <f t="shared" si="53"/>
        <v>0</v>
      </c>
      <c r="AC177" s="19"/>
      <c r="AD177" s="13"/>
      <c r="AE177" s="95">
        <f t="shared" si="41"/>
        <v>0</v>
      </c>
      <c r="AF177" s="95">
        <f t="shared" si="42"/>
        <v>0</v>
      </c>
      <c r="AG177" s="95">
        <f t="shared" si="43"/>
        <v>0</v>
      </c>
    </row>
    <row r="178" spans="1:33">
      <c r="A178" s="7">
        <v>174</v>
      </c>
      <c r="B178" s="189"/>
      <c r="C178" s="189"/>
      <c r="D178" s="189"/>
      <c r="E178" s="115"/>
      <c r="F178" s="191"/>
      <c r="G178" s="186"/>
      <c r="H178" s="205"/>
      <c r="I178" s="195">
        <v>100</v>
      </c>
      <c r="J178" s="195">
        <f t="shared" si="54"/>
        <v>0</v>
      </c>
      <c r="K178" s="196" t="s">
        <v>9</v>
      </c>
      <c r="L178" s="197">
        <f t="shared" si="55"/>
        <v>0</v>
      </c>
      <c r="M178" s="198">
        <f t="shared" si="56"/>
        <v>0</v>
      </c>
      <c r="N178" s="198">
        <f t="shared" si="57"/>
        <v>0</v>
      </c>
      <c r="O178" s="206"/>
      <c r="P178" s="21">
        <f t="shared" si="44"/>
        <v>0</v>
      </c>
      <c r="Q178" s="5">
        <f t="shared" si="45"/>
        <v>0</v>
      </c>
      <c r="R178" s="5">
        <f t="shared" si="46"/>
        <v>0</v>
      </c>
      <c r="S178" s="182">
        <f t="shared" si="47"/>
        <v>0</v>
      </c>
      <c r="T178" s="2"/>
      <c r="U178" s="100">
        <f t="shared" si="48"/>
        <v>0</v>
      </c>
      <c r="V178" s="100">
        <f t="shared" si="49"/>
        <v>0</v>
      </c>
      <c r="W178" s="22">
        <f t="shared" si="50"/>
        <v>0</v>
      </c>
      <c r="X178" s="11">
        <f t="shared" si="51"/>
        <v>100</v>
      </c>
      <c r="Y178" s="11">
        <f t="shared" si="52"/>
        <v>0</v>
      </c>
      <c r="Z178" s="98">
        <f t="shared" si="39"/>
        <v>0</v>
      </c>
      <c r="AA178" s="98">
        <f t="shared" si="40"/>
        <v>0</v>
      </c>
      <c r="AB178" s="98">
        <f t="shared" si="53"/>
        <v>0</v>
      </c>
      <c r="AC178" s="19"/>
      <c r="AD178" s="13"/>
      <c r="AE178" s="95">
        <f t="shared" si="41"/>
        <v>0</v>
      </c>
      <c r="AF178" s="95">
        <f t="shared" si="42"/>
        <v>0</v>
      </c>
      <c r="AG178" s="95">
        <f t="shared" si="43"/>
        <v>0</v>
      </c>
    </row>
    <row r="179" spans="1:33">
      <c r="A179" s="7">
        <v>175</v>
      </c>
      <c r="B179" s="189"/>
      <c r="C179" s="189"/>
      <c r="D179" s="189"/>
      <c r="E179" s="115"/>
      <c r="F179" s="191"/>
      <c r="G179" s="186"/>
      <c r="H179" s="205"/>
      <c r="I179" s="195">
        <v>100</v>
      </c>
      <c r="J179" s="195">
        <f t="shared" si="54"/>
        <v>0</v>
      </c>
      <c r="K179" s="196" t="s">
        <v>9</v>
      </c>
      <c r="L179" s="197">
        <f t="shared" si="55"/>
        <v>0</v>
      </c>
      <c r="M179" s="198">
        <f t="shared" si="56"/>
        <v>0</v>
      </c>
      <c r="N179" s="198">
        <f t="shared" si="57"/>
        <v>0</v>
      </c>
      <c r="O179" s="206"/>
      <c r="P179" s="21">
        <f t="shared" si="44"/>
        <v>0</v>
      </c>
      <c r="Q179" s="5">
        <f t="shared" si="45"/>
        <v>0</v>
      </c>
      <c r="R179" s="5">
        <f t="shared" si="46"/>
        <v>0</v>
      </c>
      <c r="S179" s="182">
        <f t="shared" si="47"/>
        <v>0</v>
      </c>
      <c r="T179" s="2"/>
      <c r="U179" s="100">
        <f t="shared" si="48"/>
        <v>0</v>
      </c>
      <c r="V179" s="100">
        <f t="shared" si="49"/>
        <v>0</v>
      </c>
      <c r="W179" s="22">
        <f t="shared" si="50"/>
        <v>0</v>
      </c>
      <c r="X179" s="11">
        <f t="shared" si="51"/>
        <v>100</v>
      </c>
      <c r="Y179" s="11">
        <f t="shared" si="52"/>
        <v>0</v>
      </c>
      <c r="Z179" s="98">
        <f t="shared" si="39"/>
        <v>0</v>
      </c>
      <c r="AA179" s="98">
        <f t="shared" si="40"/>
        <v>0</v>
      </c>
      <c r="AB179" s="98">
        <f t="shared" si="53"/>
        <v>0</v>
      </c>
      <c r="AC179" s="19"/>
      <c r="AD179" s="13"/>
      <c r="AE179" s="95">
        <f t="shared" si="41"/>
        <v>0</v>
      </c>
      <c r="AF179" s="95">
        <f t="shared" si="42"/>
        <v>0</v>
      </c>
      <c r="AG179" s="95">
        <f t="shared" si="43"/>
        <v>0</v>
      </c>
    </row>
    <row r="180" spans="1:33">
      <c r="A180" s="7">
        <v>176</v>
      </c>
      <c r="B180" s="189"/>
      <c r="C180" s="189"/>
      <c r="D180" s="189"/>
      <c r="E180" s="115"/>
      <c r="F180" s="191"/>
      <c r="G180" s="186"/>
      <c r="H180" s="205"/>
      <c r="I180" s="195">
        <v>100</v>
      </c>
      <c r="J180" s="195">
        <f t="shared" si="54"/>
        <v>0</v>
      </c>
      <c r="K180" s="196" t="s">
        <v>9</v>
      </c>
      <c r="L180" s="197">
        <f t="shared" si="55"/>
        <v>0</v>
      </c>
      <c r="M180" s="198">
        <f t="shared" si="56"/>
        <v>0</v>
      </c>
      <c r="N180" s="198">
        <f t="shared" si="57"/>
        <v>0</v>
      </c>
      <c r="O180" s="206"/>
      <c r="P180" s="21">
        <f t="shared" si="44"/>
        <v>0</v>
      </c>
      <c r="Q180" s="5">
        <f t="shared" si="45"/>
        <v>0</v>
      </c>
      <c r="R180" s="5">
        <f t="shared" si="46"/>
        <v>0</v>
      </c>
      <c r="S180" s="182">
        <f t="shared" si="47"/>
        <v>0</v>
      </c>
      <c r="T180" s="2"/>
      <c r="U180" s="100">
        <f t="shared" si="48"/>
        <v>0</v>
      </c>
      <c r="V180" s="100">
        <f t="shared" si="49"/>
        <v>0</v>
      </c>
      <c r="W180" s="22">
        <f t="shared" si="50"/>
        <v>0</v>
      </c>
      <c r="X180" s="11">
        <f t="shared" si="51"/>
        <v>100</v>
      </c>
      <c r="Y180" s="11">
        <f t="shared" si="52"/>
        <v>0</v>
      </c>
      <c r="Z180" s="98">
        <f t="shared" si="39"/>
        <v>0</v>
      </c>
      <c r="AA180" s="98">
        <f t="shared" si="40"/>
        <v>0</v>
      </c>
      <c r="AB180" s="98">
        <f t="shared" si="53"/>
        <v>0</v>
      </c>
      <c r="AC180" s="19"/>
      <c r="AD180" s="13"/>
      <c r="AE180" s="95">
        <f t="shared" si="41"/>
        <v>0</v>
      </c>
      <c r="AF180" s="95">
        <f t="shared" si="42"/>
        <v>0</v>
      </c>
      <c r="AG180" s="95">
        <f t="shared" si="43"/>
        <v>0</v>
      </c>
    </row>
    <row r="181" spans="1:33">
      <c r="A181" s="7">
        <v>177</v>
      </c>
      <c r="B181" s="189"/>
      <c r="C181" s="189"/>
      <c r="D181" s="189"/>
      <c r="E181" s="115"/>
      <c r="F181" s="191"/>
      <c r="G181" s="186"/>
      <c r="H181" s="205"/>
      <c r="I181" s="195">
        <v>100</v>
      </c>
      <c r="J181" s="195">
        <f t="shared" si="54"/>
        <v>0</v>
      </c>
      <c r="K181" s="196" t="s">
        <v>9</v>
      </c>
      <c r="L181" s="197">
        <f t="shared" si="55"/>
        <v>0</v>
      </c>
      <c r="M181" s="198">
        <f t="shared" si="56"/>
        <v>0</v>
      </c>
      <c r="N181" s="198">
        <f t="shared" si="57"/>
        <v>0</v>
      </c>
      <c r="O181" s="206"/>
      <c r="P181" s="21">
        <f t="shared" si="44"/>
        <v>0</v>
      </c>
      <c r="Q181" s="5">
        <f t="shared" si="45"/>
        <v>0</v>
      </c>
      <c r="R181" s="5">
        <f t="shared" si="46"/>
        <v>0</v>
      </c>
      <c r="S181" s="182">
        <f t="shared" si="47"/>
        <v>0</v>
      </c>
      <c r="T181" s="2"/>
      <c r="U181" s="100">
        <f t="shared" si="48"/>
        <v>0</v>
      </c>
      <c r="V181" s="100">
        <f t="shared" si="49"/>
        <v>0</v>
      </c>
      <c r="W181" s="22">
        <f t="shared" si="50"/>
        <v>0</v>
      </c>
      <c r="X181" s="11">
        <f t="shared" si="51"/>
        <v>100</v>
      </c>
      <c r="Y181" s="11">
        <f t="shared" si="52"/>
        <v>0</v>
      </c>
      <c r="Z181" s="98">
        <f t="shared" si="39"/>
        <v>0</v>
      </c>
      <c r="AA181" s="98">
        <f t="shared" si="40"/>
        <v>0</v>
      </c>
      <c r="AB181" s="98">
        <f t="shared" si="53"/>
        <v>0</v>
      </c>
      <c r="AC181" s="19"/>
      <c r="AD181" s="13"/>
      <c r="AE181" s="95">
        <f t="shared" si="41"/>
        <v>0</v>
      </c>
      <c r="AF181" s="95">
        <f t="shared" si="42"/>
        <v>0</v>
      </c>
      <c r="AG181" s="95">
        <f t="shared" si="43"/>
        <v>0</v>
      </c>
    </row>
    <row r="182" spans="1:33">
      <c r="A182" s="7">
        <v>178</v>
      </c>
      <c r="B182" s="189"/>
      <c r="C182" s="189"/>
      <c r="D182" s="189"/>
      <c r="E182" s="115"/>
      <c r="F182" s="191"/>
      <c r="G182" s="186"/>
      <c r="H182" s="205"/>
      <c r="I182" s="195">
        <v>100</v>
      </c>
      <c r="J182" s="195">
        <f t="shared" si="54"/>
        <v>0</v>
      </c>
      <c r="K182" s="196" t="s">
        <v>9</v>
      </c>
      <c r="L182" s="197">
        <f t="shared" si="55"/>
        <v>0</v>
      </c>
      <c r="M182" s="198">
        <f t="shared" si="56"/>
        <v>0</v>
      </c>
      <c r="N182" s="198">
        <f t="shared" si="57"/>
        <v>0</v>
      </c>
      <c r="O182" s="206"/>
      <c r="P182" s="21">
        <f t="shared" si="44"/>
        <v>0</v>
      </c>
      <c r="Q182" s="5">
        <f t="shared" si="45"/>
        <v>0</v>
      </c>
      <c r="R182" s="5">
        <f t="shared" si="46"/>
        <v>0</v>
      </c>
      <c r="S182" s="182">
        <f t="shared" si="47"/>
        <v>0</v>
      </c>
      <c r="T182" s="2"/>
      <c r="U182" s="100">
        <f t="shared" si="48"/>
        <v>0</v>
      </c>
      <c r="V182" s="100">
        <f t="shared" si="49"/>
        <v>0</v>
      </c>
      <c r="W182" s="22">
        <f t="shared" si="50"/>
        <v>0</v>
      </c>
      <c r="X182" s="11">
        <f t="shared" si="51"/>
        <v>100</v>
      </c>
      <c r="Y182" s="11">
        <f t="shared" si="52"/>
        <v>0</v>
      </c>
      <c r="Z182" s="98">
        <f t="shared" si="39"/>
        <v>0</v>
      </c>
      <c r="AA182" s="98">
        <f t="shared" si="40"/>
        <v>0</v>
      </c>
      <c r="AB182" s="98">
        <f t="shared" si="53"/>
        <v>0</v>
      </c>
      <c r="AC182" s="19"/>
      <c r="AD182" s="13"/>
      <c r="AE182" s="95">
        <f t="shared" si="41"/>
        <v>0</v>
      </c>
      <c r="AF182" s="95">
        <f t="shared" si="42"/>
        <v>0</v>
      </c>
      <c r="AG182" s="95">
        <f t="shared" si="43"/>
        <v>0</v>
      </c>
    </row>
    <row r="183" spans="1:33">
      <c r="A183" s="7">
        <v>179</v>
      </c>
      <c r="B183" s="189"/>
      <c r="C183" s="189"/>
      <c r="D183" s="189"/>
      <c r="E183" s="115"/>
      <c r="F183" s="191"/>
      <c r="G183" s="186"/>
      <c r="H183" s="205"/>
      <c r="I183" s="195">
        <v>100</v>
      </c>
      <c r="J183" s="195">
        <f t="shared" si="54"/>
        <v>0</v>
      </c>
      <c r="K183" s="196" t="s">
        <v>9</v>
      </c>
      <c r="L183" s="197">
        <f t="shared" si="55"/>
        <v>0</v>
      </c>
      <c r="M183" s="198">
        <f t="shared" si="56"/>
        <v>0</v>
      </c>
      <c r="N183" s="198">
        <f t="shared" si="57"/>
        <v>0</v>
      </c>
      <c r="O183" s="206"/>
      <c r="P183" s="21">
        <f t="shared" si="44"/>
        <v>0</v>
      </c>
      <c r="Q183" s="5">
        <f t="shared" si="45"/>
        <v>0</v>
      </c>
      <c r="R183" s="5">
        <f t="shared" si="46"/>
        <v>0</v>
      </c>
      <c r="S183" s="182">
        <f t="shared" si="47"/>
        <v>0</v>
      </c>
      <c r="T183" s="2"/>
      <c r="U183" s="100">
        <f t="shared" si="48"/>
        <v>0</v>
      </c>
      <c r="V183" s="100">
        <f t="shared" si="49"/>
        <v>0</v>
      </c>
      <c r="W183" s="22">
        <f t="shared" si="50"/>
        <v>0</v>
      </c>
      <c r="X183" s="11">
        <f t="shared" si="51"/>
        <v>100</v>
      </c>
      <c r="Y183" s="11">
        <f t="shared" si="52"/>
        <v>0</v>
      </c>
      <c r="Z183" s="98">
        <f t="shared" si="39"/>
        <v>0</v>
      </c>
      <c r="AA183" s="98">
        <f t="shared" si="40"/>
        <v>0</v>
      </c>
      <c r="AB183" s="98">
        <f t="shared" si="53"/>
        <v>0</v>
      </c>
      <c r="AC183" s="19"/>
      <c r="AD183" s="13"/>
      <c r="AE183" s="95">
        <f t="shared" si="41"/>
        <v>0</v>
      </c>
      <c r="AF183" s="95">
        <f t="shared" si="42"/>
        <v>0</v>
      </c>
      <c r="AG183" s="95">
        <f t="shared" si="43"/>
        <v>0</v>
      </c>
    </row>
    <row r="184" spans="1:33">
      <c r="A184" s="7">
        <v>180</v>
      </c>
      <c r="B184" s="189"/>
      <c r="C184" s="189"/>
      <c r="D184" s="189"/>
      <c r="E184" s="115"/>
      <c r="F184" s="191"/>
      <c r="G184" s="186"/>
      <c r="H184" s="205"/>
      <c r="I184" s="195">
        <v>100</v>
      </c>
      <c r="J184" s="195">
        <f t="shared" si="54"/>
        <v>0</v>
      </c>
      <c r="K184" s="196" t="s">
        <v>9</v>
      </c>
      <c r="L184" s="197">
        <f t="shared" si="55"/>
        <v>0</v>
      </c>
      <c r="M184" s="198">
        <f t="shared" si="56"/>
        <v>0</v>
      </c>
      <c r="N184" s="198">
        <f t="shared" si="57"/>
        <v>0</v>
      </c>
      <c r="O184" s="206"/>
      <c r="P184" s="21">
        <f t="shared" si="44"/>
        <v>0</v>
      </c>
      <c r="Q184" s="5">
        <f t="shared" si="45"/>
        <v>0</v>
      </c>
      <c r="R184" s="5">
        <f t="shared" si="46"/>
        <v>0</v>
      </c>
      <c r="S184" s="182">
        <f t="shared" si="47"/>
        <v>0</v>
      </c>
      <c r="T184" s="2"/>
      <c r="U184" s="100">
        <f t="shared" si="48"/>
        <v>0</v>
      </c>
      <c r="V184" s="100">
        <f t="shared" si="49"/>
        <v>0</v>
      </c>
      <c r="W184" s="22">
        <f t="shared" si="50"/>
        <v>0</v>
      </c>
      <c r="X184" s="11">
        <f t="shared" si="51"/>
        <v>100</v>
      </c>
      <c r="Y184" s="11">
        <f t="shared" si="52"/>
        <v>0</v>
      </c>
      <c r="Z184" s="98">
        <f t="shared" si="39"/>
        <v>0</v>
      </c>
      <c r="AA184" s="98">
        <f t="shared" si="40"/>
        <v>0</v>
      </c>
      <c r="AB184" s="98">
        <f t="shared" si="53"/>
        <v>0</v>
      </c>
      <c r="AC184" s="19"/>
      <c r="AD184" s="13"/>
      <c r="AE184" s="95">
        <f t="shared" si="41"/>
        <v>0</v>
      </c>
      <c r="AF184" s="95">
        <f t="shared" si="42"/>
        <v>0</v>
      </c>
      <c r="AG184" s="95">
        <f t="shared" si="43"/>
        <v>0</v>
      </c>
    </row>
    <row r="185" spans="1:33">
      <c r="A185" s="7">
        <v>181</v>
      </c>
      <c r="B185" s="189"/>
      <c r="C185" s="189"/>
      <c r="D185" s="189"/>
      <c r="E185" s="115"/>
      <c r="F185" s="191"/>
      <c r="G185" s="186"/>
      <c r="H185" s="205"/>
      <c r="I185" s="195">
        <v>100</v>
      </c>
      <c r="J185" s="195">
        <f t="shared" si="54"/>
        <v>0</v>
      </c>
      <c r="K185" s="196" t="s">
        <v>9</v>
      </c>
      <c r="L185" s="197">
        <f t="shared" si="55"/>
        <v>0</v>
      </c>
      <c r="M185" s="198">
        <f t="shared" si="56"/>
        <v>0</v>
      </c>
      <c r="N185" s="198">
        <f t="shared" si="57"/>
        <v>0</v>
      </c>
      <c r="O185" s="206"/>
      <c r="P185" s="21">
        <f t="shared" si="44"/>
        <v>0</v>
      </c>
      <c r="Q185" s="5">
        <f t="shared" si="45"/>
        <v>0</v>
      </c>
      <c r="R185" s="5">
        <f t="shared" si="46"/>
        <v>0</v>
      </c>
      <c r="S185" s="182">
        <f t="shared" si="47"/>
        <v>0</v>
      </c>
      <c r="T185" s="2"/>
      <c r="U185" s="100">
        <f t="shared" si="48"/>
        <v>0</v>
      </c>
      <c r="V185" s="100">
        <f t="shared" si="49"/>
        <v>0</v>
      </c>
      <c r="W185" s="22">
        <f t="shared" si="50"/>
        <v>0</v>
      </c>
      <c r="X185" s="11">
        <f t="shared" si="51"/>
        <v>100</v>
      </c>
      <c r="Y185" s="11">
        <f t="shared" si="52"/>
        <v>0</v>
      </c>
      <c r="Z185" s="98">
        <f t="shared" si="39"/>
        <v>0</v>
      </c>
      <c r="AA185" s="98">
        <f t="shared" si="40"/>
        <v>0</v>
      </c>
      <c r="AB185" s="98">
        <f t="shared" si="53"/>
        <v>0</v>
      </c>
      <c r="AC185" s="19"/>
      <c r="AD185" s="13"/>
      <c r="AE185" s="95">
        <f t="shared" si="41"/>
        <v>0</v>
      </c>
      <c r="AF185" s="95">
        <f t="shared" si="42"/>
        <v>0</v>
      </c>
      <c r="AG185" s="95">
        <f t="shared" si="43"/>
        <v>0</v>
      </c>
    </row>
    <row r="186" spans="1:33">
      <c r="A186" s="7">
        <v>182</v>
      </c>
      <c r="B186" s="189"/>
      <c r="C186" s="189"/>
      <c r="D186" s="189"/>
      <c r="E186" s="115"/>
      <c r="F186" s="191"/>
      <c r="G186" s="186"/>
      <c r="H186" s="205"/>
      <c r="I186" s="195">
        <v>100</v>
      </c>
      <c r="J186" s="195">
        <f t="shared" si="54"/>
        <v>0</v>
      </c>
      <c r="K186" s="196" t="s">
        <v>9</v>
      </c>
      <c r="L186" s="197">
        <f t="shared" si="55"/>
        <v>0</v>
      </c>
      <c r="M186" s="198">
        <f t="shared" si="56"/>
        <v>0</v>
      </c>
      <c r="N186" s="198">
        <f t="shared" si="57"/>
        <v>0</v>
      </c>
      <c r="O186" s="206"/>
      <c r="P186" s="21">
        <f t="shared" si="44"/>
        <v>0</v>
      </c>
      <c r="Q186" s="5">
        <f t="shared" si="45"/>
        <v>0</v>
      </c>
      <c r="R186" s="5">
        <f t="shared" si="46"/>
        <v>0</v>
      </c>
      <c r="S186" s="182">
        <f t="shared" si="47"/>
        <v>0</v>
      </c>
      <c r="T186" s="2"/>
      <c r="U186" s="100">
        <f t="shared" si="48"/>
        <v>0</v>
      </c>
      <c r="V186" s="100">
        <f t="shared" si="49"/>
        <v>0</v>
      </c>
      <c r="W186" s="22">
        <f t="shared" si="50"/>
        <v>0</v>
      </c>
      <c r="X186" s="11">
        <f t="shared" si="51"/>
        <v>100</v>
      </c>
      <c r="Y186" s="11">
        <f t="shared" si="52"/>
        <v>0</v>
      </c>
      <c r="Z186" s="98">
        <f t="shared" si="39"/>
        <v>0</v>
      </c>
      <c r="AA186" s="98">
        <f t="shared" si="40"/>
        <v>0</v>
      </c>
      <c r="AB186" s="98">
        <f t="shared" si="53"/>
        <v>0</v>
      </c>
      <c r="AC186" s="19"/>
      <c r="AD186" s="13"/>
      <c r="AE186" s="95">
        <f t="shared" si="41"/>
        <v>0</v>
      </c>
      <c r="AF186" s="95">
        <f t="shared" si="42"/>
        <v>0</v>
      </c>
      <c r="AG186" s="95">
        <f t="shared" si="43"/>
        <v>0</v>
      </c>
    </row>
    <row r="187" spans="1:33">
      <c r="A187" s="7">
        <v>183</v>
      </c>
      <c r="B187" s="189"/>
      <c r="C187" s="189"/>
      <c r="D187" s="189"/>
      <c r="E187" s="115"/>
      <c r="F187" s="191"/>
      <c r="G187" s="186"/>
      <c r="H187" s="205"/>
      <c r="I187" s="195">
        <v>100</v>
      </c>
      <c r="J187" s="195">
        <f t="shared" si="54"/>
        <v>0</v>
      </c>
      <c r="K187" s="196" t="s">
        <v>9</v>
      </c>
      <c r="L187" s="197">
        <f t="shared" si="55"/>
        <v>0</v>
      </c>
      <c r="M187" s="198">
        <f t="shared" si="56"/>
        <v>0</v>
      </c>
      <c r="N187" s="198">
        <f t="shared" si="57"/>
        <v>0</v>
      </c>
      <c r="O187" s="206"/>
      <c r="P187" s="21">
        <f t="shared" si="44"/>
        <v>0</v>
      </c>
      <c r="Q187" s="5">
        <f t="shared" si="45"/>
        <v>0</v>
      </c>
      <c r="R187" s="5">
        <f t="shared" si="46"/>
        <v>0</v>
      </c>
      <c r="S187" s="182">
        <f t="shared" si="47"/>
        <v>0</v>
      </c>
      <c r="T187" s="2"/>
      <c r="U187" s="100">
        <f t="shared" si="48"/>
        <v>0</v>
      </c>
      <c r="V187" s="100">
        <f t="shared" si="49"/>
        <v>0</v>
      </c>
      <c r="W187" s="22">
        <f t="shared" si="50"/>
        <v>0</v>
      </c>
      <c r="X187" s="11">
        <f t="shared" si="51"/>
        <v>100</v>
      </c>
      <c r="Y187" s="11">
        <f t="shared" si="52"/>
        <v>0</v>
      </c>
      <c r="Z187" s="98">
        <f t="shared" si="39"/>
        <v>0</v>
      </c>
      <c r="AA187" s="98">
        <f t="shared" si="40"/>
        <v>0</v>
      </c>
      <c r="AB187" s="98">
        <f t="shared" si="53"/>
        <v>0</v>
      </c>
      <c r="AC187" s="19"/>
      <c r="AD187" s="13"/>
      <c r="AE187" s="95">
        <f t="shared" si="41"/>
        <v>0</v>
      </c>
      <c r="AF187" s="95">
        <f t="shared" si="42"/>
        <v>0</v>
      </c>
      <c r="AG187" s="95">
        <f t="shared" si="43"/>
        <v>0</v>
      </c>
    </row>
    <row r="188" spans="1:33">
      <c r="A188" s="7">
        <v>184</v>
      </c>
      <c r="B188" s="189"/>
      <c r="C188" s="189"/>
      <c r="D188" s="189"/>
      <c r="E188" s="115"/>
      <c r="F188" s="191"/>
      <c r="G188" s="186"/>
      <c r="H188" s="205"/>
      <c r="I188" s="195">
        <v>100</v>
      </c>
      <c r="J188" s="195">
        <f t="shared" si="54"/>
        <v>0</v>
      </c>
      <c r="K188" s="196" t="s">
        <v>9</v>
      </c>
      <c r="L188" s="197">
        <f t="shared" si="55"/>
        <v>0</v>
      </c>
      <c r="M188" s="198">
        <f t="shared" si="56"/>
        <v>0</v>
      </c>
      <c r="N188" s="198">
        <f t="shared" si="57"/>
        <v>0</v>
      </c>
      <c r="O188" s="206"/>
      <c r="P188" s="21">
        <f t="shared" si="44"/>
        <v>0</v>
      </c>
      <c r="Q188" s="5">
        <f t="shared" si="45"/>
        <v>0</v>
      </c>
      <c r="R188" s="5">
        <f t="shared" si="46"/>
        <v>0</v>
      </c>
      <c r="S188" s="182">
        <f t="shared" si="47"/>
        <v>0</v>
      </c>
      <c r="T188" s="2"/>
      <c r="U188" s="100">
        <f t="shared" si="48"/>
        <v>0</v>
      </c>
      <c r="V188" s="100">
        <f t="shared" si="49"/>
        <v>0</v>
      </c>
      <c r="W188" s="22">
        <f t="shared" si="50"/>
        <v>0</v>
      </c>
      <c r="X188" s="11">
        <f t="shared" si="51"/>
        <v>100</v>
      </c>
      <c r="Y188" s="11">
        <f t="shared" si="52"/>
        <v>0</v>
      </c>
      <c r="Z188" s="98">
        <f t="shared" si="39"/>
        <v>0</v>
      </c>
      <c r="AA188" s="98">
        <f t="shared" si="40"/>
        <v>0</v>
      </c>
      <c r="AB188" s="98">
        <f t="shared" si="53"/>
        <v>0</v>
      </c>
      <c r="AC188" s="19"/>
      <c r="AD188" s="13"/>
      <c r="AE188" s="95">
        <f t="shared" si="41"/>
        <v>0</v>
      </c>
      <c r="AF188" s="95">
        <f t="shared" si="42"/>
        <v>0</v>
      </c>
      <c r="AG188" s="95">
        <f t="shared" si="43"/>
        <v>0</v>
      </c>
    </row>
    <row r="189" spans="1:33">
      <c r="A189" s="7">
        <v>185</v>
      </c>
      <c r="B189" s="189"/>
      <c r="C189" s="189"/>
      <c r="D189" s="189"/>
      <c r="E189" s="115"/>
      <c r="F189" s="191"/>
      <c r="G189" s="186"/>
      <c r="H189" s="205"/>
      <c r="I189" s="195">
        <v>100</v>
      </c>
      <c r="J189" s="195">
        <f t="shared" si="54"/>
        <v>0</v>
      </c>
      <c r="K189" s="196" t="s">
        <v>9</v>
      </c>
      <c r="L189" s="197">
        <f t="shared" si="55"/>
        <v>0</v>
      </c>
      <c r="M189" s="198">
        <f t="shared" si="56"/>
        <v>0</v>
      </c>
      <c r="N189" s="198">
        <f t="shared" si="57"/>
        <v>0</v>
      </c>
      <c r="O189" s="206"/>
      <c r="P189" s="21">
        <f t="shared" si="44"/>
        <v>0</v>
      </c>
      <c r="Q189" s="5">
        <f t="shared" si="45"/>
        <v>0</v>
      </c>
      <c r="R189" s="5">
        <f t="shared" si="46"/>
        <v>0</v>
      </c>
      <c r="S189" s="182">
        <f t="shared" si="47"/>
        <v>0</v>
      </c>
      <c r="T189" s="2"/>
      <c r="U189" s="100">
        <f t="shared" si="48"/>
        <v>0</v>
      </c>
      <c r="V189" s="100">
        <f t="shared" si="49"/>
        <v>0</v>
      </c>
      <c r="W189" s="22">
        <f t="shared" si="50"/>
        <v>0</v>
      </c>
      <c r="X189" s="11">
        <f t="shared" si="51"/>
        <v>100</v>
      </c>
      <c r="Y189" s="11">
        <f t="shared" si="52"/>
        <v>0</v>
      </c>
      <c r="Z189" s="98">
        <f t="shared" si="39"/>
        <v>0</v>
      </c>
      <c r="AA189" s="98">
        <f t="shared" si="40"/>
        <v>0</v>
      </c>
      <c r="AB189" s="98">
        <f t="shared" si="53"/>
        <v>0</v>
      </c>
      <c r="AC189" s="19"/>
      <c r="AD189" s="13"/>
      <c r="AE189" s="95">
        <f t="shared" si="41"/>
        <v>0</v>
      </c>
      <c r="AF189" s="95">
        <f t="shared" si="42"/>
        <v>0</v>
      </c>
      <c r="AG189" s="95">
        <f t="shared" si="43"/>
        <v>0</v>
      </c>
    </row>
    <row r="190" spans="1:33">
      <c r="A190" s="7">
        <v>186</v>
      </c>
      <c r="B190" s="189"/>
      <c r="C190" s="189"/>
      <c r="D190" s="189"/>
      <c r="E190" s="115"/>
      <c r="F190" s="191"/>
      <c r="G190" s="186"/>
      <c r="H190" s="205"/>
      <c r="I190" s="195">
        <v>100</v>
      </c>
      <c r="J190" s="195">
        <f t="shared" si="54"/>
        <v>0</v>
      </c>
      <c r="K190" s="196" t="s">
        <v>9</v>
      </c>
      <c r="L190" s="197">
        <f t="shared" si="55"/>
        <v>0</v>
      </c>
      <c r="M190" s="198">
        <f t="shared" si="56"/>
        <v>0</v>
      </c>
      <c r="N190" s="198">
        <f t="shared" si="57"/>
        <v>0</v>
      </c>
      <c r="O190" s="206"/>
      <c r="P190" s="21">
        <f t="shared" si="44"/>
        <v>0</v>
      </c>
      <c r="Q190" s="5">
        <f t="shared" si="45"/>
        <v>0</v>
      </c>
      <c r="R190" s="5">
        <f t="shared" si="46"/>
        <v>0</v>
      </c>
      <c r="S190" s="182">
        <f t="shared" si="47"/>
        <v>0</v>
      </c>
      <c r="T190" s="2"/>
      <c r="U190" s="100">
        <f t="shared" si="48"/>
        <v>0</v>
      </c>
      <c r="V190" s="100">
        <f t="shared" si="49"/>
        <v>0</v>
      </c>
      <c r="W190" s="22">
        <f t="shared" si="50"/>
        <v>0</v>
      </c>
      <c r="X190" s="11">
        <f t="shared" si="51"/>
        <v>100</v>
      </c>
      <c r="Y190" s="11">
        <f t="shared" si="52"/>
        <v>0</v>
      </c>
      <c r="Z190" s="98">
        <f t="shared" si="39"/>
        <v>0</v>
      </c>
      <c r="AA190" s="98">
        <f t="shared" si="40"/>
        <v>0</v>
      </c>
      <c r="AB190" s="98">
        <f t="shared" si="53"/>
        <v>0</v>
      </c>
      <c r="AC190" s="19"/>
      <c r="AD190" s="13"/>
      <c r="AE190" s="95">
        <f t="shared" si="41"/>
        <v>0</v>
      </c>
      <c r="AF190" s="95">
        <f t="shared" si="42"/>
        <v>0</v>
      </c>
      <c r="AG190" s="95">
        <f t="shared" si="43"/>
        <v>0</v>
      </c>
    </row>
    <row r="191" spans="1:33">
      <c r="A191" s="7">
        <v>187</v>
      </c>
      <c r="B191" s="189"/>
      <c r="C191" s="189"/>
      <c r="D191" s="189"/>
      <c r="E191" s="115"/>
      <c r="F191" s="191"/>
      <c r="G191" s="186"/>
      <c r="H191" s="205"/>
      <c r="I191" s="195">
        <v>100</v>
      </c>
      <c r="J191" s="195">
        <f t="shared" si="54"/>
        <v>0</v>
      </c>
      <c r="K191" s="196" t="s">
        <v>9</v>
      </c>
      <c r="L191" s="197">
        <f t="shared" si="55"/>
        <v>0</v>
      </c>
      <c r="M191" s="198">
        <f t="shared" si="56"/>
        <v>0</v>
      </c>
      <c r="N191" s="198">
        <f t="shared" si="57"/>
        <v>0</v>
      </c>
      <c r="O191" s="206"/>
      <c r="P191" s="21">
        <f t="shared" si="44"/>
        <v>0</v>
      </c>
      <c r="Q191" s="5">
        <f t="shared" si="45"/>
        <v>0</v>
      </c>
      <c r="R191" s="5">
        <f t="shared" si="46"/>
        <v>0</v>
      </c>
      <c r="S191" s="182">
        <f t="shared" si="47"/>
        <v>0</v>
      </c>
      <c r="T191" s="2"/>
      <c r="U191" s="100">
        <f t="shared" si="48"/>
        <v>0</v>
      </c>
      <c r="V191" s="100">
        <f t="shared" si="49"/>
        <v>0</v>
      </c>
      <c r="W191" s="22">
        <f t="shared" si="50"/>
        <v>0</v>
      </c>
      <c r="X191" s="11">
        <f t="shared" si="51"/>
        <v>100</v>
      </c>
      <c r="Y191" s="11">
        <f t="shared" si="52"/>
        <v>0</v>
      </c>
      <c r="Z191" s="98">
        <f t="shared" si="39"/>
        <v>0</v>
      </c>
      <c r="AA191" s="98">
        <f t="shared" si="40"/>
        <v>0</v>
      </c>
      <c r="AB191" s="98">
        <f t="shared" si="53"/>
        <v>0</v>
      </c>
      <c r="AC191" s="19"/>
      <c r="AD191" s="13"/>
      <c r="AE191" s="95">
        <f t="shared" si="41"/>
        <v>0</v>
      </c>
      <c r="AF191" s="95">
        <f t="shared" si="42"/>
        <v>0</v>
      </c>
      <c r="AG191" s="95">
        <f t="shared" si="43"/>
        <v>0</v>
      </c>
    </row>
    <row r="192" spans="1:33">
      <c r="A192" s="7">
        <v>188</v>
      </c>
      <c r="B192" s="189"/>
      <c r="C192" s="189"/>
      <c r="D192" s="189"/>
      <c r="E192" s="115"/>
      <c r="F192" s="191"/>
      <c r="G192" s="186"/>
      <c r="H192" s="205"/>
      <c r="I192" s="195">
        <v>100</v>
      </c>
      <c r="J192" s="195">
        <f t="shared" si="54"/>
        <v>0</v>
      </c>
      <c r="K192" s="196" t="s">
        <v>9</v>
      </c>
      <c r="L192" s="197">
        <f t="shared" si="55"/>
        <v>0</v>
      </c>
      <c r="M192" s="198">
        <f t="shared" si="56"/>
        <v>0</v>
      </c>
      <c r="N192" s="198">
        <f t="shared" si="57"/>
        <v>0</v>
      </c>
      <c r="O192" s="206"/>
      <c r="P192" s="21">
        <f t="shared" si="44"/>
        <v>0</v>
      </c>
      <c r="Q192" s="5">
        <f t="shared" si="45"/>
        <v>0</v>
      </c>
      <c r="R192" s="5">
        <f t="shared" si="46"/>
        <v>0</v>
      </c>
      <c r="S192" s="182">
        <f t="shared" si="47"/>
        <v>0</v>
      </c>
      <c r="T192" s="2"/>
      <c r="U192" s="100">
        <f t="shared" si="48"/>
        <v>0</v>
      </c>
      <c r="V192" s="100">
        <f t="shared" si="49"/>
        <v>0</v>
      </c>
      <c r="W192" s="22">
        <f t="shared" si="50"/>
        <v>0</v>
      </c>
      <c r="X192" s="11">
        <f t="shared" si="51"/>
        <v>100</v>
      </c>
      <c r="Y192" s="11">
        <f t="shared" si="52"/>
        <v>0</v>
      </c>
      <c r="Z192" s="98">
        <f t="shared" si="39"/>
        <v>0</v>
      </c>
      <c r="AA192" s="98">
        <f t="shared" si="40"/>
        <v>0</v>
      </c>
      <c r="AB192" s="98">
        <f t="shared" si="53"/>
        <v>0</v>
      </c>
      <c r="AC192" s="19"/>
      <c r="AD192" s="13"/>
      <c r="AE192" s="95">
        <f t="shared" si="41"/>
        <v>0</v>
      </c>
      <c r="AF192" s="95">
        <f t="shared" si="42"/>
        <v>0</v>
      </c>
      <c r="AG192" s="95">
        <f t="shared" si="43"/>
        <v>0</v>
      </c>
    </row>
    <row r="193" spans="1:33">
      <c r="A193" s="7">
        <v>189</v>
      </c>
      <c r="B193" s="189"/>
      <c r="C193" s="189"/>
      <c r="D193" s="189"/>
      <c r="E193" s="115"/>
      <c r="F193" s="191"/>
      <c r="G193" s="186"/>
      <c r="H193" s="205"/>
      <c r="I193" s="195">
        <v>100</v>
      </c>
      <c r="J193" s="195">
        <f t="shared" si="54"/>
        <v>0</v>
      </c>
      <c r="K193" s="196" t="s">
        <v>9</v>
      </c>
      <c r="L193" s="197">
        <f t="shared" si="55"/>
        <v>0</v>
      </c>
      <c r="M193" s="198">
        <f t="shared" si="56"/>
        <v>0</v>
      </c>
      <c r="N193" s="198">
        <f t="shared" si="57"/>
        <v>0</v>
      </c>
      <c r="O193" s="206"/>
      <c r="P193" s="21">
        <f t="shared" si="44"/>
        <v>0</v>
      </c>
      <c r="Q193" s="5">
        <f t="shared" si="45"/>
        <v>0</v>
      </c>
      <c r="R193" s="5">
        <f t="shared" si="46"/>
        <v>0</v>
      </c>
      <c r="S193" s="182">
        <f t="shared" si="47"/>
        <v>0</v>
      </c>
      <c r="T193" s="2"/>
      <c r="U193" s="100">
        <f t="shared" si="48"/>
        <v>0</v>
      </c>
      <c r="V193" s="100">
        <f t="shared" si="49"/>
        <v>0</v>
      </c>
      <c r="W193" s="22">
        <f t="shared" si="50"/>
        <v>0</v>
      </c>
      <c r="X193" s="11">
        <f t="shared" si="51"/>
        <v>100</v>
      </c>
      <c r="Y193" s="11">
        <f t="shared" si="52"/>
        <v>0</v>
      </c>
      <c r="Z193" s="98">
        <f t="shared" si="39"/>
        <v>0</v>
      </c>
      <c r="AA193" s="98">
        <f t="shared" si="40"/>
        <v>0</v>
      </c>
      <c r="AB193" s="98">
        <f t="shared" si="53"/>
        <v>0</v>
      </c>
      <c r="AC193" s="19"/>
      <c r="AD193" s="13"/>
      <c r="AE193" s="95">
        <f t="shared" si="41"/>
        <v>0</v>
      </c>
      <c r="AF193" s="95">
        <f t="shared" si="42"/>
        <v>0</v>
      </c>
      <c r="AG193" s="95">
        <f t="shared" si="43"/>
        <v>0</v>
      </c>
    </row>
    <row r="194" spans="1:33">
      <c r="A194" s="7">
        <v>190</v>
      </c>
      <c r="B194" s="189"/>
      <c r="C194" s="189"/>
      <c r="D194" s="189"/>
      <c r="E194" s="115"/>
      <c r="F194" s="191"/>
      <c r="G194" s="186"/>
      <c r="H194" s="205"/>
      <c r="I194" s="195">
        <v>100</v>
      </c>
      <c r="J194" s="195">
        <f t="shared" si="54"/>
        <v>0</v>
      </c>
      <c r="K194" s="196" t="s">
        <v>9</v>
      </c>
      <c r="L194" s="197">
        <f t="shared" si="55"/>
        <v>0</v>
      </c>
      <c r="M194" s="198">
        <f t="shared" si="56"/>
        <v>0</v>
      </c>
      <c r="N194" s="198">
        <f t="shared" si="57"/>
        <v>0</v>
      </c>
      <c r="O194" s="206"/>
      <c r="P194" s="21">
        <f t="shared" si="44"/>
        <v>0</v>
      </c>
      <c r="Q194" s="5">
        <f t="shared" si="45"/>
        <v>0</v>
      </c>
      <c r="R194" s="5">
        <f t="shared" si="46"/>
        <v>0</v>
      </c>
      <c r="S194" s="182">
        <f t="shared" si="47"/>
        <v>0</v>
      </c>
      <c r="T194" s="2"/>
      <c r="U194" s="100">
        <f t="shared" si="48"/>
        <v>0</v>
      </c>
      <c r="V194" s="100">
        <f t="shared" si="49"/>
        <v>0</v>
      </c>
      <c r="W194" s="22">
        <f t="shared" si="50"/>
        <v>0</v>
      </c>
      <c r="X194" s="11">
        <f t="shared" si="51"/>
        <v>100</v>
      </c>
      <c r="Y194" s="11">
        <f t="shared" si="52"/>
        <v>0</v>
      </c>
      <c r="Z194" s="98">
        <f t="shared" si="39"/>
        <v>0</v>
      </c>
      <c r="AA194" s="98">
        <f t="shared" si="40"/>
        <v>0</v>
      </c>
      <c r="AB194" s="98">
        <f t="shared" si="53"/>
        <v>0</v>
      </c>
      <c r="AC194" s="19"/>
      <c r="AD194" s="13"/>
      <c r="AE194" s="95">
        <f t="shared" si="41"/>
        <v>0</v>
      </c>
      <c r="AF194" s="95">
        <f t="shared" si="42"/>
        <v>0</v>
      </c>
      <c r="AG194" s="95">
        <f t="shared" si="43"/>
        <v>0</v>
      </c>
    </row>
    <row r="195" spans="1:33">
      <c r="A195" s="7">
        <v>191</v>
      </c>
      <c r="B195" s="189"/>
      <c r="C195" s="189"/>
      <c r="D195" s="189"/>
      <c r="E195" s="115"/>
      <c r="F195" s="191"/>
      <c r="G195" s="186"/>
      <c r="H195" s="205"/>
      <c r="I195" s="195">
        <v>100</v>
      </c>
      <c r="J195" s="195">
        <f t="shared" si="54"/>
        <v>0</v>
      </c>
      <c r="K195" s="196" t="s">
        <v>9</v>
      </c>
      <c r="L195" s="197">
        <f t="shared" si="55"/>
        <v>0</v>
      </c>
      <c r="M195" s="198">
        <f t="shared" si="56"/>
        <v>0</v>
      </c>
      <c r="N195" s="198">
        <f t="shared" si="57"/>
        <v>0</v>
      </c>
      <c r="O195" s="206"/>
      <c r="P195" s="21">
        <f t="shared" si="44"/>
        <v>0</v>
      </c>
      <c r="Q195" s="5">
        <f t="shared" si="45"/>
        <v>0</v>
      </c>
      <c r="R195" s="5">
        <f t="shared" si="46"/>
        <v>0</v>
      </c>
      <c r="S195" s="182">
        <f t="shared" si="47"/>
        <v>0</v>
      </c>
      <c r="T195" s="2"/>
      <c r="U195" s="100">
        <f t="shared" si="48"/>
        <v>0</v>
      </c>
      <c r="V195" s="100">
        <f t="shared" si="49"/>
        <v>0</v>
      </c>
      <c r="W195" s="22">
        <f t="shared" si="50"/>
        <v>0</v>
      </c>
      <c r="X195" s="11">
        <f t="shared" si="51"/>
        <v>100</v>
      </c>
      <c r="Y195" s="11">
        <f t="shared" si="52"/>
        <v>0</v>
      </c>
      <c r="Z195" s="98">
        <f t="shared" si="39"/>
        <v>0</v>
      </c>
      <c r="AA195" s="98">
        <f t="shared" si="40"/>
        <v>0</v>
      </c>
      <c r="AB195" s="98">
        <f t="shared" si="53"/>
        <v>0</v>
      </c>
      <c r="AC195" s="19"/>
      <c r="AD195" s="13"/>
      <c r="AE195" s="95">
        <f t="shared" si="41"/>
        <v>0</v>
      </c>
      <c r="AF195" s="95">
        <f t="shared" si="42"/>
        <v>0</v>
      </c>
      <c r="AG195" s="95">
        <f t="shared" si="43"/>
        <v>0</v>
      </c>
    </row>
    <row r="196" spans="1:33">
      <c r="A196" s="7">
        <v>192</v>
      </c>
      <c r="B196" s="189"/>
      <c r="C196" s="189"/>
      <c r="D196" s="189"/>
      <c r="E196" s="115"/>
      <c r="F196" s="191"/>
      <c r="G196" s="186"/>
      <c r="H196" s="205"/>
      <c r="I196" s="195">
        <v>100</v>
      </c>
      <c r="J196" s="195">
        <f t="shared" si="54"/>
        <v>0</v>
      </c>
      <c r="K196" s="196" t="s">
        <v>9</v>
      </c>
      <c r="L196" s="197">
        <f t="shared" si="55"/>
        <v>0</v>
      </c>
      <c r="M196" s="198">
        <f t="shared" si="56"/>
        <v>0</v>
      </c>
      <c r="N196" s="198">
        <f t="shared" si="57"/>
        <v>0</v>
      </c>
      <c r="O196" s="206"/>
      <c r="P196" s="21">
        <f t="shared" si="44"/>
        <v>0</v>
      </c>
      <c r="Q196" s="5">
        <f t="shared" si="45"/>
        <v>0</v>
      </c>
      <c r="R196" s="5">
        <f t="shared" si="46"/>
        <v>0</v>
      </c>
      <c r="S196" s="182">
        <f t="shared" si="47"/>
        <v>0</v>
      </c>
      <c r="T196" s="2"/>
      <c r="U196" s="100">
        <f t="shared" si="48"/>
        <v>0</v>
      </c>
      <c r="V196" s="100">
        <f t="shared" si="49"/>
        <v>0</v>
      </c>
      <c r="W196" s="22">
        <f t="shared" si="50"/>
        <v>0</v>
      </c>
      <c r="X196" s="11">
        <f t="shared" si="51"/>
        <v>100</v>
      </c>
      <c r="Y196" s="11">
        <f t="shared" si="52"/>
        <v>0</v>
      </c>
      <c r="Z196" s="98">
        <f t="shared" si="39"/>
        <v>0</v>
      </c>
      <c r="AA196" s="98">
        <f t="shared" si="40"/>
        <v>0</v>
      </c>
      <c r="AB196" s="98">
        <f t="shared" si="53"/>
        <v>0</v>
      </c>
      <c r="AC196" s="19"/>
      <c r="AD196" s="13"/>
      <c r="AE196" s="95">
        <f t="shared" si="41"/>
        <v>0</v>
      </c>
      <c r="AF196" s="95">
        <f t="shared" si="42"/>
        <v>0</v>
      </c>
      <c r="AG196" s="95">
        <f t="shared" si="43"/>
        <v>0</v>
      </c>
    </row>
    <row r="197" spans="1:33">
      <c r="A197" s="7">
        <v>193</v>
      </c>
      <c r="B197" s="189"/>
      <c r="C197" s="189"/>
      <c r="D197" s="189"/>
      <c r="E197" s="115"/>
      <c r="F197" s="191"/>
      <c r="G197" s="186"/>
      <c r="H197" s="205"/>
      <c r="I197" s="195">
        <v>100</v>
      </c>
      <c r="J197" s="195">
        <f t="shared" si="54"/>
        <v>0</v>
      </c>
      <c r="K197" s="196" t="s">
        <v>9</v>
      </c>
      <c r="L197" s="197">
        <f t="shared" si="55"/>
        <v>0</v>
      </c>
      <c r="M197" s="198">
        <f t="shared" si="56"/>
        <v>0</v>
      </c>
      <c r="N197" s="198">
        <f t="shared" si="57"/>
        <v>0</v>
      </c>
      <c r="O197" s="206"/>
      <c r="P197" s="21">
        <f t="shared" si="44"/>
        <v>0</v>
      </c>
      <c r="Q197" s="5">
        <f t="shared" si="45"/>
        <v>0</v>
      </c>
      <c r="R197" s="5">
        <f t="shared" si="46"/>
        <v>0</v>
      </c>
      <c r="S197" s="182">
        <f t="shared" si="47"/>
        <v>0</v>
      </c>
      <c r="T197" s="2"/>
      <c r="U197" s="100">
        <f t="shared" si="48"/>
        <v>0</v>
      </c>
      <c r="V197" s="100">
        <f t="shared" si="49"/>
        <v>0</v>
      </c>
      <c r="W197" s="22">
        <f t="shared" si="50"/>
        <v>0</v>
      </c>
      <c r="X197" s="11">
        <f t="shared" si="51"/>
        <v>100</v>
      </c>
      <c r="Y197" s="11">
        <f t="shared" si="52"/>
        <v>0</v>
      </c>
      <c r="Z197" s="98">
        <f t="shared" ref="Z197:Z260" si="58">U197*Y197</f>
        <v>0</v>
      </c>
      <c r="AA197" s="98">
        <f t="shared" ref="AA197:AA260" si="59">V197*Y197</f>
        <v>0</v>
      </c>
      <c r="AB197" s="98">
        <f t="shared" si="53"/>
        <v>0</v>
      </c>
      <c r="AC197" s="19"/>
      <c r="AD197" s="13"/>
      <c r="AE197" s="95">
        <f t="shared" ref="AE197:AE260" si="60">L197-Z197</f>
        <v>0</v>
      </c>
      <c r="AF197" s="95">
        <f t="shared" ref="AF197:AF260" si="61">M197-AA197</f>
        <v>0</v>
      </c>
      <c r="AG197" s="95">
        <f t="shared" ref="AG197:AG260" si="62">N197-AB197</f>
        <v>0</v>
      </c>
    </row>
    <row r="198" spans="1:33">
      <c r="A198" s="7">
        <v>194</v>
      </c>
      <c r="B198" s="189"/>
      <c r="C198" s="189"/>
      <c r="D198" s="189"/>
      <c r="E198" s="115"/>
      <c r="F198" s="191"/>
      <c r="G198" s="186"/>
      <c r="H198" s="205"/>
      <c r="I198" s="195">
        <v>100</v>
      </c>
      <c r="J198" s="195">
        <f t="shared" si="54"/>
        <v>0</v>
      </c>
      <c r="K198" s="196" t="s">
        <v>9</v>
      </c>
      <c r="L198" s="197">
        <f t="shared" si="55"/>
        <v>0</v>
      </c>
      <c r="M198" s="198">
        <f t="shared" si="56"/>
        <v>0</v>
      </c>
      <c r="N198" s="198">
        <f t="shared" si="57"/>
        <v>0</v>
      </c>
      <c r="O198" s="206"/>
      <c r="P198" s="21">
        <f t="shared" ref="P198:P261" si="63">B198</f>
        <v>0</v>
      </c>
      <c r="Q198" s="5">
        <f t="shared" ref="Q198:Q261" si="64">C198</f>
        <v>0</v>
      </c>
      <c r="R198" s="5">
        <f t="shared" ref="R198:R261" si="65">D198</f>
        <v>0</v>
      </c>
      <c r="S198" s="182">
        <f t="shared" ref="S198:S261" si="66">E198</f>
        <v>0</v>
      </c>
      <c r="T198" s="2"/>
      <c r="U198" s="100">
        <f t="shared" ref="U198:U261" si="67">F198</f>
        <v>0</v>
      </c>
      <c r="V198" s="100">
        <f t="shared" ref="V198:V261" si="68">G198</f>
        <v>0</v>
      </c>
      <c r="W198" s="22">
        <f t="shared" ref="W198:W261" si="69">H198</f>
        <v>0</v>
      </c>
      <c r="X198" s="11">
        <f t="shared" ref="X198:X261" si="70">I198</f>
        <v>100</v>
      </c>
      <c r="Y198" s="11">
        <f t="shared" ref="Y198:Y261" si="71">IF(X198,W198/X198,0)</f>
        <v>0</v>
      </c>
      <c r="Z198" s="98">
        <f t="shared" si="58"/>
        <v>0</v>
      </c>
      <c r="AA198" s="98">
        <f t="shared" si="59"/>
        <v>0</v>
      </c>
      <c r="AB198" s="98">
        <f t="shared" ref="AB198:AB261" si="72">AA198+Z198</f>
        <v>0</v>
      </c>
      <c r="AC198" s="19"/>
      <c r="AD198" s="13"/>
      <c r="AE198" s="95">
        <f t="shared" si="60"/>
        <v>0</v>
      </c>
      <c r="AF198" s="95">
        <f t="shared" si="61"/>
        <v>0</v>
      </c>
      <c r="AG198" s="95">
        <f t="shared" si="62"/>
        <v>0</v>
      </c>
    </row>
    <row r="199" spans="1:33">
      <c r="A199" s="7">
        <v>195</v>
      </c>
      <c r="B199" s="189"/>
      <c r="C199" s="189"/>
      <c r="D199" s="189"/>
      <c r="E199" s="115"/>
      <c r="F199" s="191"/>
      <c r="G199" s="186"/>
      <c r="H199" s="205"/>
      <c r="I199" s="195">
        <v>100</v>
      </c>
      <c r="J199" s="195">
        <f t="shared" ref="J199:J262" si="73">IF(I199,H199/I199,0)</f>
        <v>0</v>
      </c>
      <c r="K199" s="196" t="s">
        <v>9</v>
      </c>
      <c r="L199" s="197">
        <f t="shared" ref="L199:L262" si="74">F199*J199</f>
        <v>0</v>
      </c>
      <c r="M199" s="198">
        <f t="shared" ref="M199:M262" si="75">G199*J199</f>
        <v>0</v>
      </c>
      <c r="N199" s="198">
        <f t="shared" ref="N199:N262" si="76">L199+M199</f>
        <v>0</v>
      </c>
      <c r="O199" s="206"/>
      <c r="P199" s="21">
        <f t="shared" si="63"/>
        <v>0</v>
      </c>
      <c r="Q199" s="5">
        <f t="shared" si="64"/>
        <v>0</v>
      </c>
      <c r="R199" s="5">
        <f t="shared" si="65"/>
        <v>0</v>
      </c>
      <c r="S199" s="182">
        <f t="shared" si="66"/>
        <v>0</v>
      </c>
      <c r="T199" s="2"/>
      <c r="U199" s="100">
        <f t="shared" si="67"/>
        <v>0</v>
      </c>
      <c r="V199" s="100">
        <f t="shared" si="68"/>
        <v>0</v>
      </c>
      <c r="W199" s="22">
        <f t="shared" si="69"/>
        <v>0</v>
      </c>
      <c r="X199" s="11">
        <f t="shared" si="70"/>
        <v>100</v>
      </c>
      <c r="Y199" s="11">
        <f t="shared" si="71"/>
        <v>0</v>
      </c>
      <c r="Z199" s="98">
        <f t="shared" si="58"/>
        <v>0</v>
      </c>
      <c r="AA199" s="98">
        <f t="shared" si="59"/>
        <v>0</v>
      </c>
      <c r="AB199" s="98">
        <f t="shared" si="72"/>
        <v>0</v>
      </c>
      <c r="AC199" s="19"/>
      <c r="AD199" s="13"/>
      <c r="AE199" s="95">
        <f t="shared" si="60"/>
        <v>0</v>
      </c>
      <c r="AF199" s="95">
        <f t="shared" si="61"/>
        <v>0</v>
      </c>
      <c r="AG199" s="95">
        <f t="shared" si="62"/>
        <v>0</v>
      </c>
    </row>
    <row r="200" spans="1:33">
      <c r="A200" s="7">
        <v>196</v>
      </c>
      <c r="B200" s="189"/>
      <c r="C200" s="189"/>
      <c r="D200" s="189"/>
      <c r="E200" s="115"/>
      <c r="F200" s="191"/>
      <c r="G200" s="186"/>
      <c r="H200" s="205"/>
      <c r="I200" s="195">
        <v>100</v>
      </c>
      <c r="J200" s="195">
        <f t="shared" si="73"/>
        <v>0</v>
      </c>
      <c r="K200" s="196" t="s">
        <v>9</v>
      </c>
      <c r="L200" s="197">
        <f t="shared" si="74"/>
        <v>0</v>
      </c>
      <c r="M200" s="198">
        <f t="shared" si="75"/>
        <v>0</v>
      </c>
      <c r="N200" s="198">
        <f t="shared" si="76"/>
        <v>0</v>
      </c>
      <c r="O200" s="206"/>
      <c r="P200" s="21">
        <f t="shared" si="63"/>
        <v>0</v>
      </c>
      <c r="Q200" s="5">
        <f t="shared" si="64"/>
        <v>0</v>
      </c>
      <c r="R200" s="5">
        <f t="shared" si="65"/>
        <v>0</v>
      </c>
      <c r="S200" s="182">
        <f t="shared" si="66"/>
        <v>0</v>
      </c>
      <c r="T200" s="2"/>
      <c r="U200" s="100">
        <f t="shared" si="67"/>
        <v>0</v>
      </c>
      <c r="V200" s="100">
        <f t="shared" si="68"/>
        <v>0</v>
      </c>
      <c r="W200" s="22">
        <f t="shared" si="69"/>
        <v>0</v>
      </c>
      <c r="X200" s="11">
        <f t="shared" si="70"/>
        <v>100</v>
      </c>
      <c r="Y200" s="11">
        <f t="shared" si="71"/>
        <v>0</v>
      </c>
      <c r="Z200" s="98">
        <f t="shared" si="58"/>
        <v>0</v>
      </c>
      <c r="AA200" s="98">
        <f t="shared" si="59"/>
        <v>0</v>
      </c>
      <c r="AB200" s="98">
        <f t="shared" si="72"/>
        <v>0</v>
      </c>
      <c r="AC200" s="19"/>
      <c r="AD200" s="13"/>
      <c r="AE200" s="95">
        <f t="shared" si="60"/>
        <v>0</v>
      </c>
      <c r="AF200" s="95">
        <f t="shared" si="61"/>
        <v>0</v>
      </c>
      <c r="AG200" s="95">
        <f t="shared" si="62"/>
        <v>0</v>
      </c>
    </row>
    <row r="201" spans="1:33">
      <c r="A201" s="7">
        <v>197</v>
      </c>
      <c r="B201" s="189"/>
      <c r="C201" s="189"/>
      <c r="D201" s="189"/>
      <c r="E201" s="115"/>
      <c r="F201" s="191"/>
      <c r="G201" s="186"/>
      <c r="H201" s="205"/>
      <c r="I201" s="195">
        <v>100</v>
      </c>
      <c r="J201" s="195">
        <f t="shared" si="73"/>
        <v>0</v>
      </c>
      <c r="K201" s="196" t="s">
        <v>9</v>
      </c>
      <c r="L201" s="197">
        <f t="shared" si="74"/>
        <v>0</v>
      </c>
      <c r="M201" s="198">
        <f t="shared" si="75"/>
        <v>0</v>
      </c>
      <c r="N201" s="198">
        <f t="shared" si="76"/>
        <v>0</v>
      </c>
      <c r="O201" s="206"/>
      <c r="P201" s="21">
        <f t="shared" si="63"/>
        <v>0</v>
      </c>
      <c r="Q201" s="5">
        <f t="shared" si="64"/>
        <v>0</v>
      </c>
      <c r="R201" s="5">
        <f t="shared" si="65"/>
        <v>0</v>
      </c>
      <c r="S201" s="182">
        <f t="shared" si="66"/>
        <v>0</v>
      </c>
      <c r="T201" s="2"/>
      <c r="U201" s="100">
        <f t="shared" si="67"/>
        <v>0</v>
      </c>
      <c r="V201" s="100">
        <f t="shared" si="68"/>
        <v>0</v>
      </c>
      <c r="W201" s="22">
        <f t="shared" si="69"/>
        <v>0</v>
      </c>
      <c r="X201" s="11">
        <f t="shared" si="70"/>
        <v>100</v>
      </c>
      <c r="Y201" s="11">
        <f t="shared" si="71"/>
        <v>0</v>
      </c>
      <c r="Z201" s="98">
        <f t="shared" si="58"/>
        <v>0</v>
      </c>
      <c r="AA201" s="98">
        <f t="shared" si="59"/>
        <v>0</v>
      </c>
      <c r="AB201" s="98">
        <f t="shared" si="72"/>
        <v>0</v>
      </c>
      <c r="AC201" s="19"/>
      <c r="AD201" s="13"/>
      <c r="AE201" s="95">
        <f t="shared" si="60"/>
        <v>0</v>
      </c>
      <c r="AF201" s="95">
        <f t="shared" si="61"/>
        <v>0</v>
      </c>
      <c r="AG201" s="95">
        <f t="shared" si="62"/>
        <v>0</v>
      </c>
    </row>
    <row r="202" spans="1:33">
      <c r="A202" s="7">
        <v>198</v>
      </c>
      <c r="B202" s="189"/>
      <c r="C202" s="189"/>
      <c r="D202" s="189"/>
      <c r="E202" s="115"/>
      <c r="F202" s="191"/>
      <c r="G202" s="186"/>
      <c r="H202" s="205"/>
      <c r="I202" s="195">
        <v>100</v>
      </c>
      <c r="J202" s="195">
        <f t="shared" si="73"/>
        <v>0</v>
      </c>
      <c r="K202" s="196" t="s">
        <v>9</v>
      </c>
      <c r="L202" s="197">
        <f t="shared" si="74"/>
        <v>0</v>
      </c>
      <c r="M202" s="198">
        <f t="shared" si="75"/>
        <v>0</v>
      </c>
      <c r="N202" s="198">
        <f t="shared" si="76"/>
        <v>0</v>
      </c>
      <c r="O202" s="206"/>
      <c r="P202" s="21">
        <f t="shared" si="63"/>
        <v>0</v>
      </c>
      <c r="Q202" s="5">
        <f t="shared" si="64"/>
        <v>0</v>
      </c>
      <c r="R202" s="5">
        <f t="shared" si="65"/>
        <v>0</v>
      </c>
      <c r="S202" s="182">
        <f t="shared" si="66"/>
        <v>0</v>
      </c>
      <c r="T202" s="2"/>
      <c r="U202" s="100">
        <f t="shared" si="67"/>
        <v>0</v>
      </c>
      <c r="V202" s="100">
        <f t="shared" si="68"/>
        <v>0</v>
      </c>
      <c r="W202" s="22">
        <f t="shared" si="69"/>
        <v>0</v>
      </c>
      <c r="X202" s="11">
        <f t="shared" si="70"/>
        <v>100</v>
      </c>
      <c r="Y202" s="11">
        <f t="shared" si="71"/>
        <v>0</v>
      </c>
      <c r="Z202" s="98">
        <f t="shared" si="58"/>
        <v>0</v>
      </c>
      <c r="AA202" s="98">
        <f t="shared" si="59"/>
        <v>0</v>
      </c>
      <c r="AB202" s="98">
        <f t="shared" si="72"/>
        <v>0</v>
      </c>
      <c r="AC202" s="19"/>
      <c r="AD202" s="13"/>
      <c r="AE202" s="95">
        <f t="shared" si="60"/>
        <v>0</v>
      </c>
      <c r="AF202" s="95">
        <f t="shared" si="61"/>
        <v>0</v>
      </c>
      <c r="AG202" s="95">
        <f t="shared" si="62"/>
        <v>0</v>
      </c>
    </row>
    <row r="203" spans="1:33">
      <c r="A203" s="7">
        <v>199</v>
      </c>
      <c r="B203" s="189"/>
      <c r="C203" s="189"/>
      <c r="D203" s="189"/>
      <c r="E203" s="115"/>
      <c r="F203" s="191"/>
      <c r="G203" s="186"/>
      <c r="H203" s="205"/>
      <c r="I203" s="195">
        <v>100</v>
      </c>
      <c r="J203" s="195">
        <f t="shared" si="73"/>
        <v>0</v>
      </c>
      <c r="K203" s="196" t="s">
        <v>9</v>
      </c>
      <c r="L203" s="197">
        <f t="shared" si="74"/>
        <v>0</v>
      </c>
      <c r="M203" s="198">
        <f t="shared" si="75"/>
        <v>0</v>
      </c>
      <c r="N203" s="198">
        <f t="shared" si="76"/>
        <v>0</v>
      </c>
      <c r="O203" s="206"/>
      <c r="P203" s="21">
        <f t="shared" si="63"/>
        <v>0</v>
      </c>
      <c r="Q203" s="5">
        <f t="shared" si="64"/>
        <v>0</v>
      </c>
      <c r="R203" s="5">
        <f t="shared" si="65"/>
        <v>0</v>
      </c>
      <c r="S203" s="182">
        <f t="shared" si="66"/>
        <v>0</v>
      </c>
      <c r="T203" s="2"/>
      <c r="U203" s="100">
        <f t="shared" si="67"/>
        <v>0</v>
      </c>
      <c r="V203" s="100">
        <f t="shared" si="68"/>
        <v>0</v>
      </c>
      <c r="W203" s="22">
        <f t="shared" si="69"/>
        <v>0</v>
      </c>
      <c r="X203" s="11">
        <f t="shared" si="70"/>
        <v>100</v>
      </c>
      <c r="Y203" s="11">
        <f t="shared" si="71"/>
        <v>0</v>
      </c>
      <c r="Z203" s="98">
        <f t="shared" si="58"/>
        <v>0</v>
      </c>
      <c r="AA203" s="98">
        <f t="shared" si="59"/>
        <v>0</v>
      </c>
      <c r="AB203" s="98">
        <f t="shared" si="72"/>
        <v>0</v>
      </c>
      <c r="AC203" s="19"/>
      <c r="AD203" s="13"/>
      <c r="AE203" s="95">
        <f t="shared" si="60"/>
        <v>0</v>
      </c>
      <c r="AF203" s="95">
        <f t="shared" si="61"/>
        <v>0</v>
      </c>
      <c r="AG203" s="95">
        <f t="shared" si="62"/>
        <v>0</v>
      </c>
    </row>
    <row r="204" spans="1:33">
      <c r="A204" s="7">
        <v>200</v>
      </c>
      <c r="B204" s="189"/>
      <c r="C204" s="189"/>
      <c r="D204" s="189"/>
      <c r="E204" s="115"/>
      <c r="F204" s="191"/>
      <c r="G204" s="186"/>
      <c r="H204" s="205"/>
      <c r="I204" s="195">
        <v>100</v>
      </c>
      <c r="J204" s="195">
        <f t="shared" si="73"/>
        <v>0</v>
      </c>
      <c r="K204" s="196" t="s">
        <v>9</v>
      </c>
      <c r="L204" s="197">
        <f t="shared" si="74"/>
        <v>0</v>
      </c>
      <c r="M204" s="198">
        <f t="shared" si="75"/>
        <v>0</v>
      </c>
      <c r="N204" s="198">
        <f t="shared" si="76"/>
        <v>0</v>
      </c>
      <c r="O204" s="206"/>
      <c r="P204" s="21">
        <f t="shared" si="63"/>
        <v>0</v>
      </c>
      <c r="Q204" s="5">
        <f t="shared" si="64"/>
        <v>0</v>
      </c>
      <c r="R204" s="5">
        <f t="shared" si="65"/>
        <v>0</v>
      </c>
      <c r="S204" s="182">
        <f t="shared" si="66"/>
        <v>0</v>
      </c>
      <c r="T204" s="2"/>
      <c r="U204" s="100">
        <f t="shared" si="67"/>
        <v>0</v>
      </c>
      <c r="V204" s="100">
        <f t="shared" si="68"/>
        <v>0</v>
      </c>
      <c r="W204" s="22">
        <f t="shared" si="69"/>
        <v>0</v>
      </c>
      <c r="X204" s="11">
        <f t="shared" si="70"/>
        <v>100</v>
      </c>
      <c r="Y204" s="11">
        <f t="shared" si="71"/>
        <v>0</v>
      </c>
      <c r="Z204" s="98">
        <f t="shared" si="58"/>
        <v>0</v>
      </c>
      <c r="AA204" s="98">
        <f t="shared" si="59"/>
        <v>0</v>
      </c>
      <c r="AB204" s="98">
        <f t="shared" si="72"/>
        <v>0</v>
      </c>
      <c r="AC204" s="19"/>
      <c r="AD204" s="13"/>
      <c r="AE204" s="95">
        <f t="shared" si="60"/>
        <v>0</v>
      </c>
      <c r="AF204" s="95">
        <f t="shared" si="61"/>
        <v>0</v>
      </c>
      <c r="AG204" s="95">
        <f t="shared" si="62"/>
        <v>0</v>
      </c>
    </row>
    <row r="205" spans="1:33">
      <c r="A205" s="7">
        <v>201</v>
      </c>
      <c r="B205" s="189"/>
      <c r="C205" s="189"/>
      <c r="D205" s="189"/>
      <c r="E205" s="115"/>
      <c r="F205" s="191"/>
      <c r="G205" s="186"/>
      <c r="H205" s="205"/>
      <c r="I205" s="195">
        <v>100</v>
      </c>
      <c r="J205" s="195">
        <f t="shared" si="73"/>
        <v>0</v>
      </c>
      <c r="K205" s="196" t="s">
        <v>9</v>
      </c>
      <c r="L205" s="197">
        <f t="shared" si="74"/>
        <v>0</v>
      </c>
      <c r="M205" s="198">
        <f t="shared" si="75"/>
        <v>0</v>
      </c>
      <c r="N205" s="198">
        <f t="shared" si="76"/>
        <v>0</v>
      </c>
      <c r="O205" s="206"/>
      <c r="P205" s="21">
        <f t="shared" si="63"/>
        <v>0</v>
      </c>
      <c r="Q205" s="5">
        <f t="shared" si="64"/>
        <v>0</v>
      </c>
      <c r="R205" s="5">
        <f t="shared" si="65"/>
        <v>0</v>
      </c>
      <c r="S205" s="182">
        <f t="shared" si="66"/>
        <v>0</v>
      </c>
      <c r="T205" s="2"/>
      <c r="U205" s="100">
        <f t="shared" si="67"/>
        <v>0</v>
      </c>
      <c r="V205" s="100">
        <f t="shared" si="68"/>
        <v>0</v>
      </c>
      <c r="W205" s="22">
        <f t="shared" si="69"/>
        <v>0</v>
      </c>
      <c r="X205" s="11">
        <f t="shared" si="70"/>
        <v>100</v>
      </c>
      <c r="Y205" s="11">
        <f t="shared" si="71"/>
        <v>0</v>
      </c>
      <c r="Z205" s="98">
        <f t="shared" si="58"/>
        <v>0</v>
      </c>
      <c r="AA205" s="98">
        <f t="shared" si="59"/>
        <v>0</v>
      </c>
      <c r="AB205" s="98">
        <f t="shared" si="72"/>
        <v>0</v>
      </c>
      <c r="AC205" s="19"/>
      <c r="AD205" s="13"/>
      <c r="AE205" s="95">
        <f t="shared" si="60"/>
        <v>0</v>
      </c>
      <c r="AF205" s="95">
        <f t="shared" si="61"/>
        <v>0</v>
      </c>
      <c r="AG205" s="95">
        <f t="shared" si="62"/>
        <v>0</v>
      </c>
    </row>
    <row r="206" spans="1:33">
      <c r="A206" s="7">
        <v>202</v>
      </c>
      <c r="B206" s="189"/>
      <c r="C206" s="189"/>
      <c r="D206" s="189"/>
      <c r="E206" s="115"/>
      <c r="F206" s="191"/>
      <c r="G206" s="186"/>
      <c r="H206" s="205"/>
      <c r="I206" s="195">
        <v>100</v>
      </c>
      <c r="J206" s="195">
        <f t="shared" si="73"/>
        <v>0</v>
      </c>
      <c r="K206" s="196" t="s">
        <v>9</v>
      </c>
      <c r="L206" s="197">
        <f t="shared" si="74"/>
        <v>0</v>
      </c>
      <c r="M206" s="198">
        <f t="shared" si="75"/>
        <v>0</v>
      </c>
      <c r="N206" s="198">
        <f t="shared" si="76"/>
        <v>0</v>
      </c>
      <c r="O206" s="206"/>
      <c r="P206" s="21">
        <f t="shared" si="63"/>
        <v>0</v>
      </c>
      <c r="Q206" s="5">
        <f t="shared" si="64"/>
        <v>0</v>
      </c>
      <c r="R206" s="5">
        <f t="shared" si="65"/>
        <v>0</v>
      </c>
      <c r="S206" s="182">
        <f t="shared" si="66"/>
        <v>0</v>
      </c>
      <c r="T206" s="2"/>
      <c r="U206" s="100">
        <f t="shared" si="67"/>
        <v>0</v>
      </c>
      <c r="V206" s="100">
        <f t="shared" si="68"/>
        <v>0</v>
      </c>
      <c r="W206" s="22">
        <f t="shared" si="69"/>
        <v>0</v>
      </c>
      <c r="X206" s="11">
        <f t="shared" si="70"/>
        <v>100</v>
      </c>
      <c r="Y206" s="11">
        <f t="shared" si="71"/>
        <v>0</v>
      </c>
      <c r="Z206" s="98">
        <f t="shared" si="58"/>
        <v>0</v>
      </c>
      <c r="AA206" s="98">
        <f t="shared" si="59"/>
        <v>0</v>
      </c>
      <c r="AB206" s="98">
        <f t="shared" si="72"/>
        <v>0</v>
      </c>
      <c r="AC206" s="19"/>
      <c r="AD206" s="13"/>
      <c r="AE206" s="95">
        <f t="shared" si="60"/>
        <v>0</v>
      </c>
      <c r="AF206" s="95">
        <f t="shared" si="61"/>
        <v>0</v>
      </c>
      <c r="AG206" s="95">
        <f t="shared" si="62"/>
        <v>0</v>
      </c>
    </row>
    <row r="207" spans="1:33">
      <c r="A207" s="7">
        <v>203</v>
      </c>
      <c r="B207" s="189"/>
      <c r="C207" s="189"/>
      <c r="D207" s="189"/>
      <c r="E207" s="115"/>
      <c r="F207" s="191"/>
      <c r="G207" s="186"/>
      <c r="H207" s="205"/>
      <c r="I207" s="195">
        <v>100</v>
      </c>
      <c r="J207" s="195">
        <f t="shared" si="73"/>
        <v>0</v>
      </c>
      <c r="K207" s="196" t="s">
        <v>9</v>
      </c>
      <c r="L207" s="197">
        <f t="shared" si="74"/>
        <v>0</v>
      </c>
      <c r="M207" s="198">
        <f t="shared" si="75"/>
        <v>0</v>
      </c>
      <c r="N207" s="198">
        <f t="shared" si="76"/>
        <v>0</v>
      </c>
      <c r="O207" s="206"/>
      <c r="P207" s="21">
        <f t="shared" si="63"/>
        <v>0</v>
      </c>
      <c r="Q207" s="5">
        <f t="shared" si="64"/>
        <v>0</v>
      </c>
      <c r="R207" s="5">
        <f t="shared" si="65"/>
        <v>0</v>
      </c>
      <c r="S207" s="182">
        <f t="shared" si="66"/>
        <v>0</v>
      </c>
      <c r="T207" s="2"/>
      <c r="U207" s="100">
        <f t="shared" si="67"/>
        <v>0</v>
      </c>
      <c r="V207" s="100">
        <f t="shared" si="68"/>
        <v>0</v>
      </c>
      <c r="W207" s="22">
        <f t="shared" si="69"/>
        <v>0</v>
      </c>
      <c r="X207" s="11">
        <f t="shared" si="70"/>
        <v>100</v>
      </c>
      <c r="Y207" s="11">
        <f t="shared" si="71"/>
        <v>0</v>
      </c>
      <c r="Z207" s="98">
        <f t="shared" si="58"/>
        <v>0</v>
      </c>
      <c r="AA207" s="98">
        <f t="shared" si="59"/>
        <v>0</v>
      </c>
      <c r="AB207" s="98">
        <f t="shared" si="72"/>
        <v>0</v>
      </c>
      <c r="AC207" s="19"/>
      <c r="AD207" s="13"/>
      <c r="AE207" s="95">
        <f t="shared" si="60"/>
        <v>0</v>
      </c>
      <c r="AF207" s="95">
        <f t="shared" si="61"/>
        <v>0</v>
      </c>
      <c r="AG207" s="95">
        <f t="shared" si="62"/>
        <v>0</v>
      </c>
    </row>
    <row r="208" spans="1:33">
      <c r="A208" s="7">
        <v>204</v>
      </c>
      <c r="B208" s="189"/>
      <c r="C208" s="189"/>
      <c r="D208" s="189"/>
      <c r="E208" s="115"/>
      <c r="F208" s="191"/>
      <c r="G208" s="186"/>
      <c r="H208" s="205"/>
      <c r="I208" s="195">
        <v>100</v>
      </c>
      <c r="J208" s="195">
        <f t="shared" si="73"/>
        <v>0</v>
      </c>
      <c r="K208" s="196" t="s">
        <v>9</v>
      </c>
      <c r="L208" s="197">
        <f t="shared" si="74"/>
        <v>0</v>
      </c>
      <c r="M208" s="198">
        <f t="shared" si="75"/>
        <v>0</v>
      </c>
      <c r="N208" s="198">
        <f t="shared" si="76"/>
        <v>0</v>
      </c>
      <c r="O208" s="206"/>
      <c r="P208" s="21">
        <f t="shared" si="63"/>
        <v>0</v>
      </c>
      <c r="Q208" s="5">
        <f t="shared" si="64"/>
        <v>0</v>
      </c>
      <c r="R208" s="5">
        <f t="shared" si="65"/>
        <v>0</v>
      </c>
      <c r="S208" s="182">
        <f t="shared" si="66"/>
        <v>0</v>
      </c>
      <c r="T208" s="2"/>
      <c r="U208" s="100">
        <f t="shared" si="67"/>
        <v>0</v>
      </c>
      <c r="V208" s="100">
        <f t="shared" si="68"/>
        <v>0</v>
      </c>
      <c r="W208" s="22">
        <f t="shared" si="69"/>
        <v>0</v>
      </c>
      <c r="X208" s="11">
        <f t="shared" si="70"/>
        <v>100</v>
      </c>
      <c r="Y208" s="11">
        <f t="shared" si="71"/>
        <v>0</v>
      </c>
      <c r="Z208" s="98">
        <f t="shared" si="58"/>
        <v>0</v>
      </c>
      <c r="AA208" s="98">
        <f t="shared" si="59"/>
        <v>0</v>
      </c>
      <c r="AB208" s="98">
        <f t="shared" si="72"/>
        <v>0</v>
      </c>
      <c r="AC208" s="19"/>
      <c r="AD208" s="13"/>
      <c r="AE208" s="95">
        <f t="shared" si="60"/>
        <v>0</v>
      </c>
      <c r="AF208" s="95">
        <f t="shared" si="61"/>
        <v>0</v>
      </c>
      <c r="AG208" s="95">
        <f t="shared" si="62"/>
        <v>0</v>
      </c>
    </row>
    <row r="209" spans="1:33">
      <c r="A209" s="7">
        <v>205</v>
      </c>
      <c r="B209" s="189"/>
      <c r="C209" s="189"/>
      <c r="D209" s="189"/>
      <c r="E209" s="115"/>
      <c r="F209" s="191"/>
      <c r="G209" s="186"/>
      <c r="H209" s="205"/>
      <c r="I209" s="195">
        <v>100</v>
      </c>
      <c r="J209" s="195">
        <f t="shared" si="73"/>
        <v>0</v>
      </c>
      <c r="K209" s="196" t="s">
        <v>9</v>
      </c>
      <c r="L209" s="197">
        <f t="shared" si="74"/>
        <v>0</v>
      </c>
      <c r="M209" s="198">
        <f t="shared" si="75"/>
        <v>0</v>
      </c>
      <c r="N209" s="198">
        <f t="shared" si="76"/>
        <v>0</v>
      </c>
      <c r="O209" s="206"/>
      <c r="P209" s="21">
        <f t="shared" si="63"/>
        <v>0</v>
      </c>
      <c r="Q209" s="5">
        <f t="shared" si="64"/>
        <v>0</v>
      </c>
      <c r="R209" s="5">
        <f t="shared" si="65"/>
        <v>0</v>
      </c>
      <c r="S209" s="182">
        <f t="shared" si="66"/>
        <v>0</v>
      </c>
      <c r="T209" s="2"/>
      <c r="U209" s="100">
        <f t="shared" si="67"/>
        <v>0</v>
      </c>
      <c r="V209" s="100">
        <f t="shared" si="68"/>
        <v>0</v>
      </c>
      <c r="W209" s="22">
        <f t="shared" si="69"/>
        <v>0</v>
      </c>
      <c r="X209" s="11">
        <f t="shared" si="70"/>
        <v>100</v>
      </c>
      <c r="Y209" s="11">
        <f t="shared" si="71"/>
        <v>0</v>
      </c>
      <c r="Z209" s="98">
        <f t="shared" si="58"/>
        <v>0</v>
      </c>
      <c r="AA209" s="98">
        <f t="shared" si="59"/>
        <v>0</v>
      </c>
      <c r="AB209" s="98">
        <f t="shared" si="72"/>
        <v>0</v>
      </c>
      <c r="AC209" s="19"/>
      <c r="AD209" s="13"/>
      <c r="AE209" s="95">
        <f t="shared" si="60"/>
        <v>0</v>
      </c>
      <c r="AF209" s="95">
        <f t="shared" si="61"/>
        <v>0</v>
      </c>
      <c r="AG209" s="95">
        <f t="shared" si="62"/>
        <v>0</v>
      </c>
    </row>
    <row r="210" spans="1:33">
      <c r="A210" s="7">
        <v>206</v>
      </c>
      <c r="B210" s="189"/>
      <c r="C210" s="189"/>
      <c r="D210" s="189"/>
      <c r="E210" s="115"/>
      <c r="F210" s="191"/>
      <c r="G210" s="186"/>
      <c r="H210" s="205"/>
      <c r="I210" s="195">
        <v>100</v>
      </c>
      <c r="J210" s="195">
        <f t="shared" si="73"/>
        <v>0</v>
      </c>
      <c r="K210" s="196" t="s">
        <v>9</v>
      </c>
      <c r="L210" s="197">
        <f t="shared" si="74"/>
        <v>0</v>
      </c>
      <c r="M210" s="198">
        <f t="shared" si="75"/>
        <v>0</v>
      </c>
      <c r="N210" s="198">
        <f t="shared" si="76"/>
        <v>0</v>
      </c>
      <c r="O210" s="206"/>
      <c r="P210" s="21">
        <f t="shared" si="63"/>
        <v>0</v>
      </c>
      <c r="Q210" s="5">
        <f t="shared" si="64"/>
        <v>0</v>
      </c>
      <c r="R210" s="5">
        <f t="shared" si="65"/>
        <v>0</v>
      </c>
      <c r="S210" s="182">
        <f t="shared" si="66"/>
        <v>0</v>
      </c>
      <c r="T210" s="2"/>
      <c r="U210" s="100">
        <f t="shared" si="67"/>
        <v>0</v>
      </c>
      <c r="V210" s="100">
        <f t="shared" si="68"/>
        <v>0</v>
      </c>
      <c r="W210" s="22">
        <f t="shared" si="69"/>
        <v>0</v>
      </c>
      <c r="X210" s="11">
        <f t="shared" si="70"/>
        <v>100</v>
      </c>
      <c r="Y210" s="11">
        <f t="shared" si="71"/>
        <v>0</v>
      </c>
      <c r="Z210" s="98">
        <f t="shared" si="58"/>
        <v>0</v>
      </c>
      <c r="AA210" s="98">
        <f t="shared" si="59"/>
        <v>0</v>
      </c>
      <c r="AB210" s="98">
        <f t="shared" si="72"/>
        <v>0</v>
      </c>
      <c r="AC210" s="19"/>
      <c r="AD210" s="13"/>
      <c r="AE210" s="95">
        <f t="shared" si="60"/>
        <v>0</v>
      </c>
      <c r="AF210" s="95">
        <f t="shared" si="61"/>
        <v>0</v>
      </c>
      <c r="AG210" s="95">
        <f t="shared" si="62"/>
        <v>0</v>
      </c>
    </row>
    <row r="211" spans="1:33">
      <c r="A211" s="7">
        <v>207</v>
      </c>
      <c r="B211" s="189"/>
      <c r="C211" s="189"/>
      <c r="D211" s="189"/>
      <c r="E211" s="115"/>
      <c r="F211" s="191"/>
      <c r="G211" s="186"/>
      <c r="H211" s="205"/>
      <c r="I211" s="195">
        <v>100</v>
      </c>
      <c r="J211" s="195">
        <f t="shared" si="73"/>
        <v>0</v>
      </c>
      <c r="K211" s="196" t="s">
        <v>9</v>
      </c>
      <c r="L211" s="197">
        <f t="shared" si="74"/>
        <v>0</v>
      </c>
      <c r="M211" s="198">
        <f t="shared" si="75"/>
        <v>0</v>
      </c>
      <c r="N211" s="198">
        <f t="shared" si="76"/>
        <v>0</v>
      </c>
      <c r="O211" s="206"/>
      <c r="P211" s="21">
        <f t="shared" si="63"/>
        <v>0</v>
      </c>
      <c r="Q211" s="5">
        <f t="shared" si="64"/>
        <v>0</v>
      </c>
      <c r="R211" s="5">
        <f t="shared" si="65"/>
        <v>0</v>
      </c>
      <c r="S211" s="182">
        <f t="shared" si="66"/>
        <v>0</v>
      </c>
      <c r="T211" s="2"/>
      <c r="U211" s="100">
        <f t="shared" si="67"/>
        <v>0</v>
      </c>
      <c r="V211" s="100">
        <f t="shared" si="68"/>
        <v>0</v>
      </c>
      <c r="W211" s="22">
        <f t="shared" si="69"/>
        <v>0</v>
      </c>
      <c r="X211" s="11">
        <f t="shared" si="70"/>
        <v>100</v>
      </c>
      <c r="Y211" s="11">
        <f t="shared" si="71"/>
        <v>0</v>
      </c>
      <c r="Z211" s="98">
        <f t="shared" si="58"/>
        <v>0</v>
      </c>
      <c r="AA211" s="98">
        <f t="shared" si="59"/>
        <v>0</v>
      </c>
      <c r="AB211" s="98">
        <f t="shared" si="72"/>
        <v>0</v>
      </c>
      <c r="AC211" s="19"/>
      <c r="AD211" s="13"/>
      <c r="AE211" s="95">
        <f t="shared" si="60"/>
        <v>0</v>
      </c>
      <c r="AF211" s="95">
        <f t="shared" si="61"/>
        <v>0</v>
      </c>
      <c r="AG211" s="95">
        <f t="shared" si="62"/>
        <v>0</v>
      </c>
    </row>
    <row r="212" spans="1:33">
      <c r="A212" s="7">
        <v>208</v>
      </c>
      <c r="B212" s="189"/>
      <c r="C212" s="189"/>
      <c r="D212" s="189"/>
      <c r="E212" s="115"/>
      <c r="F212" s="191"/>
      <c r="G212" s="186"/>
      <c r="H212" s="205"/>
      <c r="I212" s="195">
        <v>100</v>
      </c>
      <c r="J212" s="195">
        <f t="shared" si="73"/>
        <v>0</v>
      </c>
      <c r="K212" s="196" t="s">
        <v>9</v>
      </c>
      <c r="L212" s="197">
        <f t="shared" si="74"/>
        <v>0</v>
      </c>
      <c r="M212" s="198">
        <f t="shared" si="75"/>
        <v>0</v>
      </c>
      <c r="N212" s="198">
        <f t="shared" si="76"/>
        <v>0</v>
      </c>
      <c r="O212" s="206"/>
      <c r="P212" s="21">
        <f t="shared" si="63"/>
        <v>0</v>
      </c>
      <c r="Q212" s="5">
        <f t="shared" si="64"/>
        <v>0</v>
      </c>
      <c r="R212" s="5">
        <f t="shared" si="65"/>
        <v>0</v>
      </c>
      <c r="S212" s="182">
        <f t="shared" si="66"/>
        <v>0</v>
      </c>
      <c r="T212" s="2"/>
      <c r="U212" s="100">
        <f t="shared" si="67"/>
        <v>0</v>
      </c>
      <c r="V212" s="100">
        <f t="shared" si="68"/>
        <v>0</v>
      </c>
      <c r="W212" s="22">
        <f t="shared" si="69"/>
        <v>0</v>
      </c>
      <c r="X212" s="11">
        <f t="shared" si="70"/>
        <v>100</v>
      </c>
      <c r="Y212" s="11">
        <f t="shared" si="71"/>
        <v>0</v>
      </c>
      <c r="Z212" s="98">
        <f t="shared" si="58"/>
        <v>0</v>
      </c>
      <c r="AA212" s="98">
        <f t="shared" si="59"/>
        <v>0</v>
      </c>
      <c r="AB212" s="98">
        <f t="shared" si="72"/>
        <v>0</v>
      </c>
      <c r="AC212" s="19"/>
      <c r="AD212" s="13"/>
      <c r="AE212" s="95">
        <f t="shared" si="60"/>
        <v>0</v>
      </c>
      <c r="AF212" s="95">
        <f t="shared" si="61"/>
        <v>0</v>
      </c>
      <c r="AG212" s="95">
        <f t="shared" si="62"/>
        <v>0</v>
      </c>
    </row>
    <row r="213" spans="1:33">
      <c r="A213" s="7">
        <v>209</v>
      </c>
      <c r="B213" s="189"/>
      <c r="C213" s="189"/>
      <c r="D213" s="189"/>
      <c r="E213" s="115"/>
      <c r="F213" s="191"/>
      <c r="G213" s="186"/>
      <c r="H213" s="205"/>
      <c r="I213" s="195">
        <v>100</v>
      </c>
      <c r="J213" s="195">
        <f t="shared" si="73"/>
        <v>0</v>
      </c>
      <c r="K213" s="196" t="s">
        <v>9</v>
      </c>
      <c r="L213" s="197">
        <f t="shared" si="74"/>
        <v>0</v>
      </c>
      <c r="M213" s="198">
        <f t="shared" si="75"/>
        <v>0</v>
      </c>
      <c r="N213" s="198">
        <f t="shared" si="76"/>
        <v>0</v>
      </c>
      <c r="O213" s="206"/>
      <c r="P213" s="21">
        <f t="shared" si="63"/>
        <v>0</v>
      </c>
      <c r="Q213" s="5">
        <f t="shared" si="64"/>
        <v>0</v>
      </c>
      <c r="R213" s="5">
        <f t="shared" si="65"/>
        <v>0</v>
      </c>
      <c r="S213" s="182">
        <f t="shared" si="66"/>
        <v>0</v>
      </c>
      <c r="T213" s="2"/>
      <c r="U213" s="100">
        <f t="shared" si="67"/>
        <v>0</v>
      </c>
      <c r="V213" s="100">
        <f t="shared" si="68"/>
        <v>0</v>
      </c>
      <c r="W213" s="22">
        <f t="shared" si="69"/>
        <v>0</v>
      </c>
      <c r="X213" s="11">
        <f t="shared" si="70"/>
        <v>100</v>
      </c>
      <c r="Y213" s="11">
        <f t="shared" si="71"/>
        <v>0</v>
      </c>
      <c r="Z213" s="98">
        <f t="shared" si="58"/>
        <v>0</v>
      </c>
      <c r="AA213" s="98">
        <f t="shared" si="59"/>
        <v>0</v>
      </c>
      <c r="AB213" s="98">
        <f t="shared" si="72"/>
        <v>0</v>
      </c>
      <c r="AC213" s="19"/>
      <c r="AD213" s="13"/>
      <c r="AE213" s="95">
        <f t="shared" si="60"/>
        <v>0</v>
      </c>
      <c r="AF213" s="95">
        <f t="shared" si="61"/>
        <v>0</v>
      </c>
      <c r="AG213" s="95">
        <f t="shared" si="62"/>
        <v>0</v>
      </c>
    </row>
    <row r="214" spans="1:33">
      <c r="A214" s="7">
        <v>210</v>
      </c>
      <c r="B214" s="189"/>
      <c r="C214" s="189"/>
      <c r="D214" s="189"/>
      <c r="E214" s="115"/>
      <c r="F214" s="191"/>
      <c r="G214" s="186"/>
      <c r="H214" s="205"/>
      <c r="I214" s="195">
        <v>100</v>
      </c>
      <c r="J214" s="195">
        <f t="shared" si="73"/>
        <v>0</v>
      </c>
      <c r="K214" s="196" t="s">
        <v>9</v>
      </c>
      <c r="L214" s="197">
        <f t="shared" si="74"/>
        <v>0</v>
      </c>
      <c r="M214" s="198">
        <f t="shared" si="75"/>
        <v>0</v>
      </c>
      <c r="N214" s="198">
        <f t="shared" si="76"/>
        <v>0</v>
      </c>
      <c r="O214" s="206"/>
      <c r="P214" s="21">
        <f t="shared" si="63"/>
        <v>0</v>
      </c>
      <c r="Q214" s="5">
        <f t="shared" si="64"/>
        <v>0</v>
      </c>
      <c r="R214" s="5">
        <f t="shared" si="65"/>
        <v>0</v>
      </c>
      <c r="S214" s="182">
        <f t="shared" si="66"/>
        <v>0</v>
      </c>
      <c r="T214" s="2"/>
      <c r="U214" s="100">
        <f t="shared" si="67"/>
        <v>0</v>
      </c>
      <c r="V214" s="100">
        <f t="shared" si="68"/>
        <v>0</v>
      </c>
      <c r="W214" s="22">
        <f t="shared" si="69"/>
        <v>0</v>
      </c>
      <c r="X214" s="11">
        <f t="shared" si="70"/>
        <v>100</v>
      </c>
      <c r="Y214" s="11">
        <f t="shared" si="71"/>
        <v>0</v>
      </c>
      <c r="Z214" s="98">
        <f t="shared" si="58"/>
        <v>0</v>
      </c>
      <c r="AA214" s="98">
        <f t="shared" si="59"/>
        <v>0</v>
      </c>
      <c r="AB214" s="98">
        <f t="shared" si="72"/>
        <v>0</v>
      </c>
      <c r="AC214" s="19"/>
      <c r="AD214" s="13"/>
      <c r="AE214" s="95">
        <f t="shared" si="60"/>
        <v>0</v>
      </c>
      <c r="AF214" s="95">
        <f t="shared" si="61"/>
        <v>0</v>
      </c>
      <c r="AG214" s="95">
        <f t="shared" si="62"/>
        <v>0</v>
      </c>
    </row>
    <row r="215" spans="1:33">
      <c r="A215" s="7">
        <v>211</v>
      </c>
      <c r="B215" s="189"/>
      <c r="C215" s="189"/>
      <c r="D215" s="189"/>
      <c r="E215" s="115"/>
      <c r="F215" s="191"/>
      <c r="G215" s="186"/>
      <c r="H215" s="205"/>
      <c r="I215" s="195">
        <v>100</v>
      </c>
      <c r="J215" s="195">
        <f t="shared" si="73"/>
        <v>0</v>
      </c>
      <c r="K215" s="196" t="s">
        <v>9</v>
      </c>
      <c r="L215" s="197">
        <f t="shared" si="74"/>
        <v>0</v>
      </c>
      <c r="M215" s="198">
        <f t="shared" si="75"/>
        <v>0</v>
      </c>
      <c r="N215" s="198">
        <f t="shared" si="76"/>
        <v>0</v>
      </c>
      <c r="O215" s="206"/>
      <c r="P215" s="21">
        <f t="shared" si="63"/>
        <v>0</v>
      </c>
      <c r="Q215" s="5">
        <f t="shared" si="64"/>
        <v>0</v>
      </c>
      <c r="R215" s="5">
        <f t="shared" si="65"/>
        <v>0</v>
      </c>
      <c r="S215" s="182">
        <f t="shared" si="66"/>
        <v>0</v>
      </c>
      <c r="T215" s="2"/>
      <c r="U215" s="100">
        <f t="shared" si="67"/>
        <v>0</v>
      </c>
      <c r="V215" s="100">
        <f t="shared" si="68"/>
        <v>0</v>
      </c>
      <c r="W215" s="22">
        <f t="shared" si="69"/>
        <v>0</v>
      </c>
      <c r="X215" s="11">
        <f t="shared" si="70"/>
        <v>100</v>
      </c>
      <c r="Y215" s="11">
        <f t="shared" si="71"/>
        <v>0</v>
      </c>
      <c r="Z215" s="98">
        <f t="shared" si="58"/>
        <v>0</v>
      </c>
      <c r="AA215" s="98">
        <f t="shared" si="59"/>
        <v>0</v>
      </c>
      <c r="AB215" s="98">
        <f t="shared" si="72"/>
        <v>0</v>
      </c>
      <c r="AC215" s="19"/>
      <c r="AD215" s="13"/>
      <c r="AE215" s="95">
        <f t="shared" si="60"/>
        <v>0</v>
      </c>
      <c r="AF215" s="95">
        <f t="shared" si="61"/>
        <v>0</v>
      </c>
      <c r="AG215" s="95">
        <f t="shared" si="62"/>
        <v>0</v>
      </c>
    </row>
    <row r="216" spans="1:33">
      <c r="A216" s="7">
        <v>212</v>
      </c>
      <c r="B216" s="189"/>
      <c r="C216" s="189"/>
      <c r="D216" s="189"/>
      <c r="E216" s="115"/>
      <c r="F216" s="191"/>
      <c r="G216" s="186"/>
      <c r="H216" s="205"/>
      <c r="I216" s="195">
        <v>100</v>
      </c>
      <c r="J216" s="195">
        <f t="shared" si="73"/>
        <v>0</v>
      </c>
      <c r="K216" s="196" t="s">
        <v>9</v>
      </c>
      <c r="L216" s="197">
        <f t="shared" si="74"/>
        <v>0</v>
      </c>
      <c r="M216" s="198">
        <f t="shared" si="75"/>
        <v>0</v>
      </c>
      <c r="N216" s="198">
        <f t="shared" si="76"/>
        <v>0</v>
      </c>
      <c r="O216" s="206"/>
      <c r="P216" s="21">
        <f t="shared" si="63"/>
        <v>0</v>
      </c>
      <c r="Q216" s="5">
        <f t="shared" si="64"/>
        <v>0</v>
      </c>
      <c r="R216" s="5">
        <f t="shared" si="65"/>
        <v>0</v>
      </c>
      <c r="S216" s="182">
        <f t="shared" si="66"/>
        <v>0</v>
      </c>
      <c r="T216" s="2"/>
      <c r="U216" s="100">
        <f t="shared" si="67"/>
        <v>0</v>
      </c>
      <c r="V216" s="100">
        <f t="shared" si="68"/>
        <v>0</v>
      </c>
      <c r="W216" s="22">
        <f t="shared" si="69"/>
        <v>0</v>
      </c>
      <c r="X216" s="11">
        <f t="shared" si="70"/>
        <v>100</v>
      </c>
      <c r="Y216" s="11">
        <f t="shared" si="71"/>
        <v>0</v>
      </c>
      <c r="Z216" s="98">
        <f t="shared" si="58"/>
        <v>0</v>
      </c>
      <c r="AA216" s="98">
        <f t="shared" si="59"/>
        <v>0</v>
      </c>
      <c r="AB216" s="98">
        <f t="shared" si="72"/>
        <v>0</v>
      </c>
      <c r="AC216" s="19"/>
      <c r="AD216" s="13"/>
      <c r="AE216" s="95">
        <f t="shared" si="60"/>
        <v>0</v>
      </c>
      <c r="AF216" s="95">
        <f t="shared" si="61"/>
        <v>0</v>
      </c>
      <c r="AG216" s="95">
        <f t="shared" si="62"/>
        <v>0</v>
      </c>
    </row>
    <row r="217" spans="1:33">
      <c r="A217" s="7">
        <v>213</v>
      </c>
      <c r="B217" s="189"/>
      <c r="C217" s="189"/>
      <c r="D217" s="189"/>
      <c r="E217" s="115"/>
      <c r="F217" s="191"/>
      <c r="G217" s="186"/>
      <c r="H217" s="205"/>
      <c r="I217" s="195">
        <v>100</v>
      </c>
      <c r="J217" s="195">
        <f t="shared" si="73"/>
        <v>0</v>
      </c>
      <c r="K217" s="196" t="s">
        <v>9</v>
      </c>
      <c r="L217" s="197">
        <f t="shared" si="74"/>
        <v>0</v>
      </c>
      <c r="M217" s="198">
        <f t="shared" si="75"/>
        <v>0</v>
      </c>
      <c r="N217" s="198">
        <f t="shared" si="76"/>
        <v>0</v>
      </c>
      <c r="O217" s="206"/>
      <c r="P217" s="21">
        <f t="shared" si="63"/>
        <v>0</v>
      </c>
      <c r="Q217" s="5">
        <f t="shared" si="64"/>
        <v>0</v>
      </c>
      <c r="R217" s="5">
        <f t="shared" si="65"/>
        <v>0</v>
      </c>
      <c r="S217" s="182">
        <f t="shared" si="66"/>
        <v>0</v>
      </c>
      <c r="T217" s="2"/>
      <c r="U217" s="100">
        <f t="shared" si="67"/>
        <v>0</v>
      </c>
      <c r="V217" s="100">
        <f t="shared" si="68"/>
        <v>0</v>
      </c>
      <c r="W217" s="22">
        <f t="shared" si="69"/>
        <v>0</v>
      </c>
      <c r="X217" s="11">
        <f t="shared" si="70"/>
        <v>100</v>
      </c>
      <c r="Y217" s="11">
        <f t="shared" si="71"/>
        <v>0</v>
      </c>
      <c r="Z217" s="98">
        <f t="shared" si="58"/>
        <v>0</v>
      </c>
      <c r="AA217" s="98">
        <f t="shared" si="59"/>
        <v>0</v>
      </c>
      <c r="AB217" s="98">
        <f t="shared" si="72"/>
        <v>0</v>
      </c>
      <c r="AC217" s="19"/>
      <c r="AD217" s="13"/>
      <c r="AE217" s="95">
        <f t="shared" si="60"/>
        <v>0</v>
      </c>
      <c r="AF217" s="95">
        <f t="shared" si="61"/>
        <v>0</v>
      </c>
      <c r="AG217" s="95">
        <f t="shared" si="62"/>
        <v>0</v>
      </c>
    </row>
    <row r="218" spans="1:33">
      <c r="A218" s="7">
        <v>214</v>
      </c>
      <c r="B218" s="189"/>
      <c r="C218" s="189"/>
      <c r="D218" s="189"/>
      <c r="E218" s="115"/>
      <c r="F218" s="191"/>
      <c r="G218" s="186"/>
      <c r="H218" s="205"/>
      <c r="I218" s="195">
        <v>100</v>
      </c>
      <c r="J218" s="195">
        <f t="shared" si="73"/>
        <v>0</v>
      </c>
      <c r="K218" s="196" t="s">
        <v>9</v>
      </c>
      <c r="L218" s="197">
        <f t="shared" si="74"/>
        <v>0</v>
      </c>
      <c r="M218" s="198">
        <f t="shared" si="75"/>
        <v>0</v>
      </c>
      <c r="N218" s="198">
        <f t="shared" si="76"/>
        <v>0</v>
      </c>
      <c r="O218" s="206"/>
      <c r="P218" s="21">
        <f t="shared" si="63"/>
        <v>0</v>
      </c>
      <c r="Q218" s="5">
        <f t="shared" si="64"/>
        <v>0</v>
      </c>
      <c r="R218" s="5">
        <f t="shared" si="65"/>
        <v>0</v>
      </c>
      <c r="S218" s="182">
        <f t="shared" si="66"/>
        <v>0</v>
      </c>
      <c r="T218" s="2"/>
      <c r="U218" s="100">
        <f t="shared" si="67"/>
        <v>0</v>
      </c>
      <c r="V218" s="100">
        <f t="shared" si="68"/>
        <v>0</v>
      </c>
      <c r="W218" s="22">
        <f t="shared" si="69"/>
        <v>0</v>
      </c>
      <c r="X218" s="11">
        <f t="shared" si="70"/>
        <v>100</v>
      </c>
      <c r="Y218" s="11">
        <f t="shared" si="71"/>
        <v>0</v>
      </c>
      <c r="Z218" s="98">
        <f t="shared" si="58"/>
        <v>0</v>
      </c>
      <c r="AA218" s="98">
        <f t="shared" si="59"/>
        <v>0</v>
      </c>
      <c r="AB218" s="98">
        <f t="shared" si="72"/>
        <v>0</v>
      </c>
      <c r="AC218" s="19"/>
      <c r="AD218" s="13"/>
      <c r="AE218" s="95">
        <f t="shared" si="60"/>
        <v>0</v>
      </c>
      <c r="AF218" s="95">
        <f t="shared" si="61"/>
        <v>0</v>
      </c>
      <c r="AG218" s="95">
        <f t="shared" si="62"/>
        <v>0</v>
      </c>
    </row>
    <row r="219" spans="1:33">
      <c r="A219" s="7">
        <v>215</v>
      </c>
      <c r="B219" s="189"/>
      <c r="C219" s="189"/>
      <c r="D219" s="189"/>
      <c r="E219" s="115"/>
      <c r="F219" s="191"/>
      <c r="G219" s="186"/>
      <c r="H219" s="205"/>
      <c r="I219" s="195">
        <v>100</v>
      </c>
      <c r="J219" s="195">
        <f t="shared" si="73"/>
        <v>0</v>
      </c>
      <c r="K219" s="196" t="s">
        <v>9</v>
      </c>
      <c r="L219" s="197">
        <f t="shared" si="74"/>
        <v>0</v>
      </c>
      <c r="M219" s="198">
        <f t="shared" si="75"/>
        <v>0</v>
      </c>
      <c r="N219" s="198">
        <f t="shared" si="76"/>
        <v>0</v>
      </c>
      <c r="O219" s="206"/>
      <c r="P219" s="21">
        <f t="shared" si="63"/>
        <v>0</v>
      </c>
      <c r="Q219" s="5">
        <f t="shared" si="64"/>
        <v>0</v>
      </c>
      <c r="R219" s="5">
        <f t="shared" si="65"/>
        <v>0</v>
      </c>
      <c r="S219" s="182">
        <f t="shared" si="66"/>
        <v>0</v>
      </c>
      <c r="T219" s="2"/>
      <c r="U219" s="100">
        <f t="shared" si="67"/>
        <v>0</v>
      </c>
      <c r="V219" s="100">
        <f t="shared" si="68"/>
        <v>0</v>
      </c>
      <c r="W219" s="22">
        <f t="shared" si="69"/>
        <v>0</v>
      </c>
      <c r="X219" s="11">
        <f t="shared" si="70"/>
        <v>100</v>
      </c>
      <c r="Y219" s="11">
        <f t="shared" si="71"/>
        <v>0</v>
      </c>
      <c r="Z219" s="98">
        <f t="shared" si="58"/>
        <v>0</v>
      </c>
      <c r="AA219" s="98">
        <f t="shared" si="59"/>
        <v>0</v>
      </c>
      <c r="AB219" s="98">
        <f t="shared" si="72"/>
        <v>0</v>
      </c>
      <c r="AC219" s="19"/>
      <c r="AD219" s="13"/>
      <c r="AE219" s="95">
        <f t="shared" si="60"/>
        <v>0</v>
      </c>
      <c r="AF219" s="95">
        <f t="shared" si="61"/>
        <v>0</v>
      </c>
      <c r="AG219" s="95">
        <f t="shared" si="62"/>
        <v>0</v>
      </c>
    </row>
    <row r="220" spans="1:33">
      <c r="A220" s="7">
        <v>216</v>
      </c>
      <c r="B220" s="189"/>
      <c r="C220" s="189"/>
      <c r="D220" s="189"/>
      <c r="E220" s="115"/>
      <c r="F220" s="191"/>
      <c r="G220" s="186"/>
      <c r="H220" s="205"/>
      <c r="I220" s="195">
        <v>100</v>
      </c>
      <c r="J220" s="195">
        <f t="shared" si="73"/>
        <v>0</v>
      </c>
      <c r="K220" s="196" t="s">
        <v>9</v>
      </c>
      <c r="L220" s="197">
        <f t="shared" si="74"/>
        <v>0</v>
      </c>
      <c r="M220" s="198">
        <f t="shared" si="75"/>
        <v>0</v>
      </c>
      <c r="N220" s="198">
        <f t="shared" si="76"/>
        <v>0</v>
      </c>
      <c r="O220" s="206"/>
      <c r="P220" s="21">
        <f t="shared" si="63"/>
        <v>0</v>
      </c>
      <c r="Q220" s="5">
        <f t="shared" si="64"/>
        <v>0</v>
      </c>
      <c r="R220" s="5">
        <f t="shared" si="65"/>
        <v>0</v>
      </c>
      <c r="S220" s="182">
        <f t="shared" si="66"/>
        <v>0</v>
      </c>
      <c r="T220" s="2"/>
      <c r="U220" s="100">
        <f t="shared" si="67"/>
        <v>0</v>
      </c>
      <c r="V220" s="100">
        <f t="shared" si="68"/>
        <v>0</v>
      </c>
      <c r="W220" s="22">
        <f t="shared" si="69"/>
        <v>0</v>
      </c>
      <c r="X220" s="11">
        <f t="shared" si="70"/>
        <v>100</v>
      </c>
      <c r="Y220" s="11">
        <f t="shared" si="71"/>
        <v>0</v>
      </c>
      <c r="Z220" s="98">
        <f t="shared" si="58"/>
        <v>0</v>
      </c>
      <c r="AA220" s="98">
        <f t="shared" si="59"/>
        <v>0</v>
      </c>
      <c r="AB220" s="98">
        <f t="shared" si="72"/>
        <v>0</v>
      </c>
      <c r="AC220" s="19"/>
      <c r="AD220" s="13"/>
      <c r="AE220" s="95">
        <f t="shared" si="60"/>
        <v>0</v>
      </c>
      <c r="AF220" s="95">
        <f t="shared" si="61"/>
        <v>0</v>
      </c>
      <c r="AG220" s="95">
        <f t="shared" si="62"/>
        <v>0</v>
      </c>
    </row>
    <row r="221" spans="1:33">
      <c r="A221" s="7">
        <v>217</v>
      </c>
      <c r="B221" s="189"/>
      <c r="C221" s="189"/>
      <c r="D221" s="189"/>
      <c r="E221" s="115"/>
      <c r="F221" s="191"/>
      <c r="G221" s="186"/>
      <c r="H221" s="205"/>
      <c r="I221" s="195">
        <v>100</v>
      </c>
      <c r="J221" s="195">
        <f t="shared" si="73"/>
        <v>0</v>
      </c>
      <c r="K221" s="196" t="s">
        <v>9</v>
      </c>
      <c r="L221" s="197">
        <f t="shared" si="74"/>
        <v>0</v>
      </c>
      <c r="M221" s="198">
        <f t="shared" si="75"/>
        <v>0</v>
      </c>
      <c r="N221" s="198">
        <f t="shared" si="76"/>
        <v>0</v>
      </c>
      <c r="O221" s="206"/>
      <c r="P221" s="21">
        <f t="shared" si="63"/>
        <v>0</v>
      </c>
      <c r="Q221" s="5">
        <f t="shared" si="64"/>
        <v>0</v>
      </c>
      <c r="R221" s="5">
        <f t="shared" si="65"/>
        <v>0</v>
      </c>
      <c r="S221" s="182">
        <f t="shared" si="66"/>
        <v>0</v>
      </c>
      <c r="T221" s="2"/>
      <c r="U221" s="100">
        <f t="shared" si="67"/>
        <v>0</v>
      </c>
      <c r="V221" s="100">
        <f t="shared" si="68"/>
        <v>0</v>
      </c>
      <c r="W221" s="22">
        <f t="shared" si="69"/>
        <v>0</v>
      </c>
      <c r="X221" s="11">
        <f t="shared" si="70"/>
        <v>100</v>
      </c>
      <c r="Y221" s="11">
        <f t="shared" si="71"/>
        <v>0</v>
      </c>
      <c r="Z221" s="98">
        <f t="shared" si="58"/>
        <v>0</v>
      </c>
      <c r="AA221" s="98">
        <f t="shared" si="59"/>
        <v>0</v>
      </c>
      <c r="AB221" s="98">
        <f t="shared" si="72"/>
        <v>0</v>
      </c>
      <c r="AC221" s="19"/>
      <c r="AD221" s="13"/>
      <c r="AE221" s="95">
        <f t="shared" si="60"/>
        <v>0</v>
      </c>
      <c r="AF221" s="95">
        <f t="shared" si="61"/>
        <v>0</v>
      </c>
      <c r="AG221" s="95">
        <f t="shared" si="62"/>
        <v>0</v>
      </c>
    </row>
    <row r="222" spans="1:33">
      <c r="A222" s="7">
        <v>218</v>
      </c>
      <c r="B222" s="189"/>
      <c r="C222" s="189"/>
      <c r="D222" s="189"/>
      <c r="E222" s="115"/>
      <c r="F222" s="191"/>
      <c r="G222" s="186"/>
      <c r="H222" s="205"/>
      <c r="I222" s="195">
        <v>100</v>
      </c>
      <c r="J222" s="195">
        <f t="shared" si="73"/>
        <v>0</v>
      </c>
      <c r="K222" s="196" t="s">
        <v>9</v>
      </c>
      <c r="L222" s="197">
        <f t="shared" si="74"/>
        <v>0</v>
      </c>
      <c r="M222" s="198">
        <f t="shared" si="75"/>
        <v>0</v>
      </c>
      <c r="N222" s="198">
        <f t="shared" si="76"/>
        <v>0</v>
      </c>
      <c r="O222" s="206"/>
      <c r="P222" s="21">
        <f t="shared" si="63"/>
        <v>0</v>
      </c>
      <c r="Q222" s="5">
        <f t="shared" si="64"/>
        <v>0</v>
      </c>
      <c r="R222" s="5">
        <f t="shared" si="65"/>
        <v>0</v>
      </c>
      <c r="S222" s="182">
        <f t="shared" si="66"/>
        <v>0</v>
      </c>
      <c r="T222" s="2"/>
      <c r="U222" s="100">
        <f t="shared" si="67"/>
        <v>0</v>
      </c>
      <c r="V222" s="100">
        <f t="shared" si="68"/>
        <v>0</v>
      </c>
      <c r="W222" s="22">
        <f t="shared" si="69"/>
        <v>0</v>
      </c>
      <c r="X222" s="11">
        <f t="shared" si="70"/>
        <v>100</v>
      </c>
      <c r="Y222" s="11">
        <f t="shared" si="71"/>
        <v>0</v>
      </c>
      <c r="Z222" s="98">
        <f t="shared" si="58"/>
        <v>0</v>
      </c>
      <c r="AA222" s="98">
        <f t="shared" si="59"/>
        <v>0</v>
      </c>
      <c r="AB222" s="98">
        <f t="shared" si="72"/>
        <v>0</v>
      </c>
      <c r="AC222" s="19"/>
      <c r="AD222" s="13"/>
      <c r="AE222" s="95">
        <f t="shared" si="60"/>
        <v>0</v>
      </c>
      <c r="AF222" s="95">
        <f t="shared" si="61"/>
        <v>0</v>
      </c>
      <c r="AG222" s="95">
        <f t="shared" si="62"/>
        <v>0</v>
      </c>
    </row>
    <row r="223" spans="1:33">
      <c r="A223" s="7">
        <v>219</v>
      </c>
      <c r="B223" s="189"/>
      <c r="C223" s="189"/>
      <c r="D223" s="189"/>
      <c r="E223" s="115"/>
      <c r="F223" s="191"/>
      <c r="G223" s="186"/>
      <c r="H223" s="205"/>
      <c r="I223" s="195">
        <v>100</v>
      </c>
      <c r="J223" s="195">
        <f t="shared" si="73"/>
        <v>0</v>
      </c>
      <c r="K223" s="196" t="s">
        <v>9</v>
      </c>
      <c r="L223" s="197">
        <f t="shared" si="74"/>
        <v>0</v>
      </c>
      <c r="M223" s="198">
        <f t="shared" si="75"/>
        <v>0</v>
      </c>
      <c r="N223" s="198">
        <f t="shared" si="76"/>
        <v>0</v>
      </c>
      <c r="O223" s="206"/>
      <c r="P223" s="21">
        <f t="shared" si="63"/>
        <v>0</v>
      </c>
      <c r="Q223" s="5">
        <f t="shared" si="64"/>
        <v>0</v>
      </c>
      <c r="R223" s="5">
        <f t="shared" si="65"/>
        <v>0</v>
      </c>
      <c r="S223" s="182">
        <f t="shared" si="66"/>
        <v>0</v>
      </c>
      <c r="T223" s="2"/>
      <c r="U223" s="100">
        <f t="shared" si="67"/>
        <v>0</v>
      </c>
      <c r="V223" s="100">
        <f t="shared" si="68"/>
        <v>0</v>
      </c>
      <c r="W223" s="22">
        <f t="shared" si="69"/>
        <v>0</v>
      </c>
      <c r="X223" s="11">
        <f t="shared" si="70"/>
        <v>100</v>
      </c>
      <c r="Y223" s="11">
        <f t="shared" si="71"/>
        <v>0</v>
      </c>
      <c r="Z223" s="98">
        <f t="shared" si="58"/>
        <v>0</v>
      </c>
      <c r="AA223" s="98">
        <f t="shared" si="59"/>
        <v>0</v>
      </c>
      <c r="AB223" s="98">
        <f t="shared" si="72"/>
        <v>0</v>
      </c>
      <c r="AC223" s="19"/>
      <c r="AD223" s="13"/>
      <c r="AE223" s="95">
        <f t="shared" si="60"/>
        <v>0</v>
      </c>
      <c r="AF223" s="95">
        <f t="shared" si="61"/>
        <v>0</v>
      </c>
      <c r="AG223" s="95">
        <f t="shared" si="62"/>
        <v>0</v>
      </c>
    </row>
    <row r="224" spans="1:33">
      <c r="A224" s="7">
        <v>220</v>
      </c>
      <c r="B224" s="189"/>
      <c r="C224" s="189"/>
      <c r="D224" s="189"/>
      <c r="E224" s="115"/>
      <c r="F224" s="191"/>
      <c r="G224" s="186"/>
      <c r="H224" s="205"/>
      <c r="I224" s="195">
        <v>100</v>
      </c>
      <c r="J224" s="195">
        <f t="shared" si="73"/>
        <v>0</v>
      </c>
      <c r="K224" s="196" t="s">
        <v>9</v>
      </c>
      <c r="L224" s="197">
        <f t="shared" si="74"/>
        <v>0</v>
      </c>
      <c r="M224" s="198">
        <f t="shared" si="75"/>
        <v>0</v>
      </c>
      <c r="N224" s="198">
        <f t="shared" si="76"/>
        <v>0</v>
      </c>
      <c r="O224" s="206"/>
      <c r="P224" s="21">
        <f t="shared" si="63"/>
        <v>0</v>
      </c>
      <c r="Q224" s="5">
        <f t="shared" si="64"/>
        <v>0</v>
      </c>
      <c r="R224" s="5">
        <f t="shared" si="65"/>
        <v>0</v>
      </c>
      <c r="S224" s="182">
        <f t="shared" si="66"/>
        <v>0</v>
      </c>
      <c r="T224" s="2"/>
      <c r="U224" s="100">
        <f t="shared" si="67"/>
        <v>0</v>
      </c>
      <c r="V224" s="100">
        <f t="shared" si="68"/>
        <v>0</v>
      </c>
      <c r="W224" s="22">
        <f t="shared" si="69"/>
        <v>0</v>
      </c>
      <c r="X224" s="11">
        <f t="shared" si="70"/>
        <v>100</v>
      </c>
      <c r="Y224" s="11">
        <f t="shared" si="71"/>
        <v>0</v>
      </c>
      <c r="Z224" s="98">
        <f t="shared" si="58"/>
        <v>0</v>
      </c>
      <c r="AA224" s="98">
        <f t="shared" si="59"/>
        <v>0</v>
      </c>
      <c r="AB224" s="98">
        <f t="shared" si="72"/>
        <v>0</v>
      </c>
      <c r="AC224" s="19"/>
      <c r="AD224" s="13"/>
      <c r="AE224" s="95">
        <f t="shared" si="60"/>
        <v>0</v>
      </c>
      <c r="AF224" s="95">
        <f t="shared" si="61"/>
        <v>0</v>
      </c>
      <c r="AG224" s="95">
        <f t="shared" si="62"/>
        <v>0</v>
      </c>
    </row>
    <row r="225" spans="1:33">
      <c r="A225" s="7">
        <v>221</v>
      </c>
      <c r="B225" s="189"/>
      <c r="C225" s="189"/>
      <c r="D225" s="189"/>
      <c r="E225" s="115"/>
      <c r="F225" s="191"/>
      <c r="G225" s="186"/>
      <c r="H225" s="205"/>
      <c r="I225" s="195">
        <v>100</v>
      </c>
      <c r="J225" s="195">
        <f t="shared" si="73"/>
        <v>0</v>
      </c>
      <c r="K225" s="196" t="s">
        <v>9</v>
      </c>
      <c r="L225" s="197">
        <f t="shared" si="74"/>
        <v>0</v>
      </c>
      <c r="M225" s="198">
        <f t="shared" si="75"/>
        <v>0</v>
      </c>
      <c r="N225" s="198">
        <f t="shared" si="76"/>
        <v>0</v>
      </c>
      <c r="O225" s="206"/>
      <c r="P225" s="21">
        <f t="shared" si="63"/>
        <v>0</v>
      </c>
      <c r="Q225" s="5">
        <f t="shared" si="64"/>
        <v>0</v>
      </c>
      <c r="R225" s="5">
        <f t="shared" si="65"/>
        <v>0</v>
      </c>
      <c r="S225" s="182">
        <f t="shared" si="66"/>
        <v>0</v>
      </c>
      <c r="T225" s="2"/>
      <c r="U225" s="100">
        <f t="shared" si="67"/>
        <v>0</v>
      </c>
      <c r="V225" s="100">
        <f t="shared" si="68"/>
        <v>0</v>
      </c>
      <c r="W225" s="22">
        <f t="shared" si="69"/>
        <v>0</v>
      </c>
      <c r="X225" s="11">
        <f t="shared" si="70"/>
        <v>100</v>
      </c>
      <c r="Y225" s="11">
        <f t="shared" si="71"/>
        <v>0</v>
      </c>
      <c r="Z225" s="98">
        <f t="shared" si="58"/>
        <v>0</v>
      </c>
      <c r="AA225" s="98">
        <f t="shared" si="59"/>
        <v>0</v>
      </c>
      <c r="AB225" s="98">
        <f t="shared" si="72"/>
        <v>0</v>
      </c>
      <c r="AC225" s="19"/>
      <c r="AD225" s="13"/>
      <c r="AE225" s="95">
        <f t="shared" si="60"/>
        <v>0</v>
      </c>
      <c r="AF225" s="95">
        <f t="shared" si="61"/>
        <v>0</v>
      </c>
      <c r="AG225" s="95">
        <f t="shared" si="62"/>
        <v>0</v>
      </c>
    </row>
    <row r="226" spans="1:33">
      <c r="A226" s="7">
        <v>222</v>
      </c>
      <c r="B226" s="189"/>
      <c r="C226" s="189"/>
      <c r="D226" s="189"/>
      <c r="E226" s="115"/>
      <c r="F226" s="191"/>
      <c r="G226" s="186"/>
      <c r="H226" s="205"/>
      <c r="I226" s="195">
        <v>100</v>
      </c>
      <c r="J226" s="195">
        <f t="shared" si="73"/>
        <v>0</v>
      </c>
      <c r="K226" s="196" t="s">
        <v>9</v>
      </c>
      <c r="L226" s="197">
        <f t="shared" si="74"/>
        <v>0</v>
      </c>
      <c r="M226" s="198">
        <f t="shared" si="75"/>
        <v>0</v>
      </c>
      <c r="N226" s="198">
        <f t="shared" si="76"/>
        <v>0</v>
      </c>
      <c r="O226" s="206"/>
      <c r="P226" s="21">
        <f t="shared" si="63"/>
        <v>0</v>
      </c>
      <c r="Q226" s="5">
        <f t="shared" si="64"/>
        <v>0</v>
      </c>
      <c r="R226" s="5">
        <f t="shared" si="65"/>
        <v>0</v>
      </c>
      <c r="S226" s="182">
        <f t="shared" si="66"/>
        <v>0</v>
      </c>
      <c r="T226" s="2"/>
      <c r="U226" s="100">
        <f t="shared" si="67"/>
        <v>0</v>
      </c>
      <c r="V226" s="100">
        <f t="shared" si="68"/>
        <v>0</v>
      </c>
      <c r="W226" s="22">
        <f t="shared" si="69"/>
        <v>0</v>
      </c>
      <c r="X226" s="11">
        <f t="shared" si="70"/>
        <v>100</v>
      </c>
      <c r="Y226" s="11">
        <f t="shared" si="71"/>
        <v>0</v>
      </c>
      <c r="Z226" s="98">
        <f t="shared" si="58"/>
        <v>0</v>
      </c>
      <c r="AA226" s="98">
        <f t="shared" si="59"/>
        <v>0</v>
      </c>
      <c r="AB226" s="98">
        <f t="shared" si="72"/>
        <v>0</v>
      </c>
      <c r="AC226" s="19"/>
      <c r="AD226" s="13"/>
      <c r="AE226" s="95">
        <f t="shared" si="60"/>
        <v>0</v>
      </c>
      <c r="AF226" s="95">
        <f t="shared" si="61"/>
        <v>0</v>
      </c>
      <c r="AG226" s="95">
        <f t="shared" si="62"/>
        <v>0</v>
      </c>
    </row>
    <row r="227" spans="1:33">
      <c r="A227" s="7">
        <v>223</v>
      </c>
      <c r="B227" s="189"/>
      <c r="C227" s="189"/>
      <c r="D227" s="189"/>
      <c r="E227" s="115"/>
      <c r="F227" s="191"/>
      <c r="G227" s="186"/>
      <c r="H227" s="205"/>
      <c r="I227" s="195">
        <v>100</v>
      </c>
      <c r="J227" s="195">
        <f t="shared" si="73"/>
        <v>0</v>
      </c>
      <c r="K227" s="196" t="s">
        <v>9</v>
      </c>
      <c r="L227" s="197">
        <f t="shared" si="74"/>
        <v>0</v>
      </c>
      <c r="M227" s="198">
        <f t="shared" si="75"/>
        <v>0</v>
      </c>
      <c r="N227" s="198">
        <f t="shared" si="76"/>
        <v>0</v>
      </c>
      <c r="O227" s="206"/>
      <c r="P227" s="21">
        <f t="shared" si="63"/>
        <v>0</v>
      </c>
      <c r="Q227" s="5">
        <f t="shared" si="64"/>
        <v>0</v>
      </c>
      <c r="R227" s="5">
        <f t="shared" si="65"/>
        <v>0</v>
      </c>
      <c r="S227" s="182">
        <f t="shared" si="66"/>
        <v>0</v>
      </c>
      <c r="T227" s="2"/>
      <c r="U227" s="100">
        <f t="shared" si="67"/>
        <v>0</v>
      </c>
      <c r="V227" s="100">
        <f t="shared" si="68"/>
        <v>0</v>
      </c>
      <c r="W227" s="22">
        <f t="shared" si="69"/>
        <v>0</v>
      </c>
      <c r="X227" s="11">
        <f t="shared" si="70"/>
        <v>100</v>
      </c>
      <c r="Y227" s="11">
        <f t="shared" si="71"/>
        <v>0</v>
      </c>
      <c r="Z227" s="98">
        <f t="shared" si="58"/>
        <v>0</v>
      </c>
      <c r="AA227" s="98">
        <f t="shared" si="59"/>
        <v>0</v>
      </c>
      <c r="AB227" s="98">
        <f t="shared" si="72"/>
        <v>0</v>
      </c>
      <c r="AC227" s="19"/>
      <c r="AD227" s="13"/>
      <c r="AE227" s="95">
        <f t="shared" si="60"/>
        <v>0</v>
      </c>
      <c r="AF227" s="95">
        <f t="shared" si="61"/>
        <v>0</v>
      </c>
      <c r="AG227" s="95">
        <f t="shared" si="62"/>
        <v>0</v>
      </c>
    </row>
    <row r="228" spans="1:33">
      <c r="A228" s="7">
        <v>224</v>
      </c>
      <c r="B228" s="189"/>
      <c r="C228" s="189"/>
      <c r="D228" s="189"/>
      <c r="E228" s="115"/>
      <c r="F228" s="191"/>
      <c r="G228" s="186"/>
      <c r="H228" s="205"/>
      <c r="I228" s="195">
        <v>100</v>
      </c>
      <c r="J228" s="195">
        <f t="shared" si="73"/>
        <v>0</v>
      </c>
      <c r="K228" s="196" t="s">
        <v>9</v>
      </c>
      <c r="L228" s="197">
        <f t="shared" si="74"/>
        <v>0</v>
      </c>
      <c r="M228" s="198">
        <f t="shared" si="75"/>
        <v>0</v>
      </c>
      <c r="N228" s="198">
        <f t="shared" si="76"/>
        <v>0</v>
      </c>
      <c r="O228" s="206"/>
      <c r="P228" s="21">
        <f t="shared" si="63"/>
        <v>0</v>
      </c>
      <c r="Q228" s="5">
        <f t="shared" si="64"/>
        <v>0</v>
      </c>
      <c r="R228" s="5">
        <f t="shared" si="65"/>
        <v>0</v>
      </c>
      <c r="S228" s="182">
        <f t="shared" si="66"/>
        <v>0</v>
      </c>
      <c r="T228" s="2"/>
      <c r="U228" s="100">
        <f t="shared" si="67"/>
        <v>0</v>
      </c>
      <c r="V228" s="100">
        <f t="shared" si="68"/>
        <v>0</v>
      </c>
      <c r="W228" s="22">
        <f t="shared" si="69"/>
        <v>0</v>
      </c>
      <c r="X228" s="11">
        <f t="shared" si="70"/>
        <v>100</v>
      </c>
      <c r="Y228" s="11">
        <f t="shared" si="71"/>
        <v>0</v>
      </c>
      <c r="Z228" s="98">
        <f t="shared" si="58"/>
        <v>0</v>
      </c>
      <c r="AA228" s="98">
        <f t="shared" si="59"/>
        <v>0</v>
      </c>
      <c r="AB228" s="98">
        <f t="shared" si="72"/>
        <v>0</v>
      </c>
      <c r="AC228" s="19"/>
      <c r="AD228" s="13"/>
      <c r="AE228" s="95">
        <f t="shared" si="60"/>
        <v>0</v>
      </c>
      <c r="AF228" s="95">
        <f t="shared" si="61"/>
        <v>0</v>
      </c>
      <c r="AG228" s="95">
        <f t="shared" si="62"/>
        <v>0</v>
      </c>
    </row>
    <row r="229" spans="1:33">
      <c r="A229" s="7">
        <v>225</v>
      </c>
      <c r="B229" s="189"/>
      <c r="C229" s="189"/>
      <c r="D229" s="189"/>
      <c r="E229" s="115"/>
      <c r="F229" s="191"/>
      <c r="G229" s="186"/>
      <c r="H229" s="205"/>
      <c r="I229" s="195">
        <v>100</v>
      </c>
      <c r="J229" s="195">
        <f t="shared" si="73"/>
        <v>0</v>
      </c>
      <c r="K229" s="196" t="s">
        <v>9</v>
      </c>
      <c r="L229" s="197">
        <f t="shared" si="74"/>
        <v>0</v>
      </c>
      <c r="M229" s="198">
        <f t="shared" si="75"/>
        <v>0</v>
      </c>
      <c r="N229" s="198">
        <f t="shared" si="76"/>
        <v>0</v>
      </c>
      <c r="O229" s="206"/>
      <c r="P229" s="21">
        <f t="shared" si="63"/>
        <v>0</v>
      </c>
      <c r="Q229" s="5">
        <f t="shared" si="64"/>
        <v>0</v>
      </c>
      <c r="R229" s="5">
        <f t="shared" si="65"/>
        <v>0</v>
      </c>
      <c r="S229" s="182">
        <f t="shared" si="66"/>
        <v>0</v>
      </c>
      <c r="T229" s="2"/>
      <c r="U229" s="100">
        <f t="shared" si="67"/>
        <v>0</v>
      </c>
      <c r="V229" s="100">
        <f t="shared" si="68"/>
        <v>0</v>
      </c>
      <c r="W229" s="22">
        <f t="shared" si="69"/>
        <v>0</v>
      </c>
      <c r="X229" s="11">
        <f t="shared" si="70"/>
        <v>100</v>
      </c>
      <c r="Y229" s="11">
        <f t="shared" si="71"/>
        <v>0</v>
      </c>
      <c r="Z229" s="98">
        <f t="shared" si="58"/>
        <v>0</v>
      </c>
      <c r="AA229" s="98">
        <f t="shared" si="59"/>
        <v>0</v>
      </c>
      <c r="AB229" s="98">
        <f t="shared" si="72"/>
        <v>0</v>
      </c>
      <c r="AC229" s="19"/>
      <c r="AD229" s="13"/>
      <c r="AE229" s="95">
        <f t="shared" si="60"/>
        <v>0</v>
      </c>
      <c r="AF229" s="95">
        <f t="shared" si="61"/>
        <v>0</v>
      </c>
      <c r="AG229" s="95">
        <f t="shared" si="62"/>
        <v>0</v>
      </c>
    </row>
    <row r="230" spans="1:33">
      <c r="A230" s="7">
        <v>226</v>
      </c>
      <c r="B230" s="189"/>
      <c r="C230" s="189"/>
      <c r="D230" s="189"/>
      <c r="E230" s="115"/>
      <c r="F230" s="191"/>
      <c r="G230" s="186"/>
      <c r="H230" s="205"/>
      <c r="I230" s="195">
        <v>100</v>
      </c>
      <c r="J230" s="195">
        <f t="shared" si="73"/>
        <v>0</v>
      </c>
      <c r="K230" s="196" t="s">
        <v>9</v>
      </c>
      <c r="L230" s="197">
        <f t="shared" si="74"/>
        <v>0</v>
      </c>
      <c r="M230" s="198">
        <f t="shared" si="75"/>
        <v>0</v>
      </c>
      <c r="N230" s="198">
        <f t="shared" si="76"/>
        <v>0</v>
      </c>
      <c r="O230" s="206"/>
      <c r="P230" s="21">
        <f t="shared" si="63"/>
        <v>0</v>
      </c>
      <c r="Q230" s="5">
        <f t="shared" si="64"/>
        <v>0</v>
      </c>
      <c r="R230" s="5">
        <f t="shared" si="65"/>
        <v>0</v>
      </c>
      <c r="S230" s="182">
        <f t="shared" si="66"/>
        <v>0</v>
      </c>
      <c r="T230" s="2"/>
      <c r="U230" s="100">
        <f t="shared" si="67"/>
        <v>0</v>
      </c>
      <c r="V230" s="100">
        <f t="shared" si="68"/>
        <v>0</v>
      </c>
      <c r="W230" s="22">
        <f t="shared" si="69"/>
        <v>0</v>
      </c>
      <c r="X230" s="11">
        <f t="shared" si="70"/>
        <v>100</v>
      </c>
      <c r="Y230" s="11">
        <f t="shared" si="71"/>
        <v>0</v>
      </c>
      <c r="Z230" s="98">
        <f t="shared" si="58"/>
        <v>0</v>
      </c>
      <c r="AA230" s="98">
        <f t="shared" si="59"/>
        <v>0</v>
      </c>
      <c r="AB230" s="98">
        <f t="shared" si="72"/>
        <v>0</v>
      </c>
      <c r="AC230" s="19"/>
      <c r="AD230" s="13"/>
      <c r="AE230" s="95">
        <f t="shared" si="60"/>
        <v>0</v>
      </c>
      <c r="AF230" s="95">
        <f t="shared" si="61"/>
        <v>0</v>
      </c>
      <c r="AG230" s="95">
        <f t="shared" si="62"/>
        <v>0</v>
      </c>
    </row>
    <row r="231" spans="1:33">
      <c r="A231" s="7">
        <v>227</v>
      </c>
      <c r="B231" s="189"/>
      <c r="C231" s="189"/>
      <c r="D231" s="189"/>
      <c r="E231" s="115"/>
      <c r="F231" s="191"/>
      <c r="G231" s="186"/>
      <c r="H231" s="205"/>
      <c r="I231" s="195">
        <v>100</v>
      </c>
      <c r="J231" s="195">
        <f t="shared" si="73"/>
        <v>0</v>
      </c>
      <c r="K231" s="196" t="s">
        <v>9</v>
      </c>
      <c r="L231" s="197">
        <f t="shared" si="74"/>
        <v>0</v>
      </c>
      <c r="M231" s="198">
        <f t="shared" si="75"/>
        <v>0</v>
      </c>
      <c r="N231" s="198">
        <f t="shared" si="76"/>
        <v>0</v>
      </c>
      <c r="O231" s="206"/>
      <c r="P231" s="21">
        <f t="shared" si="63"/>
        <v>0</v>
      </c>
      <c r="Q231" s="5">
        <f t="shared" si="64"/>
        <v>0</v>
      </c>
      <c r="R231" s="5">
        <f t="shared" si="65"/>
        <v>0</v>
      </c>
      <c r="S231" s="182">
        <f t="shared" si="66"/>
        <v>0</v>
      </c>
      <c r="T231" s="2"/>
      <c r="U231" s="100">
        <f t="shared" si="67"/>
        <v>0</v>
      </c>
      <c r="V231" s="100">
        <f t="shared" si="68"/>
        <v>0</v>
      </c>
      <c r="W231" s="22">
        <f t="shared" si="69"/>
        <v>0</v>
      </c>
      <c r="X231" s="11">
        <f t="shared" si="70"/>
        <v>100</v>
      </c>
      <c r="Y231" s="11">
        <f t="shared" si="71"/>
        <v>0</v>
      </c>
      <c r="Z231" s="98">
        <f t="shared" si="58"/>
        <v>0</v>
      </c>
      <c r="AA231" s="98">
        <f t="shared" si="59"/>
        <v>0</v>
      </c>
      <c r="AB231" s="98">
        <f t="shared" si="72"/>
        <v>0</v>
      </c>
      <c r="AC231" s="19"/>
      <c r="AD231" s="13"/>
      <c r="AE231" s="95">
        <f t="shared" si="60"/>
        <v>0</v>
      </c>
      <c r="AF231" s="95">
        <f t="shared" si="61"/>
        <v>0</v>
      </c>
      <c r="AG231" s="95">
        <f t="shared" si="62"/>
        <v>0</v>
      </c>
    </row>
    <row r="232" spans="1:33">
      <c r="A232" s="7">
        <v>228</v>
      </c>
      <c r="B232" s="189"/>
      <c r="C232" s="189"/>
      <c r="D232" s="189"/>
      <c r="E232" s="115"/>
      <c r="F232" s="191"/>
      <c r="G232" s="186"/>
      <c r="H232" s="205"/>
      <c r="I232" s="195">
        <v>100</v>
      </c>
      <c r="J232" s="195">
        <f t="shared" si="73"/>
        <v>0</v>
      </c>
      <c r="K232" s="196" t="s">
        <v>9</v>
      </c>
      <c r="L232" s="197">
        <f t="shared" si="74"/>
        <v>0</v>
      </c>
      <c r="M232" s="198">
        <f t="shared" si="75"/>
        <v>0</v>
      </c>
      <c r="N232" s="198">
        <f t="shared" si="76"/>
        <v>0</v>
      </c>
      <c r="O232" s="206"/>
      <c r="P232" s="21">
        <f t="shared" si="63"/>
        <v>0</v>
      </c>
      <c r="Q232" s="5">
        <f t="shared" si="64"/>
        <v>0</v>
      </c>
      <c r="R232" s="5">
        <f t="shared" si="65"/>
        <v>0</v>
      </c>
      <c r="S232" s="182">
        <f t="shared" si="66"/>
        <v>0</v>
      </c>
      <c r="T232" s="2"/>
      <c r="U232" s="100">
        <f t="shared" si="67"/>
        <v>0</v>
      </c>
      <c r="V232" s="100">
        <f t="shared" si="68"/>
        <v>0</v>
      </c>
      <c r="W232" s="22">
        <f t="shared" si="69"/>
        <v>0</v>
      </c>
      <c r="X232" s="11">
        <f t="shared" si="70"/>
        <v>100</v>
      </c>
      <c r="Y232" s="11">
        <f t="shared" si="71"/>
        <v>0</v>
      </c>
      <c r="Z232" s="98">
        <f t="shared" si="58"/>
        <v>0</v>
      </c>
      <c r="AA232" s="98">
        <f t="shared" si="59"/>
        <v>0</v>
      </c>
      <c r="AB232" s="98">
        <f t="shared" si="72"/>
        <v>0</v>
      </c>
      <c r="AC232" s="19"/>
      <c r="AD232" s="13"/>
      <c r="AE232" s="95">
        <f t="shared" si="60"/>
        <v>0</v>
      </c>
      <c r="AF232" s="95">
        <f t="shared" si="61"/>
        <v>0</v>
      </c>
      <c r="AG232" s="95">
        <f t="shared" si="62"/>
        <v>0</v>
      </c>
    </row>
    <row r="233" spans="1:33">
      <c r="A233" s="7">
        <v>229</v>
      </c>
      <c r="B233" s="189"/>
      <c r="C233" s="189"/>
      <c r="D233" s="189"/>
      <c r="E233" s="115"/>
      <c r="F233" s="191"/>
      <c r="G233" s="186"/>
      <c r="H233" s="205"/>
      <c r="I233" s="195">
        <v>100</v>
      </c>
      <c r="J233" s="195">
        <f t="shared" si="73"/>
        <v>0</v>
      </c>
      <c r="K233" s="196" t="s">
        <v>9</v>
      </c>
      <c r="L233" s="197">
        <f t="shared" si="74"/>
        <v>0</v>
      </c>
      <c r="M233" s="198">
        <f t="shared" si="75"/>
        <v>0</v>
      </c>
      <c r="N233" s="198">
        <f t="shared" si="76"/>
        <v>0</v>
      </c>
      <c r="O233" s="206"/>
      <c r="P233" s="21">
        <f t="shared" si="63"/>
        <v>0</v>
      </c>
      <c r="Q233" s="5">
        <f t="shared" si="64"/>
        <v>0</v>
      </c>
      <c r="R233" s="5">
        <f t="shared" si="65"/>
        <v>0</v>
      </c>
      <c r="S233" s="182">
        <f t="shared" si="66"/>
        <v>0</v>
      </c>
      <c r="T233" s="2"/>
      <c r="U233" s="100">
        <f t="shared" si="67"/>
        <v>0</v>
      </c>
      <c r="V233" s="100">
        <f t="shared" si="68"/>
        <v>0</v>
      </c>
      <c r="W233" s="22">
        <f t="shared" si="69"/>
        <v>0</v>
      </c>
      <c r="X233" s="11">
        <f t="shared" si="70"/>
        <v>100</v>
      </c>
      <c r="Y233" s="11">
        <f t="shared" si="71"/>
        <v>0</v>
      </c>
      <c r="Z233" s="98">
        <f t="shared" si="58"/>
        <v>0</v>
      </c>
      <c r="AA233" s="98">
        <f t="shared" si="59"/>
        <v>0</v>
      </c>
      <c r="AB233" s="98">
        <f t="shared" si="72"/>
        <v>0</v>
      </c>
      <c r="AC233" s="19"/>
      <c r="AD233" s="13"/>
      <c r="AE233" s="95">
        <f t="shared" si="60"/>
        <v>0</v>
      </c>
      <c r="AF233" s="95">
        <f t="shared" si="61"/>
        <v>0</v>
      </c>
      <c r="AG233" s="95">
        <f t="shared" si="62"/>
        <v>0</v>
      </c>
    </row>
    <row r="234" spans="1:33">
      <c r="A234" s="7">
        <v>230</v>
      </c>
      <c r="B234" s="189"/>
      <c r="C234" s="189"/>
      <c r="D234" s="189"/>
      <c r="E234" s="115"/>
      <c r="F234" s="191"/>
      <c r="G234" s="186"/>
      <c r="H234" s="205"/>
      <c r="I234" s="195">
        <v>100</v>
      </c>
      <c r="J234" s="195">
        <f t="shared" si="73"/>
        <v>0</v>
      </c>
      <c r="K234" s="196" t="s">
        <v>9</v>
      </c>
      <c r="L234" s="197">
        <f t="shared" si="74"/>
        <v>0</v>
      </c>
      <c r="M234" s="198">
        <f t="shared" si="75"/>
        <v>0</v>
      </c>
      <c r="N234" s="198">
        <f t="shared" si="76"/>
        <v>0</v>
      </c>
      <c r="O234" s="206"/>
      <c r="P234" s="21">
        <f t="shared" si="63"/>
        <v>0</v>
      </c>
      <c r="Q234" s="5">
        <f t="shared" si="64"/>
        <v>0</v>
      </c>
      <c r="R234" s="5">
        <f t="shared" si="65"/>
        <v>0</v>
      </c>
      <c r="S234" s="182">
        <f t="shared" si="66"/>
        <v>0</v>
      </c>
      <c r="T234" s="2"/>
      <c r="U234" s="100">
        <f t="shared" si="67"/>
        <v>0</v>
      </c>
      <c r="V234" s="100">
        <f t="shared" si="68"/>
        <v>0</v>
      </c>
      <c r="W234" s="22">
        <f t="shared" si="69"/>
        <v>0</v>
      </c>
      <c r="X234" s="11">
        <f t="shared" si="70"/>
        <v>100</v>
      </c>
      <c r="Y234" s="11">
        <f t="shared" si="71"/>
        <v>0</v>
      </c>
      <c r="Z234" s="98">
        <f t="shared" si="58"/>
        <v>0</v>
      </c>
      <c r="AA234" s="98">
        <f t="shared" si="59"/>
        <v>0</v>
      </c>
      <c r="AB234" s="98">
        <f t="shared" si="72"/>
        <v>0</v>
      </c>
      <c r="AC234" s="19"/>
      <c r="AD234" s="13"/>
      <c r="AE234" s="95">
        <f t="shared" si="60"/>
        <v>0</v>
      </c>
      <c r="AF234" s="95">
        <f t="shared" si="61"/>
        <v>0</v>
      </c>
      <c r="AG234" s="95">
        <f t="shared" si="62"/>
        <v>0</v>
      </c>
    </row>
    <row r="235" spans="1:33">
      <c r="A235" s="7">
        <v>231</v>
      </c>
      <c r="B235" s="189"/>
      <c r="C235" s="189"/>
      <c r="D235" s="189"/>
      <c r="E235" s="115"/>
      <c r="F235" s="191"/>
      <c r="G235" s="186"/>
      <c r="H235" s="205"/>
      <c r="I235" s="195">
        <v>100</v>
      </c>
      <c r="J235" s="195">
        <f t="shared" si="73"/>
        <v>0</v>
      </c>
      <c r="K235" s="196" t="s">
        <v>9</v>
      </c>
      <c r="L235" s="197">
        <f t="shared" si="74"/>
        <v>0</v>
      </c>
      <c r="M235" s="198">
        <f t="shared" si="75"/>
        <v>0</v>
      </c>
      <c r="N235" s="198">
        <f t="shared" si="76"/>
        <v>0</v>
      </c>
      <c r="O235" s="206"/>
      <c r="P235" s="21">
        <f t="shared" si="63"/>
        <v>0</v>
      </c>
      <c r="Q235" s="5">
        <f t="shared" si="64"/>
        <v>0</v>
      </c>
      <c r="R235" s="5">
        <f t="shared" si="65"/>
        <v>0</v>
      </c>
      <c r="S235" s="182">
        <f t="shared" si="66"/>
        <v>0</v>
      </c>
      <c r="T235" s="2"/>
      <c r="U235" s="100">
        <f t="shared" si="67"/>
        <v>0</v>
      </c>
      <c r="V235" s="100">
        <f t="shared" si="68"/>
        <v>0</v>
      </c>
      <c r="W235" s="22">
        <f t="shared" si="69"/>
        <v>0</v>
      </c>
      <c r="X235" s="11">
        <f t="shared" si="70"/>
        <v>100</v>
      </c>
      <c r="Y235" s="11">
        <f t="shared" si="71"/>
        <v>0</v>
      </c>
      <c r="Z235" s="98">
        <f t="shared" si="58"/>
        <v>0</v>
      </c>
      <c r="AA235" s="98">
        <f t="shared" si="59"/>
        <v>0</v>
      </c>
      <c r="AB235" s="98">
        <f t="shared" si="72"/>
        <v>0</v>
      </c>
      <c r="AC235" s="19"/>
      <c r="AD235" s="13"/>
      <c r="AE235" s="95">
        <f t="shared" si="60"/>
        <v>0</v>
      </c>
      <c r="AF235" s="95">
        <f t="shared" si="61"/>
        <v>0</v>
      </c>
      <c r="AG235" s="95">
        <f t="shared" si="62"/>
        <v>0</v>
      </c>
    </row>
    <row r="236" spans="1:33">
      <c r="A236" s="7">
        <v>232</v>
      </c>
      <c r="B236" s="189"/>
      <c r="C236" s="189"/>
      <c r="D236" s="189"/>
      <c r="E236" s="115"/>
      <c r="F236" s="191"/>
      <c r="G236" s="186"/>
      <c r="H236" s="205"/>
      <c r="I236" s="195">
        <v>100</v>
      </c>
      <c r="J236" s="195">
        <f t="shared" si="73"/>
        <v>0</v>
      </c>
      <c r="K236" s="196" t="s">
        <v>9</v>
      </c>
      <c r="L236" s="197">
        <f t="shared" si="74"/>
        <v>0</v>
      </c>
      <c r="M236" s="198">
        <f t="shared" si="75"/>
        <v>0</v>
      </c>
      <c r="N236" s="198">
        <f t="shared" si="76"/>
        <v>0</v>
      </c>
      <c r="O236" s="206"/>
      <c r="P236" s="21">
        <f t="shared" si="63"/>
        <v>0</v>
      </c>
      <c r="Q236" s="5">
        <f t="shared" si="64"/>
        <v>0</v>
      </c>
      <c r="R236" s="5">
        <f t="shared" si="65"/>
        <v>0</v>
      </c>
      <c r="S236" s="182">
        <f t="shared" si="66"/>
        <v>0</v>
      </c>
      <c r="T236" s="2"/>
      <c r="U236" s="100">
        <f t="shared" si="67"/>
        <v>0</v>
      </c>
      <c r="V236" s="100">
        <f t="shared" si="68"/>
        <v>0</v>
      </c>
      <c r="W236" s="22">
        <f t="shared" si="69"/>
        <v>0</v>
      </c>
      <c r="X236" s="11">
        <f t="shared" si="70"/>
        <v>100</v>
      </c>
      <c r="Y236" s="11">
        <f t="shared" si="71"/>
        <v>0</v>
      </c>
      <c r="Z236" s="98">
        <f t="shared" si="58"/>
        <v>0</v>
      </c>
      <c r="AA236" s="98">
        <f t="shared" si="59"/>
        <v>0</v>
      </c>
      <c r="AB236" s="98">
        <f t="shared" si="72"/>
        <v>0</v>
      </c>
      <c r="AC236" s="19"/>
      <c r="AD236" s="13"/>
      <c r="AE236" s="95">
        <f t="shared" si="60"/>
        <v>0</v>
      </c>
      <c r="AF236" s="95">
        <f t="shared" si="61"/>
        <v>0</v>
      </c>
      <c r="AG236" s="95">
        <f t="shared" si="62"/>
        <v>0</v>
      </c>
    </row>
    <row r="237" spans="1:33">
      <c r="A237" s="7">
        <v>233</v>
      </c>
      <c r="B237" s="189"/>
      <c r="C237" s="189"/>
      <c r="D237" s="189"/>
      <c r="E237" s="115"/>
      <c r="F237" s="191"/>
      <c r="G237" s="186"/>
      <c r="H237" s="205"/>
      <c r="I237" s="195">
        <v>100</v>
      </c>
      <c r="J237" s="195">
        <f t="shared" si="73"/>
        <v>0</v>
      </c>
      <c r="K237" s="196" t="s">
        <v>9</v>
      </c>
      <c r="L237" s="197">
        <f t="shared" si="74"/>
        <v>0</v>
      </c>
      <c r="M237" s="198">
        <f t="shared" si="75"/>
        <v>0</v>
      </c>
      <c r="N237" s="198">
        <f t="shared" si="76"/>
        <v>0</v>
      </c>
      <c r="O237" s="206"/>
      <c r="P237" s="21">
        <f t="shared" si="63"/>
        <v>0</v>
      </c>
      <c r="Q237" s="5">
        <f t="shared" si="64"/>
        <v>0</v>
      </c>
      <c r="R237" s="5">
        <f t="shared" si="65"/>
        <v>0</v>
      </c>
      <c r="S237" s="182">
        <f t="shared" si="66"/>
        <v>0</v>
      </c>
      <c r="T237" s="2"/>
      <c r="U237" s="100">
        <f t="shared" si="67"/>
        <v>0</v>
      </c>
      <c r="V237" s="100">
        <f t="shared" si="68"/>
        <v>0</v>
      </c>
      <c r="W237" s="22">
        <f t="shared" si="69"/>
        <v>0</v>
      </c>
      <c r="X237" s="11">
        <f t="shared" si="70"/>
        <v>100</v>
      </c>
      <c r="Y237" s="11">
        <f t="shared" si="71"/>
        <v>0</v>
      </c>
      <c r="Z237" s="98">
        <f t="shared" si="58"/>
        <v>0</v>
      </c>
      <c r="AA237" s="98">
        <f t="shared" si="59"/>
        <v>0</v>
      </c>
      <c r="AB237" s="98">
        <f t="shared" si="72"/>
        <v>0</v>
      </c>
      <c r="AC237" s="19"/>
      <c r="AD237" s="13"/>
      <c r="AE237" s="95">
        <f t="shared" si="60"/>
        <v>0</v>
      </c>
      <c r="AF237" s="95">
        <f t="shared" si="61"/>
        <v>0</v>
      </c>
      <c r="AG237" s="95">
        <f t="shared" si="62"/>
        <v>0</v>
      </c>
    </row>
    <row r="238" spans="1:33">
      <c r="A238" s="7">
        <v>234</v>
      </c>
      <c r="B238" s="189"/>
      <c r="C238" s="189"/>
      <c r="D238" s="189"/>
      <c r="E238" s="115"/>
      <c r="F238" s="191"/>
      <c r="G238" s="186"/>
      <c r="H238" s="205"/>
      <c r="I238" s="195">
        <v>100</v>
      </c>
      <c r="J238" s="195">
        <f t="shared" si="73"/>
        <v>0</v>
      </c>
      <c r="K238" s="196" t="s">
        <v>9</v>
      </c>
      <c r="L238" s="197">
        <f t="shared" si="74"/>
        <v>0</v>
      </c>
      <c r="M238" s="198">
        <f t="shared" si="75"/>
        <v>0</v>
      </c>
      <c r="N238" s="198">
        <f t="shared" si="76"/>
        <v>0</v>
      </c>
      <c r="O238" s="206"/>
      <c r="P238" s="21">
        <f t="shared" si="63"/>
        <v>0</v>
      </c>
      <c r="Q238" s="5">
        <f t="shared" si="64"/>
        <v>0</v>
      </c>
      <c r="R238" s="5">
        <f t="shared" si="65"/>
        <v>0</v>
      </c>
      <c r="S238" s="182">
        <f t="shared" si="66"/>
        <v>0</v>
      </c>
      <c r="T238" s="2"/>
      <c r="U238" s="100">
        <f t="shared" si="67"/>
        <v>0</v>
      </c>
      <c r="V238" s="100">
        <f t="shared" si="68"/>
        <v>0</v>
      </c>
      <c r="W238" s="22">
        <f t="shared" si="69"/>
        <v>0</v>
      </c>
      <c r="X238" s="11">
        <f t="shared" si="70"/>
        <v>100</v>
      </c>
      <c r="Y238" s="11">
        <f t="shared" si="71"/>
        <v>0</v>
      </c>
      <c r="Z238" s="98">
        <f t="shared" si="58"/>
        <v>0</v>
      </c>
      <c r="AA238" s="98">
        <f t="shared" si="59"/>
        <v>0</v>
      </c>
      <c r="AB238" s="98">
        <f t="shared" si="72"/>
        <v>0</v>
      </c>
      <c r="AC238" s="19"/>
      <c r="AD238" s="13"/>
      <c r="AE238" s="95">
        <f t="shared" si="60"/>
        <v>0</v>
      </c>
      <c r="AF238" s="95">
        <f t="shared" si="61"/>
        <v>0</v>
      </c>
      <c r="AG238" s="95">
        <f t="shared" si="62"/>
        <v>0</v>
      </c>
    </row>
    <row r="239" spans="1:33">
      <c r="A239" s="7">
        <v>235</v>
      </c>
      <c r="B239" s="189"/>
      <c r="C239" s="189"/>
      <c r="D239" s="189"/>
      <c r="E239" s="115"/>
      <c r="F239" s="191"/>
      <c r="G239" s="186"/>
      <c r="H239" s="205"/>
      <c r="I239" s="195">
        <v>100</v>
      </c>
      <c r="J239" s="195">
        <f t="shared" si="73"/>
        <v>0</v>
      </c>
      <c r="K239" s="196" t="s">
        <v>9</v>
      </c>
      <c r="L239" s="197">
        <f t="shared" si="74"/>
        <v>0</v>
      </c>
      <c r="M239" s="198">
        <f t="shared" si="75"/>
        <v>0</v>
      </c>
      <c r="N239" s="198">
        <f t="shared" si="76"/>
        <v>0</v>
      </c>
      <c r="O239" s="206"/>
      <c r="P239" s="21">
        <f t="shared" si="63"/>
        <v>0</v>
      </c>
      <c r="Q239" s="5">
        <f t="shared" si="64"/>
        <v>0</v>
      </c>
      <c r="R239" s="5">
        <f t="shared" si="65"/>
        <v>0</v>
      </c>
      <c r="S239" s="182">
        <f t="shared" si="66"/>
        <v>0</v>
      </c>
      <c r="T239" s="2"/>
      <c r="U239" s="100">
        <f t="shared" si="67"/>
        <v>0</v>
      </c>
      <c r="V239" s="100">
        <f t="shared" si="68"/>
        <v>0</v>
      </c>
      <c r="W239" s="22">
        <f t="shared" si="69"/>
        <v>0</v>
      </c>
      <c r="X239" s="11">
        <f t="shared" si="70"/>
        <v>100</v>
      </c>
      <c r="Y239" s="11">
        <f t="shared" si="71"/>
        <v>0</v>
      </c>
      <c r="Z239" s="98">
        <f t="shared" si="58"/>
        <v>0</v>
      </c>
      <c r="AA239" s="98">
        <f t="shared" si="59"/>
        <v>0</v>
      </c>
      <c r="AB239" s="98">
        <f t="shared" si="72"/>
        <v>0</v>
      </c>
      <c r="AC239" s="19"/>
      <c r="AD239" s="13"/>
      <c r="AE239" s="95">
        <f t="shared" si="60"/>
        <v>0</v>
      </c>
      <c r="AF239" s="95">
        <f t="shared" si="61"/>
        <v>0</v>
      </c>
      <c r="AG239" s="95">
        <f t="shared" si="62"/>
        <v>0</v>
      </c>
    </row>
    <row r="240" spans="1:33">
      <c r="A240" s="7">
        <v>236</v>
      </c>
      <c r="B240" s="189"/>
      <c r="C240" s="189"/>
      <c r="D240" s="189"/>
      <c r="E240" s="115"/>
      <c r="F240" s="191"/>
      <c r="G240" s="186"/>
      <c r="H240" s="205"/>
      <c r="I240" s="195">
        <v>100</v>
      </c>
      <c r="J240" s="195">
        <f t="shared" si="73"/>
        <v>0</v>
      </c>
      <c r="K240" s="196" t="s">
        <v>9</v>
      </c>
      <c r="L240" s="197">
        <f t="shared" si="74"/>
        <v>0</v>
      </c>
      <c r="M240" s="198">
        <f t="shared" si="75"/>
        <v>0</v>
      </c>
      <c r="N240" s="198">
        <f t="shared" si="76"/>
        <v>0</v>
      </c>
      <c r="O240" s="206"/>
      <c r="P240" s="21">
        <f t="shared" si="63"/>
        <v>0</v>
      </c>
      <c r="Q240" s="5">
        <f t="shared" si="64"/>
        <v>0</v>
      </c>
      <c r="R240" s="5">
        <f t="shared" si="65"/>
        <v>0</v>
      </c>
      <c r="S240" s="182">
        <f t="shared" si="66"/>
        <v>0</v>
      </c>
      <c r="T240" s="2"/>
      <c r="U240" s="100">
        <f t="shared" si="67"/>
        <v>0</v>
      </c>
      <c r="V240" s="100">
        <f t="shared" si="68"/>
        <v>0</v>
      </c>
      <c r="W240" s="22">
        <f t="shared" si="69"/>
        <v>0</v>
      </c>
      <c r="X240" s="11">
        <f t="shared" si="70"/>
        <v>100</v>
      </c>
      <c r="Y240" s="11">
        <f t="shared" si="71"/>
        <v>0</v>
      </c>
      <c r="Z240" s="98">
        <f t="shared" si="58"/>
        <v>0</v>
      </c>
      <c r="AA240" s="98">
        <f t="shared" si="59"/>
        <v>0</v>
      </c>
      <c r="AB240" s="98">
        <f t="shared" si="72"/>
        <v>0</v>
      </c>
      <c r="AC240" s="19"/>
      <c r="AD240" s="13"/>
      <c r="AE240" s="95">
        <f t="shared" si="60"/>
        <v>0</v>
      </c>
      <c r="AF240" s="95">
        <f t="shared" si="61"/>
        <v>0</v>
      </c>
      <c r="AG240" s="95">
        <f t="shared" si="62"/>
        <v>0</v>
      </c>
    </row>
    <row r="241" spans="1:33">
      <c r="A241" s="7">
        <v>237</v>
      </c>
      <c r="B241" s="189"/>
      <c r="C241" s="189"/>
      <c r="D241" s="189"/>
      <c r="E241" s="115"/>
      <c r="F241" s="191"/>
      <c r="G241" s="186"/>
      <c r="H241" s="205"/>
      <c r="I241" s="195">
        <v>100</v>
      </c>
      <c r="J241" s="195">
        <f t="shared" si="73"/>
        <v>0</v>
      </c>
      <c r="K241" s="196" t="s">
        <v>9</v>
      </c>
      <c r="L241" s="197">
        <f t="shared" si="74"/>
        <v>0</v>
      </c>
      <c r="M241" s="198">
        <f t="shared" si="75"/>
        <v>0</v>
      </c>
      <c r="N241" s="198">
        <f t="shared" si="76"/>
        <v>0</v>
      </c>
      <c r="O241" s="206"/>
      <c r="P241" s="21">
        <f t="shared" si="63"/>
        <v>0</v>
      </c>
      <c r="Q241" s="5">
        <f t="shared" si="64"/>
        <v>0</v>
      </c>
      <c r="R241" s="5">
        <f t="shared" si="65"/>
        <v>0</v>
      </c>
      <c r="S241" s="182">
        <f t="shared" si="66"/>
        <v>0</v>
      </c>
      <c r="T241" s="2"/>
      <c r="U241" s="100">
        <f t="shared" si="67"/>
        <v>0</v>
      </c>
      <c r="V241" s="100">
        <f t="shared" si="68"/>
        <v>0</v>
      </c>
      <c r="W241" s="22">
        <f t="shared" si="69"/>
        <v>0</v>
      </c>
      <c r="X241" s="11">
        <f t="shared" si="70"/>
        <v>100</v>
      </c>
      <c r="Y241" s="11">
        <f t="shared" si="71"/>
        <v>0</v>
      </c>
      <c r="Z241" s="98">
        <f t="shared" si="58"/>
        <v>0</v>
      </c>
      <c r="AA241" s="98">
        <f t="shared" si="59"/>
        <v>0</v>
      </c>
      <c r="AB241" s="98">
        <f t="shared" si="72"/>
        <v>0</v>
      </c>
      <c r="AC241" s="19"/>
      <c r="AD241" s="13"/>
      <c r="AE241" s="95">
        <f t="shared" si="60"/>
        <v>0</v>
      </c>
      <c r="AF241" s="95">
        <f t="shared" si="61"/>
        <v>0</v>
      </c>
      <c r="AG241" s="95">
        <f t="shared" si="62"/>
        <v>0</v>
      </c>
    </row>
    <row r="242" spans="1:33">
      <c r="A242" s="7">
        <v>238</v>
      </c>
      <c r="B242" s="189"/>
      <c r="C242" s="189"/>
      <c r="D242" s="189"/>
      <c r="E242" s="115"/>
      <c r="F242" s="191"/>
      <c r="G242" s="186"/>
      <c r="H242" s="205"/>
      <c r="I242" s="195">
        <v>100</v>
      </c>
      <c r="J242" s="195">
        <f t="shared" si="73"/>
        <v>0</v>
      </c>
      <c r="K242" s="196" t="s">
        <v>9</v>
      </c>
      <c r="L242" s="197">
        <f t="shared" si="74"/>
        <v>0</v>
      </c>
      <c r="M242" s="198">
        <f t="shared" si="75"/>
        <v>0</v>
      </c>
      <c r="N242" s="198">
        <f t="shared" si="76"/>
        <v>0</v>
      </c>
      <c r="O242" s="206"/>
      <c r="P242" s="21">
        <f t="shared" si="63"/>
        <v>0</v>
      </c>
      <c r="Q242" s="5">
        <f t="shared" si="64"/>
        <v>0</v>
      </c>
      <c r="R242" s="5">
        <f t="shared" si="65"/>
        <v>0</v>
      </c>
      <c r="S242" s="182">
        <f t="shared" si="66"/>
        <v>0</v>
      </c>
      <c r="T242" s="2"/>
      <c r="U242" s="100">
        <f t="shared" si="67"/>
        <v>0</v>
      </c>
      <c r="V242" s="100">
        <f t="shared" si="68"/>
        <v>0</v>
      </c>
      <c r="W242" s="22">
        <f t="shared" si="69"/>
        <v>0</v>
      </c>
      <c r="X242" s="11">
        <f t="shared" si="70"/>
        <v>100</v>
      </c>
      <c r="Y242" s="11">
        <f t="shared" si="71"/>
        <v>0</v>
      </c>
      <c r="Z242" s="98">
        <f t="shared" si="58"/>
        <v>0</v>
      </c>
      <c r="AA242" s="98">
        <f t="shared" si="59"/>
        <v>0</v>
      </c>
      <c r="AB242" s="98">
        <f t="shared" si="72"/>
        <v>0</v>
      </c>
      <c r="AC242" s="19"/>
      <c r="AD242" s="13"/>
      <c r="AE242" s="95">
        <f t="shared" si="60"/>
        <v>0</v>
      </c>
      <c r="AF242" s="95">
        <f t="shared" si="61"/>
        <v>0</v>
      </c>
      <c r="AG242" s="95">
        <f t="shared" si="62"/>
        <v>0</v>
      </c>
    </row>
    <row r="243" spans="1:33">
      <c r="A243" s="7">
        <v>239</v>
      </c>
      <c r="B243" s="189"/>
      <c r="C243" s="189"/>
      <c r="D243" s="189"/>
      <c r="E243" s="115"/>
      <c r="F243" s="191"/>
      <c r="G243" s="186"/>
      <c r="H243" s="205"/>
      <c r="I243" s="195">
        <v>100</v>
      </c>
      <c r="J243" s="195">
        <f t="shared" si="73"/>
        <v>0</v>
      </c>
      <c r="K243" s="196" t="s">
        <v>9</v>
      </c>
      <c r="L243" s="197">
        <f t="shared" si="74"/>
        <v>0</v>
      </c>
      <c r="M243" s="198">
        <f t="shared" si="75"/>
        <v>0</v>
      </c>
      <c r="N243" s="198">
        <f t="shared" si="76"/>
        <v>0</v>
      </c>
      <c r="O243" s="206"/>
      <c r="P243" s="21">
        <f t="shared" si="63"/>
        <v>0</v>
      </c>
      <c r="Q243" s="5">
        <f t="shared" si="64"/>
        <v>0</v>
      </c>
      <c r="R243" s="5">
        <f t="shared" si="65"/>
        <v>0</v>
      </c>
      <c r="S243" s="182">
        <f t="shared" si="66"/>
        <v>0</v>
      </c>
      <c r="T243" s="2"/>
      <c r="U243" s="100">
        <f t="shared" si="67"/>
        <v>0</v>
      </c>
      <c r="V243" s="100">
        <f t="shared" si="68"/>
        <v>0</v>
      </c>
      <c r="W243" s="22">
        <f t="shared" si="69"/>
        <v>0</v>
      </c>
      <c r="X243" s="11">
        <f t="shared" si="70"/>
        <v>100</v>
      </c>
      <c r="Y243" s="11">
        <f t="shared" si="71"/>
        <v>0</v>
      </c>
      <c r="Z243" s="98">
        <f t="shared" si="58"/>
        <v>0</v>
      </c>
      <c r="AA243" s="98">
        <f t="shared" si="59"/>
        <v>0</v>
      </c>
      <c r="AB243" s="98">
        <f t="shared" si="72"/>
        <v>0</v>
      </c>
      <c r="AC243" s="19"/>
      <c r="AD243" s="13"/>
      <c r="AE243" s="95">
        <f t="shared" si="60"/>
        <v>0</v>
      </c>
      <c r="AF243" s="95">
        <f t="shared" si="61"/>
        <v>0</v>
      </c>
      <c r="AG243" s="95">
        <f t="shared" si="62"/>
        <v>0</v>
      </c>
    </row>
    <row r="244" spans="1:33">
      <c r="A244" s="7">
        <v>240</v>
      </c>
      <c r="B244" s="189"/>
      <c r="C244" s="189"/>
      <c r="D244" s="189"/>
      <c r="E244" s="115"/>
      <c r="F244" s="191"/>
      <c r="G244" s="186"/>
      <c r="H244" s="205"/>
      <c r="I244" s="195">
        <v>100</v>
      </c>
      <c r="J244" s="195">
        <f t="shared" si="73"/>
        <v>0</v>
      </c>
      <c r="K244" s="196" t="s">
        <v>9</v>
      </c>
      <c r="L244" s="197">
        <f t="shared" si="74"/>
        <v>0</v>
      </c>
      <c r="M244" s="198">
        <f t="shared" si="75"/>
        <v>0</v>
      </c>
      <c r="N244" s="198">
        <f t="shared" si="76"/>
        <v>0</v>
      </c>
      <c r="O244" s="206"/>
      <c r="P244" s="21">
        <f t="shared" si="63"/>
        <v>0</v>
      </c>
      <c r="Q244" s="5">
        <f t="shared" si="64"/>
        <v>0</v>
      </c>
      <c r="R244" s="5">
        <f t="shared" si="65"/>
        <v>0</v>
      </c>
      <c r="S244" s="182">
        <f t="shared" si="66"/>
        <v>0</v>
      </c>
      <c r="T244" s="2"/>
      <c r="U244" s="100">
        <f t="shared" si="67"/>
        <v>0</v>
      </c>
      <c r="V244" s="100">
        <f t="shared" si="68"/>
        <v>0</v>
      </c>
      <c r="W244" s="22">
        <f t="shared" si="69"/>
        <v>0</v>
      </c>
      <c r="X244" s="11">
        <f t="shared" si="70"/>
        <v>100</v>
      </c>
      <c r="Y244" s="11">
        <f t="shared" si="71"/>
        <v>0</v>
      </c>
      <c r="Z244" s="98">
        <f t="shared" si="58"/>
        <v>0</v>
      </c>
      <c r="AA244" s="98">
        <f t="shared" si="59"/>
        <v>0</v>
      </c>
      <c r="AB244" s="98">
        <f t="shared" si="72"/>
        <v>0</v>
      </c>
      <c r="AC244" s="19"/>
      <c r="AD244" s="13"/>
      <c r="AE244" s="95">
        <f t="shared" si="60"/>
        <v>0</v>
      </c>
      <c r="AF244" s="95">
        <f t="shared" si="61"/>
        <v>0</v>
      </c>
      <c r="AG244" s="95">
        <f t="shared" si="62"/>
        <v>0</v>
      </c>
    </row>
    <row r="245" spans="1:33">
      <c r="A245" s="7">
        <v>241</v>
      </c>
      <c r="B245" s="189"/>
      <c r="C245" s="189"/>
      <c r="D245" s="189"/>
      <c r="E245" s="115"/>
      <c r="F245" s="191"/>
      <c r="G245" s="186"/>
      <c r="H245" s="205"/>
      <c r="I245" s="195">
        <v>100</v>
      </c>
      <c r="J245" s="195">
        <f t="shared" si="73"/>
        <v>0</v>
      </c>
      <c r="K245" s="196" t="s">
        <v>9</v>
      </c>
      <c r="L245" s="197">
        <f t="shared" si="74"/>
        <v>0</v>
      </c>
      <c r="M245" s="198">
        <f t="shared" si="75"/>
        <v>0</v>
      </c>
      <c r="N245" s="198">
        <f t="shared" si="76"/>
        <v>0</v>
      </c>
      <c r="O245" s="206"/>
      <c r="P245" s="21">
        <f t="shared" si="63"/>
        <v>0</v>
      </c>
      <c r="Q245" s="5">
        <f t="shared" si="64"/>
        <v>0</v>
      </c>
      <c r="R245" s="5">
        <f t="shared" si="65"/>
        <v>0</v>
      </c>
      <c r="S245" s="182">
        <f t="shared" si="66"/>
        <v>0</v>
      </c>
      <c r="T245" s="2"/>
      <c r="U245" s="100">
        <f t="shared" si="67"/>
        <v>0</v>
      </c>
      <c r="V245" s="100">
        <f t="shared" si="68"/>
        <v>0</v>
      </c>
      <c r="W245" s="22">
        <f t="shared" si="69"/>
        <v>0</v>
      </c>
      <c r="X245" s="11">
        <f t="shared" si="70"/>
        <v>100</v>
      </c>
      <c r="Y245" s="11">
        <f t="shared" si="71"/>
        <v>0</v>
      </c>
      <c r="Z245" s="98">
        <f t="shared" si="58"/>
        <v>0</v>
      </c>
      <c r="AA245" s="98">
        <f t="shared" si="59"/>
        <v>0</v>
      </c>
      <c r="AB245" s="98">
        <f t="shared" si="72"/>
        <v>0</v>
      </c>
      <c r="AC245" s="19"/>
      <c r="AD245" s="13"/>
      <c r="AE245" s="95">
        <f t="shared" si="60"/>
        <v>0</v>
      </c>
      <c r="AF245" s="95">
        <f t="shared" si="61"/>
        <v>0</v>
      </c>
      <c r="AG245" s="95">
        <f t="shared" si="62"/>
        <v>0</v>
      </c>
    </row>
    <row r="246" spans="1:33">
      <c r="A246" s="7">
        <v>242</v>
      </c>
      <c r="B246" s="189"/>
      <c r="C246" s="189"/>
      <c r="D246" s="189"/>
      <c r="E246" s="115"/>
      <c r="F246" s="191"/>
      <c r="G246" s="186"/>
      <c r="H246" s="205"/>
      <c r="I246" s="195">
        <v>100</v>
      </c>
      <c r="J246" s="195">
        <f t="shared" si="73"/>
        <v>0</v>
      </c>
      <c r="K246" s="196" t="s">
        <v>9</v>
      </c>
      <c r="L246" s="197">
        <f t="shared" si="74"/>
        <v>0</v>
      </c>
      <c r="M246" s="198">
        <f t="shared" si="75"/>
        <v>0</v>
      </c>
      <c r="N246" s="198">
        <f t="shared" si="76"/>
        <v>0</v>
      </c>
      <c r="O246" s="206"/>
      <c r="P246" s="21">
        <f t="shared" si="63"/>
        <v>0</v>
      </c>
      <c r="Q246" s="5">
        <f t="shared" si="64"/>
        <v>0</v>
      </c>
      <c r="R246" s="5">
        <f t="shared" si="65"/>
        <v>0</v>
      </c>
      <c r="S246" s="182">
        <f t="shared" si="66"/>
        <v>0</v>
      </c>
      <c r="T246" s="2"/>
      <c r="U246" s="100">
        <f t="shared" si="67"/>
        <v>0</v>
      </c>
      <c r="V246" s="100">
        <f t="shared" si="68"/>
        <v>0</v>
      </c>
      <c r="W246" s="22">
        <f t="shared" si="69"/>
        <v>0</v>
      </c>
      <c r="X246" s="11">
        <f t="shared" si="70"/>
        <v>100</v>
      </c>
      <c r="Y246" s="11">
        <f t="shared" si="71"/>
        <v>0</v>
      </c>
      <c r="Z246" s="98">
        <f t="shared" si="58"/>
        <v>0</v>
      </c>
      <c r="AA246" s="98">
        <f t="shared" si="59"/>
        <v>0</v>
      </c>
      <c r="AB246" s="98">
        <f t="shared" si="72"/>
        <v>0</v>
      </c>
      <c r="AC246" s="19"/>
      <c r="AD246" s="13"/>
      <c r="AE246" s="95">
        <f t="shared" si="60"/>
        <v>0</v>
      </c>
      <c r="AF246" s="95">
        <f t="shared" si="61"/>
        <v>0</v>
      </c>
      <c r="AG246" s="95">
        <f t="shared" si="62"/>
        <v>0</v>
      </c>
    </row>
    <row r="247" spans="1:33">
      <c r="A247" s="7">
        <v>243</v>
      </c>
      <c r="B247" s="189"/>
      <c r="C247" s="189"/>
      <c r="D247" s="189"/>
      <c r="E247" s="115"/>
      <c r="F247" s="191"/>
      <c r="G247" s="186"/>
      <c r="H247" s="205"/>
      <c r="I247" s="195">
        <v>100</v>
      </c>
      <c r="J247" s="195">
        <f t="shared" si="73"/>
        <v>0</v>
      </c>
      <c r="K247" s="196" t="s">
        <v>9</v>
      </c>
      <c r="L247" s="197">
        <f t="shared" si="74"/>
        <v>0</v>
      </c>
      <c r="M247" s="198">
        <f t="shared" si="75"/>
        <v>0</v>
      </c>
      <c r="N247" s="198">
        <f t="shared" si="76"/>
        <v>0</v>
      </c>
      <c r="O247" s="206"/>
      <c r="P247" s="21">
        <f t="shared" si="63"/>
        <v>0</v>
      </c>
      <c r="Q247" s="5">
        <f t="shared" si="64"/>
        <v>0</v>
      </c>
      <c r="R247" s="5">
        <f t="shared" si="65"/>
        <v>0</v>
      </c>
      <c r="S247" s="182">
        <f t="shared" si="66"/>
        <v>0</v>
      </c>
      <c r="T247" s="2"/>
      <c r="U247" s="100">
        <f t="shared" si="67"/>
        <v>0</v>
      </c>
      <c r="V247" s="100">
        <f t="shared" si="68"/>
        <v>0</v>
      </c>
      <c r="W247" s="22">
        <f t="shared" si="69"/>
        <v>0</v>
      </c>
      <c r="X247" s="11">
        <f t="shared" si="70"/>
        <v>100</v>
      </c>
      <c r="Y247" s="11">
        <f t="shared" si="71"/>
        <v>0</v>
      </c>
      <c r="Z247" s="98">
        <f t="shared" si="58"/>
        <v>0</v>
      </c>
      <c r="AA247" s="98">
        <f t="shared" si="59"/>
        <v>0</v>
      </c>
      <c r="AB247" s="98">
        <f t="shared" si="72"/>
        <v>0</v>
      </c>
      <c r="AC247" s="19"/>
      <c r="AD247" s="13"/>
      <c r="AE247" s="95">
        <f t="shared" si="60"/>
        <v>0</v>
      </c>
      <c r="AF247" s="95">
        <f t="shared" si="61"/>
        <v>0</v>
      </c>
      <c r="AG247" s="95">
        <f t="shared" si="62"/>
        <v>0</v>
      </c>
    </row>
    <row r="248" spans="1:33">
      <c r="A248" s="7">
        <v>244</v>
      </c>
      <c r="B248" s="189"/>
      <c r="C248" s="189"/>
      <c r="D248" s="189"/>
      <c r="E248" s="115"/>
      <c r="F248" s="191"/>
      <c r="G248" s="186"/>
      <c r="H248" s="205"/>
      <c r="I248" s="195">
        <v>100</v>
      </c>
      <c r="J248" s="195">
        <f t="shared" si="73"/>
        <v>0</v>
      </c>
      <c r="K248" s="196" t="s">
        <v>9</v>
      </c>
      <c r="L248" s="197">
        <f t="shared" si="74"/>
        <v>0</v>
      </c>
      <c r="M248" s="198">
        <f t="shared" si="75"/>
        <v>0</v>
      </c>
      <c r="N248" s="198">
        <f t="shared" si="76"/>
        <v>0</v>
      </c>
      <c r="O248" s="206"/>
      <c r="P248" s="21">
        <f t="shared" si="63"/>
        <v>0</v>
      </c>
      <c r="Q248" s="5">
        <f t="shared" si="64"/>
        <v>0</v>
      </c>
      <c r="R248" s="5">
        <f t="shared" si="65"/>
        <v>0</v>
      </c>
      <c r="S248" s="182">
        <f t="shared" si="66"/>
        <v>0</v>
      </c>
      <c r="T248" s="2"/>
      <c r="U248" s="100">
        <f t="shared" si="67"/>
        <v>0</v>
      </c>
      <c r="V248" s="100">
        <f t="shared" si="68"/>
        <v>0</v>
      </c>
      <c r="W248" s="22">
        <f t="shared" si="69"/>
        <v>0</v>
      </c>
      <c r="X248" s="11">
        <f t="shared" si="70"/>
        <v>100</v>
      </c>
      <c r="Y248" s="11">
        <f t="shared" si="71"/>
        <v>0</v>
      </c>
      <c r="Z248" s="98">
        <f t="shared" si="58"/>
        <v>0</v>
      </c>
      <c r="AA248" s="98">
        <f t="shared" si="59"/>
        <v>0</v>
      </c>
      <c r="AB248" s="98">
        <f t="shared" si="72"/>
        <v>0</v>
      </c>
      <c r="AC248" s="19"/>
      <c r="AD248" s="13"/>
      <c r="AE248" s="95">
        <f t="shared" si="60"/>
        <v>0</v>
      </c>
      <c r="AF248" s="95">
        <f t="shared" si="61"/>
        <v>0</v>
      </c>
      <c r="AG248" s="95">
        <f t="shared" si="62"/>
        <v>0</v>
      </c>
    </row>
    <row r="249" spans="1:33">
      <c r="A249" s="7">
        <v>245</v>
      </c>
      <c r="B249" s="189"/>
      <c r="C249" s="189"/>
      <c r="D249" s="189"/>
      <c r="E249" s="115"/>
      <c r="F249" s="191"/>
      <c r="G249" s="186"/>
      <c r="H249" s="205"/>
      <c r="I249" s="195">
        <v>100</v>
      </c>
      <c r="J249" s="195">
        <f t="shared" si="73"/>
        <v>0</v>
      </c>
      <c r="K249" s="196" t="s">
        <v>9</v>
      </c>
      <c r="L249" s="197">
        <f t="shared" si="74"/>
        <v>0</v>
      </c>
      <c r="M249" s="198">
        <f t="shared" si="75"/>
        <v>0</v>
      </c>
      <c r="N249" s="198">
        <f t="shared" si="76"/>
        <v>0</v>
      </c>
      <c r="O249" s="206"/>
      <c r="P249" s="21">
        <f t="shared" si="63"/>
        <v>0</v>
      </c>
      <c r="Q249" s="5">
        <f t="shared" si="64"/>
        <v>0</v>
      </c>
      <c r="R249" s="5">
        <f t="shared" si="65"/>
        <v>0</v>
      </c>
      <c r="S249" s="182">
        <f t="shared" si="66"/>
        <v>0</v>
      </c>
      <c r="T249" s="2"/>
      <c r="U249" s="100">
        <f t="shared" si="67"/>
        <v>0</v>
      </c>
      <c r="V249" s="100">
        <f t="shared" si="68"/>
        <v>0</v>
      </c>
      <c r="W249" s="22">
        <f t="shared" si="69"/>
        <v>0</v>
      </c>
      <c r="X249" s="11">
        <f t="shared" si="70"/>
        <v>100</v>
      </c>
      <c r="Y249" s="11">
        <f t="shared" si="71"/>
        <v>0</v>
      </c>
      <c r="Z249" s="98">
        <f t="shared" si="58"/>
        <v>0</v>
      </c>
      <c r="AA249" s="98">
        <f t="shared" si="59"/>
        <v>0</v>
      </c>
      <c r="AB249" s="98">
        <f t="shared" si="72"/>
        <v>0</v>
      </c>
      <c r="AC249" s="19"/>
      <c r="AD249" s="13"/>
      <c r="AE249" s="95">
        <f t="shared" si="60"/>
        <v>0</v>
      </c>
      <c r="AF249" s="95">
        <f t="shared" si="61"/>
        <v>0</v>
      </c>
      <c r="AG249" s="95">
        <f t="shared" si="62"/>
        <v>0</v>
      </c>
    </row>
    <row r="250" spans="1:33">
      <c r="A250" s="7">
        <v>246</v>
      </c>
      <c r="B250" s="189"/>
      <c r="C250" s="189"/>
      <c r="D250" s="189"/>
      <c r="E250" s="115"/>
      <c r="F250" s="191"/>
      <c r="G250" s="186"/>
      <c r="H250" s="205"/>
      <c r="I250" s="195">
        <v>100</v>
      </c>
      <c r="J250" s="195">
        <f t="shared" si="73"/>
        <v>0</v>
      </c>
      <c r="K250" s="196" t="s">
        <v>9</v>
      </c>
      <c r="L250" s="197">
        <f t="shared" si="74"/>
        <v>0</v>
      </c>
      <c r="M250" s="198">
        <f t="shared" si="75"/>
        <v>0</v>
      </c>
      <c r="N250" s="198">
        <f t="shared" si="76"/>
        <v>0</v>
      </c>
      <c r="O250" s="206"/>
      <c r="P250" s="21">
        <f t="shared" si="63"/>
        <v>0</v>
      </c>
      <c r="Q250" s="5">
        <f t="shared" si="64"/>
        <v>0</v>
      </c>
      <c r="R250" s="5">
        <f t="shared" si="65"/>
        <v>0</v>
      </c>
      <c r="S250" s="182">
        <f t="shared" si="66"/>
        <v>0</v>
      </c>
      <c r="T250" s="2"/>
      <c r="U250" s="100">
        <f t="shared" si="67"/>
        <v>0</v>
      </c>
      <c r="V250" s="100">
        <f t="shared" si="68"/>
        <v>0</v>
      </c>
      <c r="W250" s="22">
        <f t="shared" si="69"/>
        <v>0</v>
      </c>
      <c r="X250" s="11">
        <f t="shared" si="70"/>
        <v>100</v>
      </c>
      <c r="Y250" s="11">
        <f t="shared" si="71"/>
        <v>0</v>
      </c>
      <c r="Z250" s="98">
        <f t="shared" si="58"/>
        <v>0</v>
      </c>
      <c r="AA250" s="98">
        <f t="shared" si="59"/>
        <v>0</v>
      </c>
      <c r="AB250" s="98">
        <f t="shared" si="72"/>
        <v>0</v>
      </c>
      <c r="AC250" s="19"/>
      <c r="AD250" s="13"/>
      <c r="AE250" s="95">
        <f t="shared" si="60"/>
        <v>0</v>
      </c>
      <c r="AF250" s="95">
        <f t="shared" si="61"/>
        <v>0</v>
      </c>
      <c r="AG250" s="95">
        <f t="shared" si="62"/>
        <v>0</v>
      </c>
    </row>
    <row r="251" spans="1:33">
      <c r="A251" s="7">
        <v>247</v>
      </c>
      <c r="B251" s="189"/>
      <c r="C251" s="189"/>
      <c r="D251" s="189"/>
      <c r="E251" s="115"/>
      <c r="F251" s="191"/>
      <c r="G251" s="186"/>
      <c r="H251" s="205"/>
      <c r="I251" s="195">
        <v>100</v>
      </c>
      <c r="J251" s="195">
        <f t="shared" si="73"/>
        <v>0</v>
      </c>
      <c r="K251" s="196" t="s">
        <v>9</v>
      </c>
      <c r="L251" s="197">
        <f t="shared" si="74"/>
        <v>0</v>
      </c>
      <c r="M251" s="198">
        <f t="shared" si="75"/>
        <v>0</v>
      </c>
      <c r="N251" s="198">
        <f t="shared" si="76"/>
        <v>0</v>
      </c>
      <c r="O251" s="206"/>
      <c r="P251" s="21">
        <f t="shared" si="63"/>
        <v>0</v>
      </c>
      <c r="Q251" s="5">
        <f t="shared" si="64"/>
        <v>0</v>
      </c>
      <c r="R251" s="5">
        <f t="shared" si="65"/>
        <v>0</v>
      </c>
      <c r="S251" s="182">
        <f t="shared" si="66"/>
        <v>0</v>
      </c>
      <c r="T251" s="2"/>
      <c r="U251" s="100">
        <f t="shared" si="67"/>
        <v>0</v>
      </c>
      <c r="V251" s="100">
        <f t="shared" si="68"/>
        <v>0</v>
      </c>
      <c r="W251" s="22">
        <f t="shared" si="69"/>
        <v>0</v>
      </c>
      <c r="X251" s="11">
        <f t="shared" si="70"/>
        <v>100</v>
      </c>
      <c r="Y251" s="11">
        <f t="shared" si="71"/>
        <v>0</v>
      </c>
      <c r="Z251" s="98">
        <f t="shared" si="58"/>
        <v>0</v>
      </c>
      <c r="AA251" s="98">
        <f t="shared" si="59"/>
        <v>0</v>
      </c>
      <c r="AB251" s="98">
        <f t="shared" si="72"/>
        <v>0</v>
      </c>
      <c r="AC251" s="19"/>
      <c r="AD251" s="13"/>
      <c r="AE251" s="95">
        <f t="shared" si="60"/>
        <v>0</v>
      </c>
      <c r="AF251" s="95">
        <f t="shared" si="61"/>
        <v>0</v>
      </c>
      <c r="AG251" s="95">
        <f t="shared" si="62"/>
        <v>0</v>
      </c>
    </row>
    <row r="252" spans="1:33">
      <c r="A252" s="7">
        <v>248</v>
      </c>
      <c r="B252" s="189"/>
      <c r="C252" s="189"/>
      <c r="D252" s="189"/>
      <c r="E252" s="115"/>
      <c r="F252" s="191"/>
      <c r="G252" s="186"/>
      <c r="H252" s="205"/>
      <c r="I252" s="195">
        <v>100</v>
      </c>
      <c r="J252" s="195">
        <f t="shared" si="73"/>
        <v>0</v>
      </c>
      <c r="K252" s="196" t="s">
        <v>9</v>
      </c>
      <c r="L252" s="197">
        <f t="shared" si="74"/>
        <v>0</v>
      </c>
      <c r="M252" s="198">
        <f t="shared" si="75"/>
        <v>0</v>
      </c>
      <c r="N252" s="198">
        <f t="shared" si="76"/>
        <v>0</v>
      </c>
      <c r="O252" s="206"/>
      <c r="P252" s="21">
        <f t="shared" si="63"/>
        <v>0</v>
      </c>
      <c r="Q252" s="5">
        <f t="shared" si="64"/>
        <v>0</v>
      </c>
      <c r="R252" s="5">
        <f t="shared" si="65"/>
        <v>0</v>
      </c>
      <c r="S252" s="182">
        <f t="shared" si="66"/>
        <v>0</v>
      </c>
      <c r="T252" s="2"/>
      <c r="U252" s="100">
        <f t="shared" si="67"/>
        <v>0</v>
      </c>
      <c r="V252" s="100">
        <f t="shared" si="68"/>
        <v>0</v>
      </c>
      <c r="W252" s="22">
        <f t="shared" si="69"/>
        <v>0</v>
      </c>
      <c r="X252" s="11">
        <f t="shared" si="70"/>
        <v>100</v>
      </c>
      <c r="Y252" s="11">
        <f t="shared" si="71"/>
        <v>0</v>
      </c>
      <c r="Z252" s="98">
        <f t="shared" si="58"/>
        <v>0</v>
      </c>
      <c r="AA252" s="98">
        <f t="shared" si="59"/>
        <v>0</v>
      </c>
      <c r="AB252" s="98">
        <f t="shared" si="72"/>
        <v>0</v>
      </c>
      <c r="AC252" s="19"/>
      <c r="AD252" s="13"/>
      <c r="AE252" s="95">
        <f t="shared" si="60"/>
        <v>0</v>
      </c>
      <c r="AF252" s="95">
        <f t="shared" si="61"/>
        <v>0</v>
      </c>
      <c r="AG252" s="95">
        <f t="shared" si="62"/>
        <v>0</v>
      </c>
    </row>
    <row r="253" spans="1:33">
      <c r="A253" s="7">
        <v>249</v>
      </c>
      <c r="B253" s="189"/>
      <c r="C253" s="189"/>
      <c r="D253" s="189"/>
      <c r="E253" s="115"/>
      <c r="F253" s="191"/>
      <c r="G253" s="186"/>
      <c r="H253" s="205"/>
      <c r="I253" s="195">
        <v>100</v>
      </c>
      <c r="J253" s="195">
        <f t="shared" si="73"/>
        <v>0</v>
      </c>
      <c r="K253" s="196" t="s">
        <v>9</v>
      </c>
      <c r="L253" s="197">
        <f t="shared" si="74"/>
        <v>0</v>
      </c>
      <c r="M253" s="198">
        <f t="shared" si="75"/>
        <v>0</v>
      </c>
      <c r="N253" s="198">
        <f t="shared" si="76"/>
        <v>0</v>
      </c>
      <c r="O253" s="206"/>
      <c r="P253" s="21">
        <f t="shared" si="63"/>
        <v>0</v>
      </c>
      <c r="Q253" s="5">
        <f t="shared" si="64"/>
        <v>0</v>
      </c>
      <c r="R253" s="5">
        <f t="shared" si="65"/>
        <v>0</v>
      </c>
      <c r="S253" s="182">
        <f t="shared" si="66"/>
        <v>0</v>
      </c>
      <c r="T253" s="2"/>
      <c r="U253" s="100">
        <f t="shared" si="67"/>
        <v>0</v>
      </c>
      <c r="V253" s="100">
        <f t="shared" si="68"/>
        <v>0</v>
      </c>
      <c r="W253" s="22">
        <f t="shared" si="69"/>
        <v>0</v>
      </c>
      <c r="X253" s="11">
        <f t="shared" si="70"/>
        <v>100</v>
      </c>
      <c r="Y253" s="11">
        <f t="shared" si="71"/>
        <v>0</v>
      </c>
      <c r="Z253" s="98">
        <f t="shared" si="58"/>
        <v>0</v>
      </c>
      <c r="AA253" s="98">
        <f t="shared" si="59"/>
        <v>0</v>
      </c>
      <c r="AB253" s="98">
        <f t="shared" si="72"/>
        <v>0</v>
      </c>
      <c r="AC253" s="19"/>
      <c r="AD253" s="13"/>
      <c r="AE253" s="95">
        <f t="shared" si="60"/>
        <v>0</v>
      </c>
      <c r="AF253" s="95">
        <f t="shared" si="61"/>
        <v>0</v>
      </c>
      <c r="AG253" s="95">
        <f t="shared" si="62"/>
        <v>0</v>
      </c>
    </row>
    <row r="254" spans="1:33">
      <c r="A254" s="7">
        <v>250</v>
      </c>
      <c r="B254" s="189"/>
      <c r="C254" s="189"/>
      <c r="D254" s="189"/>
      <c r="E254" s="115"/>
      <c r="F254" s="191"/>
      <c r="G254" s="186"/>
      <c r="H254" s="205"/>
      <c r="I254" s="195">
        <v>100</v>
      </c>
      <c r="J254" s="195">
        <f t="shared" si="73"/>
        <v>0</v>
      </c>
      <c r="K254" s="196" t="s">
        <v>9</v>
      </c>
      <c r="L254" s="197">
        <f t="shared" si="74"/>
        <v>0</v>
      </c>
      <c r="M254" s="198">
        <f t="shared" si="75"/>
        <v>0</v>
      </c>
      <c r="N254" s="198">
        <f t="shared" si="76"/>
        <v>0</v>
      </c>
      <c r="O254" s="206"/>
      <c r="P254" s="21">
        <f t="shared" si="63"/>
        <v>0</v>
      </c>
      <c r="Q254" s="5">
        <f t="shared" si="64"/>
        <v>0</v>
      </c>
      <c r="R254" s="5">
        <f t="shared" si="65"/>
        <v>0</v>
      </c>
      <c r="S254" s="182">
        <f t="shared" si="66"/>
        <v>0</v>
      </c>
      <c r="T254" s="2"/>
      <c r="U254" s="100">
        <f t="shared" si="67"/>
        <v>0</v>
      </c>
      <c r="V254" s="100">
        <f t="shared" si="68"/>
        <v>0</v>
      </c>
      <c r="W254" s="22">
        <f t="shared" si="69"/>
        <v>0</v>
      </c>
      <c r="X254" s="11">
        <f t="shared" si="70"/>
        <v>100</v>
      </c>
      <c r="Y254" s="11">
        <f t="shared" si="71"/>
        <v>0</v>
      </c>
      <c r="Z254" s="98">
        <f t="shared" si="58"/>
        <v>0</v>
      </c>
      <c r="AA254" s="98">
        <f t="shared" si="59"/>
        <v>0</v>
      </c>
      <c r="AB254" s="98">
        <f t="shared" si="72"/>
        <v>0</v>
      </c>
      <c r="AC254" s="19"/>
      <c r="AD254" s="13"/>
      <c r="AE254" s="95">
        <f t="shared" si="60"/>
        <v>0</v>
      </c>
      <c r="AF254" s="95">
        <f t="shared" si="61"/>
        <v>0</v>
      </c>
      <c r="AG254" s="95">
        <f t="shared" si="62"/>
        <v>0</v>
      </c>
    </row>
    <row r="255" spans="1:33">
      <c r="A255" s="7">
        <v>251</v>
      </c>
      <c r="B255" s="189"/>
      <c r="C255" s="189"/>
      <c r="D255" s="189"/>
      <c r="E255" s="115"/>
      <c r="F255" s="191"/>
      <c r="G255" s="186"/>
      <c r="H255" s="205"/>
      <c r="I255" s="195">
        <v>100</v>
      </c>
      <c r="J255" s="195">
        <f t="shared" si="73"/>
        <v>0</v>
      </c>
      <c r="K255" s="196" t="s">
        <v>9</v>
      </c>
      <c r="L255" s="197">
        <f t="shared" si="74"/>
        <v>0</v>
      </c>
      <c r="M255" s="198">
        <f t="shared" si="75"/>
        <v>0</v>
      </c>
      <c r="N255" s="198">
        <f t="shared" si="76"/>
        <v>0</v>
      </c>
      <c r="O255" s="206"/>
      <c r="P255" s="21">
        <f t="shared" si="63"/>
        <v>0</v>
      </c>
      <c r="Q255" s="5">
        <f t="shared" si="64"/>
        <v>0</v>
      </c>
      <c r="R255" s="5">
        <f t="shared" si="65"/>
        <v>0</v>
      </c>
      <c r="S255" s="182">
        <f t="shared" si="66"/>
        <v>0</v>
      </c>
      <c r="T255" s="2"/>
      <c r="U255" s="100">
        <f t="shared" si="67"/>
        <v>0</v>
      </c>
      <c r="V255" s="100">
        <f t="shared" si="68"/>
        <v>0</v>
      </c>
      <c r="W255" s="22">
        <f t="shared" si="69"/>
        <v>0</v>
      </c>
      <c r="X255" s="11">
        <f t="shared" si="70"/>
        <v>100</v>
      </c>
      <c r="Y255" s="11">
        <f t="shared" si="71"/>
        <v>0</v>
      </c>
      <c r="Z255" s="98">
        <f t="shared" si="58"/>
        <v>0</v>
      </c>
      <c r="AA255" s="98">
        <f t="shared" si="59"/>
        <v>0</v>
      </c>
      <c r="AB255" s="98">
        <f t="shared" si="72"/>
        <v>0</v>
      </c>
      <c r="AC255" s="19"/>
      <c r="AD255" s="13"/>
      <c r="AE255" s="95">
        <f t="shared" si="60"/>
        <v>0</v>
      </c>
      <c r="AF255" s="95">
        <f t="shared" si="61"/>
        <v>0</v>
      </c>
      <c r="AG255" s="95">
        <f t="shared" si="62"/>
        <v>0</v>
      </c>
    </row>
    <row r="256" spans="1:33">
      <c r="A256" s="7">
        <v>252</v>
      </c>
      <c r="B256" s="189"/>
      <c r="C256" s="189"/>
      <c r="D256" s="189"/>
      <c r="E256" s="115"/>
      <c r="F256" s="191"/>
      <c r="G256" s="186"/>
      <c r="H256" s="205"/>
      <c r="I256" s="195">
        <v>100</v>
      </c>
      <c r="J256" s="195">
        <f t="shared" si="73"/>
        <v>0</v>
      </c>
      <c r="K256" s="196" t="s">
        <v>9</v>
      </c>
      <c r="L256" s="197">
        <f t="shared" si="74"/>
        <v>0</v>
      </c>
      <c r="M256" s="198">
        <f t="shared" si="75"/>
        <v>0</v>
      </c>
      <c r="N256" s="198">
        <f t="shared" si="76"/>
        <v>0</v>
      </c>
      <c r="O256" s="206"/>
      <c r="P256" s="21">
        <f t="shared" si="63"/>
        <v>0</v>
      </c>
      <c r="Q256" s="5">
        <f t="shared" si="64"/>
        <v>0</v>
      </c>
      <c r="R256" s="5">
        <f t="shared" si="65"/>
        <v>0</v>
      </c>
      <c r="S256" s="182">
        <f t="shared" si="66"/>
        <v>0</v>
      </c>
      <c r="T256" s="2"/>
      <c r="U256" s="100">
        <f t="shared" si="67"/>
        <v>0</v>
      </c>
      <c r="V256" s="100">
        <f t="shared" si="68"/>
        <v>0</v>
      </c>
      <c r="W256" s="22">
        <f t="shared" si="69"/>
        <v>0</v>
      </c>
      <c r="X256" s="11">
        <f t="shared" si="70"/>
        <v>100</v>
      </c>
      <c r="Y256" s="11">
        <f t="shared" si="71"/>
        <v>0</v>
      </c>
      <c r="Z256" s="98">
        <f t="shared" si="58"/>
        <v>0</v>
      </c>
      <c r="AA256" s="98">
        <f t="shared" si="59"/>
        <v>0</v>
      </c>
      <c r="AB256" s="98">
        <f t="shared" si="72"/>
        <v>0</v>
      </c>
      <c r="AC256" s="19"/>
      <c r="AD256" s="13"/>
      <c r="AE256" s="95">
        <f t="shared" si="60"/>
        <v>0</v>
      </c>
      <c r="AF256" s="95">
        <f t="shared" si="61"/>
        <v>0</v>
      </c>
      <c r="AG256" s="95">
        <f t="shared" si="62"/>
        <v>0</v>
      </c>
    </row>
    <row r="257" spans="1:33">
      <c r="A257" s="7">
        <v>253</v>
      </c>
      <c r="B257" s="189"/>
      <c r="C257" s="189"/>
      <c r="D257" s="189"/>
      <c r="E257" s="115"/>
      <c r="F257" s="191"/>
      <c r="G257" s="186"/>
      <c r="H257" s="205"/>
      <c r="I257" s="195">
        <v>100</v>
      </c>
      <c r="J257" s="195">
        <f t="shared" si="73"/>
        <v>0</v>
      </c>
      <c r="K257" s="196" t="s">
        <v>9</v>
      </c>
      <c r="L257" s="197">
        <f t="shared" si="74"/>
        <v>0</v>
      </c>
      <c r="M257" s="198">
        <f t="shared" si="75"/>
        <v>0</v>
      </c>
      <c r="N257" s="198">
        <f t="shared" si="76"/>
        <v>0</v>
      </c>
      <c r="O257" s="206"/>
      <c r="P257" s="21">
        <f t="shared" si="63"/>
        <v>0</v>
      </c>
      <c r="Q257" s="5">
        <f t="shared" si="64"/>
        <v>0</v>
      </c>
      <c r="R257" s="5">
        <f t="shared" si="65"/>
        <v>0</v>
      </c>
      <c r="S257" s="182">
        <f t="shared" si="66"/>
        <v>0</v>
      </c>
      <c r="T257" s="2"/>
      <c r="U257" s="100">
        <f t="shared" si="67"/>
        <v>0</v>
      </c>
      <c r="V257" s="100">
        <f t="shared" si="68"/>
        <v>0</v>
      </c>
      <c r="W257" s="22">
        <f t="shared" si="69"/>
        <v>0</v>
      </c>
      <c r="X257" s="11">
        <f t="shared" si="70"/>
        <v>100</v>
      </c>
      <c r="Y257" s="11">
        <f t="shared" si="71"/>
        <v>0</v>
      </c>
      <c r="Z257" s="98">
        <f t="shared" si="58"/>
        <v>0</v>
      </c>
      <c r="AA257" s="98">
        <f t="shared" si="59"/>
        <v>0</v>
      </c>
      <c r="AB257" s="98">
        <f t="shared" si="72"/>
        <v>0</v>
      </c>
      <c r="AC257" s="19"/>
      <c r="AD257" s="13"/>
      <c r="AE257" s="95">
        <f t="shared" si="60"/>
        <v>0</v>
      </c>
      <c r="AF257" s="95">
        <f t="shared" si="61"/>
        <v>0</v>
      </c>
      <c r="AG257" s="95">
        <f t="shared" si="62"/>
        <v>0</v>
      </c>
    </row>
    <row r="258" spans="1:33">
      <c r="A258" s="7">
        <v>254</v>
      </c>
      <c r="B258" s="189"/>
      <c r="C258" s="189"/>
      <c r="D258" s="189"/>
      <c r="E258" s="115"/>
      <c r="F258" s="191"/>
      <c r="G258" s="186"/>
      <c r="H258" s="205"/>
      <c r="I258" s="195">
        <v>100</v>
      </c>
      <c r="J258" s="195">
        <f t="shared" si="73"/>
        <v>0</v>
      </c>
      <c r="K258" s="196" t="s">
        <v>9</v>
      </c>
      <c r="L258" s="197">
        <f t="shared" si="74"/>
        <v>0</v>
      </c>
      <c r="M258" s="198">
        <f t="shared" si="75"/>
        <v>0</v>
      </c>
      <c r="N258" s="198">
        <f t="shared" si="76"/>
        <v>0</v>
      </c>
      <c r="O258" s="206"/>
      <c r="P258" s="21">
        <f t="shared" si="63"/>
        <v>0</v>
      </c>
      <c r="Q258" s="5">
        <f t="shared" si="64"/>
        <v>0</v>
      </c>
      <c r="R258" s="5">
        <f t="shared" si="65"/>
        <v>0</v>
      </c>
      <c r="S258" s="182">
        <f t="shared" si="66"/>
        <v>0</v>
      </c>
      <c r="T258" s="2"/>
      <c r="U258" s="100">
        <f t="shared" si="67"/>
        <v>0</v>
      </c>
      <c r="V258" s="100">
        <f t="shared" si="68"/>
        <v>0</v>
      </c>
      <c r="W258" s="22">
        <f t="shared" si="69"/>
        <v>0</v>
      </c>
      <c r="X258" s="11">
        <f t="shared" si="70"/>
        <v>100</v>
      </c>
      <c r="Y258" s="11">
        <f t="shared" si="71"/>
        <v>0</v>
      </c>
      <c r="Z258" s="98">
        <f t="shared" si="58"/>
        <v>0</v>
      </c>
      <c r="AA258" s="98">
        <f t="shared" si="59"/>
        <v>0</v>
      </c>
      <c r="AB258" s="98">
        <f t="shared" si="72"/>
        <v>0</v>
      </c>
      <c r="AC258" s="19"/>
      <c r="AD258" s="13"/>
      <c r="AE258" s="95">
        <f t="shared" si="60"/>
        <v>0</v>
      </c>
      <c r="AF258" s="95">
        <f t="shared" si="61"/>
        <v>0</v>
      </c>
      <c r="AG258" s="95">
        <f t="shared" si="62"/>
        <v>0</v>
      </c>
    </row>
    <row r="259" spans="1:33">
      <c r="A259" s="7">
        <v>255</v>
      </c>
      <c r="B259" s="189"/>
      <c r="C259" s="189"/>
      <c r="D259" s="189"/>
      <c r="E259" s="115"/>
      <c r="F259" s="191"/>
      <c r="G259" s="186"/>
      <c r="H259" s="205"/>
      <c r="I259" s="195">
        <v>100</v>
      </c>
      <c r="J259" s="195">
        <f t="shared" si="73"/>
        <v>0</v>
      </c>
      <c r="K259" s="196" t="s">
        <v>9</v>
      </c>
      <c r="L259" s="197">
        <f t="shared" si="74"/>
        <v>0</v>
      </c>
      <c r="M259" s="198">
        <f t="shared" si="75"/>
        <v>0</v>
      </c>
      <c r="N259" s="198">
        <f t="shared" si="76"/>
        <v>0</v>
      </c>
      <c r="O259" s="206"/>
      <c r="P259" s="21">
        <f t="shared" si="63"/>
        <v>0</v>
      </c>
      <c r="Q259" s="5">
        <f t="shared" si="64"/>
        <v>0</v>
      </c>
      <c r="R259" s="5">
        <f t="shared" si="65"/>
        <v>0</v>
      </c>
      <c r="S259" s="182">
        <f t="shared" si="66"/>
        <v>0</v>
      </c>
      <c r="T259" s="2"/>
      <c r="U259" s="100">
        <f t="shared" si="67"/>
        <v>0</v>
      </c>
      <c r="V259" s="100">
        <f t="shared" si="68"/>
        <v>0</v>
      </c>
      <c r="W259" s="22">
        <f t="shared" si="69"/>
        <v>0</v>
      </c>
      <c r="X259" s="11">
        <f t="shared" si="70"/>
        <v>100</v>
      </c>
      <c r="Y259" s="11">
        <f t="shared" si="71"/>
        <v>0</v>
      </c>
      <c r="Z259" s="98">
        <f t="shared" si="58"/>
        <v>0</v>
      </c>
      <c r="AA259" s="98">
        <f t="shared" si="59"/>
        <v>0</v>
      </c>
      <c r="AB259" s="98">
        <f t="shared" si="72"/>
        <v>0</v>
      </c>
      <c r="AC259" s="19"/>
      <c r="AD259" s="13"/>
      <c r="AE259" s="95">
        <f t="shared" si="60"/>
        <v>0</v>
      </c>
      <c r="AF259" s="95">
        <f t="shared" si="61"/>
        <v>0</v>
      </c>
      <c r="AG259" s="95">
        <f t="shared" si="62"/>
        <v>0</v>
      </c>
    </row>
    <row r="260" spans="1:33">
      <c r="A260" s="7">
        <v>256</v>
      </c>
      <c r="B260" s="189"/>
      <c r="C260" s="189"/>
      <c r="D260" s="189"/>
      <c r="E260" s="115"/>
      <c r="F260" s="191"/>
      <c r="G260" s="186"/>
      <c r="H260" s="205"/>
      <c r="I260" s="195">
        <v>100</v>
      </c>
      <c r="J260" s="195">
        <f t="shared" si="73"/>
        <v>0</v>
      </c>
      <c r="K260" s="196" t="s">
        <v>9</v>
      </c>
      <c r="L260" s="197">
        <f t="shared" si="74"/>
        <v>0</v>
      </c>
      <c r="M260" s="198">
        <f t="shared" si="75"/>
        <v>0</v>
      </c>
      <c r="N260" s="198">
        <f t="shared" si="76"/>
        <v>0</v>
      </c>
      <c r="O260" s="206"/>
      <c r="P260" s="21">
        <f t="shared" si="63"/>
        <v>0</v>
      </c>
      <c r="Q260" s="5">
        <f t="shared" si="64"/>
        <v>0</v>
      </c>
      <c r="R260" s="5">
        <f t="shared" si="65"/>
        <v>0</v>
      </c>
      <c r="S260" s="182">
        <f t="shared" si="66"/>
        <v>0</v>
      </c>
      <c r="T260" s="2"/>
      <c r="U260" s="100">
        <f t="shared" si="67"/>
        <v>0</v>
      </c>
      <c r="V260" s="100">
        <f t="shared" si="68"/>
        <v>0</v>
      </c>
      <c r="W260" s="22">
        <f t="shared" si="69"/>
        <v>0</v>
      </c>
      <c r="X260" s="11">
        <f t="shared" si="70"/>
        <v>100</v>
      </c>
      <c r="Y260" s="11">
        <f t="shared" si="71"/>
        <v>0</v>
      </c>
      <c r="Z260" s="98">
        <f t="shared" si="58"/>
        <v>0</v>
      </c>
      <c r="AA260" s="98">
        <f t="shared" si="59"/>
        <v>0</v>
      </c>
      <c r="AB260" s="98">
        <f t="shared" si="72"/>
        <v>0</v>
      </c>
      <c r="AC260" s="19"/>
      <c r="AD260" s="13"/>
      <c r="AE260" s="95">
        <f t="shared" si="60"/>
        <v>0</v>
      </c>
      <c r="AF260" s="95">
        <f t="shared" si="61"/>
        <v>0</v>
      </c>
      <c r="AG260" s="95">
        <f t="shared" si="62"/>
        <v>0</v>
      </c>
    </row>
    <row r="261" spans="1:33">
      <c r="A261" s="7">
        <v>257</v>
      </c>
      <c r="B261" s="189"/>
      <c r="C261" s="189"/>
      <c r="D261" s="189"/>
      <c r="E261" s="115"/>
      <c r="F261" s="191"/>
      <c r="G261" s="186"/>
      <c r="H261" s="205"/>
      <c r="I261" s="195">
        <v>100</v>
      </c>
      <c r="J261" s="195">
        <f t="shared" si="73"/>
        <v>0</v>
      </c>
      <c r="K261" s="196" t="s">
        <v>9</v>
      </c>
      <c r="L261" s="197">
        <f t="shared" si="74"/>
        <v>0</v>
      </c>
      <c r="M261" s="198">
        <f t="shared" si="75"/>
        <v>0</v>
      </c>
      <c r="N261" s="198">
        <f t="shared" si="76"/>
        <v>0</v>
      </c>
      <c r="O261" s="206"/>
      <c r="P261" s="21">
        <f t="shared" si="63"/>
        <v>0</v>
      </c>
      <c r="Q261" s="5">
        <f t="shared" si="64"/>
        <v>0</v>
      </c>
      <c r="R261" s="5">
        <f t="shared" si="65"/>
        <v>0</v>
      </c>
      <c r="S261" s="182">
        <f t="shared" si="66"/>
        <v>0</v>
      </c>
      <c r="T261" s="2"/>
      <c r="U261" s="100">
        <f t="shared" si="67"/>
        <v>0</v>
      </c>
      <c r="V261" s="100">
        <f t="shared" si="68"/>
        <v>0</v>
      </c>
      <c r="W261" s="22">
        <f t="shared" si="69"/>
        <v>0</v>
      </c>
      <c r="X261" s="11">
        <f t="shared" si="70"/>
        <v>100</v>
      </c>
      <c r="Y261" s="11">
        <f t="shared" si="71"/>
        <v>0</v>
      </c>
      <c r="Z261" s="98">
        <f t="shared" ref="Z261:Z324" si="77">U261*Y261</f>
        <v>0</v>
      </c>
      <c r="AA261" s="98">
        <f t="shared" ref="AA261:AA324" si="78">V261*Y261</f>
        <v>0</v>
      </c>
      <c r="AB261" s="98">
        <f t="shared" si="72"/>
        <v>0</v>
      </c>
      <c r="AC261" s="19"/>
      <c r="AD261" s="13"/>
      <c r="AE261" s="95">
        <f t="shared" ref="AE261:AE324" si="79">L261-Z261</f>
        <v>0</v>
      </c>
      <c r="AF261" s="95">
        <f t="shared" ref="AF261:AF324" si="80">M261-AA261</f>
        <v>0</v>
      </c>
      <c r="AG261" s="95">
        <f t="shared" ref="AG261:AG324" si="81">N261-AB261</f>
        <v>0</v>
      </c>
    </row>
    <row r="262" spans="1:33">
      <c r="A262" s="7">
        <v>258</v>
      </c>
      <c r="B262" s="189"/>
      <c r="C262" s="189"/>
      <c r="D262" s="189"/>
      <c r="E262" s="115"/>
      <c r="F262" s="191"/>
      <c r="G262" s="186"/>
      <c r="H262" s="205"/>
      <c r="I262" s="195">
        <v>100</v>
      </c>
      <c r="J262" s="195">
        <f t="shared" si="73"/>
        <v>0</v>
      </c>
      <c r="K262" s="196" t="s">
        <v>9</v>
      </c>
      <c r="L262" s="197">
        <f t="shared" si="74"/>
        <v>0</v>
      </c>
      <c r="M262" s="198">
        <f t="shared" si="75"/>
        <v>0</v>
      </c>
      <c r="N262" s="198">
        <f t="shared" si="76"/>
        <v>0</v>
      </c>
      <c r="O262" s="206"/>
      <c r="P262" s="21">
        <f t="shared" ref="P262:P325" si="82">B262</f>
        <v>0</v>
      </c>
      <c r="Q262" s="5">
        <f t="shared" ref="Q262:Q325" si="83">C262</f>
        <v>0</v>
      </c>
      <c r="R262" s="5">
        <f t="shared" ref="R262:R325" si="84">D262</f>
        <v>0</v>
      </c>
      <c r="S262" s="182">
        <f t="shared" ref="S262:S304" si="85">E262</f>
        <v>0</v>
      </c>
      <c r="T262" s="2"/>
      <c r="U262" s="100">
        <f t="shared" ref="U262:U325" si="86">F262</f>
        <v>0</v>
      </c>
      <c r="V262" s="100">
        <f t="shared" ref="V262:V325" si="87">G262</f>
        <v>0</v>
      </c>
      <c r="W262" s="22">
        <f t="shared" ref="W262:W325" si="88">H262</f>
        <v>0</v>
      </c>
      <c r="X262" s="11">
        <f t="shared" ref="X262:X325" si="89">I262</f>
        <v>100</v>
      </c>
      <c r="Y262" s="11">
        <f t="shared" ref="Y262:Y325" si="90">IF(X262,W262/X262,0)</f>
        <v>0</v>
      </c>
      <c r="Z262" s="98">
        <f t="shared" si="77"/>
        <v>0</v>
      </c>
      <c r="AA262" s="98">
        <f t="shared" si="78"/>
        <v>0</v>
      </c>
      <c r="AB262" s="98">
        <f t="shared" ref="AB262:AB325" si="91">AA262+Z262</f>
        <v>0</v>
      </c>
      <c r="AC262" s="19"/>
      <c r="AD262" s="13"/>
      <c r="AE262" s="95">
        <f t="shared" si="79"/>
        <v>0</v>
      </c>
      <c r="AF262" s="95">
        <f t="shared" si="80"/>
        <v>0</v>
      </c>
      <c r="AG262" s="95">
        <f t="shared" si="81"/>
        <v>0</v>
      </c>
    </row>
    <row r="263" spans="1:33">
      <c r="A263" s="7">
        <v>259</v>
      </c>
      <c r="B263" s="189"/>
      <c r="C263" s="189"/>
      <c r="D263" s="189"/>
      <c r="E263" s="115"/>
      <c r="F263" s="191"/>
      <c r="G263" s="186"/>
      <c r="H263" s="205"/>
      <c r="I263" s="195">
        <v>100</v>
      </c>
      <c r="J263" s="195">
        <f t="shared" ref="J263:J326" si="92">IF(I263,H263/I263,0)</f>
        <v>0</v>
      </c>
      <c r="K263" s="196" t="s">
        <v>9</v>
      </c>
      <c r="L263" s="197">
        <f t="shared" ref="L263:L326" si="93">F263*J263</f>
        <v>0</v>
      </c>
      <c r="M263" s="198">
        <f t="shared" ref="M263:M326" si="94">G263*J263</f>
        <v>0</v>
      </c>
      <c r="N263" s="198">
        <f t="shared" ref="N263:N326" si="95">L263+M263</f>
        <v>0</v>
      </c>
      <c r="O263" s="206"/>
      <c r="P263" s="21">
        <f t="shared" si="82"/>
        <v>0</v>
      </c>
      <c r="Q263" s="5">
        <f t="shared" si="83"/>
        <v>0</v>
      </c>
      <c r="R263" s="5">
        <f t="shared" si="84"/>
        <v>0</v>
      </c>
      <c r="S263" s="182">
        <f t="shared" si="85"/>
        <v>0</v>
      </c>
      <c r="T263" s="2"/>
      <c r="U263" s="100">
        <f t="shared" si="86"/>
        <v>0</v>
      </c>
      <c r="V263" s="100">
        <f t="shared" si="87"/>
        <v>0</v>
      </c>
      <c r="W263" s="22">
        <f t="shared" si="88"/>
        <v>0</v>
      </c>
      <c r="X263" s="11">
        <f t="shared" si="89"/>
        <v>100</v>
      </c>
      <c r="Y263" s="11">
        <f t="shared" si="90"/>
        <v>0</v>
      </c>
      <c r="Z263" s="98">
        <f t="shared" si="77"/>
        <v>0</v>
      </c>
      <c r="AA263" s="98">
        <f t="shared" si="78"/>
        <v>0</v>
      </c>
      <c r="AB263" s="98">
        <f t="shared" si="91"/>
        <v>0</v>
      </c>
      <c r="AC263" s="19"/>
      <c r="AD263" s="13"/>
      <c r="AE263" s="95">
        <f t="shared" si="79"/>
        <v>0</v>
      </c>
      <c r="AF263" s="95">
        <f t="shared" si="80"/>
        <v>0</v>
      </c>
      <c r="AG263" s="95">
        <f t="shared" si="81"/>
        <v>0</v>
      </c>
    </row>
    <row r="264" spans="1:33">
      <c r="A264" s="7">
        <v>260</v>
      </c>
      <c r="B264" s="189"/>
      <c r="C264" s="189"/>
      <c r="D264" s="189"/>
      <c r="E264" s="115"/>
      <c r="F264" s="191"/>
      <c r="G264" s="186"/>
      <c r="H264" s="205"/>
      <c r="I264" s="195">
        <v>100</v>
      </c>
      <c r="J264" s="195">
        <f t="shared" si="92"/>
        <v>0</v>
      </c>
      <c r="K264" s="196" t="s">
        <v>9</v>
      </c>
      <c r="L264" s="197">
        <f t="shared" si="93"/>
        <v>0</v>
      </c>
      <c r="M264" s="198">
        <f t="shared" si="94"/>
        <v>0</v>
      </c>
      <c r="N264" s="198">
        <f t="shared" si="95"/>
        <v>0</v>
      </c>
      <c r="O264" s="206"/>
      <c r="P264" s="21">
        <f t="shared" si="82"/>
        <v>0</v>
      </c>
      <c r="Q264" s="5">
        <f t="shared" si="83"/>
        <v>0</v>
      </c>
      <c r="R264" s="5">
        <f t="shared" si="84"/>
        <v>0</v>
      </c>
      <c r="S264" s="182">
        <f t="shared" si="85"/>
        <v>0</v>
      </c>
      <c r="T264" s="2"/>
      <c r="U264" s="100">
        <f t="shared" si="86"/>
        <v>0</v>
      </c>
      <c r="V264" s="100">
        <f t="shared" si="87"/>
        <v>0</v>
      </c>
      <c r="W264" s="22">
        <f t="shared" si="88"/>
        <v>0</v>
      </c>
      <c r="X264" s="11">
        <f t="shared" si="89"/>
        <v>100</v>
      </c>
      <c r="Y264" s="11">
        <f t="shared" si="90"/>
        <v>0</v>
      </c>
      <c r="Z264" s="98">
        <f t="shared" si="77"/>
        <v>0</v>
      </c>
      <c r="AA264" s="98">
        <f t="shared" si="78"/>
        <v>0</v>
      </c>
      <c r="AB264" s="98">
        <f t="shared" si="91"/>
        <v>0</v>
      </c>
      <c r="AC264" s="19"/>
      <c r="AD264" s="13"/>
      <c r="AE264" s="95">
        <f t="shared" si="79"/>
        <v>0</v>
      </c>
      <c r="AF264" s="95">
        <f t="shared" si="80"/>
        <v>0</v>
      </c>
      <c r="AG264" s="95">
        <f t="shared" si="81"/>
        <v>0</v>
      </c>
    </row>
    <row r="265" spans="1:33">
      <c r="A265" s="7">
        <v>261</v>
      </c>
      <c r="B265" s="189"/>
      <c r="C265" s="189"/>
      <c r="D265" s="189"/>
      <c r="E265" s="115"/>
      <c r="F265" s="191"/>
      <c r="G265" s="186"/>
      <c r="H265" s="205"/>
      <c r="I265" s="195">
        <v>100</v>
      </c>
      <c r="J265" s="195">
        <f t="shared" si="92"/>
        <v>0</v>
      </c>
      <c r="K265" s="196" t="s">
        <v>9</v>
      </c>
      <c r="L265" s="197">
        <f t="shared" si="93"/>
        <v>0</v>
      </c>
      <c r="M265" s="198">
        <f t="shared" si="94"/>
        <v>0</v>
      </c>
      <c r="N265" s="198">
        <f t="shared" si="95"/>
        <v>0</v>
      </c>
      <c r="O265" s="206"/>
      <c r="P265" s="21">
        <f t="shared" si="82"/>
        <v>0</v>
      </c>
      <c r="Q265" s="5">
        <f t="shared" si="83"/>
        <v>0</v>
      </c>
      <c r="R265" s="5">
        <f t="shared" si="84"/>
        <v>0</v>
      </c>
      <c r="S265" s="182">
        <f t="shared" si="85"/>
        <v>0</v>
      </c>
      <c r="T265" s="2"/>
      <c r="U265" s="100">
        <f t="shared" si="86"/>
        <v>0</v>
      </c>
      <c r="V265" s="100">
        <f t="shared" si="87"/>
        <v>0</v>
      </c>
      <c r="W265" s="22">
        <f t="shared" si="88"/>
        <v>0</v>
      </c>
      <c r="X265" s="11">
        <f t="shared" si="89"/>
        <v>100</v>
      </c>
      <c r="Y265" s="11">
        <f t="shared" si="90"/>
        <v>0</v>
      </c>
      <c r="Z265" s="98">
        <f t="shared" si="77"/>
        <v>0</v>
      </c>
      <c r="AA265" s="98">
        <f t="shared" si="78"/>
        <v>0</v>
      </c>
      <c r="AB265" s="98">
        <f t="shared" si="91"/>
        <v>0</v>
      </c>
      <c r="AC265" s="19"/>
      <c r="AD265" s="13"/>
      <c r="AE265" s="95">
        <f t="shared" si="79"/>
        <v>0</v>
      </c>
      <c r="AF265" s="95">
        <f t="shared" si="80"/>
        <v>0</v>
      </c>
      <c r="AG265" s="95">
        <f t="shared" si="81"/>
        <v>0</v>
      </c>
    </row>
    <row r="266" spans="1:33">
      <c r="A266" s="7">
        <v>262</v>
      </c>
      <c r="B266" s="189"/>
      <c r="C266" s="189"/>
      <c r="D266" s="189"/>
      <c r="E266" s="115"/>
      <c r="F266" s="191"/>
      <c r="G266" s="186"/>
      <c r="H266" s="205"/>
      <c r="I266" s="195">
        <v>100</v>
      </c>
      <c r="J266" s="195">
        <f t="shared" si="92"/>
        <v>0</v>
      </c>
      <c r="K266" s="196" t="s">
        <v>9</v>
      </c>
      <c r="L266" s="197">
        <f t="shared" si="93"/>
        <v>0</v>
      </c>
      <c r="M266" s="198">
        <f t="shared" si="94"/>
        <v>0</v>
      </c>
      <c r="N266" s="198">
        <f t="shared" si="95"/>
        <v>0</v>
      </c>
      <c r="O266" s="206"/>
      <c r="P266" s="21">
        <f t="shared" si="82"/>
        <v>0</v>
      </c>
      <c r="Q266" s="5">
        <f t="shared" si="83"/>
        <v>0</v>
      </c>
      <c r="R266" s="5">
        <f t="shared" si="84"/>
        <v>0</v>
      </c>
      <c r="S266" s="182">
        <f t="shared" si="85"/>
        <v>0</v>
      </c>
      <c r="T266" s="2"/>
      <c r="U266" s="100">
        <f t="shared" si="86"/>
        <v>0</v>
      </c>
      <c r="V266" s="100">
        <f t="shared" si="87"/>
        <v>0</v>
      </c>
      <c r="W266" s="22">
        <f t="shared" si="88"/>
        <v>0</v>
      </c>
      <c r="X266" s="11">
        <f t="shared" si="89"/>
        <v>100</v>
      </c>
      <c r="Y266" s="11">
        <f t="shared" si="90"/>
        <v>0</v>
      </c>
      <c r="Z266" s="98">
        <f t="shared" si="77"/>
        <v>0</v>
      </c>
      <c r="AA266" s="98">
        <f t="shared" si="78"/>
        <v>0</v>
      </c>
      <c r="AB266" s="98">
        <f t="shared" si="91"/>
        <v>0</v>
      </c>
      <c r="AC266" s="19"/>
      <c r="AD266" s="13"/>
      <c r="AE266" s="95">
        <f t="shared" si="79"/>
        <v>0</v>
      </c>
      <c r="AF266" s="95">
        <f t="shared" si="80"/>
        <v>0</v>
      </c>
      <c r="AG266" s="95">
        <f t="shared" si="81"/>
        <v>0</v>
      </c>
    </row>
    <row r="267" spans="1:33">
      <c r="A267" s="7">
        <v>263</v>
      </c>
      <c r="B267" s="189"/>
      <c r="C267" s="189"/>
      <c r="D267" s="189"/>
      <c r="E267" s="115"/>
      <c r="F267" s="191"/>
      <c r="G267" s="186"/>
      <c r="H267" s="205"/>
      <c r="I267" s="195">
        <v>100</v>
      </c>
      <c r="J267" s="195">
        <f t="shared" si="92"/>
        <v>0</v>
      </c>
      <c r="K267" s="196" t="s">
        <v>9</v>
      </c>
      <c r="L267" s="197">
        <f t="shared" si="93"/>
        <v>0</v>
      </c>
      <c r="M267" s="198">
        <f t="shared" si="94"/>
        <v>0</v>
      </c>
      <c r="N267" s="198">
        <f t="shared" si="95"/>
        <v>0</v>
      </c>
      <c r="O267" s="206"/>
      <c r="P267" s="21">
        <f t="shared" si="82"/>
        <v>0</v>
      </c>
      <c r="Q267" s="5">
        <f t="shared" si="83"/>
        <v>0</v>
      </c>
      <c r="R267" s="5">
        <f t="shared" si="84"/>
        <v>0</v>
      </c>
      <c r="S267" s="182">
        <f t="shared" si="85"/>
        <v>0</v>
      </c>
      <c r="T267" s="2"/>
      <c r="U267" s="100">
        <f t="shared" si="86"/>
        <v>0</v>
      </c>
      <c r="V267" s="100">
        <f t="shared" si="87"/>
        <v>0</v>
      </c>
      <c r="W267" s="22">
        <f t="shared" si="88"/>
        <v>0</v>
      </c>
      <c r="X267" s="11">
        <f t="shared" si="89"/>
        <v>100</v>
      </c>
      <c r="Y267" s="11">
        <f t="shared" si="90"/>
        <v>0</v>
      </c>
      <c r="Z267" s="98">
        <f t="shared" si="77"/>
        <v>0</v>
      </c>
      <c r="AA267" s="98">
        <f t="shared" si="78"/>
        <v>0</v>
      </c>
      <c r="AB267" s="98">
        <f t="shared" si="91"/>
        <v>0</v>
      </c>
      <c r="AC267" s="19"/>
      <c r="AD267" s="13"/>
      <c r="AE267" s="95">
        <f t="shared" si="79"/>
        <v>0</v>
      </c>
      <c r="AF267" s="95">
        <f t="shared" si="80"/>
        <v>0</v>
      </c>
      <c r="AG267" s="95">
        <f t="shared" si="81"/>
        <v>0</v>
      </c>
    </row>
    <row r="268" spans="1:33">
      <c r="A268" s="7">
        <v>264</v>
      </c>
      <c r="B268" s="189"/>
      <c r="C268" s="189"/>
      <c r="D268" s="189"/>
      <c r="E268" s="115"/>
      <c r="F268" s="191"/>
      <c r="G268" s="186"/>
      <c r="H268" s="205"/>
      <c r="I268" s="195">
        <v>100</v>
      </c>
      <c r="J268" s="195">
        <f t="shared" si="92"/>
        <v>0</v>
      </c>
      <c r="K268" s="196" t="s">
        <v>9</v>
      </c>
      <c r="L268" s="197">
        <f t="shared" si="93"/>
        <v>0</v>
      </c>
      <c r="M268" s="198">
        <f t="shared" si="94"/>
        <v>0</v>
      </c>
      <c r="N268" s="198">
        <f t="shared" si="95"/>
        <v>0</v>
      </c>
      <c r="O268" s="206"/>
      <c r="P268" s="21">
        <f t="shared" si="82"/>
        <v>0</v>
      </c>
      <c r="Q268" s="5">
        <f t="shared" si="83"/>
        <v>0</v>
      </c>
      <c r="R268" s="5">
        <f t="shared" si="84"/>
        <v>0</v>
      </c>
      <c r="S268" s="182">
        <f t="shared" si="85"/>
        <v>0</v>
      </c>
      <c r="T268" s="2"/>
      <c r="U268" s="100">
        <f t="shared" si="86"/>
        <v>0</v>
      </c>
      <c r="V268" s="100">
        <f t="shared" si="87"/>
        <v>0</v>
      </c>
      <c r="W268" s="22">
        <f t="shared" si="88"/>
        <v>0</v>
      </c>
      <c r="X268" s="11">
        <f t="shared" si="89"/>
        <v>100</v>
      </c>
      <c r="Y268" s="11">
        <f t="shared" si="90"/>
        <v>0</v>
      </c>
      <c r="Z268" s="98">
        <f t="shared" si="77"/>
        <v>0</v>
      </c>
      <c r="AA268" s="98">
        <f t="shared" si="78"/>
        <v>0</v>
      </c>
      <c r="AB268" s="98">
        <f t="shared" si="91"/>
        <v>0</v>
      </c>
      <c r="AC268" s="19"/>
      <c r="AD268" s="13"/>
      <c r="AE268" s="95">
        <f t="shared" si="79"/>
        <v>0</v>
      </c>
      <c r="AF268" s="95">
        <f t="shared" si="80"/>
        <v>0</v>
      </c>
      <c r="AG268" s="95">
        <f t="shared" si="81"/>
        <v>0</v>
      </c>
    </row>
    <row r="269" spans="1:33">
      <c r="A269" s="7">
        <v>265</v>
      </c>
      <c r="B269" s="189"/>
      <c r="C269" s="189"/>
      <c r="D269" s="189"/>
      <c r="E269" s="115"/>
      <c r="F269" s="191"/>
      <c r="G269" s="186"/>
      <c r="H269" s="205"/>
      <c r="I269" s="195">
        <v>100</v>
      </c>
      <c r="J269" s="195">
        <f t="shared" si="92"/>
        <v>0</v>
      </c>
      <c r="K269" s="196" t="s">
        <v>9</v>
      </c>
      <c r="L269" s="197">
        <f t="shared" si="93"/>
        <v>0</v>
      </c>
      <c r="M269" s="198">
        <f t="shared" si="94"/>
        <v>0</v>
      </c>
      <c r="N269" s="198">
        <f t="shared" si="95"/>
        <v>0</v>
      </c>
      <c r="O269" s="206"/>
      <c r="P269" s="21">
        <f t="shared" si="82"/>
        <v>0</v>
      </c>
      <c r="Q269" s="5">
        <f t="shared" si="83"/>
        <v>0</v>
      </c>
      <c r="R269" s="5">
        <f t="shared" si="84"/>
        <v>0</v>
      </c>
      <c r="S269" s="182">
        <f t="shared" si="85"/>
        <v>0</v>
      </c>
      <c r="T269" s="2"/>
      <c r="U269" s="100">
        <f t="shared" si="86"/>
        <v>0</v>
      </c>
      <c r="V269" s="100">
        <f t="shared" si="87"/>
        <v>0</v>
      </c>
      <c r="W269" s="22">
        <f t="shared" si="88"/>
        <v>0</v>
      </c>
      <c r="X269" s="11">
        <f t="shared" si="89"/>
        <v>100</v>
      </c>
      <c r="Y269" s="11">
        <f t="shared" si="90"/>
        <v>0</v>
      </c>
      <c r="Z269" s="98">
        <f t="shared" si="77"/>
        <v>0</v>
      </c>
      <c r="AA269" s="98">
        <f t="shared" si="78"/>
        <v>0</v>
      </c>
      <c r="AB269" s="98">
        <f t="shared" si="91"/>
        <v>0</v>
      </c>
      <c r="AC269" s="19"/>
      <c r="AD269" s="13"/>
      <c r="AE269" s="95">
        <f t="shared" si="79"/>
        <v>0</v>
      </c>
      <c r="AF269" s="95">
        <f t="shared" si="80"/>
        <v>0</v>
      </c>
      <c r="AG269" s="95">
        <f t="shared" si="81"/>
        <v>0</v>
      </c>
    </row>
    <row r="270" spans="1:33">
      <c r="A270" s="7">
        <v>266</v>
      </c>
      <c r="B270" s="189"/>
      <c r="C270" s="189"/>
      <c r="D270" s="189"/>
      <c r="E270" s="115"/>
      <c r="F270" s="191"/>
      <c r="G270" s="186"/>
      <c r="H270" s="205"/>
      <c r="I270" s="195">
        <v>100</v>
      </c>
      <c r="J270" s="195">
        <f t="shared" si="92"/>
        <v>0</v>
      </c>
      <c r="K270" s="196" t="s">
        <v>9</v>
      </c>
      <c r="L270" s="197">
        <f t="shared" si="93"/>
        <v>0</v>
      </c>
      <c r="M270" s="198">
        <f t="shared" si="94"/>
        <v>0</v>
      </c>
      <c r="N270" s="198">
        <f t="shared" si="95"/>
        <v>0</v>
      </c>
      <c r="O270" s="206"/>
      <c r="P270" s="21">
        <f t="shared" si="82"/>
        <v>0</v>
      </c>
      <c r="Q270" s="5">
        <f t="shared" si="83"/>
        <v>0</v>
      </c>
      <c r="R270" s="5">
        <f t="shared" si="84"/>
        <v>0</v>
      </c>
      <c r="S270" s="182">
        <f t="shared" si="85"/>
        <v>0</v>
      </c>
      <c r="T270" s="2"/>
      <c r="U270" s="100">
        <f t="shared" si="86"/>
        <v>0</v>
      </c>
      <c r="V270" s="100">
        <f t="shared" si="87"/>
        <v>0</v>
      </c>
      <c r="W270" s="22">
        <f t="shared" si="88"/>
        <v>0</v>
      </c>
      <c r="X270" s="11">
        <f t="shared" si="89"/>
        <v>100</v>
      </c>
      <c r="Y270" s="11">
        <f t="shared" si="90"/>
        <v>0</v>
      </c>
      <c r="Z270" s="98">
        <f t="shared" si="77"/>
        <v>0</v>
      </c>
      <c r="AA270" s="98">
        <f t="shared" si="78"/>
        <v>0</v>
      </c>
      <c r="AB270" s="98">
        <f t="shared" si="91"/>
        <v>0</v>
      </c>
      <c r="AC270" s="19"/>
      <c r="AD270" s="13"/>
      <c r="AE270" s="95">
        <f t="shared" si="79"/>
        <v>0</v>
      </c>
      <c r="AF270" s="95">
        <f t="shared" si="80"/>
        <v>0</v>
      </c>
      <c r="AG270" s="95">
        <f t="shared" si="81"/>
        <v>0</v>
      </c>
    </row>
    <row r="271" spans="1:33">
      <c r="A271" s="7">
        <v>267</v>
      </c>
      <c r="B271" s="189"/>
      <c r="C271" s="189"/>
      <c r="D271" s="189"/>
      <c r="E271" s="115"/>
      <c r="F271" s="191"/>
      <c r="G271" s="186"/>
      <c r="H271" s="205"/>
      <c r="I271" s="195">
        <v>100</v>
      </c>
      <c r="J271" s="195">
        <f t="shared" si="92"/>
        <v>0</v>
      </c>
      <c r="K271" s="196" t="s">
        <v>9</v>
      </c>
      <c r="L271" s="197">
        <f t="shared" si="93"/>
        <v>0</v>
      </c>
      <c r="M271" s="198">
        <f t="shared" si="94"/>
        <v>0</v>
      </c>
      <c r="N271" s="198">
        <f t="shared" si="95"/>
        <v>0</v>
      </c>
      <c r="O271" s="206"/>
      <c r="P271" s="21">
        <f t="shared" si="82"/>
        <v>0</v>
      </c>
      <c r="Q271" s="5">
        <f t="shared" si="83"/>
        <v>0</v>
      </c>
      <c r="R271" s="5">
        <f t="shared" si="84"/>
        <v>0</v>
      </c>
      <c r="S271" s="182">
        <f t="shared" si="85"/>
        <v>0</v>
      </c>
      <c r="T271" s="2"/>
      <c r="U271" s="100">
        <f t="shared" si="86"/>
        <v>0</v>
      </c>
      <c r="V271" s="100">
        <f t="shared" si="87"/>
        <v>0</v>
      </c>
      <c r="W271" s="22">
        <f t="shared" si="88"/>
        <v>0</v>
      </c>
      <c r="X271" s="11">
        <f t="shared" si="89"/>
        <v>100</v>
      </c>
      <c r="Y271" s="11">
        <f t="shared" si="90"/>
        <v>0</v>
      </c>
      <c r="Z271" s="98">
        <f t="shared" si="77"/>
        <v>0</v>
      </c>
      <c r="AA271" s="98">
        <f t="shared" si="78"/>
        <v>0</v>
      </c>
      <c r="AB271" s="98">
        <f t="shared" si="91"/>
        <v>0</v>
      </c>
      <c r="AC271" s="19"/>
      <c r="AD271" s="13"/>
      <c r="AE271" s="95">
        <f t="shared" si="79"/>
        <v>0</v>
      </c>
      <c r="AF271" s="95">
        <f t="shared" si="80"/>
        <v>0</v>
      </c>
      <c r="AG271" s="95">
        <f t="shared" si="81"/>
        <v>0</v>
      </c>
    </row>
    <row r="272" spans="1:33">
      <c r="A272" s="7">
        <v>268</v>
      </c>
      <c r="B272" s="189"/>
      <c r="C272" s="189"/>
      <c r="D272" s="189"/>
      <c r="E272" s="115"/>
      <c r="F272" s="191"/>
      <c r="G272" s="186"/>
      <c r="H272" s="205"/>
      <c r="I272" s="195">
        <v>100</v>
      </c>
      <c r="J272" s="195">
        <f t="shared" si="92"/>
        <v>0</v>
      </c>
      <c r="K272" s="196" t="s">
        <v>9</v>
      </c>
      <c r="L272" s="197">
        <f t="shared" si="93"/>
        <v>0</v>
      </c>
      <c r="M272" s="198">
        <f t="shared" si="94"/>
        <v>0</v>
      </c>
      <c r="N272" s="198">
        <f t="shared" si="95"/>
        <v>0</v>
      </c>
      <c r="O272" s="206"/>
      <c r="P272" s="21">
        <f t="shared" si="82"/>
        <v>0</v>
      </c>
      <c r="Q272" s="5">
        <f t="shared" si="83"/>
        <v>0</v>
      </c>
      <c r="R272" s="5">
        <f t="shared" si="84"/>
        <v>0</v>
      </c>
      <c r="S272" s="182">
        <f t="shared" si="85"/>
        <v>0</v>
      </c>
      <c r="T272" s="2"/>
      <c r="U272" s="100">
        <f t="shared" si="86"/>
        <v>0</v>
      </c>
      <c r="V272" s="100">
        <f t="shared" si="87"/>
        <v>0</v>
      </c>
      <c r="W272" s="22">
        <f t="shared" si="88"/>
        <v>0</v>
      </c>
      <c r="X272" s="11">
        <f t="shared" si="89"/>
        <v>100</v>
      </c>
      <c r="Y272" s="11">
        <f t="shared" si="90"/>
        <v>0</v>
      </c>
      <c r="Z272" s="98">
        <f t="shared" si="77"/>
        <v>0</v>
      </c>
      <c r="AA272" s="98">
        <f t="shared" si="78"/>
        <v>0</v>
      </c>
      <c r="AB272" s="98">
        <f t="shared" si="91"/>
        <v>0</v>
      </c>
      <c r="AC272" s="19"/>
      <c r="AD272" s="13"/>
      <c r="AE272" s="95">
        <f t="shared" si="79"/>
        <v>0</v>
      </c>
      <c r="AF272" s="95">
        <f t="shared" si="80"/>
        <v>0</v>
      </c>
      <c r="AG272" s="95">
        <f t="shared" si="81"/>
        <v>0</v>
      </c>
    </row>
    <row r="273" spans="1:33">
      <c r="A273" s="7">
        <v>269</v>
      </c>
      <c r="B273" s="189"/>
      <c r="C273" s="189"/>
      <c r="D273" s="189"/>
      <c r="E273" s="115"/>
      <c r="F273" s="191"/>
      <c r="G273" s="186"/>
      <c r="H273" s="205"/>
      <c r="I273" s="195">
        <v>100</v>
      </c>
      <c r="J273" s="195">
        <f t="shared" si="92"/>
        <v>0</v>
      </c>
      <c r="K273" s="196" t="s">
        <v>9</v>
      </c>
      <c r="L273" s="197">
        <f t="shared" si="93"/>
        <v>0</v>
      </c>
      <c r="M273" s="198">
        <f t="shared" si="94"/>
        <v>0</v>
      </c>
      <c r="N273" s="198">
        <f t="shared" si="95"/>
        <v>0</v>
      </c>
      <c r="O273" s="206"/>
      <c r="P273" s="21">
        <f t="shared" si="82"/>
        <v>0</v>
      </c>
      <c r="Q273" s="5">
        <f t="shared" si="83"/>
        <v>0</v>
      </c>
      <c r="R273" s="5">
        <f t="shared" si="84"/>
        <v>0</v>
      </c>
      <c r="S273" s="182">
        <f t="shared" si="85"/>
        <v>0</v>
      </c>
      <c r="T273" s="2"/>
      <c r="U273" s="100">
        <f t="shared" si="86"/>
        <v>0</v>
      </c>
      <c r="V273" s="100">
        <f t="shared" si="87"/>
        <v>0</v>
      </c>
      <c r="W273" s="22">
        <f t="shared" si="88"/>
        <v>0</v>
      </c>
      <c r="X273" s="11">
        <f t="shared" si="89"/>
        <v>100</v>
      </c>
      <c r="Y273" s="11">
        <f t="shared" si="90"/>
        <v>0</v>
      </c>
      <c r="Z273" s="98">
        <f t="shared" si="77"/>
        <v>0</v>
      </c>
      <c r="AA273" s="98">
        <f t="shared" si="78"/>
        <v>0</v>
      </c>
      <c r="AB273" s="98">
        <f t="shared" si="91"/>
        <v>0</v>
      </c>
      <c r="AC273" s="19"/>
      <c r="AD273" s="13"/>
      <c r="AE273" s="95">
        <f t="shared" si="79"/>
        <v>0</v>
      </c>
      <c r="AF273" s="95">
        <f t="shared" si="80"/>
        <v>0</v>
      </c>
      <c r="AG273" s="95">
        <f t="shared" si="81"/>
        <v>0</v>
      </c>
    </row>
    <row r="274" spans="1:33">
      <c r="A274" s="7">
        <v>270</v>
      </c>
      <c r="B274" s="189"/>
      <c r="C274" s="189"/>
      <c r="D274" s="189"/>
      <c r="E274" s="115"/>
      <c r="F274" s="191"/>
      <c r="G274" s="186"/>
      <c r="H274" s="205"/>
      <c r="I274" s="195">
        <v>100</v>
      </c>
      <c r="J274" s="195">
        <f t="shared" si="92"/>
        <v>0</v>
      </c>
      <c r="K274" s="196" t="s">
        <v>9</v>
      </c>
      <c r="L274" s="197">
        <f t="shared" si="93"/>
        <v>0</v>
      </c>
      <c r="M274" s="198">
        <f t="shared" si="94"/>
        <v>0</v>
      </c>
      <c r="N274" s="198">
        <f t="shared" si="95"/>
        <v>0</v>
      </c>
      <c r="O274" s="206"/>
      <c r="P274" s="21">
        <f t="shared" si="82"/>
        <v>0</v>
      </c>
      <c r="Q274" s="5">
        <f t="shared" si="83"/>
        <v>0</v>
      </c>
      <c r="R274" s="5">
        <f t="shared" si="84"/>
        <v>0</v>
      </c>
      <c r="S274" s="182">
        <f t="shared" si="85"/>
        <v>0</v>
      </c>
      <c r="T274" s="2"/>
      <c r="U274" s="100">
        <f t="shared" si="86"/>
        <v>0</v>
      </c>
      <c r="V274" s="100">
        <f t="shared" si="87"/>
        <v>0</v>
      </c>
      <c r="W274" s="22">
        <f t="shared" si="88"/>
        <v>0</v>
      </c>
      <c r="X274" s="11">
        <f t="shared" si="89"/>
        <v>100</v>
      </c>
      <c r="Y274" s="11">
        <f t="shared" si="90"/>
        <v>0</v>
      </c>
      <c r="Z274" s="98">
        <f t="shared" si="77"/>
        <v>0</v>
      </c>
      <c r="AA274" s="98">
        <f t="shared" si="78"/>
        <v>0</v>
      </c>
      <c r="AB274" s="98">
        <f t="shared" si="91"/>
        <v>0</v>
      </c>
      <c r="AC274" s="19"/>
      <c r="AD274" s="13"/>
      <c r="AE274" s="95">
        <f t="shared" si="79"/>
        <v>0</v>
      </c>
      <c r="AF274" s="95">
        <f t="shared" si="80"/>
        <v>0</v>
      </c>
      <c r="AG274" s="95">
        <f t="shared" si="81"/>
        <v>0</v>
      </c>
    </row>
    <row r="275" spans="1:33">
      <c r="A275" s="7">
        <v>271</v>
      </c>
      <c r="B275" s="189"/>
      <c r="C275" s="189"/>
      <c r="D275" s="189"/>
      <c r="E275" s="115"/>
      <c r="F275" s="191"/>
      <c r="G275" s="186"/>
      <c r="H275" s="205"/>
      <c r="I275" s="195">
        <v>100</v>
      </c>
      <c r="J275" s="195">
        <f t="shared" si="92"/>
        <v>0</v>
      </c>
      <c r="K275" s="196" t="s">
        <v>9</v>
      </c>
      <c r="L275" s="197">
        <f t="shared" si="93"/>
        <v>0</v>
      </c>
      <c r="M275" s="198">
        <f t="shared" si="94"/>
        <v>0</v>
      </c>
      <c r="N275" s="198">
        <f t="shared" si="95"/>
        <v>0</v>
      </c>
      <c r="O275" s="206"/>
      <c r="P275" s="21">
        <f t="shared" si="82"/>
        <v>0</v>
      </c>
      <c r="Q275" s="5">
        <f t="shared" si="83"/>
        <v>0</v>
      </c>
      <c r="R275" s="5">
        <f t="shared" si="84"/>
        <v>0</v>
      </c>
      <c r="S275" s="182">
        <f t="shared" si="85"/>
        <v>0</v>
      </c>
      <c r="T275" s="2"/>
      <c r="U275" s="100">
        <f t="shared" si="86"/>
        <v>0</v>
      </c>
      <c r="V275" s="100">
        <f t="shared" si="87"/>
        <v>0</v>
      </c>
      <c r="W275" s="22">
        <f t="shared" si="88"/>
        <v>0</v>
      </c>
      <c r="X275" s="11">
        <f t="shared" si="89"/>
        <v>100</v>
      </c>
      <c r="Y275" s="11">
        <f t="shared" si="90"/>
        <v>0</v>
      </c>
      <c r="Z275" s="98">
        <f t="shared" si="77"/>
        <v>0</v>
      </c>
      <c r="AA275" s="98">
        <f t="shared" si="78"/>
        <v>0</v>
      </c>
      <c r="AB275" s="98">
        <f t="shared" si="91"/>
        <v>0</v>
      </c>
      <c r="AC275" s="19"/>
      <c r="AD275" s="13"/>
      <c r="AE275" s="95">
        <f t="shared" si="79"/>
        <v>0</v>
      </c>
      <c r="AF275" s="95">
        <f t="shared" si="80"/>
        <v>0</v>
      </c>
      <c r="AG275" s="95">
        <f t="shared" si="81"/>
        <v>0</v>
      </c>
    </row>
    <row r="276" spans="1:33">
      <c r="A276" s="7">
        <v>272</v>
      </c>
      <c r="B276" s="189"/>
      <c r="C276" s="189"/>
      <c r="D276" s="189"/>
      <c r="E276" s="115"/>
      <c r="F276" s="191"/>
      <c r="G276" s="186"/>
      <c r="H276" s="205"/>
      <c r="I276" s="195">
        <v>100</v>
      </c>
      <c r="J276" s="195">
        <f t="shared" si="92"/>
        <v>0</v>
      </c>
      <c r="K276" s="196" t="s">
        <v>9</v>
      </c>
      <c r="L276" s="197">
        <f t="shared" si="93"/>
        <v>0</v>
      </c>
      <c r="M276" s="198">
        <f t="shared" si="94"/>
        <v>0</v>
      </c>
      <c r="N276" s="198">
        <f t="shared" si="95"/>
        <v>0</v>
      </c>
      <c r="O276" s="206"/>
      <c r="P276" s="21">
        <f t="shared" si="82"/>
        <v>0</v>
      </c>
      <c r="Q276" s="5">
        <f t="shared" si="83"/>
        <v>0</v>
      </c>
      <c r="R276" s="5">
        <f t="shared" si="84"/>
        <v>0</v>
      </c>
      <c r="S276" s="182">
        <f t="shared" si="85"/>
        <v>0</v>
      </c>
      <c r="T276" s="2"/>
      <c r="U276" s="100">
        <f t="shared" si="86"/>
        <v>0</v>
      </c>
      <c r="V276" s="100">
        <f t="shared" si="87"/>
        <v>0</v>
      </c>
      <c r="W276" s="22">
        <f t="shared" si="88"/>
        <v>0</v>
      </c>
      <c r="X276" s="11">
        <f t="shared" si="89"/>
        <v>100</v>
      </c>
      <c r="Y276" s="11">
        <f t="shared" si="90"/>
        <v>0</v>
      </c>
      <c r="Z276" s="98">
        <f t="shared" si="77"/>
        <v>0</v>
      </c>
      <c r="AA276" s="98">
        <f t="shared" si="78"/>
        <v>0</v>
      </c>
      <c r="AB276" s="98">
        <f t="shared" si="91"/>
        <v>0</v>
      </c>
      <c r="AC276" s="19"/>
      <c r="AD276" s="13"/>
      <c r="AE276" s="95">
        <f t="shared" si="79"/>
        <v>0</v>
      </c>
      <c r="AF276" s="95">
        <f t="shared" si="80"/>
        <v>0</v>
      </c>
      <c r="AG276" s="95">
        <f t="shared" si="81"/>
        <v>0</v>
      </c>
    </row>
    <row r="277" spans="1:33">
      <c r="A277" s="7">
        <v>273</v>
      </c>
      <c r="B277" s="189"/>
      <c r="C277" s="189"/>
      <c r="D277" s="189"/>
      <c r="E277" s="115"/>
      <c r="F277" s="191"/>
      <c r="G277" s="186"/>
      <c r="H277" s="205"/>
      <c r="I277" s="195">
        <v>100</v>
      </c>
      <c r="J277" s="195">
        <f t="shared" si="92"/>
        <v>0</v>
      </c>
      <c r="K277" s="196" t="s">
        <v>9</v>
      </c>
      <c r="L277" s="197">
        <f t="shared" si="93"/>
        <v>0</v>
      </c>
      <c r="M277" s="198">
        <f t="shared" si="94"/>
        <v>0</v>
      </c>
      <c r="N277" s="198">
        <f t="shared" si="95"/>
        <v>0</v>
      </c>
      <c r="O277" s="206"/>
      <c r="P277" s="21">
        <f t="shared" si="82"/>
        <v>0</v>
      </c>
      <c r="Q277" s="5">
        <f t="shared" si="83"/>
        <v>0</v>
      </c>
      <c r="R277" s="5">
        <f t="shared" si="84"/>
        <v>0</v>
      </c>
      <c r="S277" s="182">
        <f t="shared" si="85"/>
        <v>0</v>
      </c>
      <c r="T277" s="2"/>
      <c r="U277" s="100">
        <f t="shared" si="86"/>
        <v>0</v>
      </c>
      <c r="V277" s="100">
        <f t="shared" si="87"/>
        <v>0</v>
      </c>
      <c r="W277" s="22">
        <f t="shared" si="88"/>
        <v>0</v>
      </c>
      <c r="X277" s="11">
        <f t="shared" si="89"/>
        <v>100</v>
      </c>
      <c r="Y277" s="11">
        <f t="shared" si="90"/>
        <v>0</v>
      </c>
      <c r="Z277" s="98">
        <f t="shared" si="77"/>
        <v>0</v>
      </c>
      <c r="AA277" s="98">
        <f t="shared" si="78"/>
        <v>0</v>
      </c>
      <c r="AB277" s="98">
        <f t="shared" si="91"/>
        <v>0</v>
      </c>
      <c r="AC277" s="19"/>
      <c r="AD277" s="13"/>
      <c r="AE277" s="95">
        <f t="shared" si="79"/>
        <v>0</v>
      </c>
      <c r="AF277" s="95">
        <f t="shared" si="80"/>
        <v>0</v>
      </c>
      <c r="AG277" s="95">
        <f t="shared" si="81"/>
        <v>0</v>
      </c>
    </row>
    <row r="278" spans="1:33">
      <c r="A278" s="7">
        <v>274</v>
      </c>
      <c r="B278" s="189"/>
      <c r="C278" s="189"/>
      <c r="D278" s="189"/>
      <c r="E278" s="115"/>
      <c r="F278" s="191"/>
      <c r="G278" s="186"/>
      <c r="H278" s="205"/>
      <c r="I278" s="195">
        <v>100</v>
      </c>
      <c r="J278" s="195">
        <f t="shared" si="92"/>
        <v>0</v>
      </c>
      <c r="K278" s="196" t="s">
        <v>9</v>
      </c>
      <c r="L278" s="197">
        <f t="shared" si="93"/>
        <v>0</v>
      </c>
      <c r="M278" s="198">
        <f t="shared" si="94"/>
        <v>0</v>
      </c>
      <c r="N278" s="198">
        <f t="shared" si="95"/>
        <v>0</v>
      </c>
      <c r="O278" s="206"/>
      <c r="P278" s="21">
        <f t="shared" si="82"/>
        <v>0</v>
      </c>
      <c r="Q278" s="5">
        <f t="shared" si="83"/>
        <v>0</v>
      </c>
      <c r="R278" s="5">
        <f t="shared" si="84"/>
        <v>0</v>
      </c>
      <c r="S278" s="182">
        <f t="shared" si="85"/>
        <v>0</v>
      </c>
      <c r="T278" s="2"/>
      <c r="U278" s="100">
        <f t="shared" si="86"/>
        <v>0</v>
      </c>
      <c r="V278" s="100">
        <f t="shared" si="87"/>
        <v>0</v>
      </c>
      <c r="W278" s="22">
        <f t="shared" si="88"/>
        <v>0</v>
      </c>
      <c r="X278" s="11">
        <f t="shared" si="89"/>
        <v>100</v>
      </c>
      <c r="Y278" s="11">
        <f t="shared" si="90"/>
        <v>0</v>
      </c>
      <c r="Z278" s="98">
        <f t="shared" si="77"/>
        <v>0</v>
      </c>
      <c r="AA278" s="98">
        <f t="shared" si="78"/>
        <v>0</v>
      </c>
      <c r="AB278" s="98">
        <f t="shared" si="91"/>
        <v>0</v>
      </c>
      <c r="AC278" s="19"/>
      <c r="AD278" s="13"/>
      <c r="AE278" s="95">
        <f t="shared" si="79"/>
        <v>0</v>
      </c>
      <c r="AF278" s="95">
        <f t="shared" si="80"/>
        <v>0</v>
      </c>
      <c r="AG278" s="95">
        <f t="shared" si="81"/>
        <v>0</v>
      </c>
    </row>
    <row r="279" spans="1:33">
      <c r="A279" s="7">
        <v>275</v>
      </c>
      <c r="B279" s="189"/>
      <c r="C279" s="189"/>
      <c r="D279" s="189"/>
      <c r="E279" s="115"/>
      <c r="F279" s="191"/>
      <c r="G279" s="186"/>
      <c r="H279" s="205"/>
      <c r="I279" s="195">
        <v>100</v>
      </c>
      <c r="J279" s="195">
        <f t="shared" si="92"/>
        <v>0</v>
      </c>
      <c r="K279" s="196" t="s">
        <v>9</v>
      </c>
      <c r="L279" s="197">
        <f t="shared" si="93"/>
        <v>0</v>
      </c>
      <c r="M279" s="198">
        <f t="shared" si="94"/>
        <v>0</v>
      </c>
      <c r="N279" s="198">
        <f t="shared" si="95"/>
        <v>0</v>
      </c>
      <c r="O279" s="206"/>
      <c r="P279" s="21">
        <f t="shared" si="82"/>
        <v>0</v>
      </c>
      <c r="Q279" s="5">
        <f t="shared" si="83"/>
        <v>0</v>
      </c>
      <c r="R279" s="5">
        <f t="shared" si="84"/>
        <v>0</v>
      </c>
      <c r="S279" s="182">
        <f t="shared" si="85"/>
        <v>0</v>
      </c>
      <c r="T279" s="2"/>
      <c r="U279" s="100">
        <f t="shared" si="86"/>
        <v>0</v>
      </c>
      <c r="V279" s="100">
        <f t="shared" si="87"/>
        <v>0</v>
      </c>
      <c r="W279" s="22">
        <f t="shared" si="88"/>
        <v>0</v>
      </c>
      <c r="X279" s="11">
        <f t="shared" si="89"/>
        <v>100</v>
      </c>
      <c r="Y279" s="11">
        <f t="shared" si="90"/>
        <v>0</v>
      </c>
      <c r="Z279" s="98">
        <f t="shared" si="77"/>
        <v>0</v>
      </c>
      <c r="AA279" s="98">
        <f t="shared" si="78"/>
        <v>0</v>
      </c>
      <c r="AB279" s="98">
        <f t="shared" si="91"/>
        <v>0</v>
      </c>
      <c r="AC279" s="19"/>
      <c r="AD279" s="13"/>
      <c r="AE279" s="95">
        <f t="shared" si="79"/>
        <v>0</v>
      </c>
      <c r="AF279" s="95">
        <f t="shared" si="80"/>
        <v>0</v>
      </c>
      <c r="AG279" s="95">
        <f t="shared" si="81"/>
        <v>0</v>
      </c>
    </row>
    <row r="280" spans="1:33">
      <c r="A280" s="7">
        <v>276</v>
      </c>
      <c r="B280" s="189"/>
      <c r="C280" s="189"/>
      <c r="D280" s="189"/>
      <c r="E280" s="115"/>
      <c r="F280" s="191"/>
      <c r="G280" s="186"/>
      <c r="H280" s="205"/>
      <c r="I280" s="195">
        <v>100</v>
      </c>
      <c r="J280" s="195">
        <f t="shared" si="92"/>
        <v>0</v>
      </c>
      <c r="K280" s="196" t="s">
        <v>9</v>
      </c>
      <c r="L280" s="197">
        <f t="shared" si="93"/>
        <v>0</v>
      </c>
      <c r="M280" s="198">
        <f t="shared" si="94"/>
        <v>0</v>
      </c>
      <c r="N280" s="198">
        <f t="shared" si="95"/>
        <v>0</v>
      </c>
      <c r="O280" s="206"/>
      <c r="P280" s="21">
        <f t="shared" si="82"/>
        <v>0</v>
      </c>
      <c r="Q280" s="5">
        <f t="shared" si="83"/>
        <v>0</v>
      </c>
      <c r="R280" s="5">
        <f t="shared" si="84"/>
        <v>0</v>
      </c>
      <c r="S280" s="182">
        <f t="shared" si="85"/>
        <v>0</v>
      </c>
      <c r="T280" s="2"/>
      <c r="U280" s="100">
        <f t="shared" si="86"/>
        <v>0</v>
      </c>
      <c r="V280" s="100">
        <f t="shared" si="87"/>
        <v>0</v>
      </c>
      <c r="W280" s="22">
        <f t="shared" si="88"/>
        <v>0</v>
      </c>
      <c r="X280" s="11">
        <f t="shared" si="89"/>
        <v>100</v>
      </c>
      <c r="Y280" s="11">
        <f t="shared" si="90"/>
        <v>0</v>
      </c>
      <c r="Z280" s="98">
        <f t="shared" si="77"/>
        <v>0</v>
      </c>
      <c r="AA280" s="98">
        <f t="shared" si="78"/>
        <v>0</v>
      </c>
      <c r="AB280" s="98">
        <f t="shared" si="91"/>
        <v>0</v>
      </c>
      <c r="AC280" s="19"/>
      <c r="AD280" s="13"/>
      <c r="AE280" s="95">
        <f t="shared" si="79"/>
        <v>0</v>
      </c>
      <c r="AF280" s="95">
        <f t="shared" si="80"/>
        <v>0</v>
      </c>
      <c r="AG280" s="95">
        <f t="shared" si="81"/>
        <v>0</v>
      </c>
    </row>
    <row r="281" spans="1:33">
      <c r="A281" s="7">
        <v>277</v>
      </c>
      <c r="B281" s="189"/>
      <c r="C281" s="189"/>
      <c r="D281" s="189"/>
      <c r="E281" s="115"/>
      <c r="F281" s="191"/>
      <c r="G281" s="186"/>
      <c r="H281" s="205"/>
      <c r="I281" s="195">
        <v>100</v>
      </c>
      <c r="J281" s="195">
        <f t="shared" si="92"/>
        <v>0</v>
      </c>
      <c r="K281" s="196" t="s">
        <v>9</v>
      </c>
      <c r="L281" s="197">
        <f t="shared" si="93"/>
        <v>0</v>
      </c>
      <c r="M281" s="198">
        <f t="shared" si="94"/>
        <v>0</v>
      </c>
      <c r="N281" s="198">
        <f t="shared" si="95"/>
        <v>0</v>
      </c>
      <c r="O281" s="206"/>
      <c r="P281" s="21">
        <f t="shared" si="82"/>
        <v>0</v>
      </c>
      <c r="Q281" s="5">
        <f t="shared" si="83"/>
        <v>0</v>
      </c>
      <c r="R281" s="5">
        <f t="shared" si="84"/>
        <v>0</v>
      </c>
      <c r="S281" s="182">
        <f t="shared" si="85"/>
        <v>0</v>
      </c>
      <c r="T281" s="2"/>
      <c r="U281" s="100">
        <f t="shared" si="86"/>
        <v>0</v>
      </c>
      <c r="V281" s="100">
        <f t="shared" si="87"/>
        <v>0</v>
      </c>
      <c r="W281" s="22">
        <f t="shared" si="88"/>
        <v>0</v>
      </c>
      <c r="X281" s="11">
        <f t="shared" si="89"/>
        <v>100</v>
      </c>
      <c r="Y281" s="11">
        <f t="shared" si="90"/>
        <v>0</v>
      </c>
      <c r="Z281" s="98">
        <f t="shared" si="77"/>
        <v>0</v>
      </c>
      <c r="AA281" s="98">
        <f t="shared" si="78"/>
        <v>0</v>
      </c>
      <c r="AB281" s="98">
        <f t="shared" si="91"/>
        <v>0</v>
      </c>
      <c r="AC281" s="19"/>
      <c r="AD281" s="13"/>
      <c r="AE281" s="95">
        <f t="shared" si="79"/>
        <v>0</v>
      </c>
      <c r="AF281" s="95">
        <f t="shared" si="80"/>
        <v>0</v>
      </c>
      <c r="AG281" s="95">
        <f t="shared" si="81"/>
        <v>0</v>
      </c>
    </row>
    <row r="282" spans="1:33">
      <c r="A282" s="7">
        <v>278</v>
      </c>
      <c r="B282" s="189"/>
      <c r="C282" s="189"/>
      <c r="D282" s="189"/>
      <c r="E282" s="115"/>
      <c r="F282" s="191"/>
      <c r="G282" s="186"/>
      <c r="H282" s="205"/>
      <c r="I282" s="195">
        <v>100</v>
      </c>
      <c r="J282" s="195">
        <f t="shared" si="92"/>
        <v>0</v>
      </c>
      <c r="K282" s="196" t="s">
        <v>9</v>
      </c>
      <c r="L282" s="197">
        <f t="shared" si="93"/>
        <v>0</v>
      </c>
      <c r="M282" s="198">
        <f t="shared" si="94"/>
        <v>0</v>
      </c>
      <c r="N282" s="198">
        <f t="shared" si="95"/>
        <v>0</v>
      </c>
      <c r="O282" s="206"/>
      <c r="P282" s="21">
        <f t="shared" si="82"/>
        <v>0</v>
      </c>
      <c r="Q282" s="5">
        <f t="shared" si="83"/>
        <v>0</v>
      </c>
      <c r="R282" s="5">
        <f t="shared" si="84"/>
        <v>0</v>
      </c>
      <c r="S282" s="182">
        <f t="shared" si="85"/>
        <v>0</v>
      </c>
      <c r="T282" s="2"/>
      <c r="U282" s="100">
        <f t="shared" si="86"/>
        <v>0</v>
      </c>
      <c r="V282" s="100">
        <f t="shared" si="87"/>
        <v>0</v>
      </c>
      <c r="W282" s="22">
        <f t="shared" si="88"/>
        <v>0</v>
      </c>
      <c r="X282" s="11">
        <f t="shared" si="89"/>
        <v>100</v>
      </c>
      <c r="Y282" s="11">
        <f t="shared" si="90"/>
        <v>0</v>
      </c>
      <c r="Z282" s="98">
        <f t="shared" si="77"/>
        <v>0</v>
      </c>
      <c r="AA282" s="98">
        <f t="shared" si="78"/>
        <v>0</v>
      </c>
      <c r="AB282" s="98">
        <f t="shared" si="91"/>
        <v>0</v>
      </c>
      <c r="AC282" s="19"/>
      <c r="AD282" s="13"/>
      <c r="AE282" s="95">
        <f t="shared" si="79"/>
        <v>0</v>
      </c>
      <c r="AF282" s="95">
        <f t="shared" si="80"/>
        <v>0</v>
      </c>
      <c r="AG282" s="95">
        <f t="shared" si="81"/>
        <v>0</v>
      </c>
    </row>
    <row r="283" spans="1:33">
      <c r="A283" s="7">
        <v>279</v>
      </c>
      <c r="B283" s="189"/>
      <c r="C283" s="189"/>
      <c r="D283" s="189"/>
      <c r="E283" s="115"/>
      <c r="F283" s="191"/>
      <c r="G283" s="186"/>
      <c r="H283" s="205"/>
      <c r="I283" s="195">
        <v>100</v>
      </c>
      <c r="J283" s="195">
        <f t="shared" si="92"/>
        <v>0</v>
      </c>
      <c r="K283" s="196" t="s">
        <v>9</v>
      </c>
      <c r="L283" s="197">
        <f t="shared" si="93"/>
        <v>0</v>
      </c>
      <c r="M283" s="198">
        <f t="shared" si="94"/>
        <v>0</v>
      </c>
      <c r="N283" s="198">
        <f t="shared" si="95"/>
        <v>0</v>
      </c>
      <c r="O283" s="206"/>
      <c r="P283" s="21">
        <f t="shared" si="82"/>
        <v>0</v>
      </c>
      <c r="Q283" s="5">
        <f t="shared" si="83"/>
        <v>0</v>
      </c>
      <c r="R283" s="5">
        <f t="shared" si="84"/>
        <v>0</v>
      </c>
      <c r="S283" s="182">
        <f t="shared" si="85"/>
        <v>0</v>
      </c>
      <c r="T283" s="2"/>
      <c r="U283" s="100">
        <f t="shared" si="86"/>
        <v>0</v>
      </c>
      <c r="V283" s="100">
        <f t="shared" si="87"/>
        <v>0</v>
      </c>
      <c r="W283" s="22">
        <f t="shared" si="88"/>
        <v>0</v>
      </c>
      <c r="X283" s="11">
        <f t="shared" si="89"/>
        <v>100</v>
      </c>
      <c r="Y283" s="11">
        <f t="shared" si="90"/>
        <v>0</v>
      </c>
      <c r="Z283" s="98">
        <f t="shared" si="77"/>
        <v>0</v>
      </c>
      <c r="AA283" s="98">
        <f t="shared" si="78"/>
        <v>0</v>
      </c>
      <c r="AB283" s="98">
        <f t="shared" si="91"/>
        <v>0</v>
      </c>
      <c r="AC283" s="19"/>
      <c r="AD283" s="13"/>
      <c r="AE283" s="95">
        <f t="shared" si="79"/>
        <v>0</v>
      </c>
      <c r="AF283" s="95">
        <f t="shared" si="80"/>
        <v>0</v>
      </c>
      <c r="AG283" s="95">
        <f t="shared" si="81"/>
        <v>0</v>
      </c>
    </row>
    <row r="284" spans="1:33">
      <c r="A284" s="7">
        <v>280</v>
      </c>
      <c r="B284" s="189"/>
      <c r="C284" s="189"/>
      <c r="D284" s="189"/>
      <c r="E284" s="115"/>
      <c r="F284" s="191"/>
      <c r="G284" s="186"/>
      <c r="H284" s="205"/>
      <c r="I284" s="195">
        <v>100</v>
      </c>
      <c r="J284" s="195">
        <f t="shared" si="92"/>
        <v>0</v>
      </c>
      <c r="K284" s="196" t="s">
        <v>9</v>
      </c>
      <c r="L284" s="197">
        <f t="shared" si="93"/>
        <v>0</v>
      </c>
      <c r="M284" s="198">
        <f t="shared" si="94"/>
        <v>0</v>
      </c>
      <c r="N284" s="198">
        <f t="shared" si="95"/>
        <v>0</v>
      </c>
      <c r="O284" s="206"/>
      <c r="P284" s="21">
        <f t="shared" si="82"/>
        <v>0</v>
      </c>
      <c r="Q284" s="5">
        <f t="shared" si="83"/>
        <v>0</v>
      </c>
      <c r="R284" s="5">
        <f t="shared" si="84"/>
        <v>0</v>
      </c>
      <c r="S284" s="182">
        <f t="shared" si="85"/>
        <v>0</v>
      </c>
      <c r="T284" s="2"/>
      <c r="U284" s="100">
        <f t="shared" si="86"/>
        <v>0</v>
      </c>
      <c r="V284" s="100">
        <f t="shared" si="87"/>
        <v>0</v>
      </c>
      <c r="W284" s="22">
        <f t="shared" si="88"/>
        <v>0</v>
      </c>
      <c r="X284" s="11">
        <f t="shared" si="89"/>
        <v>100</v>
      </c>
      <c r="Y284" s="11">
        <f t="shared" si="90"/>
        <v>0</v>
      </c>
      <c r="Z284" s="98">
        <f t="shared" si="77"/>
        <v>0</v>
      </c>
      <c r="AA284" s="98">
        <f t="shared" si="78"/>
        <v>0</v>
      </c>
      <c r="AB284" s="98">
        <f t="shared" si="91"/>
        <v>0</v>
      </c>
      <c r="AC284" s="19"/>
      <c r="AD284" s="13"/>
      <c r="AE284" s="95">
        <f t="shared" si="79"/>
        <v>0</v>
      </c>
      <c r="AF284" s="95">
        <f t="shared" si="80"/>
        <v>0</v>
      </c>
      <c r="AG284" s="95">
        <f t="shared" si="81"/>
        <v>0</v>
      </c>
    </row>
    <row r="285" spans="1:33">
      <c r="A285" s="7">
        <v>281</v>
      </c>
      <c r="B285" s="189"/>
      <c r="C285" s="189"/>
      <c r="D285" s="189"/>
      <c r="E285" s="115"/>
      <c r="F285" s="191"/>
      <c r="G285" s="186"/>
      <c r="H285" s="205"/>
      <c r="I285" s="195">
        <v>100</v>
      </c>
      <c r="J285" s="195">
        <f t="shared" si="92"/>
        <v>0</v>
      </c>
      <c r="K285" s="196" t="s">
        <v>9</v>
      </c>
      <c r="L285" s="197">
        <f t="shared" si="93"/>
        <v>0</v>
      </c>
      <c r="M285" s="198">
        <f t="shared" si="94"/>
        <v>0</v>
      </c>
      <c r="N285" s="198">
        <f t="shared" si="95"/>
        <v>0</v>
      </c>
      <c r="O285" s="206"/>
      <c r="P285" s="21">
        <f t="shared" si="82"/>
        <v>0</v>
      </c>
      <c r="Q285" s="5">
        <f t="shared" si="83"/>
        <v>0</v>
      </c>
      <c r="R285" s="5">
        <f t="shared" si="84"/>
        <v>0</v>
      </c>
      <c r="S285" s="182">
        <f t="shared" si="85"/>
        <v>0</v>
      </c>
      <c r="T285" s="2"/>
      <c r="U285" s="100">
        <f t="shared" si="86"/>
        <v>0</v>
      </c>
      <c r="V285" s="100">
        <f t="shared" si="87"/>
        <v>0</v>
      </c>
      <c r="W285" s="22">
        <f t="shared" si="88"/>
        <v>0</v>
      </c>
      <c r="X285" s="11">
        <f t="shared" si="89"/>
        <v>100</v>
      </c>
      <c r="Y285" s="11">
        <f t="shared" si="90"/>
        <v>0</v>
      </c>
      <c r="Z285" s="98">
        <f t="shared" si="77"/>
        <v>0</v>
      </c>
      <c r="AA285" s="98">
        <f t="shared" si="78"/>
        <v>0</v>
      </c>
      <c r="AB285" s="98">
        <f t="shared" si="91"/>
        <v>0</v>
      </c>
      <c r="AC285" s="19"/>
      <c r="AD285" s="13"/>
      <c r="AE285" s="95">
        <f t="shared" si="79"/>
        <v>0</v>
      </c>
      <c r="AF285" s="95">
        <f t="shared" si="80"/>
        <v>0</v>
      </c>
      <c r="AG285" s="95">
        <f t="shared" si="81"/>
        <v>0</v>
      </c>
    </row>
    <row r="286" spans="1:33">
      <c r="A286" s="7">
        <v>282</v>
      </c>
      <c r="B286" s="189"/>
      <c r="C286" s="189"/>
      <c r="D286" s="189"/>
      <c r="E286" s="115"/>
      <c r="F286" s="191"/>
      <c r="G286" s="186"/>
      <c r="H286" s="205"/>
      <c r="I286" s="195">
        <v>100</v>
      </c>
      <c r="J286" s="195">
        <f t="shared" si="92"/>
        <v>0</v>
      </c>
      <c r="K286" s="196" t="s">
        <v>9</v>
      </c>
      <c r="L286" s="197">
        <f t="shared" si="93"/>
        <v>0</v>
      </c>
      <c r="M286" s="198">
        <f t="shared" si="94"/>
        <v>0</v>
      </c>
      <c r="N286" s="198">
        <f t="shared" si="95"/>
        <v>0</v>
      </c>
      <c r="O286" s="206"/>
      <c r="P286" s="21">
        <f t="shared" si="82"/>
        <v>0</v>
      </c>
      <c r="Q286" s="5">
        <f t="shared" si="83"/>
        <v>0</v>
      </c>
      <c r="R286" s="5">
        <f t="shared" si="84"/>
        <v>0</v>
      </c>
      <c r="S286" s="182">
        <f t="shared" si="85"/>
        <v>0</v>
      </c>
      <c r="T286" s="2"/>
      <c r="U286" s="100">
        <f t="shared" si="86"/>
        <v>0</v>
      </c>
      <c r="V286" s="100">
        <f t="shared" si="87"/>
        <v>0</v>
      </c>
      <c r="W286" s="22">
        <f t="shared" si="88"/>
        <v>0</v>
      </c>
      <c r="X286" s="11">
        <f t="shared" si="89"/>
        <v>100</v>
      </c>
      <c r="Y286" s="11">
        <f t="shared" si="90"/>
        <v>0</v>
      </c>
      <c r="Z286" s="98">
        <f t="shared" si="77"/>
        <v>0</v>
      </c>
      <c r="AA286" s="98">
        <f t="shared" si="78"/>
        <v>0</v>
      </c>
      <c r="AB286" s="98">
        <f t="shared" si="91"/>
        <v>0</v>
      </c>
      <c r="AC286" s="19"/>
      <c r="AD286" s="13"/>
      <c r="AE286" s="95">
        <f t="shared" si="79"/>
        <v>0</v>
      </c>
      <c r="AF286" s="95">
        <f t="shared" si="80"/>
        <v>0</v>
      </c>
      <c r="AG286" s="95">
        <f t="shared" si="81"/>
        <v>0</v>
      </c>
    </row>
    <row r="287" spans="1:33">
      <c r="A287" s="7">
        <v>283</v>
      </c>
      <c r="B287" s="189"/>
      <c r="C287" s="189"/>
      <c r="D287" s="189"/>
      <c r="E287" s="115"/>
      <c r="F287" s="191"/>
      <c r="G287" s="186"/>
      <c r="H287" s="205"/>
      <c r="I287" s="195">
        <v>100</v>
      </c>
      <c r="J287" s="195">
        <f t="shared" si="92"/>
        <v>0</v>
      </c>
      <c r="K287" s="196" t="s">
        <v>9</v>
      </c>
      <c r="L287" s="197">
        <f t="shared" si="93"/>
        <v>0</v>
      </c>
      <c r="M287" s="198">
        <f t="shared" si="94"/>
        <v>0</v>
      </c>
      <c r="N287" s="198">
        <f t="shared" si="95"/>
        <v>0</v>
      </c>
      <c r="O287" s="206"/>
      <c r="P287" s="21">
        <f t="shared" si="82"/>
        <v>0</v>
      </c>
      <c r="Q287" s="5">
        <f t="shared" si="83"/>
        <v>0</v>
      </c>
      <c r="R287" s="5">
        <f t="shared" si="84"/>
        <v>0</v>
      </c>
      <c r="S287" s="182">
        <f t="shared" si="85"/>
        <v>0</v>
      </c>
      <c r="T287" s="2"/>
      <c r="U287" s="100">
        <f t="shared" si="86"/>
        <v>0</v>
      </c>
      <c r="V287" s="100">
        <f t="shared" si="87"/>
        <v>0</v>
      </c>
      <c r="W287" s="22">
        <f t="shared" si="88"/>
        <v>0</v>
      </c>
      <c r="X287" s="11">
        <f t="shared" si="89"/>
        <v>100</v>
      </c>
      <c r="Y287" s="11">
        <f t="shared" si="90"/>
        <v>0</v>
      </c>
      <c r="Z287" s="98">
        <f t="shared" si="77"/>
        <v>0</v>
      </c>
      <c r="AA287" s="98">
        <f t="shared" si="78"/>
        <v>0</v>
      </c>
      <c r="AB287" s="98">
        <f t="shared" si="91"/>
        <v>0</v>
      </c>
      <c r="AC287" s="19"/>
      <c r="AD287" s="13"/>
      <c r="AE287" s="95">
        <f t="shared" si="79"/>
        <v>0</v>
      </c>
      <c r="AF287" s="95">
        <f t="shared" si="80"/>
        <v>0</v>
      </c>
      <c r="AG287" s="95">
        <f t="shared" si="81"/>
        <v>0</v>
      </c>
    </row>
    <row r="288" spans="1:33">
      <c r="A288" s="7">
        <v>284</v>
      </c>
      <c r="B288" s="189"/>
      <c r="C288" s="189"/>
      <c r="D288" s="189"/>
      <c r="E288" s="115"/>
      <c r="F288" s="191"/>
      <c r="G288" s="186"/>
      <c r="H288" s="205"/>
      <c r="I288" s="195">
        <v>100</v>
      </c>
      <c r="J288" s="195">
        <f t="shared" si="92"/>
        <v>0</v>
      </c>
      <c r="K288" s="196" t="s">
        <v>9</v>
      </c>
      <c r="L288" s="197">
        <f t="shared" si="93"/>
        <v>0</v>
      </c>
      <c r="M288" s="198">
        <f t="shared" si="94"/>
        <v>0</v>
      </c>
      <c r="N288" s="198">
        <f t="shared" si="95"/>
        <v>0</v>
      </c>
      <c r="O288" s="206"/>
      <c r="P288" s="21">
        <f t="shared" si="82"/>
        <v>0</v>
      </c>
      <c r="Q288" s="5">
        <f t="shared" si="83"/>
        <v>0</v>
      </c>
      <c r="R288" s="5">
        <f t="shared" si="84"/>
        <v>0</v>
      </c>
      <c r="S288" s="182">
        <f t="shared" si="85"/>
        <v>0</v>
      </c>
      <c r="T288" s="2"/>
      <c r="U288" s="100">
        <f t="shared" si="86"/>
        <v>0</v>
      </c>
      <c r="V288" s="100">
        <f t="shared" si="87"/>
        <v>0</v>
      </c>
      <c r="W288" s="22">
        <f t="shared" si="88"/>
        <v>0</v>
      </c>
      <c r="X288" s="11">
        <f t="shared" si="89"/>
        <v>100</v>
      </c>
      <c r="Y288" s="11">
        <f t="shared" si="90"/>
        <v>0</v>
      </c>
      <c r="Z288" s="98">
        <f t="shared" si="77"/>
        <v>0</v>
      </c>
      <c r="AA288" s="98">
        <f t="shared" si="78"/>
        <v>0</v>
      </c>
      <c r="AB288" s="98">
        <f t="shared" si="91"/>
        <v>0</v>
      </c>
      <c r="AC288" s="19"/>
      <c r="AD288" s="13"/>
      <c r="AE288" s="95">
        <f t="shared" si="79"/>
        <v>0</v>
      </c>
      <c r="AF288" s="95">
        <f t="shared" si="80"/>
        <v>0</v>
      </c>
      <c r="AG288" s="95">
        <f t="shared" si="81"/>
        <v>0</v>
      </c>
    </row>
    <row r="289" spans="1:33">
      <c r="A289" s="7">
        <v>285</v>
      </c>
      <c r="B289" s="189"/>
      <c r="C289" s="189"/>
      <c r="D289" s="189"/>
      <c r="E289" s="115"/>
      <c r="F289" s="191"/>
      <c r="G289" s="186"/>
      <c r="H289" s="205"/>
      <c r="I289" s="195">
        <v>100</v>
      </c>
      <c r="J289" s="195">
        <f t="shared" si="92"/>
        <v>0</v>
      </c>
      <c r="K289" s="196" t="s">
        <v>9</v>
      </c>
      <c r="L289" s="197">
        <f t="shared" si="93"/>
        <v>0</v>
      </c>
      <c r="M289" s="198">
        <f t="shared" si="94"/>
        <v>0</v>
      </c>
      <c r="N289" s="198">
        <f t="shared" si="95"/>
        <v>0</v>
      </c>
      <c r="O289" s="206"/>
      <c r="P289" s="21">
        <f t="shared" si="82"/>
        <v>0</v>
      </c>
      <c r="Q289" s="5">
        <f t="shared" si="83"/>
        <v>0</v>
      </c>
      <c r="R289" s="5">
        <f t="shared" si="84"/>
        <v>0</v>
      </c>
      <c r="S289" s="182">
        <f t="shared" si="85"/>
        <v>0</v>
      </c>
      <c r="T289" s="2"/>
      <c r="U289" s="100">
        <f t="shared" si="86"/>
        <v>0</v>
      </c>
      <c r="V289" s="100">
        <f t="shared" si="87"/>
        <v>0</v>
      </c>
      <c r="W289" s="22">
        <f t="shared" si="88"/>
        <v>0</v>
      </c>
      <c r="X289" s="11">
        <f t="shared" si="89"/>
        <v>100</v>
      </c>
      <c r="Y289" s="11">
        <f t="shared" si="90"/>
        <v>0</v>
      </c>
      <c r="Z289" s="98">
        <f t="shared" si="77"/>
        <v>0</v>
      </c>
      <c r="AA289" s="98">
        <f t="shared" si="78"/>
        <v>0</v>
      </c>
      <c r="AB289" s="98">
        <f t="shared" si="91"/>
        <v>0</v>
      </c>
      <c r="AC289" s="19"/>
      <c r="AD289" s="13"/>
      <c r="AE289" s="95">
        <f t="shared" si="79"/>
        <v>0</v>
      </c>
      <c r="AF289" s="95">
        <f t="shared" si="80"/>
        <v>0</v>
      </c>
      <c r="AG289" s="95">
        <f t="shared" si="81"/>
        <v>0</v>
      </c>
    </row>
    <row r="290" spans="1:33">
      <c r="A290" s="7">
        <v>286</v>
      </c>
      <c r="B290" s="189"/>
      <c r="C290" s="189"/>
      <c r="D290" s="189"/>
      <c r="E290" s="115"/>
      <c r="F290" s="191"/>
      <c r="G290" s="186"/>
      <c r="H290" s="205"/>
      <c r="I290" s="195">
        <v>100</v>
      </c>
      <c r="J290" s="195">
        <f t="shared" si="92"/>
        <v>0</v>
      </c>
      <c r="K290" s="196" t="s">
        <v>9</v>
      </c>
      <c r="L290" s="197">
        <f t="shared" si="93"/>
        <v>0</v>
      </c>
      <c r="M290" s="198">
        <f t="shared" si="94"/>
        <v>0</v>
      </c>
      <c r="N290" s="198">
        <f t="shared" si="95"/>
        <v>0</v>
      </c>
      <c r="O290" s="206"/>
      <c r="P290" s="21">
        <f t="shared" si="82"/>
        <v>0</v>
      </c>
      <c r="Q290" s="5">
        <f t="shared" si="83"/>
        <v>0</v>
      </c>
      <c r="R290" s="5">
        <f t="shared" si="84"/>
        <v>0</v>
      </c>
      <c r="S290" s="182">
        <f t="shared" si="85"/>
        <v>0</v>
      </c>
      <c r="T290" s="2"/>
      <c r="U290" s="100">
        <f t="shared" si="86"/>
        <v>0</v>
      </c>
      <c r="V290" s="100">
        <f t="shared" si="87"/>
        <v>0</v>
      </c>
      <c r="W290" s="22">
        <f t="shared" si="88"/>
        <v>0</v>
      </c>
      <c r="X290" s="11">
        <f t="shared" si="89"/>
        <v>100</v>
      </c>
      <c r="Y290" s="11">
        <f t="shared" si="90"/>
        <v>0</v>
      </c>
      <c r="Z290" s="98">
        <f t="shared" si="77"/>
        <v>0</v>
      </c>
      <c r="AA290" s="98">
        <f t="shared" si="78"/>
        <v>0</v>
      </c>
      <c r="AB290" s="98">
        <f t="shared" si="91"/>
        <v>0</v>
      </c>
      <c r="AC290" s="19"/>
      <c r="AD290" s="13"/>
      <c r="AE290" s="95">
        <f t="shared" si="79"/>
        <v>0</v>
      </c>
      <c r="AF290" s="95">
        <f t="shared" si="80"/>
        <v>0</v>
      </c>
      <c r="AG290" s="95">
        <f t="shared" si="81"/>
        <v>0</v>
      </c>
    </row>
    <row r="291" spans="1:33">
      <c r="A291" s="7">
        <v>287</v>
      </c>
      <c r="B291" s="189"/>
      <c r="C291" s="189"/>
      <c r="D291" s="189"/>
      <c r="E291" s="115"/>
      <c r="F291" s="191"/>
      <c r="G291" s="186"/>
      <c r="H291" s="205"/>
      <c r="I291" s="195">
        <v>100</v>
      </c>
      <c r="J291" s="195">
        <f t="shared" si="92"/>
        <v>0</v>
      </c>
      <c r="K291" s="196" t="s">
        <v>9</v>
      </c>
      <c r="L291" s="197">
        <f t="shared" si="93"/>
        <v>0</v>
      </c>
      <c r="M291" s="198">
        <f t="shared" si="94"/>
        <v>0</v>
      </c>
      <c r="N291" s="198">
        <f t="shared" si="95"/>
        <v>0</v>
      </c>
      <c r="O291" s="206"/>
      <c r="P291" s="21">
        <f t="shared" si="82"/>
        <v>0</v>
      </c>
      <c r="Q291" s="5">
        <f t="shared" si="83"/>
        <v>0</v>
      </c>
      <c r="R291" s="5">
        <f t="shared" si="84"/>
        <v>0</v>
      </c>
      <c r="S291" s="182">
        <f t="shared" si="85"/>
        <v>0</v>
      </c>
      <c r="T291" s="2"/>
      <c r="U291" s="100">
        <f t="shared" si="86"/>
        <v>0</v>
      </c>
      <c r="V291" s="100">
        <f t="shared" si="87"/>
        <v>0</v>
      </c>
      <c r="W291" s="22">
        <f t="shared" si="88"/>
        <v>0</v>
      </c>
      <c r="X291" s="11">
        <f t="shared" si="89"/>
        <v>100</v>
      </c>
      <c r="Y291" s="11">
        <f t="shared" si="90"/>
        <v>0</v>
      </c>
      <c r="Z291" s="98">
        <f t="shared" si="77"/>
        <v>0</v>
      </c>
      <c r="AA291" s="98">
        <f t="shared" si="78"/>
        <v>0</v>
      </c>
      <c r="AB291" s="98">
        <f t="shared" si="91"/>
        <v>0</v>
      </c>
      <c r="AC291" s="19"/>
      <c r="AD291" s="13"/>
      <c r="AE291" s="95">
        <f t="shared" si="79"/>
        <v>0</v>
      </c>
      <c r="AF291" s="95">
        <f t="shared" si="80"/>
        <v>0</v>
      </c>
      <c r="AG291" s="95">
        <f t="shared" si="81"/>
        <v>0</v>
      </c>
    </row>
    <row r="292" spans="1:33">
      <c r="A292" s="7">
        <v>288</v>
      </c>
      <c r="B292" s="189"/>
      <c r="C292" s="189"/>
      <c r="D292" s="189"/>
      <c r="E292" s="115"/>
      <c r="F292" s="191"/>
      <c r="G292" s="186"/>
      <c r="H292" s="205"/>
      <c r="I292" s="195">
        <v>100</v>
      </c>
      <c r="J292" s="195">
        <f t="shared" si="92"/>
        <v>0</v>
      </c>
      <c r="K292" s="196" t="s">
        <v>9</v>
      </c>
      <c r="L292" s="197">
        <f t="shared" si="93"/>
        <v>0</v>
      </c>
      <c r="M292" s="198">
        <f t="shared" si="94"/>
        <v>0</v>
      </c>
      <c r="N292" s="198">
        <f t="shared" si="95"/>
        <v>0</v>
      </c>
      <c r="O292" s="206"/>
      <c r="P292" s="21">
        <f t="shared" si="82"/>
        <v>0</v>
      </c>
      <c r="Q292" s="5">
        <f t="shared" si="83"/>
        <v>0</v>
      </c>
      <c r="R292" s="5">
        <f t="shared" si="84"/>
        <v>0</v>
      </c>
      <c r="S292" s="182">
        <f t="shared" si="85"/>
        <v>0</v>
      </c>
      <c r="T292" s="2"/>
      <c r="U292" s="100">
        <f t="shared" si="86"/>
        <v>0</v>
      </c>
      <c r="V292" s="100">
        <f t="shared" si="87"/>
        <v>0</v>
      </c>
      <c r="W292" s="22">
        <f t="shared" si="88"/>
        <v>0</v>
      </c>
      <c r="X292" s="11">
        <f t="shared" si="89"/>
        <v>100</v>
      </c>
      <c r="Y292" s="11">
        <f t="shared" si="90"/>
        <v>0</v>
      </c>
      <c r="Z292" s="98">
        <f t="shared" si="77"/>
        <v>0</v>
      </c>
      <c r="AA292" s="98">
        <f t="shared" si="78"/>
        <v>0</v>
      </c>
      <c r="AB292" s="98">
        <f t="shared" si="91"/>
        <v>0</v>
      </c>
      <c r="AC292" s="19"/>
      <c r="AD292" s="13"/>
      <c r="AE292" s="95">
        <f t="shared" si="79"/>
        <v>0</v>
      </c>
      <c r="AF292" s="95">
        <f t="shared" si="80"/>
        <v>0</v>
      </c>
      <c r="AG292" s="95">
        <f t="shared" si="81"/>
        <v>0</v>
      </c>
    </row>
    <row r="293" spans="1:33">
      <c r="A293" s="7">
        <v>289</v>
      </c>
      <c r="B293" s="189"/>
      <c r="C293" s="189"/>
      <c r="D293" s="189"/>
      <c r="E293" s="115"/>
      <c r="F293" s="191"/>
      <c r="G293" s="186"/>
      <c r="H293" s="205"/>
      <c r="I293" s="195">
        <v>100</v>
      </c>
      <c r="J293" s="195">
        <f t="shared" si="92"/>
        <v>0</v>
      </c>
      <c r="K293" s="196" t="s">
        <v>9</v>
      </c>
      <c r="L293" s="197">
        <f t="shared" si="93"/>
        <v>0</v>
      </c>
      <c r="M293" s="198">
        <f t="shared" si="94"/>
        <v>0</v>
      </c>
      <c r="N293" s="198">
        <f t="shared" si="95"/>
        <v>0</v>
      </c>
      <c r="O293" s="206"/>
      <c r="P293" s="21">
        <f t="shared" si="82"/>
        <v>0</v>
      </c>
      <c r="Q293" s="5">
        <f t="shared" si="83"/>
        <v>0</v>
      </c>
      <c r="R293" s="5">
        <f t="shared" si="84"/>
        <v>0</v>
      </c>
      <c r="S293" s="182">
        <f t="shared" si="85"/>
        <v>0</v>
      </c>
      <c r="T293" s="2"/>
      <c r="U293" s="100">
        <f t="shared" si="86"/>
        <v>0</v>
      </c>
      <c r="V293" s="100">
        <f t="shared" si="87"/>
        <v>0</v>
      </c>
      <c r="W293" s="22">
        <f t="shared" si="88"/>
        <v>0</v>
      </c>
      <c r="X293" s="11">
        <f t="shared" si="89"/>
        <v>100</v>
      </c>
      <c r="Y293" s="11">
        <f t="shared" si="90"/>
        <v>0</v>
      </c>
      <c r="Z293" s="98">
        <f t="shared" si="77"/>
        <v>0</v>
      </c>
      <c r="AA293" s="98">
        <f t="shared" si="78"/>
        <v>0</v>
      </c>
      <c r="AB293" s="98">
        <f t="shared" si="91"/>
        <v>0</v>
      </c>
      <c r="AC293" s="19"/>
      <c r="AD293" s="13"/>
      <c r="AE293" s="95">
        <f t="shared" si="79"/>
        <v>0</v>
      </c>
      <c r="AF293" s="95">
        <f t="shared" si="80"/>
        <v>0</v>
      </c>
      <c r="AG293" s="95">
        <f t="shared" si="81"/>
        <v>0</v>
      </c>
    </row>
    <row r="294" spans="1:33">
      <c r="A294" s="7">
        <v>290</v>
      </c>
      <c r="B294" s="189"/>
      <c r="C294" s="189"/>
      <c r="D294" s="189"/>
      <c r="E294" s="115"/>
      <c r="F294" s="191"/>
      <c r="G294" s="186"/>
      <c r="H294" s="205"/>
      <c r="I294" s="195">
        <v>100</v>
      </c>
      <c r="J294" s="195">
        <f t="shared" si="92"/>
        <v>0</v>
      </c>
      <c r="K294" s="196" t="s">
        <v>9</v>
      </c>
      <c r="L294" s="197">
        <f t="shared" si="93"/>
        <v>0</v>
      </c>
      <c r="M294" s="198">
        <f t="shared" si="94"/>
        <v>0</v>
      </c>
      <c r="N294" s="198">
        <f t="shared" si="95"/>
        <v>0</v>
      </c>
      <c r="O294" s="206"/>
      <c r="P294" s="21">
        <f t="shared" si="82"/>
        <v>0</v>
      </c>
      <c r="Q294" s="5">
        <f t="shared" si="83"/>
        <v>0</v>
      </c>
      <c r="R294" s="5">
        <f t="shared" si="84"/>
        <v>0</v>
      </c>
      <c r="S294" s="182">
        <f t="shared" si="85"/>
        <v>0</v>
      </c>
      <c r="T294" s="2"/>
      <c r="U294" s="100">
        <f t="shared" si="86"/>
        <v>0</v>
      </c>
      <c r="V294" s="100">
        <f t="shared" si="87"/>
        <v>0</v>
      </c>
      <c r="W294" s="22">
        <f t="shared" si="88"/>
        <v>0</v>
      </c>
      <c r="X294" s="11">
        <f t="shared" si="89"/>
        <v>100</v>
      </c>
      <c r="Y294" s="11">
        <f t="shared" si="90"/>
        <v>0</v>
      </c>
      <c r="Z294" s="98">
        <f t="shared" si="77"/>
        <v>0</v>
      </c>
      <c r="AA294" s="98">
        <f t="shared" si="78"/>
        <v>0</v>
      </c>
      <c r="AB294" s="98">
        <f t="shared" si="91"/>
        <v>0</v>
      </c>
      <c r="AC294" s="19"/>
      <c r="AD294" s="13"/>
      <c r="AE294" s="95">
        <f t="shared" si="79"/>
        <v>0</v>
      </c>
      <c r="AF294" s="95">
        <f t="shared" si="80"/>
        <v>0</v>
      </c>
      <c r="AG294" s="95">
        <f t="shared" si="81"/>
        <v>0</v>
      </c>
    </row>
    <row r="295" spans="1:33">
      <c r="A295" s="7">
        <v>291</v>
      </c>
      <c r="B295" s="189"/>
      <c r="C295" s="189"/>
      <c r="D295" s="189"/>
      <c r="E295" s="115"/>
      <c r="F295" s="191"/>
      <c r="G295" s="186"/>
      <c r="H295" s="205"/>
      <c r="I295" s="195">
        <v>100</v>
      </c>
      <c r="J295" s="195">
        <f t="shared" si="92"/>
        <v>0</v>
      </c>
      <c r="K295" s="196" t="s">
        <v>9</v>
      </c>
      <c r="L295" s="197">
        <f t="shared" si="93"/>
        <v>0</v>
      </c>
      <c r="M295" s="198">
        <f t="shared" si="94"/>
        <v>0</v>
      </c>
      <c r="N295" s="198">
        <f t="shared" si="95"/>
        <v>0</v>
      </c>
      <c r="O295" s="206"/>
      <c r="P295" s="21">
        <f t="shared" si="82"/>
        <v>0</v>
      </c>
      <c r="Q295" s="5">
        <f t="shared" si="83"/>
        <v>0</v>
      </c>
      <c r="R295" s="5">
        <f t="shared" si="84"/>
        <v>0</v>
      </c>
      <c r="S295" s="182">
        <f t="shared" si="85"/>
        <v>0</v>
      </c>
      <c r="T295" s="2"/>
      <c r="U295" s="100">
        <f t="shared" si="86"/>
        <v>0</v>
      </c>
      <c r="V295" s="100">
        <f t="shared" si="87"/>
        <v>0</v>
      </c>
      <c r="W295" s="22">
        <f t="shared" si="88"/>
        <v>0</v>
      </c>
      <c r="X295" s="11">
        <f t="shared" si="89"/>
        <v>100</v>
      </c>
      <c r="Y295" s="11">
        <f t="shared" si="90"/>
        <v>0</v>
      </c>
      <c r="Z295" s="98">
        <f t="shared" si="77"/>
        <v>0</v>
      </c>
      <c r="AA295" s="98">
        <f t="shared" si="78"/>
        <v>0</v>
      </c>
      <c r="AB295" s="98">
        <f t="shared" si="91"/>
        <v>0</v>
      </c>
      <c r="AC295" s="19"/>
      <c r="AD295" s="13"/>
      <c r="AE295" s="95">
        <f t="shared" si="79"/>
        <v>0</v>
      </c>
      <c r="AF295" s="95">
        <f t="shared" si="80"/>
        <v>0</v>
      </c>
      <c r="AG295" s="95">
        <f t="shared" si="81"/>
        <v>0</v>
      </c>
    </row>
    <row r="296" spans="1:33">
      <c r="A296" s="7">
        <v>292</v>
      </c>
      <c r="B296" s="189"/>
      <c r="C296" s="189"/>
      <c r="D296" s="189"/>
      <c r="E296" s="115"/>
      <c r="F296" s="191"/>
      <c r="G296" s="186"/>
      <c r="H296" s="205"/>
      <c r="I296" s="195">
        <v>100</v>
      </c>
      <c r="J296" s="195">
        <f t="shared" si="92"/>
        <v>0</v>
      </c>
      <c r="K296" s="196" t="s">
        <v>9</v>
      </c>
      <c r="L296" s="197">
        <f t="shared" si="93"/>
        <v>0</v>
      </c>
      <c r="M296" s="198">
        <f t="shared" si="94"/>
        <v>0</v>
      </c>
      <c r="N296" s="198">
        <f t="shared" si="95"/>
        <v>0</v>
      </c>
      <c r="O296" s="206"/>
      <c r="P296" s="21">
        <f t="shared" si="82"/>
        <v>0</v>
      </c>
      <c r="Q296" s="5">
        <f t="shared" si="83"/>
        <v>0</v>
      </c>
      <c r="R296" s="5">
        <f t="shared" si="84"/>
        <v>0</v>
      </c>
      <c r="S296" s="182">
        <f t="shared" si="85"/>
        <v>0</v>
      </c>
      <c r="T296" s="2"/>
      <c r="U296" s="100">
        <f t="shared" si="86"/>
        <v>0</v>
      </c>
      <c r="V296" s="100">
        <f t="shared" si="87"/>
        <v>0</v>
      </c>
      <c r="W296" s="22">
        <f t="shared" si="88"/>
        <v>0</v>
      </c>
      <c r="X296" s="11">
        <f t="shared" si="89"/>
        <v>100</v>
      </c>
      <c r="Y296" s="11">
        <f t="shared" si="90"/>
        <v>0</v>
      </c>
      <c r="Z296" s="98">
        <f t="shared" si="77"/>
        <v>0</v>
      </c>
      <c r="AA296" s="98">
        <f t="shared" si="78"/>
        <v>0</v>
      </c>
      <c r="AB296" s="98">
        <f t="shared" si="91"/>
        <v>0</v>
      </c>
      <c r="AC296" s="19"/>
      <c r="AD296" s="13"/>
      <c r="AE296" s="95">
        <f t="shared" si="79"/>
        <v>0</v>
      </c>
      <c r="AF296" s="95">
        <f t="shared" si="80"/>
        <v>0</v>
      </c>
      <c r="AG296" s="95">
        <f t="shared" si="81"/>
        <v>0</v>
      </c>
    </row>
    <row r="297" spans="1:33">
      <c r="A297" s="7">
        <v>293</v>
      </c>
      <c r="B297" s="189"/>
      <c r="C297" s="189"/>
      <c r="D297" s="189"/>
      <c r="E297" s="115"/>
      <c r="F297" s="191"/>
      <c r="G297" s="186"/>
      <c r="H297" s="205"/>
      <c r="I297" s="195">
        <v>100</v>
      </c>
      <c r="J297" s="195">
        <f t="shared" si="92"/>
        <v>0</v>
      </c>
      <c r="K297" s="196" t="s">
        <v>9</v>
      </c>
      <c r="L297" s="197">
        <f t="shared" si="93"/>
        <v>0</v>
      </c>
      <c r="M297" s="198">
        <f t="shared" si="94"/>
        <v>0</v>
      </c>
      <c r="N297" s="198">
        <f t="shared" si="95"/>
        <v>0</v>
      </c>
      <c r="O297" s="206"/>
      <c r="P297" s="21">
        <f t="shared" si="82"/>
        <v>0</v>
      </c>
      <c r="Q297" s="5">
        <f t="shared" si="83"/>
        <v>0</v>
      </c>
      <c r="R297" s="5">
        <f t="shared" si="84"/>
        <v>0</v>
      </c>
      <c r="S297" s="182">
        <f t="shared" si="85"/>
        <v>0</v>
      </c>
      <c r="T297" s="2"/>
      <c r="U297" s="100">
        <f t="shared" si="86"/>
        <v>0</v>
      </c>
      <c r="V297" s="100">
        <f t="shared" si="87"/>
        <v>0</v>
      </c>
      <c r="W297" s="22">
        <f t="shared" si="88"/>
        <v>0</v>
      </c>
      <c r="X297" s="11">
        <f t="shared" si="89"/>
        <v>100</v>
      </c>
      <c r="Y297" s="11">
        <f t="shared" si="90"/>
        <v>0</v>
      </c>
      <c r="Z297" s="98">
        <f t="shared" si="77"/>
        <v>0</v>
      </c>
      <c r="AA297" s="98">
        <f t="shared" si="78"/>
        <v>0</v>
      </c>
      <c r="AB297" s="98">
        <f t="shared" si="91"/>
        <v>0</v>
      </c>
      <c r="AC297" s="19"/>
      <c r="AD297" s="13"/>
      <c r="AE297" s="95">
        <f t="shared" si="79"/>
        <v>0</v>
      </c>
      <c r="AF297" s="95">
        <f t="shared" si="80"/>
        <v>0</v>
      </c>
      <c r="AG297" s="95">
        <f t="shared" si="81"/>
        <v>0</v>
      </c>
    </row>
    <row r="298" spans="1:33">
      <c r="A298" s="7">
        <v>294</v>
      </c>
      <c r="B298" s="189"/>
      <c r="C298" s="189"/>
      <c r="D298" s="189"/>
      <c r="E298" s="115"/>
      <c r="F298" s="191"/>
      <c r="G298" s="186"/>
      <c r="H298" s="205"/>
      <c r="I298" s="195">
        <v>100</v>
      </c>
      <c r="J298" s="195">
        <f t="shared" si="92"/>
        <v>0</v>
      </c>
      <c r="K298" s="196" t="s">
        <v>9</v>
      </c>
      <c r="L298" s="197">
        <f t="shared" si="93"/>
        <v>0</v>
      </c>
      <c r="M298" s="198">
        <f t="shared" si="94"/>
        <v>0</v>
      </c>
      <c r="N298" s="198">
        <f t="shared" si="95"/>
        <v>0</v>
      </c>
      <c r="O298" s="206"/>
      <c r="P298" s="21">
        <f t="shared" si="82"/>
        <v>0</v>
      </c>
      <c r="Q298" s="5">
        <f t="shared" si="83"/>
        <v>0</v>
      </c>
      <c r="R298" s="5">
        <f t="shared" si="84"/>
        <v>0</v>
      </c>
      <c r="S298" s="182">
        <f t="shared" si="85"/>
        <v>0</v>
      </c>
      <c r="T298" s="2"/>
      <c r="U298" s="100">
        <f t="shared" si="86"/>
        <v>0</v>
      </c>
      <c r="V298" s="100">
        <f t="shared" si="87"/>
        <v>0</v>
      </c>
      <c r="W298" s="22">
        <f t="shared" si="88"/>
        <v>0</v>
      </c>
      <c r="X298" s="11">
        <f t="shared" si="89"/>
        <v>100</v>
      </c>
      <c r="Y298" s="11">
        <f t="shared" si="90"/>
        <v>0</v>
      </c>
      <c r="Z298" s="98">
        <f t="shared" si="77"/>
        <v>0</v>
      </c>
      <c r="AA298" s="98">
        <f t="shared" si="78"/>
        <v>0</v>
      </c>
      <c r="AB298" s="98">
        <f t="shared" si="91"/>
        <v>0</v>
      </c>
      <c r="AC298" s="19"/>
      <c r="AD298" s="13"/>
      <c r="AE298" s="95">
        <f t="shared" si="79"/>
        <v>0</v>
      </c>
      <c r="AF298" s="95">
        <f t="shared" si="80"/>
        <v>0</v>
      </c>
      <c r="AG298" s="95">
        <f t="shared" si="81"/>
        <v>0</v>
      </c>
    </row>
    <row r="299" spans="1:33">
      <c r="A299" s="7">
        <v>295</v>
      </c>
      <c r="B299" s="189"/>
      <c r="C299" s="189"/>
      <c r="D299" s="189"/>
      <c r="E299" s="115"/>
      <c r="F299" s="191"/>
      <c r="G299" s="186"/>
      <c r="H299" s="205"/>
      <c r="I299" s="195">
        <v>100</v>
      </c>
      <c r="J299" s="195">
        <f t="shared" si="92"/>
        <v>0</v>
      </c>
      <c r="K299" s="196" t="s">
        <v>9</v>
      </c>
      <c r="L299" s="197">
        <f t="shared" si="93"/>
        <v>0</v>
      </c>
      <c r="M299" s="198">
        <f t="shared" si="94"/>
        <v>0</v>
      </c>
      <c r="N299" s="198">
        <f t="shared" si="95"/>
        <v>0</v>
      </c>
      <c r="O299" s="206"/>
      <c r="P299" s="21">
        <f t="shared" si="82"/>
        <v>0</v>
      </c>
      <c r="Q299" s="5">
        <f t="shared" si="83"/>
        <v>0</v>
      </c>
      <c r="R299" s="5">
        <f t="shared" si="84"/>
        <v>0</v>
      </c>
      <c r="S299" s="182">
        <f t="shared" si="85"/>
        <v>0</v>
      </c>
      <c r="T299" s="2"/>
      <c r="U299" s="100">
        <f t="shared" si="86"/>
        <v>0</v>
      </c>
      <c r="V299" s="100">
        <f t="shared" si="87"/>
        <v>0</v>
      </c>
      <c r="W299" s="22">
        <f t="shared" si="88"/>
        <v>0</v>
      </c>
      <c r="X299" s="11">
        <f t="shared" si="89"/>
        <v>100</v>
      </c>
      <c r="Y299" s="11">
        <f t="shared" si="90"/>
        <v>0</v>
      </c>
      <c r="Z299" s="98">
        <f t="shared" si="77"/>
        <v>0</v>
      </c>
      <c r="AA299" s="98">
        <f t="shared" si="78"/>
        <v>0</v>
      </c>
      <c r="AB299" s="98">
        <f t="shared" si="91"/>
        <v>0</v>
      </c>
      <c r="AC299" s="19"/>
      <c r="AD299" s="13"/>
      <c r="AE299" s="95">
        <f t="shared" si="79"/>
        <v>0</v>
      </c>
      <c r="AF299" s="95">
        <f t="shared" si="80"/>
        <v>0</v>
      </c>
      <c r="AG299" s="95">
        <f t="shared" si="81"/>
        <v>0</v>
      </c>
    </row>
    <row r="300" spans="1:33">
      <c r="A300" s="7">
        <v>296</v>
      </c>
      <c r="B300" s="189"/>
      <c r="C300" s="189"/>
      <c r="D300" s="189"/>
      <c r="E300" s="115"/>
      <c r="F300" s="191"/>
      <c r="G300" s="186"/>
      <c r="H300" s="205"/>
      <c r="I300" s="195">
        <v>100</v>
      </c>
      <c r="J300" s="195">
        <f t="shared" si="92"/>
        <v>0</v>
      </c>
      <c r="K300" s="196" t="s">
        <v>9</v>
      </c>
      <c r="L300" s="197">
        <f t="shared" si="93"/>
        <v>0</v>
      </c>
      <c r="M300" s="198">
        <f t="shared" si="94"/>
        <v>0</v>
      </c>
      <c r="N300" s="198">
        <f t="shared" si="95"/>
        <v>0</v>
      </c>
      <c r="O300" s="206"/>
      <c r="P300" s="21">
        <f t="shared" si="82"/>
        <v>0</v>
      </c>
      <c r="Q300" s="5">
        <f t="shared" si="83"/>
        <v>0</v>
      </c>
      <c r="R300" s="5">
        <f t="shared" si="84"/>
        <v>0</v>
      </c>
      <c r="S300" s="182">
        <f t="shared" si="85"/>
        <v>0</v>
      </c>
      <c r="T300" s="2"/>
      <c r="U300" s="100">
        <f t="shared" si="86"/>
        <v>0</v>
      </c>
      <c r="V300" s="100">
        <f t="shared" si="87"/>
        <v>0</v>
      </c>
      <c r="W300" s="22">
        <f t="shared" si="88"/>
        <v>0</v>
      </c>
      <c r="X300" s="11">
        <f t="shared" si="89"/>
        <v>100</v>
      </c>
      <c r="Y300" s="11">
        <f t="shared" si="90"/>
        <v>0</v>
      </c>
      <c r="Z300" s="98">
        <f t="shared" si="77"/>
        <v>0</v>
      </c>
      <c r="AA300" s="98">
        <f t="shared" si="78"/>
        <v>0</v>
      </c>
      <c r="AB300" s="98">
        <f t="shared" si="91"/>
        <v>0</v>
      </c>
      <c r="AC300" s="19"/>
      <c r="AD300" s="13"/>
      <c r="AE300" s="95">
        <f t="shared" si="79"/>
        <v>0</v>
      </c>
      <c r="AF300" s="95">
        <f t="shared" si="80"/>
        <v>0</v>
      </c>
      <c r="AG300" s="95">
        <f t="shared" si="81"/>
        <v>0</v>
      </c>
    </row>
    <row r="301" spans="1:33">
      <c r="A301" s="7">
        <v>297</v>
      </c>
      <c r="B301" s="189"/>
      <c r="C301" s="189"/>
      <c r="D301" s="189"/>
      <c r="E301" s="115"/>
      <c r="F301" s="191"/>
      <c r="G301" s="186"/>
      <c r="H301" s="205"/>
      <c r="I301" s="195">
        <v>100</v>
      </c>
      <c r="J301" s="195">
        <f t="shared" si="92"/>
        <v>0</v>
      </c>
      <c r="K301" s="196" t="s">
        <v>9</v>
      </c>
      <c r="L301" s="197">
        <f t="shared" si="93"/>
        <v>0</v>
      </c>
      <c r="M301" s="198">
        <f t="shared" si="94"/>
        <v>0</v>
      </c>
      <c r="N301" s="198">
        <f t="shared" si="95"/>
        <v>0</v>
      </c>
      <c r="O301" s="206"/>
      <c r="P301" s="21">
        <f t="shared" si="82"/>
        <v>0</v>
      </c>
      <c r="Q301" s="5">
        <f t="shared" si="83"/>
        <v>0</v>
      </c>
      <c r="R301" s="5">
        <f t="shared" si="84"/>
        <v>0</v>
      </c>
      <c r="S301" s="182">
        <f t="shared" si="85"/>
        <v>0</v>
      </c>
      <c r="T301" s="2"/>
      <c r="U301" s="100">
        <f t="shared" si="86"/>
        <v>0</v>
      </c>
      <c r="V301" s="100">
        <f t="shared" si="87"/>
        <v>0</v>
      </c>
      <c r="W301" s="22">
        <f t="shared" si="88"/>
        <v>0</v>
      </c>
      <c r="X301" s="11">
        <f t="shared" si="89"/>
        <v>100</v>
      </c>
      <c r="Y301" s="11">
        <f t="shared" si="90"/>
        <v>0</v>
      </c>
      <c r="Z301" s="98">
        <f t="shared" si="77"/>
        <v>0</v>
      </c>
      <c r="AA301" s="98">
        <f t="shared" si="78"/>
        <v>0</v>
      </c>
      <c r="AB301" s="98">
        <f t="shared" si="91"/>
        <v>0</v>
      </c>
      <c r="AC301" s="19"/>
      <c r="AD301" s="13"/>
      <c r="AE301" s="95">
        <f t="shared" si="79"/>
        <v>0</v>
      </c>
      <c r="AF301" s="95">
        <f t="shared" si="80"/>
        <v>0</v>
      </c>
      <c r="AG301" s="95">
        <f t="shared" si="81"/>
        <v>0</v>
      </c>
    </row>
    <row r="302" spans="1:33">
      <c r="A302" s="7">
        <v>298</v>
      </c>
      <c r="B302" s="189"/>
      <c r="C302" s="189"/>
      <c r="D302" s="189"/>
      <c r="E302" s="115"/>
      <c r="F302" s="191"/>
      <c r="G302" s="186"/>
      <c r="H302" s="205"/>
      <c r="I302" s="195">
        <v>100</v>
      </c>
      <c r="J302" s="195">
        <f t="shared" si="92"/>
        <v>0</v>
      </c>
      <c r="K302" s="196" t="s">
        <v>9</v>
      </c>
      <c r="L302" s="197">
        <f t="shared" si="93"/>
        <v>0</v>
      </c>
      <c r="M302" s="198">
        <f t="shared" si="94"/>
        <v>0</v>
      </c>
      <c r="N302" s="198">
        <f t="shared" si="95"/>
        <v>0</v>
      </c>
      <c r="O302" s="206"/>
      <c r="P302" s="21">
        <f t="shared" si="82"/>
        <v>0</v>
      </c>
      <c r="Q302" s="5">
        <f t="shared" si="83"/>
        <v>0</v>
      </c>
      <c r="R302" s="5">
        <f t="shared" si="84"/>
        <v>0</v>
      </c>
      <c r="S302" s="182">
        <f t="shared" si="85"/>
        <v>0</v>
      </c>
      <c r="T302" s="2"/>
      <c r="U302" s="100">
        <f t="shared" si="86"/>
        <v>0</v>
      </c>
      <c r="V302" s="100">
        <f t="shared" si="87"/>
        <v>0</v>
      </c>
      <c r="W302" s="22">
        <f t="shared" si="88"/>
        <v>0</v>
      </c>
      <c r="X302" s="11">
        <f t="shared" si="89"/>
        <v>100</v>
      </c>
      <c r="Y302" s="11">
        <f t="shared" si="90"/>
        <v>0</v>
      </c>
      <c r="Z302" s="98">
        <f t="shared" si="77"/>
        <v>0</v>
      </c>
      <c r="AA302" s="98">
        <f t="shared" si="78"/>
        <v>0</v>
      </c>
      <c r="AB302" s="98">
        <f t="shared" si="91"/>
        <v>0</v>
      </c>
      <c r="AC302" s="19"/>
      <c r="AD302" s="13"/>
      <c r="AE302" s="95">
        <f t="shared" si="79"/>
        <v>0</v>
      </c>
      <c r="AF302" s="95">
        <f t="shared" si="80"/>
        <v>0</v>
      </c>
      <c r="AG302" s="95">
        <f t="shared" si="81"/>
        <v>0</v>
      </c>
    </row>
    <row r="303" spans="1:33">
      <c r="A303" s="7">
        <v>299</v>
      </c>
      <c r="B303" s="189"/>
      <c r="C303" s="189"/>
      <c r="D303" s="189"/>
      <c r="E303" s="115"/>
      <c r="F303" s="191"/>
      <c r="G303" s="186"/>
      <c r="H303" s="205"/>
      <c r="I303" s="195">
        <v>100</v>
      </c>
      <c r="J303" s="195">
        <f t="shared" si="92"/>
        <v>0</v>
      </c>
      <c r="K303" s="196" t="s">
        <v>9</v>
      </c>
      <c r="L303" s="197">
        <f t="shared" si="93"/>
        <v>0</v>
      </c>
      <c r="M303" s="198">
        <f t="shared" si="94"/>
        <v>0</v>
      </c>
      <c r="N303" s="198">
        <f t="shared" si="95"/>
        <v>0</v>
      </c>
      <c r="O303" s="206"/>
      <c r="P303" s="21">
        <f t="shared" si="82"/>
        <v>0</v>
      </c>
      <c r="Q303" s="5">
        <f t="shared" si="83"/>
        <v>0</v>
      </c>
      <c r="R303" s="5">
        <f t="shared" si="84"/>
        <v>0</v>
      </c>
      <c r="S303" s="182">
        <f t="shared" si="85"/>
        <v>0</v>
      </c>
      <c r="T303" s="2"/>
      <c r="U303" s="100">
        <f t="shared" si="86"/>
        <v>0</v>
      </c>
      <c r="V303" s="100">
        <f t="shared" si="87"/>
        <v>0</v>
      </c>
      <c r="W303" s="22">
        <f t="shared" si="88"/>
        <v>0</v>
      </c>
      <c r="X303" s="11">
        <f t="shared" si="89"/>
        <v>100</v>
      </c>
      <c r="Y303" s="11">
        <f t="shared" si="90"/>
        <v>0</v>
      </c>
      <c r="Z303" s="98">
        <f t="shared" si="77"/>
        <v>0</v>
      </c>
      <c r="AA303" s="98">
        <f t="shared" si="78"/>
        <v>0</v>
      </c>
      <c r="AB303" s="98">
        <f t="shared" si="91"/>
        <v>0</v>
      </c>
      <c r="AC303" s="19"/>
      <c r="AD303" s="13"/>
      <c r="AE303" s="95">
        <f t="shared" si="79"/>
        <v>0</v>
      </c>
      <c r="AF303" s="95">
        <f t="shared" si="80"/>
        <v>0</v>
      </c>
      <c r="AG303" s="95">
        <f t="shared" si="81"/>
        <v>0</v>
      </c>
    </row>
    <row r="304" spans="1:33">
      <c r="A304" s="7">
        <v>300</v>
      </c>
      <c r="B304" s="189"/>
      <c r="C304" s="189"/>
      <c r="D304" s="189"/>
      <c r="E304" s="115"/>
      <c r="F304" s="191"/>
      <c r="G304" s="186"/>
      <c r="H304" s="205"/>
      <c r="I304" s="195">
        <v>100</v>
      </c>
      <c r="J304" s="195">
        <f t="shared" si="92"/>
        <v>0</v>
      </c>
      <c r="K304" s="196" t="s">
        <v>9</v>
      </c>
      <c r="L304" s="197">
        <f t="shared" si="93"/>
        <v>0</v>
      </c>
      <c r="M304" s="198">
        <f t="shared" si="94"/>
        <v>0</v>
      </c>
      <c r="N304" s="198">
        <f t="shared" si="95"/>
        <v>0</v>
      </c>
      <c r="O304" s="206"/>
      <c r="P304" s="21">
        <f t="shared" si="82"/>
        <v>0</v>
      </c>
      <c r="Q304" s="5">
        <f t="shared" si="83"/>
        <v>0</v>
      </c>
      <c r="R304" s="5">
        <f t="shared" si="84"/>
        <v>0</v>
      </c>
      <c r="S304" s="182">
        <f t="shared" si="85"/>
        <v>0</v>
      </c>
      <c r="T304" s="2"/>
      <c r="U304" s="100">
        <f t="shared" si="86"/>
        <v>0</v>
      </c>
      <c r="V304" s="100">
        <f t="shared" si="87"/>
        <v>0</v>
      </c>
      <c r="W304" s="22">
        <f t="shared" si="88"/>
        <v>0</v>
      </c>
      <c r="X304" s="11">
        <f t="shared" si="89"/>
        <v>100</v>
      </c>
      <c r="Y304" s="11">
        <f t="shared" si="90"/>
        <v>0</v>
      </c>
      <c r="Z304" s="98">
        <f t="shared" si="77"/>
        <v>0</v>
      </c>
      <c r="AA304" s="98">
        <f t="shared" si="78"/>
        <v>0</v>
      </c>
      <c r="AB304" s="98">
        <f t="shared" si="91"/>
        <v>0</v>
      </c>
      <c r="AC304" s="19"/>
      <c r="AD304" s="13"/>
      <c r="AE304" s="95">
        <f t="shared" si="79"/>
        <v>0</v>
      </c>
      <c r="AF304" s="95">
        <f t="shared" si="80"/>
        <v>0</v>
      </c>
      <c r="AG304" s="95">
        <f t="shared" si="81"/>
        <v>0</v>
      </c>
    </row>
    <row r="305" spans="1:33" hidden="1">
      <c r="A305" s="7">
        <v>301</v>
      </c>
      <c r="B305" s="17"/>
      <c r="C305" s="17"/>
      <c r="D305" s="17"/>
      <c r="E305" s="2"/>
      <c r="F305" s="99"/>
      <c r="G305" s="93"/>
      <c r="H305" s="12"/>
      <c r="I305" s="11">
        <v>100</v>
      </c>
      <c r="J305" s="11">
        <f t="shared" si="92"/>
        <v>0</v>
      </c>
      <c r="K305" s="7" t="s">
        <v>9</v>
      </c>
      <c r="L305" s="98">
        <f t="shared" si="93"/>
        <v>0</v>
      </c>
      <c r="M305" s="94">
        <f t="shared" si="94"/>
        <v>0</v>
      </c>
      <c r="N305" s="94">
        <f t="shared" si="95"/>
        <v>0</v>
      </c>
      <c r="O305" s="30"/>
      <c r="P305" s="21">
        <f t="shared" si="82"/>
        <v>0</v>
      </c>
      <c r="Q305" s="5">
        <f t="shared" si="83"/>
        <v>0</v>
      </c>
      <c r="R305" s="5">
        <f t="shared" si="84"/>
        <v>0</v>
      </c>
      <c r="S305" s="182">
        <f t="shared" ref="S305:S325" si="96">E305</f>
        <v>0</v>
      </c>
      <c r="T305" s="2"/>
      <c r="U305" s="100">
        <f t="shared" si="86"/>
        <v>0</v>
      </c>
      <c r="V305" s="100">
        <f t="shared" si="87"/>
        <v>0</v>
      </c>
      <c r="W305" s="22">
        <f t="shared" si="88"/>
        <v>0</v>
      </c>
      <c r="X305" s="11">
        <f t="shared" si="89"/>
        <v>100</v>
      </c>
      <c r="Y305" s="11">
        <f t="shared" si="90"/>
        <v>0</v>
      </c>
      <c r="Z305" s="98">
        <f t="shared" si="77"/>
        <v>0</v>
      </c>
      <c r="AA305" s="98">
        <f t="shared" si="78"/>
        <v>0</v>
      </c>
      <c r="AB305" s="98">
        <f t="shared" si="91"/>
        <v>0</v>
      </c>
      <c r="AC305" s="19"/>
      <c r="AD305" s="13"/>
      <c r="AE305" s="95">
        <f t="shared" si="79"/>
        <v>0</v>
      </c>
      <c r="AF305" s="95">
        <f t="shared" si="80"/>
        <v>0</v>
      </c>
      <c r="AG305" s="95">
        <f t="shared" si="81"/>
        <v>0</v>
      </c>
    </row>
    <row r="306" spans="1:33" hidden="1">
      <c r="A306" s="7">
        <v>302</v>
      </c>
      <c r="B306" s="17"/>
      <c r="C306" s="17"/>
      <c r="D306" s="17"/>
      <c r="E306" s="2"/>
      <c r="F306" s="99"/>
      <c r="G306" s="93"/>
      <c r="H306" s="12"/>
      <c r="I306" s="11">
        <v>100</v>
      </c>
      <c r="J306" s="11">
        <f t="shared" si="92"/>
        <v>0</v>
      </c>
      <c r="K306" s="7" t="s">
        <v>9</v>
      </c>
      <c r="L306" s="98">
        <f t="shared" si="93"/>
        <v>0</v>
      </c>
      <c r="M306" s="94">
        <f t="shared" si="94"/>
        <v>0</v>
      </c>
      <c r="N306" s="94">
        <f t="shared" si="95"/>
        <v>0</v>
      </c>
      <c r="O306" s="30"/>
      <c r="P306" s="21">
        <f t="shared" si="82"/>
        <v>0</v>
      </c>
      <c r="Q306" s="5">
        <f t="shared" si="83"/>
        <v>0</v>
      </c>
      <c r="R306" s="5">
        <f t="shared" si="84"/>
        <v>0</v>
      </c>
      <c r="S306" s="182">
        <f t="shared" si="96"/>
        <v>0</v>
      </c>
      <c r="T306" s="2"/>
      <c r="U306" s="100">
        <f t="shared" si="86"/>
        <v>0</v>
      </c>
      <c r="V306" s="100">
        <f t="shared" si="87"/>
        <v>0</v>
      </c>
      <c r="W306" s="22">
        <f t="shared" si="88"/>
        <v>0</v>
      </c>
      <c r="X306" s="11">
        <f t="shared" si="89"/>
        <v>100</v>
      </c>
      <c r="Y306" s="11">
        <f t="shared" si="90"/>
        <v>0</v>
      </c>
      <c r="Z306" s="98">
        <f t="shared" si="77"/>
        <v>0</v>
      </c>
      <c r="AA306" s="98">
        <f t="shared" si="78"/>
        <v>0</v>
      </c>
      <c r="AB306" s="98">
        <f t="shared" si="91"/>
        <v>0</v>
      </c>
      <c r="AC306" s="19"/>
      <c r="AD306" s="13"/>
      <c r="AE306" s="95">
        <f t="shared" si="79"/>
        <v>0</v>
      </c>
      <c r="AF306" s="95">
        <f t="shared" si="80"/>
        <v>0</v>
      </c>
      <c r="AG306" s="95">
        <f t="shared" si="81"/>
        <v>0</v>
      </c>
    </row>
    <row r="307" spans="1:33" hidden="1">
      <c r="A307" s="7">
        <v>303</v>
      </c>
      <c r="B307" s="17"/>
      <c r="C307" s="17"/>
      <c r="D307" s="17"/>
      <c r="E307" s="2"/>
      <c r="F307" s="99"/>
      <c r="G307" s="93"/>
      <c r="H307" s="12"/>
      <c r="I307" s="11">
        <v>100</v>
      </c>
      <c r="J307" s="11">
        <f t="shared" si="92"/>
        <v>0</v>
      </c>
      <c r="K307" s="7" t="s">
        <v>9</v>
      </c>
      <c r="L307" s="98">
        <f t="shared" si="93"/>
        <v>0</v>
      </c>
      <c r="M307" s="94">
        <f t="shared" si="94"/>
        <v>0</v>
      </c>
      <c r="N307" s="94">
        <f t="shared" si="95"/>
        <v>0</v>
      </c>
      <c r="O307" s="30"/>
      <c r="P307" s="21">
        <f t="shared" si="82"/>
        <v>0</v>
      </c>
      <c r="Q307" s="5">
        <f t="shared" si="83"/>
        <v>0</v>
      </c>
      <c r="R307" s="5">
        <f t="shared" si="84"/>
        <v>0</v>
      </c>
      <c r="S307" s="182">
        <f t="shared" si="96"/>
        <v>0</v>
      </c>
      <c r="T307" s="2"/>
      <c r="U307" s="100">
        <f t="shared" si="86"/>
        <v>0</v>
      </c>
      <c r="V307" s="100">
        <f t="shared" si="87"/>
        <v>0</v>
      </c>
      <c r="W307" s="22">
        <f t="shared" si="88"/>
        <v>0</v>
      </c>
      <c r="X307" s="11">
        <f t="shared" si="89"/>
        <v>100</v>
      </c>
      <c r="Y307" s="11">
        <f t="shared" si="90"/>
        <v>0</v>
      </c>
      <c r="Z307" s="98">
        <f t="shared" si="77"/>
        <v>0</v>
      </c>
      <c r="AA307" s="98">
        <f t="shared" si="78"/>
        <v>0</v>
      </c>
      <c r="AB307" s="98">
        <f t="shared" si="91"/>
        <v>0</v>
      </c>
      <c r="AC307" s="19"/>
      <c r="AD307" s="13"/>
      <c r="AE307" s="95">
        <f t="shared" si="79"/>
        <v>0</v>
      </c>
      <c r="AF307" s="95">
        <f t="shared" si="80"/>
        <v>0</v>
      </c>
      <c r="AG307" s="95">
        <f t="shared" si="81"/>
        <v>0</v>
      </c>
    </row>
    <row r="308" spans="1:33" hidden="1">
      <c r="A308" s="7">
        <v>304</v>
      </c>
      <c r="B308" s="17"/>
      <c r="C308" s="17"/>
      <c r="D308" s="17"/>
      <c r="E308" s="2"/>
      <c r="F308" s="99"/>
      <c r="G308" s="93"/>
      <c r="H308" s="12"/>
      <c r="I308" s="11">
        <v>100</v>
      </c>
      <c r="J308" s="11">
        <f t="shared" si="92"/>
        <v>0</v>
      </c>
      <c r="K308" s="7" t="s">
        <v>9</v>
      </c>
      <c r="L308" s="98">
        <f t="shared" si="93"/>
        <v>0</v>
      </c>
      <c r="M308" s="94">
        <f t="shared" si="94"/>
        <v>0</v>
      </c>
      <c r="N308" s="94">
        <f t="shared" si="95"/>
        <v>0</v>
      </c>
      <c r="O308" s="30"/>
      <c r="P308" s="21">
        <f t="shared" si="82"/>
        <v>0</v>
      </c>
      <c r="Q308" s="5">
        <f t="shared" si="83"/>
        <v>0</v>
      </c>
      <c r="R308" s="5">
        <f t="shared" si="84"/>
        <v>0</v>
      </c>
      <c r="S308" s="182">
        <f t="shared" si="96"/>
        <v>0</v>
      </c>
      <c r="T308" s="2"/>
      <c r="U308" s="100">
        <f t="shared" si="86"/>
        <v>0</v>
      </c>
      <c r="V308" s="100">
        <f t="shared" si="87"/>
        <v>0</v>
      </c>
      <c r="W308" s="22">
        <f t="shared" si="88"/>
        <v>0</v>
      </c>
      <c r="X308" s="11">
        <f t="shared" si="89"/>
        <v>100</v>
      </c>
      <c r="Y308" s="11">
        <f t="shared" si="90"/>
        <v>0</v>
      </c>
      <c r="Z308" s="98">
        <f t="shared" si="77"/>
        <v>0</v>
      </c>
      <c r="AA308" s="98">
        <f t="shared" si="78"/>
        <v>0</v>
      </c>
      <c r="AB308" s="98">
        <f t="shared" si="91"/>
        <v>0</v>
      </c>
      <c r="AC308" s="19"/>
      <c r="AD308" s="13"/>
      <c r="AE308" s="95">
        <f t="shared" si="79"/>
        <v>0</v>
      </c>
      <c r="AF308" s="95">
        <f t="shared" si="80"/>
        <v>0</v>
      </c>
      <c r="AG308" s="95">
        <f t="shared" si="81"/>
        <v>0</v>
      </c>
    </row>
    <row r="309" spans="1:33" hidden="1">
      <c r="A309" s="7">
        <v>305</v>
      </c>
      <c r="B309" s="17"/>
      <c r="C309" s="17"/>
      <c r="D309" s="17"/>
      <c r="E309" s="2"/>
      <c r="F309" s="99"/>
      <c r="G309" s="93"/>
      <c r="H309" s="12"/>
      <c r="I309" s="11">
        <v>100</v>
      </c>
      <c r="J309" s="11">
        <f t="shared" si="92"/>
        <v>0</v>
      </c>
      <c r="K309" s="7" t="s">
        <v>9</v>
      </c>
      <c r="L309" s="98">
        <f t="shared" si="93"/>
        <v>0</v>
      </c>
      <c r="M309" s="94">
        <f t="shared" si="94"/>
        <v>0</v>
      </c>
      <c r="N309" s="94">
        <f t="shared" si="95"/>
        <v>0</v>
      </c>
      <c r="O309" s="30"/>
      <c r="P309" s="21">
        <f t="shared" si="82"/>
        <v>0</v>
      </c>
      <c r="Q309" s="5">
        <f t="shared" si="83"/>
        <v>0</v>
      </c>
      <c r="R309" s="5">
        <f t="shared" si="84"/>
        <v>0</v>
      </c>
      <c r="S309" s="182">
        <f t="shared" si="96"/>
        <v>0</v>
      </c>
      <c r="T309" s="2"/>
      <c r="U309" s="100">
        <f t="shared" si="86"/>
        <v>0</v>
      </c>
      <c r="V309" s="100">
        <f t="shared" si="87"/>
        <v>0</v>
      </c>
      <c r="W309" s="22">
        <f t="shared" si="88"/>
        <v>0</v>
      </c>
      <c r="X309" s="11">
        <f t="shared" si="89"/>
        <v>100</v>
      </c>
      <c r="Y309" s="11">
        <f t="shared" si="90"/>
        <v>0</v>
      </c>
      <c r="Z309" s="98">
        <f t="shared" si="77"/>
        <v>0</v>
      </c>
      <c r="AA309" s="98">
        <f t="shared" si="78"/>
        <v>0</v>
      </c>
      <c r="AB309" s="98">
        <f t="shared" si="91"/>
        <v>0</v>
      </c>
      <c r="AC309" s="19"/>
      <c r="AD309" s="13"/>
      <c r="AE309" s="95">
        <f t="shared" si="79"/>
        <v>0</v>
      </c>
      <c r="AF309" s="95">
        <f t="shared" si="80"/>
        <v>0</v>
      </c>
      <c r="AG309" s="95">
        <f t="shared" si="81"/>
        <v>0</v>
      </c>
    </row>
    <row r="310" spans="1:33" hidden="1">
      <c r="A310" s="7">
        <v>306</v>
      </c>
      <c r="B310" s="17"/>
      <c r="C310" s="17"/>
      <c r="D310" s="17"/>
      <c r="E310" s="2"/>
      <c r="F310" s="99"/>
      <c r="G310" s="93"/>
      <c r="H310" s="12"/>
      <c r="I310" s="11">
        <v>100</v>
      </c>
      <c r="J310" s="11">
        <f t="shared" si="92"/>
        <v>0</v>
      </c>
      <c r="K310" s="7" t="s">
        <v>9</v>
      </c>
      <c r="L310" s="98">
        <f t="shared" si="93"/>
        <v>0</v>
      </c>
      <c r="M310" s="94">
        <f t="shared" si="94"/>
        <v>0</v>
      </c>
      <c r="N310" s="94">
        <f t="shared" si="95"/>
        <v>0</v>
      </c>
      <c r="O310" s="30"/>
      <c r="P310" s="21">
        <f t="shared" si="82"/>
        <v>0</v>
      </c>
      <c r="Q310" s="5">
        <f t="shared" si="83"/>
        <v>0</v>
      </c>
      <c r="R310" s="5">
        <f t="shared" si="84"/>
        <v>0</v>
      </c>
      <c r="S310" s="182">
        <f t="shared" si="96"/>
        <v>0</v>
      </c>
      <c r="T310" s="2"/>
      <c r="U310" s="100">
        <f t="shared" si="86"/>
        <v>0</v>
      </c>
      <c r="V310" s="100">
        <f t="shared" si="87"/>
        <v>0</v>
      </c>
      <c r="W310" s="22">
        <f t="shared" si="88"/>
        <v>0</v>
      </c>
      <c r="X310" s="11">
        <f t="shared" si="89"/>
        <v>100</v>
      </c>
      <c r="Y310" s="11">
        <f t="shared" si="90"/>
        <v>0</v>
      </c>
      <c r="Z310" s="98">
        <f t="shared" si="77"/>
        <v>0</v>
      </c>
      <c r="AA310" s="98">
        <f t="shared" si="78"/>
        <v>0</v>
      </c>
      <c r="AB310" s="98">
        <f t="shared" si="91"/>
        <v>0</v>
      </c>
      <c r="AC310" s="19"/>
      <c r="AD310" s="13"/>
      <c r="AE310" s="95">
        <f t="shared" si="79"/>
        <v>0</v>
      </c>
      <c r="AF310" s="95">
        <f t="shared" si="80"/>
        <v>0</v>
      </c>
      <c r="AG310" s="95">
        <f t="shared" si="81"/>
        <v>0</v>
      </c>
    </row>
    <row r="311" spans="1:33" hidden="1">
      <c r="A311" s="7">
        <v>307</v>
      </c>
      <c r="B311" s="17"/>
      <c r="C311" s="17"/>
      <c r="D311" s="17"/>
      <c r="E311" s="2"/>
      <c r="F311" s="99"/>
      <c r="G311" s="93"/>
      <c r="H311" s="12"/>
      <c r="I311" s="11">
        <v>100</v>
      </c>
      <c r="J311" s="11">
        <f t="shared" si="92"/>
        <v>0</v>
      </c>
      <c r="K311" s="7" t="s">
        <v>9</v>
      </c>
      <c r="L311" s="98">
        <f t="shared" si="93"/>
        <v>0</v>
      </c>
      <c r="M311" s="94">
        <f t="shared" si="94"/>
        <v>0</v>
      </c>
      <c r="N311" s="94">
        <f t="shared" si="95"/>
        <v>0</v>
      </c>
      <c r="O311" s="30"/>
      <c r="P311" s="21">
        <f t="shared" si="82"/>
        <v>0</v>
      </c>
      <c r="Q311" s="5">
        <f t="shared" si="83"/>
        <v>0</v>
      </c>
      <c r="R311" s="5">
        <f t="shared" si="84"/>
        <v>0</v>
      </c>
      <c r="S311" s="182">
        <f t="shared" si="96"/>
        <v>0</v>
      </c>
      <c r="T311" s="2"/>
      <c r="U311" s="100">
        <f t="shared" si="86"/>
        <v>0</v>
      </c>
      <c r="V311" s="100">
        <f t="shared" si="87"/>
        <v>0</v>
      </c>
      <c r="W311" s="22">
        <f t="shared" si="88"/>
        <v>0</v>
      </c>
      <c r="X311" s="11">
        <f t="shared" si="89"/>
        <v>100</v>
      </c>
      <c r="Y311" s="11">
        <f t="shared" si="90"/>
        <v>0</v>
      </c>
      <c r="Z311" s="98">
        <f t="shared" si="77"/>
        <v>0</v>
      </c>
      <c r="AA311" s="98">
        <f t="shared" si="78"/>
        <v>0</v>
      </c>
      <c r="AB311" s="98">
        <f t="shared" si="91"/>
        <v>0</v>
      </c>
      <c r="AC311" s="19"/>
      <c r="AD311" s="13"/>
      <c r="AE311" s="95">
        <f t="shared" si="79"/>
        <v>0</v>
      </c>
      <c r="AF311" s="95">
        <f t="shared" si="80"/>
        <v>0</v>
      </c>
      <c r="AG311" s="95">
        <f t="shared" si="81"/>
        <v>0</v>
      </c>
    </row>
    <row r="312" spans="1:33" hidden="1">
      <c r="A312" s="7">
        <v>308</v>
      </c>
      <c r="B312" s="17"/>
      <c r="C312" s="17"/>
      <c r="D312" s="17"/>
      <c r="E312" s="2"/>
      <c r="F312" s="99"/>
      <c r="G312" s="93"/>
      <c r="H312" s="12"/>
      <c r="I312" s="11">
        <v>100</v>
      </c>
      <c r="J312" s="11">
        <f t="shared" si="92"/>
        <v>0</v>
      </c>
      <c r="K312" s="7" t="s">
        <v>9</v>
      </c>
      <c r="L312" s="98">
        <f t="shared" si="93"/>
        <v>0</v>
      </c>
      <c r="M312" s="94">
        <f t="shared" si="94"/>
        <v>0</v>
      </c>
      <c r="N312" s="94">
        <f t="shared" si="95"/>
        <v>0</v>
      </c>
      <c r="O312" s="30"/>
      <c r="P312" s="21">
        <f t="shared" si="82"/>
        <v>0</v>
      </c>
      <c r="Q312" s="5">
        <f t="shared" si="83"/>
        <v>0</v>
      </c>
      <c r="R312" s="5">
        <f t="shared" si="84"/>
        <v>0</v>
      </c>
      <c r="S312" s="182">
        <f t="shared" si="96"/>
        <v>0</v>
      </c>
      <c r="T312" s="2"/>
      <c r="U312" s="100">
        <f t="shared" si="86"/>
        <v>0</v>
      </c>
      <c r="V312" s="100">
        <f t="shared" si="87"/>
        <v>0</v>
      </c>
      <c r="W312" s="22">
        <f t="shared" si="88"/>
        <v>0</v>
      </c>
      <c r="X312" s="11">
        <f t="shared" si="89"/>
        <v>100</v>
      </c>
      <c r="Y312" s="11">
        <f t="shared" si="90"/>
        <v>0</v>
      </c>
      <c r="Z312" s="98">
        <f t="shared" si="77"/>
        <v>0</v>
      </c>
      <c r="AA312" s="98">
        <f t="shared" si="78"/>
        <v>0</v>
      </c>
      <c r="AB312" s="98">
        <f t="shared" si="91"/>
        <v>0</v>
      </c>
      <c r="AC312" s="19"/>
      <c r="AD312" s="13"/>
      <c r="AE312" s="95">
        <f t="shared" si="79"/>
        <v>0</v>
      </c>
      <c r="AF312" s="95">
        <f t="shared" si="80"/>
        <v>0</v>
      </c>
      <c r="AG312" s="95">
        <f t="shared" si="81"/>
        <v>0</v>
      </c>
    </row>
    <row r="313" spans="1:33" hidden="1">
      <c r="A313" s="7">
        <v>309</v>
      </c>
      <c r="B313" s="17"/>
      <c r="C313" s="17"/>
      <c r="D313" s="17"/>
      <c r="E313" s="2"/>
      <c r="F313" s="99"/>
      <c r="G313" s="93"/>
      <c r="H313" s="12"/>
      <c r="I313" s="11">
        <v>100</v>
      </c>
      <c r="J313" s="11">
        <f t="shared" si="92"/>
        <v>0</v>
      </c>
      <c r="K313" s="7" t="s">
        <v>9</v>
      </c>
      <c r="L313" s="98">
        <f t="shared" si="93"/>
        <v>0</v>
      </c>
      <c r="M313" s="94">
        <f t="shared" si="94"/>
        <v>0</v>
      </c>
      <c r="N313" s="94">
        <f t="shared" si="95"/>
        <v>0</v>
      </c>
      <c r="O313" s="30"/>
      <c r="P313" s="21">
        <f t="shared" si="82"/>
        <v>0</v>
      </c>
      <c r="Q313" s="5">
        <f t="shared" si="83"/>
        <v>0</v>
      </c>
      <c r="R313" s="5">
        <f t="shared" si="84"/>
        <v>0</v>
      </c>
      <c r="S313" s="182">
        <f t="shared" si="96"/>
        <v>0</v>
      </c>
      <c r="T313" s="2"/>
      <c r="U313" s="100">
        <f t="shared" si="86"/>
        <v>0</v>
      </c>
      <c r="V313" s="100">
        <f t="shared" si="87"/>
        <v>0</v>
      </c>
      <c r="W313" s="22">
        <f t="shared" si="88"/>
        <v>0</v>
      </c>
      <c r="X313" s="11">
        <f t="shared" si="89"/>
        <v>100</v>
      </c>
      <c r="Y313" s="11">
        <f t="shared" si="90"/>
        <v>0</v>
      </c>
      <c r="Z313" s="98">
        <f t="shared" si="77"/>
        <v>0</v>
      </c>
      <c r="AA313" s="98">
        <f t="shared" si="78"/>
        <v>0</v>
      </c>
      <c r="AB313" s="98">
        <f t="shared" si="91"/>
        <v>0</v>
      </c>
      <c r="AC313" s="19"/>
      <c r="AD313" s="13"/>
      <c r="AE313" s="95">
        <f t="shared" si="79"/>
        <v>0</v>
      </c>
      <c r="AF313" s="95">
        <f t="shared" si="80"/>
        <v>0</v>
      </c>
      <c r="AG313" s="95">
        <f t="shared" si="81"/>
        <v>0</v>
      </c>
    </row>
    <row r="314" spans="1:33" hidden="1">
      <c r="A314" s="7">
        <v>310</v>
      </c>
      <c r="B314" s="17"/>
      <c r="C314" s="17"/>
      <c r="D314" s="17"/>
      <c r="E314" s="2"/>
      <c r="F314" s="99"/>
      <c r="G314" s="93"/>
      <c r="H314" s="12"/>
      <c r="I314" s="11">
        <v>100</v>
      </c>
      <c r="J314" s="11">
        <f t="shared" si="92"/>
        <v>0</v>
      </c>
      <c r="K314" s="7" t="s">
        <v>9</v>
      </c>
      <c r="L314" s="98">
        <f t="shared" si="93"/>
        <v>0</v>
      </c>
      <c r="M314" s="94">
        <f t="shared" si="94"/>
        <v>0</v>
      </c>
      <c r="N314" s="94">
        <f t="shared" si="95"/>
        <v>0</v>
      </c>
      <c r="O314" s="30"/>
      <c r="P314" s="21">
        <f t="shared" si="82"/>
        <v>0</v>
      </c>
      <c r="Q314" s="5">
        <f t="shared" si="83"/>
        <v>0</v>
      </c>
      <c r="R314" s="5">
        <f t="shared" si="84"/>
        <v>0</v>
      </c>
      <c r="S314" s="182">
        <f t="shared" si="96"/>
        <v>0</v>
      </c>
      <c r="T314" s="2"/>
      <c r="U314" s="100">
        <f t="shared" si="86"/>
        <v>0</v>
      </c>
      <c r="V314" s="100">
        <f t="shared" si="87"/>
        <v>0</v>
      </c>
      <c r="W314" s="22">
        <f t="shared" si="88"/>
        <v>0</v>
      </c>
      <c r="X314" s="11">
        <f t="shared" si="89"/>
        <v>100</v>
      </c>
      <c r="Y314" s="11">
        <f t="shared" si="90"/>
        <v>0</v>
      </c>
      <c r="Z314" s="98">
        <f t="shared" si="77"/>
        <v>0</v>
      </c>
      <c r="AA314" s="98">
        <f t="shared" si="78"/>
        <v>0</v>
      </c>
      <c r="AB314" s="98">
        <f t="shared" si="91"/>
        <v>0</v>
      </c>
      <c r="AC314" s="19"/>
      <c r="AD314" s="13"/>
      <c r="AE314" s="95">
        <f t="shared" si="79"/>
        <v>0</v>
      </c>
      <c r="AF314" s="95">
        <f t="shared" si="80"/>
        <v>0</v>
      </c>
      <c r="AG314" s="95">
        <f t="shared" si="81"/>
        <v>0</v>
      </c>
    </row>
    <row r="315" spans="1:33" hidden="1">
      <c r="A315" s="7">
        <v>311</v>
      </c>
      <c r="B315" s="17"/>
      <c r="C315" s="17"/>
      <c r="D315" s="17"/>
      <c r="E315" s="2"/>
      <c r="F315" s="99"/>
      <c r="G315" s="93"/>
      <c r="H315" s="12"/>
      <c r="I315" s="11">
        <v>100</v>
      </c>
      <c r="J315" s="11">
        <f t="shared" si="92"/>
        <v>0</v>
      </c>
      <c r="K315" s="7" t="s">
        <v>9</v>
      </c>
      <c r="L315" s="98">
        <f t="shared" si="93"/>
        <v>0</v>
      </c>
      <c r="M315" s="94">
        <f t="shared" si="94"/>
        <v>0</v>
      </c>
      <c r="N315" s="94">
        <f t="shared" si="95"/>
        <v>0</v>
      </c>
      <c r="O315" s="30"/>
      <c r="P315" s="21">
        <f t="shared" si="82"/>
        <v>0</v>
      </c>
      <c r="Q315" s="5">
        <f t="shared" si="83"/>
        <v>0</v>
      </c>
      <c r="R315" s="5">
        <f t="shared" si="84"/>
        <v>0</v>
      </c>
      <c r="S315" s="182">
        <f t="shared" si="96"/>
        <v>0</v>
      </c>
      <c r="T315" s="2"/>
      <c r="U315" s="100">
        <f t="shared" si="86"/>
        <v>0</v>
      </c>
      <c r="V315" s="100">
        <f t="shared" si="87"/>
        <v>0</v>
      </c>
      <c r="W315" s="22">
        <f t="shared" si="88"/>
        <v>0</v>
      </c>
      <c r="X315" s="11">
        <f t="shared" si="89"/>
        <v>100</v>
      </c>
      <c r="Y315" s="11">
        <f t="shared" si="90"/>
        <v>0</v>
      </c>
      <c r="Z315" s="98">
        <f t="shared" si="77"/>
        <v>0</v>
      </c>
      <c r="AA315" s="98">
        <f t="shared" si="78"/>
        <v>0</v>
      </c>
      <c r="AB315" s="98">
        <f t="shared" si="91"/>
        <v>0</v>
      </c>
      <c r="AC315" s="19"/>
      <c r="AD315" s="13"/>
      <c r="AE315" s="95">
        <f t="shared" si="79"/>
        <v>0</v>
      </c>
      <c r="AF315" s="95">
        <f t="shared" si="80"/>
        <v>0</v>
      </c>
      <c r="AG315" s="95">
        <f t="shared" si="81"/>
        <v>0</v>
      </c>
    </row>
    <row r="316" spans="1:33" hidden="1">
      <c r="A316" s="7">
        <v>312</v>
      </c>
      <c r="B316" s="17"/>
      <c r="C316" s="17"/>
      <c r="D316" s="17"/>
      <c r="E316" s="2"/>
      <c r="F316" s="99"/>
      <c r="G316" s="93"/>
      <c r="H316" s="12"/>
      <c r="I316" s="11">
        <v>100</v>
      </c>
      <c r="J316" s="11">
        <f t="shared" si="92"/>
        <v>0</v>
      </c>
      <c r="K316" s="7" t="s">
        <v>9</v>
      </c>
      <c r="L316" s="98">
        <f t="shared" si="93"/>
        <v>0</v>
      </c>
      <c r="M316" s="94">
        <f t="shared" si="94"/>
        <v>0</v>
      </c>
      <c r="N316" s="94">
        <f t="shared" si="95"/>
        <v>0</v>
      </c>
      <c r="O316" s="30"/>
      <c r="P316" s="21">
        <f t="shared" si="82"/>
        <v>0</v>
      </c>
      <c r="Q316" s="5">
        <f t="shared" si="83"/>
        <v>0</v>
      </c>
      <c r="R316" s="5">
        <f t="shared" si="84"/>
        <v>0</v>
      </c>
      <c r="S316" s="182">
        <f t="shared" si="96"/>
        <v>0</v>
      </c>
      <c r="T316" s="2"/>
      <c r="U316" s="100">
        <f t="shared" si="86"/>
        <v>0</v>
      </c>
      <c r="V316" s="100">
        <f t="shared" si="87"/>
        <v>0</v>
      </c>
      <c r="W316" s="22">
        <f t="shared" si="88"/>
        <v>0</v>
      </c>
      <c r="X316" s="11">
        <f t="shared" si="89"/>
        <v>100</v>
      </c>
      <c r="Y316" s="11">
        <f t="shared" si="90"/>
        <v>0</v>
      </c>
      <c r="Z316" s="98">
        <f t="shared" si="77"/>
        <v>0</v>
      </c>
      <c r="AA316" s="98">
        <f t="shared" si="78"/>
        <v>0</v>
      </c>
      <c r="AB316" s="98">
        <f t="shared" si="91"/>
        <v>0</v>
      </c>
      <c r="AC316" s="19"/>
      <c r="AD316" s="13"/>
      <c r="AE316" s="95">
        <f t="shared" si="79"/>
        <v>0</v>
      </c>
      <c r="AF316" s="95">
        <f t="shared" si="80"/>
        <v>0</v>
      </c>
      <c r="AG316" s="95">
        <f t="shared" si="81"/>
        <v>0</v>
      </c>
    </row>
    <row r="317" spans="1:33" hidden="1">
      <c r="A317" s="7">
        <v>313</v>
      </c>
      <c r="B317" s="17"/>
      <c r="C317" s="17"/>
      <c r="D317" s="17"/>
      <c r="E317" s="2"/>
      <c r="F317" s="99"/>
      <c r="G317" s="93"/>
      <c r="H317" s="12"/>
      <c r="I317" s="11">
        <v>100</v>
      </c>
      <c r="J317" s="11">
        <f t="shared" si="92"/>
        <v>0</v>
      </c>
      <c r="K317" s="7" t="s">
        <v>9</v>
      </c>
      <c r="L317" s="98">
        <f t="shared" si="93"/>
        <v>0</v>
      </c>
      <c r="M317" s="94">
        <f t="shared" si="94"/>
        <v>0</v>
      </c>
      <c r="N317" s="94">
        <f t="shared" si="95"/>
        <v>0</v>
      </c>
      <c r="O317" s="30"/>
      <c r="P317" s="21">
        <f t="shared" si="82"/>
        <v>0</v>
      </c>
      <c r="Q317" s="5">
        <f t="shared" si="83"/>
        <v>0</v>
      </c>
      <c r="R317" s="5">
        <f t="shared" si="84"/>
        <v>0</v>
      </c>
      <c r="S317" s="182">
        <f t="shared" si="96"/>
        <v>0</v>
      </c>
      <c r="T317" s="2"/>
      <c r="U317" s="100">
        <f t="shared" si="86"/>
        <v>0</v>
      </c>
      <c r="V317" s="100">
        <f t="shared" si="87"/>
        <v>0</v>
      </c>
      <c r="W317" s="22">
        <f t="shared" si="88"/>
        <v>0</v>
      </c>
      <c r="X317" s="11">
        <f t="shared" si="89"/>
        <v>100</v>
      </c>
      <c r="Y317" s="11">
        <f t="shared" si="90"/>
        <v>0</v>
      </c>
      <c r="Z317" s="98">
        <f t="shared" si="77"/>
        <v>0</v>
      </c>
      <c r="AA317" s="98">
        <f t="shared" si="78"/>
        <v>0</v>
      </c>
      <c r="AB317" s="98">
        <f t="shared" si="91"/>
        <v>0</v>
      </c>
      <c r="AC317" s="19"/>
      <c r="AD317" s="13"/>
      <c r="AE317" s="95">
        <f t="shared" si="79"/>
        <v>0</v>
      </c>
      <c r="AF317" s="95">
        <f t="shared" si="80"/>
        <v>0</v>
      </c>
      <c r="AG317" s="95">
        <f t="shared" si="81"/>
        <v>0</v>
      </c>
    </row>
    <row r="318" spans="1:33" hidden="1">
      <c r="A318" s="7">
        <v>314</v>
      </c>
      <c r="B318" s="17"/>
      <c r="C318" s="17"/>
      <c r="D318" s="17"/>
      <c r="E318" s="2"/>
      <c r="F318" s="99"/>
      <c r="G318" s="93"/>
      <c r="H318" s="12"/>
      <c r="I318" s="11">
        <v>100</v>
      </c>
      <c r="J318" s="11">
        <f t="shared" si="92"/>
        <v>0</v>
      </c>
      <c r="K318" s="7" t="s">
        <v>9</v>
      </c>
      <c r="L318" s="98">
        <f t="shared" si="93"/>
        <v>0</v>
      </c>
      <c r="M318" s="94">
        <f t="shared" si="94"/>
        <v>0</v>
      </c>
      <c r="N318" s="94">
        <f t="shared" si="95"/>
        <v>0</v>
      </c>
      <c r="O318" s="30"/>
      <c r="P318" s="21">
        <f t="shared" si="82"/>
        <v>0</v>
      </c>
      <c r="Q318" s="5">
        <f t="shared" si="83"/>
        <v>0</v>
      </c>
      <c r="R318" s="5">
        <f t="shared" si="84"/>
        <v>0</v>
      </c>
      <c r="S318" s="182">
        <f t="shared" si="96"/>
        <v>0</v>
      </c>
      <c r="T318" s="2"/>
      <c r="U318" s="100">
        <f t="shared" si="86"/>
        <v>0</v>
      </c>
      <c r="V318" s="100">
        <f t="shared" si="87"/>
        <v>0</v>
      </c>
      <c r="W318" s="22">
        <f t="shared" si="88"/>
        <v>0</v>
      </c>
      <c r="X318" s="11">
        <f t="shared" si="89"/>
        <v>100</v>
      </c>
      <c r="Y318" s="11">
        <f t="shared" si="90"/>
        <v>0</v>
      </c>
      <c r="Z318" s="98">
        <f t="shared" si="77"/>
        <v>0</v>
      </c>
      <c r="AA318" s="98">
        <f t="shared" si="78"/>
        <v>0</v>
      </c>
      <c r="AB318" s="98">
        <f t="shared" si="91"/>
        <v>0</v>
      </c>
      <c r="AC318" s="19"/>
      <c r="AD318" s="13"/>
      <c r="AE318" s="95">
        <f t="shared" si="79"/>
        <v>0</v>
      </c>
      <c r="AF318" s="95">
        <f t="shared" si="80"/>
        <v>0</v>
      </c>
      <c r="AG318" s="95">
        <f t="shared" si="81"/>
        <v>0</v>
      </c>
    </row>
    <row r="319" spans="1:33" hidden="1">
      <c r="A319" s="7">
        <v>315</v>
      </c>
      <c r="B319" s="17"/>
      <c r="C319" s="17"/>
      <c r="D319" s="17"/>
      <c r="E319" s="2"/>
      <c r="F319" s="99"/>
      <c r="G319" s="93"/>
      <c r="H319" s="12"/>
      <c r="I319" s="11">
        <v>100</v>
      </c>
      <c r="J319" s="11">
        <f t="shared" si="92"/>
        <v>0</v>
      </c>
      <c r="K319" s="7" t="s">
        <v>9</v>
      </c>
      <c r="L319" s="98">
        <f t="shared" si="93"/>
        <v>0</v>
      </c>
      <c r="M319" s="94">
        <f t="shared" si="94"/>
        <v>0</v>
      </c>
      <c r="N319" s="94">
        <f t="shared" si="95"/>
        <v>0</v>
      </c>
      <c r="O319" s="30"/>
      <c r="P319" s="21">
        <f t="shared" si="82"/>
        <v>0</v>
      </c>
      <c r="Q319" s="5">
        <f t="shared" si="83"/>
        <v>0</v>
      </c>
      <c r="R319" s="5">
        <f t="shared" si="84"/>
        <v>0</v>
      </c>
      <c r="S319" s="182">
        <f t="shared" si="96"/>
        <v>0</v>
      </c>
      <c r="T319" s="2"/>
      <c r="U319" s="100">
        <f t="shared" si="86"/>
        <v>0</v>
      </c>
      <c r="V319" s="100">
        <f t="shared" si="87"/>
        <v>0</v>
      </c>
      <c r="W319" s="22">
        <f t="shared" si="88"/>
        <v>0</v>
      </c>
      <c r="X319" s="11">
        <f t="shared" si="89"/>
        <v>100</v>
      </c>
      <c r="Y319" s="11">
        <f t="shared" si="90"/>
        <v>0</v>
      </c>
      <c r="Z319" s="98">
        <f t="shared" si="77"/>
        <v>0</v>
      </c>
      <c r="AA319" s="98">
        <f t="shared" si="78"/>
        <v>0</v>
      </c>
      <c r="AB319" s="98">
        <f t="shared" si="91"/>
        <v>0</v>
      </c>
      <c r="AC319" s="19"/>
      <c r="AD319" s="13"/>
      <c r="AE319" s="95">
        <f t="shared" si="79"/>
        <v>0</v>
      </c>
      <c r="AF319" s="95">
        <f t="shared" si="80"/>
        <v>0</v>
      </c>
      <c r="AG319" s="95">
        <f t="shared" si="81"/>
        <v>0</v>
      </c>
    </row>
    <row r="320" spans="1:33" hidden="1">
      <c r="A320" s="7">
        <v>316</v>
      </c>
      <c r="B320" s="17"/>
      <c r="C320" s="17"/>
      <c r="D320" s="17"/>
      <c r="E320" s="2"/>
      <c r="F320" s="99"/>
      <c r="G320" s="93"/>
      <c r="H320" s="12"/>
      <c r="I320" s="11">
        <v>100</v>
      </c>
      <c r="J320" s="11">
        <f t="shared" si="92"/>
        <v>0</v>
      </c>
      <c r="K320" s="7" t="s">
        <v>9</v>
      </c>
      <c r="L320" s="98">
        <f t="shared" si="93"/>
        <v>0</v>
      </c>
      <c r="M320" s="94">
        <f t="shared" si="94"/>
        <v>0</v>
      </c>
      <c r="N320" s="94">
        <f t="shared" si="95"/>
        <v>0</v>
      </c>
      <c r="O320" s="30"/>
      <c r="P320" s="21">
        <f t="shared" si="82"/>
        <v>0</v>
      </c>
      <c r="Q320" s="5">
        <f t="shared" si="83"/>
        <v>0</v>
      </c>
      <c r="R320" s="5">
        <f t="shared" si="84"/>
        <v>0</v>
      </c>
      <c r="S320" s="182">
        <f t="shared" si="96"/>
        <v>0</v>
      </c>
      <c r="T320" s="2"/>
      <c r="U320" s="100">
        <f t="shared" si="86"/>
        <v>0</v>
      </c>
      <c r="V320" s="100">
        <f t="shared" si="87"/>
        <v>0</v>
      </c>
      <c r="W320" s="22">
        <f t="shared" si="88"/>
        <v>0</v>
      </c>
      <c r="X320" s="11">
        <f t="shared" si="89"/>
        <v>100</v>
      </c>
      <c r="Y320" s="11">
        <f t="shared" si="90"/>
        <v>0</v>
      </c>
      <c r="Z320" s="98">
        <f t="shared" si="77"/>
        <v>0</v>
      </c>
      <c r="AA320" s="98">
        <f t="shared" si="78"/>
        <v>0</v>
      </c>
      <c r="AB320" s="98">
        <f t="shared" si="91"/>
        <v>0</v>
      </c>
      <c r="AC320" s="19"/>
      <c r="AD320" s="13"/>
      <c r="AE320" s="95">
        <f t="shared" si="79"/>
        <v>0</v>
      </c>
      <c r="AF320" s="95">
        <f t="shared" si="80"/>
        <v>0</v>
      </c>
      <c r="AG320" s="95">
        <f t="shared" si="81"/>
        <v>0</v>
      </c>
    </row>
    <row r="321" spans="1:33" hidden="1">
      <c r="A321" s="7">
        <v>317</v>
      </c>
      <c r="B321" s="17"/>
      <c r="C321" s="17"/>
      <c r="D321" s="17"/>
      <c r="E321" s="2"/>
      <c r="F321" s="99"/>
      <c r="G321" s="93"/>
      <c r="H321" s="12"/>
      <c r="I321" s="11">
        <v>100</v>
      </c>
      <c r="J321" s="11">
        <f t="shared" si="92"/>
        <v>0</v>
      </c>
      <c r="K321" s="7" t="s">
        <v>9</v>
      </c>
      <c r="L321" s="98">
        <f t="shared" si="93"/>
        <v>0</v>
      </c>
      <c r="M321" s="94">
        <f t="shared" si="94"/>
        <v>0</v>
      </c>
      <c r="N321" s="94">
        <f t="shared" si="95"/>
        <v>0</v>
      </c>
      <c r="O321" s="30"/>
      <c r="P321" s="21">
        <f t="shared" si="82"/>
        <v>0</v>
      </c>
      <c r="Q321" s="5">
        <f t="shared" si="83"/>
        <v>0</v>
      </c>
      <c r="R321" s="5">
        <f t="shared" si="84"/>
        <v>0</v>
      </c>
      <c r="S321" s="182">
        <f t="shared" si="96"/>
        <v>0</v>
      </c>
      <c r="T321" s="2"/>
      <c r="U321" s="100">
        <f t="shared" si="86"/>
        <v>0</v>
      </c>
      <c r="V321" s="100">
        <f t="shared" si="87"/>
        <v>0</v>
      </c>
      <c r="W321" s="22">
        <f t="shared" si="88"/>
        <v>0</v>
      </c>
      <c r="X321" s="11">
        <f t="shared" si="89"/>
        <v>100</v>
      </c>
      <c r="Y321" s="11">
        <f t="shared" si="90"/>
        <v>0</v>
      </c>
      <c r="Z321" s="98">
        <f t="shared" si="77"/>
        <v>0</v>
      </c>
      <c r="AA321" s="98">
        <f t="shared" si="78"/>
        <v>0</v>
      </c>
      <c r="AB321" s="98">
        <f t="shared" si="91"/>
        <v>0</v>
      </c>
      <c r="AC321" s="19"/>
      <c r="AD321" s="13"/>
      <c r="AE321" s="95">
        <f t="shared" si="79"/>
        <v>0</v>
      </c>
      <c r="AF321" s="95">
        <f t="shared" si="80"/>
        <v>0</v>
      </c>
      <c r="AG321" s="95">
        <f t="shared" si="81"/>
        <v>0</v>
      </c>
    </row>
    <row r="322" spans="1:33" hidden="1">
      <c r="A322" s="7">
        <v>318</v>
      </c>
      <c r="B322" s="17"/>
      <c r="C322" s="17"/>
      <c r="D322" s="17"/>
      <c r="E322" s="2"/>
      <c r="F322" s="99"/>
      <c r="G322" s="93"/>
      <c r="H322" s="12"/>
      <c r="I322" s="11">
        <v>100</v>
      </c>
      <c r="J322" s="11">
        <f t="shared" si="92"/>
        <v>0</v>
      </c>
      <c r="K322" s="7" t="s">
        <v>9</v>
      </c>
      <c r="L322" s="98">
        <f t="shared" si="93"/>
        <v>0</v>
      </c>
      <c r="M322" s="94">
        <f t="shared" si="94"/>
        <v>0</v>
      </c>
      <c r="N322" s="94">
        <f t="shared" si="95"/>
        <v>0</v>
      </c>
      <c r="O322" s="30"/>
      <c r="P322" s="21">
        <f t="shared" si="82"/>
        <v>0</v>
      </c>
      <c r="Q322" s="5">
        <f t="shared" si="83"/>
        <v>0</v>
      </c>
      <c r="R322" s="5">
        <f t="shared" si="84"/>
        <v>0</v>
      </c>
      <c r="S322" s="182">
        <f t="shared" si="96"/>
        <v>0</v>
      </c>
      <c r="T322" s="2"/>
      <c r="U322" s="100">
        <f t="shared" si="86"/>
        <v>0</v>
      </c>
      <c r="V322" s="100">
        <f t="shared" si="87"/>
        <v>0</v>
      </c>
      <c r="W322" s="22">
        <f t="shared" si="88"/>
        <v>0</v>
      </c>
      <c r="X322" s="11">
        <f t="shared" si="89"/>
        <v>100</v>
      </c>
      <c r="Y322" s="11">
        <f t="shared" si="90"/>
        <v>0</v>
      </c>
      <c r="Z322" s="98">
        <f t="shared" si="77"/>
        <v>0</v>
      </c>
      <c r="AA322" s="98">
        <f t="shared" si="78"/>
        <v>0</v>
      </c>
      <c r="AB322" s="98">
        <f t="shared" si="91"/>
        <v>0</v>
      </c>
      <c r="AC322" s="19"/>
      <c r="AD322" s="13"/>
      <c r="AE322" s="95">
        <f t="shared" si="79"/>
        <v>0</v>
      </c>
      <c r="AF322" s="95">
        <f t="shared" si="80"/>
        <v>0</v>
      </c>
      <c r="AG322" s="95">
        <f t="shared" si="81"/>
        <v>0</v>
      </c>
    </row>
    <row r="323" spans="1:33" hidden="1">
      <c r="A323" s="7">
        <v>319</v>
      </c>
      <c r="B323" s="17"/>
      <c r="C323" s="17"/>
      <c r="D323" s="17"/>
      <c r="E323" s="2"/>
      <c r="F323" s="99"/>
      <c r="G323" s="93"/>
      <c r="H323" s="12"/>
      <c r="I323" s="11">
        <v>100</v>
      </c>
      <c r="J323" s="11">
        <f t="shared" si="92"/>
        <v>0</v>
      </c>
      <c r="K323" s="7" t="s">
        <v>9</v>
      </c>
      <c r="L323" s="98">
        <f t="shared" si="93"/>
        <v>0</v>
      </c>
      <c r="M323" s="94">
        <f t="shared" si="94"/>
        <v>0</v>
      </c>
      <c r="N323" s="94">
        <f t="shared" si="95"/>
        <v>0</v>
      </c>
      <c r="O323" s="30"/>
      <c r="P323" s="21">
        <f t="shared" si="82"/>
        <v>0</v>
      </c>
      <c r="Q323" s="5">
        <f t="shared" si="83"/>
        <v>0</v>
      </c>
      <c r="R323" s="5">
        <f t="shared" si="84"/>
        <v>0</v>
      </c>
      <c r="S323" s="182">
        <f t="shared" si="96"/>
        <v>0</v>
      </c>
      <c r="T323" s="2"/>
      <c r="U323" s="100">
        <f t="shared" si="86"/>
        <v>0</v>
      </c>
      <c r="V323" s="100">
        <f t="shared" si="87"/>
        <v>0</v>
      </c>
      <c r="W323" s="22">
        <f t="shared" si="88"/>
        <v>0</v>
      </c>
      <c r="X323" s="11">
        <f t="shared" si="89"/>
        <v>100</v>
      </c>
      <c r="Y323" s="11">
        <f t="shared" si="90"/>
        <v>0</v>
      </c>
      <c r="Z323" s="98">
        <f t="shared" si="77"/>
        <v>0</v>
      </c>
      <c r="AA323" s="98">
        <f t="shared" si="78"/>
        <v>0</v>
      </c>
      <c r="AB323" s="98">
        <f t="shared" si="91"/>
        <v>0</v>
      </c>
      <c r="AC323" s="19"/>
      <c r="AD323" s="13"/>
      <c r="AE323" s="95">
        <f t="shared" si="79"/>
        <v>0</v>
      </c>
      <c r="AF323" s="95">
        <f t="shared" si="80"/>
        <v>0</v>
      </c>
      <c r="AG323" s="95">
        <f t="shared" si="81"/>
        <v>0</v>
      </c>
    </row>
    <row r="324" spans="1:33" hidden="1">
      <c r="A324" s="7">
        <v>320</v>
      </c>
      <c r="B324" s="17"/>
      <c r="C324" s="17"/>
      <c r="D324" s="17"/>
      <c r="E324" s="2"/>
      <c r="F324" s="99"/>
      <c r="G324" s="93"/>
      <c r="H324" s="12"/>
      <c r="I324" s="11">
        <v>100</v>
      </c>
      <c r="J324" s="11">
        <f t="shared" si="92"/>
        <v>0</v>
      </c>
      <c r="K324" s="7" t="s">
        <v>9</v>
      </c>
      <c r="L324" s="98">
        <f t="shared" si="93"/>
        <v>0</v>
      </c>
      <c r="M324" s="94">
        <f t="shared" si="94"/>
        <v>0</v>
      </c>
      <c r="N324" s="94">
        <f t="shared" si="95"/>
        <v>0</v>
      </c>
      <c r="O324" s="30"/>
      <c r="P324" s="21">
        <f t="shared" si="82"/>
        <v>0</v>
      </c>
      <c r="Q324" s="5">
        <f t="shared" si="83"/>
        <v>0</v>
      </c>
      <c r="R324" s="5">
        <f t="shared" si="84"/>
        <v>0</v>
      </c>
      <c r="S324" s="182">
        <f t="shared" si="96"/>
        <v>0</v>
      </c>
      <c r="T324" s="2"/>
      <c r="U324" s="100">
        <f t="shared" si="86"/>
        <v>0</v>
      </c>
      <c r="V324" s="100">
        <f t="shared" si="87"/>
        <v>0</v>
      </c>
      <c r="W324" s="22">
        <f t="shared" si="88"/>
        <v>0</v>
      </c>
      <c r="X324" s="11">
        <f t="shared" si="89"/>
        <v>100</v>
      </c>
      <c r="Y324" s="11">
        <f t="shared" si="90"/>
        <v>0</v>
      </c>
      <c r="Z324" s="98">
        <f t="shared" si="77"/>
        <v>0</v>
      </c>
      <c r="AA324" s="98">
        <f t="shared" si="78"/>
        <v>0</v>
      </c>
      <c r="AB324" s="98">
        <f t="shared" si="91"/>
        <v>0</v>
      </c>
      <c r="AC324" s="19"/>
      <c r="AD324" s="13"/>
      <c r="AE324" s="95">
        <f t="shared" si="79"/>
        <v>0</v>
      </c>
      <c r="AF324" s="95">
        <f t="shared" si="80"/>
        <v>0</v>
      </c>
      <c r="AG324" s="95">
        <f t="shared" si="81"/>
        <v>0</v>
      </c>
    </row>
    <row r="325" spans="1:33" hidden="1">
      <c r="A325" s="7">
        <v>321</v>
      </c>
      <c r="B325" s="17"/>
      <c r="C325" s="17"/>
      <c r="D325" s="17"/>
      <c r="E325" s="2"/>
      <c r="F325" s="99"/>
      <c r="G325" s="93"/>
      <c r="H325" s="12"/>
      <c r="I325" s="11">
        <v>100</v>
      </c>
      <c r="J325" s="11">
        <f t="shared" si="92"/>
        <v>0</v>
      </c>
      <c r="K325" s="7" t="s">
        <v>9</v>
      </c>
      <c r="L325" s="98">
        <f t="shared" si="93"/>
        <v>0</v>
      </c>
      <c r="M325" s="94">
        <f t="shared" si="94"/>
        <v>0</v>
      </c>
      <c r="N325" s="94">
        <f t="shared" si="95"/>
        <v>0</v>
      </c>
      <c r="O325" s="30"/>
      <c r="P325" s="21">
        <f t="shared" si="82"/>
        <v>0</v>
      </c>
      <c r="Q325" s="5">
        <f t="shared" si="83"/>
        <v>0</v>
      </c>
      <c r="R325" s="5">
        <f t="shared" si="84"/>
        <v>0</v>
      </c>
      <c r="S325" s="182">
        <f t="shared" si="96"/>
        <v>0</v>
      </c>
      <c r="T325" s="2"/>
      <c r="U325" s="100">
        <f t="shared" si="86"/>
        <v>0</v>
      </c>
      <c r="V325" s="100">
        <f t="shared" si="87"/>
        <v>0</v>
      </c>
      <c r="W325" s="22">
        <f t="shared" si="88"/>
        <v>0</v>
      </c>
      <c r="X325" s="11">
        <f t="shared" si="89"/>
        <v>100</v>
      </c>
      <c r="Y325" s="11">
        <f t="shared" si="90"/>
        <v>0</v>
      </c>
      <c r="Z325" s="98">
        <f t="shared" ref="Z325:Z388" si="97">U325*Y325</f>
        <v>0</v>
      </c>
      <c r="AA325" s="98">
        <f t="shared" ref="AA325:AA388" si="98">V325*Y325</f>
        <v>0</v>
      </c>
      <c r="AB325" s="98">
        <f t="shared" si="91"/>
        <v>0</v>
      </c>
      <c r="AC325" s="19"/>
      <c r="AD325" s="13"/>
      <c r="AE325" s="95">
        <f t="shared" ref="AE325:AE388" si="99">L325-Z325</f>
        <v>0</v>
      </c>
      <c r="AF325" s="95">
        <f t="shared" ref="AF325:AF388" si="100">M325-AA325</f>
        <v>0</v>
      </c>
      <c r="AG325" s="95">
        <f t="shared" ref="AG325:AG388" si="101">N325-AB325</f>
        <v>0</v>
      </c>
    </row>
    <row r="326" spans="1:33" hidden="1">
      <c r="A326" s="7">
        <v>322</v>
      </c>
      <c r="B326" s="17"/>
      <c r="C326" s="17"/>
      <c r="D326" s="17"/>
      <c r="E326" s="2"/>
      <c r="F326" s="99"/>
      <c r="G326" s="93"/>
      <c r="H326" s="12"/>
      <c r="I326" s="11">
        <v>100</v>
      </c>
      <c r="J326" s="11">
        <f t="shared" si="92"/>
        <v>0</v>
      </c>
      <c r="K326" s="7" t="s">
        <v>9</v>
      </c>
      <c r="L326" s="98">
        <f t="shared" si="93"/>
        <v>0</v>
      </c>
      <c r="M326" s="94">
        <f t="shared" si="94"/>
        <v>0</v>
      </c>
      <c r="N326" s="94">
        <f t="shared" si="95"/>
        <v>0</v>
      </c>
      <c r="O326" s="30"/>
      <c r="P326" s="21">
        <f t="shared" ref="P326:P389" si="102">B326</f>
        <v>0</v>
      </c>
      <c r="Q326" s="5">
        <f t="shared" ref="Q326:Q389" si="103">C326</f>
        <v>0</v>
      </c>
      <c r="R326" s="5">
        <f t="shared" ref="R326:R389" si="104">D326</f>
        <v>0</v>
      </c>
      <c r="S326" s="182">
        <f t="shared" ref="S326:S389" si="105">E326</f>
        <v>0</v>
      </c>
      <c r="T326" s="2"/>
      <c r="U326" s="100">
        <f t="shared" ref="U326:U389" si="106">F326</f>
        <v>0</v>
      </c>
      <c r="V326" s="100">
        <f t="shared" ref="V326:V389" si="107">G326</f>
        <v>0</v>
      </c>
      <c r="W326" s="22">
        <f t="shared" ref="W326:W389" si="108">H326</f>
        <v>0</v>
      </c>
      <c r="X326" s="11">
        <f t="shared" ref="X326:X389" si="109">I326</f>
        <v>100</v>
      </c>
      <c r="Y326" s="11">
        <f t="shared" ref="Y326:Y389" si="110">IF(X326,W326/X326,0)</f>
        <v>0</v>
      </c>
      <c r="Z326" s="98">
        <f t="shared" si="97"/>
        <v>0</v>
      </c>
      <c r="AA326" s="98">
        <f t="shared" si="98"/>
        <v>0</v>
      </c>
      <c r="AB326" s="98">
        <f t="shared" ref="AB326:AB389" si="111">AA326+Z326</f>
        <v>0</v>
      </c>
      <c r="AC326" s="19"/>
      <c r="AD326" s="13"/>
      <c r="AE326" s="95">
        <f t="shared" si="99"/>
        <v>0</v>
      </c>
      <c r="AF326" s="95">
        <f t="shared" si="100"/>
        <v>0</v>
      </c>
      <c r="AG326" s="95">
        <f t="shared" si="101"/>
        <v>0</v>
      </c>
    </row>
    <row r="327" spans="1:33" hidden="1">
      <c r="A327" s="7">
        <v>323</v>
      </c>
      <c r="B327" s="17"/>
      <c r="C327" s="17"/>
      <c r="D327" s="17"/>
      <c r="E327" s="2"/>
      <c r="F327" s="99"/>
      <c r="G327" s="93"/>
      <c r="H327" s="12"/>
      <c r="I327" s="11">
        <v>100</v>
      </c>
      <c r="J327" s="11">
        <f t="shared" ref="J327:J390" si="112">IF(I327,H327/I327,0)</f>
        <v>0</v>
      </c>
      <c r="K327" s="7" t="s">
        <v>9</v>
      </c>
      <c r="L327" s="98">
        <f t="shared" ref="L327:L390" si="113">F327*J327</f>
        <v>0</v>
      </c>
      <c r="M327" s="94">
        <f t="shared" ref="M327:M390" si="114">G327*J327</f>
        <v>0</v>
      </c>
      <c r="N327" s="94">
        <f t="shared" ref="N327:N390" si="115">L327+M327</f>
        <v>0</v>
      </c>
      <c r="O327" s="30"/>
      <c r="P327" s="21">
        <f t="shared" si="102"/>
        <v>0</v>
      </c>
      <c r="Q327" s="5">
        <f t="shared" si="103"/>
        <v>0</v>
      </c>
      <c r="R327" s="5">
        <f t="shared" si="104"/>
        <v>0</v>
      </c>
      <c r="S327" s="182">
        <f t="shared" si="105"/>
        <v>0</v>
      </c>
      <c r="T327" s="2"/>
      <c r="U327" s="100">
        <f t="shared" si="106"/>
        <v>0</v>
      </c>
      <c r="V327" s="100">
        <f t="shared" si="107"/>
        <v>0</v>
      </c>
      <c r="W327" s="22">
        <f t="shared" si="108"/>
        <v>0</v>
      </c>
      <c r="X327" s="11">
        <f t="shared" si="109"/>
        <v>100</v>
      </c>
      <c r="Y327" s="11">
        <f t="shared" si="110"/>
        <v>0</v>
      </c>
      <c r="Z327" s="98">
        <f t="shared" si="97"/>
        <v>0</v>
      </c>
      <c r="AA327" s="98">
        <f t="shared" si="98"/>
        <v>0</v>
      </c>
      <c r="AB327" s="98">
        <f t="shared" si="111"/>
        <v>0</v>
      </c>
      <c r="AC327" s="19"/>
      <c r="AD327" s="13"/>
      <c r="AE327" s="95">
        <f t="shared" si="99"/>
        <v>0</v>
      </c>
      <c r="AF327" s="95">
        <f t="shared" si="100"/>
        <v>0</v>
      </c>
      <c r="AG327" s="95">
        <f t="shared" si="101"/>
        <v>0</v>
      </c>
    </row>
    <row r="328" spans="1:33" hidden="1">
      <c r="A328" s="7">
        <v>324</v>
      </c>
      <c r="B328" s="17"/>
      <c r="C328" s="17"/>
      <c r="D328" s="17"/>
      <c r="E328" s="2"/>
      <c r="F328" s="99"/>
      <c r="G328" s="93"/>
      <c r="H328" s="12"/>
      <c r="I328" s="11">
        <v>100</v>
      </c>
      <c r="J328" s="11">
        <f t="shared" si="112"/>
        <v>0</v>
      </c>
      <c r="K328" s="7" t="s">
        <v>9</v>
      </c>
      <c r="L328" s="98">
        <f t="shared" si="113"/>
        <v>0</v>
      </c>
      <c r="M328" s="94">
        <f t="shared" si="114"/>
        <v>0</v>
      </c>
      <c r="N328" s="94">
        <f t="shared" si="115"/>
        <v>0</v>
      </c>
      <c r="O328" s="30"/>
      <c r="P328" s="21">
        <f t="shared" si="102"/>
        <v>0</v>
      </c>
      <c r="Q328" s="5">
        <f t="shared" si="103"/>
        <v>0</v>
      </c>
      <c r="R328" s="5">
        <f t="shared" si="104"/>
        <v>0</v>
      </c>
      <c r="S328" s="182">
        <f t="shared" si="105"/>
        <v>0</v>
      </c>
      <c r="T328" s="2"/>
      <c r="U328" s="100">
        <f t="shared" si="106"/>
        <v>0</v>
      </c>
      <c r="V328" s="100">
        <f t="shared" si="107"/>
        <v>0</v>
      </c>
      <c r="W328" s="22">
        <f t="shared" si="108"/>
        <v>0</v>
      </c>
      <c r="X328" s="11">
        <f t="shared" si="109"/>
        <v>100</v>
      </c>
      <c r="Y328" s="11">
        <f t="shared" si="110"/>
        <v>0</v>
      </c>
      <c r="Z328" s="98">
        <f t="shared" si="97"/>
        <v>0</v>
      </c>
      <c r="AA328" s="98">
        <f t="shared" si="98"/>
        <v>0</v>
      </c>
      <c r="AB328" s="98">
        <f t="shared" si="111"/>
        <v>0</v>
      </c>
      <c r="AC328" s="19"/>
      <c r="AD328" s="13"/>
      <c r="AE328" s="95">
        <f t="shared" si="99"/>
        <v>0</v>
      </c>
      <c r="AF328" s="95">
        <f t="shared" si="100"/>
        <v>0</v>
      </c>
      <c r="AG328" s="95">
        <f t="shared" si="101"/>
        <v>0</v>
      </c>
    </row>
    <row r="329" spans="1:33" hidden="1">
      <c r="A329" s="7">
        <v>325</v>
      </c>
      <c r="B329" s="17"/>
      <c r="C329" s="17"/>
      <c r="D329" s="17"/>
      <c r="E329" s="2"/>
      <c r="F329" s="99"/>
      <c r="G329" s="93"/>
      <c r="H329" s="12"/>
      <c r="I329" s="11">
        <v>100</v>
      </c>
      <c r="J329" s="11">
        <f t="shared" si="112"/>
        <v>0</v>
      </c>
      <c r="K329" s="7" t="s">
        <v>9</v>
      </c>
      <c r="L329" s="98">
        <f t="shared" si="113"/>
        <v>0</v>
      </c>
      <c r="M329" s="94">
        <f t="shared" si="114"/>
        <v>0</v>
      </c>
      <c r="N329" s="94">
        <f t="shared" si="115"/>
        <v>0</v>
      </c>
      <c r="O329" s="30"/>
      <c r="P329" s="21">
        <f t="shared" si="102"/>
        <v>0</v>
      </c>
      <c r="Q329" s="5">
        <f t="shared" si="103"/>
        <v>0</v>
      </c>
      <c r="R329" s="5">
        <f t="shared" si="104"/>
        <v>0</v>
      </c>
      <c r="S329" s="182">
        <f t="shared" si="105"/>
        <v>0</v>
      </c>
      <c r="T329" s="2"/>
      <c r="U329" s="100">
        <f t="shared" si="106"/>
        <v>0</v>
      </c>
      <c r="V329" s="100">
        <f t="shared" si="107"/>
        <v>0</v>
      </c>
      <c r="W329" s="22">
        <f t="shared" si="108"/>
        <v>0</v>
      </c>
      <c r="X329" s="11">
        <f t="shared" si="109"/>
        <v>100</v>
      </c>
      <c r="Y329" s="11">
        <f t="shared" si="110"/>
        <v>0</v>
      </c>
      <c r="Z329" s="98">
        <f t="shared" si="97"/>
        <v>0</v>
      </c>
      <c r="AA329" s="98">
        <f t="shared" si="98"/>
        <v>0</v>
      </c>
      <c r="AB329" s="98">
        <f t="shared" si="111"/>
        <v>0</v>
      </c>
      <c r="AC329" s="19"/>
      <c r="AD329" s="13"/>
      <c r="AE329" s="95">
        <f t="shared" si="99"/>
        <v>0</v>
      </c>
      <c r="AF329" s="95">
        <f t="shared" si="100"/>
        <v>0</v>
      </c>
      <c r="AG329" s="95">
        <f t="shared" si="101"/>
        <v>0</v>
      </c>
    </row>
    <row r="330" spans="1:33" hidden="1">
      <c r="A330" s="7">
        <v>326</v>
      </c>
      <c r="B330" s="17"/>
      <c r="C330" s="17"/>
      <c r="D330" s="17"/>
      <c r="E330" s="2"/>
      <c r="F330" s="99"/>
      <c r="G330" s="93"/>
      <c r="H330" s="12"/>
      <c r="I330" s="11">
        <v>100</v>
      </c>
      <c r="J330" s="11">
        <f t="shared" si="112"/>
        <v>0</v>
      </c>
      <c r="K330" s="7" t="s">
        <v>9</v>
      </c>
      <c r="L330" s="98">
        <f t="shared" si="113"/>
        <v>0</v>
      </c>
      <c r="M330" s="94">
        <f t="shared" si="114"/>
        <v>0</v>
      </c>
      <c r="N330" s="94">
        <f t="shared" si="115"/>
        <v>0</v>
      </c>
      <c r="O330" s="30"/>
      <c r="P330" s="21">
        <f t="shared" si="102"/>
        <v>0</v>
      </c>
      <c r="Q330" s="5">
        <f t="shared" si="103"/>
        <v>0</v>
      </c>
      <c r="R330" s="5">
        <f t="shared" si="104"/>
        <v>0</v>
      </c>
      <c r="S330" s="182">
        <f t="shared" si="105"/>
        <v>0</v>
      </c>
      <c r="T330" s="2"/>
      <c r="U330" s="100">
        <f t="shared" si="106"/>
        <v>0</v>
      </c>
      <c r="V330" s="100">
        <f t="shared" si="107"/>
        <v>0</v>
      </c>
      <c r="W330" s="22">
        <f t="shared" si="108"/>
        <v>0</v>
      </c>
      <c r="X330" s="11">
        <f t="shared" si="109"/>
        <v>100</v>
      </c>
      <c r="Y330" s="11">
        <f t="shared" si="110"/>
        <v>0</v>
      </c>
      <c r="Z330" s="98">
        <f t="shared" si="97"/>
        <v>0</v>
      </c>
      <c r="AA330" s="98">
        <f t="shared" si="98"/>
        <v>0</v>
      </c>
      <c r="AB330" s="98">
        <f t="shared" si="111"/>
        <v>0</v>
      </c>
      <c r="AC330" s="19"/>
      <c r="AD330" s="13"/>
      <c r="AE330" s="95">
        <f t="shared" si="99"/>
        <v>0</v>
      </c>
      <c r="AF330" s="95">
        <f t="shared" si="100"/>
        <v>0</v>
      </c>
      <c r="AG330" s="95">
        <f t="shared" si="101"/>
        <v>0</v>
      </c>
    </row>
    <row r="331" spans="1:33" hidden="1">
      <c r="A331" s="7">
        <v>327</v>
      </c>
      <c r="B331" s="17"/>
      <c r="C331" s="17"/>
      <c r="D331" s="17"/>
      <c r="E331" s="2"/>
      <c r="F331" s="99"/>
      <c r="G331" s="93"/>
      <c r="H331" s="12"/>
      <c r="I331" s="11">
        <v>100</v>
      </c>
      <c r="J331" s="11">
        <f t="shared" si="112"/>
        <v>0</v>
      </c>
      <c r="K331" s="7" t="s">
        <v>9</v>
      </c>
      <c r="L331" s="98">
        <f t="shared" si="113"/>
        <v>0</v>
      </c>
      <c r="M331" s="94">
        <f t="shared" si="114"/>
        <v>0</v>
      </c>
      <c r="N331" s="94">
        <f t="shared" si="115"/>
        <v>0</v>
      </c>
      <c r="O331" s="30"/>
      <c r="P331" s="21">
        <f t="shared" si="102"/>
        <v>0</v>
      </c>
      <c r="Q331" s="5">
        <f t="shared" si="103"/>
        <v>0</v>
      </c>
      <c r="R331" s="5">
        <f t="shared" si="104"/>
        <v>0</v>
      </c>
      <c r="S331" s="182">
        <f t="shared" si="105"/>
        <v>0</v>
      </c>
      <c r="T331" s="2"/>
      <c r="U331" s="100">
        <f t="shared" si="106"/>
        <v>0</v>
      </c>
      <c r="V331" s="100">
        <f t="shared" si="107"/>
        <v>0</v>
      </c>
      <c r="W331" s="22">
        <f t="shared" si="108"/>
        <v>0</v>
      </c>
      <c r="X331" s="11">
        <f t="shared" si="109"/>
        <v>100</v>
      </c>
      <c r="Y331" s="11">
        <f t="shared" si="110"/>
        <v>0</v>
      </c>
      <c r="Z331" s="98">
        <f t="shared" si="97"/>
        <v>0</v>
      </c>
      <c r="AA331" s="98">
        <f t="shared" si="98"/>
        <v>0</v>
      </c>
      <c r="AB331" s="98">
        <f t="shared" si="111"/>
        <v>0</v>
      </c>
      <c r="AC331" s="19"/>
      <c r="AD331" s="13"/>
      <c r="AE331" s="95">
        <f t="shared" si="99"/>
        <v>0</v>
      </c>
      <c r="AF331" s="95">
        <f t="shared" si="100"/>
        <v>0</v>
      </c>
      <c r="AG331" s="95">
        <f t="shared" si="101"/>
        <v>0</v>
      </c>
    </row>
    <row r="332" spans="1:33" hidden="1">
      <c r="A332" s="7">
        <v>328</v>
      </c>
      <c r="B332" s="17"/>
      <c r="C332" s="17"/>
      <c r="D332" s="17"/>
      <c r="E332" s="2"/>
      <c r="F332" s="99"/>
      <c r="G332" s="93"/>
      <c r="H332" s="12"/>
      <c r="I332" s="11">
        <v>100</v>
      </c>
      <c r="J332" s="11">
        <f t="shared" si="112"/>
        <v>0</v>
      </c>
      <c r="K332" s="7" t="s">
        <v>9</v>
      </c>
      <c r="L332" s="98">
        <f t="shared" si="113"/>
        <v>0</v>
      </c>
      <c r="M332" s="94">
        <f t="shared" si="114"/>
        <v>0</v>
      </c>
      <c r="N332" s="94">
        <f t="shared" si="115"/>
        <v>0</v>
      </c>
      <c r="O332" s="30"/>
      <c r="P332" s="21">
        <f t="shared" si="102"/>
        <v>0</v>
      </c>
      <c r="Q332" s="5">
        <f t="shared" si="103"/>
        <v>0</v>
      </c>
      <c r="R332" s="5">
        <f t="shared" si="104"/>
        <v>0</v>
      </c>
      <c r="S332" s="182">
        <f t="shared" si="105"/>
        <v>0</v>
      </c>
      <c r="T332" s="2"/>
      <c r="U332" s="100">
        <f t="shared" si="106"/>
        <v>0</v>
      </c>
      <c r="V332" s="100">
        <f t="shared" si="107"/>
        <v>0</v>
      </c>
      <c r="W332" s="22">
        <f t="shared" si="108"/>
        <v>0</v>
      </c>
      <c r="X332" s="11">
        <f t="shared" si="109"/>
        <v>100</v>
      </c>
      <c r="Y332" s="11">
        <f t="shared" si="110"/>
        <v>0</v>
      </c>
      <c r="Z332" s="98">
        <f t="shared" si="97"/>
        <v>0</v>
      </c>
      <c r="AA332" s="98">
        <f t="shared" si="98"/>
        <v>0</v>
      </c>
      <c r="AB332" s="98">
        <f t="shared" si="111"/>
        <v>0</v>
      </c>
      <c r="AC332" s="19"/>
      <c r="AD332" s="13"/>
      <c r="AE332" s="95">
        <f t="shared" si="99"/>
        <v>0</v>
      </c>
      <c r="AF332" s="95">
        <f t="shared" si="100"/>
        <v>0</v>
      </c>
      <c r="AG332" s="95">
        <f t="shared" si="101"/>
        <v>0</v>
      </c>
    </row>
    <row r="333" spans="1:33" hidden="1">
      <c r="A333" s="7">
        <v>329</v>
      </c>
      <c r="B333" s="17"/>
      <c r="C333" s="17"/>
      <c r="D333" s="17"/>
      <c r="E333" s="2"/>
      <c r="F333" s="99"/>
      <c r="G333" s="93"/>
      <c r="H333" s="12"/>
      <c r="I333" s="11">
        <v>100</v>
      </c>
      <c r="J333" s="11">
        <f t="shared" si="112"/>
        <v>0</v>
      </c>
      <c r="K333" s="7" t="s">
        <v>9</v>
      </c>
      <c r="L333" s="98">
        <f t="shared" si="113"/>
        <v>0</v>
      </c>
      <c r="M333" s="94">
        <f t="shared" si="114"/>
        <v>0</v>
      </c>
      <c r="N333" s="94">
        <f t="shared" si="115"/>
        <v>0</v>
      </c>
      <c r="O333" s="30"/>
      <c r="P333" s="21">
        <f t="shared" si="102"/>
        <v>0</v>
      </c>
      <c r="Q333" s="5">
        <f t="shared" si="103"/>
        <v>0</v>
      </c>
      <c r="R333" s="5">
        <f t="shared" si="104"/>
        <v>0</v>
      </c>
      <c r="S333" s="182">
        <f t="shared" si="105"/>
        <v>0</v>
      </c>
      <c r="T333" s="2"/>
      <c r="U333" s="100">
        <f t="shared" si="106"/>
        <v>0</v>
      </c>
      <c r="V333" s="100">
        <f t="shared" si="107"/>
        <v>0</v>
      </c>
      <c r="W333" s="22">
        <f t="shared" si="108"/>
        <v>0</v>
      </c>
      <c r="X333" s="11">
        <f t="shared" si="109"/>
        <v>100</v>
      </c>
      <c r="Y333" s="11">
        <f t="shared" si="110"/>
        <v>0</v>
      </c>
      <c r="Z333" s="98">
        <f t="shared" si="97"/>
        <v>0</v>
      </c>
      <c r="AA333" s="98">
        <f t="shared" si="98"/>
        <v>0</v>
      </c>
      <c r="AB333" s="98">
        <f t="shared" si="111"/>
        <v>0</v>
      </c>
      <c r="AC333" s="19"/>
      <c r="AD333" s="13"/>
      <c r="AE333" s="95">
        <f t="shared" si="99"/>
        <v>0</v>
      </c>
      <c r="AF333" s="95">
        <f t="shared" si="100"/>
        <v>0</v>
      </c>
      <c r="AG333" s="95">
        <f t="shared" si="101"/>
        <v>0</v>
      </c>
    </row>
    <row r="334" spans="1:33" hidden="1">
      <c r="A334" s="7">
        <v>330</v>
      </c>
      <c r="B334" s="17"/>
      <c r="C334" s="17"/>
      <c r="D334" s="17"/>
      <c r="E334" s="2"/>
      <c r="F334" s="99"/>
      <c r="G334" s="93"/>
      <c r="H334" s="12"/>
      <c r="I334" s="11">
        <v>100</v>
      </c>
      <c r="J334" s="11">
        <f t="shared" si="112"/>
        <v>0</v>
      </c>
      <c r="K334" s="7" t="s">
        <v>9</v>
      </c>
      <c r="L334" s="98">
        <f t="shared" si="113"/>
        <v>0</v>
      </c>
      <c r="M334" s="94">
        <f t="shared" si="114"/>
        <v>0</v>
      </c>
      <c r="N334" s="94">
        <f t="shared" si="115"/>
        <v>0</v>
      </c>
      <c r="O334" s="30"/>
      <c r="P334" s="21">
        <f t="shared" si="102"/>
        <v>0</v>
      </c>
      <c r="Q334" s="5">
        <f t="shared" si="103"/>
        <v>0</v>
      </c>
      <c r="R334" s="5">
        <f t="shared" si="104"/>
        <v>0</v>
      </c>
      <c r="S334" s="182">
        <f t="shared" si="105"/>
        <v>0</v>
      </c>
      <c r="T334" s="2"/>
      <c r="U334" s="100">
        <f t="shared" si="106"/>
        <v>0</v>
      </c>
      <c r="V334" s="100">
        <f t="shared" si="107"/>
        <v>0</v>
      </c>
      <c r="W334" s="22">
        <f t="shared" si="108"/>
        <v>0</v>
      </c>
      <c r="X334" s="11">
        <f t="shared" si="109"/>
        <v>100</v>
      </c>
      <c r="Y334" s="11">
        <f t="shared" si="110"/>
        <v>0</v>
      </c>
      <c r="Z334" s="98">
        <f t="shared" si="97"/>
        <v>0</v>
      </c>
      <c r="AA334" s="98">
        <f t="shared" si="98"/>
        <v>0</v>
      </c>
      <c r="AB334" s="98">
        <f t="shared" si="111"/>
        <v>0</v>
      </c>
      <c r="AC334" s="19"/>
      <c r="AD334" s="13"/>
      <c r="AE334" s="95">
        <f t="shared" si="99"/>
        <v>0</v>
      </c>
      <c r="AF334" s="95">
        <f t="shared" si="100"/>
        <v>0</v>
      </c>
      <c r="AG334" s="95">
        <f t="shared" si="101"/>
        <v>0</v>
      </c>
    </row>
    <row r="335" spans="1:33" hidden="1">
      <c r="A335" s="7">
        <v>331</v>
      </c>
      <c r="B335" s="17"/>
      <c r="C335" s="17"/>
      <c r="D335" s="17"/>
      <c r="E335" s="2"/>
      <c r="F335" s="99"/>
      <c r="G335" s="93"/>
      <c r="H335" s="12"/>
      <c r="I335" s="11">
        <v>100</v>
      </c>
      <c r="J335" s="11">
        <f t="shared" si="112"/>
        <v>0</v>
      </c>
      <c r="K335" s="7" t="s">
        <v>9</v>
      </c>
      <c r="L335" s="98">
        <f t="shared" si="113"/>
        <v>0</v>
      </c>
      <c r="M335" s="94">
        <f t="shared" si="114"/>
        <v>0</v>
      </c>
      <c r="N335" s="94">
        <f t="shared" si="115"/>
        <v>0</v>
      </c>
      <c r="O335" s="30"/>
      <c r="P335" s="21">
        <f t="shared" si="102"/>
        <v>0</v>
      </c>
      <c r="Q335" s="5">
        <f t="shared" si="103"/>
        <v>0</v>
      </c>
      <c r="R335" s="5">
        <f t="shared" si="104"/>
        <v>0</v>
      </c>
      <c r="S335" s="182">
        <f t="shared" si="105"/>
        <v>0</v>
      </c>
      <c r="T335" s="2"/>
      <c r="U335" s="100">
        <f t="shared" si="106"/>
        <v>0</v>
      </c>
      <c r="V335" s="100">
        <f t="shared" si="107"/>
        <v>0</v>
      </c>
      <c r="W335" s="22">
        <f t="shared" si="108"/>
        <v>0</v>
      </c>
      <c r="X335" s="11">
        <f t="shared" si="109"/>
        <v>100</v>
      </c>
      <c r="Y335" s="11">
        <f t="shared" si="110"/>
        <v>0</v>
      </c>
      <c r="Z335" s="98">
        <f t="shared" si="97"/>
        <v>0</v>
      </c>
      <c r="AA335" s="98">
        <f t="shared" si="98"/>
        <v>0</v>
      </c>
      <c r="AB335" s="98">
        <f t="shared" si="111"/>
        <v>0</v>
      </c>
      <c r="AC335" s="19"/>
      <c r="AD335" s="13"/>
      <c r="AE335" s="95">
        <f t="shared" si="99"/>
        <v>0</v>
      </c>
      <c r="AF335" s="95">
        <f t="shared" si="100"/>
        <v>0</v>
      </c>
      <c r="AG335" s="95">
        <f t="shared" si="101"/>
        <v>0</v>
      </c>
    </row>
    <row r="336" spans="1:33" hidden="1">
      <c r="A336" s="7">
        <v>332</v>
      </c>
      <c r="B336" s="17"/>
      <c r="C336" s="17"/>
      <c r="D336" s="17"/>
      <c r="E336" s="2"/>
      <c r="F336" s="99"/>
      <c r="G336" s="93"/>
      <c r="H336" s="12"/>
      <c r="I336" s="11">
        <v>100</v>
      </c>
      <c r="J336" s="11">
        <f t="shared" si="112"/>
        <v>0</v>
      </c>
      <c r="K336" s="7" t="s">
        <v>9</v>
      </c>
      <c r="L336" s="98">
        <f t="shared" si="113"/>
        <v>0</v>
      </c>
      <c r="M336" s="94">
        <f t="shared" si="114"/>
        <v>0</v>
      </c>
      <c r="N336" s="94">
        <f t="shared" si="115"/>
        <v>0</v>
      </c>
      <c r="O336" s="30"/>
      <c r="P336" s="21">
        <f t="shared" si="102"/>
        <v>0</v>
      </c>
      <c r="Q336" s="5">
        <f t="shared" si="103"/>
        <v>0</v>
      </c>
      <c r="R336" s="5">
        <f t="shared" si="104"/>
        <v>0</v>
      </c>
      <c r="S336" s="182">
        <f t="shared" si="105"/>
        <v>0</v>
      </c>
      <c r="T336" s="2"/>
      <c r="U336" s="100">
        <f t="shared" si="106"/>
        <v>0</v>
      </c>
      <c r="V336" s="100">
        <f t="shared" si="107"/>
        <v>0</v>
      </c>
      <c r="W336" s="22">
        <f t="shared" si="108"/>
        <v>0</v>
      </c>
      <c r="X336" s="11">
        <f t="shared" si="109"/>
        <v>100</v>
      </c>
      <c r="Y336" s="11">
        <f t="shared" si="110"/>
        <v>0</v>
      </c>
      <c r="Z336" s="98">
        <f t="shared" si="97"/>
        <v>0</v>
      </c>
      <c r="AA336" s="98">
        <f t="shared" si="98"/>
        <v>0</v>
      </c>
      <c r="AB336" s="98">
        <f t="shared" si="111"/>
        <v>0</v>
      </c>
      <c r="AC336" s="19"/>
      <c r="AD336" s="13"/>
      <c r="AE336" s="95">
        <f t="shared" si="99"/>
        <v>0</v>
      </c>
      <c r="AF336" s="95">
        <f t="shared" si="100"/>
        <v>0</v>
      </c>
      <c r="AG336" s="95">
        <f t="shared" si="101"/>
        <v>0</v>
      </c>
    </row>
    <row r="337" spans="1:33" hidden="1">
      <c r="A337" s="7">
        <v>333</v>
      </c>
      <c r="B337" s="17"/>
      <c r="C337" s="17"/>
      <c r="D337" s="17"/>
      <c r="E337" s="2"/>
      <c r="F337" s="99"/>
      <c r="G337" s="93"/>
      <c r="H337" s="12"/>
      <c r="I337" s="11">
        <v>100</v>
      </c>
      <c r="J337" s="11">
        <f t="shared" si="112"/>
        <v>0</v>
      </c>
      <c r="K337" s="7" t="s">
        <v>9</v>
      </c>
      <c r="L337" s="98">
        <f t="shared" si="113"/>
        <v>0</v>
      </c>
      <c r="M337" s="94">
        <f t="shared" si="114"/>
        <v>0</v>
      </c>
      <c r="N337" s="94">
        <f t="shared" si="115"/>
        <v>0</v>
      </c>
      <c r="O337" s="30"/>
      <c r="P337" s="21">
        <f t="shared" si="102"/>
        <v>0</v>
      </c>
      <c r="Q337" s="5">
        <f t="shared" si="103"/>
        <v>0</v>
      </c>
      <c r="R337" s="5">
        <f t="shared" si="104"/>
        <v>0</v>
      </c>
      <c r="S337" s="182">
        <f t="shared" si="105"/>
        <v>0</v>
      </c>
      <c r="T337" s="2"/>
      <c r="U337" s="100">
        <f t="shared" si="106"/>
        <v>0</v>
      </c>
      <c r="V337" s="100">
        <f t="shared" si="107"/>
        <v>0</v>
      </c>
      <c r="W337" s="22">
        <f t="shared" si="108"/>
        <v>0</v>
      </c>
      <c r="X337" s="11">
        <f t="shared" si="109"/>
        <v>100</v>
      </c>
      <c r="Y337" s="11">
        <f t="shared" si="110"/>
        <v>0</v>
      </c>
      <c r="Z337" s="98">
        <f t="shared" si="97"/>
        <v>0</v>
      </c>
      <c r="AA337" s="98">
        <f t="shared" si="98"/>
        <v>0</v>
      </c>
      <c r="AB337" s="98">
        <f t="shared" si="111"/>
        <v>0</v>
      </c>
      <c r="AC337" s="19"/>
      <c r="AD337" s="13"/>
      <c r="AE337" s="95">
        <f t="shared" si="99"/>
        <v>0</v>
      </c>
      <c r="AF337" s="95">
        <f t="shared" si="100"/>
        <v>0</v>
      </c>
      <c r="AG337" s="95">
        <f t="shared" si="101"/>
        <v>0</v>
      </c>
    </row>
    <row r="338" spans="1:33" hidden="1">
      <c r="A338" s="7">
        <v>334</v>
      </c>
      <c r="B338" s="17"/>
      <c r="C338" s="17"/>
      <c r="D338" s="17"/>
      <c r="E338" s="2"/>
      <c r="F338" s="99"/>
      <c r="G338" s="93"/>
      <c r="H338" s="12"/>
      <c r="I338" s="11">
        <v>100</v>
      </c>
      <c r="J338" s="11">
        <f t="shared" si="112"/>
        <v>0</v>
      </c>
      <c r="K338" s="7" t="s">
        <v>9</v>
      </c>
      <c r="L338" s="98">
        <f t="shared" si="113"/>
        <v>0</v>
      </c>
      <c r="M338" s="94">
        <f t="shared" si="114"/>
        <v>0</v>
      </c>
      <c r="N338" s="94">
        <f t="shared" si="115"/>
        <v>0</v>
      </c>
      <c r="O338" s="30"/>
      <c r="P338" s="21">
        <f t="shared" si="102"/>
        <v>0</v>
      </c>
      <c r="Q338" s="5">
        <f t="shared" si="103"/>
        <v>0</v>
      </c>
      <c r="R338" s="5">
        <f t="shared" si="104"/>
        <v>0</v>
      </c>
      <c r="S338" s="182">
        <f t="shared" si="105"/>
        <v>0</v>
      </c>
      <c r="T338" s="2"/>
      <c r="U338" s="100">
        <f t="shared" si="106"/>
        <v>0</v>
      </c>
      <c r="V338" s="100">
        <f t="shared" si="107"/>
        <v>0</v>
      </c>
      <c r="W338" s="22">
        <f t="shared" si="108"/>
        <v>0</v>
      </c>
      <c r="X338" s="11">
        <f t="shared" si="109"/>
        <v>100</v>
      </c>
      <c r="Y338" s="11">
        <f t="shared" si="110"/>
        <v>0</v>
      </c>
      <c r="Z338" s="98">
        <f t="shared" si="97"/>
        <v>0</v>
      </c>
      <c r="AA338" s="98">
        <f t="shared" si="98"/>
        <v>0</v>
      </c>
      <c r="AB338" s="98">
        <f t="shared" si="111"/>
        <v>0</v>
      </c>
      <c r="AC338" s="19"/>
      <c r="AD338" s="13"/>
      <c r="AE338" s="95">
        <f t="shared" si="99"/>
        <v>0</v>
      </c>
      <c r="AF338" s="95">
        <f t="shared" si="100"/>
        <v>0</v>
      </c>
      <c r="AG338" s="95">
        <f t="shared" si="101"/>
        <v>0</v>
      </c>
    </row>
    <row r="339" spans="1:33" hidden="1">
      <c r="A339" s="7">
        <v>335</v>
      </c>
      <c r="B339" s="17"/>
      <c r="C339" s="17"/>
      <c r="D339" s="17"/>
      <c r="E339" s="2"/>
      <c r="F339" s="99"/>
      <c r="G339" s="93"/>
      <c r="H339" s="12"/>
      <c r="I339" s="11">
        <v>100</v>
      </c>
      <c r="J339" s="11">
        <f t="shared" si="112"/>
        <v>0</v>
      </c>
      <c r="K339" s="7" t="s">
        <v>9</v>
      </c>
      <c r="L339" s="98">
        <f t="shared" si="113"/>
        <v>0</v>
      </c>
      <c r="M339" s="94">
        <f t="shared" si="114"/>
        <v>0</v>
      </c>
      <c r="N339" s="94">
        <f t="shared" si="115"/>
        <v>0</v>
      </c>
      <c r="O339" s="30"/>
      <c r="P339" s="21">
        <f t="shared" si="102"/>
        <v>0</v>
      </c>
      <c r="Q339" s="5">
        <f t="shared" si="103"/>
        <v>0</v>
      </c>
      <c r="R339" s="5">
        <f t="shared" si="104"/>
        <v>0</v>
      </c>
      <c r="S339" s="182">
        <f t="shared" si="105"/>
        <v>0</v>
      </c>
      <c r="T339" s="2"/>
      <c r="U339" s="100">
        <f t="shared" si="106"/>
        <v>0</v>
      </c>
      <c r="V339" s="100">
        <f t="shared" si="107"/>
        <v>0</v>
      </c>
      <c r="W339" s="22">
        <f t="shared" si="108"/>
        <v>0</v>
      </c>
      <c r="X339" s="11">
        <f t="shared" si="109"/>
        <v>100</v>
      </c>
      <c r="Y339" s="11">
        <f t="shared" si="110"/>
        <v>0</v>
      </c>
      <c r="Z339" s="98">
        <f t="shared" si="97"/>
        <v>0</v>
      </c>
      <c r="AA339" s="98">
        <f t="shared" si="98"/>
        <v>0</v>
      </c>
      <c r="AB339" s="98">
        <f t="shared" si="111"/>
        <v>0</v>
      </c>
      <c r="AC339" s="19"/>
      <c r="AD339" s="13"/>
      <c r="AE339" s="95">
        <f t="shared" si="99"/>
        <v>0</v>
      </c>
      <c r="AF339" s="95">
        <f t="shared" si="100"/>
        <v>0</v>
      </c>
      <c r="AG339" s="95">
        <f t="shared" si="101"/>
        <v>0</v>
      </c>
    </row>
    <row r="340" spans="1:33" hidden="1">
      <c r="A340" s="7">
        <v>336</v>
      </c>
      <c r="B340" s="17"/>
      <c r="C340" s="17"/>
      <c r="D340" s="17"/>
      <c r="E340" s="2"/>
      <c r="F340" s="99"/>
      <c r="G340" s="93"/>
      <c r="H340" s="12"/>
      <c r="I340" s="11">
        <v>100</v>
      </c>
      <c r="J340" s="11">
        <f t="shared" si="112"/>
        <v>0</v>
      </c>
      <c r="K340" s="7" t="s">
        <v>9</v>
      </c>
      <c r="L340" s="98">
        <f t="shared" si="113"/>
        <v>0</v>
      </c>
      <c r="M340" s="94">
        <f t="shared" si="114"/>
        <v>0</v>
      </c>
      <c r="N340" s="94">
        <f t="shared" si="115"/>
        <v>0</v>
      </c>
      <c r="O340" s="30"/>
      <c r="P340" s="21">
        <f t="shared" si="102"/>
        <v>0</v>
      </c>
      <c r="Q340" s="5">
        <f t="shared" si="103"/>
        <v>0</v>
      </c>
      <c r="R340" s="5">
        <f t="shared" si="104"/>
        <v>0</v>
      </c>
      <c r="S340" s="182">
        <f t="shared" si="105"/>
        <v>0</v>
      </c>
      <c r="T340" s="2"/>
      <c r="U340" s="100">
        <f t="shared" si="106"/>
        <v>0</v>
      </c>
      <c r="V340" s="100">
        <f t="shared" si="107"/>
        <v>0</v>
      </c>
      <c r="W340" s="22">
        <f t="shared" si="108"/>
        <v>0</v>
      </c>
      <c r="X340" s="11">
        <f t="shared" si="109"/>
        <v>100</v>
      </c>
      <c r="Y340" s="11">
        <f t="shared" si="110"/>
        <v>0</v>
      </c>
      <c r="Z340" s="98">
        <f t="shared" si="97"/>
        <v>0</v>
      </c>
      <c r="AA340" s="98">
        <f t="shared" si="98"/>
        <v>0</v>
      </c>
      <c r="AB340" s="98">
        <f t="shared" si="111"/>
        <v>0</v>
      </c>
      <c r="AC340" s="19"/>
      <c r="AD340" s="13"/>
      <c r="AE340" s="95">
        <f t="shared" si="99"/>
        <v>0</v>
      </c>
      <c r="AF340" s="95">
        <f t="shared" si="100"/>
        <v>0</v>
      </c>
      <c r="AG340" s="95">
        <f t="shared" si="101"/>
        <v>0</v>
      </c>
    </row>
    <row r="341" spans="1:33" hidden="1">
      <c r="A341" s="7">
        <v>337</v>
      </c>
      <c r="B341" s="17"/>
      <c r="C341" s="17"/>
      <c r="D341" s="17"/>
      <c r="E341" s="2"/>
      <c r="F341" s="99"/>
      <c r="G341" s="93"/>
      <c r="H341" s="12"/>
      <c r="I341" s="11">
        <v>100</v>
      </c>
      <c r="J341" s="11">
        <f t="shared" si="112"/>
        <v>0</v>
      </c>
      <c r="K341" s="7" t="s">
        <v>9</v>
      </c>
      <c r="L341" s="98">
        <f t="shared" si="113"/>
        <v>0</v>
      </c>
      <c r="M341" s="94">
        <f t="shared" si="114"/>
        <v>0</v>
      </c>
      <c r="N341" s="94">
        <f t="shared" si="115"/>
        <v>0</v>
      </c>
      <c r="O341" s="30"/>
      <c r="P341" s="21">
        <f t="shared" si="102"/>
        <v>0</v>
      </c>
      <c r="Q341" s="5">
        <f t="shared" si="103"/>
        <v>0</v>
      </c>
      <c r="R341" s="5">
        <f t="shared" si="104"/>
        <v>0</v>
      </c>
      <c r="S341" s="182">
        <f t="shared" si="105"/>
        <v>0</v>
      </c>
      <c r="T341" s="2"/>
      <c r="U341" s="100">
        <f t="shared" si="106"/>
        <v>0</v>
      </c>
      <c r="V341" s="100">
        <f t="shared" si="107"/>
        <v>0</v>
      </c>
      <c r="W341" s="22">
        <f t="shared" si="108"/>
        <v>0</v>
      </c>
      <c r="X341" s="11">
        <f t="shared" si="109"/>
        <v>100</v>
      </c>
      <c r="Y341" s="11">
        <f t="shared" si="110"/>
        <v>0</v>
      </c>
      <c r="Z341" s="98">
        <f t="shared" si="97"/>
        <v>0</v>
      </c>
      <c r="AA341" s="98">
        <f t="shared" si="98"/>
        <v>0</v>
      </c>
      <c r="AB341" s="98">
        <f t="shared" si="111"/>
        <v>0</v>
      </c>
      <c r="AC341" s="19"/>
      <c r="AD341" s="13"/>
      <c r="AE341" s="95">
        <f t="shared" si="99"/>
        <v>0</v>
      </c>
      <c r="AF341" s="95">
        <f t="shared" si="100"/>
        <v>0</v>
      </c>
      <c r="AG341" s="95">
        <f t="shared" si="101"/>
        <v>0</v>
      </c>
    </row>
    <row r="342" spans="1:33" hidden="1">
      <c r="A342" s="7">
        <v>338</v>
      </c>
      <c r="B342" s="17"/>
      <c r="C342" s="17"/>
      <c r="D342" s="17"/>
      <c r="E342" s="2"/>
      <c r="F342" s="99"/>
      <c r="G342" s="93"/>
      <c r="H342" s="12"/>
      <c r="I342" s="11">
        <v>100</v>
      </c>
      <c r="J342" s="11">
        <f t="shared" si="112"/>
        <v>0</v>
      </c>
      <c r="K342" s="7" t="s">
        <v>9</v>
      </c>
      <c r="L342" s="98">
        <f t="shared" si="113"/>
        <v>0</v>
      </c>
      <c r="M342" s="94">
        <f t="shared" si="114"/>
        <v>0</v>
      </c>
      <c r="N342" s="94">
        <f t="shared" si="115"/>
        <v>0</v>
      </c>
      <c r="O342" s="30"/>
      <c r="P342" s="21">
        <f t="shared" si="102"/>
        <v>0</v>
      </c>
      <c r="Q342" s="5">
        <f t="shared" si="103"/>
        <v>0</v>
      </c>
      <c r="R342" s="5">
        <f t="shared" si="104"/>
        <v>0</v>
      </c>
      <c r="S342" s="182">
        <f t="shared" si="105"/>
        <v>0</v>
      </c>
      <c r="T342" s="2"/>
      <c r="U342" s="100">
        <f t="shared" si="106"/>
        <v>0</v>
      </c>
      <c r="V342" s="100">
        <f t="shared" si="107"/>
        <v>0</v>
      </c>
      <c r="W342" s="22">
        <f t="shared" si="108"/>
        <v>0</v>
      </c>
      <c r="X342" s="11">
        <f t="shared" si="109"/>
        <v>100</v>
      </c>
      <c r="Y342" s="11">
        <f t="shared" si="110"/>
        <v>0</v>
      </c>
      <c r="Z342" s="98">
        <f t="shared" si="97"/>
        <v>0</v>
      </c>
      <c r="AA342" s="98">
        <f t="shared" si="98"/>
        <v>0</v>
      </c>
      <c r="AB342" s="98">
        <f t="shared" si="111"/>
        <v>0</v>
      </c>
      <c r="AC342" s="19"/>
      <c r="AD342" s="13"/>
      <c r="AE342" s="95">
        <f t="shared" si="99"/>
        <v>0</v>
      </c>
      <c r="AF342" s="95">
        <f t="shared" si="100"/>
        <v>0</v>
      </c>
      <c r="AG342" s="95">
        <f t="shared" si="101"/>
        <v>0</v>
      </c>
    </row>
    <row r="343" spans="1:33" hidden="1">
      <c r="A343" s="7">
        <v>339</v>
      </c>
      <c r="B343" s="17"/>
      <c r="C343" s="17"/>
      <c r="D343" s="17"/>
      <c r="E343" s="2"/>
      <c r="F343" s="99"/>
      <c r="G343" s="93"/>
      <c r="H343" s="12"/>
      <c r="I343" s="11">
        <v>100</v>
      </c>
      <c r="J343" s="11">
        <f t="shared" si="112"/>
        <v>0</v>
      </c>
      <c r="K343" s="7" t="s">
        <v>9</v>
      </c>
      <c r="L343" s="98">
        <f t="shared" si="113"/>
        <v>0</v>
      </c>
      <c r="M343" s="94">
        <f t="shared" si="114"/>
        <v>0</v>
      </c>
      <c r="N343" s="94">
        <f t="shared" si="115"/>
        <v>0</v>
      </c>
      <c r="O343" s="30"/>
      <c r="P343" s="21">
        <f t="shared" si="102"/>
        <v>0</v>
      </c>
      <c r="Q343" s="5">
        <f t="shared" si="103"/>
        <v>0</v>
      </c>
      <c r="R343" s="5">
        <f t="shared" si="104"/>
        <v>0</v>
      </c>
      <c r="S343" s="182">
        <f t="shared" si="105"/>
        <v>0</v>
      </c>
      <c r="T343" s="2"/>
      <c r="U343" s="100">
        <f t="shared" si="106"/>
        <v>0</v>
      </c>
      <c r="V343" s="100">
        <f t="shared" si="107"/>
        <v>0</v>
      </c>
      <c r="W343" s="22">
        <f t="shared" si="108"/>
        <v>0</v>
      </c>
      <c r="X343" s="11">
        <f t="shared" si="109"/>
        <v>100</v>
      </c>
      <c r="Y343" s="11">
        <f t="shared" si="110"/>
        <v>0</v>
      </c>
      <c r="Z343" s="98">
        <f t="shared" si="97"/>
        <v>0</v>
      </c>
      <c r="AA343" s="98">
        <f t="shared" si="98"/>
        <v>0</v>
      </c>
      <c r="AB343" s="98">
        <f t="shared" si="111"/>
        <v>0</v>
      </c>
      <c r="AC343" s="19"/>
      <c r="AD343" s="13"/>
      <c r="AE343" s="95">
        <f t="shared" si="99"/>
        <v>0</v>
      </c>
      <c r="AF343" s="95">
        <f t="shared" si="100"/>
        <v>0</v>
      </c>
      <c r="AG343" s="95">
        <f t="shared" si="101"/>
        <v>0</v>
      </c>
    </row>
    <row r="344" spans="1:33" hidden="1">
      <c r="A344" s="7">
        <v>340</v>
      </c>
      <c r="B344" s="17"/>
      <c r="C344" s="17"/>
      <c r="D344" s="17"/>
      <c r="E344" s="2"/>
      <c r="F344" s="99"/>
      <c r="G344" s="93"/>
      <c r="H344" s="12"/>
      <c r="I344" s="11">
        <v>100</v>
      </c>
      <c r="J344" s="11">
        <f t="shared" si="112"/>
        <v>0</v>
      </c>
      <c r="K344" s="7" t="s">
        <v>9</v>
      </c>
      <c r="L344" s="98">
        <f t="shared" si="113"/>
        <v>0</v>
      </c>
      <c r="M344" s="94">
        <f t="shared" si="114"/>
        <v>0</v>
      </c>
      <c r="N344" s="94">
        <f t="shared" si="115"/>
        <v>0</v>
      </c>
      <c r="O344" s="30"/>
      <c r="P344" s="21">
        <f t="shared" si="102"/>
        <v>0</v>
      </c>
      <c r="Q344" s="5">
        <f t="shared" si="103"/>
        <v>0</v>
      </c>
      <c r="R344" s="5">
        <f t="shared" si="104"/>
        <v>0</v>
      </c>
      <c r="S344" s="182">
        <f t="shared" si="105"/>
        <v>0</v>
      </c>
      <c r="T344" s="2"/>
      <c r="U344" s="100">
        <f t="shared" si="106"/>
        <v>0</v>
      </c>
      <c r="V344" s="100">
        <f t="shared" si="107"/>
        <v>0</v>
      </c>
      <c r="W344" s="22">
        <f t="shared" si="108"/>
        <v>0</v>
      </c>
      <c r="X344" s="11">
        <f t="shared" si="109"/>
        <v>100</v>
      </c>
      <c r="Y344" s="11">
        <f t="shared" si="110"/>
        <v>0</v>
      </c>
      <c r="Z344" s="98">
        <f t="shared" si="97"/>
        <v>0</v>
      </c>
      <c r="AA344" s="98">
        <f t="shared" si="98"/>
        <v>0</v>
      </c>
      <c r="AB344" s="98">
        <f t="shared" si="111"/>
        <v>0</v>
      </c>
      <c r="AC344" s="19"/>
      <c r="AD344" s="13"/>
      <c r="AE344" s="95">
        <f t="shared" si="99"/>
        <v>0</v>
      </c>
      <c r="AF344" s="95">
        <f t="shared" si="100"/>
        <v>0</v>
      </c>
      <c r="AG344" s="95">
        <f t="shared" si="101"/>
        <v>0</v>
      </c>
    </row>
    <row r="345" spans="1:33" hidden="1">
      <c r="A345" s="7">
        <v>341</v>
      </c>
      <c r="B345" s="17"/>
      <c r="C345" s="17"/>
      <c r="D345" s="17"/>
      <c r="E345" s="2"/>
      <c r="F345" s="99"/>
      <c r="G345" s="93"/>
      <c r="H345" s="12"/>
      <c r="I345" s="11">
        <v>100</v>
      </c>
      <c r="J345" s="11">
        <f t="shared" si="112"/>
        <v>0</v>
      </c>
      <c r="K345" s="7" t="s">
        <v>9</v>
      </c>
      <c r="L345" s="98">
        <f t="shared" si="113"/>
        <v>0</v>
      </c>
      <c r="M345" s="94">
        <f t="shared" si="114"/>
        <v>0</v>
      </c>
      <c r="N345" s="94">
        <f t="shared" si="115"/>
        <v>0</v>
      </c>
      <c r="O345" s="30"/>
      <c r="P345" s="21">
        <f t="shared" si="102"/>
        <v>0</v>
      </c>
      <c r="Q345" s="5">
        <f t="shared" si="103"/>
        <v>0</v>
      </c>
      <c r="R345" s="5">
        <f t="shared" si="104"/>
        <v>0</v>
      </c>
      <c r="S345" s="182">
        <f t="shared" si="105"/>
        <v>0</v>
      </c>
      <c r="T345" s="2"/>
      <c r="U345" s="100">
        <f t="shared" si="106"/>
        <v>0</v>
      </c>
      <c r="V345" s="100">
        <f t="shared" si="107"/>
        <v>0</v>
      </c>
      <c r="W345" s="22">
        <f t="shared" si="108"/>
        <v>0</v>
      </c>
      <c r="X345" s="11">
        <f t="shared" si="109"/>
        <v>100</v>
      </c>
      <c r="Y345" s="11">
        <f t="shared" si="110"/>
        <v>0</v>
      </c>
      <c r="Z345" s="98">
        <f t="shared" si="97"/>
        <v>0</v>
      </c>
      <c r="AA345" s="98">
        <f t="shared" si="98"/>
        <v>0</v>
      </c>
      <c r="AB345" s="98">
        <f t="shared" si="111"/>
        <v>0</v>
      </c>
      <c r="AC345" s="19"/>
      <c r="AD345" s="13"/>
      <c r="AE345" s="95">
        <f t="shared" si="99"/>
        <v>0</v>
      </c>
      <c r="AF345" s="95">
        <f t="shared" si="100"/>
        <v>0</v>
      </c>
      <c r="AG345" s="95">
        <f t="shared" si="101"/>
        <v>0</v>
      </c>
    </row>
    <row r="346" spans="1:33" hidden="1">
      <c r="A346" s="7">
        <v>342</v>
      </c>
      <c r="B346" s="17"/>
      <c r="C346" s="17"/>
      <c r="D346" s="17"/>
      <c r="E346" s="2"/>
      <c r="F346" s="99"/>
      <c r="G346" s="93"/>
      <c r="H346" s="12"/>
      <c r="I346" s="11">
        <v>100</v>
      </c>
      <c r="J346" s="11">
        <f t="shared" si="112"/>
        <v>0</v>
      </c>
      <c r="K346" s="7" t="s">
        <v>9</v>
      </c>
      <c r="L346" s="98">
        <f t="shared" si="113"/>
        <v>0</v>
      </c>
      <c r="M346" s="94">
        <f t="shared" si="114"/>
        <v>0</v>
      </c>
      <c r="N346" s="94">
        <f t="shared" si="115"/>
        <v>0</v>
      </c>
      <c r="O346" s="30"/>
      <c r="P346" s="21">
        <f t="shared" si="102"/>
        <v>0</v>
      </c>
      <c r="Q346" s="5">
        <f t="shared" si="103"/>
        <v>0</v>
      </c>
      <c r="R346" s="5">
        <f t="shared" si="104"/>
        <v>0</v>
      </c>
      <c r="S346" s="182">
        <f t="shared" si="105"/>
        <v>0</v>
      </c>
      <c r="T346" s="2"/>
      <c r="U346" s="100">
        <f t="shared" si="106"/>
        <v>0</v>
      </c>
      <c r="V346" s="100">
        <f t="shared" si="107"/>
        <v>0</v>
      </c>
      <c r="W346" s="22">
        <f t="shared" si="108"/>
        <v>0</v>
      </c>
      <c r="X346" s="11">
        <f t="shared" si="109"/>
        <v>100</v>
      </c>
      <c r="Y346" s="11">
        <f t="shared" si="110"/>
        <v>0</v>
      </c>
      <c r="Z346" s="98">
        <f t="shared" si="97"/>
        <v>0</v>
      </c>
      <c r="AA346" s="98">
        <f t="shared" si="98"/>
        <v>0</v>
      </c>
      <c r="AB346" s="98">
        <f t="shared" si="111"/>
        <v>0</v>
      </c>
      <c r="AC346" s="19"/>
      <c r="AD346" s="13"/>
      <c r="AE346" s="95">
        <f t="shared" si="99"/>
        <v>0</v>
      </c>
      <c r="AF346" s="95">
        <f t="shared" si="100"/>
        <v>0</v>
      </c>
      <c r="AG346" s="95">
        <f t="shared" si="101"/>
        <v>0</v>
      </c>
    </row>
    <row r="347" spans="1:33" hidden="1">
      <c r="A347" s="7">
        <v>343</v>
      </c>
      <c r="B347" s="17"/>
      <c r="C347" s="17"/>
      <c r="D347" s="17"/>
      <c r="E347" s="2"/>
      <c r="F347" s="99"/>
      <c r="G347" s="93"/>
      <c r="H347" s="12"/>
      <c r="I347" s="11">
        <v>100</v>
      </c>
      <c r="J347" s="11">
        <f t="shared" si="112"/>
        <v>0</v>
      </c>
      <c r="K347" s="7" t="s">
        <v>9</v>
      </c>
      <c r="L347" s="98">
        <f t="shared" si="113"/>
        <v>0</v>
      </c>
      <c r="M347" s="94">
        <f t="shared" si="114"/>
        <v>0</v>
      </c>
      <c r="N347" s="94">
        <f t="shared" si="115"/>
        <v>0</v>
      </c>
      <c r="O347" s="30"/>
      <c r="P347" s="21">
        <f t="shared" si="102"/>
        <v>0</v>
      </c>
      <c r="Q347" s="5">
        <f t="shared" si="103"/>
        <v>0</v>
      </c>
      <c r="R347" s="5">
        <f t="shared" si="104"/>
        <v>0</v>
      </c>
      <c r="S347" s="182">
        <f t="shared" si="105"/>
        <v>0</v>
      </c>
      <c r="T347" s="2"/>
      <c r="U347" s="100">
        <f t="shared" si="106"/>
        <v>0</v>
      </c>
      <c r="V347" s="100">
        <f t="shared" si="107"/>
        <v>0</v>
      </c>
      <c r="W347" s="22">
        <f t="shared" si="108"/>
        <v>0</v>
      </c>
      <c r="X347" s="11">
        <f t="shared" si="109"/>
        <v>100</v>
      </c>
      <c r="Y347" s="11">
        <f t="shared" si="110"/>
        <v>0</v>
      </c>
      <c r="Z347" s="98">
        <f t="shared" si="97"/>
        <v>0</v>
      </c>
      <c r="AA347" s="98">
        <f t="shared" si="98"/>
        <v>0</v>
      </c>
      <c r="AB347" s="98">
        <f t="shared" si="111"/>
        <v>0</v>
      </c>
      <c r="AC347" s="19"/>
      <c r="AD347" s="13"/>
      <c r="AE347" s="95">
        <f t="shared" si="99"/>
        <v>0</v>
      </c>
      <c r="AF347" s="95">
        <f t="shared" si="100"/>
        <v>0</v>
      </c>
      <c r="AG347" s="95">
        <f t="shared" si="101"/>
        <v>0</v>
      </c>
    </row>
    <row r="348" spans="1:33" hidden="1">
      <c r="A348" s="7">
        <v>344</v>
      </c>
      <c r="B348" s="17"/>
      <c r="C348" s="17"/>
      <c r="D348" s="17"/>
      <c r="E348" s="2"/>
      <c r="F348" s="99"/>
      <c r="G348" s="93"/>
      <c r="H348" s="12"/>
      <c r="I348" s="11">
        <v>100</v>
      </c>
      <c r="J348" s="11">
        <f t="shared" si="112"/>
        <v>0</v>
      </c>
      <c r="K348" s="7" t="s">
        <v>9</v>
      </c>
      <c r="L348" s="98">
        <f t="shared" si="113"/>
        <v>0</v>
      </c>
      <c r="M348" s="94">
        <f t="shared" si="114"/>
        <v>0</v>
      </c>
      <c r="N348" s="94">
        <f t="shared" si="115"/>
        <v>0</v>
      </c>
      <c r="O348" s="30"/>
      <c r="P348" s="21">
        <f t="shared" si="102"/>
        <v>0</v>
      </c>
      <c r="Q348" s="5">
        <f t="shared" si="103"/>
        <v>0</v>
      </c>
      <c r="R348" s="5">
        <f t="shared" si="104"/>
        <v>0</v>
      </c>
      <c r="S348" s="182">
        <f t="shared" si="105"/>
        <v>0</v>
      </c>
      <c r="T348" s="2"/>
      <c r="U348" s="100">
        <f t="shared" si="106"/>
        <v>0</v>
      </c>
      <c r="V348" s="100">
        <f t="shared" si="107"/>
        <v>0</v>
      </c>
      <c r="W348" s="22">
        <f t="shared" si="108"/>
        <v>0</v>
      </c>
      <c r="X348" s="11">
        <f t="shared" si="109"/>
        <v>100</v>
      </c>
      <c r="Y348" s="11">
        <f t="shared" si="110"/>
        <v>0</v>
      </c>
      <c r="Z348" s="98">
        <f t="shared" si="97"/>
        <v>0</v>
      </c>
      <c r="AA348" s="98">
        <f t="shared" si="98"/>
        <v>0</v>
      </c>
      <c r="AB348" s="98">
        <f t="shared" si="111"/>
        <v>0</v>
      </c>
      <c r="AC348" s="19"/>
      <c r="AD348" s="13"/>
      <c r="AE348" s="95">
        <f t="shared" si="99"/>
        <v>0</v>
      </c>
      <c r="AF348" s="95">
        <f t="shared" si="100"/>
        <v>0</v>
      </c>
      <c r="AG348" s="95">
        <f t="shared" si="101"/>
        <v>0</v>
      </c>
    </row>
    <row r="349" spans="1:33" hidden="1">
      <c r="A349" s="7">
        <v>345</v>
      </c>
      <c r="B349" s="17"/>
      <c r="C349" s="17"/>
      <c r="D349" s="17"/>
      <c r="E349" s="2"/>
      <c r="F349" s="99"/>
      <c r="G349" s="93"/>
      <c r="H349" s="12"/>
      <c r="I349" s="11">
        <v>100</v>
      </c>
      <c r="J349" s="11">
        <f t="shared" si="112"/>
        <v>0</v>
      </c>
      <c r="K349" s="7" t="s">
        <v>9</v>
      </c>
      <c r="L349" s="98">
        <f t="shared" si="113"/>
        <v>0</v>
      </c>
      <c r="M349" s="94">
        <f t="shared" si="114"/>
        <v>0</v>
      </c>
      <c r="N349" s="94">
        <f t="shared" si="115"/>
        <v>0</v>
      </c>
      <c r="O349" s="30"/>
      <c r="P349" s="21">
        <f t="shared" si="102"/>
        <v>0</v>
      </c>
      <c r="Q349" s="5">
        <f t="shared" si="103"/>
        <v>0</v>
      </c>
      <c r="R349" s="5">
        <f t="shared" si="104"/>
        <v>0</v>
      </c>
      <c r="S349" s="182">
        <f t="shared" si="105"/>
        <v>0</v>
      </c>
      <c r="T349" s="2"/>
      <c r="U349" s="100">
        <f t="shared" si="106"/>
        <v>0</v>
      </c>
      <c r="V349" s="100">
        <f t="shared" si="107"/>
        <v>0</v>
      </c>
      <c r="W349" s="22">
        <f t="shared" si="108"/>
        <v>0</v>
      </c>
      <c r="X349" s="11">
        <f t="shared" si="109"/>
        <v>100</v>
      </c>
      <c r="Y349" s="11">
        <f t="shared" si="110"/>
        <v>0</v>
      </c>
      <c r="Z349" s="98">
        <f t="shared" si="97"/>
        <v>0</v>
      </c>
      <c r="AA349" s="98">
        <f t="shared" si="98"/>
        <v>0</v>
      </c>
      <c r="AB349" s="98">
        <f t="shared" si="111"/>
        <v>0</v>
      </c>
      <c r="AC349" s="19"/>
      <c r="AD349" s="13"/>
      <c r="AE349" s="95">
        <f t="shared" si="99"/>
        <v>0</v>
      </c>
      <c r="AF349" s="95">
        <f t="shared" si="100"/>
        <v>0</v>
      </c>
      <c r="AG349" s="95">
        <f t="shared" si="101"/>
        <v>0</v>
      </c>
    </row>
    <row r="350" spans="1:33" hidden="1">
      <c r="A350" s="7">
        <v>346</v>
      </c>
      <c r="B350" s="17"/>
      <c r="C350" s="17"/>
      <c r="D350" s="17"/>
      <c r="E350" s="2"/>
      <c r="F350" s="99"/>
      <c r="G350" s="93"/>
      <c r="H350" s="12"/>
      <c r="I350" s="11">
        <v>100</v>
      </c>
      <c r="J350" s="11">
        <f t="shared" si="112"/>
        <v>0</v>
      </c>
      <c r="K350" s="7" t="s">
        <v>9</v>
      </c>
      <c r="L350" s="98">
        <f t="shared" si="113"/>
        <v>0</v>
      </c>
      <c r="M350" s="94">
        <f t="shared" si="114"/>
        <v>0</v>
      </c>
      <c r="N350" s="94">
        <f t="shared" si="115"/>
        <v>0</v>
      </c>
      <c r="O350" s="30"/>
      <c r="P350" s="21">
        <f t="shared" si="102"/>
        <v>0</v>
      </c>
      <c r="Q350" s="5">
        <f t="shared" si="103"/>
        <v>0</v>
      </c>
      <c r="R350" s="5">
        <f t="shared" si="104"/>
        <v>0</v>
      </c>
      <c r="S350" s="182">
        <f t="shared" si="105"/>
        <v>0</v>
      </c>
      <c r="T350" s="2"/>
      <c r="U350" s="100">
        <f t="shared" si="106"/>
        <v>0</v>
      </c>
      <c r="V350" s="100">
        <f t="shared" si="107"/>
        <v>0</v>
      </c>
      <c r="W350" s="22">
        <f t="shared" si="108"/>
        <v>0</v>
      </c>
      <c r="X350" s="11">
        <f t="shared" si="109"/>
        <v>100</v>
      </c>
      <c r="Y350" s="11">
        <f t="shared" si="110"/>
        <v>0</v>
      </c>
      <c r="Z350" s="98">
        <f t="shared" si="97"/>
        <v>0</v>
      </c>
      <c r="AA350" s="98">
        <f t="shared" si="98"/>
        <v>0</v>
      </c>
      <c r="AB350" s="98">
        <f t="shared" si="111"/>
        <v>0</v>
      </c>
      <c r="AC350" s="19"/>
      <c r="AD350" s="13"/>
      <c r="AE350" s="95">
        <f t="shared" si="99"/>
        <v>0</v>
      </c>
      <c r="AF350" s="95">
        <f t="shared" si="100"/>
        <v>0</v>
      </c>
      <c r="AG350" s="95">
        <f t="shared" si="101"/>
        <v>0</v>
      </c>
    </row>
    <row r="351" spans="1:33" hidden="1">
      <c r="A351" s="7">
        <v>347</v>
      </c>
      <c r="B351" s="17"/>
      <c r="C351" s="17"/>
      <c r="D351" s="17"/>
      <c r="E351" s="2"/>
      <c r="F351" s="99"/>
      <c r="G351" s="93"/>
      <c r="H351" s="12"/>
      <c r="I351" s="11">
        <v>100</v>
      </c>
      <c r="J351" s="11">
        <f t="shared" si="112"/>
        <v>0</v>
      </c>
      <c r="K351" s="7" t="s">
        <v>9</v>
      </c>
      <c r="L351" s="98">
        <f t="shared" si="113"/>
        <v>0</v>
      </c>
      <c r="M351" s="94">
        <f t="shared" si="114"/>
        <v>0</v>
      </c>
      <c r="N351" s="94">
        <f t="shared" si="115"/>
        <v>0</v>
      </c>
      <c r="O351" s="30"/>
      <c r="P351" s="21">
        <f t="shared" si="102"/>
        <v>0</v>
      </c>
      <c r="Q351" s="5">
        <f t="shared" si="103"/>
        <v>0</v>
      </c>
      <c r="R351" s="5">
        <f t="shared" si="104"/>
        <v>0</v>
      </c>
      <c r="S351" s="182">
        <f t="shared" si="105"/>
        <v>0</v>
      </c>
      <c r="T351" s="2"/>
      <c r="U351" s="100">
        <f t="shared" si="106"/>
        <v>0</v>
      </c>
      <c r="V351" s="100">
        <f t="shared" si="107"/>
        <v>0</v>
      </c>
      <c r="W351" s="22">
        <f t="shared" si="108"/>
        <v>0</v>
      </c>
      <c r="X351" s="11">
        <f t="shared" si="109"/>
        <v>100</v>
      </c>
      <c r="Y351" s="11">
        <f t="shared" si="110"/>
        <v>0</v>
      </c>
      <c r="Z351" s="98">
        <f t="shared" si="97"/>
        <v>0</v>
      </c>
      <c r="AA351" s="98">
        <f t="shared" si="98"/>
        <v>0</v>
      </c>
      <c r="AB351" s="98">
        <f t="shared" si="111"/>
        <v>0</v>
      </c>
      <c r="AC351" s="19"/>
      <c r="AD351" s="13"/>
      <c r="AE351" s="95">
        <f t="shared" si="99"/>
        <v>0</v>
      </c>
      <c r="AF351" s="95">
        <f t="shared" si="100"/>
        <v>0</v>
      </c>
      <c r="AG351" s="95">
        <f t="shared" si="101"/>
        <v>0</v>
      </c>
    </row>
    <row r="352" spans="1:33" hidden="1">
      <c r="A352" s="7">
        <v>348</v>
      </c>
      <c r="B352" s="17"/>
      <c r="C352" s="17"/>
      <c r="D352" s="17"/>
      <c r="E352" s="2"/>
      <c r="F352" s="99"/>
      <c r="G352" s="93"/>
      <c r="H352" s="12"/>
      <c r="I352" s="11">
        <v>100</v>
      </c>
      <c r="J352" s="11">
        <f t="shared" si="112"/>
        <v>0</v>
      </c>
      <c r="K352" s="7" t="s">
        <v>9</v>
      </c>
      <c r="L352" s="98">
        <f t="shared" si="113"/>
        <v>0</v>
      </c>
      <c r="M352" s="94">
        <f t="shared" si="114"/>
        <v>0</v>
      </c>
      <c r="N352" s="94">
        <f t="shared" si="115"/>
        <v>0</v>
      </c>
      <c r="O352" s="30"/>
      <c r="P352" s="21">
        <f t="shared" si="102"/>
        <v>0</v>
      </c>
      <c r="Q352" s="5">
        <f t="shared" si="103"/>
        <v>0</v>
      </c>
      <c r="R352" s="5">
        <f t="shared" si="104"/>
        <v>0</v>
      </c>
      <c r="S352" s="182">
        <f t="shared" si="105"/>
        <v>0</v>
      </c>
      <c r="T352" s="2"/>
      <c r="U352" s="100">
        <f t="shared" si="106"/>
        <v>0</v>
      </c>
      <c r="V352" s="100">
        <f t="shared" si="107"/>
        <v>0</v>
      </c>
      <c r="W352" s="22">
        <f t="shared" si="108"/>
        <v>0</v>
      </c>
      <c r="X352" s="11">
        <f t="shared" si="109"/>
        <v>100</v>
      </c>
      <c r="Y352" s="11">
        <f t="shared" si="110"/>
        <v>0</v>
      </c>
      <c r="Z352" s="98">
        <f t="shared" si="97"/>
        <v>0</v>
      </c>
      <c r="AA352" s="98">
        <f t="shared" si="98"/>
        <v>0</v>
      </c>
      <c r="AB352" s="98">
        <f t="shared" si="111"/>
        <v>0</v>
      </c>
      <c r="AC352" s="19"/>
      <c r="AD352" s="13"/>
      <c r="AE352" s="95">
        <f t="shared" si="99"/>
        <v>0</v>
      </c>
      <c r="AF352" s="95">
        <f t="shared" si="100"/>
        <v>0</v>
      </c>
      <c r="AG352" s="95">
        <f t="shared" si="101"/>
        <v>0</v>
      </c>
    </row>
    <row r="353" spans="1:33" hidden="1">
      <c r="A353" s="7">
        <v>349</v>
      </c>
      <c r="B353" s="17"/>
      <c r="C353" s="17"/>
      <c r="D353" s="17"/>
      <c r="E353" s="2"/>
      <c r="F353" s="99"/>
      <c r="G353" s="93"/>
      <c r="H353" s="12"/>
      <c r="I353" s="11">
        <v>100</v>
      </c>
      <c r="J353" s="11">
        <f t="shared" si="112"/>
        <v>0</v>
      </c>
      <c r="K353" s="7" t="s">
        <v>9</v>
      </c>
      <c r="L353" s="98">
        <f t="shared" si="113"/>
        <v>0</v>
      </c>
      <c r="M353" s="94">
        <f t="shared" si="114"/>
        <v>0</v>
      </c>
      <c r="N353" s="94">
        <f t="shared" si="115"/>
        <v>0</v>
      </c>
      <c r="O353" s="30"/>
      <c r="P353" s="21">
        <f t="shared" si="102"/>
        <v>0</v>
      </c>
      <c r="Q353" s="5">
        <f t="shared" si="103"/>
        <v>0</v>
      </c>
      <c r="R353" s="5">
        <f t="shared" si="104"/>
        <v>0</v>
      </c>
      <c r="S353" s="182">
        <f t="shared" si="105"/>
        <v>0</v>
      </c>
      <c r="T353" s="2"/>
      <c r="U353" s="100">
        <f t="shared" si="106"/>
        <v>0</v>
      </c>
      <c r="V353" s="100">
        <f t="shared" si="107"/>
        <v>0</v>
      </c>
      <c r="W353" s="22">
        <f t="shared" si="108"/>
        <v>0</v>
      </c>
      <c r="X353" s="11">
        <f t="shared" si="109"/>
        <v>100</v>
      </c>
      <c r="Y353" s="11">
        <f t="shared" si="110"/>
        <v>0</v>
      </c>
      <c r="Z353" s="98">
        <f t="shared" si="97"/>
        <v>0</v>
      </c>
      <c r="AA353" s="98">
        <f t="shared" si="98"/>
        <v>0</v>
      </c>
      <c r="AB353" s="98">
        <f t="shared" si="111"/>
        <v>0</v>
      </c>
      <c r="AC353" s="19"/>
      <c r="AD353" s="13"/>
      <c r="AE353" s="95">
        <f t="shared" si="99"/>
        <v>0</v>
      </c>
      <c r="AF353" s="95">
        <f t="shared" si="100"/>
        <v>0</v>
      </c>
      <c r="AG353" s="95">
        <f t="shared" si="101"/>
        <v>0</v>
      </c>
    </row>
    <row r="354" spans="1:33" hidden="1">
      <c r="A354" s="7">
        <v>350</v>
      </c>
      <c r="B354" s="17"/>
      <c r="C354" s="17"/>
      <c r="D354" s="17"/>
      <c r="E354" s="2"/>
      <c r="F354" s="99"/>
      <c r="G354" s="93"/>
      <c r="H354" s="12"/>
      <c r="I354" s="11">
        <v>100</v>
      </c>
      <c r="J354" s="11">
        <f t="shared" si="112"/>
        <v>0</v>
      </c>
      <c r="K354" s="7" t="s">
        <v>9</v>
      </c>
      <c r="L354" s="98">
        <f t="shared" si="113"/>
        <v>0</v>
      </c>
      <c r="M354" s="94">
        <f t="shared" si="114"/>
        <v>0</v>
      </c>
      <c r="N354" s="94">
        <f t="shared" si="115"/>
        <v>0</v>
      </c>
      <c r="O354" s="30"/>
      <c r="P354" s="21">
        <f t="shared" si="102"/>
        <v>0</v>
      </c>
      <c r="Q354" s="5">
        <f t="shared" si="103"/>
        <v>0</v>
      </c>
      <c r="R354" s="5">
        <f t="shared" si="104"/>
        <v>0</v>
      </c>
      <c r="S354" s="182">
        <f t="shared" si="105"/>
        <v>0</v>
      </c>
      <c r="T354" s="2"/>
      <c r="U354" s="100">
        <f t="shared" si="106"/>
        <v>0</v>
      </c>
      <c r="V354" s="100">
        <f t="shared" si="107"/>
        <v>0</v>
      </c>
      <c r="W354" s="22">
        <f t="shared" si="108"/>
        <v>0</v>
      </c>
      <c r="X354" s="11">
        <f t="shared" si="109"/>
        <v>100</v>
      </c>
      <c r="Y354" s="11">
        <f t="shared" si="110"/>
        <v>0</v>
      </c>
      <c r="Z354" s="98">
        <f t="shared" si="97"/>
        <v>0</v>
      </c>
      <c r="AA354" s="98">
        <f t="shared" si="98"/>
        <v>0</v>
      </c>
      <c r="AB354" s="98">
        <f t="shared" si="111"/>
        <v>0</v>
      </c>
      <c r="AC354" s="19"/>
      <c r="AD354" s="13"/>
      <c r="AE354" s="95">
        <f t="shared" si="99"/>
        <v>0</v>
      </c>
      <c r="AF354" s="95">
        <f t="shared" si="100"/>
        <v>0</v>
      </c>
      <c r="AG354" s="95">
        <f t="shared" si="101"/>
        <v>0</v>
      </c>
    </row>
    <row r="355" spans="1:33" hidden="1">
      <c r="A355" s="7">
        <v>351</v>
      </c>
      <c r="B355" s="17"/>
      <c r="C355" s="17"/>
      <c r="D355" s="17"/>
      <c r="E355" s="2"/>
      <c r="F355" s="99"/>
      <c r="G355" s="93"/>
      <c r="H355" s="12"/>
      <c r="I355" s="11">
        <v>100</v>
      </c>
      <c r="J355" s="11">
        <f t="shared" si="112"/>
        <v>0</v>
      </c>
      <c r="K355" s="7" t="s">
        <v>9</v>
      </c>
      <c r="L355" s="98">
        <f t="shared" si="113"/>
        <v>0</v>
      </c>
      <c r="M355" s="94">
        <f t="shared" si="114"/>
        <v>0</v>
      </c>
      <c r="N355" s="94">
        <f t="shared" si="115"/>
        <v>0</v>
      </c>
      <c r="O355" s="30"/>
      <c r="P355" s="21">
        <f t="shared" si="102"/>
        <v>0</v>
      </c>
      <c r="Q355" s="5">
        <f t="shared" si="103"/>
        <v>0</v>
      </c>
      <c r="R355" s="5">
        <f t="shared" si="104"/>
        <v>0</v>
      </c>
      <c r="S355" s="182">
        <f t="shared" si="105"/>
        <v>0</v>
      </c>
      <c r="T355" s="2"/>
      <c r="U355" s="100">
        <f t="shared" si="106"/>
        <v>0</v>
      </c>
      <c r="V355" s="100">
        <f t="shared" si="107"/>
        <v>0</v>
      </c>
      <c r="W355" s="22">
        <f t="shared" si="108"/>
        <v>0</v>
      </c>
      <c r="X355" s="11">
        <f t="shared" si="109"/>
        <v>100</v>
      </c>
      <c r="Y355" s="11">
        <f t="shared" si="110"/>
        <v>0</v>
      </c>
      <c r="Z355" s="98">
        <f t="shared" si="97"/>
        <v>0</v>
      </c>
      <c r="AA355" s="98">
        <f t="shared" si="98"/>
        <v>0</v>
      </c>
      <c r="AB355" s="98">
        <f t="shared" si="111"/>
        <v>0</v>
      </c>
      <c r="AC355" s="19"/>
      <c r="AD355" s="13"/>
      <c r="AE355" s="95">
        <f t="shared" si="99"/>
        <v>0</v>
      </c>
      <c r="AF355" s="95">
        <f t="shared" si="100"/>
        <v>0</v>
      </c>
      <c r="AG355" s="95">
        <f t="shared" si="101"/>
        <v>0</v>
      </c>
    </row>
    <row r="356" spans="1:33" hidden="1">
      <c r="A356" s="7">
        <v>352</v>
      </c>
      <c r="B356" s="17"/>
      <c r="C356" s="17"/>
      <c r="D356" s="17"/>
      <c r="E356" s="2"/>
      <c r="F356" s="99"/>
      <c r="G356" s="93"/>
      <c r="H356" s="12"/>
      <c r="I356" s="11">
        <v>100</v>
      </c>
      <c r="J356" s="11">
        <f t="shared" si="112"/>
        <v>0</v>
      </c>
      <c r="K356" s="7" t="s">
        <v>9</v>
      </c>
      <c r="L356" s="98">
        <f t="shared" si="113"/>
        <v>0</v>
      </c>
      <c r="M356" s="94">
        <f t="shared" si="114"/>
        <v>0</v>
      </c>
      <c r="N356" s="94">
        <f t="shared" si="115"/>
        <v>0</v>
      </c>
      <c r="O356" s="30"/>
      <c r="P356" s="21">
        <f t="shared" si="102"/>
        <v>0</v>
      </c>
      <c r="Q356" s="5">
        <f t="shared" si="103"/>
        <v>0</v>
      </c>
      <c r="R356" s="5">
        <f t="shared" si="104"/>
        <v>0</v>
      </c>
      <c r="S356" s="182">
        <f t="shared" si="105"/>
        <v>0</v>
      </c>
      <c r="T356" s="2"/>
      <c r="U356" s="100">
        <f t="shared" si="106"/>
        <v>0</v>
      </c>
      <c r="V356" s="100">
        <f t="shared" si="107"/>
        <v>0</v>
      </c>
      <c r="W356" s="22">
        <f t="shared" si="108"/>
        <v>0</v>
      </c>
      <c r="X356" s="11">
        <f t="shared" si="109"/>
        <v>100</v>
      </c>
      <c r="Y356" s="11">
        <f t="shared" si="110"/>
        <v>0</v>
      </c>
      <c r="Z356" s="98">
        <f t="shared" si="97"/>
        <v>0</v>
      </c>
      <c r="AA356" s="98">
        <f t="shared" si="98"/>
        <v>0</v>
      </c>
      <c r="AB356" s="98">
        <f t="shared" si="111"/>
        <v>0</v>
      </c>
      <c r="AC356" s="19"/>
      <c r="AD356" s="13"/>
      <c r="AE356" s="95">
        <f t="shared" si="99"/>
        <v>0</v>
      </c>
      <c r="AF356" s="95">
        <f t="shared" si="100"/>
        <v>0</v>
      </c>
      <c r="AG356" s="95">
        <f t="shared" si="101"/>
        <v>0</v>
      </c>
    </row>
    <row r="357" spans="1:33" hidden="1">
      <c r="A357" s="7">
        <v>353</v>
      </c>
      <c r="B357" s="17"/>
      <c r="C357" s="17"/>
      <c r="D357" s="17"/>
      <c r="E357" s="2"/>
      <c r="F357" s="99"/>
      <c r="G357" s="93"/>
      <c r="H357" s="12"/>
      <c r="I357" s="11">
        <v>100</v>
      </c>
      <c r="J357" s="11">
        <f t="shared" si="112"/>
        <v>0</v>
      </c>
      <c r="K357" s="7" t="s">
        <v>9</v>
      </c>
      <c r="L357" s="98">
        <f t="shared" si="113"/>
        <v>0</v>
      </c>
      <c r="M357" s="94">
        <f t="shared" si="114"/>
        <v>0</v>
      </c>
      <c r="N357" s="94">
        <f t="shared" si="115"/>
        <v>0</v>
      </c>
      <c r="O357" s="30"/>
      <c r="P357" s="21">
        <f t="shared" si="102"/>
        <v>0</v>
      </c>
      <c r="Q357" s="5">
        <f t="shared" si="103"/>
        <v>0</v>
      </c>
      <c r="R357" s="5">
        <f t="shared" si="104"/>
        <v>0</v>
      </c>
      <c r="S357" s="182">
        <f t="shared" si="105"/>
        <v>0</v>
      </c>
      <c r="T357" s="2"/>
      <c r="U357" s="100">
        <f t="shared" si="106"/>
        <v>0</v>
      </c>
      <c r="V357" s="100">
        <f t="shared" si="107"/>
        <v>0</v>
      </c>
      <c r="W357" s="22">
        <f t="shared" si="108"/>
        <v>0</v>
      </c>
      <c r="X357" s="11">
        <f t="shared" si="109"/>
        <v>100</v>
      </c>
      <c r="Y357" s="11">
        <f t="shared" si="110"/>
        <v>0</v>
      </c>
      <c r="Z357" s="98">
        <f t="shared" si="97"/>
        <v>0</v>
      </c>
      <c r="AA357" s="98">
        <f t="shared" si="98"/>
        <v>0</v>
      </c>
      <c r="AB357" s="98">
        <f t="shared" si="111"/>
        <v>0</v>
      </c>
      <c r="AC357" s="19"/>
      <c r="AD357" s="13"/>
      <c r="AE357" s="95">
        <f t="shared" si="99"/>
        <v>0</v>
      </c>
      <c r="AF357" s="95">
        <f t="shared" si="100"/>
        <v>0</v>
      </c>
      <c r="AG357" s="95">
        <f t="shared" si="101"/>
        <v>0</v>
      </c>
    </row>
    <row r="358" spans="1:33" hidden="1">
      <c r="A358" s="7">
        <v>354</v>
      </c>
      <c r="B358" s="17"/>
      <c r="C358" s="17"/>
      <c r="D358" s="17"/>
      <c r="E358" s="2"/>
      <c r="F358" s="99"/>
      <c r="G358" s="93"/>
      <c r="H358" s="12"/>
      <c r="I358" s="11">
        <v>100</v>
      </c>
      <c r="J358" s="11">
        <f t="shared" si="112"/>
        <v>0</v>
      </c>
      <c r="K358" s="7" t="s">
        <v>9</v>
      </c>
      <c r="L358" s="98">
        <f t="shared" si="113"/>
        <v>0</v>
      </c>
      <c r="M358" s="94">
        <f t="shared" si="114"/>
        <v>0</v>
      </c>
      <c r="N358" s="94">
        <f t="shared" si="115"/>
        <v>0</v>
      </c>
      <c r="O358" s="30"/>
      <c r="P358" s="21">
        <f t="shared" si="102"/>
        <v>0</v>
      </c>
      <c r="Q358" s="5">
        <f t="shared" si="103"/>
        <v>0</v>
      </c>
      <c r="R358" s="5">
        <f t="shared" si="104"/>
        <v>0</v>
      </c>
      <c r="S358" s="182">
        <f t="shared" si="105"/>
        <v>0</v>
      </c>
      <c r="T358" s="2"/>
      <c r="U358" s="100">
        <f t="shared" si="106"/>
        <v>0</v>
      </c>
      <c r="V358" s="100">
        <f t="shared" si="107"/>
        <v>0</v>
      </c>
      <c r="W358" s="22">
        <f t="shared" si="108"/>
        <v>0</v>
      </c>
      <c r="X358" s="11">
        <f t="shared" si="109"/>
        <v>100</v>
      </c>
      <c r="Y358" s="11">
        <f t="shared" si="110"/>
        <v>0</v>
      </c>
      <c r="Z358" s="98">
        <f t="shared" si="97"/>
        <v>0</v>
      </c>
      <c r="AA358" s="98">
        <f t="shared" si="98"/>
        <v>0</v>
      </c>
      <c r="AB358" s="98">
        <f t="shared" si="111"/>
        <v>0</v>
      </c>
      <c r="AC358" s="19"/>
      <c r="AD358" s="13"/>
      <c r="AE358" s="95">
        <f t="shared" si="99"/>
        <v>0</v>
      </c>
      <c r="AF358" s="95">
        <f t="shared" si="100"/>
        <v>0</v>
      </c>
      <c r="AG358" s="95">
        <f t="shared" si="101"/>
        <v>0</v>
      </c>
    </row>
    <row r="359" spans="1:33" hidden="1">
      <c r="A359" s="7">
        <v>355</v>
      </c>
      <c r="B359" s="17"/>
      <c r="C359" s="17"/>
      <c r="D359" s="17"/>
      <c r="E359" s="2"/>
      <c r="F359" s="99"/>
      <c r="G359" s="93"/>
      <c r="H359" s="12"/>
      <c r="I359" s="11">
        <v>100</v>
      </c>
      <c r="J359" s="11">
        <f t="shared" si="112"/>
        <v>0</v>
      </c>
      <c r="K359" s="7" t="s">
        <v>9</v>
      </c>
      <c r="L359" s="98">
        <f t="shared" si="113"/>
        <v>0</v>
      </c>
      <c r="M359" s="94">
        <f t="shared" si="114"/>
        <v>0</v>
      </c>
      <c r="N359" s="94">
        <f t="shared" si="115"/>
        <v>0</v>
      </c>
      <c r="O359" s="30"/>
      <c r="P359" s="21">
        <f t="shared" si="102"/>
        <v>0</v>
      </c>
      <c r="Q359" s="5">
        <f t="shared" si="103"/>
        <v>0</v>
      </c>
      <c r="R359" s="5">
        <f t="shared" si="104"/>
        <v>0</v>
      </c>
      <c r="S359" s="182">
        <f t="shared" si="105"/>
        <v>0</v>
      </c>
      <c r="T359" s="2"/>
      <c r="U359" s="100">
        <f t="shared" si="106"/>
        <v>0</v>
      </c>
      <c r="V359" s="100">
        <f t="shared" si="107"/>
        <v>0</v>
      </c>
      <c r="W359" s="22">
        <f t="shared" si="108"/>
        <v>0</v>
      </c>
      <c r="X359" s="11">
        <f t="shared" si="109"/>
        <v>100</v>
      </c>
      <c r="Y359" s="11">
        <f t="shared" si="110"/>
        <v>0</v>
      </c>
      <c r="Z359" s="98">
        <f t="shared" si="97"/>
        <v>0</v>
      </c>
      <c r="AA359" s="98">
        <f t="shared" si="98"/>
        <v>0</v>
      </c>
      <c r="AB359" s="98">
        <f t="shared" si="111"/>
        <v>0</v>
      </c>
      <c r="AC359" s="19"/>
      <c r="AD359" s="13"/>
      <c r="AE359" s="95">
        <f t="shared" si="99"/>
        <v>0</v>
      </c>
      <c r="AF359" s="95">
        <f t="shared" si="100"/>
        <v>0</v>
      </c>
      <c r="AG359" s="95">
        <f t="shared" si="101"/>
        <v>0</v>
      </c>
    </row>
    <row r="360" spans="1:33" hidden="1">
      <c r="A360" s="7">
        <v>356</v>
      </c>
      <c r="B360" s="17"/>
      <c r="C360" s="17"/>
      <c r="D360" s="17"/>
      <c r="E360" s="2"/>
      <c r="F360" s="99"/>
      <c r="G360" s="93"/>
      <c r="H360" s="12"/>
      <c r="I360" s="11">
        <v>100</v>
      </c>
      <c r="J360" s="11">
        <f t="shared" si="112"/>
        <v>0</v>
      </c>
      <c r="K360" s="7" t="s">
        <v>9</v>
      </c>
      <c r="L360" s="98">
        <f t="shared" si="113"/>
        <v>0</v>
      </c>
      <c r="M360" s="94">
        <f t="shared" si="114"/>
        <v>0</v>
      </c>
      <c r="N360" s="94">
        <f t="shared" si="115"/>
        <v>0</v>
      </c>
      <c r="O360" s="30"/>
      <c r="P360" s="21">
        <f t="shared" si="102"/>
        <v>0</v>
      </c>
      <c r="Q360" s="5">
        <f t="shared" si="103"/>
        <v>0</v>
      </c>
      <c r="R360" s="5">
        <f t="shared" si="104"/>
        <v>0</v>
      </c>
      <c r="S360" s="182">
        <f t="shared" si="105"/>
        <v>0</v>
      </c>
      <c r="T360" s="2"/>
      <c r="U360" s="100">
        <f t="shared" si="106"/>
        <v>0</v>
      </c>
      <c r="V360" s="100">
        <f t="shared" si="107"/>
        <v>0</v>
      </c>
      <c r="W360" s="22">
        <f t="shared" si="108"/>
        <v>0</v>
      </c>
      <c r="X360" s="11">
        <f t="shared" si="109"/>
        <v>100</v>
      </c>
      <c r="Y360" s="11">
        <f t="shared" si="110"/>
        <v>0</v>
      </c>
      <c r="Z360" s="98">
        <f t="shared" si="97"/>
        <v>0</v>
      </c>
      <c r="AA360" s="98">
        <f t="shared" si="98"/>
        <v>0</v>
      </c>
      <c r="AB360" s="98">
        <f t="shared" si="111"/>
        <v>0</v>
      </c>
      <c r="AC360" s="19"/>
      <c r="AD360" s="13"/>
      <c r="AE360" s="95">
        <f t="shared" si="99"/>
        <v>0</v>
      </c>
      <c r="AF360" s="95">
        <f t="shared" si="100"/>
        <v>0</v>
      </c>
      <c r="AG360" s="95">
        <f t="shared" si="101"/>
        <v>0</v>
      </c>
    </row>
    <row r="361" spans="1:33" hidden="1">
      <c r="A361" s="7">
        <v>357</v>
      </c>
      <c r="B361" s="17"/>
      <c r="C361" s="17"/>
      <c r="D361" s="17"/>
      <c r="E361" s="2"/>
      <c r="F361" s="99"/>
      <c r="G361" s="93"/>
      <c r="H361" s="12"/>
      <c r="I361" s="11">
        <v>100</v>
      </c>
      <c r="J361" s="11">
        <f t="shared" si="112"/>
        <v>0</v>
      </c>
      <c r="K361" s="7" t="s">
        <v>9</v>
      </c>
      <c r="L361" s="98">
        <f t="shared" si="113"/>
        <v>0</v>
      </c>
      <c r="M361" s="94">
        <f t="shared" si="114"/>
        <v>0</v>
      </c>
      <c r="N361" s="94">
        <f t="shared" si="115"/>
        <v>0</v>
      </c>
      <c r="O361" s="30"/>
      <c r="P361" s="21">
        <f t="shared" si="102"/>
        <v>0</v>
      </c>
      <c r="Q361" s="5">
        <f t="shared" si="103"/>
        <v>0</v>
      </c>
      <c r="R361" s="5">
        <f t="shared" si="104"/>
        <v>0</v>
      </c>
      <c r="S361" s="182">
        <f t="shared" si="105"/>
        <v>0</v>
      </c>
      <c r="T361" s="2"/>
      <c r="U361" s="100">
        <f t="shared" si="106"/>
        <v>0</v>
      </c>
      <c r="V361" s="100">
        <f t="shared" si="107"/>
        <v>0</v>
      </c>
      <c r="W361" s="22">
        <f t="shared" si="108"/>
        <v>0</v>
      </c>
      <c r="X361" s="11">
        <f t="shared" si="109"/>
        <v>100</v>
      </c>
      <c r="Y361" s="11">
        <f t="shared" si="110"/>
        <v>0</v>
      </c>
      <c r="Z361" s="98">
        <f t="shared" si="97"/>
        <v>0</v>
      </c>
      <c r="AA361" s="98">
        <f t="shared" si="98"/>
        <v>0</v>
      </c>
      <c r="AB361" s="98">
        <f t="shared" si="111"/>
        <v>0</v>
      </c>
      <c r="AC361" s="19"/>
      <c r="AD361" s="13"/>
      <c r="AE361" s="95">
        <f t="shared" si="99"/>
        <v>0</v>
      </c>
      <c r="AF361" s="95">
        <f t="shared" si="100"/>
        <v>0</v>
      </c>
      <c r="AG361" s="95">
        <f t="shared" si="101"/>
        <v>0</v>
      </c>
    </row>
    <row r="362" spans="1:33" hidden="1">
      <c r="A362" s="7">
        <v>358</v>
      </c>
      <c r="B362" s="17"/>
      <c r="C362" s="17"/>
      <c r="D362" s="17"/>
      <c r="E362" s="2"/>
      <c r="F362" s="99"/>
      <c r="G362" s="93"/>
      <c r="H362" s="12"/>
      <c r="I362" s="11">
        <v>100</v>
      </c>
      <c r="J362" s="11">
        <f t="shared" si="112"/>
        <v>0</v>
      </c>
      <c r="K362" s="7" t="s">
        <v>9</v>
      </c>
      <c r="L362" s="98">
        <f t="shared" si="113"/>
        <v>0</v>
      </c>
      <c r="M362" s="94">
        <f t="shared" si="114"/>
        <v>0</v>
      </c>
      <c r="N362" s="94">
        <f t="shared" si="115"/>
        <v>0</v>
      </c>
      <c r="O362" s="30"/>
      <c r="P362" s="21">
        <f t="shared" si="102"/>
        <v>0</v>
      </c>
      <c r="Q362" s="5">
        <f t="shared" si="103"/>
        <v>0</v>
      </c>
      <c r="R362" s="5">
        <f t="shared" si="104"/>
        <v>0</v>
      </c>
      <c r="S362" s="182">
        <f t="shared" si="105"/>
        <v>0</v>
      </c>
      <c r="T362" s="2"/>
      <c r="U362" s="100">
        <f t="shared" si="106"/>
        <v>0</v>
      </c>
      <c r="V362" s="100">
        <f t="shared" si="107"/>
        <v>0</v>
      </c>
      <c r="W362" s="22">
        <f t="shared" si="108"/>
        <v>0</v>
      </c>
      <c r="X362" s="11">
        <f t="shared" si="109"/>
        <v>100</v>
      </c>
      <c r="Y362" s="11">
        <f t="shared" si="110"/>
        <v>0</v>
      </c>
      <c r="Z362" s="98">
        <f t="shared" si="97"/>
        <v>0</v>
      </c>
      <c r="AA362" s="98">
        <f t="shared" si="98"/>
        <v>0</v>
      </c>
      <c r="AB362" s="98">
        <f t="shared" si="111"/>
        <v>0</v>
      </c>
      <c r="AC362" s="19"/>
      <c r="AD362" s="13"/>
      <c r="AE362" s="95">
        <f t="shared" si="99"/>
        <v>0</v>
      </c>
      <c r="AF362" s="95">
        <f t="shared" si="100"/>
        <v>0</v>
      </c>
      <c r="AG362" s="95">
        <f t="shared" si="101"/>
        <v>0</v>
      </c>
    </row>
    <row r="363" spans="1:33" hidden="1">
      <c r="A363" s="7">
        <v>359</v>
      </c>
      <c r="B363" s="17"/>
      <c r="C363" s="17"/>
      <c r="D363" s="17"/>
      <c r="E363" s="2"/>
      <c r="F363" s="99"/>
      <c r="G363" s="93"/>
      <c r="H363" s="12"/>
      <c r="I363" s="11">
        <v>100</v>
      </c>
      <c r="J363" s="11">
        <f t="shared" si="112"/>
        <v>0</v>
      </c>
      <c r="K363" s="7" t="s">
        <v>9</v>
      </c>
      <c r="L363" s="98">
        <f t="shared" si="113"/>
        <v>0</v>
      </c>
      <c r="M363" s="94">
        <f t="shared" si="114"/>
        <v>0</v>
      </c>
      <c r="N363" s="94">
        <f t="shared" si="115"/>
        <v>0</v>
      </c>
      <c r="O363" s="30"/>
      <c r="P363" s="21">
        <f t="shared" si="102"/>
        <v>0</v>
      </c>
      <c r="Q363" s="5">
        <f t="shared" si="103"/>
        <v>0</v>
      </c>
      <c r="R363" s="5">
        <f t="shared" si="104"/>
        <v>0</v>
      </c>
      <c r="S363" s="182">
        <f t="shared" si="105"/>
        <v>0</v>
      </c>
      <c r="T363" s="2"/>
      <c r="U363" s="100">
        <f t="shared" si="106"/>
        <v>0</v>
      </c>
      <c r="V363" s="100">
        <f t="shared" si="107"/>
        <v>0</v>
      </c>
      <c r="W363" s="22">
        <f t="shared" si="108"/>
        <v>0</v>
      </c>
      <c r="X363" s="11">
        <f t="shared" si="109"/>
        <v>100</v>
      </c>
      <c r="Y363" s="11">
        <f t="shared" si="110"/>
        <v>0</v>
      </c>
      <c r="Z363" s="98">
        <f t="shared" si="97"/>
        <v>0</v>
      </c>
      <c r="AA363" s="98">
        <f t="shared" si="98"/>
        <v>0</v>
      </c>
      <c r="AB363" s="98">
        <f t="shared" si="111"/>
        <v>0</v>
      </c>
      <c r="AC363" s="19"/>
      <c r="AD363" s="13"/>
      <c r="AE363" s="95">
        <f t="shared" si="99"/>
        <v>0</v>
      </c>
      <c r="AF363" s="95">
        <f t="shared" si="100"/>
        <v>0</v>
      </c>
      <c r="AG363" s="95">
        <f t="shared" si="101"/>
        <v>0</v>
      </c>
    </row>
    <row r="364" spans="1:33" hidden="1">
      <c r="A364" s="7">
        <v>360</v>
      </c>
      <c r="B364" s="17"/>
      <c r="C364" s="17"/>
      <c r="D364" s="17"/>
      <c r="E364" s="2"/>
      <c r="F364" s="99"/>
      <c r="G364" s="93"/>
      <c r="H364" s="12"/>
      <c r="I364" s="11">
        <v>100</v>
      </c>
      <c r="J364" s="11">
        <f t="shared" si="112"/>
        <v>0</v>
      </c>
      <c r="K364" s="7" t="s">
        <v>9</v>
      </c>
      <c r="L364" s="98">
        <f t="shared" si="113"/>
        <v>0</v>
      </c>
      <c r="M364" s="94">
        <f t="shared" si="114"/>
        <v>0</v>
      </c>
      <c r="N364" s="94">
        <f t="shared" si="115"/>
        <v>0</v>
      </c>
      <c r="O364" s="30"/>
      <c r="P364" s="21">
        <f t="shared" si="102"/>
        <v>0</v>
      </c>
      <c r="Q364" s="5">
        <f t="shared" si="103"/>
        <v>0</v>
      </c>
      <c r="R364" s="5">
        <f t="shared" si="104"/>
        <v>0</v>
      </c>
      <c r="S364" s="182">
        <f t="shared" si="105"/>
        <v>0</v>
      </c>
      <c r="T364" s="2"/>
      <c r="U364" s="100">
        <f t="shared" si="106"/>
        <v>0</v>
      </c>
      <c r="V364" s="100">
        <f t="shared" si="107"/>
        <v>0</v>
      </c>
      <c r="W364" s="22">
        <f t="shared" si="108"/>
        <v>0</v>
      </c>
      <c r="X364" s="11">
        <f t="shared" si="109"/>
        <v>100</v>
      </c>
      <c r="Y364" s="11">
        <f t="shared" si="110"/>
        <v>0</v>
      </c>
      <c r="Z364" s="98">
        <f t="shared" si="97"/>
        <v>0</v>
      </c>
      <c r="AA364" s="98">
        <f t="shared" si="98"/>
        <v>0</v>
      </c>
      <c r="AB364" s="98">
        <f t="shared" si="111"/>
        <v>0</v>
      </c>
      <c r="AC364" s="19"/>
      <c r="AD364" s="13"/>
      <c r="AE364" s="95">
        <f t="shared" si="99"/>
        <v>0</v>
      </c>
      <c r="AF364" s="95">
        <f t="shared" si="100"/>
        <v>0</v>
      </c>
      <c r="AG364" s="95">
        <f t="shared" si="101"/>
        <v>0</v>
      </c>
    </row>
    <row r="365" spans="1:33" hidden="1">
      <c r="A365" s="7">
        <v>361</v>
      </c>
      <c r="B365" s="17"/>
      <c r="C365" s="17"/>
      <c r="D365" s="17"/>
      <c r="E365" s="2"/>
      <c r="F365" s="99"/>
      <c r="G365" s="93"/>
      <c r="H365" s="12"/>
      <c r="I365" s="11">
        <v>100</v>
      </c>
      <c r="J365" s="11">
        <f t="shared" si="112"/>
        <v>0</v>
      </c>
      <c r="K365" s="7" t="s">
        <v>9</v>
      </c>
      <c r="L365" s="98">
        <f t="shared" si="113"/>
        <v>0</v>
      </c>
      <c r="M365" s="94">
        <f t="shared" si="114"/>
        <v>0</v>
      </c>
      <c r="N365" s="94">
        <f t="shared" si="115"/>
        <v>0</v>
      </c>
      <c r="O365" s="30"/>
      <c r="P365" s="21">
        <f t="shared" si="102"/>
        <v>0</v>
      </c>
      <c r="Q365" s="5">
        <f t="shared" si="103"/>
        <v>0</v>
      </c>
      <c r="R365" s="5">
        <f t="shared" si="104"/>
        <v>0</v>
      </c>
      <c r="S365" s="182">
        <f t="shared" si="105"/>
        <v>0</v>
      </c>
      <c r="T365" s="2"/>
      <c r="U365" s="100">
        <f t="shared" si="106"/>
        <v>0</v>
      </c>
      <c r="V365" s="100">
        <f t="shared" si="107"/>
        <v>0</v>
      </c>
      <c r="W365" s="22">
        <f t="shared" si="108"/>
        <v>0</v>
      </c>
      <c r="X365" s="11">
        <f t="shared" si="109"/>
        <v>100</v>
      </c>
      <c r="Y365" s="11">
        <f t="shared" si="110"/>
        <v>0</v>
      </c>
      <c r="Z365" s="98">
        <f t="shared" si="97"/>
        <v>0</v>
      </c>
      <c r="AA365" s="98">
        <f t="shared" si="98"/>
        <v>0</v>
      </c>
      <c r="AB365" s="98">
        <f t="shared" si="111"/>
        <v>0</v>
      </c>
      <c r="AC365" s="19"/>
      <c r="AD365" s="13"/>
      <c r="AE365" s="95">
        <f t="shared" si="99"/>
        <v>0</v>
      </c>
      <c r="AF365" s="95">
        <f t="shared" si="100"/>
        <v>0</v>
      </c>
      <c r="AG365" s="95">
        <f t="shared" si="101"/>
        <v>0</v>
      </c>
    </row>
    <row r="366" spans="1:33" hidden="1">
      <c r="A366" s="7">
        <v>362</v>
      </c>
      <c r="B366" s="17"/>
      <c r="C366" s="17"/>
      <c r="D366" s="17"/>
      <c r="E366" s="2"/>
      <c r="F366" s="99"/>
      <c r="G366" s="93"/>
      <c r="H366" s="12"/>
      <c r="I366" s="11">
        <v>100</v>
      </c>
      <c r="J366" s="11">
        <f t="shared" si="112"/>
        <v>0</v>
      </c>
      <c r="K366" s="7" t="s">
        <v>9</v>
      </c>
      <c r="L366" s="98">
        <f t="shared" si="113"/>
        <v>0</v>
      </c>
      <c r="M366" s="94">
        <f t="shared" si="114"/>
        <v>0</v>
      </c>
      <c r="N366" s="94">
        <f t="shared" si="115"/>
        <v>0</v>
      </c>
      <c r="O366" s="30"/>
      <c r="P366" s="21">
        <f t="shared" si="102"/>
        <v>0</v>
      </c>
      <c r="Q366" s="5">
        <f t="shared" si="103"/>
        <v>0</v>
      </c>
      <c r="R366" s="5">
        <f t="shared" si="104"/>
        <v>0</v>
      </c>
      <c r="S366" s="182">
        <f t="shared" si="105"/>
        <v>0</v>
      </c>
      <c r="T366" s="2"/>
      <c r="U366" s="100">
        <f t="shared" si="106"/>
        <v>0</v>
      </c>
      <c r="V366" s="100">
        <f t="shared" si="107"/>
        <v>0</v>
      </c>
      <c r="W366" s="22">
        <f t="shared" si="108"/>
        <v>0</v>
      </c>
      <c r="X366" s="11">
        <f t="shared" si="109"/>
        <v>100</v>
      </c>
      <c r="Y366" s="11">
        <f t="shared" si="110"/>
        <v>0</v>
      </c>
      <c r="Z366" s="98">
        <f t="shared" si="97"/>
        <v>0</v>
      </c>
      <c r="AA366" s="98">
        <f t="shared" si="98"/>
        <v>0</v>
      </c>
      <c r="AB366" s="98">
        <f t="shared" si="111"/>
        <v>0</v>
      </c>
      <c r="AC366" s="19"/>
      <c r="AD366" s="13"/>
      <c r="AE366" s="95">
        <f t="shared" si="99"/>
        <v>0</v>
      </c>
      <c r="AF366" s="95">
        <f t="shared" si="100"/>
        <v>0</v>
      </c>
      <c r="AG366" s="95">
        <f t="shared" si="101"/>
        <v>0</v>
      </c>
    </row>
    <row r="367" spans="1:33" hidden="1">
      <c r="A367" s="7">
        <v>363</v>
      </c>
      <c r="B367" s="17"/>
      <c r="C367" s="17"/>
      <c r="D367" s="17"/>
      <c r="E367" s="2"/>
      <c r="F367" s="99"/>
      <c r="G367" s="93"/>
      <c r="H367" s="12"/>
      <c r="I367" s="11">
        <v>100</v>
      </c>
      <c r="J367" s="11">
        <f t="shared" si="112"/>
        <v>0</v>
      </c>
      <c r="K367" s="7" t="s">
        <v>9</v>
      </c>
      <c r="L367" s="98">
        <f t="shared" si="113"/>
        <v>0</v>
      </c>
      <c r="M367" s="94">
        <f t="shared" si="114"/>
        <v>0</v>
      </c>
      <c r="N367" s="94">
        <f t="shared" si="115"/>
        <v>0</v>
      </c>
      <c r="O367" s="30"/>
      <c r="P367" s="21">
        <f t="shared" si="102"/>
        <v>0</v>
      </c>
      <c r="Q367" s="5">
        <f t="shared" si="103"/>
        <v>0</v>
      </c>
      <c r="R367" s="5">
        <f t="shared" si="104"/>
        <v>0</v>
      </c>
      <c r="S367" s="182">
        <f t="shared" si="105"/>
        <v>0</v>
      </c>
      <c r="T367" s="2"/>
      <c r="U367" s="100">
        <f t="shared" si="106"/>
        <v>0</v>
      </c>
      <c r="V367" s="100">
        <f t="shared" si="107"/>
        <v>0</v>
      </c>
      <c r="W367" s="22">
        <f t="shared" si="108"/>
        <v>0</v>
      </c>
      <c r="X367" s="11">
        <f t="shared" si="109"/>
        <v>100</v>
      </c>
      <c r="Y367" s="11">
        <f t="shared" si="110"/>
        <v>0</v>
      </c>
      <c r="Z367" s="98">
        <f t="shared" si="97"/>
        <v>0</v>
      </c>
      <c r="AA367" s="98">
        <f t="shared" si="98"/>
        <v>0</v>
      </c>
      <c r="AB367" s="98">
        <f t="shared" si="111"/>
        <v>0</v>
      </c>
      <c r="AC367" s="19"/>
      <c r="AD367" s="13"/>
      <c r="AE367" s="95">
        <f t="shared" si="99"/>
        <v>0</v>
      </c>
      <c r="AF367" s="95">
        <f t="shared" si="100"/>
        <v>0</v>
      </c>
      <c r="AG367" s="95">
        <f t="shared" si="101"/>
        <v>0</v>
      </c>
    </row>
    <row r="368" spans="1:33" hidden="1">
      <c r="A368" s="7">
        <v>364</v>
      </c>
      <c r="B368" s="17"/>
      <c r="C368" s="17"/>
      <c r="D368" s="17"/>
      <c r="E368" s="2"/>
      <c r="F368" s="99"/>
      <c r="G368" s="93"/>
      <c r="H368" s="12"/>
      <c r="I368" s="11">
        <v>100</v>
      </c>
      <c r="J368" s="11">
        <f t="shared" si="112"/>
        <v>0</v>
      </c>
      <c r="K368" s="7" t="s">
        <v>9</v>
      </c>
      <c r="L368" s="98">
        <f t="shared" si="113"/>
        <v>0</v>
      </c>
      <c r="M368" s="94">
        <f t="shared" si="114"/>
        <v>0</v>
      </c>
      <c r="N368" s="94">
        <f t="shared" si="115"/>
        <v>0</v>
      </c>
      <c r="O368" s="30"/>
      <c r="P368" s="21">
        <f t="shared" si="102"/>
        <v>0</v>
      </c>
      <c r="Q368" s="5">
        <f t="shared" si="103"/>
        <v>0</v>
      </c>
      <c r="R368" s="5">
        <f t="shared" si="104"/>
        <v>0</v>
      </c>
      <c r="S368" s="182">
        <f t="shared" si="105"/>
        <v>0</v>
      </c>
      <c r="T368" s="2"/>
      <c r="U368" s="100">
        <f t="shared" si="106"/>
        <v>0</v>
      </c>
      <c r="V368" s="100">
        <f t="shared" si="107"/>
        <v>0</v>
      </c>
      <c r="W368" s="22">
        <f t="shared" si="108"/>
        <v>0</v>
      </c>
      <c r="X368" s="11">
        <f t="shared" si="109"/>
        <v>100</v>
      </c>
      <c r="Y368" s="11">
        <f t="shared" si="110"/>
        <v>0</v>
      </c>
      <c r="Z368" s="98">
        <f t="shared" si="97"/>
        <v>0</v>
      </c>
      <c r="AA368" s="98">
        <f t="shared" si="98"/>
        <v>0</v>
      </c>
      <c r="AB368" s="98">
        <f t="shared" si="111"/>
        <v>0</v>
      </c>
      <c r="AC368" s="19"/>
      <c r="AD368" s="13"/>
      <c r="AE368" s="95">
        <f t="shared" si="99"/>
        <v>0</v>
      </c>
      <c r="AF368" s="95">
        <f t="shared" si="100"/>
        <v>0</v>
      </c>
      <c r="AG368" s="95">
        <f t="shared" si="101"/>
        <v>0</v>
      </c>
    </row>
    <row r="369" spans="1:33" hidden="1">
      <c r="A369" s="7">
        <v>365</v>
      </c>
      <c r="B369" s="17"/>
      <c r="C369" s="17"/>
      <c r="D369" s="17"/>
      <c r="E369" s="2"/>
      <c r="F369" s="99"/>
      <c r="G369" s="93"/>
      <c r="H369" s="12"/>
      <c r="I369" s="11">
        <v>100</v>
      </c>
      <c r="J369" s="11">
        <f t="shared" si="112"/>
        <v>0</v>
      </c>
      <c r="K369" s="7" t="s">
        <v>9</v>
      </c>
      <c r="L369" s="98">
        <f t="shared" si="113"/>
        <v>0</v>
      </c>
      <c r="M369" s="94">
        <f t="shared" si="114"/>
        <v>0</v>
      </c>
      <c r="N369" s="94">
        <f t="shared" si="115"/>
        <v>0</v>
      </c>
      <c r="O369" s="30"/>
      <c r="P369" s="21">
        <f t="shared" si="102"/>
        <v>0</v>
      </c>
      <c r="Q369" s="5">
        <f t="shared" si="103"/>
        <v>0</v>
      </c>
      <c r="R369" s="5">
        <f t="shared" si="104"/>
        <v>0</v>
      </c>
      <c r="S369" s="182">
        <f t="shared" si="105"/>
        <v>0</v>
      </c>
      <c r="T369" s="2"/>
      <c r="U369" s="100">
        <f t="shared" si="106"/>
        <v>0</v>
      </c>
      <c r="V369" s="100">
        <f t="shared" si="107"/>
        <v>0</v>
      </c>
      <c r="W369" s="22">
        <f t="shared" si="108"/>
        <v>0</v>
      </c>
      <c r="X369" s="11">
        <f t="shared" si="109"/>
        <v>100</v>
      </c>
      <c r="Y369" s="11">
        <f t="shared" si="110"/>
        <v>0</v>
      </c>
      <c r="Z369" s="98">
        <f t="shared" si="97"/>
        <v>0</v>
      </c>
      <c r="AA369" s="98">
        <f t="shared" si="98"/>
        <v>0</v>
      </c>
      <c r="AB369" s="98">
        <f t="shared" si="111"/>
        <v>0</v>
      </c>
      <c r="AC369" s="19"/>
      <c r="AD369" s="13"/>
      <c r="AE369" s="95">
        <f t="shared" si="99"/>
        <v>0</v>
      </c>
      <c r="AF369" s="95">
        <f t="shared" si="100"/>
        <v>0</v>
      </c>
      <c r="AG369" s="95">
        <f t="shared" si="101"/>
        <v>0</v>
      </c>
    </row>
    <row r="370" spans="1:33" hidden="1">
      <c r="A370" s="7">
        <v>366</v>
      </c>
      <c r="B370" s="17"/>
      <c r="C370" s="17"/>
      <c r="D370" s="17"/>
      <c r="E370" s="2"/>
      <c r="F370" s="99"/>
      <c r="G370" s="93"/>
      <c r="H370" s="12"/>
      <c r="I370" s="11">
        <v>100</v>
      </c>
      <c r="J370" s="11">
        <f t="shared" si="112"/>
        <v>0</v>
      </c>
      <c r="K370" s="7" t="s">
        <v>9</v>
      </c>
      <c r="L370" s="98">
        <f t="shared" si="113"/>
        <v>0</v>
      </c>
      <c r="M370" s="94">
        <f t="shared" si="114"/>
        <v>0</v>
      </c>
      <c r="N370" s="94">
        <f t="shared" si="115"/>
        <v>0</v>
      </c>
      <c r="O370" s="30"/>
      <c r="P370" s="21">
        <f t="shared" si="102"/>
        <v>0</v>
      </c>
      <c r="Q370" s="5">
        <f t="shared" si="103"/>
        <v>0</v>
      </c>
      <c r="R370" s="5">
        <f t="shared" si="104"/>
        <v>0</v>
      </c>
      <c r="S370" s="182">
        <f t="shared" si="105"/>
        <v>0</v>
      </c>
      <c r="T370" s="2"/>
      <c r="U370" s="100">
        <f t="shared" si="106"/>
        <v>0</v>
      </c>
      <c r="V370" s="100">
        <f t="shared" si="107"/>
        <v>0</v>
      </c>
      <c r="W370" s="22">
        <f t="shared" si="108"/>
        <v>0</v>
      </c>
      <c r="X370" s="11">
        <f t="shared" si="109"/>
        <v>100</v>
      </c>
      <c r="Y370" s="11">
        <f t="shared" si="110"/>
        <v>0</v>
      </c>
      <c r="Z370" s="98">
        <f t="shared" si="97"/>
        <v>0</v>
      </c>
      <c r="AA370" s="98">
        <f t="shared" si="98"/>
        <v>0</v>
      </c>
      <c r="AB370" s="98">
        <f t="shared" si="111"/>
        <v>0</v>
      </c>
      <c r="AC370" s="19"/>
      <c r="AD370" s="13"/>
      <c r="AE370" s="95">
        <f t="shared" si="99"/>
        <v>0</v>
      </c>
      <c r="AF370" s="95">
        <f t="shared" si="100"/>
        <v>0</v>
      </c>
      <c r="AG370" s="95">
        <f t="shared" si="101"/>
        <v>0</v>
      </c>
    </row>
    <row r="371" spans="1:33" hidden="1">
      <c r="A371" s="7">
        <v>367</v>
      </c>
      <c r="B371" s="17"/>
      <c r="C371" s="17"/>
      <c r="D371" s="17"/>
      <c r="E371" s="2"/>
      <c r="F371" s="99"/>
      <c r="G371" s="93"/>
      <c r="H371" s="12"/>
      <c r="I371" s="11">
        <v>100</v>
      </c>
      <c r="J371" s="11">
        <f t="shared" si="112"/>
        <v>0</v>
      </c>
      <c r="K371" s="7" t="s">
        <v>9</v>
      </c>
      <c r="L371" s="98">
        <f t="shared" si="113"/>
        <v>0</v>
      </c>
      <c r="M371" s="94">
        <f t="shared" si="114"/>
        <v>0</v>
      </c>
      <c r="N371" s="94">
        <f t="shared" si="115"/>
        <v>0</v>
      </c>
      <c r="O371" s="30"/>
      <c r="P371" s="21">
        <f t="shared" si="102"/>
        <v>0</v>
      </c>
      <c r="Q371" s="5">
        <f t="shared" si="103"/>
        <v>0</v>
      </c>
      <c r="R371" s="5">
        <f t="shared" si="104"/>
        <v>0</v>
      </c>
      <c r="S371" s="182">
        <f t="shared" si="105"/>
        <v>0</v>
      </c>
      <c r="T371" s="2"/>
      <c r="U371" s="100">
        <f t="shared" si="106"/>
        <v>0</v>
      </c>
      <c r="V371" s="100">
        <f t="shared" si="107"/>
        <v>0</v>
      </c>
      <c r="W371" s="22">
        <f t="shared" si="108"/>
        <v>0</v>
      </c>
      <c r="X371" s="11">
        <f t="shared" si="109"/>
        <v>100</v>
      </c>
      <c r="Y371" s="11">
        <f t="shared" si="110"/>
        <v>0</v>
      </c>
      <c r="Z371" s="98">
        <f t="shared" si="97"/>
        <v>0</v>
      </c>
      <c r="AA371" s="98">
        <f t="shared" si="98"/>
        <v>0</v>
      </c>
      <c r="AB371" s="98">
        <f t="shared" si="111"/>
        <v>0</v>
      </c>
      <c r="AC371" s="19"/>
      <c r="AD371" s="13"/>
      <c r="AE371" s="95">
        <f t="shared" si="99"/>
        <v>0</v>
      </c>
      <c r="AF371" s="95">
        <f t="shared" si="100"/>
        <v>0</v>
      </c>
      <c r="AG371" s="95">
        <f t="shared" si="101"/>
        <v>0</v>
      </c>
    </row>
    <row r="372" spans="1:33" hidden="1">
      <c r="A372" s="7">
        <v>368</v>
      </c>
      <c r="B372" s="17"/>
      <c r="C372" s="17"/>
      <c r="D372" s="17"/>
      <c r="E372" s="2"/>
      <c r="F372" s="99"/>
      <c r="G372" s="93"/>
      <c r="H372" s="12"/>
      <c r="I372" s="11">
        <v>100</v>
      </c>
      <c r="J372" s="11">
        <f t="shared" si="112"/>
        <v>0</v>
      </c>
      <c r="K372" s="7" t="s">
        <v>9</v>
      </c>
      <c r="L372" s="98">
        <f t="shared" si="113"/>
        <v>0</v>
      </c>
      <c r="M372" s="94">
        <f t="shared" si="114"/>
        <v>0</v>
      </c>
      <c r="N372" s="94">
        <f t="shared" si="115"/>
        <v>0</v>
      </c>
      <c r="O372" s="30"/>
      <c r="P372" s="21">
        <f t="shared" si="102"/>
        <v>0</v>
      </c>
      <c r="Q372" s="5">
        <f t="shared" si="103"/>
        <v>0</v>
      </c>
      <c r="R372" s="5">
        <f t="shared" si="104"/>
        <v>0</v>
      </c>
      <c r="S372" s="182">
        <f t="shared" si="105"/>
        <v>0</v>
      </c>
      <c r="T372" s="2"/>
      <c r="U372" s="100">
        <f t="shared" si="106"/>
        <v>0</v>
      </c>
      <c r="V372" s="100">
        <f t="shared" si="107"/>
        <v>0</v>
      </c>
      <c r="W372" s="22">
        <f t="shared" si="108"/>
        <v>0</v>
      </c>
      <c r="X372" s="11">
        <f t="shared" si="109"/>
        <v>100</v>
      </c>
      <c r="Y372" s="11">
        <f t="shared" si="110"/>
        <v>0</v>
      </c>
      <c r="Z372" s="98">
        <f t="shared" si="97"/>
        <v>0</v>
      </c>
      <c r="AA372" s="98">
        <f t="shared" si="98"/>
        <v>0</v>
      </c>
      <c r="AB372" s="98">
        <f t="shared" si="111"/>
        <v>0</v>
      </c>
      <c r="AC372" s="19"/>
      <c r="AD372" s="13"/>
      <c r="AE372" s="95">
        <f t="shared" si="99"/>
        <v>0</v>
      </c>
      <c r="AF372" s="95">
        <f t="shared" si="100"/>
        <v>0</v>
      </c>
      <c r="AG372" s="95">
        <f t="shared" si="101"/>
        <v>0</v>
      </c>
    </row>
    <row r="373" spans="1:33" hidden="1">
      <c r="A373" s="7">
        <v>369</v>
      </c>
      <c r="B373" s="17"/>
      <c r="C373" s="17"/>
      <c r="D373" s="17"/>
      <c r="E373" s="2"/>
      <c r="F373" s="99"/>
      <c r="G373" s="93"/>
      <c r="H373" s="12"/>
      <c r="I373" s="11">
        <v>100</v>
      </c>
      <c r="J373" s="11">
        <f t="shared" si="112"/>
        <v>0</v>
      </c>
      <c r="K373" s="7" t="s">
        <v>9</v>
      </c>
      <c r="L373" s="98">
        <f t="shared" si="113"/>
        <v>0</v>
      </c>
      <c r="M373" s="94">
        <f t="shared" si="114"/>
        <v>0</v>
      </c>
      <c r="N373" s="94">
        <f t="shared" si="115"/>
        <v>0</v>
      </c>
      <c r="O373" s="30"/>
      <c r="P373" s="21">
        <f t="shared" si="102"/>
        <v>0</v>
      </c>
      <c r="Q373" s="5">
        <f t="shared" si="103"/>
        <v>0</v>
      </c>
      <c r="R373" s="5">
        <f t="shared" si="104"/>
        <v>0</v>
      </c>
      <c r="S373" s="182">
        <f t="shared" si="105"/>
        <v>0</v>
      </c>
      <c r="T373" s="2"/>
      <c r="U373" s="100">
        <f t="shared" si="106"/>
        <v>0</v>
      </c>
      <c r="V373" s="100">
        <f t="shared" si="107"/>
        <v>0</v>
      </c>
      <c r="W373" s="22">
        <f t="shared" si="108"/>
        <v>0</v>
      </c>
      <c r="X373" s="11">
        <f t="shared" si="109"/>
        <v>100</v>
      </c>
      <c r="Y373" s="11">
        <f t="shared" si="110"/>
        <v>0</v>
      </c>
      <c r="Z373" s="98">
        <f t="shared" si="97"/>
        <v>0</v>
      </c>
      <c r="AA373" s="98">
        <f t="shared" si="98"/>
        <v>0</v>
      </c>
      <c r="AB373" s="98">
        <f t="shared" si="111"/>
        <v>0</v>
      </c>
      <c r="AC373" s="19"/>
      <c r="AD373" s="13"/>
      <c r="AE373" s="95">
        <f t="shared" si="99"/>
        <v>0</v>
      </c>
      <c r="AF373" s="95">
        <f t="shared" si="100"/>
        <v>0</v>
      </c>
      <c r="AG373" s="95">
        <f t="shared" si="101"/>
        <v>0</v>
      </c>
    </row>
    <row r="374" spans="1:33" hidden="1">
      <c r="A374" s="7">
        <v>370</v>
      </c>
      <c r="B374" s="17"/>
      <c r="C374" s="17"/>
      <c r="D374" s="17"/>
      <c r="E374" s="2"/>
      <c r="F374" s="99"/>
      <c r="G374" s="93"/>
      <c r="H374" s="12"/>
      <c r="I374" s="11">
        <v>100</v>
      </c>
      <c r="J374" s="11">
        <f t="shared" si="112"/>
        <v>0</v>
      </c>
      <c r="K374" s="7" t="s">
        <v>9</v>
      </c>
      <c r="L374" s="98">
        <f t="shared" si="113"/>
        <v>0</v>
      </c>
      <c r="M374" s="94">
        <f t="shared" si="114"/>
        <v>0</v>
      </c>
      <c r="N374" s="94">
        <f t="shared" si="115"/>
        <v>0</v>
      </c>
      <c r="O374" s="30"/>
      <c r="P374" s="21">
        <f t="shared" si="102"/>
        <v>0</v>
      </c>
      <c r="Q374" s="5">
        <f t="shared" si="103"/>
        <v>0</v>
      </c>
      <c r="R374" s="5">
        <f t="shared" si="104"/>
        <v>0</v>
      </c>
      <c r="S374" s="182">
        <f t="shared" si="105"/>
        <v>0</v>
      </c>
      <c r="T374" s="2"/>
      <c r="U374" s="100">
        <f t="shared" si="106"/>
        <v>0</v>
      </c>
      <c r="V374" s="100">
        <f t="shared" si="107"/>
        <v>0</v>
      </c>
      <c r="W374" s="22">
        <f t="shared" si="108"/>
        <v>0</v>
      </c>
      <c r="X374" s="11">
        <f t="shared" si="109"/>
        <v>100</v>
      </c>
      <c r="Y374" s="11">
        <f t="shared" si="110"/>
        <v>0</v>
      </c>
      <c r="Z374" s="98">
        <f t="shared" si="97"/>
        <v>0</v>
      </c>
      <c r="AA374" s="98">
        <f t="shared" si="98"/>
        <v>0</v>
      </c>
      <c r="AB374" s="98">
        <f t="shared" si="111"/>
        <v>0</v>
      </c>
      <c r="AC374" s="19"/>
      <c r="AD374" s="13"/>
      <c r="AE374" s="95">
        <f t="shared" si="99"/>
        <v>0</v>
      </c>
      <c r="AF374" s="95">
        <f t="shared" si="100"/>
        <v>0</v>
      </c>
      <c r="AG374" s="95">
        <f t="shared" si="101"/>
        <v>0</v>
      </c>
    </row>
    <row r="375" spans="1:33" hidden="1">
      <c r="A375" s="7">
        <v>371</v>
      </c>
      <c r="B375" s="17"/>
      <c r="C375" s="17"/>
      <c r="D375" s="17"/>
      <c r="E375" s="2"/>
      <c r="F375" s="99"/>
      <c r="G375" s="93"/>
      <c r="H375" s="12"/>
      <c r="I375" s="11">
        <v>100</v>
      </c>
      <c r="J375" s="11">
        <f t="shared" si="112"/>
        <v>0</v>
      </c>
      <c r="K375" s="7" t="s">
        <v>9</v>
      </c>
      <c r="L375" s="98">
        <f t="shared" si="113"/>
        <v>0</v>
      </c>
      <c r="M375" s="94">
        <f t="shared" si="114"/>
        <v>0</v>
      </c>
      <c r="N375" s="94">
        <f t="shared" si="115"/>
        <v>0</v>
      </c>
      <c r="O375" s="30"/>
      <c r="P375" s="21">
        <f t="shared" si="102"/>
        <v>0</v>
      </c>
      <c r="Q375" s="5">
        <f t="shared" si="103"/>
        <v>0</v>
      </c>
      <c r="R375" s="5">
        <f t="shared" si="104"/>
        <v>0</v>
      </c>
      <c r="S375" s="182">
        <f t="shared" si="105"/>
        <v>0</v>
      </c>
      <c r="T375" s="2"/>
      <c r="U375" s="100">
        <f t="shared" si="106"/>
        <v>0</v>
      </c>
      <c r="V375" s="100">
        <f t="shared" si="107"/>
        <v>0</v>
      </c>
      <c r="W375" s="22">
        <f t="shared" si="108"/>
        <v>0</v>
      </c>
      <c r="X375" s="11">
        <f t="shared" si="109"/>
        <v>100</v>
      </c>
      <c r="Y375" s="11">
        <f t="shared" si="110"/>
        <v>0</v>
      </c>
      <c r="Z375" s="98">
        <f t="shared" si="97"/>
        <v>0</v>
      </c>
      <c r="AA375" s="98">
        <f t="shared" si="98"/>
        <v>0</v>
      </c>
      <c r="AB375" s="98">
        <f t="shared" si="111"/>
        <v>0</v>
      </c>
      <c r="AC375" s="19"/>
      <c r="AD375" s="13"/>
      <c r="AE375" s="95">
        <f t="shared" si="99"/>
        <v>0</v>
      </c>
      <c r="AF375" s="95">
        <f t="shared" si="100"/>
        <v>0</v>
      </c>
      <c r="AG375" s="95">
        <f t="shared" si="101"/>
        <v>0</v>
      </c>
    </row>
    <row r="376" spans="1:33" hidden="1">
      <c r="A376" s="7">
        <v>372</v>
      </c>
      <c r="B376" s="17"/>
      <c r="C376" s="17"/>
      <c r="D376" s="17"/>
      <c r="E376" s="2"/>
      <c r="F376" s="99"/>
      <c r="G376" s="93"/>
      <c r="H376" s="12"/>
      <c r="I376" s="11">
        <v>100</v>
      </c>
      <c r="J376" s="11">
        <f t="shared" si="112"/>
        <v>0</v>
      </c>
      <c r="K376" s="7" t="s">
        <v>9</v>
      </c>
      <c r="L376" s="98">
        <f t="shared" si="113"/>
        <v>0</v>
      </c>
      <c r="M376" s="94">
        <f t="shared" si="114"/>
        <v>0</v>
      </c>
      <c r="N376" s="94">
        <f t="shared" si="115"/>
        <v>0</v>
      </c>
      <c r="O376" s="30"/>
      <c r="P376" s="21">
        <f t="shared" si="102"/>
        <v>0</v>
      </c>
      <c r="Q376" s="5">
        <f t="shared" si="103"/>
        <v>0</v>
      </c>
      <c r="R376" s="5">
        <f t="shared" si="104"/>
        <v>0</v>
      </c>
      <c r="S376" s="182">
        <f t="shared" si="105"/>
        <v>0</v>
      </c>
      <c r="T376" s="2"/>
      <c r="U376" s="100">
        <f t="shared" si="106"/>
        <v>0</v>
      </c>
      <c r="V376" s="100">
        <f t="shared" si="107"/>
        <v>0</v>
      </c>
      <c r="W376" s="22">
        <f t="shared" si="108"/>
        <v>0</v>
      </c>
      <c r="X376" s="11">
        <f t="shared" si="109"/>
        <v>100</v>
      </c>
      <c r="Y376" s="11">
        <f t="shared" si="110"/>
        <v>0</v>
      </c>
      <c r="Z376" s="98">
        <f t="shared" si="97"/>
        <v>0</v>
      </c>
      <c r="AA376" s="98">
        <f t="shared" si="98"/>
        <v>0</v>
      </c>
      <c r="AB376" s="98">
        <f t="shared" si="111"/>
        <v>0</v>
      </c>
      <c r="AC376" s="19"/>
      <c r="AD376" s="13"/>
      <c r="AE376" s="95">
        <f t="shared" si="99"/>
        <v>0</v>
      </c>
      <c r="AF376" s="95">
        <f t="shared" si="100"/>
        <v>0</v>
      </c>
      <c r="AG376" s="95">
        <f t="shared" si="101"/>
        <v>0</v>
      </c>
    </row>
    <row r="377" spans="1:33" hidden="1">
      <c r="A377" s="7">
        <v>373</v>
      </c>
      <c r="B377" s="17"/>
      <c r="C377" s="17"/>
      <c r="D377" s="17"/>
      <c r="E377" s="2"/>
      <c r="F377" s="99"/>
      <c r="G377" s="93"/>
      <c r="H377" s="12"/>
      <c r="I377" s="11">
        <v>100</v>
      </c>
      <c r="J377" s="11">
        <f t="shared" si="112"/>
        <v>0</v>
      </c>
      <c r="K377" s="7" t="s">
        <v>9</v>
      </c>
      <c r="L377" s="98">
        <f t="shared" si="113"/>
        <v>0</v>
      </c>
      <c r="M377" s="94">
        <f t="shared" si="114"/>
        <v>0</v>
      </c>
      <c r="N377" s="94">
        <f t="shared" si="115"/>
        <v>0</v>
      </c>
      <c r="O377" s="30"/>
      <c r="P377" s="21">
        <f t="shared" si="102"/>
        <v>0</v>
      </c>
      <c r="Q377" s="5">
        <f t="shared" si="103"/>
        <v>0</v>
      </c>
      <c r="R377" s="5">
        <f t="shared" si="104"/>
        <v>0</v>
      </c>
      <c r="S377" s="182">
        <f t="shared" si="105"/>
        <v>0</v>
      </c>
      <c r="T377" s="2"/>
      <c r="U377" s="100">
        <f t="shared" si="106"/>
        <v>0</v>
      </c>
      <c r="V377" s="100">
        <f t="shared" si="107"/>
        <v>0</v>
      </c>
      <c r="W377" s="22">
        <f t="shared" si="108"/>
        <v>0</v>
      </c>
      <c r="X377" s="11">
        <f t="shared" si="109"/>
        <v>100</v>
      </c>
      <c r="Y377" s="11">
        <f t="shared" si="110"/>
        <v>0</v>
      </c>
      <c r="Z377" s="98">
        <f t="shared" si="97"/>
        <v>0</v>
      </c>
      <c r="AA377" s="98">
        <f t="shared" si="98"/>
        <v>0</v>
      </c>
      <c r="AB377" s="98">
        <f t="shared" si="111"/>
        <v>0</v>
      </c>
      <c r="AC377" s="19"/>
      <c r="AD377" s="13"/>
      <c r="AE377" s="95">
        <f t="shared" si="99"/>
        <v>0</v>
      </c>
      <c r="AF377" s="95">
        <f t="shared" si="100"/>
        <v>0</v>
      </c>
      <c r="AG377" s="95">
        <f t="shared" si="101"/>
        <v>0</v>
      </c>
    </row>
    <row r="378" spans="1:33" hidden="1">
      <c r="A378" s="7">
        <v>374</v>
      </c>
      <c r="B378" s="17"/>
      <c r="C378" s="17"/>
      <c r="D378" s="17"/>
      <c r="E378" s="2"/>
      <c r="F378" s="99"/>
      <c r="G378" s="93"/>
      <c r="H378" s="12"/>
      <c r="I378" s="11">
        <v>100</v>
      </c>
      <c r="J378" s="11">
        <f t="shared" si="112"/>
        <v>0</v>
      </c>
      <c r="K378" s="7" t="s">
        <v>9</v>
      </c>
      <c r="L378" s="98">
        <f t="shared" si="113"/>
        <v>0</v>
      </c>
      <c r="M378" s="94">
        <f t="shared" si="114"/>
        <v>0</v>
      </c>
      <c r="N378" s="94">
        <f t="shared" si="115"/>
        <v>0</v>
      </c>
      <c r="O378" s="30"/>
      <c r="P378" s="21">
        <f t="shared" si="102"/>
        <v>0</v>
      </c>
      <c r="Q378" s="5">
        <f t="shared" si="103"/>
        <v>0</v>
      </c>
      <c r="R378" s="5">
        <f t="shared" si="104"/>
        <v>0</v>
      </c>
      <c r="S378" s="182">
        <f t="shared" si="105"/>
        <v>0</v>
      </c>
      <c r="T378" s="2"/>
      <c r="U378" s="100">
        <f t="shared" si="106"/>
        <v>0</v>
      </c>
      <c r="V378" s="100">
        <f t="shared" si="107"/>
        <v>0</v>
      </c>
      <c r="W378" s="22">
        <f t="shared" si="108"/>
        <v>0</v>
      </c>
      <c r="X378" s="11">
        <f t="shared" si="109"/>
        <v>100</v>
      </c>
      <c r="Y378" s="11">
        <f t="shared" si="110"/>
        <v>0</v>
      </c>
      <c r="Z378" s="98">
        <f t="shared" si="97"/>
        <v>0</v>
      </c>
      <c r="AA378" s="98">
        <f t="shared" si="98"/>
        <v>0</v>
      </c>
      <c r="AB378" s="98">
        <f t="shared" si="111"/>
        <v>0</v>
      </c>
      <c r="AC378" s="19"/>
      <c r="AD378" s="13"/>
      <c r="AE378" s="95">
        <f t="shared" si="99"/>
        <v>0</v>
      </c>
      <c r="AF378" s="95">
        <f t="shared" si="100"/>
        <v>0</v>
      </c>
      <c r="AG378" s="95">
        <f t="shared" si="101"/>
        <v>0</v>
      </c>
    </row>
    <row r="379" spans="1:33" hidden="1">
      <c r="A379" s="7">
        <v>375</v>
      </c>
      <c r="B379" s="17"/>
      <c r="C379" s="17"/>
      <c r="D379" s="17"/>
      <c r="E379" s="2"/>
      <c r="F379" s="99"/>
      <c r="G379" s="93"/>
      <c r="H379" s="12"/>
      <c r="I379" s="11">
        <v>100</v>
      </c>
      <c r="J379" s="11">
        <f t="shared" si="112"/>
        <v>0</v>
      </c>
      <c r="K379" s="7" t="s">
        <v>9</v>
      </c>
      <c r="L379" s="98">
        <f t="shared" si="113"/>
        <v>0</v>
      </c>
      <c r="M379" s="94">
        <f t="shared" si="114"/>
        <v>0</v>
      </c>
      <c r="N379" s="94">
        <f t="shared" si="115"/>
        <v>0</v>
      </c>
      <c r="O379" s="30"/>
      <c r="P379" s="21">
        <f t="shared" si="102"/>
        <v>0</v>
      </c>
      <c r="Q379" s="5">
        <f t="shared" si="103"/>
        <v>0</v>
      </c>
      <c r="R379" s="5">
        <f t="shared" si="104"/>
        <v>0</v>
      </c>
      <c r="S379" s="182">
        <f t="shared" si="105"/>
        <v>0</v>
      </c>
      <c r="T379" s="2"/>
      <c r="U379" s="100">
        <f t="shared" si="106"/>
        <v>0</v>
      </c>
      <c r="V379" s="100">
        <f t="shared" si="107"/>
        <v>0</v>
      </c>
      <c r="W379" s="22">
        <f t="shared" si="108"/>
        <v>0</v>
      </c>
      <c r="X379" s="11">
        <f t="shared" si="109"/>
        <v>100</v>
      </c>
      <c r="Y379" s="11">
        <f t="shared" si="110"/>
        <v>0</v>
      </c>
      <c r="Z379" s="98">
        <f t="shared" si="97"/>
        <v>0</v>
      </c>
      <c r="AA379" s="98">
        <f t="shared" si="98"/>
        <v>0</v>
      </c>
      <c r="AB379" s="98">
        <f t="shared" si="111"/>
        <v>0</v>
      </c>
      <c r="AC379" s="19"/>
      <c r="AD379" s="13"/>
      <c r="AE379" s="95">
        <f t="shared" si="99"/>
        <v>0</v>
      </c>
      <c r="AF379" s="95">
        <f t="shared" si="100"/>
        <v>0</v>
      </c>
      <c r="AG379" s="95">
        <f t="shared" si="101"/>
        <v>0</v>
      </c>
    </row>
    <row r="380" spans="1:33" hidden="1">
      <c r="A380" s="7">
        <v>376</v>
      </c>
      <c r="B380" s="17"/>
      <c r="C380" s="17"/>
      <c r="D380" s="17"/>
      <c r="E380" s="2"/>
      <c r="F380" s="99"/>
      <c r="G380" s="93"/>
      <c r="H380" s="12"/>
      <c r="I380" s="11">
        <v>100</v>
      </c>
      <c r="J380" s="11">
        <f t="shared" si="112"/>
        <v>0</v>
      </c>
      <c r="K380" s="7" t="s">
        <v>9</v>
      </c>
      <c r="L380" s="98">
        <f t="shared" si="113"/>
        <v>0</v>
      </c>
      <c r="M380" s="94">
        <f t="shared" si="114"/>
        <v>0</v>
      </c>
      <c r="N380" s="94">
        <f t="shared" si="115"/>
        <v>0</v>
      </c>
      <c r="O380" s="30"/>
      <c r="P380" s="21">
        <f t="shared" si="102"/>
        <v>0</v>
      </c>
      <c r="Q380" s="5">
        <f t="shared" si="103"/>
        <v>0</v>
      </c>
      <c r="R380" s="5">
        <f t="shared" si="104"/>
        <v>0</v>
      </c>
      <c r="S380" s="182">
        <f t="shared" si="105"/>
        <v>0</v>
      </c>
      <c r="T380" s="2"/>
      <c r="U380" s="100">
        <f t="shared" si="106"/>
        <v>0</v>
      </c>
      <c r="V380" s="100">
        <f t="shared" si="107"/>
        <v>0</v>
      </c>
      <c r="W380" s="22">
        <f t="shared" si="108"/>
        <v>0</v>
      </c>
      <c r="X380" s="11">
        <f t="shared" si="109"/>
        <v>100</v>
      </c>
      <c r="Y380" s="11">
        <f t="shared" si="110"/>
        <v>0</v>
      </c>
      <c r="Z380" s="98">
        <f t="shared" si="97"/>
        <v>0</v>
      </c>
      <c r="AA380" s="98">
        <f t="shared" si="98"/>
        <v>0</v>
      </c>
      <c r="AB380" s="98">
        <f t="shared" si="111"/>
        <v>0</v>
      </c>
      <c r="AC380" s="19"/>
      <c r="AD380" s="13"/>
      <c r="AE380" s="95">
        <f t="shared" si="99"/>
        <v>0</v>
      </c>
      <c r="AF380" s="95">
        <f t="shared" si="100"/>
        <v>0</v>
      </c>
      <c r="AG380" s="95">
        <f t="shared" si="101"/>
        <v>0</v>
      </c>
    </row>
    <row r="381" spans="1:33" hidden="1">
      <c r="A381" s="7">
        <v>377</v>
      </c>
      <c r="B381" s="17"/>
      <c r="C381" s="17"/>
      <c r="D381" s="17"/>
      <c r="E381" s="2"/>
      <c r="F381" s="99"/>
      <c r="G381" s="93"/>
      <c r="H381" s="12"/>
      <c r="I381" s="11">
        <v>100</v>
      </c>
      <c r="J381" s="11">
        <f t="shared" si="112"/>
        <v>0</v>
      </c>
      <c r="K381" s="7" t="s">
        <v>9</v>
      </c>
      <c r="L381" s="98">
        <f t="shared" si="113"/>
        <v>0</v>
      </c>
      <c r="M381" s="94">
        <f t="shared" si="114"/>
        <v>0</v>
      </c>
      <c r="N381" s="94">
        <f t="shared" si="115"/>
        <v>0</v>
      </c>
      <c r="O381" s="30"/>
      <c r="P381" s="21">
        <f t="shared" si="102"/>
        <v>0</v>
      </c>
      <c r="Q381" s="5">
        <f t="shared" si="103"/>
        <v>0</v>
      </c>
      <c r="R381" s="5">
        <f t="shared" si="104"/>
        <v>0</v>
      </c>
      <c r="S381" s="182">
        <f t="shared" si="105"/>
        <v>0</v>
      </c>
      <c r="T381" s="2"/>
      <c r="U381" s="100">
        <f t="shared" si="106"/>
        <v>0</v>
      </c>
      <c r="V381" s="100">
        <f t="shared" si="107"/>
        <v>0</v>
      </c>
      <c r="W381" s="22">
        <f t="shared" si="108"/>
        <v>0</v>
      </c>
      <c r="X381" s="11">
        <f t="shared" si="109"/>
        <v>100</v>
      </c>
      <c r="Y381" s="11">
        <f t="shared" si="110"/>
        <v>0</v>
      </c>
      <c r="Z381" s="98">
        <f t="shared" si="97"/>
        <v>0</v>
      </c>
      <c r="AA381" s="98">
        <f t="shared" si="98"/>
        <v>0</v>
      </c>
      <c r="AB381" s="98">
        <f t="shared" si="111"/>
        <v>0</v>
      </c>
      <c r="AC381" s="19"/>
      <c r="AD381" s="13"/>
      <c r="AE381" s="95">
        <f t="shared" si="99"/>
        <v>0</v>
      </c>
      <c r="AF381" s="95">
        <f t="shared" si="100"/>
        <v>0</v>
      </c>
      <c r="AG381" s="95">
        <f t="shared" si="101"/>
        <v>0</v>
      </c>
    </row>
    <row r="382" spans="1:33" hidden="1">
      <c r="A382" s="7">
        <v>378</v>
      </c>
      <c r="B382" s="17"/>
      <c r="C382" s="17"/>
      <c r="D382" s="17"/>
      <c r="E382" s="2"/>
      <c r="F382" s="99"/>
      <c r="G382" s="93"/>
      <c r="H382" s="12"/>
      <c r="I382" s="11">
        <v>100</v>
      </c>
      <c r="J382" s="11">
        <f t="shared" si="112"/>
        <v>0</v>
      </c>
      <c r="K382" s="7" t="s">
        <v>9</v>
      </c>
      <c r="L382" s="98">
        <f t="shared" si="113"/>
        <v>0</v>
      </c>
      <c r="M382" s="94">
        <f t="shared" si="114"/>
        <v>0</v>
      </c>
      <c r="N382" s="94">
        <f t="shared" si="115"/>
        <v>0</v>
      </c>
      <c r="O382" s="30"/>
      <c r="P382" s="21">
        <f t="shared" si="102"/>
        <v>0</v>
      </c>
      <c r="Q382" s="5">
        <f t="shared" si="103"/>
        <v>0</v>
      </c>
      <c r="R382" s="5">
        <f t="shared" si="104"/>
        <v>0</v>
      </c>
      <c r="S382" s="182">
        <f t="shared" si="105"/>
        <v>0</v>
      </c>
      <c r="T382" s="2"/>
      <c r="U382" s="100">
        <f t="shared" si="106"/>
        <v>0</v>
      </c>
      <c r="V382" s="100">
        <f t="shared" si="107"/>
        <v>0</v>
      </c>
      <c r="W382" s="22">
        <f t="shared" si="108"/>
        <v>0</v>
      </c>
      <c r="X382" s="11">
        <f t="shared" si="109"/>
        <v>100</v>
      </c>
      <c r="Y382" s="11">
        <f t="shared" si="110"/>
        <v>0</v>
      </c>
      <c r="Z382" s="98">
        <f t="shared" si="97"/>
        <v>0</v>
      </c>
      <c r="AA382" s="98">
        <f t="shared" si="98"/>
        <v>0</v>
      </c>
      <c r="AB382" s="98">
        <f t="shared" si="111"/>
        <v>0</v>
      </c>
      <c r="AC382" s="19"/>
      <c r="AD382" s="13"/>
      <c r="AE382" s="95">
        <f t="shared" si="99"/>
        <v>0</v>
      </c>
      <c r="AF382" s="95">
        <f t="shared" si="100"/>
        <v>0</v>
      </c>
      <c r="AG382" s="95">
        <f t="shared" si="101"/>
        <v>0</v>
      </c>
    </row>
    <row r="383" spans="1:33" hidden="1">
      <c r="A383" s="7">
        <v>379</v>
      </c>
      <c r="B383" s="17"/>
      <c r="C383" s="17"/>
      <c r="D383" s="17"/>
      <c r="E383" s="2"/>
      <c r="F383" s="99"/>
      <c r="G383" s="93"/>
      <c r="H383" s="12"/>
      <c r="I383" s="11">
        <v>100</v>
      </c>
      <c r="J383" s="11">
        <f t="shared" si="112"/>
        <v>0</v>
      </c>
      <c r="K383" s="7" t="s">
        <v>9</v>
      </c>
      <c r="L383" s="98">
        <f t="shared" si="113"/>
        <v>0</v>
      </c>
      <c r="M383" s="94">
        <f t="shared" si="114"/>
        <v>0</v>
      </c>
      <c r="N383" s="94">
        <f t="shared" si="115"/>
        <v>0</v>
      </c>
      <c r="O383" s="30"/>
      <c r="P383" s="21">
        <f t="shared" si="102"/>
        <v>0</v>
      </c>
      <c r="Q383" s="5">
        <f t="shared" si="103"/>
        <v>0</v>
      </c>
      <c r="R383" s="5">
        <f t="shared" si="104"/>
        <v>0</v>
      </c>
      <c r="S383" s="182">
        <f t="shared" si="105"/>
        <v>0</v>
      </c>
      <c r="T383" s="2"/>
      <c r="U383" s="100">
        <f t="shared" si="106"/>
        <v>0</v>
      </c>
      <c r="V383" s="100">
        <f t="shared" si="107"/>
        <v>0</v>
      </c>
      <c r="W383" s="22">
        <f t="shared" si="108"/>
        <v>0</v>
      </c>
      <c r="X383" s="11">
        <f t="shared" si="109"/>
        <v>100</v>
      </c>
      <c r="Y383" s="11">
        <f t="shared" si="110"/>
        <v>0</v>
      </c>
      <c r="Z383" s="98">
        <f t="shared" si="97"/>
        <v>0</v>
      </c>
      <c r="AA383" s="98">
        <f t="shared" si="98"/>
        <v>0</v>
      </c>
      <c r="AB383" s="98">
        <f t="shared" si="111"/>
        <v>0</v>
      </c>
      <c r="AC383" s="19"/>
      <c r="AD383" s="13"/>
      <c r="AE383" s="95">
        <f t="shared" si="99"/>
        <v>0</v>
      </c>
      <c r="AF383" s="95">
        <f t="shared" si="100"/>
        <v>0</v>
      </c>
      <c r="AG383" s="95">
        <f t="shared" si="101"/>
        <v>0</v>
      </c>
    </row>
    <row r="384" spans="1:33" hidden="1">
      <c r="A384" s="7">
        <v>380</v>
      </c>
      <c r="B384" s="17"/>
      <c r="C384" s="17"/>
      <c r="D384" s="17"/>
      <c r="E384" s="2"/>
      <c r="F384" s="99"/>
      <c r="G384" s="93"/>
      <c r="H384" s="12"/>
      <c r="I384" s="11">
        <v>100</v>
      </c>
      <c r="J384" s="11">
        <f t="shared" si="112"/>
        <v>0</v>
      </c>
      <c r="K384" s="7" t="s">
        <v>9</v>
      </c>
      <c r="L384" s="98">
        <f t="shared" si="113"/>
        <v>0</v>
      </c>
      <c r="M384" s="94">
        <f t="shared" si="114"/>
        <v>0</v>
      </c>
      <c r="N384" s="94">
        <f t="shared" si="115"/>
        <v>0</v>
      </c>
      <c r="O384" s="30"/>
      <c r="P384" s="21">
        <f t="shared" si="102"/>
        <v>0</v>
      </c>
      <c r="Q384" s="5">
        <f t="shared" si="103"/>
        <v>0</v>
      </c>
      <c r="R384" s="5">
        <f t="shared" si="104"/>
        <v>0</v>
      </c>
      <c r="S384" s="182">
        <f t="shared" si="105"/>
        <v>0</v>
      </c>
      <c r="T384" s="2"/>
      <c r="U384" s="100">
        <f t="shared" si="106"/>
        <v>0</v>
      </c>
      <c r="V384" s="100">
        <f t="shared" si="107"/>
        <v>0</v>
      </c>
      <c r="W384" s="22">
        <f t="shared" si="108"/>
        <v>0</v>
      </c>
      <c r="X384" s="11">
        <f t="shared" si="109"/>
        <v>100</v>
      </c>
      <c r="Y384" s="11">
        <f t="shared" si="110"/>
        <v>0</v>
      </c>
      <c r="Z384" s="98">
        <f t="shared" si="97"/>
        <v>0</v>
      </c>
      <c r="AA384" s="98">
        <f t="shared" si="98"/>
        <v>0</v>
      </c>
      <c r="AB384" s="98">
        <f t="shared" si="111"/>
        <v>0</v>
      </c>
      <c r="AC384" s="19"/>
      <c r="AD384" s="13"/>
      <c r="AE384" s="95">
        <f t="shared" si="99"/>
        <v>0</v>
      </c>
      <c r="AF384" s="95">
        <f t="shared" si="100"/>
        <v>0</v>
      </c>
      <c r="AG384" s="95">
        <f t="shared" si="101"/>
        <v>0</v>
      </c>
    </row>
    <row r="385" spans="1:33" hidden="1">
      <c r="A385" s="7">
        <v>381</v>
      </c>
      <c r="B385" s="17"/>
      <c r="C385" s="17"/>
      <c r="D385" s="17"/>
      <c r="E385" s="2"/>
      <c r="F385" s="99"/>
      <c r="G385" s="93"/>
      <c r="H385" s="12"/>
      <c r="I385" s="11">
        <v>100</v>
      </c>
      <c r="J385" s="11">
        <f t="shared" si="112"/>
        <v>0</v>
      </c>
      <c r="K385" s="7" t="s">
        <v>9</v>
      </c>
      <c r="L385" s="98">
        <f t="shared" si="113"/>
        <v>0</v>
      </c>
      <c r="M385" s="94">
        <f t="shared" si="114"/>
        <v>0</v>
      </c>
      <c r="N385" s="94">
        <f t="shared" si="115"/>
        <v>0</v>
      </c>
      <c r="O385" s="30"/>
      <c r="P385" s="21">
        <f t="shared" si="102"/>
        <v>0</v>
      </c>
      <c r="Q385" s="5">
        <f t="shared" si="103"/>
        <v>0</v>
      </c>
      <c r="R385" s="5">
        <f t="shared" si="104"/>
        <v>0</v>
      </c>
      <c r="S385" s="182">
        <f t="shared" si="105"/>
        <v>0</v>
      </c>
      <c r="T385" s="2"/>
      <c r="U385" s="100">
        <f t="shared" si="106"/>
        <v>0</v>
      </c>
      <c r="V385" s="100">
        <f t="shared" si="107"/>
        <v>0</v>
      </c>
      <c r="W385" s="22">
        <f t="shared" si="108"/>
        <v>0</v>
      </c>
      <c r="X385" s="11">
        <f t="shared" si="109"/>
        <v>100</v>
      </c>
      <c r="Y385" s="11">
        <f t="shared" si="110"/>
        <v>0</v>
      </c>
      <c r="Z385" s="98">
        <f t="shared" si="97"/>
        <v>0</v>
      </c>
      <c r="AA385" s="98">
        <f t="shared" si="98"/>
        <v>0</v>
      </c>
      <c r="AB385" s="98">
        <f t="shared" si="111"/>
        <v>0</v>
      </c>
      <c r="AC385" s="19"/>
      <c r="AD385" s="13"/>
      <c r="AE385" s="95">
        <f t="shared" si="99"/>
        <v>0</v>
      </c>
      <c r="AF385" s="95">
        <f t="shared" si="100"/>
        <v>0</v>
      </c>
      <c r="AG385" s="95">
        <f t="shared" si="101"/>
        <v>0</v>
      </c>
    </row>
    <row r="386" spans="1:33" hidden="1">
      <c r="A386" s="7">
        <v>382</v>
      </c>
      <c r="B386" s="17"/>
      <c r="C386" s="17"/>
      <c r="D386" s="17"/>
      <c r="E386" s="2"/>
      <c r="F386" s="99"/>
      <c r="G386" s="93"/>
      <c r="H386" s="12"/>
      <c r="I386" s="11">
        <v>100</v>
      </c>
      <c r="J386" s="11">
        <f t="shared" si="112"/>
        <v>0</v>
      </c>
      <c r="K386" s="7" t="s">
        <v>9</v>
      </c>
      <c r="L386" s="98">
        <f t="shared" si="113"/>
        <v>0</v>
      </c>
      <c r="M386" s="94">
        <f t="shared" si="114"/>
        <v>0</v>
      </c>
      <c r="N386" s="94">
        <f t="shared" si="115"/>
        <v>0</v>
      </c>
      <c r="O386" s="30"/>
      <c r="P386" s="21">
        <f t="shared" si="102"/>
        <v>0</v>
      </c>
      <c r="Q386" s="5">
        <f t="shared" si="103"/>
        <v>0</v>
      </c>
      <c r="R386" s="5">
        <f t="shared" si="104"/>
        <v>0</v>
      </c>
      <c r="S386" s="182">
        <f t="shared" si="105"/>
        <v>0</v>
      </c>
      <c r="T386" s="2"/>
      <c r="U386" s="100">
        <f t="shared" si="106"/>
        <v>0</v>
      </c>
      <c r="V386" s="100">
        <f t="shared" si="107"/>
        <v>0</v>
      </c>
      <c r="W386" s="22">
        <f t="shared" si="108"/>
        <v>0</v>
      </c>
      <c r="X386" s="11">
        <f t="shared" si="109"/>
        <v>100</v>
      </c>
      <c r="Y386" s="11">
        <f t="shared" si="110"/>
        <v>0</v>
      </c>
      <c r="Z386" s="98">
        <f t="shared" si="97"/>
        <v>0</v>
      </c>
      <c r="AA386" s="98">
        <f t="shared" si="98"/>
        <v>0</v>
      </c>
      <c r="AB386" s="98">
        <f t="shared" si="111"/>
        <v>0</v>
      </c>
      <c r="AC386" s="19"/>
      <c r="AD386" s="13"/>
      <c r="AE386" s="95">
        <f t="shared" si="99"/>
        <v>0</v>
      </c>
      <c r="AF386" s="95">
        <f t="shared" si="100"/>
        <v>0</v>
      </c>
      <c r="AG386" s="95">
        <f t="shared" si="101"/>
        <v>0</v>
      </c>
    </row>
    <row r="387" spans="1:33" hidden="1">
      <c r="A387" s="7">
        <v>383</v>
      </c>
      <c r="B387" s="17"/>
      <c r="C387" s="17"/>
      <c r="D387" s="17"/>
      <c r="E387" s="2"/>
      <c r="F387" s="99"/>
      <c r="G387" s="93"/>
      <c r="H387" s="12"/>
      <c r="I387" s="11">
        <v>100</v>
      </c>
      <c r="J387" s="11">
        <f t="shared" si="112"/>
        <v>0</v>
      </c>
      <c r="K387" s="7" t="s">
        <v>9</v>
      </c>
      <c r="L387" s="98">
        <f t="shared" si="113"/>
        <v>0</v>
      </c>
      <c r="M387" s="94">
        <f t="shared" si="114"/>
        <v>0</v>
      </c>
      <c r="N387" s="94">
        <f t="shared" si="115"/>
        <v>0</v>
      </c>
      <c r="O387" s="30"/>
      <c r="P387" s="21">
        <f t="shared" si="102"/>
        <v>0</v>
      </c>
      <c r="Q387" s="5">
        <f t="shared" si="103"/>
        <v>0</v>
      </c>
      <c r="R387" s="5">
        <f t="shared" si="104"/>
        <v>0</v>
      </c>
      <c r="S387" s="182">
        <f t="shared" si="105"/>
        <v>0</v>
      </c>
      <c r="T387" s="2"/>
      <c r="U387" s="100">
        <f t="shared" si="106"/>
        <v>0</v>
      </c>
      <c r="V387" s="100">
        <f t="shared" si="107"/>
        <v>0</v>
      </c>
      <c r="W387" s="22">
        <f t="shared" si="108"/>
        <v>0</v>
      </c>
      <c r="X387" s="11">
        <f t="shared" si="109"/>
        <v>100</v>
      </c>
      <c r="Y387" s="11">
        <f t="shared" si="110"/>
        <v>0</v>
      </c>
      <c r="Z387" s="98">
        <f t="shared" si="97"/>
        <v>0</v>
      </c>
      <c r="AA387" s="98">
        <f t="shared" si="98"/>
        <v>0</v>
      </c>
      <c r="AB387" s="98">
        <f t="shared" si="111"/>
        <v>0</v>
      </c>
      <c r="AC387" s="19"/>
      <c r="AD387" s="13"/>
      <c r="AE387" s="95">
        <f t="shared" si="99"/>
        <v>0</v>
      </c>
      <c r="AF387" s="95">
        <f t="shared" si="100"/>
        <v>0</v>
      </c>
      <c r="AG387" s="95">
        <f t="shared" si="101"/>
        <v>0</v>
      </c>
    </row>
    <row r="388" spans="1:33" hidden="1">
      <c r="A388" s="7">
        <v>384</v>
      </c>
      <c r="B388" s="17"/>
      <c r="C388" s="17"/>
      <c r="D388" s="17"/>
      <c r="E388" s="2"/>
      <c r="F388" s="99"/>
      <c r="G388" s="93"/>
      <c r="H388" s="12"/>
      <c r="I388" s="11">
        <v>100</v>
      </c>
      <c r="J388" s="11">
        <f t="shared" si="112"/>
        <v>0</v>
      </c>
      <c r="K388" s="7" t="s">
        <v>9</v>
      </c>
      <c r="L388" s="98">
        <f t="shared" si="113"/>
        <v>0</v>
      </c>
      <c r="M388" s="94">
        <f t="shared" si="114"/>
        <v>0</v>
      </c>
      <c r="N388" s="94">
        <f t="shared" si="115"/>
        <v>0</v>
      </c>
      <c r="O388" s="30"/>
      <c r="P388" s="21">
        <f t="shared" si="102"/>
        <v>0</v>
      </c>
      <c r="Q388" s="5">
        <f t="shared" si="103"/>
        <v>0</v>
      </c>
      <c r="R388" s="5">
        <f t="shared" si="104"/>
        <v>0</v>
      </c>
      <c r="S388" s="182">
        <f t="shared" si="105"/>
        <v>0</v>
      </c>
      <c r="T388" s="2"/>
      <c r="U388" s="100">
        <f t="shared" si="106"/>
        <v>0</v>
      </c>
      <c r="V388" s="100">
        <f t="shared" si="107"/>
        <v>0</v>
      </c>
      <c r="W388" s="22">
        <f t="shared" si="108"/>
        <v>0</v>
      </c>
      <c r="X388" s="11">
        <f t="shared" si="109"/>
        <v>100</v>
      </c>
      <c r="Y388" s="11">
        <f t="shared" si="110"/>
        <v>0</v>
      </c>
      <c r="Z388" s="98">
        <f t="shared" si="97"/>
        <v>0</v>
      </c>
      <c r="AA388" s="98">
        <f t="shared" si="98"/>
        <v>0</v>
      </c>
      <c r="AB388" s="98">
        <f t="shared" si="111"/>
        <v>0</v>
      </c>
      <c r="AC388" s="19"/>
      <c r="AD388" s="13"/>
      <c r="AE388" s="95">
        <f t="shared" si="99"/>
        <v>0</v>
      </c>
      <c r="AF388" s="95">
        <f t="shared" si="100"/>
        <v>0</v>
      </c>
      <c r="AG388" s="95">
        <f t="shared" si="101"/>
        <v>0</v>
      </c>
    </row>
    <row r="389" spans="1:33" hidden="1">
      <c r="A389" s="7">
        <v>385</v>
      </c>
      <c r="B389" s="17"/>
      <c r="C389" s="17"/>
      <c r="D389" s="17"/>
      <c r="E389" s="2"/>
      <c r="F389" s="99"/>
      <c r="G389" s="93"/>
      <c r="H389" s="12"/>
      <c r="I389" s="11">
        <v>100</v>
      </c>
      <c r="J389" s="11">
        <f t="shared" si="112"/>
        <v>0</v>
      </c>
      <c r="K389" s="7" t="s">
        <v>9</v>
      </c>
      <c r="L389" s="98">
        <f t="shared" si="113"/>
        <v>0</v>
      </c>
      <c r="M389" s="94">
        <f t="shared" si="114"/>
        <v>0</v>
      </c>
      <c r="N389" s="94">
        <f t="shared" si="115"/>
        <v>0</v>
      </c>
      <c r="O389" s="30"/>
      <c r="P389" s="21">
        <f t="shared" si="102"/>
        <v>0</v>
      </c>
      <c r="Q389" s="5">
        <f t="shared" si="103"/>
        <v>0</v>
      </c>
      <c r="R389" s="5">
        <f t="shared" si="104"/>
        <v>0</v>
      </c>
      <c r="S389" s="182">
        <f t="shared" si="105"/>
        <v>0</v>
      </c>
      <c r="T389" s="2"/>
      <c r="U389" s="100">
        <f t="shared" si="106"/>
        <v>0</v>
      </c>
      <c r="V389" s="100">
        <f t="shared" si="107"/>
        <v>0</v>
      </c>
      <c r="W389" s="22">
        <f t="shared" si="108"/>
        <v>0</v>
      </c>
      <c r="X389" s="11">
        <f t="shared" si="109"/>
        <v>100</v>
      </c>
      <c r="Y389" s="11">
        <f t="shared" si="110"/>
        <v>0</v>
      </c>
      <c r="Z389" s="98">
        <f t="shared" ref="Z389:Z452" si="116">U389*Y389</f>
        <v>0</v>
      </c>
      <c r="AA389" s="98">
        <f t="shared" ref="AA389:AA452" si="117">V389*Y389</f>
        <v>0</v>
      </c>
      <c r="AB389" s="98">
        <f t="shared" si="111"/>
        <v>0</v>
      </c>
      <c r="AC389" s="19"/>
      <c r="AD389" s="13"/>
      <c r="AE389" s="95">
        <f t="shared" ref="AE389:AE452" si="118">L389-Z389</f>
        <v>0</v>
      </c>
      <c r="AF389" s="95">
        <f t="shared" ref="AF389:AF452" si="119">M389-AA389</f>
        <v>0</v>
      </c>
      <c r="AG389" s="95">
        <f t="shared" ref="AG389:AG452" si="120">N389-AB389</f>
        <v>0</v>
      </c>
    </row>
    <row r="390" spans="1:33" hidden="1">
      <c r="A390" s="7">
        <v>386</v>
      </c>
      <c r="B390" s="17"/>
      <c r="C390" s="17"/>
      <c r="D390" s="17"/>
      <c r="E390" s="2"/>
      <c r="F390" s="99"/>
      <c r="G390" s="93"/>
      <c r="H390" s="12"/>
      <c r="I390" s="11">
        <v>100</v>
      </c>
      <c r="J390" s="11">
        <f t="shared" si="112"/>
        <v>0</v>
      </c>
      <c r="K390" s="7" t="s">
        <v>9</v>
      </c>
      <c r="L390" s="98">
        <f t="shared" si="113"/>
        <v>0</v>
      </c>
      <c r="M390" s="94">
        <f t="shared" si="114"/>
        <v>0</v>
      </c>
      <c r="N390" s="94">
        <f t="shared" si="115"/>
        <v>0</v>
      </c>
      <c r="O390" s="30"/>
      <c r="P390" s="21">
        <f t="shared" ref="P390:P453" si="121">B390</f>
        <v>0</v>
      </c>
      <c r="Q390" s="5">
        <f t="shared" ref="Q390:Q453" si="122">C390</f>
        <v>0</v>
      </c>
      <c r="R390" s="5">
        <f t="shared" ref="R390:R453" si="123">D390</f>
        <v>0</v>
      </c>
      <c r="S390" s="182">
        <f t="shared" ref="S390:S453" si="124">E390</f>
        <v>0</v>
      </c>
      <c r="T390" s="2"/>
      <c r="U390" s="100">
        <f t="shared" ref="U390:U453" si="125">F390</f>
        <v>0</v>
      </c>
      <c r="V390" s="100">
        <f t="shared" ref="V390:V453" si="126">G390</f>
        <v>0</v>
      </c>
      <c r="W390" s="22">
        <f t="shared" ref="W390:W453" si="127">H390</f>
        <v>0</v>
      </c>
      <c r="X390" s="11">
        <f t="shared" ref="X390:X453" si="128">I390</f>
        <v>100</v>
      </c>
      <c r="Y390" s="11">
        <f t="shared" ref="Y390:Y453" si="129">IF(X390,W390/X390,0)</f>
        <v>0</v>
      </c>
      <c r="Z390" s="98">
        <f t="shared" si="116"/>
        <v>0</v>
      </c>
      <c r="AA390" s="98">
        <f t="shared" si="117"/>
        <v>0</v>
      </c>
      <c r="AB390" s="98">
        <f t="shared" ref="AB390:AB453" si="130">AA390+Z390</f>
        <v>0</v>
      </c>
      <c r="AC390" s="19"/>
      <c r="AD390" s="13"/>
      <c r="AE390" s="95">
        <f t="shared" si="118"/>
        <v>0</v>
      </c>
      <c r="AF390" s="95">
        <f t="shared" si="119"/>
        <v>0</v>
      </c>
      <c r="AG390" s="95">
        <f t="shared" si="120"/>
        <v>0</v>
      </c>
    </row>
    <row r="391" spans="1:33" hidden="1">
      <c r="A391" s="7">
        <v>387</v>
      </c>
      <c r="B391" s="17"/>
      <c r="C391" s="17"/>
      <c r="D391" s="17"/>
      <c r="E391" s="2"/>
      <c r="F391" s="99"/>
      <c r="G391" s="93"/>
      <c r="H391" s="12"/>
      <c r="I391" s="11">
        <v>100</v>
      </c>
      <c r="J391" s="11">
        <f t="shared" ref="J391:J454" si="131">IF(I391,H391/I391,0)</f>
        <v>0</v>
      </c>
      <c r="K391" s="7" t="s">
        <v>9</v>
      </c>
      <c r="L391" s="98">
        <f t="shared" ref="L391:L454" si="132">F391*J391</f>
        <v>0</v>
      </c>
      <c r="M391" s="94">
        <f t="shared" ref="M391:M454" si="133">G391*J391</f>
        <v>0</v>
      </c>
      <c r="N391" s="94">
        <f t="shared" ref="N391:N454" si="134">L391+M391</f>
        <v>0</v>
      </c>
      <c r="O391" s="30"/>
      <c r="P391" s="21">
        <f t="shared" si="121"/>
        <v>0</v>
      </c>
      <c r="Q391" s="5">
        <f t="shared" si="122"/>
        <v>0</v>
      </c>
      <c r="R391" s="5">
        <f t="shared" si="123"/>
        <v>0</v>
      </c>
      <c r="S391" s="182">
        <f t="shared" si="124"/>
        <v>0</v>
      </c>
      <c r="T391" s="2"/>
      <c r="U391" s="100">
        <f t="shared" si="125"/>
        <v>0</v>
      </c>
      <c r="V391" s="100">
        <f t="shared" si="126"/>
        <v>0</v>
      </c>
      <c r="W391" s="22">
        <f t="shared" si="127"/>
        <v>0</v>
      </c>
      <c r="X391" s="11">
        <f t="shared" si="128"/>
        <v>100</v>
      </c>
      <c r="Y391" s="11">
        <f t="shared" si="129"/>
        <v>0</v>
      </c>
      <c r="Z391" s="98">
        <f t="shared" si="116"/>
        <v>0</v>
      </c>
      <c r="AA391" s="98">
        <f t="shared" si="117"/>
        <v>0</v>
      </c>
      <c r="AB391" s="98">
        <f t="shared" si="130"/>
        <v>0</v>
      </c>
      <c r="AC391" s="19"/>
      <c r="AD391" s="13"/>
      <c r="AE391" s="95">
        <f t="shared" si="118"/>
        <v>0</v>
      </c>
      <c r="AF391" s="95">
        <f t="shared" si="119"/>
        <v>0</v>
      </c>
      <c r="AG391" s="95">
        <f t="shared" si="120"/>
        <v>0</v>
      </c>
    </row>
    <row r="392" spans="1:33" hidden="1">
      <c r="A392" s="7">
        <v>388</v>
      </c>
      <c r="B392" s="17"/>
      <c r="C392" s="17"/>
      <c r="D392" s="17"/>
      <c r="E392" s="2"/>
      <c r="F392" s="99"/>
      <c r="G392" s="93"/>
      <c r="H392" s="12"/>
      <c r="I392" s="11">
        <v>100</v>
      </c>
      <c r="J392" s="11">
        <f t="shared" si="131"/>
        <v>0</v>
      </c>
      <c r="K392" s="7" t="s">
        <v>9</v>
      </c>
      <c r="L392" s="98">
        <f t="shared" si="132"/>
        <v>0</v>
      </c>
      <c r="M392" s="94">
        <f t="shared" si="133"/>
        <v>0</v>
      </c>
      <c r="N392" s="94">
        <f t="shared" si="134"/>
        <v>0</v>
      </c>
      <c r="O392" s="30"/>
      <c r="P392" s="21">
        <f t="shared" si="121"/>
        <v>0</v>
      </c>
      <c r="Q392" s="5">
        <f t="shared" si="122"/>
        <v>0</v>
      </c>
      <c r="R392" s="5">
        <f t="shared" si="123"/>
        <v>0</v>
      </c>
      <c r="S392" s="182">
        <f t="shared" si="124"/>
        <v>0</v>
      </c>
      <c r="T392" s="2"/>
      <c r="U392" s="100">
        <f t="shared" si="125"/>
        <v>0</v>
      </c>
      <c r="V392" s="100">
        <f t="shared" si="126"/>
        <v>0</v>
      </c>
      <c r="W392" s="22">
        <f t="shared" si="127"/>
        <v>0</v>
      </c>
      <c r="X392" s="11">
        <f t="shared" si="128"/>
        <v>100</v>
      </c>
      <c r="Y392" s="11">
        <f t="shared" si="129"/>
        <v>0</v>
      </c>
      <c r="Z392" s="98">
        <f t="shared" si="116"/>
        <v>0</v>
      </c>
      <c r="AA392" s="98">
        <f t="shared" si="117"/>
        <v>0</v>
      </c>
      <c r="AB392" s="98">
        <f t="shared" si="130"/>
        <v>0</v>
      </c>
      <c r="AC392" s="19"/>
      <c r="AD392" s="13"/>
      <c r="AE392" s="95">
        <f t="shared" si="118"/>
        <v>0</v>
      </c>
      <c r="AF392" s="95">
        <f t="shared" si="119"/>
        <v>0</v>
      </c>
      <c r="AG392" s="95">
        <f t="shared" si="120"/>
        <v>0</v>
      </c>
    </row>
    <row r="393" spans="1:33" hidden="1">
      <c r="A393" s="7">
        <v>389</v>
      </c>
      <c r="B393" s="17"/>
      <c r="C393" s="17"/>
      <c r="D393" s="17"/>
      <c r="E393" s="2"/>
      <c r="F393" s="99"/>
      <c r="G393" s="93"/>
      <c r="H393" s="12"/>
      <c r="I393" s="11">
        <v>100</v>
      </c>
      <c r="J393" s="11">
        <f t="shared" si="131"/>
        <v>0</v>
      </c>
      <c r="K393" s="7" t="s">
        <v>9</v>
      </c>
      <c r="L393" s="98">
        <f t="shared" si="132"/>
        <v>0</v>
      </c>
      <c r="M393" s="94">
        <f t="shared" si="133"/>
        <v>0</v>
      </c>
      <c r="N393" s="94">
        <f t="shared" si="134"/>
        <v>0</v>
      </c>
      <c r="O393" s="30"/>
      <c r="P393" s="21">
        <f t="shared" si="121"/>
        <v>0</v>
      </c>
      <c r="Q393" s="5">
        <f t="shared" si="122"/>
        <v>0</v>
      </c>
      <c r="R393" s="5">
        <f t="shared" si="123"/>
        <v>0</v>
      </c>
      <c r="S393" s="182">
        <f t="shared" si="124"/>
        <v>0</v>
      </c>
      <c r="T393" s="2"/>
      <c r="U393" s="100">
        <f t="shared" si="125"/>
        <v>0</v>
      </c>
      <c r="V393" s="100">
        <f t="shared" si="126"/>
        <v>0</v>
      </c>
      <c r="W393" s="22">
        <f t="shared" si="127"/>
        <v>0</v>
      </c>
      <c r="X393" s="11">
        <f t="shared" si="128"/>
        <v>100</v>
      </c>
      <c r="Y393" s="11">
        <f t="shared" si="129"/>
        <v>0</v>
      </c>
      <c r="Z393" s="98">
        <f t="shared" si="116"/>
        <v>0</v>
      </c>
      <c r="AA393" s="98">
        <f t="shared" si="117"/>
        <v>0</v>
      </c>
      <c r="AB393" s="98">
        <f t="shared" si="130"/>
        <v>0</v>
      </c>
      <c r="AC393" s="19"/>
      <c r="AD393" s="13"/>
      <c r="AE393" s="95">
        <f t="shared" si="118"/>
        <v>0</v>
      </c>
      <c r="AF393" s="95">
        <f t="shared" si="119"/>
        <v>0</v>
      </c>
      <c r="AG393" s="95">
        <f t="shared" si="120"/>
        <v>0</v>
      </c>
    </row>
    <row r="394" spans="1:33" hidden="1">
      <c r="A394" s="7">
        <v>390</v>
      </c>
      <c r="B394" s="17"/>
      <c r="C394" s="17"/>
      <c r="D394" s="17"/>
      <c r="E394" s="2"/>
      <c r="F394" s="99"/>
      <c r="G394" s="93"/>
      <c r="H394" s="12"/>
      <c r="I394" s="11">
        <v>100</v>
      </c>
      <c r="J394" s="11">
        <f t="shared" si="131"/>
        <v>0</v>
      </c>
      <c r="K394" s="7" t="s">
        <v>9</v>
      </c>
      <c r="L394" s="98">
        <f t="shared" si="132"/>
        <v>0</v>
      </c>
      <c r="M394" s="94">
        <f t="shared" si="133"/>
        <v>0</v>
      </c>
      <c r="N394" s="94">
        <f t="shared" si="134"/>
        <v>0</v>
      </c>
      <c r="O394" s="30"/>
      <c r="P394" s="21">
        <f t="shared" si="121"/>
        <v>0</v>
      </c>
      <c r="Q394" s="5">
        <f t="shared" si="122"/>
        <v>0</v>
      </c>
      <c r="R394" s="5">
        <f t="shared" si="123"/>
        <v>0</v>
      </c>
      <c r="S394" s="182">
        <f t="shared" si="124"/>
        <v>0</v>
      </c>
      <c r="T394" s="2"/>
      <c r="U394" s="100">
        <f t="shared" si="125"/>
        <v>0</v>
      </c>
      <c r="V394" s="100">
        <f t="shared" si="126"/>
        <v>0</v>
      </c>
      <c r="W394" s="22">
        <f t="shared" si="127"/>
        <v>0</v>
      </c>
      <c r="X394" s="11">
        <f t="shared" si="128"/>
        <v>100</v>
      </c>
      <c r="Y394" s="11">
        <f t="shared" si="129"/>
        <v>0</v>
      </c>
      <c r="Z394" s="98">
        <f t="shared" si="116"/>
        <v>0</v>
      </c>
      <c r="AA394" s="98">
        <f t="shared" si="117"/>
        <v>0</v>
      </c>
      <c r="AB394" s="98">
        <f t="shared" si="130"/>
        <v>0</v>
      </c>
      <c r="AC394" s="19"/>
      <c r="AD394" s="13"/>
      <c r="AE394" s="95">
        <f t="shared" si="118"/>
        <v>0</v>
      </c>
      <c r="AF394" s="95">
        <f t="shared" si="119"/>
        <v>0</v>
      </c>
      <c r="AG394" s="95">
        <f t="shared" si="120"/>
        <v>0</v>
      </c>
    </row>
    <row r="395" spans="1:33" hidden="1">
      <c r="A395" s="7">
        <v>391</v>
      </c>
      <c r="B395" s="17"/>
      <c r="C395" s="17"/>
      <c r="D395" s="17"/>
      <c r="E395" s="2"/>
      <c r="F395" s="99"/>
      <c r="G395" s="93"/>
      <c r="H395" s="12"/>
      <c r="I395" s="11">
        <v>100</v>
      </c>
      <c r="J395" s="11">
        <f t="shared" si="131"/>
        <v>0</v>
      </c>
      <c r="K395" s="7" t="s">
        <v>9</v>
      </c>
      <c r="L395" s="98">
        <f t="shared" si="132"/>
        <v>0</v>
      </c>
      <c r="M395" s="94">
        <f t="shared" si="133"/>
        <v>0</v>
      </c>
      <c r="N395" s="94">
        <f t="shared" si="134"/>
        <v>0</v>
      </c>
      <c r="O395" s="30"/>
      <c r="P395" s="21">
        <f t="shared" si="121"/>
        <v>0</v>
      </c>
      <c r="Q395" s="5">
        <f t="shared" si="122"/>
        <v>0</v>
      </c>
      <c r="R395" s="5">
        <f t="shared" si="123"/>
        <v>0</v>
      </c>
      <c r="S395" s="182">
        <f t="shared" si="124"/>
        <v>0</v>
      </c>
      <c r="T395" s="2"/>
      <c r="U395" s="100">
        <f t="shared" si="125"/>
        <v>0</v>
      </c>
      <c r="V395" s="100">
        <f t="shared" si="126"/>
        <v>0</v>
      </c>
      <c r="W395" s="22">
        <f t="shared" si="127"/>
        <v>0</v>
      </c>
      <c r="X395" s="11">
        <f t="shared" si="128"/>
        <v>100</v>
      </c>
      <c r="Y395" s="11">
        <f t="shared" si="129"/>
        <v>0</v>
      </c>
      <c r="Z395" s="98">
        <f t="shared" si="116"/>
        <v>0</v>
      </c>
      <c r="AA395" s="98">
        <f t="shared" si="117"/>
        <v>0</v>
      </c>
      <c r="AB395" s="98">
        <f t="shared" si="130"/>
        <v>0</v>
      </c>
      <c r="AC395" s="19"/>
      <c r="AD395" s="13"/>
      <c r="AE395" s="95">
        <f t="shared" si="118"/>
        <v>0</v>
      </c>
      <c r="AF395" s="95">
        <f t="shared" si="119"/>
        <v>0</v>
      </c>
      <c r="AG395" s="95">
        <f t="shared" si="120"/>
        <v>0</v>
      </c>
    </row>
    <row r="396" spans="1:33" hidden="1">
      <c r="A396" s="7">
        <v>392</v>
      </c>
      <c r="B396" s="17"/>
      <c r="C396" s="17"/>
      <c r="D396" s="17"/>
      <c r="E396" s="2"/>
      <c r="F396" s="99"/>
      <c r="G396" s="93"/>
      <c r="H396" s="12"/>
      <c r="I396" s="11">
        <v>100</v>
      </c>
      <c r="J396" s="11">
        <f t="shared" si="131"/>
        <v>0</v>
      </c>
      <c r="K396" s="7" t="s">
        <v>9</v>
      </c>
      <c r="L396" s="98">
        <f t="shared" si="132"/>
        <v>0</v>
      </c>
      <c r="M396" s="94">
        <f t="shared" si="133"/>
        <v>0</v>
      </c>
      <c r="N396" s="94">
        <f t="shared" si="134"/>
        <v>0</v>
      </c>
      <c r="O396" s="30"/>
      <c r="P396" s="21">
        <f t="shared" si="121"/>
        <v>0</v>
      </c>
      <c r="Q396" s="5">
        <f t="shared" si="122"/>
        <v>0</v>
      </c>
      <c r="R396" s="5">
        <f t="shared" si="123"/>
        <v>0</v>
      </c>
      <c r="S396" s="182">
        <f t="shared" si="124"/>
        <v>0</v>
      </c>
      <c r="T396" s="2"/>
      <c r="U396" s="100">
        <f t="shared" si="125"/>
        <v>0</v>
      </c>
      <c r="V396" s="100">
        <f t="shared" si="126"/>
        <v>0</v>
      </c>
      <c r="W396" s="22">
        <f t="shared" si="127"/>
        <v>0</v>
      </c>
      <c r="X396" s="11">
        <f t="shared" si="128"/>
        <v>100</v>
      </c>
      <c r="Y396" s="11">
        <f t="shared" si="129"/>
        <v>0</v>
      </c>
      <c r="Z396" s="98">
        <f t="shared" si="116"/>
        <v>0</v>
      </c>
      <c r="AA396" s="98">
        <f t="shared" si="117"/>
        <v>0</v>
      </c>
      <c r="AB396" s="98">
        <f t="shared" si="130"/>
        <v>0</v>
      </c>
      <c r="AC396" s="19"/>
      <c r="AD396" s="13"/>
      <c r="AE396" s="95">
        <f t="shared" si="118"/>
        <v>0</v>
      </c>
      <c r="AF396" s="95">
        <f t="shared" si="119"/>
        <v>0</v>
      </c>
      <c r="AG396" s="95">
        <f t="shared" si="120"/>
        <v>0</v>
      </c>
    </row>
    <row r="397" spans="1:33" hidden="1">
      <c r="A397" s="7">
        <v>393</v>
      </c>
      <c r="B397" s="17"/>
      <c r="C397" s="17"/>
      <c r="D397" s="17"/>
      <c r="E397" s="2"/>
      <c r="F397" s="99"/>
      <c r="G397" s="93"/>
      <c r="H397" s="12"/>
      <c r="I397" s="11">
        <v>100</v>
      </c>
      <c r="J397" s="11">
        <f t="shared" si="131"/>
        <v>0</v>
      </c>
      <c r="K397" s="7" t="s">
        <v>9</v>
      </c>
      <c r="L397" s="98">
        <f t="shared" si="132"/>
        <v>0</v>
      </c>
      <c r="M397" s="94">
        <f t="shared" si="133"/>
        <v>0</v>
      </c>
      <c r="N397" s="94">
        <f t="shared" si="134"/>
        <v>0</v>
      </c>
      <c r="O397" s="30"/>
      <c r="P397" s="21">
        <f t="shared" si="121"/>
        <v>0</v>
      </c>
      <c r="Q397" s="5">
        <f t="shared" si="122"/>
        <v>0</v>
      </c>
      <c r="R397" s="5">
        <f t="shared" si="123"/>
        <v>0</v>
      </c>
      <c r="S397" s="182">
        <f t="shared" si="124"/>
        <v>0</v>
      </c>
      <c r="T397" s="2"/>
      <c r="U397" s="100">
        <f t="shared" si="125"/>
        <v>0</v>
      </c>
      <c r="V397" s="100">
        <f t="shared" si="126"/>
        <v>0</v>
      </c>
      <c r="W397" s="22">
        <f t="shared" si="127"/>
        <v>0</v>
      </c>
      <c r="X397" s="11">
        <f t="shared" si="128"/>
        <v>100</v>
      </c>
      <c r="Y397" s="11">
        <f t="shared" si="129"/>
        <v>0</v>
      </c>
      <c r="Z397" s="98">
        <f t="shared" si="116"/>
        <v>0</v>
      </c>
      <c r="AA397" s="98">
        <f t="shared" si="117"/>
        <v>0</v>
      </c>
      <c r="AB397" s="98">
        <f t="shared" si="130"/>
        <v>0</v>
      </c>
      <c r="AC397" s="19"/>
      <c r="AD397" s="13"/>
      <c r="AE397" s="95">
        <f t="shared" si="118"/>
        <v>0</v>
      </c>
      <c r="AF397" s="95">
        <f t="shared" si="119"/>
        <v>0</v>
      </c>
      <c r="AG397" s="95">
        <f t="shared" si="120"/>
        <v>0</v>
      </c>
    </row>
    <row r="398" spans="1:33" hidden="1">
      <c r="A398" s="7">
        <v>394</v>
      </c>
      <c r="B398" s="17"/>
      <c r="C398" s="17"/>
      <c r="D398" s="17"/>
      <c r="E398" s="2"/>
      <c r="F398" s="99"/>
      <c r="G398" s="93"/>
      <c r="H398" s="12"/>
      <c r="I398" s="11">
        <v>100</v>
      </c>
      <c r="J398" s="11">
        <f t="shared" si="131"/>
        <v>0</v>
      </c>
      <c r="K398" s="7" t="s">
        <v>9</v>
      </c>
      <c r="L398" s="98">
        <f t="shared" si="132"/>
        <v>0</v>
      </c>
      <c r="M398" s="94">
        <f t="shared" si="133"/>
        <v>0</v>
      </c>
      <c r="N398" s="94">
        <f t="shared" si="134"/>
        <v>0</v>
      </c>
      <c r="O398" s="30"/>
      <c r="P398" s="21">
        <f t="shared" si="121"/>
        <v>0</v>
      </c>
      <c r="Q398" s="5">
        <f t="shared" si="122"/>
        <v>0</v>
      </c>
      <c r="R398" s="5">
        <f t="shared" si="123"/>
        <v>0</v>
      </c>
      <c r="S398" s="182">
        <f t="shared" si="124"/>
        <v>0</v>
      </c>
      <c r="T398" s="2"/>
      <c r="U398" s="100">
        <f t="shared" si="125"/>
        <v>0</v>
      </c>
      <c r="V398" s="100">
        <f t="shared" si="126"/>
        <v>0</v>
      </c>
      <c r="W398" s="22">
        <f t="shared" si="127"/>
        <v>0</v>
      </c>
      <c r="X398" s="11">
        <f t="shared" si="128"/>
        <v>100</v>
      </c>
      <c r="Y398" s="11">
        <f t="shared" si="129"/>
        <v>0</v>
      </c>
      <c r="Z398" s="98">
        <f t="shared" si="116"/>
        <v>0</v>
      </c>
      <c r="AA398" s="98">
        <f t="shared" si="117"/>
        <v>0</v>
      </c>
      <c r="AB398" s="98">
        <f t="shared" si="130"/>
        <v>0</v>
      </c>
      <c r="AC398" s="19"/>
      <c r="AD398" s="13"/>
      <c r="AE398" s="95">
        <f t="shared" si="118"/>
        <v>0</v>
      </c>
      <c r="AF398" s="95">
        <f t="shared" si="119"/>
        <v>0</v>
      </c>
      <c r="AG398" s="95">
        <f t="shared" si="120"/>
        <v>0</v>
      </c>
    </row>
    <row r="399" spans="1:33" hidden="1">
      <c r="A399" s="7">
        <v>395</v>
      </c>
      <c r="B399" s="17"/>
      <c r="C399" s="17"/>
      <c r="D399" s="17"/>
      <c r="E399" s="2"/>
      <c r="F399" s="99"/>
      <c r="G399" s="93"/>
      <c r="H399" s="12"/>
      <c r="I399" s="11">
        <v>100</v>
      </c>
      <c r="J399" s="11">
        <f t="shared" si="131"/>
        <v>0</v>
      </c>
      <c r="K399" s="7" t="s">
        <v>9</v>
      </c>
      <c r="L399" s="98">
        <f t="shared" si="132"/>
        <v>0</v>
      </c>
      <c r="M399" s="94">
        <f t="shared" si="133"/>
        <v>0</v>
      </c>
      <c r="N399" s="94">
        <f t="shared" si="134"/>
        <v>0</v>
      </c>
      <c r="O399" s="30"/>
      <c r="P399" s="21">
        <f t="shared" si="121"/>
        <v>0</v>
      </c>
      <c r="Q399" s="5">
        <f t="shared" si="122"/>
        <v>0</v>
      </c>
      <c r="R399" s="5">
        <f t="shared" si="123"/>
        <v>0</v>
      </c>
      <c r="S399" s="182">
        <f t="shared" si="124"/>
        <v>0</v>
      </c>
      <c r="T399" s="2"/>
      <c r="U399" s="100">
        <f t="shared" si="125"/>
        <v>0</v>
      </c>
      <c r="V399" s="100">
        <f t="shared" si="126"/>
        <v>0</v>
      </c>
      <c r="W399" s="22">
        <f t="shared" si="127"/>
        <v>0</v>
      </c>
      <c r="X399" s="11">
        <f t="shared" si="128"/>
        <v>100</v>
      </c>
      <c r="Y399" s="11">
        <f t="shared" si="129"/>
        <v>0</v>
      </c>
      <c r="Z399" s="98">
        <f t="shared" si="116"/>
        <v>0</v>
      </c>
      <c r="AA399" s="98">
        <f t="shared" si="117"/>
        <v>0</v>
      </c>
      <c r="AB399" s="98">
        <f t="shared" si="130"/>
        <v>0</v>
      </c>
      <c r="AC399" s="19"/>
      <c r="AD399" s="13"/>
      <c r="AE399" s="95">
        <f t="shared" si="118"/>
        <v>0</v>
      </c>
      <c r="AF399" s="95">
        <f t="shared" si="119"/>
        <v>0</v>
      </c>
      <c r="AG399" s="95">
        <f t="shared" si="120"/>
        <v>0</v>
      </c>
    </row>
    <row r="400" spans="1:33" hidden="1">
      <c r="A400" s="7">
        <v>396</v>
      </c>
      <c r="B400" s="17"/>
      <c r="C400" s="17"/>
      <c r="D400" s="17"/>
      <c r="E400" s="2"/>
      <c r="F400" s="99"/>
      <c r="G400" s="93"/>
      <c r="H400" s="12"/>
      <c r="I400" s="11">
        <v>100</v>
      </c>
      <c r="J400" s="11">
        <f t="shared" si="131"/>
        <v>0</v>
      </c>
      <c r="K400" s="7" t="s">
        <v>9</v>
      </c>
      <c r="L400" s="98">
        <f t="shared" si="132"/>
        <v>0</v>
      </c>
      <c r="M400" s="94">
        <f t="shared" si="133"/>
        <v>0</v>
      </c>
      <c r="N400" s="94">
        <f t="shared" si="134"/>
        <v>0</v>
      </c>
      <c r="O400" s="30"/>
      <c r="P400" s="21">
        <f t="shared" si="121"/>
        <v>0</v>
      </c>
      <c r="Q400" s="5">
        <f t="shared" si="122"/>
        <v>0</v>
      </c>
      <c r="R400" s="5">
        <f t="shared" si="123"/>
        <v>0</v>
      </c>
      <c r="S400" s="182">
        <f t="shared" si="124"/>
        <v>0</v>
      </c>
      <c r="T400" s="2"/>
      <c r="U400" s="100">
        <f t="shared" si="125"/>
        <v>0</v>
      </c>
      <c r="V400" s="100">
        <f t="shared" si="126"/>
        <v>0</v>
      </c>
      <c r="W400" s="22">
        <f t="shared" si="127"/>
        <v>0</v>
      </c>
      <c r="X400" s="11">
        <f t="shared" si="128"/>
        <v>100</v>
      </c>
      <c r="Y400" s="11">
        <f t="shared" si="129"/>
        <v>0</v>
      </c>
      <c r="Z400" s="98">
        <f t="shared" si="116"/>
        <v>0</v>
      </c>
      <c r="AA400" s="98">
        <f t="shared" si="117"/>
        <v>0</v>
      </c>
      <c r="AB400" s="98">
        <f t="shared" si="130"/>
        <v>0</v>
      </c>
      <c r="AC400" s="19"/>
      <c r="AD400" s="13"/>
      <c r="AE400" s="95">
        <f t="shared" si="118"/>
        <v>0</v>
      </c>
      <c r="AF400" s="95">
        <f t="shared" si="119"/>
        <v>0</v>
      </c>
      <c r="AG400" s="95">
        <f t="shared" si="120"/>
        <v>0</v>
      </c>
    </row>
    <row r="401" spans="1:33" hidden="1">
      <c r="A401" s="7">
        <v>397</v>
      </c>
      <c r="B401" s="17"/>
      <c r="C401" s="17"/>
      <c r="D401" s="17"/>
      <c r="E401" s="2"/>
      <c r="F401" s="99"/>
      <c r="G401" s="93"/>
      <c r="H401" s="12"/>
      <c r="I401" s="11">
        <v>100</v>
      </c>
      <c r="J401" s="11">
        <f t="shared" si="131"/>
        <v>0</v>
      </c>
      <c r="K401" s="7" t="s">
        <v>9</v>
      </c>
      <c r="L401" s="98">
        <f t="shared" si="132"/>
        <v>0</v>
      </c>
      <c r="M401" s="94">
        <f t="shared" si="133"/>
        <v>0</v>
      </c>
      <c r="N401" s="94">
        <f t="shared" si="134"/>
        <v>0</v>
      </c>
      <c r="O401" s="30"/>
      <c r="P401" s="21">
        <f t="shared" si="121"/>
        <v>0</v>
      </c>
      <c r="Q401" s="5">
        <f t="shared" si="122"/>
        <v>0</v>
      </c>
      <c r="R401" s="5">
        <f t="shared" si="123"/>
        <v>0</v>
      </c>
      <c r="S401" s="182">
        <f t="shared" si="124"/>
        <v>0</v>
      </c>
      <c r="T401" s="2"/>
      <c r="U401" s="100">
        <f t="shared" si="125"/>
        <v>0</v>
      </c>
      <c r="V401" s="100">
        <f t="shared" si="126"/>
        <v>0</v>
      </c>
      <c r="W401" s="22">
        <f t="shared" si="127"/>
        <v>0</v>
      </c>
      <c r="X401" s="11">
        <f t="shared" si="128"/>
        <v>100</v>
      </c>
      <c r="Y401" s="11">
        <f t="shared" si="129"/>
        <v>0</v>
      </c>
      <c r="Z401" s="98">
        <f t="shared" si="116"/>
        <v>0</v>
      </c>
      <c r="AA401" s="98">
        <f t="shared" si="117"/>
        <v>0</v>
      </c>
      <c r="AB401" s="98">
        <f t="shared" si="130"/>
        <v>0</v>
      </c>
      <c r="AC401" s="19"/>
      <c r="AD401" s="13"/>
      <c r="AE401" s="95">
        <f t="shared" si="118"/>
        <v>0</v>
      </c>
      <c r="AF401" s="95">
        <f t="shared" si="119"/>
        <v>0</v>
      </c>
      <c r="AG401" s="95">
        <f t="shared" si="120"/>
        <v>0</v>
      </c>
    </row>
    <row r="402" spans="1:33" hidden="1">
      <c r="A402" s="7">
        <v>398</v>
      </c>
      <c r="B402" s="17"/>
      <c r="C402" s="17"/>
      <c r="D402" s="17"/>
      <c r="E402" s="2"/>
      <c r="F402" s="99"/>
      <c r="G402" s="93"/>
      <c r="H402" s="12"/>
      <c r="I402" s="11">
        <v>100</v>
      </c>
      <c r="J402" s="11">
        <f t="shared" si="131"/>
        <v>0</v>
      </c>
      <c r="K402" s="7" t="s">
        <v>9</v>
      </c>
      <c r="L402" s="98">
        <f t="shared" si="132"/>
        <v>0</v>
      </c>
      <c r="M402" s="94">
        <f t="shared" si="133"/>
        <v>0</v>
      </c>
      <c r="N402" s="94">
        <f t="shared" si="134"/>
        <v>0</v>
      </c>
      <c r="O402" s="30"/>
      <c r="P402" s="21">
        <f t="shared" si="121"/>
        <v>0</v>
      </c>
      <c r="Q402" s="5">
        <f t="shared" si="122"/>
        <v>0</v>
      </c>
      <c r="R402" s="5">
        <f t="shared" si="123"/>
        <v>0</v>
      </c>
      <c r="S402" s="182">
        <f t="shared" si="124"/>
        <v>0</v>
      </c>
      <c r="T402" s="2"/>
      <c r="U402" s="100">
        <f t="shared" si="125"/>
        <v>0</v>
      </c>
      <c r="V402" s="100">
        <f t="shared" si="126"/>
        <v>0</v>
      </c>
      <c r="W402" s="22">
        <f t="shared" si="127"/>
        <v>0</v>
      </c>
      <c r="X402" s="11">
        <f t="shared" si="128"/>
        <v>100</v>
      </c>
      <c r="Y402" s="11">
        <f t="shared" si="129"/>
        <v>0</v>
      </c>
      <c r="Z402" s="98">
        <f t="shared" si="116"/>
        <v>0</v>
      </c>
      <c r="AA402" s="98">
        <f t="shared" si="117"/>
        <v>0</v>
      </c>
      <c r="AB402" s="98">
        <f t="shared" si="130"/>
        <v>0</v>
      </c>
      <c r="AC402" s="19"/>
      <c r="AD402" s="13"/>
      <c r="AE402" s="95">
        <f t="shared" si="118"/>
        <v>0</v>
      </c>
      <c r="AF402" s="95">
        <f t="shared" si="119"/>
        <v>0</v>
      </c>
      <c r="AG402" s="95">
        <f t="shared" si="120"/>
        <v>0</v>
      </c>
    </row>
    <row r="403" spans="1:33" hidden="1">
      <c r="A403" s="7">
        <v>399</v>
      </c>
      <c r="B403" s="17"/>
      <c r="C403" s="17"/>
      <c r="D403" s="17"/>
      <c r="E403" s="2"/>
      <c r="F403" s="99"/>
      <c r="G403" s="93"/>
      <c r="H403" s="12"/>
      <c r="I403" s="11">
        <v>100</v>
      </c>
      <c r="J403" s="11">
        <f t="shared" si="131"/>
        <v>0</v>
      </c>
      <c r="K403" s="7" t="s">
        <v>9</v>
      </c>
      <c r="L403" s="98">
        <f t="shared" si="132"/>
        <v>0</v>
      </c>
      <c r="M403" s="94">
        <f t="shared" si="133"/>
        <v>0</v>
      </c>
      <c r="N403" s="94">
        <f t="shared" si="134"/>
        <v>0</v>
      </c>
      <c r="O403" s="30"/>
      <c r="P403" s="21">
        <f t="shared" si="121"/>
        <v>0</v>
      </c>
      <c r="Q403" s="5">
        <f t="shared" si="122"/>
        <v>0</v>
      </c>
      <c r="R403" s="5">
        <f t="shared" si="123"/>
        <v>0</v>
      </c>
      <c r="S403" s="182">
        <f t="shared" si="124"/>
        <v>0</v>
      </c>
      <c r="T403" s="2"/>
      <c r="U403" s="100">
        <f t="shared" si="125"/>
        <v>0</v>
      </c>
      <c r="V403" s="100">
        <f t="shared" si="126"/>
        <v>0</v>
      </c>
      <c r="W403" s="22">
        <f t="shared" si="127"/>
        <v>0</v>
      </c>
      <c r="X403" s="11">
        <f t="shared" si="128"/>
        <v>100</v>
      </c>
      <c r="Y403" s="11">
        <f t="shared" si="129"/>
        <v>0</v>
      </c>
      <c r="Z403" s="98">
        <f t="shared" si="116"/>
        <v>0</v>
      </c>
      <c r="AA403" s="98">
        <f t="shared" si="117"/>
        <v>0</v>
      </c>
      <c r="AB403" s="98">
        <f t="shared" si="130"/>
        <v>0</v>
      </c>
      <c r="AC403" s="19"/>
      <c r="AD403" s="13"/>
      <c r="AE403" s="95">
        <f t="shared" si="118"/>
        <v>0</v>
      </c>
      <c r="AF403" s="95">
        <f t="shared" si="119"/>
        <v>0</v>
      </c>
      <c r="AG403" s="95">
        <f t="shared" si="120"/>
        <v>0</v>
      </c>
    </row>
    <row r="404" spans="1:33" hidden="1">
      <c r="A404" s="7">
        <v>400</v>
      </c>
      <c r="B404" s="17"/>
      <c r="C404" s="17"/>
      <c r="D404" s="17"/>
      <c r="E404" s="2"/>
      <c r="F404" s="99"/>
      <c r="G404" s="93"/>
      <c r="H404" s="12"/>
      <c r="I404" s="11">
        <v>100</v>
      </c>
      <c r="J404" s="11">
        <f t="shared" si="131"/>
        <v>0</v>
      </c>
      <c r="K404" s="7" t="s">
        <v>9</v>
      </c>
      <c r="L404" s="98">
        <f t="shared" si="132"/>
        <v>0</v>
      </c>
      <c r="M404" s="94">
        <f t="shared" si="133"/>
        <v>0</v>
      </c>
      <c r="N404" s="94">
        <f t="shared" si="134"/>
        <v>0</v>
      </c>
      <c r="O404" s="30"/>
      <c r="P404" s="21">
        <f t="shared" si="121"/>
        <v>0</v>
      </c>
      <c r="Q404" s="5">
        <f t="shared" si="122"/>
        <v>0</v>
      </c>
      <c r="R404" s="5">
        <f t="shared" si="123"/>
        <v>0</v>
      </c>
      <c r="S404" s="182">
        <f t="shared" si="124"/>
        <v>0</v>
      </c>
      <c r="T404" s="2"/>
      <c r="U404" s="100">
        <f t="shared" si="125"/>
        <v>0</v>
      </c>
      <c r="V404" s="100">
        <f t="shared" si="126"/>
        <v>0</v>
      </c>
      <c r="W404" s="22">
        <f t="shared" si="127"/>
        <v>0</v>
      </c>
      <c r="X404" s="11">
        <f t="shared" si="128"/>
        <v>100</v>
      </c>
      <c r="Y404" s="11">
        <f t="shared" si="129"/>
        <v>0</v>
      </c>
      <c r="Z404" s="98">
        <f t="shared" si="116"/>
        <v>0</v>
      </c>
      <c r="AA404" s="98">
        <f t="shared" si="117"/>
        <v>0</v>
      </c>
      <c r="AB404" s="98">
        <f t="shared" si="130"/>
        <v>0</v>
      </c>
      <c r="AC404" s="19"/>
      <c r="AD404" s="13"/>
      <c r="AE404" s="95">
        <f t="shared" si="118"/>
        <v>0</v>
      </c>
      <c r="AF404" s="95">
        <f t="shared" si="119"/>
        <v>0</v>
      </c>
      <c r="AG404" s="95">
        <f t="shared" si="120"/>
        <v>0</v>
      </c>
    </row>
    <row r="405" spans="1:33" hidden="1">
      <c r="A405" s="7">
        <v>401</v>
      </c>
      <c r="B405" s="17"/>
      <c r="C405" s="17"/>
      <c r="D405" s="17"/>
      <c r="E405" s="2"/>
      <c r="F405" s="99"/>
      <c r="G405" s="93"/>
      <c r="H405" s="12"/>
      <c r="I405" s="11">
        <v>100</v>
      </c>
      <c r="J405" s="11">
        <f t="shared" si="131"/>
        <v>0</v>
      </c>
      <c r="K405" s="7" t="s">
        <v>9</v>
      </c>
      <c r="L405" s="98">
        <f t="shared" si="132"/>
        <v>0</v>
      </c>
      <c r="M405" s="94">
        <f t="shared" si="133"/>
        <v>0</v>
      </c>
      <c r="N405" s="94">
        <f t="shared" si="134"/>
        <v>0</v>
      </c>
      <c r="O405" s="30"/>
      <c r="P405" s="21">
        <f t="shared" si="121"/>
        <v>0</v>
      </c>
      <c r="Q405" s="5">
        <f t="shared" si="122"/>
        <v>0</v>
      </c>
      <c r="R405" s="5">
        <f t="shared" si="123"/>
        <v>0</v>
      </c>
      <c r="S405" s="182">
        <f t="shared" si="124"/>
        <v>0</v>
      </c>
      <c r="T405" s="2"/>
      <c r="U405" s="100">
        <f t="shared" si="125"/>
        <v>0</v>
      </c>
      <c r="V405" s="100">
        <f t="shared" si="126"/>
        <v>0</v>
      </c>
      <c r="W405" s="22">
        <f t="shared" si="127"/>
        <v>0</v>
      </c>
      <c r="X405" s="11">
        <f t="shared" si="128"/>
        <v>100</v>
      </c>
      <c r="Y405" s="11">
        <f t="shared" si="129"/>
        <v>0</v>
      </c>
      <c r="Z405" s="98">
        <f t="shared" si="116"/>
        <v>0</v>
      </c>
      <c r="AA405" s="98">
        <f t="shared" si="117"/>
        <v>0</v>
      </c>
      <c r="AB405" s="98">
        <f t="shared" si="130"/>
        <v>0</v>
      </c>
      <c r="AC405" s="19"/>
      <c r="AD405" s="13"/>
      <c r="AE405" s="95">
        <f t="shared" si="118"/>
        <v>0</v>
      </c>
      <c r="AF405" s="95">
        <f t="shared" si="119"/>
        <v>0</v>
      </c>
      <c r="AG405" s="95">
        <f t="shared" si="120"/>
        <v>0</v>
      </c>
    </row>
    <row r="406" spans="1:33" hidden="1">
      <c r="A406" s="7">
        <v>402</v>
      </c>
      <c r="B406" s="17"/>
      <c r="C406" s="17"/>
      <c r="D406" s="17"/>
      <c r="E406" s="2"/>
      <c r="F406" s="99"/>
      <c r="G406" s="93"/>
      <c r="H406" s="12"/>
      <c r="I406" s="11">
        <v>100</v>
      </c>
      <c r="J406" s="11">
        <f t="shared" si="131"/>
        <v>0</v>
      </c>
      <c r="K406" s="7" t="s">
        <v>9</v>
      </c>
      <c r="L406" s="98">
        <f t="shared" si="132"/>
        <v>0</v>
      </c>
      <c r="M406" s="94">
        <f t="shared" si="133"/>
        <v>0</v>
      </c>
      <c r="N406" s="94">
        <f t="shared" si="134"/>
        <v>0</v>
      </c>
      <c r="O406" s="30"/>
      <c r="P406" s="21">
        <f t="shared" si="121"/>
        <v>0</v>
      </c>
      <c r="Q406" s="5">
        <f t="shared" si="122"/>
        <v>0</v>
      </c>
      <c r="R406" s="5">
        <f t="shared" si="123"/>
        <v>0</v>
      </c>
      <c r="S406" s="182">
        <f t="shared" si="124"/>
        <v>0</v>
      </c>
      <c r="T406" s="2"/>
      <c r="U406" s="100">
        <f t="shared" si="125"/>
        <v>0</v>
      </c>
      <c r="V406" s="100">
        <f t="shared" si="126"/>
        <v>0</v>
      </c>
      <c r="W406" s="22">
        <f t="shared" si="127"/>
        <v>0</v>
      </c>
      <c r="X406" s="11">
        <f t="shared" si="128"/>
        <v>100</v>
      </c>
      <c r="Y406" s="11">
        <f t="shared" si="129"/>
        <v>0</v>
      </c>
      <c r="Z406" s="98">
        <f t="shared" si="116"/>
        <v>0</v>
      </c>
      <c r="AA406" s="98">
        <f t="shared" si="117"/>
        <v>0</v>
      </c>
      <c r="AB406" s="98">
        <f t="shared" si="130"/>
        <v>0</v>
      </c>
      <c r="AC406" s="19"/>
      <c r="AD406" s="13"/>
      <c r="AE406" s="95">
        <f t="shared" si="118"/>
        <v>0</v>
      </c>
      <c r="AF406" s="95">
        <f t="shared" si="119"/>
        <v>0</v>
      </c>
      <c r="AG406" s="95">
        <f t="shared" si="120"/>
        <v>0</v>
      </c>
    </row>
    <row r="407" spans="1:33" hidden="1">
      <c r="A407" s="7">
        <v>403</v>
      </c>
      <c r="B407" s="17"/>
      <c r="C407" s="17"/>
      <c r="D407" s="17"/>
      <c r="E407" s="2"/>
      <c r="F407" s="99"/>
      <c r="G407" s="93"/>
      <c r="H407" s="12"/>
      <c r="I407" s="11">
        <v>100</v>
      </c>
      <c r="J407" s="11">
        <f t="shared" si="131"/>
        <v>0</v>
      </c>
      <c r="K407" s="7" t="s">
        <v>9</v>
      </c>
      <c r="L407" s="98">
        <f t="shared" si="132"/>
        <v>0</v>
      </c>
      <c r="M407" s="94">
        <f t="shared" si="133"/>
        <v>0</v>
      </c>
      <c r="N407" s="94">
        <f t="shared" si="134"/>
        <v>0</v>
      </c>
      <c r="O407" s="30"/>
      <c r="P407" s="21">
        <f t="shared" si="121"/>
        <v>0</v>
      </c>
      <c r="Q407" s="5">
        <f t="shared" si="122"/>
        <v>0</v>
      </c>
      <c r="R407" s="5">
        <f t="shared" si="123"/>
        <v>0</v>
      </c>
      <c r="S407" s="182">
        <f t="shared" si="124"/>
        <v>0</v>
      </c>
      <c r="T407" s="2"/>
      <c r="U407" s="100">
        <f t="shared" si="125"/>
        <v>0</v>
      </c>
      <c r="V407" s="100">
        <f t="shared" si="126"/>
        <v>0</v>
      </c>
      <c r="W407" s="22">
        <f t="shared" si="127"/>
        <v>0</v>
      </c>
      <c r="X407" s="11">
        <f t="shared" si="128"/>
        <v>100</v>
      </c>
      <c r="Y407" s="11">
        <f t="shared" si="129"/>
        <v>0</v>
      </c>
      <c r="Z407" s="98">
        <f t="shared" si="116"/>
        <v>0</v>
      </c>
      <c r="AA407" s="98">
        <f t="shared" si="117"/>
        <v>0</v>
      </c>
      <c r="AB407" s="98">
        <f t="shared" si="130"/>
        <v>0</v>
      </c>
      <c r="AC407" s="19"/>
      <c r="AD407" s="13"/>
      <c r="AE407" s="95">
        <f t="shared" si="118"/>
        <v>0</v>
      </c>
      <c r="AF407" s="95">
        <f t="shared" si="119"/>
        <v>0</v>
      </c>
      <c r="AG407" s="95">
        <f t="shared" si="120"/>
        <v>0</v>
      </c>
    </row>
    <row r="408" spans="1:33" hidden="1">
      <c r="A408" s="7">
        <v>404</v>
      </c>
      <c r="B408" s="17"/>
      <c r="C408" s="17"/>
      <c r="D408" s="17"/>
      <c r="E408" s="2"/>
      <c r="F408" s="99"/>
      <c r="G408" s="93"/>
      <c r="H408" s="12"/>
      <c r="I408" s="11">
        <v>100</v>
      </c>
      <c r="J408" s="11">
        <f t="shared" si="131"/>
        <v>0</v>
      </c>
      <c r="K408" s="7" t="s">
        <v>9</v>
      </c>
      <c r="L408" s="98">
        <f t="shared" si="132"/>
        <v>0</v>
      </c>
      <c r="M408" s="94">
        <f t="shared" si="133"/>
        <v>0</v>
      </c>
      <c r="N408" s="94">
        <f t="shared" si="134"/>
        <v>0</v>
      </c>
      <c r="O408" s="30"/>
      <c r="P408" s="21">
        <f t="shared" si="121"/>
        <v>0</v>
      </c>
      <c r="Q408" s="5">
        <f t="shared" si="122"/>
        <v>0</v>
      </c>
      <c r="R408" s="5">
        <f t="shared" si="123"/>
        <v>0</v>
      </c>
      <c r="S408" s="182">
        <f t="shared" si="124"/>
        <v>0</v>
      </c>
      <c r="T408" s="2"/>
      <c r="U408" s="100">
        <f t="shared" si="125"/>
        <v>0</v>
      </c>
      <c r="V408" s="100">
        <f t="shared" si="126"/>
        <v>0</v>
      </c>
      <c r="W408" s="22">
        <f t="shared" si="127"/>
        <v>0</v>
      </c>
      <c r="X408" s="11">
        <f t="shared" si="128"/>
        <v>100</v>
      </c>
      <c r="Y408" s="11">
        <f t="shared" si="129"/>
        <v>0</v>
      </c>
      <c r="Z408" s="98">
        <f t="shared" si="116"/>
        <v>0</v>
      </c>
      <c r="AA408" s="98">
        <f t="shared" si="117"/>
        <v>0</v>
      </c>
      <c r="AB408" s="98">
        <f t="shared" si="130"/>
        <v>0</v>
      </c>
      <c r="AC408" s="19"/>
      <c r="AD408" s="13"/>
      <c r="AE408" s="95">
        <f t="shared" si="118"/>
        <v>0</v>
      </c>
      <c r="AF408" s="95">
        <f t="shared" si="119"/>
        <v>0</v>
      </c>
      <c r="AG408" s="95">
        <f t="shared" si="120"/>
        <v>0</v>
      </c>
    </row>
    <row r="409" spans="1:33" hidden="1">
      <c r="A409" s="7">
        <v>405</v>
      </c>
      <c r="B409" s="17"/>
      <c r="C409" s="17"/>
      <c r="D409" s="17"/>
      <c r="E409" s="2"/>
      <c r="F409" s="99"/>
      <c r="G409" s="93"/>
      <c r="H409" s="12"/>
      <c r="I409" s="11">
        <v>100</v>
      </c>
      <c r="J409" s="11">
        <f t="shared" si="131"/>
        <v>0</v>
      </c>
      <c r="K409" s="7" t="s">
        <v>9</v>
      </c>
      <c r="L409" s="98">
        <f t="shared" si="132"/>
        <v>0</v>
      </c>
      <c r="M409" s="94">
        <f t="shared" si="133"/>
        <v>0</v>
      </c>
      <c r="N409" s="94">
        <f t="shared" si="134"/>
        <v>0</v>
      </c>
      <c r="O409" s="30"/>
      <c r="P409" s="21">
        <f t="shared" si="121"/>
        <v>0</v>
      </c>
      <c r="Q409" s="5">
        <f t="shared" si="122"/>
        <v>0</v>
      </c>
      <c r="R409" s="5">
        <f t="shared" si="123"/>
        <v>0</v>
      </c>
      <c r="S409" s="182">
        <f t="shared" si="124"/>
        <v>0</v>
      </c>
      <c r="T409" s="2"/>
      <c r="U409" s="100">
        <f t="shared" si="125"/>
        <v>0</v>
      </c>
      <c r="V409" s="100">
        <f t="shared" si="126"/>
        <v>0</v>
      </c>
      <c r="W409" s="22">
        <f t="shared" si="127"/>
        <v>0</v>
      </c>
      <c r="X409" s="11">
        <f t="shared" si="128"/>
        <v>100</v>
      </c>
      <c r="Y409" s="11">
        <f t="shared" si="129"/>
        <v>0</v>
      </c>
      <c r="Z409" s="98">
        <f t="shared" si="116"/>
        <v>0</v>
      </c>
      <c r="AA409" s="98">
        <f t="shared" si="117"/>
        <v>0</v>
      </c>
      <c r="AB409" s="98">
        <f t="shared" si="130"/>
        <v>0</v>
      </c>
      <c r="AC409" s="19"/>
      <c r="AD409" s="13"/>
      <c r="AE409" s="95">
        <f t="shared" si="118"/>
        <v>0</v>
      </c>
      <c r="AF409" s="95">
        <f t="shared" si="119"/>
        <v>0</v>
      </c>
      <c r="AG409" s="95">
        <f t="shared" si="120"/>
        <v>0</v>
      </c>
    </row>
    <row r="410" spans="1:33" hidden="1">
      <c r="A410" s="7">
        <v>406</v>
      </c>
      <c r="B410" s="17"/>
      <c r="C410" s="17"/>
      <c r="D410" s="17"/>
      <c r="E410" s="2"/>
      <c r="F410" s="99"/>
      <c r="G410" s="93"/>
      <c r="H410" s="12"/>
      <c r="I410" s="11">
        <v>100</v>
      </c>
      <c r="J410" s="11">
        <f t="shared" si="131"/>
        <v>0</v>
      </c>
      <c r="K410" s="7" t="s">
        <v>9</v>
      </c>
      <c r="L410" s="98">
        <f t="shared" si="132"/>
        <v>0</v>
      </c>
      <c r="M410" s="94">
        <f t="shared" si="133"/>
        <v>0</v>
      </c>
      <c r="N410" s="94">
        <f t="shared" si="134"/>
        <v>0</v>
      </c>
      <c r="O410" s="30"/>
      <c r="P410" s="21">
        <f t="shared" si="121"/>
        <v>0</v>
      </c>
      <c r="Q410" s="5">
        <f t="shared" si="122"/>
        <v>0</v>
      </c>
      <c r="R410" s="5">
        <f t="shared" si="123"/>
        <v>0</v>
      </c>
      <c r="S410" s="182">
        <f t="shared" si="124"/>
        <v>0</v>
      </c>
      <c r="T410" s="2"/>
      <c r="U410" s="100">
        <f t="shared" si="125"/>
        <v>0</v>
      </c>
      <c r="V410" s="100">
        <f t="shared" si="126"/>
        <v>0</v>
      </c>
      <c r="W410" s="22">
        <f t="shared" si="127"/>
        <v>0</v>
      </c>
      <c r="X410" s="11">
        <f t="shared" si="128"/>
        <v>100</v>
      </c>
      <c r="Y410" s="11">
        <f t="shared" si="129"/>
        <v>0</v>
      </c>
      <c r="Z410" s="98">
        <f t="shared" si="116"/>
        <v>0</v>
      </c>
      <c r="AA410" s="98">
        <f t="shared" si="117"/>
        <v>0</v>
      </c>
      <c r="AB410" s="98">
        <f t="shared" si="130"/>
        <v>0</v>
      </c>
      <c r="AC410" s="19"/>
      <c r="AD410" s="13"/>
      <c r="AE410" s="95">
        <f t="shared" si="118"/>
        <v>0</v>
      </c>
      <c r="AF410" s="95">
        <f t="shared" si="119"/>
        <v>0</v>
      </c>
      <c r="AG410" s="95">
        <f t="shared" si="120"/>
        <v>0</v>
      </c>
    </row>
    <row r="411" spans="1:33" hidden="1">
      <c r="A411" s="7">
        <v>407</v>
      </c>
      <c r="B411" s="17"/>
      <c r="C411" s="17"/>
      <c r="D411" s="17"/>
      <c r="E411" s="2"/>
      <c r="F411" s="99"/>
      <c r="G411" s="93"/>
      <c r="H411" s="12"/>
      <c r="I411" s="11">
        <v>100</v>
      </c>
      <c r="J411" s="11">
        <f t="shared" si="131"/>
        <v>0</v>
      </c>
      <c r="K411" s="7" t="s">
        <v>9</v>
      </c>
      <c r="L411" s="98">
        <f t="shared" si="132"/>
        <v>0</v>
      </c>
      <c r="M411" s="94">
        <f t="shared" si="133"/>
        <v>0</v>
      </c>
      <c r="N411" s="94">
        <f t="shared" si="134"/>
        <v>0</v>
      </c>
      <c r="O411" s="30"/>
      <c r="P411" s="21">
        <f t="shared" si="121"/>
        <v>0</v>
      </c>
      <c r="Q411" s="5">
        <f t="shared" si="122"/>
        <v>0</v>
      </c>
      <c r="R411" s="5">
        <f t="shared" si="123"/>
        <v>0</v>
      </c>
      <c r="S411" s="182">
        <f t="shared" si="124"/>
        <v>0</v>
      </c>
      <c r="T411" s="2"/>
      <c r="U411" s="100">
        <f t="shared" si="125"/>
        <v>0</v>
      </c>
      <c r="V411" s="100">
        <f t="shared" si="126"/>
        <v>0</v>
      </c>
      <c r="W411" s="22">
        <f t="shared" si="127"/>
        <v>0</v>
      </c>
      <c r="X411" s="11">
        <f t="shared" si="128"/>
        <v>100</v>
      </c>
      <c r="Y411" s="11">
        <f t="shared" si="129"/>
        <v>0</v>
      </c>
      <c r="Z411" s="98">
        <f t="shared" si="116"/>
        <v>0</v>
      </c>
      <c r="AA411" s="98">
        <f t="shared" si="117"/>
        <v>0</v>
      </c>
      <c r="AB411" s="98">
        <f t="shared" si="130"/>
        <v>0</v>
      </c>
      <c r="AC411" s="19"/>
      <c r="AD411" s="13"/>
      <c r="AE411" s="95">
        <f t="shared" si="118"/>
        <v>0</v>
      </c>
      <c r="AF411" s="95">
        <f t="shared" si="119"/>
        <v>0</v>
      </c>
      <c r="AG411" s="95">
        <f t="shared" si="120"/>
        <v>0</v>
      </c>
    </row>
    <row r="412" spans="1:33" hidden="1">
      <c r="A412" s="7">
        <v>408</v>
      </c>
      <c r="B412" s="17"/>
      <c r="C412" s="17"/>
      <c r="D412" s="17"/>
      <c r="E412" s="2"/>
      <c r="F412" s="99"/>
      <c r="G412" s="93"/>
      <c r="H412" s="12"/>
      <c r="I412" s="11">
        <v>100</v>
      </c>
      <c r="J412" s="11">
        <f t="shared" si="131"/>
        <v>0</v>
      </c>
      <c r="K412" s="7" t="s">
        <v>9</v>
      </c>
      <c r="L412" s="98">
        <f t="shared" si="132"/>
        <v>0</v>
      </c>
      <c r="M412" s="94">
        <f t="shared" si="133"/>
        <v>0</v>
      </c>
      <c r="N412" s="94">
        <f t="shared" si="134"/>
        <v>0</v>
      </c>
      <c r="O412" s="30"/>
      <c r="P412" s="21">
        <f t="shared" si="121"/>
        <v>0</v>
      </c>
      <c r="Q412" s="5">
        <f t="shared" si="122"/>
        <v>0</v>
      </c>
      <c r="R412" s="5">
        <f t="shared" si="123"/>
        <v>0</v>
      </c>
      <c r="S412" s="182">
        <f t="shared" si="124"/>
        <v>0</v>
      </c>
      <c r="T412" s="2"/>
      <c r="U412" s="100">
        <f t="shared" si="125"/>
        <v>0</v>
      </c>
      <c r="V412" s="100">
        <f t="shared" si="126"/>
        <v>0</v>
      </c>
      <c r="W412" s="22">
        <f t="shared" si="127"/>
        <v>0</v>
      </c>
      <c r="X412" s="11">
        <f t="shared" si="128"/>
        <v>100</v>
      </c>
      <c r="Y412" s="11">
        <f t="shared" si="129"/>
        <v>0</v>
      </c>
      <c r="Z412" s="98">
        <f t="shared" si="116"/>
        <v>0</v>
      </c>
      <c r="AA412" s="98">
        <f t="shared" si="117"/>
        <v>0</v>
      </c>
      <c r="AB412" s="98">
        <f t="shared" si="130"/>
        <v>0</v>
      </c>
      <c r="AC412" s="19"/>
      <c r="AD412" s="13"/>
      <c r="AE412" s="95">
        <f t="shared" si="118"/>
        <v>0</v>
      </c>
      <c r="AF412" s="95">
        <f t="shared" si="119"/>
        <v>0</v>
      </c>
      <c r="AG412" s="95">
        <f t="shared" si="120"/>
        <v>0</v>
      </c>
    </row>
    <row r="413" spans="1:33" hidden="1">
      <c r="A413" s="7">
        <v>409</v>
      </c>
      <c r="B413" s="17"/>
      <c r="C413" s="17"/>
      <c r="D413" s="17"/>
      <c r="E413" s="2"/>
      <c r="F413" s="99"/>
      <c r="G413" s="93"/>
      <c r="H413" s="12"/>
      <c r="I413" s="11">
        <v>100</v>
      </c>
      <c r="J413" s="11">
        <f t="shared" si="131"/>
        <v>0</v>
      </c>
      <c r="K413" s="7" t="s">
        <v>9</v>
      </c>
      <c r="L413" s="98">
        <f t="shared" si="132"/>
        <v>0</v>
      </c>
      <c r="M413" s="94">
        <f t="shared" si="133"/>
        <v>0</v>
      </c>
      <c r="N413" s="94">
        <f t="shared" si="134"/>
        <v>0</v>
      </c>
      <c r="O413" s="30"/>
      <c r="P413" s="21">
        <f t="shared" si="121"/>
        <v>0</v>
      </c>
      <c r="Q413" s="5">
        <f t="shared" si="122"/>
        <v>0</v>
      </c>
      <c r="R413" s="5">
        <f t="shared" si="123"/>
        <v>0</v>
      </c>
      <c r="S413" s="182">
        <f t="shared" si="124"/>
        <v>0</v>
      </c>
      <c r="T413" s="2"/>
      <c r="U413" s="100">
        <f t="shared" si="125"/>
        <v>0</v>
      </c>
      <c r="V413" s="100">
        <f t="shared" si="126"/>
        <v>0</v>
      </c>
      <c r="W413" s="22">
        <f t="shared" si="127"/>
        <v>0</v>
      </c>
      <c r="X413" s="11">
        <f t="shared" si="128"/>
        <v>100</v>
      </c>
      <c r="Y413" s="11">
        <f t="shared" si="129"/>
        <v>0</v>
      </c>
      <c r="Z413" s="98">
        <f t="shared" si="116"/>
        <v>0</v>
      </c>
      <c r="AA413" s="98">
        <f t="shared" si="117"/>
        <v>0</v>
      </c>
      <c r="AB413" s="98">
        <f t="shared" si="130"/>
        <v>0</v>
      </c>
      <c r="AC413" s="19"/>
      <c r="AD413" s="13"/>
      <c r="AE413" s="95">
        <f t="shared" si="118"/>
        <v>0</v>
      </c>
      <c r="AF413" s="95">
        <f t="shared" si="119"/>
        <v>0</v>
      </c>
      <c r="AG413" s="95">
        <f t="shared" si="120"/>
        <v>0</v>
      </c>
    </row>
    <row r="414" spans="1:33" hidden="1">
      <c r="A414" s="7">
        <v>410</v>
      </c>
      <c r="B414" s="17"/>
      <c r="C414" s="17"/>
      <c r="D414" s="17"/>
      <c r="E414" s="2"/>
      <c r="F414" s="99"/>
      <c r="G414" s="93"/>
      <c r="H414" s="12"/>
      <c r="I414" s="11">
        <v>100</v>
      </c>
      <c r="J414" s="11">
        <f t="shared" si="131"/>
        <v>0</v>
      </c>
      <c r="K414" s="7" t="s">
        <v>9</v>
      </c>
      <c r="L414" s="98">
        <f t="shared" si="132"/>
        <v>0</v>
      </c>
      <c r="M414" s="94">
        <f t="shared" si="133"/>
        <v>0</v>
      </c>
      <c r="N414" s="94">
        <f t="shared" si="134"/>
        <v>0</v>
      </c>
      <c r="O414" s="30"/>
      <c r="P414" s="21">
        <f t="shared" si="121"/>
        <v>0</v>
      </c>
      <c r="Q414" s="5">
        <f t="shared" si="122"/>
        <v>0</v>
      </c>
      <c r="R414" s="5">
        <f t="shared" si="123"/>
        <v>0</v>
      </c>
      <c r="S414" s="182">
        <f t="shared" si="124"/>
        <v>0</v>
      </c>
      <c r="T414" s="2"/>
      <c r="U414" s="100">
        <f t="shared" si="125"/>
        <v>0</v>
      </c>
      <c r="V414" s="100">
        <f t="shared" si="126"/>
        <v>0</v>
      </c>
      <c r="W414" s="22">
        <f t="shared" si="127"/>
        <v>0</v>
      </c>
      <c r="X414" s="11">
        <f t="shared" si="128"/>
        <v>100</v>
      </c>
      <c r="Y414" s="11">
        <f t="shared" si="129"/>
        <v>0</v>
      </c>
      <c r="Z414" s="98">
        <f t="shared" si="116"/>
        <v>0</v>
      </c>
      <c r="AA414" s="98">
        <f t="shared" si="117"/>
        <v>0</v>
      </c>
      <c r="AB414" s="98">
        <f t="shared" si="130"/>
        <v>0</v>
      </c>
      <c r="AC414" s="19"/>
      <c r="AD414" s="13"/>
      <c r="AE414" s="95">
        <f t="shared" si="118"/>
        <v>0</v>
      </c>
      <c r="AF414" s="95">
        <f t="shared" si="119"/>
        <v>0</v>
      </c>
      <c r="AG414" s="95">
        <f t="shared" si="120"/>
        <v>0</v>
      </c>
    </row>
    <row r="415" spans="1:33" hidden="1">
      <c r="A415" s="7">
        <v>411</v>
      </c>
      <c r="B415" s="17"/>
      <c r="C415" s="17"/>
      <c r="D415" s="17"/>
      <c r="E415" s="2"/>
      <c r="F415" s="99"/>
      <c r="G415" s="93"/>
      <c r="H415" s="12"/>
      <c r="I415" s="11">
        <v>100</v>
      </c>
      <c r="J415" s="11">
        <f t="shared" si="131"/>
        <v>0</v>
      </c>
      <c r="K415" s="7" t="s">
        <v>9</v>
      </c>
      <c r="L415" s="98">
        <f t="shared" si="132"/>
        <v>0</v>
      </c>
      <c r="M415" s="94">
        <f t="shared" si="133"/>
        <v>0</v>
      </c>
      <c r="N415" s="94">
        <f t="shared" si="134"/>
        <v>0</v>
      </c>
      <c r="O415" s="30"/>
      <c r="P415" s="21">
        <f t="shared" si="121"/>
        <v>0</v>
      </c>
      <c r="Q415" s="5">
        <f t="shared" si="122"/>
        <v>0</v>
      </c>
      <c r="R415" s="5">
        <f t="shared" si="123"/>
        <v>0</v>
      </c>
      <c r="S415" s="182">
        <f t="shared" si="124"/>
        <v>0</v>
      </c>
      <c r="T415" s="2"/>
      <c r="U415" s="100">
        <f t="shared" si="125"/>
        <v>0</v>
      </c>
      <c r="V415" s="100">
        <f t="shared" si="126"/>
        <v>0</v>
      </c>
      <c r="W415" s="22">
        <f t="shared" si="127"/>
        <v>0</v>
      </c>
      <c r="X415" s="11">
        <f t="shared" si="128"/>
        <v>100</v>
      </c>
      <c r="Y415" s="11">
        <f t="shared" si="129"/>
        <v>0</v>
      </c>
      <c r="Z415" s="98">
        <f t="shared" si="116"/>
        <v>0</v>
      </c>
      <c r="AA415" s="98">
        <f t="shared" si="117"/>
        <v>0</v>
      </c>
      <c r="AB415" s="98">
        <f t="shared" si="130"/>
        <v>0</v>
      </c>
      <c r="AC415" s="19"/>
      <c r="AD415" s="13"/>
      <c r="AE415" s="95">
        <f t="shared" si="118"/>
        <v>0</v>
      </c>
      <c r="AF415" s="95">
        <f t="shared" si="119"/>
        <v>0</v>
      </c>
      <c r="AG415" s="95">
        <f t="shared" si="120"/>
        <v>0</v>
      </c>
    </row>
    <row r="416" spans="1:33" hidden="1">
      <c r="A416" s="7">
        <v>412</v>
      </c>
      <c r="B416" s="17"/>
      <c r="C416" s="17"/>
      <c r="D416" s="17"/>
      <c r="E416" s="2"/>
      <c r="F416" s="99"/>
      <c r="G416" s="93"/>
      <c r="H416" s="12"/>
      <c r="I416" s="11">
        <v>100</v>
      </c>
      <c r="J416" s="11">
        <f t="shared" si="131"/>
        <v>0</v>
      </c>
      <c r="K416" s="7" t="s">
        <v>9</v>
      </c>
      <c r="L416" s="98">
        <f t="shared" si="132"/>
        <v>0</v>
      </c>
      <c r="M416" s="94">
        <f t="shared" si="133"/>
        <v>0</v>
      </c>
      <c r="N416" s="94">
        <f t="shared" si="134"/>
        <v>0</v>
      </c>
      <c r="O416" s="30"/>
      <c r="P416" s="21">
        <f t="shared" si="121"/>
        <v>0</v>
      </c>
      <c r="Q416" s="5">
        <f t="shared" si="122"/>
        <v>0</v>
      </c>
      <c r="R416" s="5">
        <f t="shared" si="123"/>
        <v>0</v>
      </c>
      <c r="S416" s="182">
        <f t="shared" si="124"/>
        <v>0</v>
      </c>
      <c r="T416" s="2"/>
      <c r="U416" s="100">
        <f t="shared" si="125"/>
        <v>0</v>
      </c>
      <c r="V416" s="100">
        <f t="shared" si="126"/>
        <v>0</v>
      </c>
      <c r="W416" s="22">
        <f t="shared" si="127"/>
        <v>0</v>
      </c>
      <c r="X416" s="11">
        <f t="shared" si="128"/>
        <v>100</v>
      </c>
      <c r="Y416" s="11">
        <f t="shared" si="129"/>
        <v>0</v>
      </c>
      <c r="Z416" s="98">
        <f t="shared" si="116"/>
        <v>0</v>
      </c>
      <c r="AA416" s="98">
        <f t="shared" si="117"/>
        <v>0</v>
      </c>
      <c r="AB416" s="98">
        <f t="shared" si="130"/>
        <v>0</v>
      </c>
      <c r="AC416" s="19"/>
      <c r="AD416" s="13"/>
      <c r="AE416" s="95">
        <f t="shared" si="118"/>
        <v>0</v>
      </c>
      <c r="AF416" s="95">
        <f t="shared" si="119"/>
        <v>0</v>
      </c>
      <c r="AG416" s="95">
        <f t="shared" si="120"/>
        <v>0</v>
      </c>
    </row>
    <row r="417" spans="1:33" hidden="1">
      <c r="A417" s="7">
        <v>413</v>
      </c>
      <c r="B417" s="17"/>
      <c r="C417" s="17"/>
      <c r="D417" s="17"/>
      <c r="E417" s="2"/>
      <c r="F417" s="99"/>
      <c r="G417" s="93"/>
      <c r="H417" s="12"/>
      <c r="I417" s="11">
        <v>100</v>
      </c>
      <c r="J417" s="11">
        <f t="shared" si="131"/>
        <v>0</v>
      </c>
      <c r="K417" s="7" t="s">
        <v>9</v>
      </c>
      <c r="L417" s="98">
        <f t="shared" si="132"/>
        <v>0</v>
      </c>
      <c r="M417" s="94">
        <f t="shared" si="133"/>
        <v>0</v>
      </c>
      <c r="N417" s="94">
        <f t="shared" si="134"/>
        <v>0</v>
      </c>
      <c r="O417" s="30"/>
      <c r="P417" s="21">
        <f t="shared" si="121"/>
        <v>0</v>
      </c>
      <c r="Q417" s="5">
        <f t="shared" si="122"/>
        <v>0</v>
      </c>
      <c r="R417" s="5">
        <f t="shared" si="123"/>
        <v>0</v>
      </c>
      <c r="S417" s="182">
        <f t="shared" si="124"/>
        <v>0</v>
      </c>
      <c r="T417" s="2"/>
      <c r="U417" s="100">
        <f t="shared" si="125"/>
        <v>0</v>
      </c>
      <c r="V417" s="100">
        <f t="shared" si="126"/>
        <v>0</v>
      </c>
      <c r="W417" s="22">
        <f t="shared" si="127"/>
        <v>0</v>
      </c>
      <c r="X417" s="11">
        <f t="shared" si="128"/>
        <v>100</v>
      </c>
      <c r="Y417" s="11">
        <f t="shared" si="129"/>
        <v>0</v>
      </c>
      <c r="Z417" s="98">
        <f t="shared" si="116"/>
        <v>0</v>
      </c>
      <c r="AA417" s="98">
        <f t="shared" si="117"/>
        <v>0</v>
      </c>
      <c r="AB417" s="98">
        <f t="shared" si="130"/>
        <v>0</v>
      </c>
      <c r="AC417" s="19"/>
      <c r="AD417" s="13"/>
      <c r="AE417" s="95">
        <f t="shared" si="118"/>
        <v>0</v>
      </c>
      <c r="AF417" s="95">
        <f t="shared" si="119"/>
        <v>0</v>
      </c>
      <c r="AG417" s="95">
        <f t="shared" si="120"/>
        <v>0</v>
      </c>
    </row>
    <row r="418" spans="1:33" hidden="1">
      <c r="A418" s="7">
        <v>414</v>
      </c>
      <c r="B418" s="17"/>
      <c r="C418" s="17"/>
      <c r="D418" s="17"/>
      <c r="E418" s="2"/>
      <c r="F418" s="99"/>
      <c r="G418" s="93"/>
      <c r="H418" s="12"/>
      <c r="I418" s="11">
        <v>100</v>
      </c>
      <c r="J418" s="11">
        <f t="shared" si="131"/>
        <v>0</v>
      </c>
      <c r="K418" s="7" t="s">
        <v>9</v>
      </c>
      <c r="L418" s="98">
        <f t="shared" si="132"/>
        <v>0</v>
      </c>
      <c r="M418" s="94">
        <f t="shared" si="133"/>
        <v>0</v>
      </c>
      <c r="N418" s="94">
        <f t="shared" si="134"/>
        <v>0</v>
      </c>
      <c r="O418" s="30"/>
      <c r="P418" s="21">
        <f t="shared" si="121"/>
        <v>0</v>
      </c>
      <c r="Q418" s="5">
        <f t="shared" si="122"/>
        <v>0</v>
      </c>
      <c r="R418" s="5">
        <f t="shared" si="123"/>
        <v>0</v>
      </c>
      <c r="S418" s="182">
        <f t="shared" si="124"/>
        <v>0</v>
      </c>
      <c r="T418" s="2"/>
      <c r="U418" s="100">
        <f t="shared" si="125"/>
        <v>0</v>
      </c>
      <c r="V418" s="100">
        <f t="shared" si="126"/>
        <v>0</v>
      </c>
      <c r="W418" s="22">
        <f t="shared" si="127"/>
        <v>0</v>
      </c>
      <c r="X418" s="11">
        <f t="shared" si="128"/>
        <v>100</v>
      </c>
      <c r="Y418" s="11">
        <f t="shared" si="129"/>
        <v>0</v>
      </c>
      <c r="Z418" s="98">
        <f t="shared" si="116"/>
        <v>0</v>
      </c>
      <c r="AA418" s="98">
        <f t="shared" si="117"/>
        <v>0</v>
      </c>
      <c r="AB418" s="98">
        <f t="shared" si="130"/>
        <v>0</v>
      </c>
      <c r="AC418" s="19"/>
      <c r="AD418" s="13"/>
      <c r="AE418" s="95">
        <f t="shared" si="118"/>
        <v>0</v>
      </c>
      <c r="AF418" s="95">
        <f t="shared" si="119"/>
        <v>0</v>
      </c>
      <c r="AG418" s="95">
        <f t="shared" si="120"/>
        <v>0</v>
      </c>
    </row>
    <row r="419" spans="1:33" hidden="1">
      <c r="A419" s="7">
        <v>415</v>
      </c>
      <c r="B419" s="17"/>
      <c r="C419" s="17"/>
      <c r="D419" s="17"/>
      <c r="E419" s="2"/>
      <c r="F419" s="99"/>
      <c r="G419" s="93"/>
      <c r="H419" s="12"/>
      <c r="I419" s="11">
        <v>100</v>
      </c>
      <c r="J419" s="11">
        <f t="shared" si="131"/>
        <v>0</v>
      </c>
      <c r="K419" s="7" t="s">
        <v>9</v>
      </c>
      <c r="L419" s="98">
        <f t="shared" si="132"/>
        <v>0</v>
      </c>
      <c r="M419" s="94">
        <f t="shared" si="133"/>
        <v>0</v>
      </c>
      <c r="N419" s="94">
        <f t="shared" si="134"/>
        <v>0</v>
      </c>
      <c r="O419" s="30"/>
      <c r="P419" s="21">
        <f t="shared" si="121"/>
        <v>0</v>
      </c>
      <c r="Q419" s="5">
        <f t="shared" si="122"/>
        <v>0</v>
      </c>
      <c r="R419" s="5">
        <f t="shared" si="123"/>
        <v>0</v>
      </c>
      <c r="S419" s="182">
        <f t="shared" si="124"/>
        <v>0</v>
      </c>
      <c r="T419" s="2"/>
      <c r="U419" s="100">
        <f t="shared" si="125"/>
        <v>0</v>
      </c>
      <c r="V419" s="100">
        <f t="shared" si="126"/>
        <v>0</v>
      </c>
      <c r="W419" s="22">
        <f t="shared" si="127"/>
        <v>0</v>
      </c>
      <c r="X419" s="11">
        <f t="shared" si="128"/>
        <v>100</v>
      </c>
      <c r="Y419" s="11">
        <f t="shared" si="129"/>
        <v>0</v>
      </c>
      <c r="Z419" s="98">
        <f t="shared" si="116"/>
        <v>0</v>
      </c>
      <c r="AA419" s="98">
        <f t="shared" si="117"/>
        <v>0</v>
      </c>
      <c r="AB419" s="98">
        <f t="shared" si="130"/>
        <v>0</v>
      </c>
      <c r="AC419" s="19"/>
      <c r="AD419" s="13"/>
      <c r="AE419" s="95">
        <f t="shared" si="118"/>
        <v>0</v>
      </c>
      <c r="AF419" s="95">
        <f t="shared" si="119"/>
        <v>0</v>
      </c>
      <c r="AG419" s="95">
        <f t="shared" si="120"/>
        <v>0</v>
      </c>
    </row>
    <row r="420" spans="1:33" hidden="1">
      <c r="A420" s="7">
        <v>416</v>
      </c>
      <c r="B420" s="17"/>
      <c r="C420" s="17"/>
      <c r="D420" s="17"/>
      <c r="E420" s="2"/>
      <c r="F420" s="99"/>
      <c r="G420" s="93"/>
      <c r="H420" s="12"/>
      <c r="I420" s="11">
        <v>100</v>
      </c>
      <c r="J420" s="11">
        <f t="shared" si="131"/>
        <v>0</v>
      </c>
      <c r="K420" s="7" t="s">
        <v>9</v>
      </c>
      <c r="L420" s="98">
        <f t="shared" si="132"/>
        <v>0</v>
      </c>
      <c r="M420" s="94">
        <f t="shared" si="133"/>
        <v>0</v>
      </c>
      <c r="N420" s="94">
        <f t="shared" si="134"/>
        <v>0</v>
      </c>
      <c r="O420" s="30"/>
      <c r="P420" s="21">
        <f t="shared" si="121"/>
        <v>0</v>
      </c>
      <c r="Q420" s="5">
        <f t="shared" si="122"/>
        <v>0</v>
      </c>
      <c r="R420" s="5">
        <f t="shared" si="123"/>
        <v>0</v>
      </c>
      <c r="S420" s="182">
        <f t="shared" si="124"/>
        <v>0</v>
      </c>
      <c r="T420" s="2"/>
      <c r="U420" s="100">
        <f t="shared" si="125"/>
        <v>0</v>
      </c>
      <c r="V420" s="100">
        <f t="shared" si="126"/>
        <v>0</v>
      </c>
      <c r="W420" s="22">
        <f t="shared" si="127"/>
        <v>0</v>
      </c>
      <c r="X420" s="11">
        <f t="shared" si="128"/>
        <v>100</v>
      </c>
      <c r="Y420" s="11">
        <f t="shared" si="129"/>
        <v>0</v>
      </c>
      <c r="Z420" s="98">
        <f t="shared" si="116"/>
        <v>0</v>
      </c>
      <c r="AA420" s="98">
        <f t="shared" si="117"/>
        <v>0</v>
      </c>
      <c r="AB420" s="98">
        <f t="shared" si="130"/>
        <v>0</v>
      </c>
      <c r="AC420" s="19"/>
      <c r="AD420" s="13"/>
      <c r="AE420" s="95">
        <f t="shared" si="118"/>
        <v>0</v>
      </c>
      <c r="AF420" s="95">
        <f t="shared" si="119"/>
        <v>0</v>
      </c>
      <c r="AG420" s="95">
        <f t="shared" si="120"/>
        <v>0</v>
      </c>
    </row>
    <row r="421" spans="1:33" hidden="1">
      <c r="A421" s="7">
        <v>417</v>
      </c>
      <c r="B421" s="17"/>
      <c r="C421" s="17"/>
      <c r="D421" s="17"/>
      <c r="E421" s="2"/>
      <c r="F421" s="99"/>
      <c r="G421" s="93"/>
      <c r="H421" s="12"/>
      <c r="I421" s="11">
        <v>100</v>
      </c>
      <c r="J421" s="11">
        <f t="shared" si="131"/>
        <v>0</v>
      </c>
      <c r="K421" s="7" t="s">
        <v>9</v>
      </c>
      <c r="L421" s="98">
        <f t="shared" si="132"/>
        <v>0</v>
      </c>
      <c r="M421" s="94">
        <f t="shared" si="133"/>
        <v>0</v>
      </c>
      <c r="N421" s="94">
        <f t="shared" si="134"/>
        <v>0</v>
      </c>
      <c r="O421" s="30"/>
      <c r="P421" s="21">
        <f t="shared" si="121"/>
        <v>0</v>
      </c>
      <c r="Q421" s="5">
        <f t="shared" si="122"/>
        <v>0</v>
      </c>
      <c r="R421" s="5">
        <f t="shared" si="123"/>
        <v>0</v>
      </c>
      <c r="S421" s="182">
        <f t="shared" si="124"/>
        <v>0</v>
      </c>
      <c r="T421" s="2"/>
      <c r="U421" s="100">
        <f t="shared" si="125"/>
        <v>0</v>
      </c>
      <c r="V421" s="100">
        <f t="shared" si="126"/>
        <v>0</v>
      </c>
      <c r="W421" s="22">
        <f t="shared" si="127"/>
        <v>0</v>
      </c>
      <c r="X421" s="11">
        <f t="shared" si="128"/>
        <v>100</v>
      </c>
      <c r="Y421" s="11">
        <f t="shared" si="129"/>
        <v>0</v>
      </c>
      <c r="Z421" s="98">
        <f t="shared" si="116"/>
        <v>0</v>
      </c>
      <c r="AA421" s="98">
        <f t="shared" si="117"/>
        <v>0</v>
      </c>
      <c r="AB421" s="98">
        <f t="shared" si="130"/>
        <v>0</v>
      </c>
      <c r="AC421" s="19"/>
      <c r="AD421" s="13"/>
      <c r="AE421" s="95">
        <f t="shared" si="118"/>
        <v>0</v>
      </c>
      <c r="AF421" s="95">
        <f t="shared" si="119"/>
        <v>0</v>
      </c>
      <c r="AG421" s="95">
        <f t="shared" si="120"/>
        <v>0</v>
      </c>
    </row>
    <row r="422" spans="1:33" hidden="1">
      <c r="A422" s="7">
        <v>418</v>
      </c>
      <c r="B422" s="17"/>
      <c r="C422" s="17"/>
      <c r="D422" s="17"/>
      <c r="E422" s="2"/>
      <c r="F422" s="99"/>
      <c r="G422" s="93"/>
      <c r="H422" s="12"/>
      <c r="I422" s="11">
        <v>100</v>
      </c>
      <c r="J422" s="11">
        <f t="shared" si="131"/>
        <v>0</v>
      </c>
      <c r="K422" s="7" t="s">
        <v>9</v>
      </c>
      <c r="L422" s="98">
        <f t="shared" si="132"/>
        <v>0</v>
      </c>
      <c r="M422" s="94">
        <f t="shared" si="133"/>
        <v>0</v>
      </c>
      <c r="N422" s="94">
        <f t="shared" si="134"/>
        <v>0</v>
      </c>
      <c r="O422" s="30"/>
      <c r="P422" s="21">
        <f t="shared" si="121"/>
        <v>0</v>
      </c>
      <c r="Q422" s="5">
        <f t="shared" si="122"/>
        <v>0</v>
      </c>
      <c r="R422" s="5">
        <f t="shared" si="123"/>
        <v>0</v>
      </c>
      <c r="S422" s="182">
        <f t="shared" si="124"/>
        <v>0</v>
      </c>
      <c r="T422" s="2"/>
      <c r="U422" s="100">
        <f t="shared" si="125"/>
        <v>0</v>
      </c>
      <c r="V422" s="100">
        <f t="shared" si="126"/>
        <v>0</v>
      </c>
      <c r="W422" s="22">
        <f t="shared" si="127"/>
        <v>0</v>
      </c>
      <c r="X422" s="11">
        <f t="shared" si="128"/>
        <v>100</v>
      </c>
      <c r="Y422" s="11">
        <f t="shared" si="129"/>
        <v>0</v>
      </c>
      <c r="Z422" s="98">
        <f t="shared" si="116"/>
        <v>0</v>
      </c>
      <c r="AA422" s="98">
        <f t="shared" si="117"/>
        <v>0</v>
      </c>
      <c r="AB422" s="98">
        <f t="shared" si="130"/>
        <v>0</v>
      </c>
      <c r="AC422" s="19"/>
      <c r="AD422" s="13"/>
      <c r="AE422" s="95">
        <f t="shared" si="118"/>
        <v>0</v>
      </c>
      <c r="AF422" s="95">
        <f t="shared" si="119"/>
        <v>0</v>
      </c>
      <c r="AG422" s="95">
        <f t="shared" si="120"/>
        <v>0</v>
      </c>
    </row>
    <row r="423" spans="1:33" hidden="1">
      <c r="A423" s="7">
        <v>419</v>
      </c>
      <c r="B423" s="17"/>
      <c r="C423" s="17"/>
      <c r="D423" s="17"/>
      <c r="E423" s="2"/>
      <c r="F423" s="99"/>
      <c r="G423" s="93"/>
      <c r="H423" s="12"/>
      <c r="I423" s="11">
        <v>100</v>
      </c>
      <c r="J423" s="11">
        <f t="shared" si="131"/>
        <v>0</v>
      </c>
      <c r="K423" s="7" t="s">
        <v>9</v>
      </c>
      <c r="L423" s="98">
        <f t="shared" si="132"/>
        <v>0</v>
      </c>
      <c r="M423" s="94">
        <f t="shared" si="133"/>
        <v>0</v>
      </c>
      <c r="N423" s="94">
        <f t="shared" si="134"/>
        <v>0</v>
      </c>
      <c r="O423" s="30"/>
      <c r="P423" s="21">
        <f t="shared" si="121"/>
        <v>0</v>
      </c>
      <c r="Q423" s="5">
        <f t="shared" si="122"/>
        <v>0</v>
      </c>
      <c r="R423" s="5">
        <f t="shared" si="123"/>
        <v>0</v>
      </c>
      <c r="S423" s="182">
        <f t="shared" si="124"/>
        <v>0</v>
      </c>
      <c r="T423" s="2"/>
      <c r="U423" s="100">
        <f t="shared" si="125"/>
        <v>0</v>
      </c>
      <c r="V423" s="100">
        <f t="shared" si="126"/>
        <v>0</v>
      </c>
      <c r="W423" s="22">
        <f t="shared" si="127"/>
        <v>0</v>
      </c>
      <c r="X423" s="11">
        <f t="shared" si="128"/>
        <v>100</v>
      </c>
      <c r="Y423" s="11">
        <f t="shared" si="129"/>
        <v>0</v>
      </c>
      <c r="Z423" s="98">
        <f t="shared" si="116"/>
        <v>0</v>
      </c>
      <c r="AA423" s="98">
        <f t="shared" si="117"/>
        <v>0</v>
      </c>
      <c r="AB423" s="98">
        <f t="shared" si="130"/>
        <v>0</v>
      </c>
      <c r="AC423" s="19"/>
      <c r="AD423" s="13"/>
      <c r="AE423" s="95">
        <f t="shared" si="118"/>
        <v>0</v>
      </c>
      <c r="AF423" s="95">
        <f t="shared" si="119"/>
        <v>0</v>
      </c>
      <c r="AG423" s="95">
        <f t="shared" si="120"/>
        <v>0</v>
      </c>
    </row>
    <row r="424" spans="1:33" hidden="1">
      <c r="A424" s="7">
        <v>420</v>
      </c>
      <c r="B424" s="17"/>
      <c r="C424" s="17"/>
      <c r="D424" s="17"/>
      <c r="E424" s="2"/>
      <c r="F424" s="99"/>
      <c r="G424" s="93"/>
      <c r="H424" s="12"/>
      <c r="I424" s="11">
        <v>100</v>
      </c>
      <c r="J424" s="11">
        <f t="shared" si="131"/>
        <v>0</v>
      </c>
      <c r="K424" s="7" t="s">
        <v>9</v>
      </c>
      <c r="L424" s="98">
        <f t="shared" si="132"/>
        <v>0</v>
      </c>
      <c r="M424" s="94">
        <f t="shared" si="133"/>
        <v>0</v>
      </c>
      <c r="N424" s="94">
        <f t="shared" si="134"/>
        <v>0</v>
      </c>
      <c r="O424" s="30"/>
      <c r="P424" s="21">
        <f t="shared" si="121"/>
        <v>0</v>
      </c>
      <c r="Q424" s="5">
        <f t="shared" si="122"/>
        <v>0</v>
      </c>
      <c r="R424" s="5">
        <f t="shared" si="123"/>
        <v>0</v>
      </c>
      <c r="S424" s="182">
        <f t="shared" si="124"/>
        <v>0</v>
      </c>
      <c r="T424" s="2"/>
      <c r="U424" s="100">
        <f t="shared" si="125"/>
        <v>0</v>
      </c>
      <c r="V424" s="100">
        <f t="shared" si="126"/>
        <v>0</v>
      </c>
      <c r="W424" s="22">
        <f t="shared" si="127"/>
        <v>0</v>
      </c>
      <c r="X424" s="11">
        <f t="shared" si="128"/>
        <v>100</v>
      </c>
      <c r="Y424" s="11">
        <f t="shared" si="129"/>
        <v>0</v>
      </c>
      <c r="Z424" s="98">
        <f t="shared" si="116"/>
        <v>0</v>
      </c>
      <c r="AA424" s="98">
        <f t="shared" si="117"/>
        <v>0</v>
      </c>
      <c r="AB424" s="98">
        <f t="shared" si="130"/>
        <v>0</v>
      </c>
      <c r="AC424" s="19"/>
      <c r="AD424" s="13"/>
      <c r="AE424" s="95">
        <f t="shared" si="118"/>
        <v>0</v>
      </c>
      <c r="AF424" s="95">
        <f t="shared" si="119"/>
        <v>0</v>
      </c>
      <c r="AG424" s="95">
        <f t="shared" si="120"/>
        <v>0</v>
      </c>
    </row>
    <row r="425" spans="1:33" hidden="1">
      <c r="A425" s="7">
        <v>421</v>
      </c>
      <c r="B425" s="17"/>
      <c r="C425" s="17"/>
      <c r="D425" s="17"/>
      <c r="E425" s="2"/>
      <c r="F425" s="99"/>
      <c r="G425" s="93"/>
      <c r="H425" s="12"/>
      <c r="I425" s="11">
        <v>100</v>
      </c>
      <c r="J425" s="11">
        <f t="shared" si="131"/>
        <v>0</v>
      </c>
      <c r="K425" s="7" t="s">
        <v>9</v>
      </c>
      <c r="L425" s="98">
        <f t="shared" si="132"/>
        <v>0</v>
      </c>
      <c r="M425" s="94">
        <f t="shared" si="133"/>
        <v>0</v>
      </c>
      <c r="N425" s="94">
        <f t="shared" si="134"/>
        <v>0</v>
      </c>
      <c r="O425" s="30"/>
      <c r="P425" s="21">
        <f t="shared" si="121"/>
        <v>0</v>
      </c>
      <c r="Q425" s="5">
        <f t="shared" si="122"/>
        <v>0</v>
      </c>
      <c r="R425" s="5">
        <f t="shared" si="123"/>
        <v>0</v>
      </c>
      <c r="S425" s="182">
        <f t="shared" si="124"/>
        <v>0</v>
      </c>
      <c r="T425" s="2"/>
      <c r="U425" s="100">
        <f t="shared" si="125"/>
        <v>0</v>
      </c>
      <c r="V425" s="100">
        <f t="shared" si="126"/>
        <v>0</v>
      </c>
      <c r="W425" s="22">
        <f t="shared" si="127"/>
        <v>0</v>
      </c>
      <c r="X425" s="11">
        <f t="shared" si="128"/>
        <v>100</v>
      </c>
      <c r="Y425" s="11">
        <f t="shared" si="129"/>
        <v>0</v>
      </c>
      <c r="Z425" s="98">
        <f t="shared" si="116"/>
        <v>0</v>
      </c>
      <c r="AA425" s="98">
        <f t="shared" si="117"/>
        <v>0</v>
      </c>
      <c r="AB425" s="98">
        <f t="shared" si="130"/>
        <v>0</v>
      </c>
      <c r="AC425" s="19"/>
      <c r="AD425" s="13"/>
      <c r="AE425" s="95">
        <f t="shared" si="118"/>
        <v>0</v>
      </c>
      <c r="AF425" s="95">
        <f t="shared" si="119"/>
        <v>0</v>
      </c>
      <c r="AG425" s="95">
        <f t="shared" si="120"/>
        <v>0</v>
      </c>
    </row>
    <row r="426" spans="1:33" hidden="1">
      <c r="A426" s="7">
        <v>422</v>
      </c>
      <c r="B426" s="17"/>
      <c r="C426" s="17"/>
      <c r="D426" s="17"/>
      <c r="E426" s="2"/>
      <c r="F426" s="99"/>
      <c r="G426" s="93"/>
      <c r="H426" s="12"/>
      <c r="I426" s="11">
        <v>100</v>
      </c>
      <c r="J426" s="11">
        <f t="shared" si="131"/>
        <v>0</v>
      </c>
      <c r="K426" s="7" t="s">
        <v>9</v>
      </c>
      <c r="L426" s="98">
        <f t="shared" si="132"/>
        <v>0</v>
      </c>
      <c r="M426" s="94">
        <f t="shared" si="133"/>
        <v>0</v>
      </c>
      <c r="N426" s="94">
        <f t="shared" si="134"/>
        <v>0</v>
      </c>
      <c r="O426" s="30"/>
      <c r="P426" s="21">
        <f t="shared" si="121"/>
        <v>0</v>
      </c>
      <c r="Q426" s="5">
        <f t="shared" si="122"/>
        <v>0</v>
      </c>
      <c r="R426" s="5">
        <f t="shared" si="123"/>
        <v>0</v>
      </c>
      <c r="S426" s="182">
        <f t="shared" si="124"/>
        <v>0</v>
      </c>
      <c r="T426" s="2"/>
      <c r="U426" s="100">
        <f t="shared" si="125"/>
        <v>0</v>
      </c>
      <c r="V426" s="100">
        <f t="shared" si="126"/>
        <v>0</v>
      </c>
      <c r="W426" s="22">
        <f t="shared" si="127"/>
        <v>0</v>
      </c>
      <c r="X426" s="11">
        <f t="shared" si="128"/>
        <v>100</v>
      </c>
      <c r="Y426" s="11">
        <f t="shared" si="129"/>
        <v>0</v>
      </c>
      <c r="Z426" s="98">
        <f t="shared" si="116"/>
        <v>0</v>
      </c>
      <c r="AA426" s="98">
        <f t="shared" si="117"/>
        <v>0</v>
      </c>
      <c r="AB426" s="98">
        <f t="shared" si="130"/>
        <v>0</v>
      </c>
      <c r="AC426" s="19"/>
      <c r="AD426" s="13"/>
      <c r="AE426" s="95">
        <f t="shared" si="118"/>
        <v>0</v>
      </c>
      <c r="AF426" s="95">
        <f t="shared" si="119"/>
        <v>0</v>
      </c>
      <c r="AG426" s="95">
        <f t="shared" si="120"/>
        <v>0</v>
      </c>
    </row>
    <row r="427" spans="1:33" hidden="1">
      <c r="A427" s="7">
        <v>423</v>
      </c>
      <c r="B427" s="17"/>
      <c r="C427" s="17"/>
      <c r="D427" s="17"/>
      <c r="E427" s="2"/>
      <c r="F427" s="99"/>
      <c r="G427" s="93"/>
      <c r="H427" s="12"/>
      <c r="I427" s="11">
        <v>100</v>
      </c>
      <c r="J427" s="11">
        <f t="shared" si="131"/>
        <v>0</v>
      </c>
      <c r="K427" s="7" t="s">
        <v>9</v>
      </c>
      <c r="L427" s="98">
        <f t="shared" si="132"/>
        <v>0</v>
      </c>
      <c r="M427" s="94">
        <f t="shared" si="133"/>
        <v>0</v>
      </c>
      <c r="N427" s="94">
        <f t="shared" si="134"/>
        <v>0</v>
      </c>
      <c r="O427" s="30"/>
      <c r="P427" s="21">
        <f t="shared" si="121"/>
        <v>0</v>
      </c>
      <c r="Q427" s="5">
        <f t="shared" si="122"/>
        <v>0</v>
      </c>
      <c r="R427" s="5">
        <f t="shared" si="123"/>
        <v>0</v>
      </c>
      <c r="S427" s="182">
        <f t="shared" si="124"/>
        <v>0</v>
      </c>
      <c r="T427" s="2"/>
      <c r="U427" s="100">
        <f t="shared" si="125"/>
        <v>0</v>
      </c>
      <c r="V427" s="100">
        <f t="shared" si="126"/>
        <v>0</v>
      </c>
      <c r="W427" s="22">
        <f t="shared" si="127"/>
        <v>0</v>
      </c>
      <c r="X427" s="11">
        <f t="shared" si="128"/>
        <v>100</v>
      </c>
      <c r="Y427" s="11">
        <f t="shared" si="129"/>
        <v>0</v>
      </c>
      <c r="Z427" s="98">
        <f t="shared" si="116"/>
        <v>0</v>
      </c>
      <c r="AA427" s="98">
        <f t="shared" si="117"/>
        <v>0</v>
      </c>
      <c r="AB427" s="98">
        <f t="shared" si="130"/>
        <v>0</v>
      </c>
      <c r="AC427" s="19"/>
      <c r="AD427" s="13"/>
      <c r="AE427" s="95">
        <f t="shared" si="118"/>
        <v>0</v>
      </c>
      <c r="AF427" s="95">
        <f t="shared" si="119"/>
        <v>0</v>
      </c>
      <c r="AG427" s="95">
        <f t="shared" si="120"/>
        <v>0</v>
      </c>
    </row>
    <row r="428" spans="1:33" hidden="1">
      <c r="A428" s="7">
        <v>424</v>
      </c>
      <c r="B428" s="17"/>
      <c r="C428" s="17"/>
      <c r="D428" s="17"/>
      <c r="E428" s="2"/>
      <c r="F428" s="99"/>
      <c r="G428" s="93"/>
      <c r="H428" s="12"/>
      <c r="I428" s="11">
        <v>100</v>
      </c>
      <c r="J428" s="11">
        <f t="shared" si="131"/>
        <v>0</v>
      </c>
      <c r="K428" s="7" t="s">
        <v>9</v>
      </c>
      <c r="L428" s="98">
        <f t="shared" si="132"/>
        <v>0</v>
      </c>
      <c r="M428" s="94">
        <f t="shared" si="133"/>
        <v>0</v>
      </c>
      <c r="N428" s="94">
        <f t="shared" si="134"/>
        <v>0</v>
      </c>
      <c r="O428" s="30"/>
      <c r="P428" s="21">
        <f t="shared" si="121"/>
        <v>0</v>
      </c>
      <c r="Q428" s="5">
        <f t="shared" si="122"/>
        <v>0</v>
      </c>
      <c r="R428" s="5">
        <f t="shared" si="123"/>
        <v>0</v>
      </c>
      <c r="S428" s="182">
        <f t="shared" si="124"/>
        <v>0</v>
      </c>
      <c r="T428" s="2"/>
      <c r="U428" s="100">
        <f t="shared" si="125"/>
        <v>0</v>
      </c>
      <c r="V428" s="100">
        <f t="shared" si="126"/>
        <v>0</v>
      </c>
      <c r="W428" s="22">
        <f t="shared" si="127"/>
        <v>0</v>
      </c>
      <c r="X428" s="11">
        <f t="shared" si="128"/>
        <v>100</v>
      </c>
      <c r="Y428" s="11">
        <f t="shared" si="129"/>
        <v>0</v>
      </c>
      <c r="Z428" s="98">
        <f t="shared" si="116"/>
        <v>0</v>
      </c>
      <c r="AA428" s="98">
        <f t="shared" si="117"/>
        <v>0</v>
      </c>
      <c r="AB428" s="98">
        <f t="shared" si="130"/>
        <v>0</v>
      </c>
      <c r="AC428" s="19"/>
      <c r="AD428" s="13"/>
      <c r="AE428" s="95">
        <f t="shared" si="118"/>
        <v>0</v>
      </c>
      <c r="AF428" s="95">
        <f t="shared" si="119"/>
        <v>0</v>
      </c>
      <c r="AG428" s="95">
        <f t="shared" si="120"/>
        <v>0</v>
      </c>
    </row>
    <row r="429" spans="1:33" hidden="1">
      <c r="A429" s="7">
        <v>425</v>
      </c>
      <c r="B429" s="17"/>
      <c r="C429" s="17"/>
      <c r="D429" s="17"/>
      <c r="E429" s="2"/>
      <c r="F429" s="99"/>
      <c r="G429" s="93"/>
      <c r="H429" s="12"/>
      <c r="I429" s="11">
        <v>100</v>
      </c>
      <c r="J429" s="11">
        <f t="shared" si="131"/>
        <v>0</v>
      </c>
      <c r="K429" s="7" t="s">
        <v>9</v>
      </c>
      <c r="L429" s="98">
        <f t="shared" si="132"/>
        <v>0</v>
      </c>
      <c r="M429" s="94">
        <f t="shared" si="133"/>
        <v>0</v>
      </c>
      <c r="N429" s="94">
        <f t="shared" si="134"/>
        <v>0</v>
      </c>
      <c r="O429" s="30"/>
      <c r="P429" s="21">
        <f t="shared" si="121"/>
        <v>0</v>
      </c>
      <c r="Q429" s="5">
        <f t="shared" si="122"/>
        <v>0</v>
      </c>
      <c r="R429" s="5">
        <f t="shared" si="123"/>
        <v>0</v>
      </c>
      <c r="S429" s="182">
        <f t="shared" si="124"/>
        <v>0</v>
      </c>
      <c r="T429" s="2"/>
      <c r="U429" s="100">
        <f t="shared" si="125"/>
        <v>0</v>
      </c>
      <c r="V429" s="100">
        <f t="shared" si="126"/>
        <v>0</v>
      </c>
      <c r="W429" s="22">
        <f t="shared" si="127"/>
        <v>0</v>
      </c>
      <c r="X429" s="11">
        <f t="shared" si="128"/>
        <v>100</v>
      </c>
      <c r="Y429" s="11">
        <f t="shared" si="129"/>
        <v>0</v>
      </c>
      <c r="Z429" s="98">
        <f t="shared" si="116"/>
        <v>0</v>
      </c>
      <c r="AA429" s="98">
        <f t="shared" si="117"/>
        <v>0</v>
      </c>
      <c r="AB429" s="98">
        <f t="shared" si="130"/>
        <v>0</v>
      </c>
      <c r="AC429" s="19"/>
      <c r="AD429" s="13"/>
      <c r="AE429" s="95">
        <f t="shared" si="118"/>
        <v>0</v>
      </c>
      <c r="AF429" s="95">
        <f t="shared" si="119"/>
        <v>0</v>
      </c>
      <c r="AG429" s="95">
        <f t="shared" si="120"/>
        <v>0</v>
      </c>
    </row>
    <row r="430" spans="1:33" hidden="1">
      <c r="A430" s="7">
        <v>426</v>
      </c>
      <c r="B430" s="17"/>
      <c r="C430" s="17"/>
      <c r="D430" s="17"/>
      <c r="E430" s="2"/>
      <c r="F430" s="99"/>
      <c r="G430" s="93"/>
      <c r="H430" s="12"/>
      <c r="I430" s="11">
        <v>100</v>
      </c>
      <c r="J430" s="11">
        <f t="shared" si="131"/>
        <v>0</v>
      </c>
      <c r="K430" s="7" t="s">
        <v>9</v>
      </c>
      <c r="L430" s="98">
        <f t="shared" si="132"/>
        <v>0</v>
      </c>
      <c r="M430" s="94">
        <f t="shared" si="133"/>
        <v>0</v>
      </c>
      <c r="N430" s="94">
        <f t="shared" si="134"/>
        <v>0</v>
      </c>
      <c r="O430" s="30"/>
      <c r="P430" s="21">
        <f t="shared" si="121"/>
        <v>0</v>
      </c>
      <c r="Q430" s="5">
        <f t="shared" si="122"/>
        <v>0</v>
      </c>
      <c r="R430" s="5">
        <f t="shared" si="123"/>
        <v>0</v>
      </c>
      <c r="S430" s="182">
        <f t="shared" si="124"/>
        <v>0</v>
      </c>
      <c r="T430" s="2"/>
      <c r="U430" s="100">
        <f t="shared" si="125"/>
        <v>0</v>
      </c>
      <c r="V430" s="100">
        <f t="shared" si="126"/>
        <v>0</v>
      </c>
      <c r="W430" s="22">
        <f t="shared" si="127"/>
        <v>0</v>
      </c>
      <c r="X430" s="11">
        <f t="shared" si="128"/>
        <v>100</v>
      </c>
      <c r="Y430" s="11">
        <f t="shared" si="129"/>
        <v>0</v>
      </c>
      <c r="Z430" s="98">
        <f t="shared" si="116"/>
        <v>0</v>
      </c>
      <c r="AA430" s="98">
        <f t="shared" si="117"/>
        <v>0</v>
      </c>
      <c r="AB430" s="98">
        <f t="shared" si="130"/>
        <v>0</v>
      </c>
      <c r="AC430" s="19"/>
      <c r="AD430" s="13"/>
      <c r="AE430" s="95">
        <f t="shared" si="118"/>
        <v>0</v>
      </c>
      <c r="AF430" s="95">
        <f t="shared" si="119"/>
        <v>0</v>
      </c>
      <c r="AG430" s="95">
        <f t="shared" si="120"/>
        <v>0</v>
      </c>
    </row>
    <row r="431" spans="1:33" hidden="1">
      <c r="A431" s="7">
        <v>427</v>
      </c>
      <c r="B431" s="17"/>
      <c r="C431" s="17"/>
      <c r="D431" s="17"/>
      <c r="E431" s="2"/>
      <c r="F431" s="99"/>
      <c r="G431" s="93"/>
      <c r="H431" s="12"/>
      <c r="I431" s="11">
        <v>100</v>
      </c>
      <c r="J431" s="11">
        <f t="shared" si="131"/>
        <v>0</v>
      </c>
      <c r="K431" s="7" t="s">
        <v>9</v>
      </c>
      <c r="L431" s="98">
        <f t="shared" si="132"/>
        <v>0</v>
      </c>
      <c r="M431" s="94">
        <f t="shared" si="133"/>
        <v>0</v>
      </c>
      <c r="N431" s="94">
        <f t="shared" si="134"/>
        <v>0</v>
      </c>
      <c r="O431" s="30"/>
      <c r="P431" s="21">
        <f t="shared" si="121"/>
        <v>0</v>
      </c>
      <c r="Q431" s="5">
        <f t="shared" si="122"/>
        <v>0</v>
      </c>
      <c r="R431" s="5">
        <f t="shared" si="123"/>
        <v>0</v>
      </c>
      <c r="S431" s="182">
        <f t="shared" si="124"/>
        <v>0</v>
      </c>
      <c r="T431" s="2"/>
      <c r="U431" s="100">
        <f t="shared" si="125"/>
        <v>0</v>
      </c>
      <c r="V431" s="100">
        <f t="shared" si="126"/>
        <v>0</v>
      </c>
      <c r="W431" s="22">
        <f t="shared" si="127"/>
        <v>0</v>
      </c>
      <c r="X431" s="11">
        <f t="shared" si="128"/>
        <v>100</v>
      </c>
      <c r="Y431" s="11">
        <f t="shared" si="129"/>
        <v>0</v>
      </c>
      <c r="Z431" s="98">
        <f t="shared" si="116"/>
        <v>0</v>
      </c>
      <c r="AA431" s="98">
        <f t="shared" si="117"/>
        <v>0</v>
      </c>
      <c r="AB431" s="98">
        <f t="shared" si="130"/>
        <v>0</v>
      </c>
      <c r="AC431" s="19"/>
      <c r="AD431" s="13"/>
      <c r="AE431" s="95">
        <f t="shared" si="118"/>
        <v>0</v>
      </c>
      <c r="AF431" s="95">
        <f t="shared" si="119"/>
        <v>0</v>
      </c>
      <c r="AG431" s="95">
        <f t="shared" si="120"/>
        <v>0</v>
      </c>
    </row>
    <row r="432" spans="1:33" hidden="1">
      <c r="A432" s="7">
        <v>428</v>
      </c>
      <c r="B432" s="17"/>
      <c r="C432" s="17"/>
      <c r="D432" s="17"/>
      <c r="E432" s="2"/>
      <c r="F432" s="99"/>
      <c r="G432" s="93"/>
      <c r="H432" s="12"/>
      <c r="I432" s="11">
        <v>100</v>
      </c>
      <c r="J432" s="11">
        <f t="shared" si="131"/>
        <v>0</v>
      </c>
      <c r="K432" s="7" t="s">
        <v>9</v>
      </c>
      <c r="L432" s="98">
        <f t="shared" si="132"/>
        <v>0</v>
      </c>
      <c r="M432" s="94">
        <f t="shared" si="133"/>
        <v>0</v>
      </c>
      <c r="N432" s="94">
        <f t="shared" si="134"/>
        <v>0</v>
      </c>
      <c r="O432" s="30"/>
      <c r="P432" s="21">
        <f t="shared" si="121"/>
        <v>0</v>
      </c>
      <c r="Q432" s="5">
        <f t="shared" si="122"/>
        <v>0</v>
      </c>
      <c r="R432" s="5">
        <f t="shared" si="123"/>
        <v>0</v>
      </c>
      <c r="S432" s="182">
        <f t="shared" si="124"/>
        <v>0</v>
      </c>
      <c r="T432" s="2"/>
      <c r="U432" s="100">
        <f t="shared" si="125"/>
        <v>0</v>
      </c>
      <c r="V432" s="100">
        <f t="shared" si="126"/>
        <v>0</v>
      </c>
      <c r="W432" s="22">
        <f t="shared" si="127"/>
        <v>0</v>
      </c>
      <c r="X432" s="11">
        <f t="shared" si="128"/>
        <v>100</v>
      </c>
      <c r="Y432" s="11">
        <f t="shared" si="129"/>
        <v>0</v>
      </c>
      <c r="Z432" s="98">
        <f t="shared" si="116"/>
        <v>0</v>
      </c>
      <c r="AA432" s="98">
        <f t="shared" si="117"/>
        <v>0</v>
      </c>
      <c r="AB432" s="98">
        <f t="shared" si="130"/>
        <v>0</v>
      </c>
      <c r="AC432" s="19"/>
      <c r="AD432" s="13"/>
      <c r="AE432" s="95">
        <f t="shared" si="118"/>
        <v>0</v>
      </c>
      <c r="AF432" s="95">
        <f t="shared" si="119"/>
        <v>0</v>
      </c>
      <c r="AG432" s="95">
        <f t="shared" si="120"/>
        <v>0</v>
      </c>
    </row>
    <row r="433" spans="1:33" hidden="1">
      <c r="A433" s="7">
        <v>429</v>
      </c>
      <c r="B433" s="17"/>
      <c r="C433" s="17"/>
      <c r="D433" s="17"/>
      <c r="E433" s="2"/>
      <c r="F433" s="99"/>
      <c r="G433" s="93"/>
      <c r="H433" s="12"/>
      <c r="I433" s="11">
        <v>100</v>
      </c>
      <c r="J433" s="11">
        <f t="shared" si="131"/>
        <v>0</v>
      </c>
      <c r="K433" s="7" t="s">
        <v>9</v>
      </c>
      <c r="L433" s="98">
        <f t="shared" si="132"/>
        <v>0</v>
      </c>
      <c r="M433" s="94">
        <f t="shared" si="133"/>
        <v>0</v>
      </c>
      <c r="N433" s="94">
        <f t="shared" si="134"/>
        <v>0</v>
      </c>
      <c r="O433" s="30"/>
      <c r="P433" s="21">
        <f t="shared" si="121"/>
        <v>0</v>
      </c>
      <c r="Q433" s="5">
        <f t="shared" si="122"/>
        <v>0</v>
      </c>
      <c r="R433" s="5">
        <f t="shared" si="123"/>
        <v>0</v>
      </c>
      <c r="S433" s="182">
        <f t="shared" si="124"/>
        <v>0</v>
      </c>
      <c r="T433" s="2"/>
      <c r="U433" s="100">
        <f t="shared" si="125"/>
        <v>0</v>
      </c>
      <c r="V433" s="100">
        <f t="shared" si="126"/>
        <v>0</v>
      </c>
      <c r="W433" s="22">
        <f t="shared" si="127"/>
        <v>0</v>
      </c>
      <c r="X433" s="11">
        <f t="shared" si="128"/>
        <v>100</v>
      </c>
      <c r="Y433" s="11">
        <f t="shared" si="129"/>
        <v>0</v>
      </c>
      <c r="Z433" s="98">
        <f t="shared" si="116"/>
        <v>0</v>
      </c>
      <c r="AA433" s="98">
        <f t="shared" si="117"/>
        <v>0</v>
      </c>
      <c r="AB433" s="98">
        <f t="shared" si="130"/>
        <v>0</v>
      </c>
      <c r="AC433" s="19"/>
      <c r="AD433" s="13"/>
      <c r="AE433" s="95">
        <f t="shared" si="118"/>
        <v>0</v>
      </c>
      <c r="AF433" s="95">
        <f t="shared" si="119"/>
        <v>0</v>
      </c>
      <c r="AG433" s="95">
        <f t="shared" si="120"/>
        <v>0</v>
      </c>
    </row>
    <row r="434" spans="1:33" hidden="1">
      <c r="A434" s="7">
        <v>430</v>
      </c>
      <c r="B434" s="17"/>
      <c r="C434" s="17"/>
      <c r="D434" s="17"/>
      <c r="E434" s="2"/>
      <c r="F434" s="99"/>
      <c r="G434" s="93"/>
      <c r="H434" s="12"/>
      <c r="I434" s="11">
        <v>100</v>
      </c>
      <c r="J434" s="11">
        <f t="shared" si="131"/>
        <v>0</v>
      </c>
      <c r="K434" s="7" t="s">
        <v>9</v>
      </c>
      <c r="L434" s="98">
        <f t="shared" si="132"/>
        <v>0</v>
      </c>
      <c r="M434" s="94">
        <f t="shared" si="133"/>
        <v>0</v>
      </c>
      <c r="N434" s="94">
        <f t="shared" si="134"/>
        <v>0</v>
      </c>
      <c r="O434" s="30"/>
      <c r="P434" s="21">
        <f t="shared" si="121"/>
        <v>0</v>
      </c>
      <c r="Q434" s="5">
        <f t="shared" si="122"/>
        <v>0</v>
      </c>
      <c r="R434" s="5">
        <f t="shared" si="123"/>
        <v>0</v>
      </c>
      <c r="S434" s="182">
        <f t="shared" si="124"/>
        <v>0</v>
      </c>
      <c r="T434" s="2"/>
      <c r="U434" s="100">
        <f t="shared" si="125"/>
        <v>0</v>
      </c>
      <c r="V434" s="100">
        <f t="shared" si="126"/>
        <v>0</v>
      </c>
      <c r="W434" s="22">
        <f t="shared" si="127"/>
        <v>0</v>
      </c>
      <c r="X434" s="11">
        <f t="shared" si="128"/>
        <v>100</v>
      </c>
      <c r="Y434" s="11">
        <f t="shared" si="129"/>
        <v>0</v>
      </c>
      <c r="Z434" s="98">
        <f t="shared" si="116"/>
        <v>0</v>
      </c>
      <c r="AA434" s="98">
        <f t="shared" si="117"/>
        <v>0</v>
      </c>
      <c r="AB434" s="98">
        <f t="shared" si="130"/>
        <v>0</v>
      </c>
      <c r="AC434" s="19"/>
      <c r="AD434" s="13"/>
      <c r="AE434" s="95">
        <f t="shared" si="118"/>
        <v>0</v>
      </c>
      <c r="AF434" s="95">
        <f t="shared" si="119"/>
        <v>0</v>
      </c>
      <c r="AG434" s="95">
        <f t="shared" si="120"/>
        <v>0</v>
      </c>
    </row>
    <row r="435" spans="1:33" hidden="1">
      <c r="A435" s="7">
        <v>431</v>
      </c>
      <c r="B435" s="17"/>
      <c r="C435" s="17"/>
      <c r="D435" s="17"/>
      <c r="E435" s="2"/>
      <c r="F435" s="99"/>
      <c r="G435" s="93"/>
      <c r="H435" s="12"/>
      <c r="I435" s="11">
        <v>100</v>
      </c>
      <c r="J435" s="11">
        <f t="shared" si="131"/>
        <v>0</v>
      </c>
      <c r="K435" s="7" t="s">
        <v>9</v>
      </c>
      <c r="L435" s="98">
        <f t="shared" si="132"/>
        <v>0</v>
      </c>
      <c r="M435" s="94">
        <f t="shared" si="133"/>
        <v>0</v>
      </c>
      <c r="N435" s="94">
        <f t="shared" si="134"/>
        <v>0</v>
      </c>
      <c r="O435" s="30"/>
      <c r="P435" s="21">
        <f t="shared" si="121"/>
        <v>0</v>
      </c>
      <c r="Q435" s="5">
        <f t="shared" si="122"/>
        <v>0</v>
      </c>
      <c r="R435" s="5">
        <f t="shared" si="123"/>
        <v>0</v>
      </c>
      <c r="S435" s="182">
        <f t="shared" si="124"/>
        <v>0</v>
      </c>
      <c r="T435" s="2"/>
      <c r="U435" s="100">
        <f t="shared" si="125"/>
        <v>0</v>
      </c>
      <c r="V435" s="100">
        <f t="shared" si="126"/>
        <v>0</v>
      </c>
      <c r="W435" s="22">
        <f t="shared" si="127"/>
        <v>0</v>
      </c>
      <c r="X435" s="11">
        <f t="shared" si="128"/>
        <v>100</v>
      </c>
      <c r="Y435" s="11">
        <f t="shared" si="129"/>
        <v>0</v>
      </c>
      <c r="Z435" s="98">
        <f t="shared" si="116"/>
        <v>0</v>
      </c>
      <c r="AA435" s="98">
        <f t="shared" si="117"/>
        <v>0</v>
      </c>
      <c r="AB435" s="98">
        <f t="shared" si="130"/>
        <v>0</v>
      </c>
      <c r="AC435" s="19"/>
      <c r="AD435" s="13"/>
      <c r="AE435" s="95">
        <f t="shared" si="118"/>
        <v>0</v>
      </c>
      <c r="AF435" s="95">
        <f t="shared" si="119"/>
        <v>0</v>
      </c>
      <c r="AG435" s="95">
        <f t="shared" si="120"/>
        <v>0</v>
      </c>
    </row>
    <row r="436" spans="1:33" hidden="1">
      <c r="A436" s="7">
        <v>432</v>
      </c>
      <c r="B436" s="17"/>
      <c r="C436" s="17"/>
      <c r="D436" s="17"/>
      <c r="E436" s="2"/>
      <c r="F436" s="99"/>
      <c r="G436" s="93"/>
      <c r="H436" s="12"/>
      <c r="I436" s="11">
        <v>100</v>
      </c>
      <c r="J436" s="11">
        <f t="shared" si="131"/>
        <v>0</v>
      </c>
      <c r="K436" s="7" t="s">
        <v>9</v>
      </c>
      <c r="L436" s="98">
        <f t="shared" si="132"/>
        <v>0</v>
      </c>
      <c r="M436" s="94">
        <f t="shared" si="133"/>
        <v>0</v>
      </c>
      <c r="N436" s="94">
        <f t="shared" si="134"/>
        <v>0</v>
      </c>
      <c r="O436" s="30"/>
      <c r="P436" s="21">
        <f t="shared" si="121"/>
        <v>0</v>
      </c>
      <c r="Q436" s="5">
        <f t="shared" si="122"/>
        <v>0</v>
      </c>
      <c r="R436" s="5">
        <f t="shared" si="123"/>
        <v>0</v>
      </c>
      <c r="S436" s="182">
        <f t="shared" si="124"/>
        <v>0</v>
      </c>
      <c r="T436" s="2"/>
      <c r="U436" s="100">
        <f t="shared" si="125"/>
        <v>0</v>
      </c>
      <c r="V436" s="100">
        <f t="shared" si="126"/>
        <v>0</v>
      </c>
      <c r="W436" s="22">
        <f t="shared" si="127"/>
        <v>0</v>
      </c>
      <c r="X436" s="11">
        <f t="shared" si="128"/>
        <v>100</v>
      </c>
      <c r="Y436" s="11">
        <f t="shared" si="129"/>
        <v>0</v>
      </c>
      <c r="Z436" s="98">
        <f t="shared" si="116"/>
        <v>0</v>
      </c>
      <c r="AA436" s="98">
        <f t="shared" si="117"/>
        <v>0</v>
      </c>
      <c r="AB436" s="98">
        <f t="shared" si="130"/>
        <v>0</v>
      </c>
      <c r="AC436" s="19"/>
      <c r="AD436" s="13"/>
      <c r="AE436" s="95">
        <f t="shared" si="118"/>
        <v>0</v>
      </c>
      <c r="AF436" s="95">
        <f t="shared" si="119"/>
        <v>0</v>
      </c>
      <c r="AG436" s="95">
        <f t="shared" si="120"/>
        <v>0</v>
      </c>
    </row>
    <row r="437" spans="1:33" hidden="1">
      <c r="A437" s="7">
        <v>433</v>
      </c>
      <c r="B437" s="17"/>
      <c r="C437" s="17"/>
      <c r="D437" s="17"/>
      <c r="E437" s="2"/>
      <c r="F437" s="99"/>
      <c r="G437" s="93"/>
      <c r="H437" s="12"/>
      <c r="I437" s="11">
        <v>100</v>
      </c>
      <c r="J437" s="11">
        <f t="shared" si="131"/>
        <v>0</v>
      </c>
      <c r="K437" s="7" t="s">
        <v>9</v>
      </c>
      <c r="L437" s="98">
        <f t="shared" si="132"/>
        <v>0</v>
      </c>
      <c r="M437" s="94">
        <f t="shared" si="133"/>
        <v>0</v>
      </c>
      <c r="N437" s="94">
        <f t="shared" si="134"/>
        <v>0</v>
      </c>
      <c r="O437" s="30"/>
      <c r="P437" s="21">
        <f t="shared" si="121"/>
        <v>0</v>
      </c>
      <c r="Q437" s="5">
        <f t="shared" si="122"/>
        <v>0</v>
      </c>
      <c r="R437" s="5">
        <f t="shared" si="123"/>
        <v>0</v>
      </c>
      <c r="S437" s="182">
        <f t="shared" si="124"/>
        <v>0</v>
      </c>
      <c r="T437" s="2"/>
      <c r="U437" s="100">
        <f t="shared" si="125"/>
        <v>0</v>
      </c>
      <c r="V437" s="100">
        <f t="shared" si="126"/>
        <v>0</v>
      </c>
      <c r="W437" s="22">
        <f t="shared" si="127"/>
        <v>0</v>
      </c>
      <c r="X437" s="11">
        <f t="shared" si="128"/>
        <v>100</v>
      </c>
      <c r="Y437" s="11">
        <f t="shared" si="129"/>
        <v>0</v>
      </c>
      <c r="Z437" s="98">
        <f t="shared" si="116"/>
        <v>0</v>
      </c>
      <c r="AA437" s="98">
        <f t="shared" si="117"/>
        <v>0</v>
      </c>
      <c r="AB437" s="98">
        <f t="shared" si="130"/>
        <v>0</v>
      </c>
      <c r="AC437" s="19"/>
      <c r="AD437" s="13"/>
      <c r="AE437" s="95">
        <f t="shared" si="118"/>
        <v>0</v>
      </c>
      <c r="AF437" s="95">
        <f t="shared" si="119"/>
        <v>0</v>
      </c>
      <c r="AG437" s="95">
        <f t="shared" si="120"/>
        <v>0</v>
      </c>
    </row>
    <row r="438" spans="1:33" hidden="1">
      <c r="A438" s="7">
        <v>434</v>
      </c>
      <c r="B438" s="17"/>
      <c r="C438" s="17"/>
      <c r="D438" s="17"/>
      <c r="E438" s="2"/>
      <c r="F438" s="99"/>
      <c r="G438" s="93"/>
      <c r="H438" s="12"/>
      <c r="I438" s="11">
        <v>100</v>
      </c>
      <c r="J438" s="11">
        <f t="shared" si="131"/>
        <v>0</v>
      </c>
      <c r="K438" s="7" t="s">
        <v>9</v>
      </c>
      <c r="L438" s="98">
        <f t="shared" si="132"/>
        <v>0</v>
      </c>
      <c r="M438" s="94">
        <f t="shared" si="133"/>
        <v>0</v>
      </c>
      <c r="N438" s="94">
        <f t="shared" si="134"/>
        <v>0</v>
      </c>
      <c r="O438" s="30"/>
      <c r="P438" s="21">
        <f t="shared" si="121"/>
        <v>0</v>
      </c>
      <c r="Q438" s="5">
        <f t="shared" si="122"/>
        <v>0</v>
      </c>
      <c r="R438" s="5">
        <f t="shared" si="123"/>
        <v>0</v>
      </c>
      <c r="S438" s="182">
        <f t="shared" si="124"/>
        <v>0</v>
      </c>
      <c r="T438" s="2"/>
      <c r="U438" s="100">
        <f t="shared" si="125"/>
        <v>0</v>
      </c>
      <c r="V438" s="100">
        <f t="shared" si="126"/>
        <v>0</v>
      </c>
      <c r="W438" s="22">
        <f t="shared" si="127"/>
        <v>0</v>
      </c>
      <c r="X438" s="11">
        <f t="shared" si="128"/>
        <v>100</v>
      </c>
      <c r="Y438" s="11">
        <f t="shared" si="129"/>
        <v>0</v>
      </c>
      <c r="Z438" s="98">
        <f t="shared" si="116"/>
        <v>0</v>
      </c>
      <c r="AA438" s="98">
        <f t="shared" si="117"/>
        <v>0</v>
      </c>
      <c r="AB438" s="98">
        <f t="shared" si="130"/>
        <v>0</v>
      </c>
      <c r="AC438" s="19"/>
      <c r="AD438" s="13"/>
      <c r="AE438" s="95">
        <f t="shared" si="118"/>
        <v>0</v>
      </c>
      <c r="AF438" s="95">
        <f t="shared" si="119"/>
        <v>0</v>
      </c>
      <c r="AG438" s="95">
        <f t="shared" si="120"/>
        <v>0</v>
      </c>
    </row>
    <row r="439" spans="1:33" hidden="1">
      <c r="A439" s="7">
        <v>435</v>
      </c>
      <c r="B439" s="17"/>
      <c r="C439" s="17"/>
      <c r="D439" s="17"/>
      <c r="E439" s="2"/>
      <c r="F439" s="99"/>
      <c r="G439" s="93"/>
      <c r="H439" s="12"/>
      <c r="I439" s="11">
        <v>100</v>
      </c>
      <c r="J439" s="11">
        <f t="shared" si="131"/>
        <v>0</v>
      </c>
      <c r="K439" s="7" t="s">
        <v>9</v>
      </c>
      <c r="L439" s="98">
        <f t="shared" si="132"/>
        <v>0</v>
      </c>
      <c r="M439" s="94">
        <f t="shared" si="133"/>
        <v>0</v>
      </c>
      <c r="N439" s="94">
        <f t="shared" si="134"/>
        <v>0</v>
      </c>
      <c r="O439" s="30"/>
      <c r="P439" s="21">
        <f t="shared" si="121"/>
        <v>0</v>
      </c>
      <c r="Q439" s="5">
        <f t="shared" si="122"/>
        <v>0</v>
      </c>
      <c r="R439" s="5">
        <f t="shared" si="123"/>
        <v>0</v>
      </c>
      <c r="S439" s="182">
        <f t="shared" si="124"/>
        <v>0</v>
      </c>
      <c r="T439" s="2"/>
      <c r="U439" s="100">
        <f t="shared" si="125"/>
        <v>0</v>
      </c>
      <c r="V439" s="100">
        <f t="shared" si="126"/>
        <v>0</v>
      </c>
      <c r="W439" s="22">
        <f t="shared" si="127"/>
        <v>0</v>
      </c>
      <c r="X439" s="11">
        <f t="shared" si="128"/>
        <v>100</v>
      </c>
      <c r="Y439" s="11">
        <f t="shared" si="129"/>
        <v>0</v>
      </c>
      <c r="Z439" s="98">
        <f t="shared" si="116"/>
        <v>0</v>
      </c>
      <c r="AA439" s="98">
        <f t="shared" si="117"/>
        <v>0</v>
      </c>
      <c r="AB439" s="98">
        <f t="shared" si="130"/>
        <v>0</v>
      </c>
      <c r="AC439" s="19"/>
      <c r="AD439" s="13"/>
      <c r="AE439" s="95">
        <f t="shared" si="118"/>
        <v>0</v>
      </c>
      <c r="AF439" s="95">
        <f t="shared" si="119"/>
        <v>0</v>
      </c>
      <c r="AG439" s="95">
        <f t="shared" si="120"/>
        <v>0</v>
      </c>
    </row>
    <row r="440" spans="1:33" hidden="1">
      <c r="A440" s="7">
        <v>436</v>
      </c>
      <c r="B440" s="17"/>
      <c r="C440" s="17"/>
      <c r="D440" s="17"/>
      <c r="E440" s="2"/>
      <c r="F440" s="99"/>
      <c r="G440" s="93"/>
      <c r="H440" s="12"/>
      <c r="I440" s="11">
        <v>100</v>
      </c>
      <c r="J440" s="11">
        <f t="shared" si="131"/>
        <v>0</v>
      </c>
      <c r="K440" s="7" t="s">
        <v>9</v>
      </c>
      <c r="L440" s="98">
        <f t="shared" si="132"/>
        <v>0</v>
      </c>
      <c r="M440" s="94">
        <f t="shared" si="133"/>
        <v>0</v>
      </c>
      <c r="N440" s="94">
        <f t="shared" si="134"/>
        <v>0</v>
      </c>
      <c r="O440" s="30"/>
      <c r="P440" s="21">
        <f t="shared" si="121"/>
        <v>0</v>
      </c>
      <c r="Q440" s="5">
        <f t="shared" si="122"/>
        <v>0</v>
      </c>
      <c r="R440" s="5">
        <f t="shared" si="123"/>
        <v>0</v>
      </c>
      <c r="S440" s="182">
        <f t="shared" si="124"/>
        <v>0</v>
      </c>
      <c r="T440" s="2"/>
      <c r="U440" s="100">
        <f t="shared" si="125"/>
        <v>0</v>
      </c>
      <c r="V440" s="100">
        <f t="shared" si="126"/>
        <v>0</v>
      </c>
      <c r="W440" s="22">
        <f t="shared" si="127"/>
        <v>0</v>
      </c>
      <c r="X440" s="11">
        <f t="shared" si="128"/>
        <v>100</v>
      </c>
      <c r="Y440" s="11">
        <f t="shared" si="129"/>
        <v>0</v>
      </c>
      <c r="Z440" s="98">
        <f t="shared" si="116"/>
        <v>0</v>
      </c>
      <c r="AA440" s="98">
        <f t="shared" si="117"/>
        <v>0</v>
      </c>
      <c r="AB440" s="98">
        <f t="shared" si="130"/>
        <v>0</v>
      </c>
      <c r="AC440" s="19"/>
      <c r="AD440" s="13"/>
      <c r="AE440" s="95">
        <f t="shared" si="118"/>
        <v>0</v>
      </c>
      <c r="AF440" s="95">
        <f t="shared" si="119"/>
        <v>0</v>
      </c>
      <c r="AG440" s="95">
        <f t="shared" si="120"/>
        <v>0</v>
      </c>
    </row>
    <row r="441" spans="1:33" hidden="1">
      <c r="A441" s="7">
        <v>437</v>
      </c>
      <c r="B441" s="17"/>
      <c r="C441" s="17"/>
      <c r="D441" s="17"/>
      <c r="E441" s="2"/>
      <c r="F441" s="99"/>
      <c r="G441" s="93"/>
      <c r="H441" s="12"/>
      <c r="I441" s="11">
        <v>100</v>
      </c>
      <c r="J441" s="11">
        <f t="shared" si="131"/>
        <v>0</v>
      </c>
      <c r="K441" s="7" t="s">
        <v>9</v>
      </c>
      <c r="L441" s="98">
        <f t="shared" si="132"/>
        <v>0</v>
      </c>
      <c r="M441" s="94">
        <f t="shared" si="133"/>
        <v>0</v>
      </c>
      <c r="N441" s="94">
        <f t="shared" si="134"/>
        <v>0</v>
      </c>
      <c r="O441" s="30"/>
      <c r="P441" s="21">
        <f t="shared" si="121"/>
        <v>0</v>
      </c>
      <c r="Q441" s="5">
        <f t="shared" si="122"/>
        <v>0</v>
      </c>
      <c r="R441" s="5">
        <f t="shared" si="123"/>
        <v>0</v>
      </c>
      <c r="S441" s="182">
        <f t="shared" si="124"/>
        <v>0</v>
      </c>
      <c r="T441" s="2"/>
      <c r="U441" s="100">
        <f t="shared" si="125"/>
        <v>0</v>
      </c>
      <c r="V441" s="100">
        <f t="shared" si="126"/>
        <v>0</v>
      </c>
      <c r="W441" s="22">
        <f t="shared" si="127"/>
        <v>0</v>
      </c>
      <c r="X441" s="11">
        <f t="shared" si="128"/>
        <v>100</v>
      </c>
      <c r="Y441" s="11">
        <f t="shared" si="129"/>
        <v>0</v>
      </c>
      <c r="Z441" s="98">
        <f t="shared" si="116"/>
        <v>0</v>
      </c>
      <c r="AA441" s="98">
        <f t="shared" si="117"/>
        <v>0</v>
      </c>
      <c r="AB441" s="98">
        <f t="shared" si="130"/>
        <v>0</v>
      </c>
      <c r="AC441" s="19"/>
      <c r="AD441" s="13"/>
      <c r="AE441" s="95">
        <f t="shared" si="118"/>
        <v>0</v>
      </c>
      <c r="AF441" s="95">
        <f t="shared" si="119"/>
        <v>0</v>
      </c>
      <c r="AG441" s="95">
        <f t="shared" si="120"/>
        <v>0</v>
      </c>
    </row>
    <row r="442" spans="1:33" hidden="1">
      <c r="A442" s="7">
        <v>438</v>
      </c>
      <c r="B442" s="17"/>
      <c r="C442" s="17"/>
      <c r="D442" s="17"/>
      <c r="E442" s="2"/>
      <c r="F442" s="99"/>
      <c r="G442" s="93"/>
      <c r="H442" s="12"/>
      <c r="I442" s="11">
        <v>100</v>
      </c>
      <c r="J442" s="11">
        <f t="shared" si="131"/>
        <v>0</v>
      </c>
      <c r="K442" s="7" t="s">
        <v>9</v>
      </c>
      <c r="L442" s="98">
        <f t="shared" si="132"/>
        <v>0</v>
      </c>
      <c r="M442" s="94">
        <f t="shared" si="133"/>
        <v>0</v>
      </c>
      <c r="N442" s="94">
        <f t="shared" si="134"/>
        <v>0</v>
      </c>
      <c r="O442" s="30"/>
      <c r="P442" s="21">
        <f t="shared" si="121"/>
        <v>0</v>
      </c>
      <c r="Q442" s="5">
        <f t="shared" si="122"/>
        <v>0</v>
      </c>
      <c r="R442" s="5">
        <f t="shared" si="123"/>
        <v>0</v>
      </c>
      <c r="S442" s="182">
        <f t="shared" si="124"/>
        <v>0</v>
      </c>
      <c r="T442" s="2"/>
      <c r="U442" s="100">
        <f t="shared" si="125"/>
        <v>0</v>
      </c>
      <c r="V442" s="100">
        <f t="shared" si="126"/>
        <v>0</v>
      </c>
      <c r="W442" s="22">
        <f t="shared" si="127"/>
        <v>0</v>
      </c>
      <c r="X442" s="11">
        <f t="shared" si="128"/>
        <v>100</v>
      </c>
      <c r="Y442" s="11">
        <f t="shared" si="129"/>
        <v>0</v>
      </c>
      <c r="Z442" s="98">
        <f t="shared" si="116"/>
        <v>0</v>
      </c>
      <c r="AA442" s="98">
        <f t="shared" si="117"/>
        <v>0</v>
      </c>
      <c r="AB442" s="98">
        <f t="shared" si="130"/>
        <v>0</v>
      </c>
      <c r="AC442" s="19"/>
      <c r="AD442" s="13"/>
      <c r="AE442" s="95">
        <f t="shared" si="118"/>
        <v>0</v>
      </c>
      <c r="AF442" s="95">
        <f t="shared" si="119"/>
        <v>0</v>
      </c>
      <c r="AG442" s="95">
        <f t="shared" si="120"/>
        <v>0</v>
      </c>
    </row>
    <row r="443" spans="1:33" hidden="1">
      <c r="A443" s="7">
        <v>439</v>
      </c>
      <c r="B443" s="17"/>
      <c r="C443" s="17"/>
      <c r="D443" s="17"/>
      <c r="E443" s="2"/>
      <c r="F443" s="99"/>
      <c r="G443" s="93"/>
      <c r="H443" s="12"/>
      <c r="I443" s="11">
        <v>100</v>
      </c>
      <c r="J443" s="11">
        <f t="shared" si="131"/>
        <v>0</v>
      </c>
      <c r="K443" s="7" t="s">
        <v>9</v>
      </c>
      <c r="L443" s="98">
        <f t="shared" si="132"/>
        <v>0</v>
      </c>
      <c r="M443" s="94">
        <f t="shared" si="133"/>
        <v>0</v>
      </c>
      <c r="N443" s="94">
        <f t="shared" si="134"/>
        <v>0</v>
      </c>
      <c r="O443" s="30"/>
      <c r="P443" s="21">
        <f t="shared" si="121"/>
        <v>0</v>
      </c>
      <c r="Q443" s="5">
        <f t="shared" si="122"/>
        <v>0</v>
      </c>
      <c r="R443" s="5">
        <f t="shared" si="123"/>
        <v>0</v>
      </c>
      <c r="S443" s="182">
        <f t="shared" si="124"/>
        <v>0</v>
      </c>
      <c r="T443" s="2"/>
      <c r="U443" s="100">
        <f t="shared" si="125"/>
        <v>0</v>
      </c>
      <c r="V443" s="100">
        <f t="shared" si="126"/>
        <v>0</v>
      </c>
      <c r="W443" s="22">
        <f t="shared" si="127"/>
        <v>0</v>
      </c>
      <c r="X443" s="11">
        <f t="shared" si="128"/>
        <v>100</v>
      </c>
      <c r="Y443" s="11">
        <f t="shared" si="129"/>
        <v>0</v>
      </c>
      <c r="Z443" s="98">
        <f t="shared" si="116"/>
        <v>0</v>
      </c>
      <c r="AA443" s="98">
        <f t="shared" si="117"/>
        <v>0</v>
      </c>
      <c r="AB443" s="98">
        <f t="shared" si="130"/>
        <v>0</v>
      </c>
      <c r="AC443" s="19"/>
      <c r="AD443" s="13"/>
      <c r="AE443" s="95">
        <f t="shared" si="118"/>
        <v>0</v>
      </c>
      <c r="AF443" s="95">
        <f t="shared" si="119"/>
        <v>0</v>
      </c>
      <c r="AG443" s="95">
        <f t="shared" si="120"/>
        <v>0</v>
      </c>
    </row>
    <row r="444" spans="1:33" hidden="1">
      <c r="A444" s="7">
        <v>440</v>
      </c>
      <c r="B444" s="17"/>
      <c r="C444" s="17"/>
      <c r="D444" s="17"/>
      <c r="E444" s="2"/>
      <c r="F444" s="99"/>
      <c r="G444" s="93"/>
      <c r="H444" s="12"/>
      <c r="I444" s="11">
        <v>100</v>
      </c>
      <c r="J444" s="11">
        <f t="shared" si="131"/>
        <v>0</v>
      </c>
      <c r="K444" s="7" t="s">
        <v>9</v>
      </c>
      <c r="L444" s="98">
        <f t="shared" si="132"/>
        <v>0</v>
      </c>
      <c r="M444" s="94">
        <f t="shared" si="133"/>
        <v>0</v>
      </c>
      <c r="N444" s="94">
        <f t="shared" si="134"/>
        <v>0</v>
      </c>
      <c r="O444" s="30"/>
      <c r="P444" s="21">
        <f t="shared" si="121"/>
        <v>0</v>
      </c>
      <c r="Q444" s="5">
        <f t="shared" si="122"/>
        <v>0</v>
      </c>
      <c r="R444" s="5">
        <f t="shared" si="123"/>
        <v>0</v>
      </c>
      <c r="S444" s="182">
        <f t="shared" si="124"/>
        <v>0</v>
      </c>
      <c r="T444" s="2"/>
      <c r="U444" s="100">
        <f t="shared" si="125"/>
        <v>0</v>
      </c>
      <c r="V444" s="100">
        <f t="shared" si="126"/>
        <v>0</v>
      </c>
      <c r="W444" s="22">
        <f t="shared" si="127"/>
        <v>0</v>
      </c>
      <c r="X444" s="11">
        <f t="shared" si="128"/>
        <v>100</v>
      </c>
      <c r="Y444" s="11">
        <f t="shared" si="129"/>
        <v>0</v>
      </c>
      <c r="Z444" s="98">
        <f t="shared" si="116"/>
        <v>0</v>
      </c>
      <c r="AA444" s="98">
        <f t="shared" si="117"/>
        <v>0</v>
      </c>
      <c r="AB444" s="98">
        <f t="shared" si="130"/>
        <v>0</v>
      </c>
      <c r="AC444" s="19"/>
      <c r="AD444" s="13"/>
      <c r="AE444" s="95">
        <f t="shared" si="118"/>
        <v>0</v>
      </c>
      <c r="AF444" s="95">
        <f t="shared" si="119"/>
        <v>0</v>
      </c>
      <c r="AG444" s="95">
        <f t="shared" si="120"/>
        <v>0</v>
      </c>
    </row>
    <row r="445" spans="1:33" hidden="1">
      <c r="A445" s="7">
        <v>441</v>
      </c>
      <c r="B445" s="17"/>
      <c r="C445" s="17"/>
      <c r="D445" s="17"/>
      <c r="E445" s="2"/>
      <c r="F445" s="99"/>
      <c r="G445" s="93"/>
      <c r="H445" s="12"/>
      <c r="I445" s="11">
        <v>100</v>
      </c>
      <c r="J445" s="11">
        <f t="shared" si="131"/>
        <v>0</v>
      </c>
      <c r="K445" s="7" t="s">
        <v>9</v>
      </c>
      <c r="L445" s="98">
        <f t="shared" si="132"/>
        <v>0</v>
      </c>
      <c r="M445" s="94">
        <f t="shared" si="133"/>
        <v>0</v>
      </c>
      <c r="N445" s="94">
        <f t="shared" si="134"/>
        <v>0</v>
      </c>
      <c r="O445" s="30"/>
      <c r="P445" s="21">
        <f t="shared" si="121"/>
        <v>0</v>
      </c>
      <c r="Q445" s="5">
        <f t="shared" si="122"/>
        <v>0</v>
      </c>
      <c r="R445" s="5">
        <f t="shared" si="123"/>
        <v>0</v>
      </c>
      <c r="S445" s="182">
        <f t="shared" si="124"/>
        <v>0</v>
      </c>
      <c r="T445" s="2"/>
      <c r="U445" s="100">
        <f t="shared" si="125"/>
        <v>0</v>
      </c>
      <c r="V445" s="100">
        <f t="shared" si="126"/>
        <v>0</v>
      </c>
      <c r="W445" s="22">
        <f t="shared" si="127"/>
        <v>0</v>
      </c>
      <c r="X445" s="11">
        <f t="shared" si="128"/>
        <v>100</v>
      </c>
      <c r="Y445" s="11">
        <f t="shared" si="129"/>
        <v>0</v>
      </c>
      <c r="Z445" s="98">
        <f t="shared" si="116"/>
        <v>0</v>
      </c>
      <c r="AA445" s="98">
        <f t="shared" si="117"/>
        <v>0</v>
      </c>
      <c r="AB445" s="98">
        <f t="shared" si="130"/>
        <v>0</v>
      </c>
      <c r="AC445" s="19"/>
      <c r="AD445" s="13"/>
      <c r="AE445" s="95">
        <f t="shared" si="118"/>
        <v>0</v>
      </c>
      <c r="AF445" s="95">
        <f t="shared" si="119"/>
        <v>0</v>
      </c>
      <c r="AG445" s="95">
        <f t="shared" si="120"/>
        <v>0</v>
      </c>
    </row>
    <row r="446" spans="1:33" hidden="1">
      <c r="A446" s="7">
        <v>442</v>
      </c>
      <c r="B446" s="17"/>
      <c r="C446" s="17"/>
      <c r="D446" s="17"/>
      <c r="E446" s="2"/>
      <c r="F446" s="99"/>
      <c r="G446" s="93"/>
      <c r="H446" s="12"/>
      <c r="I446" s="11">
        <v>100</v>
      </c>
      <c r="J446" s="11">
        <f t="shared" si="131"/>
        <v>0</v>
      </c>
      <c r="K446" s="7" t="s">
        <v>9</v>
      </c>
      <c r="L446" s="98">
        <f t="shared" si="132"/>
        <v>0</v>
      </c>
      <c r="M446" s="94">
        <f t="shared" si="133"/>
        <v>0</v>
      </c>
      <c r="N446" s="94">
        <f t="shared" si="134"/>
        <v>0</v>
      </c>
      <c r="O446" s="30"/>
      <c r="P446" s="21">
        <f t="shared" si="121"/>
        <v>0</v>
      </c>
      <c r="Q446" s="5">
        <f t="shared" si="122"/>
        <v>0</v>
      </c>
      <c r="R446" s="5">
        <f t="shared" si="123"/>
        <v>0</v>
      </c>
      <c r="S446" s="182">
        <f t="shared" si="124"/>
        <v>0</v>
      </c>
      <c r="T446" s="2"/>
      <c r="U446" s="100">
        <f t="shared" si="125"/>
        <v>0</v>
      </c>
      <c r="V446" s="100">
        <f t="shared" si="126"/>
        <v>0</v>
      </c>
      <c r="W446" s="22">
        <f t="shared" si="127"/>
        <v>0</v>
      </c>
      <c r="X446" s="11">
        <f t="shared" si="128"/>
        <v>100</v>
      </c>
      <c r="Y446" s="11">
        <f t="shared" si="129"/>
        <v>0</v>
      </c>
      <c r="Z446" s="98">
        <f t="shared" si="116"/>
        <v>0</v>
      </c>
      <c r="AA446" s="98">
        <f t="shared" si="117"/>
        <v>0</v>
      </c>
      <c r="AB446" s="98">
        <f t="shared" si="130"/>
        <v>0</v>
      </c>
      <c r="AC446" s="19"/>
      <c r="AD446" s="13"/>
      <c r="AE446" s="95">
        <f t="shared" si="118"/>
        <v>0</v>
      </c>
      <c r="AF446" s="95">
        <f t="shared" si="119"/>
        <v>0</v>
      </c>
      <c r="AG446" s="95">
        <f t="shared" si="120"/>
        <v>0</v>
      </c>
    </row>
    <row r="447" spans="1:33" hidden="1">
      <c r="A447" s="7">
        <v>443</v>
      </c>
      <c r="B447" s="17"/>
      <c r="C447" s="17"/>
      <c r="D447" s="17"/>
      <c r="E447" s="2"/>
      <c r="F447" s="99"/>
      <c r="G447" s="93"/>
      <c r="H447" s="12"/>
      <c r="I447" s="11">
        <v>100</v>
      </c>
      <c r="J447" s="11">
        <f t="shared" si="131"/>
        <v>0</v>
      </c>
      <c r="K447" s="7" t="s">
        <v>9</v>
      </c>
      <c r="L447" s="98">
        <f t="shared" si="132"/>
        <v>0</v>
      </c>
      <c r="M447" s="94">
        <f t="shared" si="133"/>
        <v>0</v>
      </c>
      <c r="N447" s="94">
        <f t="shared" si="134"/>
        <v>0</v>
      </c>
      <c r="O447" s="30"/>
      <c r="P447" s="21">
        <f t="shared" si="121"/>
        <v>0</v>
      </c>
      <c r="Q447" s="5">
        <f t="shared" si="122"/>
        <v>0</v>
      </c>
      <c r="R447" s="5">
        <f t="shared" si="123"/>
        <v>0</v>
      </c>
      <c r="S447" s="182">
        <f t="shared" si="124"/>
        <v>0</v>
      </c>
      <c r="T447" s="2"/>
      <c r="U447" s="100">
        <f t="shared" si="125"/>
        <v>0</v>
      </c>
      <c r="V447" s="100">
        <f t="shared" si="126"/>
        <v>0</v>
      </c>
      <c r="W447" s="22">
        <f t="shared" si="127"/>
        <v>0</v>
      </c>
      <c r="X447" s="11">
        <f t="shared" si="128"/>
        <v>100</v>
      </c>
      <c r="Y447" s="11">
        <f t="shared" si="129"/>
        <v>0</v>
      </c>
      <c r="Z447" s="98">
        <f t="shared" si="116"/>
        <v>0</v>
      </c>
      <c r="AA447" s="98">
        <f t="shared" si="117"/>
        <v>0</v>
      </c>
      <c r="AB447" s="98">
        <f t="shared" si="130"/>
        <v>0</v>
      </c>
      <c r="AC447" s="19"/>
      <c r="AD447" s="13"/>
      <c r="AE447" s="95">
        <f t="shared" si="118"/>
        <v>0</v>
      </c>
      <c r="AF447" s="95">
        <f t="shared" si="119"/>
        <v>0</v>
      </c>
      <c r="AG447" s="95">
        <f t="shared" si="120"/>
        <v>0</v>
      </c>
    </row>
    <row r="448" spans="1:33" hidden="1">
      <c r="A448" s="7">
        <v>444</v>
      </c>
      <c r="B448" s="17"/>
      <c r="C448" s="17"/>
      <c r="D448" s="17"/>
      <c r="E448" s="2"/>
      <c r="F448" s="99"/>
      <c r="G448" s="93"/>
      <c r="H448" s="12"/>
      <c r="I448" s="11">
        <v>100</v>
      </c>
      <c r="J448" s="11">
        <f t="shared" si="131"/>
        <v>0</v>
      </c>
      <c r="K448" s="7" t="s">
        <v>9</v>
      </c>
      <c r="L448" s="98">
        <f t="shared" si="132"/>
        <v>0</v>
      </c>
      <c r="M448" s="94">
        <f t="shared" si="133"/>
        <v>0</v>
      </c>
      <c r="N448" s="94">
        <f t="shared" si="134"/>
        <v>0</v>
      </c>
      <c r="O448" s="30"/>
      <c r="P448" s="21">
        <f t="shared" si="121"/>
        <v>0</v>
      </c>
      <c r="Q448" s="5">
        <f t="shared" si="122"/>
        <v>0</v>
      </c>
      <c r="R448" s="5">
        <f t="shared" si="123"/>
        <v>0</v>
      </c>
      <c r="S448" s="182">
        <f t="shared" si="124"/>
        <v>0</v>
      </c>
      <c r="T448" s="2"/>
      <c r="U448" s="100">
        <f t="shared" si="125"/>
        <v>0</v>
      </c>
      <c r="V448" s="100">
        <f t="shared" si="126"/>
        <v>0</v>
      </c>
      <c r="W448" s="22">
        <f t="shared" si="127"/>
        <v>0</v>
      </c>
      <c r="X448" s="11">
        <f t="shared" si="128"/>
        <v>100</v>
      </c>
      <c r="Y448" s="11">
        <f t="shared" si="129"/>
        <v>0</v>
      </c>
      <c r="Z448" s="98">
        <f t="shared" si="116"/>
        <v>0</v>
      </c>
      <c r="AA448" s="98">
        <f t="shared" si="117"/>
        <v>0</v>
      </c>
      <c r="AB448" s="98">
        <f t="shared" si="130"/>
        <v>0</v>
      </c>
      <c r="AC448" s="19"/>
      <c r="AD448" s="13"/>
      <c r="AE448" s="95">
        <f t="shared" si="118"/>
        <v>0</v>
      </c>
      <c r="AF448" s="95">
        <f t="shared" si="119"/>
        <v>0</v>
      </c>
      <c r="AG448" s="95">
        <f t="shared" si="120"/>
        <v>0</v>
      </c>
    </row>
    <row r="449" spans="1:33" hidden="1">
      <c r="A449" s="7">
        <v>445</v>
      </c>
      <c r="B449" s="17"/>
      <c r="C449" s="17"/>
      <c r="D449" s="17"/>
      <c r="E449" s="2"/>
      <c r="F449" s="99"/>
      <c r="G449" s="93"/>
      <c r="H449" s="12"/>
      <c r="I449" s="11">
        <v>100</v>
      </c>
      <c r="J449" s="11">
        <f t="shared" si="131"/>
        <v>0</v>
      </c>
      <c r="K449" s="7" t="s">
        <v>9</v>
      </c>
      <c r="L449" s="98">
        <f t="shared" si="132"/>
        <v>0</v>
      </c>
      <c r="M449" s="94">
        <f t="shared" si="133"/>
        <v>0</v>
      </c>
      <c r="N449" s="94">
        <f t="shared" si="134"/>
        <v>0</v>
      </c>
      <c r="O449" s="30"/>
      <c r="P449" s="21">
        <f t="shared" si="121"/>
        <v>0</v>
      </c>
      <c r="Q449" s="5">
        <f t="shared" si="122"/>
        <v>0</v>
      </c>
      <c r="R449" s="5">
        <f t="shared" si="123"/>
        <v>0</v>
      </c>
      <c r="S449" s="182">
        <f t="shared" si="124"/>
        <v>0</v>
      </c>
      <c r="T449" s="2"/>
      <c r="U449" s="100">
        <f t="shared" si="125"/>
        <v>0</v>
      </c>
      <c r="V449" s="100">
        <f t="shared" si="126"/>
        <v>0</v>
      </c>
      <c r="W449" s="22">
        <f t="shared" si="127"/>
        <v>0</v>
      </c>
      <c r="X449" s="11">
        <f t="shared" si="128"/>
        <v>100</v>
      </c>
      <c r="Y449" s="11">
        <f t="shared" si="129"/>
        <v>0</v>
      </c>
      <c r="Z449" s="98">
        <f t="shared" si="116"/>
        <v>0</v>
      </c>
      <c r="AA449" s="98">
        <f t="shared" si="117"/>
        <v>0</v>
      </c>
      <c r="AB449" s="98">
        <f t="shared" si="130"/>
        <v>0</v>
      </c>
      <c r="AC449" s="19"/>
      <c r="AD449" s="13"/>
      <c r="AE449" s="95">
        <f t="shared" si="118"/>
        <v>0</v>
      </c>
      <c r="AF449" s="95">
        <f t="shared" si="119"/>
        <v>0</v>
      </c>
      <c r="AG449" s="95">
        <f t="shared" si="120"/>
        <v>0</v>
      </c>
    </row>
    <row r="450" spans="1:33" hidden="1">
      <c r="A450" s="7">
        <v>446</v>
      </c>
      <c r="B450" s="17"/>
      <c r="C450" s="17"/>
      <c r="D450" s="17"/>
      <c r="E450" s="2"/>
      <c r="F450" s="99"/>
      <c r="G450" s="93"/>
      <c r="H450" s="12"/>
      <c r="I450" s="11">
        <v>100</v>
      </c>
      <c r="J450" s="11">
        <f t="shared" si="131"/>
        <v>0</v>
      </c>
      <c r="K450" s="7" t="s">
        <v>9</v>
      </c>
      <c r="L450" s="98">
        <f t="shared" si="132"/>
        <v>0</v>
      </c>
      <c r="M450" s="94">
        <f t="shared" si="133"/>
        <v>0</v>
      </c>
      <c r="N450" s="94">
        <f t="shared" si="134"/>
        <v>0</v>
      </c>
      <c r="O450" s="30"/>
      <c r="P450" s="21">
        <f t="shared" si="121"/>
        <v>0</v>
      </c>
      <c r="Q450" s="5">
        <f t="shared" si="122"/>
        <v>0</v>
      </c>
      <c r="R450" s="5">
        <f t="shared" si="123"/>
        <v>0</v>
      </c>
      <c r="S450" s="182">
        <f t="shared" si="124"/>
        <v>0</v>
      </c>
      <c r="T450" s="2"/>
      <c r="U450" s="100">
        <f t="shared" si="125"/>
        <v>0</v>
      </c>
      <c r="V450" s="100">
        <f t="shared" si="126"/>
        <v>0</v>
      </c>
      <c r="W450" s="22">
        <f t="shared" si="127"/>
        <v>0</v>
      </c>
      <c r="X450" s="11">
        <f t="shared" si="128"/>
        <v>100</v>
      </c>
      <c r="Y450" s="11">
        <f t="shared" si="129"/>
        <v>0</v>
      </c>
      <c r="Z450" s="98">
        <f t="shared" si="116"/>
        <v>0</v>
      </c>
      <c r="AA450" s="98">
        <f t="shared" si="117"/>
        <v>0</v>
      </c>
      <c r="AB450" s="98">
        <f t="shared" si="130"/>
        <v>0</v>
      </c>
      <c r="AC450" s="19"/>
      <c r="AD450" s="13"/>
      <c r="AE450" s="95">
        <f t="shared" si="118"/>
        <v>0</v>
      </c>
      <c r="AF450" s="95">
        <f t="shared" si="119"/>
        <v>0</v>
      </c>
      <c r="AG450" s="95">
        <f t="shared" si="120"/>
        <v>0</v>
      </c>
    </row>
    <row r="451" spans="1:33" hidden="1">
      <c r="A451" s="7">
        <v>447</v>
      </c>
      <c r="B451" s="17"/>
      <c r="C451" s="17"/>
      <c r="D451" s="17"/>
      <c r="E451" s="2"/>
      <c r="F451" s="99"/>
      <c r="G451" s="93"/>
      <c r="H451" s="12"/>
      <c r="I451" s="11">
        <v>100</v>
      </c>
      <c r="J451" s="11">
        <f t="shared" si="131"/>
        <v>0</v>
      </c>
      <c r="K451" s="7" t="s">
        <v>9</v>
      </c>
      <c r="L451" s="98">
        <f t="shared" si="132"/>
        <v>0</v>
      </c>
      <c r="M451" s="94">
        <f t="shared" si="133"/>
        <v>0</v>
      </c>
      <c r="N451" s="94">
        <f t="shared" si="134"/>
        <v>0</v>
      </c>
      <c r="O451" s="30"/>
      <c r="P451" s="21">
        <f t="shared" si="121"/>
        <v>0</v>
      </c>
      <c r="Q451" s="5">
        <f t="shared" si="122"/>
        <v>0</v>
      </c>
      <c r="R451" s="5">
        <f t="shared" si="123"/>
        <v>0</v>
      </c>
      <c r="S451" s="182">
        <f t="shared" si="124"/>
        <v>0</v>
      </c>
      <c r="T451" s="2"/>
      <c r="U451" s="100">
        <f t="shared" si="125"/>
        <v>0</v>
      </c>
      <c r="V451" s="100">
        <f t="shared" si="126"/>
        <v>0</v>
      </c>
      <c r="W451" s="22">
        <f t="shared" si="127"/>
        <v>0</v>
      </c>
      <c r="X451" s="11">
        <f t="shared" si="128"/>
        <v>100</v>
      </c>
      <c r="Y451" s="11">
        <f t="shared" si="129"/>
        <v>0</v>
      </c>
      <c r="Z451" s="98">
        <f t="shared" si="116"/>
        <v>0</v>
      </c>
      <c r="AA451" s="98">
        <f t="shared" si="117"/>
        <v>0</v>
      </c>
      <c r="AB451" s="98">
        <f t="shared" si="130"/>
        <v>0</v>
      </c>
      <c r="AC451" s="19"/>
      <c r="AD451" s="13"/>
      <c r="AE451" s="95">
        <f t="shared" si="118"/>
        <v>0</v>
      </c>
      <c r="AF451" s="95">
        <f t="shared" si="119"/>
        <v>0</v>
      </c>
      <c r="AG451" s="95">
        <f t="shared" si="120"/>
        <v>0</v>
      </c>
    </row>
    <row r="452" spans="1:33" hidden="1">
      <c r="A452" s="7">
        <v>448</v>
      </c>
      <c r="B452" s="17"/>
      <c r="C452" s="17"/>
      <c r="D452" s="17"/>
      <c r="E452" s="2"/>
      <c r="F452" s="99"/>
      <c r="G452" s="93"/>
      <c r="H452" s="12"/>
      <c r="I452" s="11">
        <v>100</v>
      </c>
      <c r="J452" s="11">
        <f t="shared" si="131"/>
        <v>0</v>
      </c>
      <c r="K452" s="7" t="s">
        <v>9</v>
      </c>
      <c r="L452" s="98">
        <f t="shared" si="132"/>
        <v>0</v>
      </c>
      <c r="M452" s="94">
        <f t="shared" si="133"/>
        <v>0</v>
      </c>
      <c r="N452" s="94">
        <f t="shared" si="134"/>
        <v>0</v>
      </c>
      <c r="O452" s="30"/>
      <c r="P452" s="21">
        <f t="shared" si="121"/>
        <v>0</v>
      </c>
      <c r="Q452" s="5">
        <f t="shared" si="122"/>
        <v>0</v>
      </c>
      <c r="R452" s="5">
        <f t="shared" si="123"/>
        <v>0</v>
      </c>
      <c r="S452" s="182">
        <f t="shared" si="124"/>
        <v>0</v>
      </c>
      <c r="T452" s="2"/>
      <c r="U452" s="100">
        <f t="shared" si="125"/>
        <v>0</v>
      </c>
      <c r="V452" s="100">
        <f t="shared" si="126"/>
        <v>0</v>
      </c>
      <c r="W452" s="22">
        <f t="shared" si="127"/>
        <v>0</v>
      </c>
      <c r="X452" s="11">
        <f t="shared" si="128"/>
        <v>100</v>
      </c>
      <c r="Y452" s="11">
        <f t="shared" si="129"/>
        <v>0</v>
      </c>
      <c r="Z452" s="98">
        <f t="shared" si="116"/>
        <v>0</v>
      </c>
      <c r="AA452" s="98">
        <f t="shared" si="117"/>
        <v>0</v>
      </c>
      <c r="AB452" s="98">
        <f t="shared" si="130"/>
        <v>0</v>
      </c>
      <c r="AC452" s="19"/>
      <c r="AD452" s="13"/>
      <c r="AE452" s="95">
        <f t="shared" si="118"/>
        <v>0</v>
      </c>
      <c r="AF452" s="95">
        <f t="shared" si="119"/>
        <v>0</v>
      </c>
      <c r="AG452" s="95">
        <f t="shared" si="120"/>
        <v>0</v>
      </c>
    </row>
    <row r="453" spans="1:33" hidden="1">
      <c r="A453" s="7">
        <v>449</v>
      </c>
      <c r="B453" s="17"/>
      <c r="C453" s="17"/>
      <c r="D453" s="17"/>
      <c r="E453" s="2"/>
      <c r="F453" s="99"/>
      <c r="G453" s="93"/>
      <c r="H453" s="12"/>
      <c r="I453" s="11">
        <v>100</v>
      </c>
      <c r="J453" s="11">
        <f t="shared" si="131"/>
        <v>0</v>
      </c>
      <c r="K453" s="7" t="s">
        <v>9</v>
      </c>
      <c r="L453" s="98">
        <f t="shared" si="132"/>
        <v>0</v>
      </c>
      <c r="M453" s="94">
        <f t="shared" si="133"/>
        <v>0</v>
      </c>
      <c r="N453" s="94">
        <f t="shared" si="134"/>
        <v>0</v>
      </c>
      <c r="O453" s="30"/>
      <c r="P453" s="21">
        <f t="shared" si="121"/>
        <v>0</v>
      </c>
      <c r="Q453" s="5">
        <f t="shared" si="122"/>
        <v>0</v>
      </c>
      <c r="R453" s="5">
        <f t="shared" si="123"/>
        <v>0</v>
      </c>
      <c r="S453" s="182">
        <f t="shared" si="124"/>
        <v>0</v>
      </c>
      <c r="T453" s="2"/>
      <c r="U453" s="100">
        <f t="shared" si="125"/>
        <v>0</v>
      </c>
      <c r="V453" s="100">
        <f t="shared" si="126"/>
        <v>0</v>
      </c>
      <c r="W453" s="22">
        <f t="shared" si="127"/>
        <v>0</v>
      </c>
      <c r="X453" s="11">
        <f t="shared" si="128"/>
        <v>100</v>
      </c>
      <c r="Y453" s="11">
        <f t="shared" si="129"/>
        <v>0</v>
      </c>
      <c r="Z453" s="98">
        <f t="shared" ref="Z453:Z516" si="135">U453*Y453</f>
        <v>0</v>
      </c>
      <c r="AA453" s="98">
        <f t="shared" ref="AA453:AA516" si="136">V453*Y453</f>
        <v>0</v>
      </c>
      <c r="AB453" s="98">
        <f t="shared" si="130"/>
        <v>0</v>
      </c>
      <c r="AC453" s="19"/>
      <c r="AD453" s="13"/>
      <c r="AE453" s="95">
        <f t="shared" ref="AE453:AE516" si="137">L453-Z453</f>
        <v>0</v>
      </c>
      <c r="AF453" s="95">
        <f t="shared" ref="AF453:AF516" si="138">M453-AA453</f>
        <v>0</v>
      </c>
      <c r="AG453" s="95">
        <f t="shared" ref="AG453:AG516" si="139">N453-AB453</f>
        <v>0</v>
      </c>
    </row>
    <row r="454" spans="1:33" hidden="1">
      <c r="A454" s="7">
        <v>450</v>
      </c>
      <c r="B454" s="17"/>
      <c r="C454" s="17"/>
      <c r="D454" s="17"/>
      <c r="E454" s="2"/>
      <c r="F454" s="99"/>
      <c r="G454" s="93"/>
      <c r="H454" s="12"/>
      <c r="I454" s="11">
        <v>100</v>
      </c>
      <c r="J454" s="11">
        <f t="shared" si="131"/>
        <v>0</v>
      </c>
      <c r="K454" s="7" t="s">
        <v>9</v>
      </c>
      <c r="L454" s="98">
        <f t="shared" si="132"/>
        <v>0</v>
      </c>
      <c r="M454" s="94">
        <f t="shared" si="133"/>
        <v>0</v>
      </c>
      <c r="N454" s="94">
        <f t="shared" si="134"/>
        <v>0</v>
      </c>
      <c r="O454" s="30"/>
      <c r="P454" s="21">
        <f t="shared" ref="P454:P517" si="140">B454</f>
        <v>0</v>
      </c>
      <c r="Q454" s="5">
        <f t="shared" ref="Q454:Q517" si="141">C454</f>
        <v>0</v>
      </c>
      <c r="R454" s="5">
        <f t="shared" ref="R454:R517" si="142">D454</f>
        <v>0</v>
      </c>
      <c r="S454" s="182">
        <f t="shared" ref="S454:S517" si="143">E454</f>
        <v>0</v>
      </c>
      <c r="T454" s="2"/>
      <c r="U454" s="100">
        <f t="shared" ref="U454:U517" si="144">F454</f>
        <v>0</v>
      </c>
      <c r="V454" s="100">
        <f t="shared" ref="V454:V517" si="145">G454</f>
        <v>0</v>
      </c>
      <c r="W454" s="22">
        <f t="shared" ref="W454:W517" si="146">H454</f>
        <v>0</v>
      </c>
      <c r="X454" s="11">
        <f t="shared" ref="X454:X517" si="147">I454</f>
        <v>100</v>
      </c>
      <c r="Y454" s="11">
        <f t="shared" ref="Y454:Y517" si="148">IF(X454,W454/X454,0)</f>
        <v>0</v>
      </c>
      <c r="Z454" s="98">
        <f t="shared" si="135"/>
        <v>0</v>
      </c>
      <c r="AA454" s="98">
        <f t="shared" si="136"/>
        <v>0</v>
      </c>
      <c r="AB454" s="98">
        <f t="shared" ref="AB454:AB517" si="149">AA454+Z454</f>
        <v>0</v>
      </c>
      <c r="AC454" s="19"/>
      <c r="AD454" s="13"/>
      <c r="AE454" s="95">
        <f t="shared" si="137"/>
        <v>0</v>
      </c>
      <c r="AF454" s="95">
        <f t="shared" si="138"/>
        <v>0</v>
      </c>
      <c r="AG454" s="95">
        <f t="shared" si="139"/>
        <v>0</v>
      </c>
    </row>
    <row r="455" spans="1:33" hidden="1">
      <c r="A455" s="7">
        <v>451</v>
      </c>
      <c r="B455" s="17"/>
      <c r="C455" s="17"/>
      <c r="D455" s="17"/>
      <c r="E455" s="2"/>
      <c r="F455" s="99"/>
      <c r="G455" s="93"/>
      <c r="H455" s="12"/>
      <c r="I455" s="11">
        <v>100</v>
      </c>
      <c r="J455" s="11">
        <f t="shared" ref="J455:J518" si="150">IF(I455,H455/I455,0)</f>
        <v>0</v>
      </c>
      <c r="K455" s="7" t="s">
        <v>9</v>
      </c>
      <c r="L455" s="98">
        <f t="shared" ref="L455:L518" si="151">F455*J455</f>
        <v>0</v>
      </c>
      <c r="M455" s="94">
        <f t="shared" ref="M455:M518" si="152">G455*J455</f>
        <v>0</v>
      </c>
      <c r="N455" s="94">
        <f t="shared" ref="N455:N518" si="153">L455+M455</f>
        <v>0</v>
      </c>
      <c r="O455" s="30"/>
      <c r="P455" s="21">
        <f t="shared" si="140"/>
        <v>0</v>
      </c>
      <c r="Q455" s="5">
        <f t="shared" si="141"/>
        <v>0</v>
      </c>
      <c r="R455" s="5">
        <f t="shared" si="142"/>
        <v>0</v>
      </c>
      <c r="S455" s="182">
        <f t="shared" si="143"/>
        <v>0</v>
      </c>
      <c r="T455" s="2"/>
      <c r="U455" s="100">
        <f t="shared" si="144"/>
        <v>0</v>
      </c>
      <c r="V455" s="100">
        <f t="shared" si="145"/>
        <v>0</v>
      </c>
      <c r="W455" s="22">
        <f t="shared" si="146"/>
        <v>0</v>
      </c>
      <c r="X455" s="11">
        <f t="shared" si="147"/>
        <v>100</v>
      </c>
      <c r="Y455" s="11">
        <f t="shared" si="148"/>
        <v>0</v>
      </c>
      <c r="Z455" s="98">
        <f t="shared" si="135"/>
        <v>0</v>
      </c>
      <c r="AA455" s="98">
        <f t="shared" si="136"/>
        <v>0</v>
      </c>
      <c r="AB455" s="98">
        <f t="shared" si="149"/>
        <v>0</v>
      </c>
      <c r="AC455" s="19"/>
      <c r="AD455" s="13"/>
      <c r="AE455" s="95">
        <f t="shared" si="137"/>
        <v>0</v>
      </c>
      <c r="AF455" s="95">
        <f t="shared" si="138"/>
        <v>0</v>
      </c>
      <c r="AG455" s="95">
        <f t="shared" si="139"/>
        <v>0</v>
      </c>
    </row>
    <row r="456" spans="1:33" hidden="1">
      <c r="A456" s="7">
        <v>452</v>
      </c>
      <c r="B456" s="17"/>
      <c r="C456" s="17"/>
      <c r="D456" s="17"/>
      <c r="E456" s="2"/>
      <c r="F456" s="99"/>
      <c r="G456" s="93"/>
      <c r="H456" s="12"/>
      <c r="I456" s="11">
        <v>100</v>
      </c>
      <c r="J456" s="11">
        <f t="shared" si="150"/>
        <v>0</v>
      </c>
      <c r="K456" s="7" t="s">
        <v>9</v>
      </c>
      <c r="L456" s="98">
        <f t="shared" si="151"/>
        <v>0</v>
      </c>
      <c r="M456" s="94">
        <f t="shared" si="152"/>
        <v>0</v>
      </c>
      <c r="N456" s="94">
        <f t="shared" si="153"/>
        <v>0</v>
      </c>
      <c r="O456" s="30"/>
      <c r="P456" s="21">
        <f t="shared" si="140"/>
        <v>0</v>
      </c>
      <c r="Q456" s="5">
        <f t="shared" si="141"/>
        <v>0</v>
      </c>
      <c r="R456" s="5">
        <f t="shared" si="142"/>
        <v>0</v>
      </c>
      <c r="S456" s="182">
        <f t="shared" si="143"/>
        <v>0</v>
      </c>
      <c r="T456" s="2"/>
      <c r="U456" s="100">
        <f t="shared" si="144"/>
        <v>0</v>
      </c>
      <c r="V456" s="100">
        <f t="shared" si="145"/>
        <v>0</v>
      </c>
      <c r="W456" s="22">
        <f t="shared" si="146"/>
        <v>0</v>
      </c>
      <c r="X456" s="11">
        <f t="shared" si="147"/>
        <v>100</v>
      </c>
      <c r="Y456" s="11">
        <f t="shared" si="148"/>
        <v>0</v>
      </c>
      <c r="Z456" s="98">
        <f t="shared" si="135"/>
        <v>0</v>
      </c>
      <c r="AA456" s="98">
        <f t="shared" si="136"/>
        <v>0</v>
      </c>
      <c r="AB456" s="98">
        <f t="shared" si="149"/>
        <v>0</v>
      </c>
      <c r="AC456" s="19"/>
      <c r="AD456" s="13"/>
      <c r="AE456" s="95">
        <f t="shared" si="137"/>
        <v>0</v>
      </c>
      <c r="AF456" s="95">
        <f t="shared" si="138"/>
        <v>0</v>
      </c>
      <c r="AG456" s="95">
        <f t="shared" si="139"/>
        <v>0</v>
      </c>
    </row>
    <row r="457" spans="1:33" hidden="1">
      <c r="A457" s="7">
        <v>453</v>
      </c>
      <c r="B457" s="17"/>
      <c r="C457" s="17"/>
      <c r="D457" s="17"/>
      <c r="E457" s="2"/>
      <c r="F457" s="99"/>
      <c r="G457" s="93"/>
      <c r="H457" s="12"/>
      <c r="I457" s="11">
        <v>100</v>
      </c>
      <c r="J457" s="11">
        <f t="shared" si="150"/>
        <v>0</v>
      </c>
      <c r="K457" s="7" t="s">
        <v>9</v>
      </c>
      <c r="L457" s="98">
        <f t="shared" si="151"/>
        <v>0</v>
      </c>
      <c r="M457" s="94">
        <f t="shared" si="152"/>
        <v>0</v>
      </c>
      <c r="N457" s="94">
        <f t="shared" si="153"/>
        <v>0</v>
      </c>
      <c r="O457" s="30"/>
      <c r="P457" s="21">
        <f t="shared" si="140"/>
        <v>0</v>
      </c>
      <c r="Q457" s="5">
        <f t="shared" si="141"/>
        <v>0</v>
      </c>
      <c r="R457" s="5">
        <f t="shared" si="142"/>
        <v>0</v>
      </c>
      <c r="S457" s="182">
        <f t="shared" si="143"/>
        <v>0</v>
      </c>
      <c r="T457" s="2"/>
      <c r="U457" s="100">
        <f t="shared" si="144"/>
        <v>0</v>
      </c>
      <c r="V457" s="100">
        <f t="shared" si="145"/>
        <v>0</v>
      </c>
      <c r="W457" s="22">
        <f t="shared" si="146"/>
        <v>0</v>
      </c>
      <c r="X457" s="11">
        <f t="shared" si="147"/>
        <v>100</v>
      </c>
      <c r="Y457" s="11">
        <f t="shared" si="148"/>
        <v>0</v>
      </c>
      <c r="Z457" s="98">
        <f t="shared" si="135"/>
        <v>0</v>
      </c>
      <c r="AA457" s="98">
        <f t="shared" si="136"/>
        <v>0</v>
      </c>
      <c r="AB457" s="98">
        <f t="shared" si="149"/>
        <v>0</v>
      </c>
      <c r="AC457" s="19"/>
      <c r="AD457" s="13"/>
      <c r="AE457" s="95">
        <f t="shared" si="137"/>
        <v>0</v>
      </c>
      <c r="AF457" s="95">
        <f t="shared" si="138"/>
        <v>0</v>
      </c>
      <c r="AG457" s="95">
        <f t="shared" si="139"/>
        <v>0</v>
      </c>
    </row>
    <row r="458" spans="1:33" hidden="1">
      <c r="A458" s="7">
        <v>454</v>
      </c>
      <c r="B458" s="17"/>
      <c r="C458" s="17"/>
      <c r="D458" s="17"/>
      <c r="E458" s="2"/>
      <c r="F458" s="99"/>
      <c r="G458" s="93"/>
      <c r="H458" s="12"/>
      <c r="I458" s="11">
        <v>100</v>
      </c>
      <c r="J458" s="11">
        <f t="shared" si="150"/>
        <v>0</v>
      </c>
      <c r="K458" s="7" t="s">
        <v>9</v>
      </c>
      <c r="L458" s="98">
        <f t="shared" si="151"/>
        <v>0</v>
      </c>
      <c r="M458" s="94">
        <f t="shared" si="152"/>
        <v>0</v>
      </c>
      <c r="N458" s="94">
        <f t="shared" si="153"/>
        <v>0</v>
      </c>
      <c r="O458" s="30"/>
      <c r="P458" s="21">
        <f t="shared" si="140"/>
        <v>0</v>
      </c>
      <c r="Q458" s="5">
        <f t="shared" si="141"/>
        <v>0</v>
      </c>
      <c r="R458" s="5">
        <f t="shared" si="142"/>
        <v>0</v>
      </c>
      <c r="S458" s="182">
        <f t="shared" si="143"/>
        <v>0</v>
      </c>
      <c r="T458" s="2"/>
      <c r="U458" s="100">
        <f t="shared" si="144"/>
        <v>0</v>
      </c>
      <c r="V458" s="100">
        <f t="shared" si="145"/>
        <v>0</v>
      </c>
      <c r="W458" s="22">
        <f t="shared" si="146"/>
        <v>0</v>
      </c>
      <c r="X458" s="11">
        <f t="shared" si="147"/>
        <v>100</v>
      </c>
      <c r="Y458" s="11">
        <f t="shared" si="148"/>
        <v>0</v>
      </c>
      <c r="Z458" s="98">
        <f t="shared" si="135"/>
        <v>0</v>
      </c>
      <c r="AA458" s="98">
        <f t="shared" si="136"/>
        <v>0</v>
      </c>
      <c r="AB458" s="98">
        <f t="shared" si="149"/>
        <v>0</v>
      </c>
      <c r="AC458" s="19"/>
      <c r="AD458" s="13"/>
      <c r="AE458" s="95">
        <f t="shared" si="137"/>
        <v>0</v>
      </c>
      <c r="AF458" s="95">
        <f t="shared" si="138"/>
        <v>0</v>
      </c>
      <c r="AG458" s="95">
        <f t="shared" si="139"/>
        <v>0</v>
      </c>
    </row>
    <row r="459" spans="1:33" hidden="1">
      <c r="A459" s="7">
        <v>455</v>
      </c>
      <c r="B459" s="17"/>
      <c r="C459" s="17"/>
      <c r="D459" s="17"/>
      <c r="E459" s="2"/>
      <c r="F459" s="99"/>
      <c r="G459" s="93"/>
      <c r="H459" s="12"/>
      <c r="I459" s="11">
        <v>100</v>
      </c>
      <c r="J459" s="11">
        <f t="shared" si="150"/>
        <v>0</v>
      </c>
      <c r="K459" s="7" t="s">
        <v>9</v>
      </c>
      <c r="L459" s="98">
        <f t="shared" si="151"/>
        <v>0</v>
      </c>
      <c r="M459" s="94">
        <f t="shared" si="152"/>
        <v>0</v>
      </c>
      <c r="N459" s="94">
        <f t="shared" si="153"/>
        <v>0</v>
      </c>
      <c r="O459" s="30"/>
      <c r="P459" s="21">
        <f t="shared" si="140"/>
        <v>0</v>
      </c>
      <c r="Q459" s="5">
        <f t="shared" si="141"/>
        <v>0</v>
      </c>
      <c r="R459" s="5">
        <f t="shared" si="142"/>
        <v>0</v>
      </c>
      <c r="S459" s="182">
        <f t="shared" si="143"/>
        <v>0</v>
      </c>
      <c r="T459" s="2"/>
      <c r="U459" s="100">
        <f t="shared" si="144"/>
        <v>0</v>
      </c>
      <c r="V459" s="100">
        <f t="shared" si="145"/>
        <v>0</v>
      </c>
      <c r="W459" s="22">
        <f t="shared" si="146"/>
        <v>0</v>
      </c>
      <c r="X459" s="11">
        <f t="shared" si="147"/>
        <v>100</v>
      </c>
      <c r="Y459" s="11">
        <f t="shared" si="148"/>
        <v>0</v>
      </c>
      <c r="Z459" s="98">
        <f t="shared" si="135"/>
        <v>0</v>
      </c>
      <c r="AA459" s="98">
        <f t="shared" si="136"/>
        <v>0</v>
      </c>
      <c r="AB459" s="98">
        <f t="shared" si="149"/>
        <v>0</v>
      </c>
      <c r="AC459" s="19"/>
      <c r="AD459" s="13"/>
      <c r="AE459" s="95">
        <f t="shared" si="137"/>
        <v>0</v>
      </c>
      <c r="AF459" s="95">
        <f t="shared" si="138"/>
        <v>0</v>
      </c>
      <c r="AG459" s="95">
        <f t="shared" si="139"/>
        <v>0</v>
      </c>
    </row>
    <row r="460" spans="1:33" hidden="1">
      <c r="A460" s="7">
        <v>456</v>
      </c>
      <c r="B460" s="17"/>
      <c r="C460" s="17"/>
      <c r="D460" s="17"/>
      <c r="E460" s="2"/>
      <c r="F460" s="99"/>
      <c r="G460" s="93"/>
      <c r="H460" s="12"/>
      <c r="I460" s="11">
        <v>100</v>
      </c>
      <c r="J460" s="11">
        <f t="shared" si="150"/>
        <v>0</v>
      </c>
      <c r="K460" s="7" t="s">
        <v>9</v>
      </c>
      <c r="L460" s="98">
        <f t="shared" si="151"/>
        <v>0</v>
      </c>
      <c r="M460" s="94">
        <f t="shared" si="152"/>
        <v>0</v>
      </c>
      <c r="N460" s="94">
        <f t="shared" si="153"/>
        <v>0</v>
      </c>
      <c r="O460" s="30"/>
      <c r="P460" s="21">
        <f t="shared" si="140"/>
        <v>0</v>
      </c>
      <c r="Q460" s="5">
        <f t="shared" si="141"/>
        <v>0</v>
      </c>
      <c r="R460" s="5">
        <f t="shared" si="142"/>
        <v>0</v>
      </c>
      <c r="S460" s="182">
        <f t="shared" si="143"/>
        <v>0</v>
      </c>
      <c r="T460" s="2"/>
      <c r="U460" s="100">
        <f t="shared" si="144"/>
        <v>0</v>
      </c>
      <c r="V460" s="100">
        <f t="shared" si="145"/>
        <v>0</v>
      </c>
      <c r="W460" s="22">
        <f t="shared" si="146"/>
        <v>0</v>
      </c>
      <c r="X460" s="11">
        <f t="shared" si="147"/>
        <v>100</v>
      </c>
      <c r="Y460" s="11">
        <f t="shared" si="148"/>
        <v>0</v>
      </c>
      <c r="Z460" s="98">
        <f t="shared" si="135"/>
        <v>0</v>
      </c>
      <c r="AA460" s="98">
        <f t="shared" si="136"/>
        <v>0</v>
      </c>
      <c r="AB460" s="98">
        <f t="shared" si="149"/>
        <v>0</v>
      </c>
      <c r="AC460" s="19"/>
      <c r="AD460" s="13"/>
      <c r="AE460" s="95">
        <f t="shared" si="137"/>
        <v>0</v>
      </c>
      <c r="AF460" s="95">
        <f t="shared" si="138"/>
        <v>0</v>
      </c>
      <c r="AG460" s="95">
        <f t="shared" si="139"/>
        <v>0</v>
      </c>
    </row>
    <row r="461" spans="1:33" hidden="1">
      <c r="A461" s="7">
        <v>457</v>
      </c>
      <c r="B461" s="17"/>
      <c r="C461" s="17"/>
      <c r="D461" s="17"/>
      <c r="E461" s="2"/>
      <c r="F461" s="99"/>
      <c r="G461" s="93"/>
      <c r="H461" s="12"/>
      <c r="I461" s="11">
        <v>100</v>
      </c>
      <c r="J461" s="11">
        <f t="shared" si="150"/>
        <v>0</v>
      </c>
      <c r="K461" s="7" t="s">
        <v>9</v>
      </c>
      <c r="L461" s="98">
        <f t="shared" si="151"/>
        <v>0</v>
      </c>
      <c r="M461" s="94">
        <f t="shared" si="152"/>
        <v>0</v>
      </c>
      <c r="N461" s="94">
        <f t="shared" si="153"/>
        <v>0</v>
      </c>
      <c r="O461" s="30"/>
      <c r="P461" s="21">
        <f t="shared" si="140"/>
        <v>0</v>
      </c>
      <c r="Q461" s="5">
        <f t="shared" si="141"/>
        <v>0</v>
      </c>
      <c r="R461" s="5">
        <f t="shared" si="142"/>
        <v>0</v>
      </c>
      <c r="S461" s="182">
        <f t="shared" si="143"/>
        <v>0</v>
      </c>
      <c r="T461" s="2"/>
      <c r="U461" s="100">
        <f t="shared" si="144"/>
        <v>0</v>
      </c>
      <c r="V461" s="100">
        <f t="shared" si="145"/>
        <v>0</v>
      </c>
      <c r="W461" s="22">
        <f t="shared" si="146"/>
        <v>0</v>
      </c>
      <c r="X461" s="11">
        <f t="shared" si="147"/>
        <v>100</v>
      </c>
      <c r="Y461" s="11">
        <f t="shared" si="148"/>
        <v>0</v>
      </c>
      <c r="Z461" s="98">
        <f t="shared" si="135"/>
        <v>0</v>
      </c>
      <c r="AA461" s="98">
        <f t="shared" si="136"/>
        <v>0</v>
      </c>
      <c r="AB461" s="98">
        <f t="shared" si="149"/>
        <v>0</v>
      </c>
      <c r="AC461" s="19"/>
      <c r="AD461" s="13"/>
      <c r="AE461" s="95">
        <f t="shared" si="137"/>
        <v>0</v>
      </c>
      <c r="AF461" s="95">
        <f t="shared" si="138"/>
        <v>0</v>
      </c>
      <c r="AG461" s="95">
        <f t="shared" si="139"/>
        <v>0</v>
      </c>
    </row>
    <row r="462" spans="1:33" hidden="1">
      <c r="A462" s="7">
        <v>458</v>
      </c>
      <c r="B462" s="17"/>
      <c r="C462" s="17"/>
      <c r="D462" s="17"/>
      <c r="E462" s="2"/>
      <c r="F462" s="99"/>
      <c r="G462" s="93"/>
      <c r="H462" s="12"/>
      <c r="I462" s="11">
        <v>100</v>
      </c>
      <c r="J462" s="11">
        <f t="shared" si="150"/>
        <v>0</v>
      </c>
      <c r="K462" s="7" t="s">
        <v>9</v>
      </c>
      <c r="L462" s="98">
        <f t="shared" si="151"/>
        <v>0</v>
      </c>
      <c r="M462" s="94">
        <f t="shared" si="152"/>
        <v>0</v>
      </c>
      <c r="N462" s="94">
        <f t="shared" si="153"/>
        <v>0</v>
      </c>
      <c r="O462" s="30"/>
      <c r="P462" s="21">
        <f t="shared" si="140"/>
        <v>0</v>
      </c>
      <c r="Q462" s="5">
        <f t="shared" si="141"/>
        <v>0</v>
      </c>
      <c r="R462" s="5">
        <f t="shared" si="142"/>
        <v>0</v>
      </c>
      <c r="S462" s="182">
        <f t="shared" si="143"/>
        <v>0</v>
      </c>
      <c r="T462" s="2"/>
      <c r="U462" s="100">
        <f t="shared" si="144"/>
        <v>0</v>
      </c>
      <c r="V462" s="100">
        <f t="shared" si="145"/>
        <v>0</v>
      </c>
      <c r="W462" s="22">
        <f t="shared" si="146"/>
        <v>0</v>
      </c>
      <c r="X462" s="11">
        <f t="shared" si="147"/>
        <v>100</v>
      </c>
      <c r="Y462" s="11">
        <f t="shared" si="148"/>
        <v>0</v>
      </c>
      <c r="Z462" s="98">
        <f t="shared" si="135"/>
        <v>0</v>
      </c>
      <c r="AA462" s="98">
        <f t="shared" si="136"/>
        <v>0</v>
      </c>
      <c r="AB462" s="98">
        <f t="shared" si="149"/>
        <v>0</v>
      </c>
      <c r="AC462" s="19"/>
      <c r="AD462" s="13"/>
      <c r="AE462" s="95">
        <f t="shared" si="137"/>
        <v>0</v>
      </c>
      <c r="AF462" s="95">
        <f t="shared" si="138"/>
        <v>0</v>
      </c>
      <c r="AG462" s="95">
        <f t="shared" si="139"/>
        <v>0</v>
      </c>
    </row>
    <row r="463" spans="1:33" hidden="1">
      <c r="A463" s="7">
        <v>459</v>
      </c>
      <c r="B463" s="17"/>
      <c r="C463" s="17"/>
      <c r="D463" s="17"/>
      <c r="E463" s="2"/>
      <c r="F463" s="99"/>
      <c r="G463" s="93"/>
      <c r="H463" s="12"/>
      <c r="I463" s="11">
        <v>100</v>
      </c>
      <c r="J463" s="11">
        <f t="shared" si="150"/>
        <v>0</v>
      </c>
      <c r="K463" s="7" t="s">
        <v>9</v>
      </c>
      <c r="L463" s="98">
        <f t="shared" si="151"/>
        <v>0</v>
      </c>
      <c r="M463" s="94">
        <f t="shared" si="152"/>
        <v>0</v>
      </c>
      <c r="N463" s="94">
        <f t="shared" si="153"/>
        <v>0</v>
      </c>
      <c r="O463" s="30"/>
      <c r="P463" s="21">
        <f t="shared" si="140"/>
        <v>0</v>
      </c>
      <c r="Q463" s="5">
        <f t="shared" si="141"/>
        <v>0</v>
      </c>
      <c r="R463" s="5">
        <f t="shared" si="142"/>
        <v>0</v>
      </c>
      <c r="S463" s="182">
        <f t="shared" si="143"/>
        <v>0</v>
      </c>
      <c r="T463" s="2"/>
      <c r="U463" s="100">
        <f t="shared" si="144"/>
        <v>0</v>
      </c>
      <c r="V463" s="100">
        <f t="shared" si="145"/>
        <v>0</v>
      </c>
      <c r="W463" s="22">
        <f t="shared" si="146"/>
        <v>0</v>
      </c>
      <c r="X463" s="11">
        <f t="shared" si="147"/>
        <v>100</v>
      </c>
      <c r="Y463" s="11">
        <f t="shared" si="148"/>
        <v>0</v>
      </c>
      <c r="Z463" s="98">
        <f t="shared" si="135"/>
        <v>0</v>
      </c>
      <c r="AA463" s="98">
        <f t="shared" si="136"/>
        <v>0</v>
      </c>
      <c r="AB463" s="98">
        <f t="shared" si="149"/>
        <v>0</v>
      </c>
      <c r="AC463" s="19"/>
      <c r="AD463" s="13"/>
      <c r="AE463" s="95">
        <f t="shared" si="137"/>
        <v>0</v>
      </c>
      <c r="AF463" s="95">
        <f t="shared" si="138"/>
        <v>0</v>
      </c>
      <c r="AG463" s="95">
        <f t="shared" si="139"/>
        <v>0</v>
      </c>
    </row>
    <row r="464" spans="1:33" hidden="1">
      <c r="A464" s="7">
        <v>460</v>
      </c>
      <c r="B464" s="17"/>
      <c r="C464" s="17"/>
      <c r="D464" s="17"/>
      <c r="E464" s="2"/>
      <c r="F464" s="99"/>
      <c r="G464" s="93"/>
      <c r="H464" s="12"/>
      <c r="I464" s="11">
        <v>100</v>
      </c>
      <c r="J464" s="11">
        <f t="shared" si="150"/>
        <v>0</v>
      </c>
      <c r="K464" s="7" t="s">
        <v>9</v>
      </c>
      <c r="L464" s="98">
        <f t="shared" si="151"/>
        <v>0</v>
      </c>
      <c r="M464" s="94">
        <f t="shared" si="152"/>
        <v>0</v>
      </c>
      <c r="N464" s="94">
        <f t="shared" si="153"/>
        <v>0</v>
      </c>
      <c r="O464" s="30"/>
      <c r="P464" s="21">
        <f t="shared" si="140"/>
        <v>0</v>
      </c>
      <c r="Q464" s="5">
        <f t="shared" si="141"/>
        <v>0</v>
      </c>
      <c r="R464" s="5">
        <f t="shared" si="142"/>
        <v>0</v>
      </c>
      <c r="S464" s="182">
        <f t="shared" si="143"/>
        <v>0</v>
      </c>
      <c r="T464" s="2"/>
      <c r="U464" s="100">
        <f t="shared" si="144"/>
        <v>0</v>
      </c>
      <c r="V464" s="100">
        <f t="shared" si="145"/>
        <v>0</v>
      </c>
      <c r="W464" s="22">
        <f t="shared" si="146"/>
        <v>0</v>
      </c>
      <c r="X464" s="11">
        <f t="shared" si="147"/>
        <v>100</v>
      </c>
      <c r="Y464" s="11">
        <f t="shared" si="148"/>
        <v>0</v>
      </c>
      <c r="Z464" s="98">
        <f t="shared" si="135"/>
        <v>0</v>
      </c>
      <c r="AA464" s="98">
        <f t="shared" si="136"/>
        <v>0</v>
      </c>
      <c r="AB464" s="98">
        <f t="shared" si="149"/>
        <v>0</v>
      </c>
      <c r="AC464" s="19"/>
      <c r="AD464" s="13"/>
      <c r="AE464" s="95">
        <f t="shared" si="137"/>
        <v>0</v>
      </c>
      <c r="AF464" s="95">
        <f t="shared" si="138"/>
        <v>0</v>
      </c>
      <c r="AG464" s="95">
        <f t="shared" si="139"/>
        <v>0</v>
      </c>
    </row>
    <row r="465" spans="1:33" hidden="1">
      <c r="A465" s="7">
        <v>461</v>
      </c>
      <c r="B465" s="17"/>
      <c r="C465" s="17"/>
      <c r="D465" s="17"/>
      <c r="E465" s="2"/>
      <c r="F465" s="99"/>
      <c r="G465" s="93"/>
      <c r="H465" s="12"/>
      <c r="I465" s="11">
        <v>100</v>
      </c>
      <c r="J465" s="11">
        <f t="shared" si="150"/>
        <v>0</v>
      </c>
      <c r="K465" s="7" t="s">
        <v>9</v>
      </c>
      <c r="L465" s="98">
        <f t="shared" si="151"/>
        <v>0</v>
      </c>
      <c r="M465" s="94">
        <f t="shared" si="152"/>
        <v>0</v>
      </c>
      <c r="N465" s="94">
        <f t="shared" si="153"/>
        <v>0</v>
      </c>
      <c r="O465" s="30"/>
      <c r="P465" s="21">
        <f t="shared" si="140"/>
        <v>0</v>
      </c>
      <c r="Q465" s="5">
        <f t="shared" si="141"/>
        <v>0</v>
      </c>
      <c r="R465" s="5">
        <f t="shared" si="142"/>
        <v>0</v>
      </c>
      <c r="S465" s="182">
        <f t="shared" si="143"/>
        <v>0</v>
      </c>
      <c r="T465" s="2"/>
      <c r="U465" s="100">
        <f t="shared" si="144"/>
        <v>0</v>
      </c>
      <c r="V465" s="100">
        <f t="shared" si="145"/>
        <v>0</v>
      </c>
      <c r="W465" s="22">
        <f t="shared" si="146"/>
        <v>0</v>
      </c>
      <c r="X465" s="11">
        <f t="shared" si="147"/>
        <v>100</v>
      </c>
      <c r="Y465" s="11">
        <f t="shared" si="148"/>
        <v>0</v>
      </c>
      <c r="Z465" s="98">
        <f t="shared" si="135"/>
        <v>0</v>
      </c>
      <c r="AA465" s="98">
        <f t="shared" si="136"/>
        <v>0</v>
      </c>
      <c r="AB465" s="98">
        <f t="shared" si="149"/>
        <v>0</v>
      </c>
      <c r="AC465" s="19"/>
      <c r="AD465" s="13"/>
      <c r="AE465" s="95">
        <f t="shared" si="137"/>
        <v>0</v>
      </c>
      <c r="AF465" s="95">
        <f t="shared" si="138"/>
        <v>0</v>
      </c>
      <c r="AG465" s="95">
        <f t="shared" si="139"/>
        <v>0</v>
      </c>
    </row>
    <row r="466" spans="1:33" hidden="1">
      <c r="A466" s="7">
        <v>462</v>
      </c>
      <c r="B466" s="17"/>
      <c r="C466" s="17"/>
      <c r="D466" s="17"/>
      <c r="E466" s="2"/>
      <c r="F466" s="99"/>
      <c r="G466" s="93"/>
      <c r="H466" s="12"/>
      <c r="I466" s="11">
        <v>100</v>
      </c>
      <c r="J466" s="11">
        <f t="shared" si="150"/>
        <v>0</v>
      </c>
      <c r="K466" s="7" t="s">
        <v>9</v>
      </c>
      <c r="L466" s="98">
        <f t="shared" si="151"/>
        <v>0</v>
      </c>
      <c r="M466" s="94">
        <f t="shared" si="152"/>
        <v>0</v>
      </c>
      <c r="N466" s="94">
        <f t="shared" si="153"/>
        <v>0</v>
      </c>
      <c r="O466" s="30"/>
      <c r="P466" s="21">
        <f t="shared" si="140"/>
        <v>0</v>
      </c>
      <c r="Q466" s="5">
        <f t="shared" si="141"/>
        <v>0</v>
      </c>
      <c r="R466" s="5">
        <f t="shared" si="142"/>
        <v>0</v>
      </c>
      <c r="S466" s="182">
        <f t="shared" si="143"/>
        <v>0</v>
      </c>
      <c r="T466" s="2"/>
      <c r="U466" s="100">
        <f t="shared" si="144"/>
        <v>0</v>
      </c>
      <c r="V466" s="100">
        <f t="shared" si="145"/>
        <v>0</v>
      </c>
      <c r="W466" s="22">
        <f t="shared" si="146"/>
        <v>0</v>
      </c>
      <c r="X466" s="11">
        <f t="shared" si="147"/>
        <v>100</v>
      </c>
      <c r="Y466" s="11">
        <f t="shared" si="148"/>
        <v>0</v>
      </c>
      <c r="Z466" s="98">
        <f t="shared" si="135"/>
        <v>0</v>
      </c>
      <c r="AA466" s="98">
        <f t="shared" si="136"/>
        <v>0</v>
      </c>
      <c r="AB466" s="98">
        <f t="shared" si="149"/>
        <v>0</v>
      </c>
      <c r="AC466" s="19"/>
      <c r="AD466" s="13"/>
      <c r="AE466" s="95">
        <f t="shared" si="137"/>
        <v>0</v>
      </c>
      <c r="AF466" s="95">
        <f t="shared" si="138"/>
        <v>0</v>
      </c>
      <c r="AG466" s="95">
        <f t="shared" si="139"/>
        <v>0</v>
      </c>
    </row>
    <row r="467" spans="1:33" hidden="1">
      <c r="A467" s="7">
        <v>463</v>
      </c>
      <c r="B467" s="17"/>
      <c r="C467" s="17"/>
      <c r="D467" s="17"/>
      <c r="E467" s="2"/>
      <c r="F467" s="99"/>
      <c r="G467" s="93"/>
      <c r="H467" s="12"/>
      <c r="I467" s="11">
        <v>100</v>
      </c>
      <c r="J467" s="11">
        <f t="shared" si="150"/>
        <v>0</v>
      </c>
      <c r="K467" s="7" t="s">
        <v>9</v>
      </c>
      <c r="L467" s="98">
        <f t="shared" si="151"/>
        <v>0</v>
      </c>
      <c r="M467" s="94">
        <f t="shared" si="152"/>
        <v>0</v>
      </c>
      <c r="N467" s="94">
        <f t="shared" si="153"/>
        <v>0</v>
      </c>
      <c r="O467" s="30"/>
      <c r="P467" s="21">
        <f t="shared" si="140"/>
        <v>0</v>
      </c>
      <c r="Q467" s="5">
        <f t="shared" si="141"/>
        <v>0</v>
      </c>
      <c r="R467" s="5">
        <f t="shared" si="142"/>
        <v>0</v>
      </c>
      <c r="S467" s="182">
        <f t="shared" si="143"/>
        <v>0</v>
      </c>
      <c r="T467" s="2"/>
      <c r="U467" s="100">
        <f t="shared" si="144"/>
        <v>0</v>
      </c>
      <c r="V467" s="100">
        <f t="shared" si="145"/>
        <v>0</v>
      </c>
      <c r="W467" s="22">
        <f t="shared" si="146"/>
        <v>0</v>
      </c>
      <c r="X467" s="11">
        <f t="shared" si="147"/>
        <v>100</v>
      </c>
      <c r="Y467" s="11">
        <f t="shared" si="148"/>
        <v>0</v>
      </c>
      <c r="Z467" s="98">
        <f t="shared" si="135"/>
        <v>0</v>
      </c>
      <c r="AA467" s="98">
        <f t="shared" si="136"/>
        <v>0</v>
      </c>
      <c r="AB467" s="98">
        <f t="shared" si="149"/>
        <v>0</v>
      </c>
      <c r="AC467" s="19"/>
      <c r="AD467" s="13"/>
      <c r="AE467" s="95">
        <f t="shared" si="137"/>
        <v>0</v>
      </c>
      <c r="AF467" s="95">
        <f t="shared" si="138"/>
        <v>0</v>
      </c>
      <c r="AG467" s="95">
        <f t="shared" si="139"/>
        <v>0</v>
      </c>
    </row>
    <row r="468" spans="1:33" hidden="1">
      <c r="A468" s="7">
        <v>464</v>
      </c>
      <c r="B468" s="17"/>
      <c r="C468" s="17"/>
      <c r="D468" s="17"/>
      <c r="E468" s="2"/>
      <c r="F468" s="99"/>
      <c r="G468" s="93"/>
      <c r="H468" s="12"/>
      <c r="I468" s="11">
        <v>100</v>
      </c>
      <c r="J468" s="11">
        <f t="shared" si="150"/>
        <v>0</v>
      </c>
      <c r="K468" s="7" t="s">
        <v>9</v>
      </c>
      <c r="L468" s="98">
        <f t="shared" si="151"/>
        <v>0</v>
      </c>
      <c r="M468" s="94">
        <f t="shared" si="152"/>
        <v>0</v>
      </c>
      <c r="N468" s="94">
        <f t="shared" si="153"/>
        <v>0</v>
      </c>
      <c r="O468" s="30"/>
      <c r="P468" s="21">
        <f t="shared" si="140"/>
        <v>0</v>
      </c>
      <c r="Q468" s="5">
        <f t="shared" si="141"/>
        <v>0</v>
      </c>
      <c r="R468" s="5">
        <f t="shared" si="142"/>
        <v>0</v>
      </c>
      <c r="S468" s="182">
        <f t="shared" si="143"/>
        <v>0</v>
      </c>
      <c r="T468" s="2"/>
      <c r="U468" s="100">
        <f t="shared" si="144"/>
        <v>0</v>
      </c>
      <c r="V468" s="100">
        <f t="shared" si="145"/>
        <v>0</v>
      </c>
      <c r="W468" s="22">
        <f t="shared" si="146"/>
        <v>0</v>
      </c>
      <c r="X468" s="11">
        <f t="shared" si="147"/>
        <v>100</v>
      </c>
      <c r="Y468" s="11">
        <f t="shared" si="148"/>
        <v>0</v>
      </c>
      <c r="Z468" s="98">
        <f t="shared" si="135"/>
        <v>0</v>
      </c>
      <c r="AA468" s="98">
        <f t="shared" si="136"/>
        <v>0</v>
      </c>
      <c r="AB468" s="98">
        <f t="shared" si="149"/>
        <v>0</v>
      </c>
      <c r="AC468" s="19"/>
      <c r="AD468" s="13"/>
      <c r="AE468" s="95">
        <f t="shared" si="137"/>
        <v>0</v>
      </c>
      <c r="AF468" s="95">
        <f t="shared" si="138"/>
        <v>0</v>
      </c>
      <c r="AG468" s="95">
        <f t="shared" si="139"/>
        <v>0</v>
      </c>
    </row>
    <row r="469" spans="1:33" hidden="1">
      <c r="A469" s="7">
        <v>465</v>
      </c>
      <c r="B469" s="17"/>
      <c r="C469" s="17"/>
      <c r="D469" s="17"/>
      <c r="E469" s="2"/>
      <c r="F469" s="99"/>
      <c r="G469" s="93"/>
      <c r="H469" s="12"/>
      <c r="I469" s="11">
        <v>100</v>
      </c>
      <c r="J469" s="11">
        <f t="shared" si="150"/>
        <v>0</v>
      </c>
      <c r="K469" s="7" t="s">
        <v>9</v>
      </c>
      <c r="L469" s="98">
        <f t="shared" si="151"/>
        <v>0</v>
      </c>
      <c r="M469" s="94">
        <f t="shared" si="152"/>
        <v>0</v>
      </c>
      <c r="N469" s="94">
        <f t="shared" si="153"/>
        <v>0</v>
      </c>
      <c r="O469" s="30"/>
      <c r="P469" s="21">
        <f t="shared" si="140"/>
        <v>0</v>
      </c>
      <c r="Q469" s="5">
        <f t="shared" si="141"/>
        <v>0</v>
      </c>
      <c r="R469" s="5">
        <f t="shared" si="142"/>
        <v>0</v>
      </c>
      <c r="S469" s="182">
        <f t="shared" si="143"/>
        <v>0</v>
      </c>
      <c r="T469" s="2"/>
      <c r="U469" s="100">
        <f t="shared" si="144"/>
        <v>0</v>
      </c>
      <c r="V469" s="100">
        <f t="shared" si="145"/>
        <v>0</v>
      </c>
      <c r="W469" s="22">
        <f t="shared" si="146"/>
        <v>0</v>
      </c>
      <c r="X469" s="11">
        <f t="shared" si="147"/>
        <v>100</v>
      </c>
      <c r="Y469" s="11">
        <f t="shared" si="148"/>
        <v>0</v>
      </c>
      <c r="Z469" s="98">
        <f t="shared" si="135"/>
        <v>0</v>
      </c>
      <c r="AA469" s="98">
        <f t="shared" si="136"/>
        <v>0</v>
      </c>
      <c r="AB469" s="98">
        <f t="shared" si="149"/>
        <v>0</v>
      </c>
      <c r="AC469" s="19"/>
      <c r="AD469" s="13"/>
      <c r="AE469" s="95">
        <f t="shared" si="137"/>
        <v>0</v>
      </c>
      <c r="AF469" s="95">
        <f t="shared" si="138"/>
        <v>0</v>
      </c>
      <c r="AG469" s="95">
        <f t="shared" si="139"/>
        <v>0</v>
      </c>
    </row>
    <row r="470" spans="1:33" hidden="1">
      <c r="A470" s="7">
        <v>466</v>
      </c>
      <c r="B470" s="17"/>
      <c r="C470" s="17"/>
      <c r="D470" s="17"/>
      <c r="E470" s="2"/>
      <c r="F470" s="99"/>
      <c r="G470" s="93"/>
      <c r="H470" s="12"/>
      <c r="I470" s="11">
        <v>100</v>
      </c>
      <c r="J470" s="11">
        <f t="shared" si="150"/>
        <v>0</v>
      </c>
      <c r="K470" s="7" t="s">
        <v>9</v>
      </c>
      <c r="L470" s="98">
        <f t="shared" si="151"/>
        <v>0</v>
      </c>
      <c r="M470" s="94">
        <f t="shared" si="152"/>
        <v>0</v>
      </c>
      <c r="N470" s="94">
        <f t="shared" si="153"/>
        <v>0</v>
      </c>
      <c r="O470" s="30"/>
      <c r="P470" s="21">
        <f t="shared" si="140"/>
        <v>0</v>
      </c>
      <c r="Q470" s="5">
        <f t="shared" si="141"/>
        <v>0</v>
      </c>
      <c r="R470" s="5">
        <f t="shared" si="142"/>
        <v>0</v>
      </c>
      <c r="S470" s="182">
        <f t="shared" si="143"/>
        <v>0</v>
      </c>
      <c r="T470" s="2"/>
      <c r="U470" s="100">
        <f t="shared" si="144"/>
        <v>0</v>
      </c>
      <c r="V470" s="100">
        <f t="shared" si="145"/>
        <v>0</v>
      </c>
      <c r="W470" s="22">
        <f t="shared" si="146"/>
        <v>0</v>
      </c>
      <c r="X470" s="11">
        <f t="shared" si="147"/>
        <v>100</v>
      </c>
      <c r="Y470" s="11">
        <f t="shared" si="148"/>
        <v>0</v>
      </c>
      <c r="Z470" s="98">
        <f t="shared" si="135"/>
        <v>0</v>
      </c>
      <c r="AA470" s="98">
        <f t="shared" si="136"/>
        <v>0</v>
      </c>
      <c r="AB470" s="98">
        <f t="shared" si="149"/>
        <v>0</v>
      </c>
      <c r="AC470" s="19"/>
      <c r="AD470" s="13"/>
      <c r="AE470" s="95">
        <f t="shared" si="137"/>
        <v>0</v>
      </c>
      <c r="AF470" s="95">
        <f t="shared" si="138"/>
        <v>0</v>
      </c>
      <c r="AG470" s="95">
        <f t="shared" si="139"/>
        <v>0</v>
      </c>
    </row>
    <row r="471" spans="1:33" hidden="1">
      <c r="A471" s="7">
        <v>467</v>
      </c>
      <c r="B471" s="17"/>
      <c r="C471" s="17"/>
      <c r="D471" s="17"/>
      <c r="E471" s="2"/>
      <c r="F471" s="99"/>
      <c r="G471" s="93"/>
      <c r="H471" s="12"/>
      <c r="I471" s="11">
        <v>100</v>
      </c>
      <c r="J471" s="11">
        <f t="shared" si="150"/>
        <v>0</v>
      </c>
      <c r="K471" s="7" t="s">
        <v>9</v>
      </c>
      <c r="L471" s="98">
        <f t="shared" si="151"/>
        <v>0</v>
      </c>
      <c r="M471" s="94">
        <f t="shared" si="152"/>
        <v>0</v>
      </c>
      <c r="N471" s="94">
        <f t="shared" si="153"/>
        <v>0</v>
      </c>
      <c r="O471" s="30"/>
      <c r="P471" s="21">
        <f t="shared" si="140"/>
        <v>0</v>
      </c>
      <c r="Q471" s="5">
        <f t="shared" si="141"/>
        <v>0</v>
      </c>
      <c r="R471" s="5">
        <f t="shared" si="142"/>
        <v>0</v>
      </c>
      <c r="S471" s="182">
        <f t="shared" si="143"/>
        <v>0</v>
      </c>
      <c r="T471" s="2"/>
      <c r="U471" s="100">
        <f t="shared" si="144"/>
        <v>0</v>
      </c>
      <c r="V471" s="100">
        <f t="shared" si="145"/>
        <v>0</v>
      </c>
      <c r="W471" s="22">
        <f t="shared" si="146"/>
        <v>0</v>
      </c>
      <c r="X471" s="11">
        <f t="shared" si="147"/>
        <v>100</v>
      </c>
      <c r="Y471" s="11">
        <f t="shared" si="148"/>
        <v>0</v>
      </c>
      <c r="Z471" s="98">
        <f t="shared" si="135"/>
        <v>0</v>
      </c>
      <c r="AA471" s="98">
        <f t="shared" si="136"/>
        <v>0</v>
      </c>
      <c r="AB471" s="98">
        <f t="shared" si="149"/>
        <v>0</v>
      </c>
      <c r="AC471" s="19"/>
      <c r="AD471" s="13"/>
      <c r="AE471" s="95">
        <f t="shared" si="137"/>
        <v>0</v>
      </c>
      <c r="AF471" s="95">
        <f t="shared" si="138"/>
        <v>0</v>
      </c>
      <c r="AG471" s="95">
        <f t="shared" si="139"/>
        <v>0</v>
      </c>
    </row>
    <row r="472" spans="1:33" hidden="1">
      <c r="A472" s="7">
        <v>468</v>
      </c>
      <c r="B472" s="17"/>
      <c r="C472" s="17"/>
      <c r="D472" s="17"/>
      <c r="E472" s="2"/>
      <c r="F472" s="99"/>
      <c r="G472" s="93"/>
      <c r="H472" s="12"/>
      <c r="I472" s="11">
        <v>100</v>
      </c>
      <c r="J472" s="11">
        <f t="shared" si="150"/>
        <v>0</v>
      </c>
      <c r="K472" s="7" t="s">
        <v>9</v>
      </c>
      <c r="L472" s="98">
        <f t="shared" si="151"/>
        <v>0</v>
      </c>
      <c r="M472" s="94">
        <f t="shared" si="152"/>
        <v>0</v>
      </c>
      <c r="N472" s="94">
        <f t="shared" si="153"/>
        <v>0</v>
      </c>
      <c r="O472" s="30"/>
      <c r="P472" s="21">
        <f t="shared" si="140"/>
        <v>0</v>
      </c>
      <c r="Q472" s="5">
        <f t="shared" si="141"/>
        <v>0</v>
      </c>
      <c r="R472" s="5">
        <f t="shared" si="142"/>
        <v>0</v>
      </c>
      <c r="S472" s="182">
        <f t="shared" si="143"/>
        <v>0</v>
      </c>
      <c r="T472" s="2"/>
      <c r="U472" s="100">
        <f t="shared" si="144"/>
        <v>0</v>
      </c>
      <c r="V472" s="100">
        <f t="shared" si="145"/>
        <v>0</v>
      </c>
      <c r="W472" s="22">
        <f t="shared" si="146"/>
        <v>0</v>
      </c>
      <c r="X472" s="11">
        <f t="shared" si="147"/>
        <v>100</v>
      </c>
      <c r="Y472" s="11">
        <f t="shared" si="148"/>
        <v>0</v>
      </c>
      <c r="Z472" s="98">
        <f t="shared" si="135"/>
        <v>0</v>
      </c>
      <c r="AA472" s="98">
        <f t="shared" si="136"/>
        <v>0</v>
      </c>
      <c r="AB472" s="98">
        <f t="shared" si="149"/>
        <v>0</v>
      </c>
      <c r="AC472" s="19"/>
      <c r="AD472" s="13"/>
      <c r="AE472" s="95">
        <f t="shared" si="137"/>
        <v>0</v>
      </c>
      <c r="AF472" s="95">
        <f t="shared" si="138"/>
        <v>0</v>
      </c>
      <c r="AG472" s="95">
        <f t="shared" si="139"/>
        <v>0</v>
      </c>
    </row>
    <row r="473" spans="1:33" hidden="1">
      <c r="A473" s="7">
        <v>469</v>
      </c>
      <c r="B473" s="17"/>
      <c r="C473" s="17"/>
      <c r="D473" s="17"/>
      <c r="E473" s="2"/>
      <c r="F473" s="99"/>
      <c r="G473" s="93"/>
      <c r="H473" s="12"/>
      <c r="I473" s="11">
        <v>100</v>
      </c>
      <c r="J473" s="11">
        <f t="shared" si="150"/>
        <v>0</v>
      </c>
      <c r="K473" s="7" t="s">
        <v>9</v>
      </c>
      <c r="L473" s="98">
        <f t="shared" si="151"/>
        <v>0</v>
      </c>
      <c r="M473" s="94">
        <f t="shared" si="152"/>
        <v>0</v>
      </c>
      <c r="N473" s="94">
        <f t="shared" si="153"/>
        <v>0</v>
      </c>
      <c r="O473" s="30"/>
      <c r="P473" s="21">
        <f t="shared" si="140"/>
        <v>0</v>
      </c>
      <c r="Q473" s="5">
        <f t="shared" si="141"/>
        <v>0</v>
      </c>
      <c r="R473" s="5">
        <f t="shared" si="142"/>
        <v>0</v>
      </c>
      <c r="S473" s="182">
        <f t="shared" si="143"/>
        <v>0</v>
      </c>
      <c r="T473" s="2"/>
      <c r="U473" s="100">
        <f t="shared" si="144"/>
        <v>0</v>
      </c>
      <c r="V473" s="100">
        <f t="shared" si="145"/>
        <v>0</v>
      </c>
      <c r="W473" s="22">
        <f t="shared" si="146"/>
        <v>0</v>
      </c>
      <c r="X473" s="11">
        <f t="shared" si="147"/>
        <v>100</v>
      </c>
      <c r="Y473" s="11">
        <f t="shared" si="148"/>
        <v>0</v>
      </c>
      <c r="Z473" s="98">
        <f t="shared" si="135"/>
        <v>0</v>
      </c>
      <c r="AA473" s="98">
        <f t="shared" si="136"/>
        <v>0</v>
      </c>
      <c r="AB473" s="98">
        <f t="shared" si="149"/>
        <v>0</v>
      </c>
      <c r="AC473" s="19"/>
      <c r="AD473" s="13"/>
      <c r="AE473" s="95">
        <f t="shared" si="137"/>
        <v>0</v>
      </c>
      <c r="AF473" s="95">
        <f t="shared" si="138"/>
        <v>0</v>
      </c>
      <c r="AG473" s="95">
        <f t="shared" si="139"/>
        <v>0</v>
      </c>
    </row>
    <row r="474" spans="1:33" hidden="1">
      <c r="A474" s="7">
        <v>470</v>
      </c>
      <c r="B474" s="17"/>
      <c r="C474" s="17"/>
      <c r="D474" s="17"/>
      <c r="E474" s="2"/>
      <c r="F474" s="99"/>
      <c r="G474" s="93"/>
      <c r="H474" s="12"/>
      <c r="I474" s="11">
        <v>100</v>
      </c>
      <c r="J474" s="11">
        <f t="shared" si="150"/>
        <v>0</v>
      </c>
      <c r="K474" s="7" t="s">
        <v>9</v>
      </c>
      <c r="L474" s="98">
        <f t="shared" si="151"/>
        <v>0</v>
      </c>
      <c r="M474" s="94">
        <f t="shared" si="152"/>
        <v>0</v>
      </c>
      <c r="N474" s="94">
        <f t="shared" si="153"/>
        <v>0</v>
      </c>
      <c r="O474" s="30"/>
      <c r="P474" s="21">
        <f t="shared" si="140"/>
        <v>0</v>
      </c>
      <c r="Q474" s="5">
        <f t="shared" si="141"/>
        <v>0</v>
      </c>
      <c r="R474" s="5">
        <f t="shared" si="142"/>
        <v>0</v>
      </c>
      <c r="S474" s="182">
        <f t="shared" si="143"/>
        <v>0</v>
      </c>
      <c r="T474" s="2"/>
      <c r="U474" s="100">
        <f t="shared" si="144"/>
        <v>0</v>
      </c>
      <c r="V474" s="100">
        <f t="shared" si="145"/>
        <v>0</v>
      </c>
      <c r="W474" s="22">
        <f t="shared" si="146"/>
        <v>0</v>
      </c>
      <c r="X474" s="11">
        <f t="shared" si="147"/>
        <v>100</v>
      </c>
      <c r="Y474" s="11">
        <f t="shared" si="148"/>
        <v>0</v>
      </c>
      <c r="Z474" s="98">
        <f t="shared" si="135"/>
        <v>0</v>
      </c>
      <c r="AA474" s="98">
        <f t="shared" si="136"/>
        <v>0</v>
      </c>
      <c r="AB474" s="98">
        <f t="shared" si="149"/>
        <v>0</v>
      </c>
      <c r="AC474" s="19"/>
      <c r="AD474" s="13"/>
      <c r="AE474" s="95">
        <f t="shared" si="137"/>
        <v>0</v>
      </c>
      <c r="AF474" s="95">
        <f t="shared" si="138"/>
        <v>0</v>
      </c>
      <c r="AG474" s="95">
        <f t="shared" si="139"/>
        <v>0</v>
      </c>
    </row>
    <row r="475" spans="1:33" hidden="1">
      <c r="A475" s="7">
        <v>471</v>
      </c>
      <c r="B475" s="17"/>
      <c r="C475" s="17"/>
      <c r="D475" s="17"/>
      <c r="E475" s="2"/>
      <c r="F475" s="99"/>
      <c r="G475" s="93"/>
      <c r="H475" s="12"/>
      <c r="I475" s="11">
        <v>100</v>
      </c>
      <c r="J475" s="11">
        <f t="shared" si="150"/>
        <v>0</v>
      </c>
      <c r="K475" s="7" t="s">
        <v>9</v>
      </c>
      <c r="L475" s="98">
        <f t="shared" si="151"/>
        <v>0</v>
      </c>
      <c r="M475" s="94">
        <f t="shared" si="152"/>
        <v>0</v>
      </c>
      <c r="N475" s="94">
        <f t="shared" si="153"/>
        <v>0</v>
      </c>
      <c r="O475" s="30"/>
      <c r="P475" s="21">
        <f t="shared" si="140"/>
        <v>0</v>
      </c>
      <c r="Q475" s="5">
        <f t="shared" si="141"/>
        <v>0</v>
      </c>
      <c r="R475" s="5">
        <f t="shared" si="142"/>
        <v>0</v>
      </c>
      <c r="S475" s="182">
        <f t="shared" si="143"/>
        <v>0</v>
      </c>
      <c r="T475" s="2"/>
      <c r="U475" s="100">
        <f t="shared" si="144"/>
        <v>0</v>
      </c>
      <c r="V475" s="100">
        <f t="shared" si="145"/>
        <v>0</v>
      </c>
      <c r="W475" s="22">
        <f t="shared" si="146"/>
        <v>0</v>
      </c>
      <c r="X475" s="11">
        <f t="shared" si="147"/>
        <v>100</v>
      </c>
      <c r="Y475" s="11">
        <f t="shared" si="148"/>
        <v>0</v>
      </c>
      <c r="Z475" s="98">
        <f t="shared" si="135"/>
        <v>0</v>
      </c>
      <c r="AA475" s="98">
        <f t="shared" si="136"/>
        <v>0</v>
      </c>
      <c r="AB475" s="98">
        <f t="shared" si="149"/>
        <v>0</v>
      </c>
      <c r="AC475" s="19"/>
      <c r="AD475" s="13"/>
      <c r="AE475" s="95">
        <f t="shared" si="137"/>
        <v>0</v>
      </c>
      <c r="AF475" s="95">
        <f t="shared" si="138"/>
        <v>0</v>
      </c>
      <c r="AG475" s="95">
        <f t="shared" si="139"/>
        <v>0</v>
      </c>
    </row>
    <row r="476" spans="1:33" hidden="1">
      <c r="A476" s="7">
        <v>472</v>
      </c>
      <c r="B476" s="17"/>
      <c r="C476" s="17"/>
      <c r="D476" s="17"/>
      <c r="E476" s="2"/>
      <c r="F476" s="99"/>
      <c r="G476" s="93"/>
      <c r="H476" s="12"/>
      <c r="I476" s="11">
        <v>100</v>
      </c>
      <c r="J476" s="11">
        <f t="shared" si="150"/>
        <v>0</v>
      </c>
      <c r="K476" s="7" t="s">
        <v>9</v>
      </c>
      <c r="L476" s="98">
        <f t="shared" si="151"/>
        <v>0</v>
      </c>
      <c r="M476" s="94">
        <f t="shared" si="152"/>
        <v>0</v>
      </c>
      <c r="N476" s="94">
        <f t="shared" si="153"/>
        <v>0</v>
      </c>
      <c r="O476" s="30"/>
      <c r="P476" s="21">
        <f t="shared" si="140"/>
        <v>0</v>
      </c>
      <c r="Q476" s="5">
        <f t="shared" si="141"/>
        <v>0</v>
      </c>
      <c r="R476" s="5">
        <f t="shared" si="142"/>
        <v>0</v>
      </c>
      <c r="S476" s="182">
        <f t="shared" si="143"/>
        <v>0</v>
      </c>
      <c r="T476" s="2"/>
      <c r="U476" s="100">
        <f t="shared" si="144"/>
        <v>0</v>
      </c>
      <c r="V476" s="100">
        <f t="shared" si="145"/>
        <v>0</v>
      </c>
      <c r="W476" s="22">
        <f t="shared" si="146"/>
        <v>0</v>
      </c>
      <c r="X476" s="11">
        <f t="shared" si="147"/>
        <v>100</v>
      </c>
      <c r="Y476" s="11">
        <f t="shared" si="148"/>
        <v>0</v>
      </c>
      <c r="Z476" s="98">
        <f t="shared" si="135"/>
        <v>0</v>
      </c>
      <c r="AA476" s="98">
        <f t="shared" si="136"/>
        <v>0</v>
      </c>
      <c r="AB476" s="98">
        <f t="shared" si="149"/>
        <v>0</v>
      </c>
      <c r="AC476" s="19"/>
      <c r="AD476" s="13"/>
      <c r="AE476" s="95">
        <f t="shared" si="137"/>
        <v>0</v>
      </c>
      <c r="AF476" s="95">
        <f t="shared" si="138"/>
        <v>0</v>
      </c>
      <c r="AG476" s="95">
        <f t="shared" si="139"/>
        <v>0</v>
      </c>
    </row>
    <row r="477" spans="1:33" hidden="1">
      <c r="A477" s="7">
        <v>473</v>
      </c>
      <c r="B477" s="17"/>
      <c r="C477" s="17"/>
      <c r="D477" s="17"/>
      <c r="E477" s="2"/>
      <c r="F477" s="99"/>
      <c r="G477" s="93"/>
      <c r="H477" s="12"/>
      <c r="I477" s="11">
        <v>100</v>
      </c>
      <c r="J477" s="11">
        <f t="shared" si="150"/>
        <v>0</v>
      </c>
      <c r="K477" s="7" t="s">
        <v>9</v>
      </c>
      <c r="L477" s="98">
        <f t="shared" si="151"/>
        <v>0</v>
      </c>
      <c r="M477" s="94">
        <f t="shared" si="152"/>
        <v>0</v>
      </c>
      <c r="N477" s="94">
        <f t="shared" si="153"/>
        <v>0</v>
      </c>
      <c r="O477" s="30"/>
      <c r="P477" s="21">
        <f t="shared" si="140"/>
        <v>0</v>
      </c>
      <c r="Q477" s="5">
        <f t="shared" si="141"/>
        <v>0</v>
      </c>
      <c r="R477" s="5">
        <f t="shared" si="142"/>
        <v>0</v>
      </c>
      <c r="S477" s="182">
        <f t="shared" si="143"/>
        <v>0</v>
      </c>
      <c r="T477" s="2"/>
      <c r="U477" s="100">
        <f t="shared" si="144"/>
        <v>0</v>
      </c>
      <c r="V477" s="100">
        <f t="shared" si="145"/>
        <v>0</v>
      </c>
      <c r="W477" s="22">
        <f t="shared" si="146"/>
        <v>0</v>
      </c>
      <c r="X477" s="11">
        <f t="shared" si="147"/>
        <v>100</v>
      </c>
      <c r="Y477" s="11">
        <f t="shared" si="148"/>
        <v>0</v>
      </c>
      <c r="Z477" s="98">
        <f t="shared" si="135"/>
        <v>0</v>
      </c>
      <c r="AA477" s="98">
        <f t="shared" si="136"/>
        <v>0</v>
      </c>
      <c r="AB477" s="98">
        <f t="shared" si="149"/>
        <v>0</v>
      </c>
      <c r="AC477" s="19"/>
      <c r="AD477" s="13"/>
      <c r="AE477" s="95">
        <f t="shared" si="137"/>
        <v>0</v>
      </c>
      <c r="AF477" s="95">
        <f t="shared" si="138"/>
        <v>0</v>
      </c>
      <c r="AG477" s="95">
        <f t="shared" si="139"/>
        <v>0</v>
      </c>
    </row>
    <row r="478" spans="1:33" hidden="1">
      <c r="A478" s="7">
        <v>474</v>
      </c>
      <c r="B478" s="17"/>
      <c r="C478" s="17"/>
      <c r="D478" s="17"/>
      <c r="E478" s="2"/>
      <c r="F478" s="99"/>
      <c r="G478" s="93"/>
      <c r="H478" s="12"/>
      <c r="I478" s="11">
        <v>100</v>
      </c>
      <c r="J478" s="11">
        <f t="shared" si="150"/>
        <v>0</v>
      </c>
      <c r="K478" s="7" t="s">
        <v>9</v>
      </c>
      <c r="L478" s="98">
        <f t="shared" si="151"/>
        <v>0</v>
      </c>
      <c r="M478" s="94">
        <f t="shared" si="152"/>
        <v>0</v>
      </c>
      <c r="N478" s="94">
        <f t="shared" si="153"/>
        <v>0</v>
      </c>
      <c r="O478" s="30"/>
      <c r="P478" s="21">
        <f t="shared" si="140"/>
        <v>0</v>
      </c>
      <c r="Q478" s="5">
        <f t="shared" si="141"/>
        <v>0</v>
      </c>
      <c r="R478" s="5">
        <f t="shared" si="142"/>
        <v>0</v>
      </c>
      <c r="S478" s="182">
        <f t="shared" si="143"/>
        <v>0</v>
      </c>
      <c r="T478" s="2"/>
      <c r="U478" s="100">
        <f t="shared" si="144"/>
        <v>0</v>
      </c>
      <c r="V478" s="100">
        <f t="shared" si="145"/>
        <v>0</v>
      </c>
      <c r="W478" s="22">
        <f t="shared" si="146"/>
        <v>0</v>
      </c>
      <c r="X478" s="11">
        <f t="shared" si="147"/>
        <v>100</v>
      </c>
      <c r="Y478" s="11">
        <f t="shared" si="148"/>
        <v>0</v>
      </c>
      <c r="Z478" s="98">
        <f t="shared" si="135"/>
        <v>0</v>
      </c>
      <c r="AA478" s="98">
        <f t="shared" si="136"/>
        <v>0</v>
      </c>
      <c r="AB478" s="98">
        <f t="shared" si="149"/>
        <v>0</v>
      </c>
      <c r="AC478" s="19"/>
      <c r="AD478" s="13"/>
      <c r="AE478" s="95">
        <f t="shared" si="137"/>
        <v>0</v>
      </c>
      <c r="AF478" s="95">
        <f t="shared" si="138"/>
        <v>0</v>
      </c>
      <c r="AG478" s="95">
        <f t="shared" si="139"/>
        <v>0</v>
      </c>
    </row>
    <row r="479" spans="1:33" hidden="1">
      <c r="A479" s="7">
        <v>475</v>
      </c>
      <c r="B479" s="17"/>
      <c r="C479" s="17"/>
      <c r="D479" s="17"/>
      <c r="E479" s="2"/>
      <c r="F479" s="99"/>
      <c r="G479" s="93"/>
      <c r="H479" s="12"/>
      <c r="I479" s="11">
        <v>100</v>
      </c>
      <c r="J479" s="11">
        <f t="shared" si="150"/>
        <v>0</v>
      </c>
      <c r="K479" s="7" t="s">
        <v>9</v>
      </c>
      <c r="L479" s="98">
        <f t="shared" si="151"/>
        <v>0</v>
      </c>
      <c r="M479" s="94">
        <f t="shared" si="152"/>
        <v>0</v>
      </c>
      <c r="N479" s="94">
        <f t="shared" si="153"/>
        <v>0</v>
      </c>
      <c r="O479" s="30"/>
      <c r="P479" s="21">
        <f t="shared" si="140"/>
        <v>0</v>
      </c>
      <c r="Q479" s="5">
        <f t="shared" si="141"/>
        <v>0</v>
      </c>
      <c r="R479" s="5">
        <f t="shared" si="142"/>
        <v>0</v>
      </c>
      <c r="S479" s="182">
        <f t="shared" si="143"/>
        <v>0</v>
      </c>
      <c r="T479" s="2"/>
      <c r="U479" s="100">
        <f t="shared" si="144"/>
        <v>0</v>
      </c>
      <c r="V479" s="100">
        <f t="shared" si="145"/>
        <v>0</v>
      </c>
      <c r="W479" s="22">
        <f t="shared" si="146"/>
        <v>0</v>
      </c>
      <c r="X479" s="11">
        <f t="shared" si="147"/>
        <v>100</v>
      </c>
      <c r="Y479" s="11">
        <f t="shared" si="148"/>
        <v>0</v>
      </c>
      <c r="Z479" s="98">
        <f t="shared" si="135"/>
        <v>0</v>
      </c>
      <c r="AA479" s="98">
        <f t="shared" si="136"/>
        <v>0</v>
      </c>
      <c r="AB479" s="98">
        <f t="shared" si="149"/>
        <v>0</v>
      </c>
      <c r="AC479" s="19"/>
      <c r="AD479" s="13"/>
      <c r="AE479" s="95">
        <f t="shared" si="137"/>
        <v>0</v>
      </c>
      <c r="AF479" s="95">
        <f t="shared" si="138"/>
        <v>0</v>
      </c>
      <c r="AG479" s="95">
        <f t="shared" si="139"/>
        <v>0</v>
      </c>
    </row>
    <row r="480" spans="1:33" hidden="1">
      <c r="A480" s="7">
        <v>476</v>
      </c>
      <c r="B480" s="17"/>
      <c r="C480" s="17"/>
      <c r="D480" s="17"/>
      <c r="E480" s="2"/>
      <c r="F480" s="99"/>
      <c r="G480" s="93"/>
      <c r="H480" s="12"/>
      <c r="I480" s="11">
        <v>100</v>
      </c>
      <c r="J480" s="11">
        <f t="shared" si="150"/>
        <v>0</v>
      </c>
      <c r="K480" s="7" t="s">
        <v>9</v>
      </c>
      <c r="L480" s="98">
        <f t="shared" si="151"/>
        <v>0</v>
      </c>
      <c r="M480" s="94">
        <f t="shared" si="152"/>
        <v>0</v>
      </c>
      <c r="N480" s="94">
        <f t="shared" si="153"/>
        <v>0</v>
      </c>
      <c r="O480" s="30"/>
      <c r="P480" s="21">
        <f t="shared" si="140"/>
        <v>0</v>
      </c>
      <c r="Q480" s="5">
        <f t="shared" si="141"/>
        <v>0</v>
      </c>
      <c r="R480" s="5">
        <f t="shared" si="142"/>
        <v>0</v>
      </c>
      <c r="S480" s="182">
        <f t="shared" si="143"/>
        <v>0</v>
      </c>
      <c r="T480" s="2"/>
      <c r="U480" s="100">
        <f t="shared" si="144"/>
        <v>0</v>
      </c>
      <c r="V480" s="100">
        <f t="shared" si="145"/>
        <v>0</v>
      </c>
      <c r="W480" s="22">
        <f t="shared" si="146"/>
        <v>0</v>
      </c>
      <c r="X480" s="11">
        <f t="shared" si="147"/>
        <v>100</v>
      </c>
      <c r="Y480" s="11">
        <f t="shared" si="148"/>
        <v>0</v>
      </c>
      <c r="Z480" s="98">
        <f t="shared" si="135"/>
        <v>0</v>
      </c>
      <c r="AA480" s="98">
        <f t="shared" si="136"/>
        <v>0</v>
      </c>
      <c r="AB480" s="98">
        <f t="shared" si="149"/>
        <v>0</v>
      </c>
      <c r="AC480" s="19"/>
      <c r="AD480" s="13"/>
      <c r="AE480" s="95">
        <f t="shared" si="137"/>
        <v>0</v>
      </c>
      <c r="AF480" s="95">
        <f t="shared" si="138"/>
        <v>0</v>
      </c>
      <c r="AG480" s="95">
        <f t="shared" si="139"/>
        <v>0</v>
      </c>
    </row>
    <row r="481" spans="1:33" hidden="1">
      <c r="A481" s="7">
        <v>477</v>
      </c>
      <c r="B481" s="17"/>
      <c r="C481" s="17"/>
      <c r="D481" s="17"/>
      <c r="E481" s="2"/>
      <c r="F481" s="99"/>
      <c r="G481" s="93"/>
      <c r="H481" s="12"/>
      <c r="I481" s="11">
        <v>100</v>
      </c>
      <c r="J481" s="11">
        <f t="shared" si="150"/>
        <v>0</v>
      </c>
      <c r="K481" s="7" t="s">
        <v>9</v>
      </c>
      <c r="L481" s="98">
        <f t="shared" si="151"/>
        <v>0</v>
      </c>
      <c r="M481" s="94">
        <f t="shared" si="152"/>
        <v>0</v>
      </c>
      <c r="N481" s="94">
        <f t="shared" si="153"/>
        <v>0</v>
      </c>
      <c r="O481" s="30"/>
      <c r="P481" s="21">
        <f t="shared" si="140"/>
        <v>0</v>
      </c>
      <c r="Q481" s="5">
        <f t="shared" si="141"/>
        <v>0</v>
      </c>
      <c r="R481" s="5">
        <f t="shared" si="142"/>
        <v>0</v>
      </c>
      <c r="S481" s="182">
        <f t="shared" si="143"/>
        <v>0</v>
      </c>
      <c r="T481" s="2"/>
      <c r="U481" s="100">
        <f t="shared" si="144"/>
        <v>0</v>
      </c>
      <c r="V481" s="100">
        <f t="shared" si="145"/>
        <v>0</v>
      </c>
      <c r="W481" s="22">
        <f t="shared" si="146"/>
        <v>0</v>
      </c>
      <c r="X481" s="11">
        <f t="shared" si="147"/>
        <v>100</v>
      </c>
      <c r="Y481" s="11">
        <f t="shared" si="148"/>
        <v>0</v>
      </c>
      <c r="Z481" s="98">
        <f t="shared" si="135"/>
        <v>0</v>
      </c>
      <c r="AA481" s="98">
        <f t="shared" si="136"/>
        <v>0</v>
      </c>
      <c r="AB481" s="98">
        <f t="shared" si="149"/>
        <v>0</v>
      </c>
      <c r="AC481" s="19"/>
      <c r="AD481" s="13"/>
      <c r="AE481" s="95">
        <f t="shared" si="137"/>
        <v>0</v>
      </c>
      <c r="AF481" s="95">
        <f t="shared" si="138"/>
        <v>0</v>
      </c>
      <c r="AG481" s="95">
        <f t="shared" si="139"/>
        <v>0</v>
      </c>
    </row>
    <row r="482" spans="1:33" hidden="1">
      <c r="A482" s="7">
        <v>478</v>
      </c>
      <c r="B482" s="17"/>
      <c r="C482" s="17"/>
      <c r="D482" s="17"/>
      <c r="E482" s="2"/>
      <c r="F482" s="99"/>
      <c r="G482" s="93"/>
      <c r="H482" s="12"/>
      <c r="I482" s="11">
        <v>100</v>
      </c>
      <c r="J482" s="11">
        <f t="shared" si="150"/>
        <v>0</v>
      </c>
      <c r="K482" s="7" t="s">
        <v>9</v>
      </c>
      <c r="L482" s="98">
        <f t="shared" si="151"/>
        <v>0</v>
      </c>
      <c r="M482" s="94">
        <f t="shared" si="152"/>
        <v>0</v>
      </c>
      <c r="N482" s="94">
        <f t="shared" si="153"/>
        <v>0</v>
      </c>
      <c r="O482" s="30"/>
      <c r="P482" s="21">
        <f t="shared" si="140"/>
        <v>0</v>
      </c>
      <c r="Q482" s="5">
        <f t="shared" si="141"/>
        <v>0</v>
      </c>
      <c r="R482" s="5">
        <f t="shared" si="142"/>
        <v>0</v>
      </c>
      <c r="S482" s="182">
        <f t="shared" si="143"/>
        <v>0</v>
      </c>
      <c r="T482" s="2"/>
      <c r="U482" s="100">
        <f t="shared" si="144"/>
        <v>0</v>
      </c>
      <c r="V482" s="100">
        <f t="shared" si="145"/>
        <v>0</v>
      </c>
      <c r="W482" s="22">
        <f t="shared" si="146"/>
        <v>0</v>
      </c>
      <c r="X482" s="11">
        <f t="shared" si="147"/>
        <v>100</v>
      </c>
      <c r="Y482" s="11">
        <f t="shared" si="148"/>
        <v>0</v>
      </c>
      <c r="Z482" s="98">
        <f t="shared" si="135"/>
        <v>0</v>
      </c>
      <c r="AA482" s="98">
        <f t="shared" si="136"/>
        <v>0</v>
      </c>
      <c r="AB482" s="98">
        <f t="shared" si="149"/>
        <v>0</v>
      </c>
      <c r="AC482" s="19"/>
      <c r="AD482" s="13"/>
      <c r="AE482" s="95">
        <f t="shared" si="137"/>
        <v>0</v>
      </c>
      <c r="AF482" s="95">
        <f t="shared" si="138"/>
        <v>0</v>
      </c>
      <c r="AG482" s="95">
        <f t="shared" si="139"/>
        <v>0</v>
      </c>
    </row>
    <row r="483" spans="1:33" hidden="1">
      <c r="A483" s="7">
        <v>479</v>
      </c>
      <c r="B483" s="17"/>
      <c r="C483" s="17"/>
      <c r="D483" s="17"/>
      <c r="E483" s="2"/>
      <c r="F483" s="99"/>
      <c r="G483" s="93"/>
      <c r="H483" s="12"/>
      <c r="I483" s="11">
        <v>100</v>
      </c>
      <c r="J483" s="11">
        <f t="shared" si="150"/>
        <v>0</v>
      </c>
      <c r="K483" s="7" t="s">
        <v>9</v>
      </c>
      <c r="L483" s="98">
        <f t="shared" si="151"/>
        <v>0</v>
      </c>
      <c r="M483" s="94">
        <f t="shared" si="152"/>
        <v>0</v>
      </c>
      <c r="N483" s="94">
        <f t="shared" si="153"/>
        <v>0</v>
      </c>
      <c r="O483" s="30"/>
      <c r="P483" s="21">
        <f t="shared" si="140"/>
        <v>0</v>
      </c>
      <c r="Q483" s="5">
        <f t="shared" si="141"/>
        <v>0</v>
      </c>
      <c r="R483" s="5">
        <f t="shared" si="142"/>
        <v>0</v>
      </c>
      <c r="S483" s="182">
        <f t="shared" si="143"/>
        <v>0</v>
      </c>
      <c r="T483" s="2"/>
      <c r="U483" s="100">
        <f t="shared" si="144"/>
        <v>0</v>
      </c>
      <c r="V483" s="100">
        <f t="shared" si="145"/>
        <v>0</v>
      </c>
      <c r="W483" s="22">
        <f t="shared" si="146"/>
        <v>0</v>
      </c>
      <c r="X483" s="11">
        <f t="shared" si="147"/>
        <v>100</v>
      </c>
      <c r="Y483" s="11">
        <f t="shared" si="148"/>
        <v>0</v>
      </c>
      <c r="Z483" s="98">
        <f t="shared" si="135"/>
        <v>0</v>
      </c>
      <c r="AA483" s="98">
        <f t="shared" si="136"/>
        <v>0</v>
      </c>
      <c r="AB483" s="98">
        <f t="shared" si="149"/>
        <v>0</v>
      </c>
      <c r="AC483" s="19"/>
      <c r="AD483" s="13"/>
      <c r="AE483" s="95">
        <f t="shared" si="137"/>
        <v>0</v>
      </c>
      <c r="AF483" s="95">
        <f t="shared" si="138"/>
        <v>0</v>
      </c>
      <c r="AG483" s="95">
        <f t="shared" si="139"/>
        <v>0</v>
      </c>
    </row>
    <row r="484" spans="1:33" hidden="1">
      <c r="A484" s="7">
        <v>480</v>
      </c>
      <c r="B484" s="17"/>
      <c r="C484" s="17"/>
      <c r="D484" s="17"/>
      <c r="E484" s="2"/>
      <c r="F484" s="99"/>
      <c r="G484" s="93"/>
      <c r="H484" s="12"/>
      <c r="I484" s="11">
        <v>100</v>
      </c>
      <c r="J484" s="11">
        <f t="shared" si="150"/>
        <v>0</v>
      </c>
      <c r="K484" s="7" t="s">
        <v>9</v>
      </c>
      <c r="L484" s="98">
        <f t="shared" si="151"/>
        <v>0</v>
      </c>
      <c r="M484" s="94">
        <f t="shared" si="152"/>
        <v>0</v>
      </c>
      <c r="N484" s="94">
        <f t="shared" si="153"/>
        <v>0</v>
      </c>
      <c r="O484" s="30"/>
      <c r="P484" s="21">
        <f t="shared" si="140"/>
        <v>0</v>
      </c>
      <c r="Q484" s="5">
        <f t="shared" si="141"/>
        <v>0</v>
      </c>
      <c r="R484" s="5">
        <f t="shared" si="142"/>
        <v>0</v>
      </c>
      <c r="S484" s="182">
        <f t="shared" si="143"/>
        <v>0</v>
      </c>
      <c r="T484" s="2"/>
      <c r="U484" s="100">
        <f t="shared" si="144"/>
        <v>0</v>
      </c>
      <c r="V484" s="100">
        <f t="shared" si="145"/>
        <v>0</v>
      </c>
      <c r="W484" s="22">
        <f t="shared" si="146"/>
        <v>0</v>
      </c>
      <c r="X484" s="11">
        <f t="shared" si="147"/>
        <v>100</v>
      </c>
      <c r="Y484" s="11">
        <f t="shared" si="148"/>
        <v>0</v>
      </c>
      <c r="Z484" s="98">
        <f t="shared" si="135"/>
        <v>0</v>
      </c>
      <c r="AA484" s="98">
        <f t="shared" si="136"/>
        <v>0</v>
      </c>
      <c r="AB484" s="98">
        <f t="shared" si="149"/>
        <v>0</v>
      </c>
      <c r="AC484" s="19"/>
      <c r="AD484" s="13"/>
      <c r="AE484" s="95">
        <f t="shared" si="137"/>
        <v>0</v>
      </c>
      <c r="AF484" s="95">
        <f t="shared" si="138"/>
        <v>0</v>
      </c>
      <c r="AG484" s="95">
        <f t="shared" si="139"/>
        <v>0</v>
      </c>
    </row>
    <row r="485" spans="1:33" hidden="1">
      <c r="A485" s="7">
        <v>481</v>
      </c>
      <c r="B485" s="17"/>
      <c r="C485" s="17"/>
      <c r="D485" s="17"/>
      <c r="E485" s="2"/>
      <c r="F485" s="99"/>
      <c r="G485" s="93"/>
      <c r="H485" s="12"/>
      <c r="I485" s="11">
        <v>100</v>
      </c>
      <c r="J485" s="11">
        <f t="shared" si="150"/>
        <v>0</v>
      </c>
      <c r="K485" s="7" t="s">
        <v>9</v>
      </c>
      <c r="L485" s="98">
        <f t="shared" si="151"/>
        <v>0</v>
      </c>
      <c r="M485" s="94">
        <f t="shared" si="152"/>
        <v>0</v>
      </c>
      <c r="N485" s="94">
        <f t="shared" si="153"/>
        <v>0</v>
      </c>
      <c r="O485" s="30"/>
      <c r="P485" s="21">
        <f t="shared" si="140"/>
        <v>0</v>
      </c>
      <c r="Q485" s="5">
        <f t="shared" si="141"/>
        <v>0</v>
      </c>
      <c r="R485" s="5">
        <f t="shared" si="142"/>
        <v>0</v>
      </c>
      <c r="S485" s="182">
        <f t="shared" si="143"/>
        <v>0</v>
      </c>
      <c r="T485" s="2"/>
      <c r="U485" s="100">
        <f t="shared" si="144"/>
        <v>0</v>
      </c>
      <c r="V485" s="100">
        <f t="shared" si="145"/>
        <v>0</v>
      </c>
      <c r="W485" s="22">
        <f t="shared" si="146"/>
        <v>0</v>
      </c>
      <c r="X485" s="11">
        <f t="shared" si="147"/>
        <v>100</v>
      </c>
      <c r="Y485" s="11">
        <f t="shared" si="148"/>
        <v>0</v>
      </c>
      <c r="Z485" s="98">
        <f t="shared" si="135"/>
        <v>0</v>
      </c>
      <c r="AA485" s="98">
        <f t="shared" si="136"/>
        <v>0</v>
      </c>
      <c r="AB485" s="98">
        <f t="shared" si="149"/>
        <v>0</v>
      </c>
      <c r="AC485" s="19"/>
      <c r="AD485" s="13"/>
      <c r="AE485" s="95">
        <f t="shared" si="137"/>
        <v>0</v>
      </c>
      <c r="AF485" s="95">
        <f t="shared" si="138"/>
        <v>0</v>
      </c>
      <c r="AG485" s="95">
        <f t="shared" si="139"/>
        <v>0</v>
      </c>
    </row>
    <row r="486" spans="1:33" hidden="1">
      <c r="A486" s="7">
        <v>482</v>
      </c>
      <c r="B486" s="17"/>
      <c r="C486" s="17"/>
      <c r="D486" s="17"/>
      <c r="E486" s="2"/>
      <c r="F486" s="99"/>
      <c r="G486" s="93"/>
      <c r="H486" s="12"/>
      <c r="I486" s="11">
        <v>100</v>
      </c>
      <c r="J486" s="11">
        <f t="shared" si="150"/>
        <v>0</v>
      </c>
      <c r="K486" s="7" t="s">
        <v>9</v>
      </c>
      <c r="L486" s="98">
        <f t="shared" si="151"/>
        <v>0</v>
      </c>
      <c r="M486" s="94">
        <f t="shared" si="152"/>
        <v>0</v>
      </c>
      <c r="N486" s="94">
        <f t="shared" si="153"/>
        <v>0</v>
      </c>
      <c r="O486" s="30"/>
      <c r="P486" s="21">
        <f t="shared" si="140"/>
        <v>0</v>
      </c>
      <c r="Q486" s="5">
        <f t="shared" si="141"/>
        <v>0</v>
      </c>
      <c r="R486" s="5">
        <f t="shared" si="142"/>
        <v>0</v>
      </c>
      <c r="S486" s="182">
        <f t="shared" si="143"/>
        <v>0</v>
      </c>
      <c r="T486" s="2"/>
      <c r="U486" s="100">
        <f t="shared" si="144"/>
        <v>0</v>
      </c>
      <c r="V486" s="100">
        <f t="shared" si="145"/>
        <v>0</v>
      </c>
      <c r="W486" s="22">
        <f t="shared" si="146"/>
        <v>0</v>
      </c>
      <c r="X486" s="11">
        <f t="shared" si="147"/>
        <v>100</v>
      </c>
      <c r="Y486" s="11">
        <f t="shared" si="148"/>
        <v>0</v>
      </c>
      <c r="Z486" s="98">
        <f t="shared" si="135"/>
        <v>0</v>
      </c>
      <c r="AA486" s="98">
        <f t="shared" si="136"/>
        <v>0</v>
      </c>
      <c r="AB486" s="98">
        <f t="shared" si="149"/>
        <v>0</v>
      </c>
      <c r="AC486" s="19"/>
      <c r="AD486" s="13"/>
      <c r="AE486" s="95">
        <f t="shared" si="137"/>
        <v>0</v>
      </c>
      <c r="AF486" s="95">
        <f t="shared" si="138"/>
        <v>0</v>
      </c>
      <c r="AG486" s="95">
        <f t="shared" si="139"/>
        <v>0</v>
      </c>
    </row>
    <row r="487" spans="1:33" hidden="1">
      <c r="A487" s="7">
        <v>483</v>
      </c>
      <c r="B487" s="17"/>
      <c r="C487" s="17"/>
      <c r="D487" s="17"/>
      <c r="E487" s="2"/>
      <c r="F487" s="99"/>
      <c r="G487" s="93"/>
      <c r="H487" s="12"/>
      <c r="I487" s="11">
        <v>100</v>
      </c>
      <c r="J487" s="11">
        <f t="shared" si="150"/>
        <v>0</v>
      </c>
      <c r="K487" s="7" t="s">
        <v>9</v>
      </c>
      <c r="L487" s="98">
        <f t="shared" si="151"/>
        <v>0</v>
      </c>
      <c r="M487" s="94">
        <f t="shared" si="152"/>
        <v>0</v>
      </c>
      <c r="N487" s="94">
        <f t="shared" si="153"/>
        <v>0</v>
      </c>
      <c r="O487" s="30"/>
      <c r="P487" s="21">
        <f t="shared" si="140"/>
        <v>0</v>
      </c>
      <c r="Q487" s="5">
        <f t="shared" si="141"/>
        <v>0</v>
      </c>
      <c r="R487" s="5">
        <f t="shared" si="142"/>
        <v>0</v>
      </c>
      <c r="S487" s="182">
        <f t="shared" si="143"/>
        <v>0</v>
      </c>
      <c r="T487" s="2"/>
      <c r="U487" s="100">
        <f t="shared" si="144"/>
        <v>0</v>
      </c>
      <c r="V487" s="100">
        <f t="shared" si="145"/>
        <v>0</v>
      </c>
      <c r="W487" s="22">
        <f t="shared" si="146"/>
        <v>0</v>
      </c>
      <c r="X487" s="11">
        <f t="shared" si="147"/>
        <v>100</v>
      </c>
      <c r="Y487" s="11">
        <f t="shared" si="148"/>
        <v>0</v>
      </c>
      <c r="Z487" s="98">
        <f t="shared" si="135"/>
        <v>0</v>
      </c>
      <c r="AA487" s="98">
        <f t="shared" si="136"/>
        <v>0</v>
      </c>
      <c r="AB487" s="98">
        <f t="shared" si="149"/>
        <v>0</v>
      </c>
      <c r="AC487" s="19"/>
      <c r="AD487" s="13"/>
      <c r="AE487" s="95">
        <f t="shared" si="137"/>
        <v>0</v>
      </c>
      <c r="AF487" s="95">
        <f t="shared" si="138"/>
        <v>0</v>
      </c>
      <c r="AG487" s="95">
        <f t="shared" si="139"/>
        <v>0</v>
      </c>
    </row>
    <row r="488" spans="1:33" hidden="1">
      <c r="A488" s="7">
        <v>484</v>
      </c>
      <c r="B488" s="17"/>
      <c r="C488" s="17"/>
      <c r="D488" s="17"/>
      <c r="E488" s="2"/>
      <c r="F488" s="99"/>
      <c r="G488" s="93"/>
      <c r="H488" s="12"/>
      <c r="I488" s="11">
        <v>100</v>
      </c>
      <c r="J488" s="11">
        <f t="shared" si="150"/>
        <v>0</v>
      </c>
      <c r="K488" s="7" t="s">
        <v>9</v>
      </c>
      <c r="L488" s="98">
        <f t="shared" si="151"/>
        <v>0</v>
      </c>
      <c r="M488" s="94">
        <f t="shared" si="152"/>
        <v>0</v>
      </c>
      <c r="N488" s="94">
        <f t="shared" si="153"/>
        <v>0</v>
      </c>
      <c r="O488" s="30"/>
      <c r="P488" s="21">
        <f t="shared" si="140"/>
        <v>0</v>
      </c>
      <c r="Q488" s="5">
        <f t="shared" si="141"/>
        <v>0</v>
      </c>
      <c r="R488" s="5">
        <f t="shared" si="142"/>
        <v>0</v>
      </c>
      <c r="S488" s="182">
        <f t="shared" si="143"/>
        <v>0</v>
      </c>
      <c r="T488" s="2"/>
      <c r="U488" s="100">
        <f t="shared" si="144"/>
        <v>0</v>
      </c>
      <c r="V488" s="100">
        <f t="shared" si="145"/>
        <v>0</v>
      </c>
      <c r="W488" s="22">
        <f t="shared" si="146"/>
        <v>0</v>
      </c>
      <c r="X488" s="11">
        <f t="shared" si="147"/>
        <v>100</v>
      </c>
      <c r="Y488" s="11">
        <f t="shared" si="148"/>
        <v>0</v>
      </c>
      <c r="Z488" s="98">
        <f t="shared" si="135"/>
        <v>0</v>
      </c>
      <c r="AA488" s="98">
        <f t="shared" si="136"/>
        <v>0</v>
      </c>
      <c r="AB488" s="98">
        <f t="shared" si="149"/>
        <v>0</v>
      </c>
      <c r="AC488" s="19"/>
      <c r="AD488" s="13"/>
      <c r="AE488" s="95">
        <f t="shared" si="137"/>
        <v>0</v>
      </c>
      <c r="AF488" s="95">
        <f t="shared" si="138"/>
        <v>0</v>
      </c>
      <c r="AG488" s="95">
        <f t="shared" si="139"/>
        <v>0</v>
      </c>
    </row>
    <row r="489" spans="1:33" hidden="1">
      <c r="A489" s="7">
        <v>485</v>
      </c>
      <c r="B489" s="17"/>
      <c r="C489" s="17"/>
      <c r="D489" s="17"/>
      <c r="E489" s="2"/>
      <c r="F489" s="99"/>
      <c r="G489" s="93"/>
      <c r="H489" s="12"/>
      <c r="I489" s="11">
        <v>100</v>
      </c>
      <c r="J489" s="11">
        <f t="shared" si="150"/>
        <v>0</v>
      </c>
      <c r="K489" s="7" t="s">
        <v>9</v>
      </c>
      <c r="L489" s="98">
        <f t="shared" si="151"/>
        <v>0</v>
      </c>
      <c r="M489" s="94">
        <f t="shared" si="152"/>
        <v>0</v>
      </c>
      <c r="N489" s="94">
        <f t="shared" si="153"/>
        <v>0</v>
      </c>
      <c r="O489" s="30"/>
      <c r="P489" s="21">
        <f t="shared" si="140"/>
        <v>0</v>
      </c>
      <c r="Q489" s="5">
        <f t="shared" si="141"/>
        <v>0</v>
      </c>
      <c r="R489" s="5">
        <f t="shared" si="142"/>
        <v>0</v>
      </c>
      <c r="S489" s="182">
        <f t="shared" si="143"/>
        <v>0</v>
      </c>
      <c r="T489" s="2"/>
      <c r="U489" s="100">
        <f t="shared" si="144"/>
        <v>0</v>
      </c>
      <c r="V489" s="100">
        <f t="shared" si="145"/>
        <v>0</v>
      </c>
      <c r="W489" s="22">
        <f t="shared" si="146"/>
        <v>0</v>
      </c>
      <c r="X489" s="11">
        <f t="shared" si="147"/>
        <v>100</v>
      </c>
      <c r="Y489" s="11">
        <f t="shared" si="148"/>
        <v>0</v>
      </c>
      <c r="Z489" s="98">
        <f t="shared" si="135"/>
        <v>0</v>
      </c>
      <c r="AA489" s="98">
        <f t="shared" si="136"/>
        <v>0</v>
      </c>
      <c r="AB489" s="98">
        <f t="shared" si="149"/>
        <v>0</v>
      </c>
      <c r="AC489" s="19"/>
      <c r="AD489" s="13"/>
      <c r="AE489" s="95">
        <f t="shared" si="137"/>
        <v>0</v>
      </c>
      <c r="AF489" s="95">
        <f t="shared" si="138"/>
        <v>0</v>
      </c>
      <c r="AG489" s="95">
        <f t="shared" si="139"/>
        <v>0</v>
      </c>
    </row>
    <row r="490" spans="1:33" hidden="1">
      <c r="A490" s="7">
        <v>486</v>
      </c>
      <c r="B490" s="17"/>
      <c r="C490" s="17"/>
      <c r="D490" s="17"/>
      <c r="E490" s="2"/>
      <c r="F490" s="99"/>
      <c r="G490" s="93"/>
      <c r="H490" s="12"/>
      <c r="I490" s="11">
        <v>100</v>
      </c>
      <c r="J490" s="11">
        <f t="shared" si="150"/>
        <v>0</v>
      </c>
      <c r="K490" s="7" t="s">
        <v>9</v>
      </c>
      <c r="L490" s="98">
        <f t="shared" si="151"/>
        <v>0</v>
      </c>
      <c r="M490" s="94">
        <f t="shared" si="152"/>
        <v>0</v>
      </c>
      <c r="N490" s="94">
        <f t="shared" si="153"/>
        <v>0</v>
      </c>
      <c r="O490" s="30"/>
      <c r="P490" s="21">
        <f t="shared" si="140"/>
        <v>0</v>
      </c>
      <c r="Q490" s="5">
        <f t="shared" si="141"/>
        <v>0</v>
      </c>
      <c r="R490" s="5">
        <f t="shared" si="142"/>
        <v>0</v>
      </c>
      <c r="S490" s="182">
        <f t="shared" si="143"/>
        <v>0</v>
      </c>
      <c r="T490" s="2"/>
      <c r="U490" s="100">
        <f t="shared" si="144"/>
        <v>0</v>
      </c>
      <c r="V490" s="100">
        <f t="shared" si="145"/>
        <v>0</v>
      </c>
      <c r="W490" s="22">
        <f t="shared" si="146"/>
        <v>0</v>
      </c>
      <c r="X490" s="11">
        <f t="shared" si="147"/>
        <v>100</v>
      </c>
      <c r="Y490" s="11">
        <f t="shared" si="148"/>
        <v>0</v>
      </c>
      <c r="Z490" s="98">
        <f t="shared" si="135"/>
        <v>0</v>
      </c>
      <c r="AA490" s="98">
        <f t="shared" si="136"/>
        <v>0</v>
      </c>
      <c r="AB490" s="98">
        <f t="shared" si="149"/>
        <v>0</v>
      </c>
      <c r="AC490" s="19"/>
      <c r="AD490" s="13"/>
      <c r="AE490" s="95">
        <f t="shared" si="137"/>
        <v>0</v>
      </c>
      <c r="AF490" s="95">
        <f t="shared" si="138"/>
        <v>0</v>
      </c>
      <c r="AG490" s="95">
        <f t="shared" si="139"/>
        <v>0</v>
      </c>
    </row>
    <row r="491" spans="1:33" hidden="1">
      <c r="A491" s="7">
        <v>487</v>
      </c>
      <c r="B491" s="17"/>
      <c r="C491" s="17"/>
      <c r="D491" s="17"/>
      <c r="E491" s="2"/>
      <c r="F491" s="99"/>
      <c r="G491" s="93"/>
      <c r="H491" s="12"/>
      <c r="I491" s="11">
        <v>100</v>
      </c>
      <c r="J491" s="11">
        <f t="shared" si="150"/>
        <v>0</v>
      </c>
      <c r="K491" s="7" t="s">
        <v>9</v>
      </c>
      <c r="L491" s="98">
        <f t="shared" si="151"/>
        <v>0</v>
      </c>
      <c r="M491" s="94">
        <f t="shared" si="152"/>
        <v>0</v>
      </c>
      <c r="N491" s="94">
        <f t="shared" si="153"/>
        <v>0</v>
      </c>
      <c r="O491" s="30"/>
      <c r="P491" s="21">
        <f t="shared" si="140"/>
        <v>0</v>
      </c>
      <c r="Q491" s="5">
        <f t="shared" si="141"/>
        <v>0</v>
      </c>
      <c r="R491" s="5">
        <f t="shared" si="142"/>
        <v>0</v>
      </c>
      <c r="S491" s="182">
        <f t="shared" si="143"/>
        <v>0</v>
      </c>
      <c r="T491" s="2"/>
      <c r="U491" s="100">
        <f t="shared" si="144"/>
        <v>0</v>
      </c>
      <c r="V491" s="100">
        <f t="shared" si="145"/>
        <v>0</v>
      </c>
      <c r="W491" s="22">
        <f t="shared" si="146"/>
        <v>0</v>
      </c>
      <c r="X491" s="11">
        <f t="shared" si="147"/>
        <v>100</v>
      </c>
      <c r="Y491" s="11">
        <f t="shared" si="148"/>
        <v>0</v>
      </c>
      <c r="Z491" s="98">
        <f t="shared" si="135"/>
        <v>0</v>
      </c>
      <c r="AA491" s="98">
        <f t="shared" si="136"/>
        <v>0</v>
      </c>
      <c r="AB491" s="98">
        <f t="shared" si="149"/>
        <v>0</v>
      </c>
      <c r="AC491" s="19"/>
      <c r="AD491" s="13"/>
      <c r="AE491" s="95">
        <f t="shared" si="137"/>
        <v>0</v>
      </c>
      <c r="AF491" s="95">
        <f t="shared" si="138"/>
        <v>0</v>
      </c>
      <c r="AG491" s="95">
        <f t="shared" si="139"/>
        <v>0</v>
      </c>
    </row>
    <row r="492" spans="1:33" hidden="1">
      <c r="A492" s="7">
        <v>488</v>
      </c>
      <c r="B492" s="17"/>
      <c r="C492" s="17"/>
      <c r="D492" s="17"/>
      <c r="E492" s="2"/>
      <c r="F492" s="99"/>
      <c r="G492" s="93"/>
      <c r="H492" s="12"/>
      <c r="I492" s="11">
        <v>100</v>
      </c>
      <c r="J492" s="11">
        <f t="shared" si="150"/>
        <v>0</v>
      </c>
      <c r="K492" s="7" t="s">
        <v>9</v>
      </c>
      <c r="L492" s="98">
        <f t="shared" si="151"/>
        <v>0</v>
      </c>
      <c r="M492" s="94">
        <f t="shared" si="152"/>
        <v>0</v>
      </c>
      <c r="N492" s="94">
        <f t="shared" si="153"/>
        <v>0</v>
      </c>
      <c r="O492" s="30"/>
      <c r="P492" s="21">
        <f t="shared" si="140"/>
        <v>0</v>
      </c>
      <c r="Q492" s="5">
        <f t="shared" si="141"/>
        <v>0</v>
      </c>
      <c r="R492" s="5">
        <f t="shared" si="142"/>
        <v>0</v>
      </c>
      <c r="S492" s="182">
        <f t="shared" si="143"/>
        <v>0</v>
      </c>
      <c r="T492" s="2"/>
      <c r="U492" s="100">
        <f t="shared" si="144"/>
        <v>0</v>
      </c>
      <c r="V492" s="100">
        <f t="shared" si="145"/>
        <v>0</v>
      </c>
      <c r="W492" s="22">
        <f t="shared" si="146"/>
        <v>0</v>
      </c>
      <c r="X492" s="11">
        <f t="shared" si="147"/>
        <v>100</v>
      </c>
      <c r="Y492" s="11">
        <f t="shared" si="148"/>
        <v>0</v>
      </c>
      <c r="Z492" s="98">
        <f t="shared" si="135"/>
        <v>0</v>
      </c>
      <c r="AA492" s="98">
        <f t="shared" si="136"/>
        <v>0</v>
      </c>
      <c r="AB492" s="98">
        <f t="shared" si="149"/>
        <v>0</v>
      </c>
      <c r="AC492" s="19"/>
      <c r="AD492" s="13"/>
      <c r="AE492" s="95">
        <f t="shared" si="137"/>
        <v>0</v>
      </c>
      <c r="AF492" s="95">
        <f t="shared" si="138"/>
        <v>0</v>
      </c>
      <c r="AG492" s="95">
        <f t="shared" si="139"/>
        <v>0</v>
      </c>
    </row>
    <row r="493" spans="1:33" hidden="1">
      <c r="A493" s="7">
        <v>489</v>
      </c>
      <c r="B493" s="17"/>
      <c r="C493" s="17"/>
      <c r="D493" s="17"/>
      <c r="E493" s="2"/>
      <c r="F493" s="99"/>
      <c r="G493" s="93"/>
      <c r="H493" s="12"/>
      <c r="I493" s="11">
        <v>100</v>
      </c>
      <c r="J493" s="11">
        <f t="shared" si="150"/>
        <v>0</v>
      </c>
      <c r="K493" s="7" t="s">
        <v>9</v>
      </c>
      <c r="L493" s="98">
        <f t="shared" si="151"/>
        <v>0</v>
      </c>
      <c r="M493" s="94">
        <f t="shared" si="152"/>
        <v>0</v>
      </c>
      <c r="N493" s="94">
        <f t="shared" si="153"/>
        <v>0</v>
      </c>
      <c r="O493" s="30"/>
      <c r="P493" s="21">
        <f t="shared" si="140"/>
        <v>0</v>
      </c>
      <c r="Q493" s="5">
        <f t="shared" si="141"/>
        <v>0</v>
      </c>
      <c r="R493" s="5">
        <f t="shared" si="142"/>
        <v>0</v>
      </c>
      <c r="S493" s="182">
        <f t="shared" si="143"/>
        <v>0</v>
      </c>
      <c r="T493" s="2"/>
      <c r="U493" s="100">
        <f t="shared" si="144"/>
        <v>0</v>
      </c>
      <c r="V493" s="100">
        <f t="shared" si="145"/>
        <v>0</v>
      </c>
      <c r="W493" s="22">
        <f t="shared" si="146"/>
        <v>0</v>
      </c>
      <c r="X493" s="11">
        <f t="shared" si="147"/>
        <v>100</v>
      </c>
      <c r="Y493" s="11">
        <f t="shared" si="148"/>
        <v>0</v>
      </c>
      <c r="Z493" s="98">
        <f t="shared" si="135"/>
        <v>0</v>
      </c>
      <c r="AA493" s="98">
        <f t="shared" si="136"/>
        <v>0</v>
      </c>
      <c r="AB493" s="98">
        <f t="shared" si="149"/>
        <v>0</v>
      </c>
      <c r="AC493" s="19"/>
      <c r="AD493" s="13"/>
      <c r="AE493" s="95">
        <f t="shared" si="137"/>
        <v>0</v>
      </c>
      <c r="AF493" s="95">
        <f t="shared" si="138"/>
        <v>0</v>
      </c>
      <c r="AG493" s="95">
        <f t="shared" si="139"/>
        <v>0</v>
      </c>
    </row>
    <row r="494" spans="1:33" hidden="1">
      <c r="A494" s="7">
        <v>490</v>
      </c>
      <c r="B494" s="17"/>
      <c r="C494" s="17"/>
      <c r="D494" s="17"/>
      <c r="E494" s="2"/>
      <c r="F494" s="99"/>
      <c r="G494" s="93"/>
      <c r="H494" s="12"/>
      <c r="I494" s="11">
        <v>100</v>
      </c>
      <c r="J494" s="11">
        <f t="shared" si="150"/>
        <v>0</v>
      </c>
      <c r="K494" s="7" t="s">
        <v>9</v>
      </c>
      <c r="L494" s="98">
        <f t="shared" si="151"/>
        <v>0</v>
      </c>
      <c r="M494" s="94">
        <f t="shared" si="152"/>
        <v>0</v>
      </c>
      <c r="N494" s="94">
        <f t="shared" si="153"/>
        <v>0</v>
      </c>
      <c r="O494" s="30"/>
      <c r="P494" s="21">
        <f t="shared" si="140"/>
        <v>0</v>
      </c>
      <c r="Q494" s="5">
        <f t="shared" si="141"/>
        <v>0</v>
      </c>
      <c r="R494" s="5">
        <f t="shared" si="142"/>
        <v>0</v>
      </c>
      <c r="S494" s="182">
        <f t="shared" si="143"/>
        <v>0</v>
      </c>
      <c r="T494" s="2"/>
      <c r="U494" s="100">
        <f t="shared" si="144"/>
        <v>0</v>
      </c>
      <c r="V494" s="100">
        <f t="shared" si="145"/>
        <v>0</v>
      </c>
      <c r="W494" s="22">
        <f t="shared" si="146"/>
        <v>0</v>
      </c>
      <c r="X494" s="11">
        <f t="shared" si="147"/>
        <v>100</v>
      </c>
      <c r="Y494" s="11">
        <f t="shared" si="148"/>
        <v>0</v>
      </c>
      <c r="Z494" s="98">
        <f t="shared" si="135"/>
        <v>0</v>
      </c>
      <c r="AA494" s="98">
        <f t="shared" si="136"/>
        <v>0</v>
      </c>
      <c r="AB494" s="98">
        <f t="shared" si="149"/>
        <v>0</v>
      </c>
      <c r="AC494" s="19"/>
      <c r="AD494" s="13"/>
      <c r="AE494" s="95">
        <f t="shared" si="137"/>
        <v>0</v>
      </c>
      <c r="AF494" s="95">
        <f t="shared" si="138"/>
        <v>0</v>
      </c>
      <c r="AG494" s="95">
        <f t="shared" si="139"/>
        <v>0</v>
      </c>
    </row>
    <row r="495" spans="1:33" hidden="1">
      <c r="A495" s="7">
        <v>491</v>
      </c>
      <c r="B495" s="17"/>
      <c r="C495" s="17"/>
      <c r="D495" s="17"/>
      <c r="E495" s="2"/>
      <c r="F495" s="99"/>
      <c r="G495" s="93"/>
      <c r="H495" s="12"/>
      <c r="I495" s="11">
        <v>100</v>
      </c>
      <c r="J495" s="11">
        <f t="shared" si="150"/>
        <v>0</v>
      </c>
      <c r="K495" s="7" t="s">
        <v>9</v>
      </c>
      <c r="L495" s="98">
        <f t="shared" si="151"/>
        <v>0</v>
      </c>
      <c r="M495" s="94">
        <f t="shared" si="152"/>
        <v>0</v>
      </c>
      <c r="N495" s="94">
        <f t="shared" si="153"/>
        <v>0</v>
      </c>
      <c r="O495" s="30"/>
      <c r="P495" s="21">
        <f t="shared" si="140"/>
        <v>0</v>
      </c>
      <c r="Q495" s="5">
        <f t="shared" si="141"/>
        <v>0</v>
      </c>
      <c r="R495" s="5">
        <f t="shared" si="142"/>
        <v>0</v>
      </c>
      <c r="S495" s="182">
        <f t="shared" si="143"/>
        <v>0</v>
      </c>
      <c r="T495" s="2"/>
      <c r="U495" s="100">
        <f t="shared" si="144"/>
        <v>0</v>
      </c>
      <c r="V495" s="100">
        <f t="shared" si="145"/>
        <v>0</v>
      </c>
      <c r="W495" s="22">
        <f t="shared" si="146"/>
        <v>0</v>
      </c>
      <c r="X495" s="11">
        <f t="shared" si="147"/>
        <v>100</v>
      </c>
      <c r="Y495" s="11">
        <f t="shared" si="148"/>
        <v>0</v>
      </c>
      <c r="Z495" s="98">
        <f t="shared" si="135"/>
        <v>0</v>
      </c>
      <c r="AA495" s="98">
        <f t="shared" si="136"/>
        <v>0</v>
      </c>
      <c r="AB495" s="98">
        <f t="shared" si="149"/>
        <v>0</v>
      </c>
      <c r="AC495" s="19"/>
      <c r="AD495" s="13"/>
      <c r="AE495" s="95">
        <f t="shared" si="137"/>
        <v>0</v>
      </c>
      <c r="AF495" s="95">
        <f t="shared" si="138"/>
        <v>0</v>
      </c>
      <c r="AG495" s="95">
        <f t="shared" si="139"/>
        <v>0</v>
      </c>
    </row>
    <row r="496" spans="1:33" hidden="1">
      <c r="A496" s="7">
        <v>492</v>
      </c>
      <c r="B496" s="17"/>
      <c r="C496" s="17"/>
      <c r="D496" s="17"/>
      <c r="E496" s="2"/>
      <c r="F496" s="99"/>
      <c r="G496" s="93"/>
      <c r="H496" s="12"/>
      <c r="I496" s="11">
        <v>100</v>
      </c>
      <c r="J496" s="11">
        <f t="shared" si="150"/>
        <v>0</v>
      </c>
      <c r="K496" s="7" t="s">
        <v>9</v>
      </c>
      <c r="L496" s="98">
        <f t="shared" si="151"/>
        <v>0</v>
      </c>
      <c r="M496" s="94">
        <f t="shared" si="152"/>
        <v>0</v>
      </c>
      <c r="N496" s="94">
        <f t="shared" si="153"/>
        <v>0</v>
      </c>
      <c r="O496" s="30"/>
      <c r="P496" s="21">
        <f t="shared" si="140"/>
        <v>0</v>
      </c>
      <c r="Q496" s="5">
        <f t="shared" si="141"/>
        <v>0</v>
      </c>
      <c r="R496" s="5">
        <f t="shared" si="142"/>
        <v>0</v>
      </c>
      <c r="S496" s="182">
        <f t="shared" si="143"/>
        <v>0</v>
      </c>
      <c r="T496" s="2"/>
      <c r="U496" s="100">
        <f t="shared" si="144"/>
        <v>0</v>
      </c>
      <c r="V496" s="100">
        <f t="shared" si="145"/>
        <v>0</v>
      </c>
      <c r="W496" s="22">
        <f t="shared" si="146"/>
        <v>0</v>
      </c>
      <c r="X496" s="11">
        <f t="shared" si="147"/>
        <v>100</v>
      </c>
      <c r="Y496" s="11">
        <f t="shared" si="148"/>
        <v>0</v>
      </c>
      <c r="Z496" s="98">
        <f t="shared" si="135"/>
        <v>0</v>
      </c>
      <c r="AA496" s="98">
        <f t="shared" si="136"/>
        <v>0</v>
      </c>
      <c r="AB496" s="98">
        <f t="shared" si="149"/>
        <v>0</v>
      </c>
      <c r="AC496" s="19"/>
      <c r="AD496" s="13"/>
      <c r="AE496" s="95">
        <f t="shared" si="137"/>
        <v>0</v>
      </c>
      <c r="AF496" s="95">
        <f t="shared" si="138"/>
        <v>0</v>
      </c>
      <c r="AG496" s="95">
        <f t="shared" si="139"/>
        <v>0</v>
      </c>
    </row>
    <row r="497" spans="1:33" hidden="1">
      <c r="A497" s="7">
        <v>493</v>
      </c>
      <c r="B497" s="17"/>
      <c r="C497" s="17"/>
      <c r="D497" s="17"/>
      <c r="E497" s="2"/>
      <c r="F497" s="99"/>
      <c r="G497" s="93"/>
      <c r="H497" s="12"/>
      <c r="I497" s="11">
        <v>100</v>
      </c>
      <c r="J497" s="11">
        <f t="shared" si="150"/>
        <v>0</v>
      </c>
      <c r="K497" s="7" t="s">
        <v>9</v>
      </c>
      <c r="L497" s="98">
        <f t="shared" si="151"/>
        <v>0</v>
      </c>
      <c r="M497" s="94">
        <f t="shared" si="152"/>
        <v>0</v>
      </c>
      <c r="N497" s="94">
        <f t="shared" si="153"/>
        <v>0</v>
      </c>
      <c r="O497" s="30"/>
      <c r="P497" s="21">
        <f t="shared" si="140"/>
        <v>0</v>
      </c>
      <c r="Q497" s="5">
        <f t="shared" si="141"/>
        <v>0</v>
      </c>
      <c r="R497" s="5">
        <f t="shared" si="142"/>
        <v>0</v>
      </c>
      <c r="S497" s="182">
        <f t="shared" si="143"/>
        <v>0</v>
      </c>
      <c r="T497" s="2"/>
      <c r="U497" s="100">
        <f t="shared" si="144"/>
        <v>0</v>
      </c>
      <c r="V497" s="100">
        <f t="shared" si="145"/>
        <v>0</v>
      </c>
      <c r="W497" s="22">
        <f t="shared" si="146"/>
        <v>0</v>
      </c>
      <c r="X497" s="11">
        <f t="shared" si="147"/>
        <v>100</v>
      </c>
      <c r="Y497" s="11">
        <f t="shared" si="148"/>
        <v>0</v>
      </c>
      <c r="Z497" s="98">
        <f t="shared" si="135"/>
        <v>0</v>
      </c>
      <c r="AA497" s="98">
        <f t="shared" si="136"/>
        <v>0</v>
      </c>
      <c r="AB497" s="98">
        <f t="shared" si="149"/>
        <v>0</v>
      </c>
      <c r="AC497" s="19"/>
      <c r="AD497" s="13"/>
      <c r="AE497" s="95">
        <f t="shared" si="137"/>
        <v>0</v>
      </c>
      <c r="AF497" s="95">
        <f t="shared" si="138"/>
        <v>0</v>
      </c>
      <c r="AG497" s="95">
        <f t="shared" si="139"/>
        <v>0</v>
      </c>
    </row>
    <row r="498" spans="1:33" hidden="1">
      <c r="A498" s="7">
        <v>494</v>
      </c>
      <c r="B498" s="17"/>
      <c r="C498" s="17"/>
      <c r="D498" s="17"/>
      <c r="E498" s="2"/>
      <c r="F498" s="99"/>
      <c r="G498" s="93"/>
      <c r="H498" s="12"/>
      <c r="I498" s="11">
        <v>100</v>
      </c>
      <c r="J498" s="11">
        <f t="shared" si="150"/>
        <v>0</v>
      </c>
      <c r="K498" s="7" t="s">
        <v>9</v>
      </c>
      <c r="L498" s="98">
        <f t="shared" si="151"/>
        <v>0</v>
      </c>
      <c r="M498" s="94">
        <f t="shared" si="152"/>
        <v>0</v>
      </c>
      <c r="N498" s="94">
        <f t="shared" si="153"/>
        <v>0</v>
      </c>
      <c r="O498" s="30"/>
      <c r="P498" s="21">
        <f t="shared" si="140"/>
        <v>0</v>
      </c>
      <c r="Q498" s="5">
        <f t="shared" si="141"/>
        <v>0</v>
      </c>
      <c r="R498" s="5">
        <f t="shared" si="142"/>
        <v>0</v>
      </c>
      <c r="S498" s="182">
        <f t="shared" si="143"/>
        <v>0</v>
      </c>
      <c r="T498" s="2"/>
      <c r="U498" s="100">
        <f t="shared" si="144"/>
        <v>0</v>
      </c>
      <c r="V498" s="100">
        <f t="shared" si="145"/>
        <v>0</v>
      </c>
      <c r="W498" s="22">
        <f t="shared" si="146"/>
        <v>0</v>
      </c>
      <c r="X498" s="11">
        <f t="shared" si="147"/>
        <v>100</v>
      </c>
      <c r="Y498" s="11">
        <f t="shared" si="148"/>
        <v>0</v>
      </c>
      <c r="Z498" s="98">
        <f t="shared" si="135"/>
        <v>0</v>
      </c>
      <c r="AA498" s="98">
        <f t="shared" si="136"/>
        <v>0</v>
      </c>
      <c r="AB498" s="98">
        <f t="shared" si="149"/>
        <v>0</v>
      </c>
      <c r="AC498" s="19"/>
      <c r="AD498" s="13"/>
      <c r="AE498" s="95">
        <f t="shared" si="137"/>
        <v>0</v>
      </c>
      <c r="AF498" s="95">
        <f t="shared" si="138"/>
        <v>0</v>
      </c>
      <c r="AG498" s="95">
        <f t="shared" si="139"/>
        <v>0</v>
      </c>
    </row>
    <row r="499" spans="1:33" hidden="1">
      <c r="A499" s="7">
        <v>495</v>
      </c>
      <c r="B499" s="17"/>
      <c r="C499" s="17"/>
      <c r="D499" s="17"/>
      <c r="E499" s="2"/>
      <c r="F499" s="99"/>
      <c r="G499" s="93"/>
      <c r="H499" s="12"/>
      <c r="I499" s="11">
        <v>100</v>
      </c>
      <c r="J499" s="11">
        <f t="shared" si="150"/>
        <v>0</v>
      </c>
      <c r="K499" s="7" t="s">
        <v>9</v>
      </c>
      <c r="L499" s="98">
        <f t="shared" si="151"/>
        <v>0</v>
      </c>
      <c r="M499" s="94">
        <f t="shared" si="152"/>
        <v>0</v>
      </c>
      <c r="N499" s="94">
        <f t="shared" si="153"/>
        <v>0</v>
      </c>
      <c r="O499" s="30"/>
      <c r="P499" s="21">
        <f t="shared" si="140"/>
        <v>0</v>
      </c>
      <c r="Q499" s="5">
        <f t="shared" si="141"/>
        <v>0</v>
      </c>
      <c r="R499" s="5">
        <f t="shared" si="142"/>
        <v>0</v>
      </c>
      <c r="S499" s="182">
        <f t="shared" si="143"/>
        <v>0</v>
      </c>
      <c r="T499" s="2"/>
      <c r="U499" s="100">
        <f t="shared" si="144"/>
        <v>0</v>
      </c>
      <c r="V499" s="100">
        <f t="shared" si="145"/>
        <v>0</v>
      </c>
      <c r="W499" s="22">
        <f t="shared" si="146"/>
        <v>0</v>
      </c>
      <c r="X499" s="11">
        <f t="shared" si="147"/>
        <v>100</v>
      </c>
      <c r="Y499" s="11">
        <f t="shared" si="148"/>
        <v>0</v>
      </c>
      <c r="Z499" s="98">
        <f t="shared" si="135"/>
        <v>0</v>
      </c>
      <c r="AA499" s="98">
        <f t="shared" si="136"/>
        <v>0</v>
      </c>
      <c r="AB499" s="98">
        <f t="shared" si="149"/>
        <v>0</v>
      </c>
      <c r="AC499" s="19"/>
      <c r="AD499" s="13"/>
      <c r="AE499" s="95">
        <f t="shared" si="137"/>
        <v>0</v>
      </c>
      <c r="AF499" s="95">
        <f t="shared" si="138"/>
        <v>0</v>
      </c>
      <c r="AG499" s="95">
        <f t="shared" si="139"/>
        <v>0</v>
      </c>
    </row>
    <row r="500" spans="1:33" hidden="1">
      <c r="A500" s="7">
        <v>496</v>
      </c>
      <c r="B500" s="17"/>
      <c r="C500" s="17"/>
      <c r="D500" s="17"/>
      <c r="E500" s="2"/>
      <c r="F500" s="99"/>
      <c r="G500" s="93"/>
      <c r="H500" s="12"/>
      <c r="I500" s="11">
        <v>100</v>
      </c>
      <c r="J500" s="11">
        <f t="shared" si="150"/>
        <v>0</v>
      </c>
      <c r="K500" s="7" t="s">
        <v>9</v>
      </c>
      <c r="L500" s="98">
        <f t="shared" si="151"/>
        <v>0</v>
      </c>
      <c r="M500" s="94">
        <f t="shared" si="152"/>
        <v>0</v>
      </c>
      <c r="N500" s="94">
        <f t="shared" si="153"/>
        <v>0</v>
      </c>
      <c r="O500" s="30"/>
      <c r="P500" s="21">
        <f t="shared" si="140"/>
        <v>0</v>
      </c>
      <c r="Q500" s="5">
        <f t="shared" si="141"/>
        <v>0</v>
      </c>
      <c r="R500" s="5">
        <f t="shared" si="142"/>
        <v>0</v>
      </c>
      <c r="S500" s="182">
        <f t="shared" si="143"/>
        <v>0</v>
      </c>
      <c r="T500" s="2"/>
      <c r="U500" s="100">
        <f t="shared" si="144"/>
        <v>0</v>
      </c>
      <c r="V500" s="100">
        <f t="shared" si="145"/>
        <v>0</v>
      </c>
      <c r="W500" s="22">
        <f t="shared" si="146"/>
        <v>0</v>
      </c>
      <c r="X500" s="11">
        <f t="shared" si="147"/>
        <v>100</v>
      </c>
      <c r="Y500" s="11">
        <f t="shared" si="148"/>
        <v>0</v>
      </c>
      <c r="Z500" s="98">
        <f t="shared" si="135"/>
        <v>0</v>
      </c>
      <c r="AA500" s="98">
        <f t="shared" si="136"/>
        <v>0</v>
      </c>
      <c r="AB500" s="98">
        <f t="shared" si="149"/>
        <v>0</v>
      </c>
      <c r="AC500" s="19"/>
      <c r="AD500" s="13"/>
      <c r="AE500" s="95">
        <f t="shared" si="137"/>
        <v>0</v>
      </c>
      <c r="AF500" s="95">
        <f t="shared" si="138"/>
        <v>0</v>
      </c>
      <c r="AG500" s="95">
        <f t="shared" si="139"/>
        <v>0</v>
      </c>
    </row>
    <row r="501" spans="1:33" hidden="1">
      <c r="A501" s="7">
        <v>497</v>
      </c>
      <c r="B501" s="17"/>
      <c r="C501" s="17"/>
      <c r="D501" s="17"/>
      <c r="E501" s="2"/>
      <c r="F501" s="99"/>
      <c r="G501" s="93"/>
      <c r="H501" s="12"/>
      <c r="I501" s="11">
        <v>100</v>
      </c>
      <c r="J501" s="11">
        <f t="shared" si="150"/>
        <v>0</v>
      </c>
      <c r="K501" s="7" t="s">
        <v>9</v>
      </c>
      <c r="L501" s="98">
        <f t="shared" si="151"/>
        <v>0</v>
      </c>
      <c r="M501" s="94">
        <f t="shared" si="152"/>
        <v>0</v>
      </c>
      <c r="N501" s="94">
        <f t="shared" si="153"/>
        <v>0</v>
      </c>
      <c r="O501" s="30"/>
      <c r="P501" s="21">
        <f t="shared" si="140"/>
        <v>0</v>
      </c>
      <c r="Q501" s="5">
        <f t="shared" si="141"/>
        <v>0</v>
      </c>
      <c r="R501" s="5">
        <f t="shared" si="142"/>
        <v>0</v>
      </c>
      <c r="S501" s="182">
        <f t="shared" si="143"/>
        <v>0</v>
      </c>
      <c r="T501" s="2"/>
      <c r="U501" s="100">
        <f t="shared" si="144"/>
        <v>0</v>
      </c>
      <c r="V501" s="100">
        <f t="shared" si="145"/>
        <v>0</v>
      </c>
      <c r="W501" s="22">
        <f t="shared" si="146"/>
        <v>0</v>
      </c>
      <c r="X501" s="11">
        <f t="shared" si="147"/>
        <v>100</v>
      </c>
      <c r="Y501" s="11">
        <f t="shared" si="148"/>
        <v>0</v>
      </c>
      <c r="Z501" s="98">
        <f t="shared" si="135"/>
        <v>0</v>
      </c>
      <c r="AA501" s="98">
        <f t="shared" si="136"/>
        <v>0</v>
      </c>
      <c r="AB501" s="98">
        <f t="shared" si="149"/>
        <v>0</v>
      </c>
      <c r="AC501" s="19"/>
      <c r="AD501" s="13"/>
      <c r="AE501" s="95">
        <f t="shared" si="137"/>
        <v>0</v>
      </c>
      <c r="AF501" s="95">
        <f t="shared" si="138"/>
        <v>0</v>
      </c>
      <c r="AG501" s="95">
        <f t="shared" si="139"/>
        <v>0</v>
      </c>
    </row>
    <row r="502" spans="1:33" hidden="1">
      <c r="A502" s="7">
        <v>498</v>
      </c>
      <c r="B502" s="17"/>
      <c r="C502" s="17"/>
      <c r="D502" s="17"/>
      <c r="E502" s="2"/>
      <c r="F502" s="99"/>
      <c r="G502" s="93"/>
      <c r="H502" s="12"/>
      <c r="I502" s="11">
        <v>100</v>
      </c>
      <c r="J502" s="11">
        <f t="shared" si="150"/>
        <v>0</v>
      </c>
      <c r="K502" s="7" t="s">
        <v>9</v>
      </c>
      <c r="L502" s="98">
        <f t="shared" si="151"/>
        <v>0</v>
      </c>
      <c r="M502" s="94">
        <f t="shared" si="152"/>
        <v>0</v>
      </c>
      <c r="N502" s="94">
        <f t="shared" si="153"/>
        <v>0</v>
      </c>
      <c r="O502" s="30"/>
      <c r="P502" s="21">
        <f t="shared" si="140"/>
        <v>0</v>
      </c>
      <c r="Q502" s="5">
        <f t="shared" si="141"/>
        <v>0</v>
      </c>
      <c r="R502" s="5">
        <f t="shared" si="142"/>
        <v>0</v>
      </c>
      <c r="S502" s="182">
        <f t="shared" si="143"/>
        <v>0</v>
      </c>
      <c r="T502" s="2"/>
      <c r="U502" s="100">
        <f t="shared" si="144"/>
        <v>0</v>
      </c>
      <c r="V502" s="100">
        <f t="shared" si="145"/>
        <v>0</v>
      </c>
      <c r="W502" s="22">
        <f t="shared" si="146"/>
        <v>0</v>
      </c>
      <c r="X502" s="11">
        <f t="shared" si="147"/>
        <v>100</v>
      </c>
      <c r="Y502" s="11">
        <f t="shared" si="148"/>
        <v>0</v>
      </c>
      <c r="Z502" s="98">
        <f t="shared" si="135"/>
        <v>0</v>
      </c>
      <c r="AA502" s="98">
        <f t="shared" si="136"/>
        <v>0</v>
      </c>
      <c r="AB502" s="98">
        <f t="shared" si="149"/>
        <v>0</v>
      </c>
      <c r="AC502" s="19"/>
      <c r="AD502" s="13"/>
      <c r="AE502" s="95">
        <f t="shared" si="137"/>
        <v>0</v>
      </c>
      <c r="AF502" s="95">
        <f t="shared" si="138"/>
        <v>0</v>
      </c>
      <c r="AG502" s="95">
        <f t="shared" si="139"/>
        <v>0</v>
      </c>
    </row>
    <row r="503" spans="1:33" hidden="1">
      <c r="A503" s="7">
        <v>499</v>
      </c>
      <c r="B503" s="17"/>
      <c r="C503" s="17"/>
      <c r="D503" s="17"/>
      <c r="E503" s="2"/>
      <c r="F503" s="99"/>
      <c r="G503" s="93"/>
      <c r="H503" s="12"/>
      <c r="I503" s="11">
        <v>100</v>
      </c>
      <c r="J503" s="11">
        <f t="shared" si="150"/>
        <v>0</v>
      </c>
      <c r="K503" s="7" t="s">
        <v>9</v>
      </c>
      <c r="L503" s="98">
        <f t="shared" si="151"/>
        <v>0</v>
      </c>
      <c r="M503" s="94">
        <f t="shared" si="152"/>
        <v>0</v>
      </c>
      <c r="N503" s="94">
        <f t="shared" si="153"/>
        <v>0</v>
      </c>
      <c r="O503" s="30"/>
      <c r="P503" s="21">
        <f t="shared" si="140"/>
        <v>0</v>
      </c>
      <c r="Q503" s="5">
        <f t="shared" si="141"/>
        <v>0</v>
      </c>
      <c r="R503" s="5">
        <f t="shared" si="142"/>
        <v>0</v>
      </c>
      <c r="S503" s="182">
        <f t="shared" si="143"/>
        <v>0</v>
      </c>
      <c r="T503" s="2"/>
      <c r="U503" s="100">
        <f t="shared" si="144"/>
        <v>0</v>
      </c>
      <c r="V503" s="100">
        <f t="shared" si="145"/>
        <v>0</v>
      </c>
      <c r="W503" s="22">
        <f t="shared" si="146"/>
        <v>0</v>
      </c>
      <c r="X503" s="11">
        <f t="shared" si="147"/>
        <v>100</v>
      </c>
      <c r="Y503" s="11">
        <f t="shared" si="148"/>
        <v>0</v>
      </c>
      <c r="Z503" s="98">
        <f t="shared" si="135"/>
        <v>0</v>
      </c>
      <c r="AA503" s="98">
        <f t="shared" si="136"/>
        <v>0</v>
      </c>
      <c r="AB503" s="98">
        <f t="shared" si="149"/>
        <v>0</v>
      </c>
      <c r="AC503" s="19"/>
      <c r="AD503" s="13"/>
      <c r="AE503" s="95">
        <f t="shared" si="137"/>
        <v>0</v>
      </c>
      <c r="AF503" s="95">
        <f t="shared" si="138"/>
        <v>0</v>
      </c>
      <c r="AG503" s="95">
        <f t="shared" si="139"/>
        <v>0</v>
      </c>
    </row>
    <row r="504" spans="1:33" hidden="1">
      <c r="A504" s="7">
        <v>500</v>
      </c>
      <c r="B504" s="17"/>
      <c r="C504" s="17"/>
      <c r="D504" s="17"/>
      <c r="E504" s="2"/>
      <c r="F504" s="99"/>
      <c r="G504" s="93"/>
      <c r="H504" s="12"/>
      <c r="I504" s="11">
        <v>100</v>
      </c>
      <c r="J504" s="11">
        <f t="shared" si="150"/>
        <v>0</v>
      </c>
      <c r="K504" s="7" t="s">
        <v>9</v>
      </c>
      <c r="L504" s="98">
        <f t="shared" si="151"/>
        <v>0</v>
      </c>
      <c r="M504" s="94">
        <f t="shared" si="152"/>
        <v>0</v>
      </c>
      <c r="N504" s="94">
        <f t="shared" si="153"/>
        <v>0</v>
      </c>
      <c r="O504" s="30"/>
      <c r="P504" s="21">
        <f t="shared" si="140"/>
        <v>0</v>
      </c>
      <c r="Q504" s="5">
        <f t="shared" si="141"/>
        <v>0</v>
      </c>
      <c r="R504" s="5">
        <f t="shared" si="142"/>
        <v>0</v>
      </c>
      <c r="S504" s="182">
        <f t="shared" si="143"/>
        <v>0</v>
      </c>
      <c r="T504" s="2"/>
      <c r="U504" s="100">
        <f t="shared" si="144"/>
        <v>0</v>
      </c>
      <c r="V504" s="100">
        <f t="shared" si="145"/>
        <v>0</v>
      </c>
      <c r="W504" s="22">
        <f t="shared" si="146"/>
        <v>0</v>
      </c>
      <c r="X504" s="11">
        <f t="shared" si="147"/>
        <v>100</v>
      </c>
      <c r="Y504" s="11">
        <f t="shared" si="148"/>
        <v>0</v>
      </c>
      <c r="Z504" s="98">
        <f t="shared" si="135"/>
        <v>0</v>
      </c>
      <c r="AA504" s="98">
        <f t="shared" si="136"/>
        <v>0</v>
      </c>
      <c r="AB504" s="98">
        <f t="shared" si="149"/>
        <v>0</v>
      </c>
      <c r="AC504" s="19"/>
      <c r="AD504" s="13"/>
      <c r="AE504" s="95">
        <f t="shared" si="137"/>
        <v>0</v>
      </c>
      <c r="AF504" s="95">
        <f t="shared" si="138"/>
        <v>0</v>
      </c>
      <c r="AG504" s="95">
        <f t="shared" si="139"/>
        <v>0</v>
      </c>
    </row>
    <row r="505" spans="1:33" hidden="1">
      <c r="A505" s="7">
        <v>501</v>
      </c>
      <c r="B505" s="17"/>
      <c r="C505" s="17"/>
      <c r="D505" s="17"/>
      <c r="E505" s="2"/>
      <c r="F505" s="99"/>
      <c r="G505" s="93"/>
      <c r="H505" s="12"/>
      <c r="I505" s="11">
        <v>100</v>
      </c>
      <c r="J505" s="11">
        <f t="shared" si="150"/>
        <v>0</v>
      </c>
      <c r="K505" s="7" t="s">
        <v>9</v>
      </c>
      <c r="L505" s="98">
        <f t="shared" si="151"/>
        <v>0</v>
      </c>
      <c r="M505" s="94">
        <f t="shared" si="152"/>
        <v>0</v>
      </c>
      <c r="N505" s="94">
        <f t="shared" si="153"/>
        <v>0</v>
      </c>
      <c r="O505" s="30"/>
      <c r="P505" s="21">
        <f t="shared" si="140"/>
        <v>0</v>
      </c>
      <c r="Q505" s="5">
        <f t="shared" si="141"/>
        <v>0</v>
      </c>
      <c r="R505" s="5">
        <f t="shared" si="142"/>
        <v>0</v>
      </c>
      <c r="S505" s="182">
        <f t="shared" si="143"/>
        <v>0</v>
      </c>
      <c r="T505" s="2"/>
      <c r="U505" s="100">
        <f t="shared" si="144"/>
        <v>0</v>
      </c>
      <c r="V505" s="100">
        <f t="shared" si="145"/>
        <v>0</v>
      </c>
      <c r="W505" s="22">
        <f t="shared" si="146"/>
        <v>0</v>
      </c>
      <c r="X505" s="11">
        <f t="shared" si="147"/>
        <v>100</v>
      </c>
      <c r="Y505" s="11">
        <f t="shared" si="148"/>
        <v>0</v>
      </c>
      <c r="Z505" s="98">
        <f t="shared" si="135"/>
        <v>0</v>
      </c>
      <c r="AA505" s="98">
        <f t="shared" si="136"/>
        <v>0</v>
      </c>
      <c r="AB505" s="98">
        <f t="shared" si="149"/>
        <v>0</v>
      </c>
      <c r="AC505" s="19"/>
      <c r="AD505" s="13"/>
      <c r="AE505" s="95">
        <f t="shared" si="137"/>
        <v>0</v>
      </c>
      <c r="AF505" s="95">
        <f t="shared" si="138"/>
        <v>0</v>
      </c>
      <c r="AG505" s="95">
        <f t="shared" si="139"/>
        <v>0</v>
      </c>
    </row>
    <row r="506" spans="1:33" hidden="1">
      <c r="A506" s="7">
        <v>502</v>
      </c>
      <c r="B506" s="17"/>
      <c r="C506" s="17"/>
      <c r="D506" s="17"/>
      <c r="E506" s="2"/>
      <c r="F506" s="99"/>
      <c r="G506" s="93"/>
      <c r="H506" s="12"/>
      <c r="I506" s="11">
        <v>100</v>
      </c>
      <c r="J506" s="11">
        <f t="shared" si="150"/>
        <v>0</v>
      </c>
      <c r="K506" s="7" t="s">
        <v>9</v>
      </c>
      <c r="L506" s="98">
        <f t="shared" si="151"/>
        <v>0</v>
      </c>
      <c r="M506" s="94">
        <f t="shared" si="152"/>
        <v>0</v>
      </c>
      <c r="N506" s="94">
        <f t="shared" si="153"/>
        <v>0</v>
      </c>
      <c r="O506" s="30"/>
      <c r="P506" s="21">
        <f t="shared" si="140"/>
        <v>0</v>
      </c>
      <c r="Q506" s="5">
        <f t="shared" si="141"/>
        <v>0</v>
      </c>
      <c r="R506" s="5">
        <f t="shared" si="142"/>
        <v>0</v>
      </c>
      <c r="S506" s="182">
        <f t="shared" si="143"/>
        <v>0</v>
      </c>
      <c r="T506" s="2"/>
      <c r="U506" s="100">
        <f t="shared" si="144"/>
        <v>0</v>
      </c>
      <c r="V506" s="100">
        <f t="shared" si="145"/>
        <v>0</v>
      </c>
      <c r="W506" s="22">
        <f t="shared" si="146"/>
        <v>0</v>
      </c>
      <c r="X506" s="11">
        <f t="shared" si="147"/>
        <v>100</v>
      </c>
      <c r="Y506" s="11">
        <f t="shared" si="148"/>
        <v>0</v>
      </c>
      <c r="Z506" s="98">
        <f t="shared" si="135"/>
        <v>0</v>
      </c>
      <c r="AA506" s="98">
        <f t="shared" si="136"/>
        <v>0</v>
      </c>
      <c r="AB506" s="98">
        <f t="shared" si="149"/>
        <v>0</v>
      </c>
      <c r="AC506" s="19"/>
      <c r="AD506" s="13"/>
      <c r="AE506" s="95">
        <f t="shared" si="137"/>
        <v>0</v>
      </c>
      <c r="AF506" s="95">
        <f t="shared" si="138"/>
        <v>0</v>
      </c>
      <c r="AG506" s="95">
        <f t="shared" si="139"/>
        <v>0</v>
      </c>
    </row>
    <row r="507" spans="1:33" hidden="1">
      <c r="A507" s="7">
        <v>503</v>
      </c>
      <c r="B507" s="17"/>
      <c r="C507" s="17"/>
      <c r="D507" s="17"/>
      <c r="E507" s="2"/>
      <c r="F507" s="99"/>
      <c r="G507" s="93"/>
      <c r="H507" s="12"/>
      <c r="I507" s="11">
        <v>100</v>
      </c>
      <c r="J507" s="11">
        <f t="shared" si="150"/>
        <v>0</v>
      </c>
      <c r="K507" s="7" t="s">
        <v>9</v>
      </c>
      <c r="L507" s="98">
        <f t="shared" si="151"/>
        <v>0</v>
      </c>
      <c r="M507" s="94">
        <f t="shared" si="152"/>
        <v>0</v>
      </c>
      <c r="N507" s="94">
        <f t="shared" si="153"/>
        <v>0</v>
      </c>
      <c r="O507" s="30"/>
      <c r="P507" s="21">
        <f t="shared" si="140"/>
        <v>0</v>
      </c>
      <c r="Q507" s="5">
        <f t="shared" si="141"/>
        <v>0</v>
      </c>
      <c r="R507" s="5">
        <f t="shared" si="142"/>
        <v>0</v>
      </c>
      <c r="S507" s="182">
        <f t="shared" si="143"/>
        <v>0</v>
      </c>
      <c r="T507" s="2"/>
      <c r="U507" s="100">
        <f t="shared" si="144"/>
        <v>0</v>
      </c>
      <c r="V507" s="100">
        <f t="shared" si="145"/>
        <v>0</v>
      </c>
      <c r="W507" s="22">
        <f t="shared" si="146"/>
        <v>0</v>
      </c>
      <c r="X507" s="11">
        <f t="shared" si="147"/>
        <v>100</v>
      </c>
      <c r="Y507" s="11">
        <f t="shared" si="148"/>
        <v>0</v>
      </c>
      <c r="Z507" s="98">
        <f t="shared" si="135"/>
        <v>0</v>
      </c>
      <c r="AA507" s="98">
        <f t="shared" si="136"/>
        <v>0</v>
      </c>
      <c r="AB507" s="98">
        <f t="shared" si="149"/>
        <v>0</v>
      </c>
      <c r="AC507" s="19"/>
      <c r="AD507" s="13"/>
      <c r="AE507" s="95">
        <f t="shared" si="137"/>
        <v>0</v>
      </c>
      <c r="AF507" s="95">
        <f t="shared" si="138"/>
        <v>0</v>
      </c>
      <c r="AG507" s="95">
        <f t="shared" si="139"/>
        <v>0</v>
      </c>
    </row>
    <row r="508" spans="1:33" hidden="1">
      <c r="A508" s="7">
        <v>504</v>
      </c>
      <c r="B508" s="17"/>
      <c r="C508" s="17"/>
      <c r="D508" s="17"/>
      <c r="E508" s="2"/>
      <c r="F508" s="99"/>
      <c r="G508" s="93"/>
      <c r="H508" s="12"/>
      <c r="I508" s="11">
        <v>100</v>
      </c>
      <c r="J508" s="11">
        <f t="shared" si="150"/>
        <v>0</v>
      </c>
      <c r="K508" s="7" t="s">
        <v>9</v>
      </c>
      <c r="L508" s="98">
        <f t="shared" si="151"/>
        <v>0</v>
      </c>
      <c r="M508" s="94">
        <f t="shared" si="152"/>
        <v>0</v>
      </c>
      <c r="N508" s="94">
        <f t="shared" si="153"/>
        <v>0</v>
      </c>
      <c r="O508" s="30"/>
      <c r="P508" s="21">
        <f t="shared" si="140"/>
        <v>0</v>
      </c>
      <c r="Q508" s="5">
        <f t="shared" si="141"/>
        <v>0</v>
      </c>
      <c r="R508" s="5">
        <f t="shared" si="142"/>
        <v>0</v>
      </c>
      <c r="S508" s="182">
        <f t="shared" si="143"/>
        <v>0</v>
      </c>
      <c r="T508" s="2"/>
      <c r="U508" s="100">
        <f t="shared" si="144"/>
        <v>0</v>
      </c>
      <c r="V508" s="100">
        <f t="shared" si="145"/>
        <v>0</v>
      </c>
      <c r="W508" s="22">
        <f t="shared" si="146"/>
        <v>0</v>
      </c>
      <c r="X508" s="11">
        <f t="shared" si="147"/>
        <v>100</v>
      </c>
      <c r="Y508" s="11">
        <f t="shared" si="148"/>
        <v>0</v>
      </c>
      <c r="Z508" s="98">
        <f t="shared" si="135"/>
        <v>0</v>
      </c>
      <c r="AA508" s="98">
        <f t="shared" si="136"/>
        <v>0</v>
      </c>
      <c r="AB508" s="98">
        <f t="shared" si="149"/>
        <v>0</v>
      </c>
      <c r="AC508" s="19"/>
      <c r="AD508" s="13"/>
      <c r="AE508" s="95">
        <f t="shared" si="137"/>
        <v>0</v>
      </c>
      <c r="AF508" s="95">
        <f t="shared" si="138"/>
        <v>0</v>
      </c>
      <c r="AG508" s="95">
        <f t="shared" si="139"/>
        <v>0</v>
      </c>
    </row>
    <row r="509" spans="1:33" hidden="1">
      <c r="A509" s="7">
        <v>505</v>
      </c>
      <c r="B509" s="17"/>
      <c r="C509" s="17"/>
      <c r="D509" s="17"/>
      <c r="E509" s="2"/>
      <c r="F509" s="99"/>
      <c r="G509" s="93"/>
      <c r="H509" s="12"/>
      <c r="I509" s="11">
        <v>100</v>
      </c>
      <c r="J509" s="11">
        <f t="shared" si="150"/>
        <v>0</v>
      </c>
      <c r="K509" s="7" t="s">
        <v>9</v>
      </c>
      <c r="L509" s="98">
        <f t="shared" si="151"/>
        <v>0</v>
      </c>
      <c r="M509" s="94">
        <f t="shared" si="152"/>
        <v>0</v>
      </c>
      <c r="N509" s="94">
        <f t="shared" si="153"/>
        <v>0</v>
      </c>
      <c r="O509" s="30"/>
      <c r="P509" s="21">
        <f t="shared" si="140"/>
        <v>0</v>
      </c>
      <c r="Q509" s="5">
        <f t="shared" si="141"/>
        <v>0</v>
      </c>
      <c r="R509" s="5">
        <f t="shared" si="142"/>
        <v>0</v>
      </c>
      <c r="S509" s="182">
        <f t="shared" si="143"/>
        <v>0</v>
      </c>
      <c r="T509" s="2"/>
      <c r="U509" s="100">
        <f t="shared" si="144"/>
        <v>0</v>
      </c>
      <c r="V509" s="100">
        <f t="shared" si="145"/>
        <v>0</v>
      </c>
      <c r="W509" s="22">
        <f t="shared" si="146"/>
        <v>0</v>
      </c>
      <c r="X509" s="11">
        <f t="shared" si="147"/>
        <v>100</v>
      </c>
      <c r="Y509" s="11">
        <f t="shared" si="148"/>
        <v>0</v>
      </c>
      <c r="Z509" s="98">
        <f t="shared" si="135"/>
        <v>0</v>
      </c>
      <c r="AA509" s="98">
        <f t="shared" si="136"/>
        <v>0</v>
      </c>
      <c r="AB509" s="98">
        <f t="shared" si="149"/>
        <v>0</v>
      </c>
      <c r="AC509" s="19"/>
      <c r="AD509" s="13"/>
      <c r="AE509" s="95">
        <f t="shared" si="137"/>
        <v>0</v>
      </c>
      <c r="AF509" s="95">
        <f t="shared" si="138"/>
        <v>0</v>
      </c>
      <c r="AG509" s="95">
        <f t="shared" si="139"/>
        <v>0</v>
      </c>
    </row>
    <row r="510" spans="1:33" hidden="1">
      <c r="A510" s="7">
        <v>506</v>
      </c>
      <c r="B510" s="17"/>
      <c r="C510" s="17"/>
      <c r="D510" s="17"/>
      <c r="E510" s="2"/>
      <c r="F510" s="99"/>
      <c r="G510" s="93"/>
      <c r="H510" s="12"/>
      <c r="I510" s="11">
        <v>100</v>
      </c>
      <c r="J510" s="11">
        <f t="shared" si="150"/>
        <v>0</v>
      </c>
      <c r="K510" s="7" t="s">
        <v>9</v>
      </c>
      <c r="L510" s="98">
        <f t="shared" si="151"/>
        <v>0</v>
      </c>
      <c r="M510" s="94">
        <f t="shared" si="152"/>
        <v>0</v>
      </c>
      <c r="N510" s="94">
        <f t="shared" si="153"/>
        <v>0</v>
      </c>
      <c r="O510" s="30"/>
      <c r="P510" s="21">
        <f t="shared" si="140"/>
        <v>0</v>
      </c>
      <c r="Q510" s="5">
        <f t="shared" si="141"/>
        <v>0</v>
      </c>
      <c r="R510" s="5">
        <f t="shared" si="142"/>
        <v>0</v>
      </c>
      <c r="S510" s="182">
        <f t="shared" si="143"/>
        <v>0</v>
      </c>
      <c r="T510" s="2"/>
      <c r="U510" s="100">
        <f t="shared" si="144"/>
        <v>0</v>
      </c>
      <c r="V510" s="100">
        <f t="shared" si="145"/>
        <v>0</v>
      </c>
      <c r="W510" s="22">
        <f t="shared" si="146"/>
        <v>0</v>
      </c>
      <c r="X510" s="11">
        <f t="shared" si="147"/>
        <v>100</v>
      </c>
      <c r="Y510" s="11">
        <f t="shared" si="148"/>
        <v>0</v>
      </c>
      <c r="Z510" s="98">
        <f t="shared" si="135"/>
        <v>0</v>
      </c>
      <c r="AA510" s="98">
        <f t="shared" si="136"/>
        <v>0</v>
      </c>
      <c r="AB510" s="98">
        <f t="shared" si="149"/>
        <v>0</v>
      </c>
      <c r="AC510" s="19"/>
      <c r="AD510" s="13"/>
      <c r="AE510" s="95">
        <f t="shared" si="137"/>
        <v>0</v>
      </c>
      <c r="AF510" s="95">
        <f t="shared" si="138"/>
        <v>0</v>
      </c>
      <c r="AG510" s="95">
        <f t="shared" si="139"/>
        <v>0</v>
      </c>
    </row>
    <row r="511" spans="1:33" hidden="1">
      <c r="A511" s="7">
        <v>507</v>
      </c>
      <c r="B511" s="17"/>
      <c r="C511" s="17"/>
      <c r="D511" s="17"/>
      <c r="E511" s="2"/>
      <c r="F511" s="99"/>
      <c r="G511" s="93"/>
      <c r="H511" s="12"/>
      <c r="I511" s="11">
        <v>100</v>
      </c>
      <c r="J511" s="11">
        <f t="shared" si="150"/>
        <v>0</v>
      </c>
      <c r="K511" s="7" t="s">
        <v>9</v>
      </c>
      <c r="L511" s="98">
        <f t="shared" si="151"/>
        <v>0</v>
      </c>
      <c r="M511" s="94">
        <f t="shared" si="152"/>
        <v>0</v>
      </c>
      <c r="N511" s="94">
        <f t="shared" si="153"/>
        <v>0</v>
      </c>
      <c r="O511" s="30"/>
      <c r="P511" s="21">
        <f t="shared" si="140"/>
        <v>0</v>
      </c>
      <c r="Q511" s="5">
        <f t="shared" si="141"/>
        <v>0</v>
      </c>
      <c r="R511" s="5">
        <f t="shared" si="142"/>
        <v>0</v>
      </c>
      <c r="S511" s="182">
        <f t="shared" si="143"/>
        <v>0</v>
      </c>
      <c r="T511" s="2"/>
      <c r="U511" s="100">
        <f t="shared" si="144"/>
        <v>0</v>
      </c>
      <c r="V511" s="100">
        <f t="shared" si="145"/>
        <v>0</v>
      </c>
      <c r="W511" s="22">
        <f t="shared" si="146"/>
        <v>0</v>
      </c>
      <c r="X511" s="11">
        <f t="shared" si="147"/>
        <v>100</v>
      </c>
      <c r="Y511" s="11">
        <f t="shared" si="148"/>
        <v>0</v>
      </c>
      <c r="Z511" s="98">
        <f t="shared" si="135"/>
        <v>0</v>
      </c>
      <c r="AA511" s="98">
        <f t="shared" si="136"/>
        <v>0</v>
      </c>
      <c r="AB511" s="98">
        <f t="shared" si="149"/>
        <v>0</v>
      </c>
      <c r="AC511" s="19"/>
      <c r="AD511" s="13"/>
      <c r="AE511" s="95">
        <f t="shared" si="137"/>
        <v>0</v>
      </c>
      <c r="AF511" s="95">
        <f t="shared" si="138"/>
        <v>0</v>
      </c>
      <c r="AG511" s="95">
        <f t="shared" si="139"/>
        <v>0</v>
      </c>
    </row>
    <row r="512" spans="1:33" hidden="1">
      <c r="A512" s="7">
        <v>508</v>
      </c>
      <c r="B512" s="17"/>
      <c r="C512" s="17"/>
      <c r="D512" s="17"/>
      <c r="E512" s="2"/>
      <c r="F512" s="99"/>
      <c r="G512" s="93"/>
      <c r="H512" s="12"/>
      <c r="I512" s="11">
        <v>100</v>
      </c>
      <c r="J512" s="11">
        <f t="shared" si="150"/>
        <v>0</v>
      </c>
      <c r="K512" s="7" t="s">
        <v>9</v>
      </c>
      <c r="L512" s="98">
        <f t="shared" si="151"/>
        <v>0</v>
      </c>
      <c r="M512" s="94">
        <f t="shared" si="152"/>
        <v>0</v>
      </c>
      <c r="N512" s="94">
        <f t="shared" si="153"/>
        <v>0</v>
      </c>
      <c r="O512" s="30"/>
      <c r="P512" s="21">
        <f t="shared" si="140"/>
        <v>0</v>
      </c>
      <c r="Q512" s="5">
        <f t="shared" si="141"/>
        <v>0</v>
      </c>
      <c r="R512" s="5">
        <f t="shared" si="142"/>
        <v>0</v>
      </c>
      <c r="S512" s="182">
        <f t="shared" si="143"/>
        <v>0</v>
      </c>
      <c r="T512" s="2"/>
      <c r="U512" s="100">
        <f t="shared" si="144"/>
        <v>0</v>
      </c>
      <c r="V512" s="100">
        <f t="shared" si="145"/>
        <v>0</v>
      </c>
      <c r="W512" s="22">
        <f t="shared" si="146"/>
        <v>0</v>
      </c>
      <c r="X512" s="11">
        <f t="shared" si="147"/>
        <v>100</v>
      </c>
      <c r="Y512" s="11">
        <f t="shared" si="148"/>
        <v>0</v>
      </c>
      <c r="Z512" s="98">
        <f t="shared" si="135"/>
        <v>0</v>
      </c>
      <c r="AA512" s="98">
        <f t="shared" si="136"/>
        <v>0</v>
      </c>
      <c r="AB512" s="98">
        <f t="shared" si="149"/>
        <v>0</v>
      </c>
      <c r="AC512" s="19"/>
      <c r="AD512" s="13"/>
      <c r="AE512" s="95">
        <f t="shared" si="137"/>
        <v>0</v>
      </c>
      <c r="AF512" s="95">
        <f t="shared" si="138"/>
        <v>0</v>
      </c>
      <c r="AG512" s="95">
        <f t="shared" si="139"/>
        <v>0</v>
      </c>
    </row>
    <row r="513" spans="1:33" hidden="1">
      <c r="A513" s="7">
        <v>509</v>
      </c>
      <c r="B513" s="17"/>
      <c r="C513" s="17"/>
      <c r="D513" s="17"/>
      <c r="E513" s="2"/>
      <c r="F513" s="99"/>
      <c r="G513" s="93"/>
      <c r="H513" s="12"/>
      <c r="I513" s="11">
        <v>100</v>
      </c>
      <c r="J513" s="11">
        <f t="shared" si="150"/>
        <v>0</v>
      </c>
      <c r="K513" s="7" t="s">
        <v>9</v>
      </c>
      <c r="L513" s="98">
        <f t="shared" si="151"/>
        <v>0</v>
      </c>
      <c r="M513" s="94">
        <f t="shared" si="152"/>
        <v>0</v>
      </c>
      <c r="N513" s="94">
        <f t="shared" si="153"/>
        <v>0</v>
      </c>
      <c r="O513" s="30"/>
      <c r="P513" s="21">
        <f t="shared" si="140"/>
        <v>0</v>
      </c>
      <c r="Q513" s="5">
        <f t="shared" si="141"/>
        <v>0</v>
      </c>
      <c r="R513" s="5">
        <f t="shared" si="142"/>
        <v>0</v>
      </c>
      <c r="S513" s="182">
        <f t="shared" si="143"/>
        <v>0</v>
      </c>
      <c r="T513" s="2"/>
      <c r="U513" s="100">
        <f t="shared" si="144"/>
        <v>0</v>
      </c>
      <c r="V513" s="100">
        <f t="shared" si="145"/>
        <v>0</v>
      </c>
      <c r="W513" s="22">
        <f t="shared" si="146"/>
        <v>0</v>
      </c>
      <c r="X513" s="11">
        <f t="shared" si="147"/>
        <v>100</v>
      </c>
      <c r="Y513" s="11">
        <f t="shared" si="148"/>
        <v>0</v>
      </c>
      <c r="Z513" s="98">
        <f t="shared" si="135"/>
        <v>0</v>
      </c>
      <c r="AA513" s="98">
        <f t="shared" si="136"/>
        <v>0</v>
      </c>
      <c r="AB513" s="98">
        <f t="shared" si="149"/>
        <v>0</v>
      </c>
      <c r="AC513" s="19"/>
      <c r="AD513" s="13"/>
      <c r="AE513" s="95">
        <f t="shared" si="137"/>
        <v>0</v>
      </c>
      <c r="AF513" s="95">
        <f t="shared" si="138"/>
        <v>0</v>
      </c>
      <c r="AG513" s="95">
        <f t="shared" si="139"/>
        <v>0</v>
      </c>
    </row>
    <row r="514" spans="1:33" hidden="1">
      <c r="A514" s="7">
        <v>510</v>
      </c>
      <c r="B514" s="17"/>
      <c r="C514" s="17"/>
      <c r="D514" s="17"/>
      <c r="E514" s="2"/>
      <c r="F514" s="99"/>
      <c r="G514" s="93"/>
      <c r="H514" s="12"/>
      <c r="I514" s="11">
        <v>100</v>
      </c>
      <c r="J514" s="11">
        <f t="shared" si="150"/>
        <v>0</v>
      </c>
      <c r="K514" s="7" t="s">
        <v>9</v>
      </c>
      <c r="L514" s="98">
        <f t="shared" si="151"/>
        <v>0</v>
      </c>
      <c r="M514" s="94">
        <f t="shared" si="152"/>
        <v>0</v>
      </c>
      <c r="N514" s="94">
        <f t="shared" si="153"/>
        <v>0</v>
      </c>
      <c r="O514" s="30"/>
      <c r="P514" s="21">
        <f t="shared" si="140"/>
        <v>0</v>
      </c>
      <c r="Q514" s="5">
        <f t="shared" si="141"/>
        <v>0</v>
      </c>
      <c r="R514" s="5">
        <f t="shared" si="142"/>
        <v>0</v>
      </c>
      <c r="S514" s="182">
        <f t="shared" si="143"/>
        <v>0</v>
      </c>
      <c r="T514" s="2"/>
      <c r="U514" s="100">
        <f t="shared" si="144"/>
        <v>0</v>
      </c>
      <c r="V514" s="100">
        <f t="shared" si="145"/>
        <v>0</v>
      </c>
      <c r="W514" s="22">
        <f t="shared" si="146"/>
        <v>0</v>
      </c>
      <c r="X514" s="11">
        <f t="shared" si="147"/>
        <v>100</v>
      </c>
      <c r="Y514" s="11">
        <f t="shared" si="148"/>
        <v>0</v>
      </c>
      <c r="Z514" s="98">
        <f t="shared" si="135"/>
        <v>0</v>
      </c>
      <c r="AA514" s="98">
        <f t="shared" si="136"/>
        <v>0</v>
      </c>
      <c r="AB514" s="98">
        <f t="shared" si="149"/>
        <v>0</v>
      </c>
      <c r="AC514" s="19"/>
      <c r="AD514" s="13"/>
      <c r="AE514" s="95">
        <f t="shared" si="137"/>
        <v>0</v>
      </c>
      <c r="AF514" s="95">
        <f t="shared" si="138"/>
        <v>0</v>
      </c>
      <c r="AG514" s="95">
        <f t="shared" si="139"/>
        <v>0</v>
      </c>
    </row>
    <row r="515" spans="1:33" hidden="1">
      <c r="A515" s="7">
        <v>511</v>
      </c>
      <c r="B515" s="17"/>
      <c r="C515" s="17"/>
      <c r="D515" s="17"/>
      <c r="E515" s="2"/>
      <c r="F515" s="99"/>
      <c r="G515" s="93"/>
      <c r="H515" s="12"/>
      <c r="I515" s="11">
        <v>100</v>
      </c>
      <c r="J515" s="11">
        <f t="shared" si="150"/>
        <v>0</v>
      </c>
      <c r="K515" s="7" t="s">
        <v>9</v>
      </c>
      <c r="L515" s="98">
        <f t="shared" si="151"/>
        <v>0</v>
      </c>
      <c r="M515" s="94">
        <f t="shared" si="152"/>
        <v>0</v>
      </c>
      <c r="N515" s="94">
        <f t="shared" si="153"/>
        <v>0</v>
      </c>
      <c r="O515" s="30"/>
      <c r="P515" s="21">
        <f t="shared" si="140"/>
        <v>0</v>
      </c>
      <c r="Q515" s="5">
        <f t="shared" si="141"/>
        <v>0</v>
      </c>
      <c r="R515" s="5">
        <f t="shared" si="142"/>
        <v>0</v>
      </c>
      <c r="S515" s="182">
        <f t="shared" si="143"/>
        <v>0</v>
      </c>
      <c r="T515" s="2"/>
      <c r="U515" s="100">
        <f t="shared" si="144"/>
        <v>0</v>
      </c>
      <c r="V515" s="100">
        <f t="shared" si="145"/>
        <v>0</v>
      </c>
      <c r="W515" s="22">
        <f t="shared" si="146"/>
        <v>0</v>
      </c>
      <c r="X515" s="11">
        <f t="shared" si="147"/>
        <v>100</v>
      </c>
      <c r="Y515" s="11">
        <f t="shared" si="148"/>
        <v>0</v>
      </c>
      <c r="Z515" s="98">
        <f t="shared" si="135"/>
        <v>0</v>
      </c>
      <c r="AA515" s="98">
        <f t="shared" si="136"/>
        <v>0</v>
      </c>
      <c r="AB515" s="98">
        <f t="shared" si="149"/>
        <v>0</v>
      </c>
      <c r="AC515" s="19"/>
      <c r="AD515" s="13"/>
      <c r="AE515" s="95">
        <f t="shared" si="137"/>
        <v>0</v>
      </c>
      <c r="AF515" s="95">
        <f t="shared" si="138"/>
        <v>0</v>
      </c>
      <c r="AG515" s="95">
        <f t="shared" si="139"/>
        <v>0</v>
      </c>
    </row>
    <row r="516" spans="1:33" hidden="1">
      <c r="A516" s="7">
        <v>512</v>
      </c>
      <c r="B516" s="17"/>
      <c r="C516" s="17"/>
      <c r="D516" s="17"/>
      <c r="E516" s="2"/>
      <c r="F516" s="99"/>
      <c r="G516" s="93"/>
      <c r="H516" s="12"/>
      <c r="I516" s="11">
        <v>100</v>
      </c>
      <c r="J516" s="11">
        <f t="shared" si="150"/>
        <v>0</v>
      </c>
      <c r="K516" s="7" t="s">
        <v>9</v>
      </c>
      <c r="L516" s="98">
        <f t="shared" si="151"/>
        <v>0</v>
      </c>
      <c r="M516" s="94">
        <f t="shared" si="152"/>
        <v>0</v>
      </c>
      <c r="N516" s="94">
        <f t="shared" si="153"/>
        <v>0</v>
      </c>
      <c r="O516" s="30"/>
      <c r="P516" s="21">
        <f t="shared" si="140"/>
        <v>0</v>
      </c>
      <c r="Q516" s="5">
        <f t="shared" si="141"/>
        <v>0</v>
      </c>
      <c r="R516" s="5">
        <f t="shared" si="142"/>
        <v>0</v>
      </c>
      <c r="S516" s="182">
        <f t="shared" si="143"/>
        <v>0</v>
      </c>
      <c r="T516" s="2"/>
      <c r="U516" s="100">
        <f t="shared" si="144"/>
        <v>0</v>
      </c>
      <c r="V516" s="100">
        <f t="shared" si="145"/>
        <v>0</v>
      </c>
      <c r="W516" s="22">
        <f t="shared" si="146"/>
        <v>0</v>
      </c>
      <c r="X516" s="11">
        <f t="shared" si="147"/>
        <v>100</v>
      </c>
      <c r="Y516" s="11">
        <f t="shared" si="148"/>
        <v>0</v>
      </c>
      <c r="Z516" s="98">
        <f t="shared" si="135"/>
        <v>0</v>
      </c>
      <c r="AA516" s="98">
        <f t="shared" si="136"/>
        <v>0</v>
      </c>
      <c r="AB516" s="98">
        <f t="shared" si="149"/>
        <v>0</v>
      </c>
      <c r="AC516" s="19"/>
      <c r="AD516" s="13"/>
      <c r="AE516" s="95">
        <f t="shared" si="137"/>
        <v>0</v>
      </c>
      <c r="AF516" s="95">
        <f t="shared" si="138"/>
        <v>0</v>
      </c>
      <c r="AG516" s="95">
        <f t="shared" si="139"/>
        <v>0</v>
      </c>
    </row>
    <row r="517" spans="1:33" hidden="1">
      <c r="A517" s="7">
        <v>513</v>
      </c>
      <c r="B517" s="17"/>
      <c r="C517" s="17"/>
      <c r="D517" s="17"/>
      <c r="E517" s="2"/>
      <c r="F517" s="99"/>
      <c r="G517" s="93"/>
      <c r="H517" s="12"/>
      <c r="I517" s="11">
        <v>100</v>
      </c>
      <c r="J517" s="11">
        <f t="shared" si="150"/>
        <v>0</v>
      </c>
      <c r="K517" s="7" t="s">
        <v>9</v>
      </c>
      <c r="L517" s="98">
        <f t="shared" si="151"/>
        <v>0</v>
      </c>
      <c r="M517" s="94">
        <f t="shared" si="152"/>
        <v>0</v>
      </c>
      <c r="N517" s="94">
        <f t="shared" si="153"/>
        <v>0</v>
      </c>
      <c r="O517" s="30"/>
      <c r="P517" s="21">
        <f t="shared" si="140"/>
        <v>0</v>
      </c>
      <c r="Q517" s="5">
        <f t="shared" si="141"/>
        <v>0</v>
      </c>
      <c r="R517" s="5">
        <f t="shared" si="142"/>
        <v>0</v>
      </c>
      <c r="S517" s="182">
        <f t="shared" si="143"/>
        <v>0</v>
      </c>
      <c r="T517" s="2"/>
      <c r="U517" s="100">
        <f t="shared" si="144"/>
        <v>0</v>
      </c>
      <c r="V517" s="100">
        <f t="shared" si="145"/>
        <v>0</v>
      </c>
      <c r="W517" s="22">
        <f t="shared" si="146"/>
        <v>0</v>
      </c>
      <c r="X517" s="11">
        <f t="shared" si="147"/>
        <v>100</v>
      </c>
      <c r="Y517" s="11">
        <f t="shared" si="148"/>
        <v>0</v>
      </c>
      <c r="Z517" s="98">
        <f t="shared" ref="Z517:Z580" si="154">U517*Y517</f>
        <v>0</v>
      </c>
      <c r="AA517" s="98">
        <f t="shared" ref="AA517:AA580" si="155">V517*Y517</f>
        <v>0</v>
      </c>
      <c r="AB517" s="98">
        <f t="shared" si="149"/>
        <v>0</v>
      </c>
      <c r="AC517" s="19"/>
      <c r="AD517" s="13"/>
      <c r="AE517" s="95">
        <f t="shared" ref="AE517:AE580" si="156">L517-Z517</f>
        <v>0</v>
      </c>
      <c r="AF517" s="95">
        <f t="shared" ref="AF517:AF580" si="157">M517-AA517</f>
        <v>0</v>
      </c>
      <c r="AG517" s="95">
        <f t="shared" ref="AG517:AG580" si="158">N517-AB517</f>
        <v>0</v>
      </c>
    </row>
    <row r="518" spans="1:33" hidden="1">
      <c r="A518" s="7">
        <v>514</v>
      </c>
      <c r="B518" s="17"/>
      <c r="C518" s="17"/>
      <c r="D518" s="17"/>
      <c r="E518" s="2"/>
      <c r="F518" s="99"/>
      <c r="G518" s="93"/>
      <c r="H518" s="12"/>
      <c r="I518" s="11">
        <v>100</v>
      </c>
      <c r="J518" s="11">
        <f t="shared" si="150"/>
        <v>0</v>
      </c>
      <c r="K518" s="7" t="s">
        <v>9</v>
      </c>
      <c r="L518" s="98">
        <f t="shared" si="151"/>
        <v>0</v>
      </c>
      <c r="M518" s="94">
        <f t="shared" si="152"/>
        <v>0</v>
      </c>
      <c r="N518" s="94">
        <f t="shared" si="153"/>
        <v>0</v>
      </c>
      <c r="O518" s="30"/>
      <c r="P518" s="21">
        <f t="shared" ref="P518:P581" si="159">B518</f>
        <v>0</v>
      </c>
      <c r="Q518" s="5">
        <f t="shared" ref="Q518:Q581" si="160">C518</f>
        <v>0</v>
      </c>
      <c r="R518" s="5">
        <f t="shared" ref="R518:R581" si="161">D518</f>
        <v>0</v>
      </c>
      <c r="S518" s="182">
        <f t="shared" ref="S518:S581" si="162">E518</f>
        <v>0</v>
      </c>
      <c r="T518" s="2"/>
      <c r="U518" s="100">
        <f t="shared" ref="U518:U581" si="163">F518</f>
        <v>0</v>
      </c>
      <c r="V518" s="100">
        <f t="shared" ref="V518:V581" si="164">G518</f>
        <v>0</v>
      </c>
      <c r="W518" s="22">
        <f t="shared" ref="W518:W581" si="165">H518</f>
        <v>0</v>
      </c>
      <c r="X518" s="11">
        <f t="shared" ref="X518:X581" si="166">I518</f>
        <v>100</v>
      </c>
      <c r="Y518" s="11">
        <f t="shared" ref="Y518:Y581" si="167">IF(X518,W518/X518,0)</f>
        <v>0</v>
      </c>
      <c r="Z518" s="98">
        <f t="shared" si="154"/>
        <v>0</v>
      </c>
      <c r="AA518" s="98">
        <f t="shared" si="155"/>
        <v>0</v>
      </c>
      <c r="AB518" s="98">
        <f t="shared" ref="AB518:AB581" si="168">AA518+Z518</f>
        <v>0</v>
      </c>
      <c r="AC518" s="19"/>
      <c r="AD518" s="13"/>
      <c r="AE518" s="95">
        <f t="shared" si="156"/>
        <v>0</v>
      </c>
      <c r="AF518" s="95">
        <f t="shared" si="157"/>
        <v>0</v>
      </c>
      <c r="AG518" s="95">
        <f t="shared" si="158"/>
        <v>0</v>
      </c>
    </row>
    <row r="519" spans="1:33" hidden="1">
      <c r="A519" s="7">
        <v>515</v>
      </c>
      <c r="B519" s="17"/>
      <c r="C519" s="17"/>
      <c r="D519" s="17"/>
      <c r="E519" s="2"/>
      <c r="F519" s="99"/>
      <c r="G519" s="93"/>
      <c r="H519" s="12"/>
      <c r="I519" s="11">
        <v>100</v>
      </c>
      <c r="J519" s="11">
        <f t="shared" ref="J519:J582" si="169">IF(I519,H519/I519,0)</f>
        <v>0</v>
      </c>
      <c r="K519" s="7" t="s">
        <v>9</v>
      </c>
      <c r="L519" s="98">
        <f t="shared" ref="L519:L582" si="170">F519*J519</f>
        <v>0</v>
      </c>
      <c r="M519" s="94">
        <f t="shared" ref="M519:M582" si="171">G519*J519</f>
        <v>0</v>
      </c>
      <c r="N519" s="94">
        <f t="shared" ref="N519:N582" si="172">L519+M519</f>
        <v>0</v>
      </c>
      <c r="O519" s="30"/>
      <c r="P519" s="21">
        <f t="shared" si="159"/>
        <v>0</v>
      </c>
      <c r="Q519" s="5">
        <f t="shared" si="160"/>
        <v>0</v>
      </c>
      <c r="R519" s="5">
        <f t="shared" si="161"/>
        <v>0</v>
      </c>
      <c r="S519" s="182">
        <f t="shared" si="162"/>
        <v>0</v>
      </c>
      <c r="T519" s="2"/>
      <c r="U519" s="100">
        <f t="shared" si="163"/>
        <v>0</v>
      </c>
      <c r="V519" s="100">
        <f t="shared" si="164"/>
        <v>0</v>
      </c>
      <c r="W519" s="22">
        <f t="shared" si="165"/>
        <v>0</v>
      </c>
      <c r="X519" s="11">
        <f t="shared" si="166"/>
        <v>100</v>
      </c>
      <c r="Y519" s="11">
        <f t="shared" si="167"/>
        <v>0</v>
      </c>
      <c r="Z519" s="98">
        <f t="shared" si="154"/>
        <v>0</v>
      </c>
      <c r="AA519" s="98">
        <f t="shared" si="155"/>
        <v>0</v>
      </c>
      <c r="AB519" s="98">
        <f t="shared" si="168"/>
        <v>0</v>
      </c>
      <c r="AC519" s="19"/>
      <c r="AD519" s="13"/>
      <c r="AE519" s="95">
        <f t="shared" si="156"/>
        <v>0</v>
      </c>
      <c r="AF519" s="95">
        <f t="shared" si="157"/>
        <v>0</v>
      </c>
      <c r="AG519" s="95">
        <f t="shared" si="158"/>
        <v>0</v>
      </c>
    </row>
    <row r="520" spans="1:33" hidden="1">
      <c r="A520" s="7">
        <v>516</v>
      </c>
      <c r="B520" s="17"/>
      <c r="C520" s="17"/>
      <c r="D520" s="17"/>
      <c r="E520" s="2"/>
      <c r="F520" s="99"/>
      <c r="G520" s="93"/>
      <c r="H520" s="12"/>
      <c r="I520" s="11">
        <v>100</v>
      </c>
      <c r="J520" s="11">
        <f t="shared" si="169"/>
        <v>0</v>
      </c>
      <c r="K520" s="7" t="s">
        <v>9</v>
      </c>
      <c r="L520" s="98">
        <f t="shared" si="170"/>
        <v>0</v>
      </c>
      <c r="M520" s="94">
        <f t="shared" si="171"/>
        <v>0</v>
      </c>
      <c r="N520" s="94">
        <f t="shared" si="172"/>
        <v>0</v>
      </c>
      <c r="O520" s="30"/>
      <c r="P520" s="21">
        <f t="shared" si="159"/>
        <v>0</v>
      </c>
      <c r="Q520" s="5">
        <f t="shared" si="160"/>
        <v>0</v>
      </c>
      <c r="R520" s="5">
        <f t="shared" si="161"/>
        <v>0</v>
      </c>
      <c r="S520" s="182">
        <f t="shared" si="162"/>
        <v>0</v>
      </c>
      <c r="T520" s="2"/>
      <c r="U520" s="100">
        <f t="shared" si="163"/>
        <v>0</v>
      </c>
      <c r="V520" s="100">
        <f t="shared" si="164"/>
        <v>0</v>
      </c>
      <c r="W520" s="22">
        <f t="shared" si="165"/>
        <v>0</v>
      </c>
      <c r="X520" s="11">
        <f t="shared" si="166"/>
        <v>100</v>
      </c>
      <c r="Y520" s="11">
        <f t="shared" si="167"/>
        <v>0</v>
      </c>
      <c r="Z520" s="98">
        <f t="shared" si="154"/>
        <v>0</v>
      </c>
      <c r="AA520" s="98">
        <f t="shared" si="155"/>
        <v>0</v>
      </c>
      <c r="AB520" s="98">
        <f t="shared" si="168"/>
        <v>0</v>
      </c>
      <c r="AC520" s="19"/>
      <c r="AD520" s="13"/>
      <c r="AE520" s="95">
        <f t="shared" si="156"/>
        <v>0</v>
      </c>
      <c r="AF520" s="95">
        <f t="shared" si="157"/>
        <v>0</v>
      </c>
      <c r="AG520" s="95">
        <f t="shared" si="158"/>
        <v>0</v>
      </c>
    </row>
    <row r="521" spans="1:33" hidden="1">
      <c r="A521" s="7">
        <v>517</v>
      </c>
      <c r="B521" s="17"/>
      <c r="C521" s="17"/>
      <c r="D521" s="17"/>
      <c r="E521" s="2"/>
      <c r="F521" s="99"/>
      <c r="G521" s="93"/>
      <c r="H521" s="12"/>
      <c r="I521" s="11">
        <v>100</v>
      </c>
      <c r="J521" s="11">
        <f t="shared" si="169"/>
        <v>0</v>
      </c>
      <c r="K521" s="7" t="s">
        <v>9</v>
      </c>
      <c r="L521" s="98">
        <f t="shared" si="170"/>
        <v>0</v>
      </c>
      <c r="M521" s="94">
        <f t="shared" si="171"/>
        <v>0</v>
      </c>
      <c r="N521" s="94">
        <f t="shared" si="172"/>
        <v>0</v>
      </c>
      <c r="O521" s="30"/>
      <c r="P521" s="21">
        <f t="shared" si="159"/>
        <v>0</v>
      </c>
      <c r="Q521" s="5">
        <f t="shared" si="160"/>
        <v>0</v>
      </c>
      <c r="R521" s="5">
        <f t="shared" si="161"/>
        <v>0</v>
      </c>
      <c r="S521" s="182">
        <f t="shared" si="162"/>
        <v>0</v>
      </c>
      <c r="T521" s="2"/>
      <c r="U521" s="100">
        <f t="shared" si="163"/>
        <v>0</v>
      </c>
      <c r="V521" s="100">
        <f t="shared" si="164"/>
        <v>0</v>
      </c>
      <c r="W521" s="22">
        <f t="shared" si="165"/>
        <v>0</v>
      </c>
      <c r="X521" s="11">
        <f t="shared" si="166"/>
        <v>100</v>
      </c>
      <c r="Y521" s="11">
        <f t="shared" si="167"/>
        <v>0</v>
      </c>
      <c r="Z521" s="98">
        <f t="shared" si="154"/>
        <v>0</v>
      </c>
      <c r="AA521" s="98">
        <f t="shared" si="155"/>
        <v>0</v>
      </c>
      <c r="AB521" s="98">
        <f t="shared" si="168"/>
        <v>0</v>
      </c>
      <c r="AC521" s="19"/>
      <c r="AD521" s="13"/>
      <c r="AE521" s="95">
        <f t="shared" si="156"/>
        <v>0</v>
      </c>
      <c r="AF521" s="95">
        <f t="shared" si="157"/>
        <v>0</v>
      </c>
      <c r="AG521" s="95">
        <f t="shared" si="158"/>
        <v>0</v>
      </c>
    </row>
    <row r="522" spans="1:33" hidden="1">
      <c r="A522" s="7">
        <v>518</v>
      </c>
      <c r="B522" s="17"/>
      <c r="C522" s="17"/>
      <c r="D522" s="17"/>
      <c r="E522" s="2"/>
      <c r="F522" s="99"/>
      <c r="G522" s="93"/>
      <c r="H522" s="12"/>
      <c r="I522" s="11">
        <v>100</v>
      </c>
      <c r="J522" s="11">
        <f t="shared" si="169"/>
        <v>0</v>
      </c>
      <c r="K522" s="7" t="s">
        <v>9</v>
      </c>
      <c r="L522" s="98">
        <f t="shared" si="170"/>
        <v>0</v>
      </c>
      <c r="M522" s="94">
        <f t="shared" si="171"/>
        <v>0</v>
      </c>
      <c r="N522" s="94">
        <f t="shared" si="172"/>
        <v>0</v>
      </c>
      <c r="O522" s="30"/>
      <c r="P522" s="21">
        <f t="shared" si="159"/>
        <v>0</v>
      </c>
      <c r="Q522" s="5">
        <f t="shared" si="160"/>
        <v>0</v>
      </c>
      <c r="R522" s="5">
        <f t="shared" si="161"/>
        <v>0</v>
      </c>
      <c r="S522" s="182">
        <f t="shared" si="162"/>
        <v>0</v>
      </c>
      <c r="T522" s="2"/>
      <c r="U522" s="100">
        <f t="shared" si="163"/>
        <v>0</v>
      </c>
      <c r="V522" s="100">
        <f t="shared" si="164"/>
        <v>0</v>
      </c>
      <c r="W522" s="22">
        <f t="shared" si="165"/>
        <v>0</v>
      </c>
      <c r="X522" s="11">
        <f t="shared" si="166"/>
        <v>100</v>
      </c>
      <c r="Y522" s="11">
        <f t="shared" si="167"/>
        <v>0</v>
      </c>
      <c r="Z522" s="98">
        <f t="shared" si="154"/>
        <v>0</v>
      </c>
      <c r="AA522" s="98">
        <f t="shared" si="155"/>
        <v>0</v>
      </c>
      <c r="AB522" s="98">
        <f t="shared" si="168"/>
        <v>0</v>
      </c>
      <c r="AC522" s="19"/>
      <c r="AD522" s="13"/>
      <c r="AE522" s="95">
        <f t="shared" si="156"/>
        <v>0</v>
      </c>
      <c r="AF522" s="95">
        <f t="shared" si="157"/>
        <v>0</v>
      </c>
      <c r="AG522" s="95">
        <f t="shared" si="158"/>
        <v>0</v>
      </c>
    </row>
    <row r="523" spans="1:33" hidden="1">
      <c r="A523" s="7">
        <v>519</v>
      </c>
      <c r="B523" s="17"/>
      <c r="C523" s="17"/>
      <c r="D523" s="17"/>
      <c r="E523" s="2"/>
      <c r="F523" s="99"/>
      <c r="G523" s="93"/>
      <c r="H523" s="12"/>
      <c r="I523" s="11">
        <v>100</v>
      </c>
      <c r="J523" s="11">
        <f t="shared" si="169"/>
        <v>0</v>
      </c>
      <c r="K523" s="7" t="s">
        <v>9</v>
      </c>
      <c r="L523" s="98">
        <f t="shared" si="170"/>
        <v>0</v>
      </c>
      <c r="M523" s="94">
        <f t="shared" si="171"/>
        <v>0</v>
      </c>
      <c r="N523" s="94">
        <f t="shared" si="172"/>
        <v>0</v>
      </c>
      <c r="O523" s="30"/>
      <c r="P523" s="21">
        <f t="shared" si="159"/>
        <v>0</v>
      </c>
      <c r="Q523" s="5">
        <f t="shared" si="160"/>
        <v>0</v>
      </c>
      <c r="R523" s="5">
        <f t="shared" si="161"/>
        <v>0</v>
      </c>
      <c r="S523" s="182">
        <f t="shared" si="162"/>
        <v>0</v>
      </c>
      <c r="T523" s="2"/>
      <c r="U523" s="100">
        <f t="shared" si="163"/>
        <v>0</v>
      </c>
      <c r="V523" s="100">
        <f t="shared" si="164"/>
        <v>0</v>
      </c>
      <c r="W523" s="22">
        <f t="shared" si="165"/>
        <v>0</v>
      </c>
      <c r="X523" s="11">
        <f t="shared" si="166"/>
        <v>100</v>
      </c>
      <c r="Y523" s="11">
        <f t="shared" si="167"/>
        <v>0</v>
      </c>
      <c r="Z523" s="98">
        <f t="shared" si="154"/>
        <v>0</v>
      </c>
      <c r="AA523" s="98">
        <f t="shared" si="155"/>
        <v>0</v>
      </c>
      <c r="AB523" s="98">
        <f t="shared" si="168"/>
        <v>0</v>
      </c>
      <c r="AC523" s="19"/>
      <c r="AD523" s="13"/>
      <c r="AE523" s="95">
        <f t="shared" si="156"/>
        <v>0</v>
      </c>
      <c r="AF523" s="95">
        <f t="shared" si="157"/>
        <v>0</v>
      </c>
      <c r="AG523" s="95">
        <f t="shared" si="158"/>
        <v>0</v>
      </c>
    </row>
    <row r="524" spans="1:33" hidden="1">
      <c r="A524" s="7">
        <v>520</v>
      </c>
      <c r="B524" s="17"/>
      <c r="C524" s="17"/>
      <c r="D524" s="17"/>
      <c r="E524" s="2"/>
      <c r="F524" s="99"/>
      <c r="G524" s="93"/>
      <c r="H524" s="12"/>
      <c r="I524" s="11">
        <v>100</v>
      </c>
      <c r="J524" s="11">
        <f t="shared" si="169"/>
        <v>0</v>
      </c>
      <c r="K524" s="7" t="s">
        <v>9</v>
      </c>
      <c r="L524" s="98">
        <f t="shared" si="170"/>
        <v>0</v>
      </c>
      <c r="M524" s="94">
        <f t="shared" si="171"/>
        <v>0</v>
      </c>
      <c r="N524" s="94">
        <f t="shared" si="172"/>
        <v>0</v>
      </c>
      <c r="O524" s="30"/>
      <c r="P524" s="21">
        <f t="shared" si="159"/>
        <v>0</v>
      </c>
      <c r="Q524" s="5">
        <f t="shared" si="160"/>
        <v>0</v>
      </c>
      <c r="R524" s="5">
        <f t="shared" si="161"/>
        <v>0</v>
      </c>
      <c r="S524" s="182">
        <f t="shared" si="162"/>
        <v>0</v>
      </c>
      <c r="T524" s="2"/>
      <c r="U524" s="100">
        <f t="shared" si="163"/>
        <v>0</v>
      </c>
      <c r="V524" s="100">
        <f t="shared" si="164"/>
        <v>0</v>
      </c>
      <c r="W524" s="22">
        <f t="shared" si="165"/>
        <v>0</v>
      </c>
      <c r="X524" s="11">
        <f t="shared" si="166"/>
        <v>100</v>
      </c>
      <c r="Y524" s="11">
        <f t="shared" si="167"/>
        <v>0</v>
      </c>
      <c r="Z524" s="98">
        <f t="shared" si="154"/>
        <v>0</v>
      </c>
      <c r="AA524" s="98">
        <f t="shared" si="155"/>
        <v>0</v>
      </c>
      <c r="AB524" s="98">
        <f t="shared" si="168"/>
        <v>0</v>
      </c>
      <c r="AC524" s="19"/>
      <c r="AD524" s="13"/>
      <c r="AE524" s="95">
        <f t="shared" si="156"/>
        <v>0</v>
      </c>
      <c r="AF524" s="95">
        <f t="shared" si="157"/>
        <v>0</v>
      </c>
      <c r="AG524" s="95">
        <f t="shared" si="158"/>
        <v>0</v>
      </c>
    </row>
    <row r="525" spans="1:33" hidden="1">
      <c r="A525" s="7">
        <v>521</v>
      </c>
      <c r="B525" s="17"/>
      <c r="C525" s="17"/>
      <c r="D525" s="17"/>
      <c r="E525" s="2"/>
      <c r="F525" s="99"/>
      <c r="G525" s="93"/>
      <c r="H525" s="12"/>
      <c r="I525" s="11">
        <v>100</v>
      </c>
      <c r="J525" s="11">
        <f t="shared" si="169"/>
        <v>0</v>
      </c>
      <c r="K525" s="7" t="s">
        <v>9</v>
      </c>
      <c r="L525" s="98">
        <f t="shared" si="170"/>
        <v>0</v>
      </c>
      <c r="M525" s="94">
        <f t="shared" si="171"/>
        <v>0</v>
      </c>
      <c r="N525" s="94">
        <f t="shared" si="172"/>
        <v>0</v>
      </c>
      <c r="O525" s="30"/>
      <c r="P525" s="21">
        <f t="shared" si="159"/>
        <v>0</v>
      </c>
      <c r="Q525" s="5">
        <f t="shared" si="160"/>
        <v>0</v>
      </c>
      <c r="R525" s="5">
        <f t="shared" si="161"/>
        <v>0</v>
      </c>
      <c r="S525" s="182">
        <f t="shared" si="162"/>
        <v>0</v>
      </c>
      <c r="T525" s="2"/>
      <c r="U525" s="100">
        <f t="shared" si="163"/>
        <v>0</v>
      </c>
      <c r="V525" s="100">
        <f t="shared" si="164"/>
        <v>0</v>
      </c>
      <c r="W525" s="22">
        <f t="shared" si="165"/>
        <v>0</v>
      </c>
      <c r="X525" s="11">
        <f t="shared" si="166"/>
        <v>100</v>
      </c>
      <c r="Y525" s="11">
        <f t="shared" si="167"/>
        <v>0</v>
      </c>
      <c r="Z525" s="98">
        <f t="shared" si="154"/>
        <v>0</v>
      </c>
      <c r="AA525" s="98">
        <f t="shared" si="155"/>
        <v>0</v>
      </c>
      <c r="AB525" s="98">
        <f t="shared" si="168"/>
        <v>0</v>
      </c>
      <c r="AC525" s="19"/>
      <c r="AD525" s="13"/>
      <c r="AE525" s="95">
        <f t="shared" si="156"/>
        <v>0</v>
      </c>
      <c r="AF525" s="95">
        <f t="shared" si="157"/>
        <v>0</v>
      </c>
      <c r="AG525" s="95">
        <f t="shared" si="158"/>
        <v>0</v>
      </c>
    </row>
    <row r="526" spans="1:33" hidden="1">
      <c r="A526" s="7">
        <v>522</v>
      </c>
      <c r="B526" s="17"/>
      <c r="C526" s="17"/>
      <c r="D526" s="17"/>
      <c r="E526" s="2"/>
      <c r="F526" s="99"/>
      <c r="G526" s="93"/>
      <c r="H526" s="12"/>
      <c r="I526" s="11">
        <v>100</v>
      </c>
      <c r="J526" s="11">
        <f t="shared" si="169"/>
        <v>0</v>
      </c>
      <c r="K526" s="7" t="s">
        <v>9</v>
      </c>
      <c r="L526" s="98">
        <f t="shared" si="170"/>
        <v>0</v>
      </c>
      <c r="M526" s="94">
        <f t="shared" si="171"/>
        <v>0</v>
      </c>
      <c r="N526" s="94">
        <f t="shared" si="172"/>
        <v>0</v>
      </c>
      <c r="O526" s="30"/>
      <c r="P526" s="21">
        <f t="shared" si="159"/>
        <v>0</v>
      </c>
      <c r="Q526" s="5">
        <f t="shared" si="160"/>
        <v>0</v>
      </c>
      <c r="R526" s="5">
        <f t="shared" si="161"/>
        <v>0</v>
      </c>
      <c r="S526" s="182">
        <f t="shared" si="162"/>
        <v>0</v>
      </c>
      <c r="T526" s="2"/>
      <c r="U526" s="100">
        <f t="shared" si="163"/>
        <v>0</v>
      </c>
      <c r="V526" s="100">
        <f t="shared" si="164"/>
        <v>0</v>
      </c>
      <c r="W526" s="22">
        <f t="shared" si="165"/>
        <v>0</v>
      </c>
      <c r="X526" s="11">
        <f t="shared" si="166"/>
        <v>100</v>
      </c>
      <c r="Y526" s="11">
        <f t="shared" si="167"/>
        <v>0</v>
      </c>
      <c r="Z526" s="98">
        <f t="shared" si="154"/>
        <v>0</v>
      </c>
      <c r="AA526" s="98">
        <f t="shared" si="155"/>
        <v>0</v>
      </c>
      <c r="AB526" s="98">
        <f t="shared" si="168"/>
        <v>0</v>
      </c>
      <c r="AC526" s="19"/>
      <c r="AD526" s="13"/>
      <c r="AE526" s="95">
        <f t="shared" si="156"/>
        <v>0</v>
      </c>
      <c r="AF526" s="95">
        <f t="shared" si="157"/>
        <v>0</v>
      </c>
      <c r="AG526" s="95">
        <f t="shared" si="158"/>
        <v>0</v>
      </c>
    </row>
    <row r="527" spans="1:33" hidden="1">
      <c r="A527" s="7">
        <v>523</v>
      </c>
      <c r="B527" s="17"/>
      <c r="C527" s="17"/>
      <c r="D527" s="17"/>
      <c r="E527" s="2"/>
      <c r="F527" s="99"/>
      <c r="G527" s="93"/>
      <c r="H527" s="12"/>
      <c r="I527" s="11">
        <v>100</v>
      </c>
      <c r="J527" s="11">
        <f t="shared" si="169"/>
        <v>0</v>
      </c>
      <c r="K527" s="7" t="s">
        <v>9</v>
      </c>
      <c r="L527" s="98">
        <f t="shared" si="170"/>
        <v>0</v>
      </c>
      <c r="M527" s="94">
        <f t="shared" si="171"/>
        <v>0</v>
      </c>
      <c r="N527" s="94">
        <f t="shared" si="172"/>
        <v>0</v>
      </c>
      <c r="O527" s="30"/>
      <c r="P527" s="21">
        <f t="shared" si="159"/>
        <v>0</v>
      </c>
      <c r="Q527" s="5">
        <f t="shared" si="160"/>
        <v>0</v>
      </c>
      <c r="R527" s="5">
        <f t="shared" si="161"/>
        <v>0</v>
      </c>
      <c r="S527" s="182">
        <f t="shared" si="162"/>
        <v>0</v>
      </c>
      <c r="T527" s="2"/>
      <c r="U527" s="100">
        <f t="shared" si="163"/>
        <v>0</v>
      </c>
      <c r="V527" s="100">
        <f t="shared" si="164"/>
        <v>0</v>
      </c>
      <c r="W527" s="22">
        <f t="shared" si="165"/>
        <v>0</v>
      </c>
      <c r="X527" s="11">
        <f t="shared" si="166"/>
        <v>100</v>
      </c>
      <c r="Y527" s="11">
        <f t="shared" si="167"/>
        <v>0</v>
      </c>
      <c r="Z527" s="98">
        <f t="shared" si="154"/>
        <v>0</v>
      </c>
      <c r="AA527" s="98">
        <f t="shared" si="155"/>
        <v>0</v>
      </c>
      <c r="AB527" s="98">
        <f t="shared" si="168"/>
        <v>0</v>
      </c>
      <c r="AC527" s="19"/>
      <c r="AD527" s="13"/>
      <c r="AE527" s="95">
        <f t="shared" si="156"/>
        <v>0</v>
      </c>
      <c r="AF527" s="95">
        <f t="shared" si="157"/>
        <v>0</v>
      </c>
      <c r="AG527" s="95">
        <f t="shared" si="158"/>
        <v>0</v>
      </c>
    </row>
    <row r="528" spans="1:33" hidden="1">
      <c r="A528" s="7">
        <v>524</v>
      </c>
      <c r="B528" s="17"/>
      <c r="C528" s="17"/>
      <c r="D528" s="17"/>
      <c r="E528" s="2"/>
      <c r="F528" s="99"/>
      <c r="G528" s="93"/>
      <c r="H528" s="12"/>
      <c r="I528" s="11">
        <v>100</v>
      </c>
      <c r="J528" s="11">
        <f t="shared" si="169"/>
        <v>0</v>
      </c>
      <c r="K528" s="7" t="s">
        <v>9</v>
      </c>
      <c r="L528" s="98">
        <f t="shared" si="170"/>
        <v>0</v>
      </c>
      <c r="M528" s="94">
        <f t="shared" si="171"/>
        <v>0</v>
      </c>
      <c r="N528" s="94">
        <f t="shared" si="172"/>
        <v>0</v>
      </c>
      <c r="O528" s="30"/>
      <c r="P528" s="21">
        <f t="shared" si="159"/>
        <v>0</v>
      </c>
      <c r="Q528" s="5">
        <f t="shared" si="160"/>
        <v>0</v>
      </c>
      <c r="R528" s="5">
        <f t="shared" si="161"/>
        <v>0</v>
      </c>
      <c r="S528" s="182">
        <f t="shared" si="162"/>
        <v>0</v>
      </c>
      <c r="T528" s="2"/>
      <c r="U528" s="100">
        <f t="shared" si="163"/>
        <v>0</v>
      </c>
      <c r="V528" s="100">
        <f t="shared" si="164"/>
        <v>0</v>
      </c>
      <c r="W528" s="22">
        <f t="shared" si="165"/>
        <v>0</v>
      </c>
      <c r="X528" s="11">
        <f t="shared" si="166"/>
        <v>100</v>
      </c>
      <c r="Y528" s="11">
        <f t="shared" si="167"/>
        <v>0</v>
      </c>
      <c r="Z528" s="98">
        <f t="shared" si="154"/>
        <v>0</v>
      </c>
      <c r="AA528" s="98">
        <f t="shared" si="155"/>
        <v>0</v>
      </c>
      <c r="AB528" s="98">
        <f t="shared" si="168"/>
        <v>0</v>
      </c>
      <c r="AC528" s="19"/>
      <c r="AD528" s="13"/>
      <c r="AE528" s="95">
        <f t="shared" si="156"/>
        <v>0</v>
      </c>
      <c r="AF528" s="95">
        <f t="shared" si="157"/>
        <v>0</v>
      </c>
      <c r="AG528" s="95">
        <f t="shared" si="158"/>
        <v>0</v>
      </c>
    </row>
    <row r="529" spans="1:33" hidden="1">
      <c r="A529" s="7">
        <v>525</v>
      </c>
      <c r="B529" s="17"/>
      <c r="C529" s="17"/>
      <c r="D529" s="17"/>
      <c r="E529" s="2"/>
      <c r="F529" s="99"/>
      <c r="G529" s="93"/>
      <c r="H529" s="12"/>
      <c r="I529" s="11">
        <v>100</v>
      </c>
      <c r="J529" s="11">
        <f t="shared" si="169"/>
        <v>0</v>
      </c>
      <c r="K529" s="7" t="s">
        <v>9</v>
      </c>
      <c r="L529" s="98">
        <f t="shared" si="170"/>
        <v>0</v>
      </c>
      <c r="M529" s="94">
        <f t="shared" si="171"/>
        <v>0</v>
      </c>
      <c r="N529" s="94">
        <f t="shared" si="172"/>
        <v>0</v>
      </c>
      <c r="O529" s="30"/>
      <c r="P529" s="21">
        <f t="shared" si="159"/>
        <v>0</v>
      </c>
      <c r="Q529" s="5">
        <f t="shared" si="160"/>
        <v>0</v>
      </c>
      <c r="R529" s="5">
        <f t="shared" si="161"/>
        <v>0</v>
      </c>
      <c r="S529" s="182">
        <f t="shared" si="162"/>
        <v>0</v>
      </c>
      <c r="T529" s="2"/>
      <c r="U529" s="100">
        <f t="shared" si="163"/>
        <v>0</v>
      </c>
      <c r="V529" s="100">
        <f t="shared" si="164"/>
        <v>0</v>
      </c>
      <c r="W529" s="22">
        <f t="shared" si="165"/>
        <v>0</v>
      </c>
      <c r="X529" s="11">
        <f t="shared" si="166"/>
        <v>100</v>
      </c>
      <c r="Y529" s="11">
        <f t="shared" si="167"/>
        <v>0</v>
      </c>
      <c r="Z529" s="98">
        <f t="shared" si="154"/>
        <v>0</v>
      </c>
      <c r="AA529" s="98">
        <f t="shared" si="155"/>
        <v>0</v>
      </c>
      <c r="AB529" s="98">
        <f t="shared" si="168"/>
        <v>0</v>
      </c>
      <c r="AC529" s="19"/>
      <c r="AD529" s="13"/>
      <c r="AE529" s="95">
        <f t="shared" si="156"/>
        <v>0</v>
      </c>
      <c r="AF529" s="95">
        <f t="shared" si="157"/>
        <v>0</v>
      </c>
      <c r="AG529" s="95">
        <f t="shared" si="158"/>
        <v>0</v>
      </c>
    </row>
    <row r="530" spans="1:33" hidden="1">
      <c r="A530" s="7">
        <v>526</v>
      </c>
      <c r="B530" s="17"/>
      <c r="C530" s="17"/>
      <c r="D530" s="17"/>
      <c r="E530" s="2"/>
      <c r="F530" s="99"/>
      <c r="G530" s="93"/>
      <c r="H530" s="12"/>
      <c r="I530" s="11">
        <v>100</v>
      </c>
      <c r="J530" s="11">
        <f t="shared" si="169"/>
        <v>0</v>
      </c>
      <c r="K530" s="7" t="s">
        <v>9</v>
      </c>
      <c r="L530" s="98">
        <f t="shared" si="170"/>
        <v>0</v>
      </c>
      <c r="M530" s="94">
        <f t="shared" si="171"/>
        <v>0</v>
      </c>
      <c r="N530" s="94">
        <f t="shared" si="172"/>
        <v>0</v>
      </c>
      <c r="O530" s="30"/>
      <c r="P530" s="21">
        <f t="shared" si="159"/>
        <v>0</v>
      </c>
      <c r="Q530" s="5">
        <f t="shared" si="160"/>
        <v>0</v>
      </c>
      <c r="R530" s="5">
        <f t="shared" si="161"/>
        <v>0</v>
      </c>
      <c r="S530" s="182">
        <f t="shared" si="162"/>
        <v>0</v>
      </c>
      <c r="T530" s="2"/>
      <c r="U530" s="100">
        <f t="shared" si="163"/>
        <v>0</v>
      </c>
      <c r="V530" s="100">
        <f t="shared" si="164"/>
        <v>0</v>
      </c>
      <c r="W530" s="22">
        <f t="shared" si="165"/>
        <v>0</v>
      </c>
      <c r="X530" s="11">
        <f t="shared" si="166"/>
        <v>100</v>
      </c>
      <c r="Y530" s="11">
        <f t="shared" si="167"/>
        <v>0</v>
      </c>
      <c r="Z530" s="98">
        <f t="shared" si="154"/>
        <v>0</v>
      </c>
      <c r="AA530" s="98">
        <f t="shared" si="155"/>
        <v>0</v>
      </c>
      <c r="AB530" s="98">
        <f t="shared" si="168"/>
        <v>0</v>
      </c>
      <c r="AC530" s="19"/>
      <c r="AD530" s="13"/>
      <c r="AE530" s="95">
        <f t="shared" si="156"/>
        <v>0</v>
      </c>
      <c r="AF530" s="95">
        <f t="shared" si="157"/>
        <v>0</v>
      </c>
      <c r="AG530" s="95">
        <f t="shared" si="158"/>
        <v>0</v>
      </c>
    </row>
    <row r="531" spans="1:33" hidden="1">
      <c r="A531" s="7">
        <v>527</v>
      </c>
      <c r="B531" s="17"/>
      <c r="C531" s="17"/>
      <c r="D531" s="17"/>
      <c r="E531" s="2"/>
      <c r="F531" s="99"/>
      <c r="G531" s="93"/>
      <c r="H531" s="12"/>
      <c r="I531" s="11">
        <v>100</v>
      </c>
      <c r="J531" s="11">
        <f t="shared" si="169"/>
        <v>0</v>
      </c>
      <c r="K531" s="7" t="s">
        <v>9</v>
      </c>
      <c r="L531" s="98">
        <f t="shared" si="170"/>
        <v>0</v>
      </c>
      <c r="M531" s="94">
        <f t="shared" si="171"/>
        <v>0</v>
      </c>
      <c r="N531" s="94">
        <f t="shared" si="172"/>
        <v>0</v>
      </c>
      <c r="O531" s="30"/>
      <c r="P531" s="21">
        <f t="shared" si="159"/>
        <v>0</v>
      </c>
      <c r="Q531" s="5">
        <f t="shared" si="160"/>
        <v>0</v>
      </c>
      <c r="R531" s="5">
        <f t="shared" si="161"/>
        <v>0</v>
      </c>
      <c r="S531" s="182">
        <f t="shared" si="162"/>
        <v>0</v>
      </c>
      <c r="T531" s="2"/>
      <c r="U531" s="100">
        <f t="shared" si="163"/>
        <v>0</v>
      </c>
      <c r="V531" s="100">
        <f t="shared" si="164"/>
        <v>0</v>
      </c>
      <c r="W531" s="22">
        <f t="shared" si="165"/>
        <v>0</v>
      </c>
      <c r="X531" s="11">
        <f t="shared" si="166"/>
        <v>100</v>
      </c>
      <c r="Y531" s="11">
        <f t="shared" si="167"/>
        <v>0</v>
      </c>
      <c r="Z531" s="98">
        <f t="shared" si="154"/>
        <v>0</v>
      </c>
      <c r="AA531" s="98">
        <f t="shared" si="155"/>
        <v>0</v>
      </c>
      <c r="AB531" s="98">
        <f t="shared" si="168"/>
        <v>0</v>
      </c>
      <c r="AC531" s="19"/>
      <c r="AD531" s="13"/>
      <c r="AE531" s="95">
        <f t="shared" si="156"/>
        <v>0</v>
      </c>
      <c r="AF531" s="95">
        <f t="shared" si="157"/>
        <v>0</v>
      </c>
      <c r="AG531" s="95">
        <f t="shared" si="158"/>
        <v>0</v>
      </c>
    </row>
    <row r="532" spans="1:33" hidden="1">
      <c r="A532" s="7">
        <v>528</v>
      </c>
      <c r="B532" s="17"/>
      <c r="C532" s="17"/>
      <c r="D532" s="17"/>
      <c r="E532" s="2"/>
      <c r="F532" s="99"/>
      <c r="G532" s="93"/>
      <c r="H532" s="12"/>
      <c r="I532" s="11">
        <v>100</v>
      </c>
      <c r="J532" s="11">
        <f t="shared" si="169"/>
        <v>0</v>
      </c>
      <c r="K532" s="7" t="s">
        <v>9</v>
      </c>
      <c r="L532" s="98">
        <f t="shared" si="170"/>
        <v>0</v>
      </c>
      <c r="M532" s="94">
        <f t="shared" si="171"/>
        <v>0</v>
      </c>
      <c r="N532" s="94">
        <f t="shared" si="172"/>
        <v>0</v>
      </c>
      <c r="O532" s="30"/>
      <c r="P532" s="21">
        <f t="shared" si="159"/>
        <v>0</v>
      </c>
      <c r="Q532" s="5">
        <f t="shared" si="160"/>
        <v>0</v>
      </c>
      <c r="R532" s="5">
        <f t="shared" si="161"/>
        <v>0</v>
      </c>
      <c r="S532" s="182">
        <f t="shared" si="162"/>
        <v>0</v>
      </c>
      <c r="T532" s="2"/>
      <c r="U532" s="100">
        <f t="shared" si="163"/>
        <v>0</v>
      </c>
      <c r="V532" s="100">
        <f t="shared" si="164"/>
        <v>0</v>
      </c>
      <c r="W532" s="22">
        <f t="shared" si="165"/>
        <v>0</v>
      </c>
      <c r="X532" s="11">
        <f t="shared" si="166"/>
        <v>100</v>
      </c>
      <c r="Y532" s="11">
        <f t="shared" si="167"/>
        <v>0</v>
      </c>
      <c r="Z532" s="98">
        <f t="shared" si="154"/>
        <v>0</v>
      </c>
      <c r="AA532" s="98">
        <f t="shared" si="155"/>
        <v>0</v>
      </c>
      <c r="AB532" s="98">
        <f t="shared" si="168"/>
        <v>0</v>
      </c>
      <c r="AC532" s="19"/>
      <c r="AD532" s="13"/>
      <c r="AE532" s="95">
        <f t="shared" si="156"/>
        <v>0</v>
      </c>
      <c r="AF532" s="95">
        <f t="shared" si="157"/>
        <v>0</v>
      </c>
      <c r="AG532" s="95">
        <f t="shared" si="158"/>
        <v>0</v>
      </c>
    </row>
    <row r="533" spans="1:33" hidden="1">
      <c r="A533" s="7">
        <v>529</v>
      </c>
      <c r="B533" s="17"/>
      <c r="C533" s="17"/>
      <c r="D533" s="17"/>
      <c r="E533" s="2"/>
      <c r="F533" s="99"/>
      <c r="G533" s="93"/>
      <c r="H533" s="12"/>
      <c r="I533" s="11">
        <v>100</v>
      </c>
      <c r="J533" s="11">
        <f t="shared" si="169"/>
        <v>0</v>
      </c>
      <c r="K533" s="7" t="s">
        <v>9</v>
      </c>
      <c r="L533" s="98">
        <f t="shared" si="170"/>
        <v>0</v>
      </c>
      <c r="M533" s="94">
        <f t="shared" si="171"/>
        <v>0</v>
      </c>
      <c r="N533" s="94">
        <f t="shared" si="172"/>
        <v>0</v>
      </c>
      <c r="O533" s="30"/>
      <c r="P533" s="21">
        <f t="shared" si="159"/>
        <v>0</v>
      </c>
      <c r="Q533" s="5">
        <f t="shared" si="160"/>
        <v>0</v>
      </c>
      <c r="R533" s="5">
        <f t="shared" si="161"/>
        <v>0</v>
      </c>
      <c r="S533" s="182">
        <f t="shared" si="162"/>
        <v>0</v>
      </c>
      <c r="T533" s="2"/>
      <c r="U533" s="100">
        <f t="shared" si="163"/>
        <v>0</v>
      </c>
      <c r="V533" s="100">
        <f t="shared" si="164"/>
        <v>0</v>
      </c>
      <c r="W533" s="22">
        <f t="shared" si="165"/>
        <v>0</v>
      </c>
      <c r="X533" s="11">
        <f t="shared" si="166"/>
        <v>100</v>
      </c>
      <c r="Y533" s="11">
        <f t="shared" si="167"/>
        <v>0</v>
      </c>
      <c r="Z533" s="98">
        <f t="shared" si="154"/>
        <v>0</v>
      </c>
      <c r="AA533" s="98">
        <f t="shared" si="155"/>
        <v>0</v>
      </c>
      <c r="AB533" s="98">
        <f t="shared" si="168"/>
        <v>0</v>
      </c>
      <c r="AC533" s="19"/>
      <c r="AD533" s="13"/>
      <c r="AE533" s="95">
        <f t="shared" si="156"/>
        <v>0</v>
      </c>
      <c r="AF533" s="95">
        <f t="shared" si="157"/>
        <v>0</v>
      </c>
      <c r="AG533" s="95">
        <f t="shared" si="158"/>
        <v>0</v>
      </c>
    </row>
    <row r="534" spans="1:33" hidden="1">
      <c r="A534" s="7">
        <v>530</v>
      </c>
      <c r="B534" s="17"/>
      <c r="C534" s="17"/>
      <c r="D534" s="17"/>
      <c r="E534" s="2"/>
      <c r="F534" s="99"/>
      <c r="G534" s="93"/>
      <c r="H534" s="12"/>
      <c r="I534" s="11">
        <v>100</v>
      </c>
      <c r="J534" s="11">
        <f t="shared" si="169"/>
        <v>0</v>
      </c>
      <c r="K534" s="7" t="s">
        <v>9</v>
      </c>
      <c r="L534" s="98">
        <f t="shared" si="170"/>
        <v>0</v>
      </c>
      <c r="M534" s="94">
        <f t="shared" si="171"/>
        <v>0</v>
      </c>
      <c r="N534" s="94">
        <f t="shared" si="172"/>
        <v>0</v>
      </c>
      <c r="O534" s="30"/>
      <c r="P534" s="21">
        <f t="shared" si="159"/>
        <v>0</v>
      </c>
      <c r="Q534" s="5">
        <f t="shared" si="160"/>
        <v>0</v>
      </c>
      <c r="R534" s="5">
        <f t="shared" si="161"/>
        <v>0</v>
      </c>
      <c r="S534" s="182">
        <f t="shared" si="162"/>
        <v>0</v>
      </c>
      <c r="T534" s="2"/>
      <c r="U534" s="100">
        <f t="shared" si="163"/>
        <v>0</v>
      </c>
      <c r="V534" s="100">
        <f t="shared" si="164"/>
        <v>0</v>
      </c>
      <c r="W534" s="22">
        <f t="shared" si="165"/>
        <v>0</v>
      </c>
      <c r="X534" s="11">
        <f t="shared" si="166"/>
        <v>100</v>
      </c>
      <c r="Y534" s="11">
        <f t="shared" si="167"/>
        <v>0</v>
      </c>
      <c r="Z534" s="98">
        <f t="shared" si="154"/>
        <v>0</v>
      </c>
      <c r="AA534" s="98">
        <f t="shared" si="155"/>
        <v>0</v>
      </c>
      <c r="AB534" s="98">
        <f t="shared" si="168"/>
        <v>0</v>
      </c>
      <c r="AC534" s="19"/>
      <c r="AD534" s="13"/>
      <c r="AE534" s="95">
        <f t="shared" si="156"/>
        <v>0</v>
      </c>
      <c r="AF534" s="95">
        <f t="shared" si="157"/>
        <v>0</v>
      </c>
      <c r="AG534" s="95">
        <f t="shared" si="158"/>
        <v>0</v>
      </c>
    </row>
    <row r="535" spans="1:33" hidden="1">
      <c r="A535" s="7">
        <v>531</v>
      </c>
      <c r="B535" s="17"/>
      <c r="C535" s="17"/>
      <c r="D535" s="17"/>
      <c r="E535" s="2"/>
      <c r="F535" s="99"/>
      <c r="G535" s="93"/>
      <c r="H535" s="12"/>
      <c r="I535" s="11">
        <v>100</v>
      </c>
      <c r="J535" s="11">
        <f t="shared" si="169"/>
        <v>0</v>
      </c>
      <c r="K535" s="7" t="s">
        <v>9</v>
      </c>
      <c r="L535" s="98">
        <f t="shared" si="170"/>
        <v>0</v>
      </c>
      <c r="M535" s="94">
        <f t="shared" si="171"/>
        <v>0</v>
      </c>
      <c r="N535" s="94">
        <f t="shared" si="172"/>
        <v>0</v>
      </c>
      <c r="O535" s="30"/>
      <c r="P535" s="21">
        <f t="shared" si="159"/>
        <v>0</v>
      </c>
      <c r="Q535" s="5">
        <f t="shared" si="160"/>
        <v>0</v>
      </c>
      <c r="R535" s="5">
        <f t="shared" si="161"/>
        <v>0</v>
      </c>
      <c r="S535" s="182">
        <f t="shared" si="162"/>
        <v>0</v>
      </c>
      <c r="T535" s="2"/>
      <c r="U535" s="100">
        <f t="shared" si="163"/>
        <v>0</v>
      </c>
      <c r="V535" s="100">
        <f t="shared" si="164"/>
        <v>0</v>
      </c>
      <c r="W535" s="22">
        <f t="shared" si="165"/>
        <v>0</v>
      </c>
      <c r="X535" s="11">
        <f t="shared" si="166"/>
        <v>100</v>
      </c>
      <c r="Y535" s="11">
        <f t="shared" si="167"/>
        <v>0</v>
      </c>
      <c r="Z535" s="98">
        <f t="shared" si="154"/>
        <v>0</v>
      </c>
      <c r="AA535" s="98">
        <f t="shared" si="155"/>
        <v>0</v>
      </c>
      <c r="AB535" s="98">
        <f t="shared" si="168"/>
        <v>0</v>
      </c>
      <c r="AC535" s="19"/>
      <c r="AD535" s="13"/>
      <c r="AE535" s="95">
        <f t="shared" si="156"/>
        <v>0</v>
      </c>
      <c r="AF535" s="95">
        <f t="shared" si="157"/>
        <v>0</v>
      </c>
      <c r="AG535" s="95">
        <f t="shared" si="158"/>
        <v>0</v>
      </c>
    </row>
    <row r="536" spans="1:33" hidden="1">
      <c r="A536" s="7">
        <v>532</v>
      </c>
      <c r="B536" s="17"/>
      <c r="C536" s="17"/>
      <c r="D536" s="17"/>
      <c r="E536" s="2"/>
      <c r="F536" s="99"/>
      <c r="G536" s="93"/>
      <c r="H536" s="12"/>
      <c r="I536" s="11">
        <v>100</v>
      </c>
      <c r="J536" s="11">
        <f t="shared" si="169"/>
        <v>0</v>
      </c>
      <c r="K536" s="7" t="s">
        <v>9</v>
      </c>
      <c r="L536" s="98">
        <f t="shared" si="170"/>
        <v>0</v>
      </c>
      <c r="M536" s="94">
        <f t="shared" si="171"/>
        <v>0</v>
      </c>
      <c r="N536" s="94">
        <f t="shared" si="172"/>
        <v>0</v>
      </c>
      <c r="O536" s="30"/>
      <c r="P536" s="21">
        <f t="shared" si="159"/>
        <v>0</v>
      </c>
      <c r="Q536" s="5">
        <f t="shared" si="160"/>
        <v>0</v>
      </c>
      <c r="R536" s="5">
        <f t="shared" si="161"/>
        <v>0</v>
      </c>
      <c r="S536" s="182">
        <f t="shared" si="162"/>
        <v>0</v>
      </c>
      <c r="T536" s="2"/>
      <c r="U536" s="100">
        <f t="shared" si="163"/>
        <v>0</v>
      </c>
      <c r="V536" s="100">
        <f t="shared" si="164"/>
        <v>0</v>
      </c>
      <c r="W536" s="22">
        <f t="shared" si="165"/>
        <v>0</v>
      </c>
      <c r="X536" s="11">
        <f t="shared" si="166"/>
        <v>100</v>
      </c>
      <c r="Y536" s="11">
        <f t="shared" si="167"/>
        <v>0</v>
      </c>
      <c r="Z536" s="98">
        <f t="shared" si="154"/>
        <v>0</v>
      </c>
      <c r="AA536" s="98">
        <f t="shared" si="155"/>
        <v>0</v>
      </c>
      <c r="AB536" s="98">
        <f t="shared" si="168"/>
        <v>0</v>
      </c>
      <c r="AC536" s="19"/>
      <c r="AD536" s="13"/>
      <c r="AE536" s="95">
        <f t="shared" si="156"/>
        <v>0</v>
      </c>
      <c r="AF536" s="95">
        <f t="shared" si="157"/>
        <v>0</v>
      </c>
      <c r="AG536" s="95">
        <f t="shared" si="158"/>
        <v>0</v>
      </c>
    </row>
    <row r="537" spans="1:33" hidden="1">
      <c r="A537" s="7">
        <v>533</v>
      </c>
      <c r="B537" s="17"/>
      <c r="C537" s="17"/>
      <c r="D537" s="17"/>
      <c r="E537" s="2"/>
      <c r="F537" s="99"/>
      <c r="G537" s="93"/>
      <c r="H537" s="12"/>
      <c r="I537" s="11">
        <v>100</v>
      </c>
      <c r="J537" s="11">
        <f t="shared" si="169"/>
        <v>0</v>
      </c>
      <c r="K537" s="7" t="s">
        <v>9</v>
      </c>
      <c r="L537" s="98">
        <f t="shared" si="170"/>
        <v>0</v>
      </c>
      <c r="M537" s="94">
        <f t="shared" si="171"/>
        <v>0</v>
      </c>
      <c r="N537" s="94">
        <f t="shared" si="172"/>
        <v>0</v>
      </c>
      <c r="O537" s="30"/>
      <c r="P537" s="21">
        <f t="shared" si="159"/>
        <v>0</v>
      </c>
      <c r="Q537" s="5">
        <f t="shared" si="160"/>
        <v>0</v>
      </c>
      <c r="R537" s="5">
        <f t="shared" si="161"/>
        <v>0</v>
      </c>
      <c r="S537" s="182">
        <f t="shared" si="162"/>
        <v>0</v>
      </c>
      <c r="T537" s="2"/>
      <c r="U537" s="100">
        <f t="shared" si="163"/>
        <v>0</v>
      </c>
      <c r="V537" s="100">
        <f t="shared" si="164"/>
        <v>0</v>
      </c>
      <c r="W537" s="22">
        <f t="shared" si="165"/>
        <v>0</v>
      </c>
      <c r="X537" s="11">
        <f t="shared" si="166"/>
        <v>100</v>
      </c>
      <c r="Y537" s="11">
        <f t="shared" si="167"/>
        <v>0</v>
      </c>
      <c r="Z537" s="98">
        <f t="shared" si="154"/>
        <v>0</v>
      </c>
      <c r="AA537" s="98">
        <f t="shared" si="155"/>
        <v>0</v>
      </c>
      <c r="AB537" s="98">
        <f t="shared" si="168"/>
        <v>0</v>
      </c>
      <c r="AC537" s="19"/>
      <c r="AD537" s="13"/>
      <c r="AE537" s="95">
        <f t="shared" si="156"/>
        <v>0</v>
      </c>
      <c r="AF537" s="95">
        <f t="shared" si="157"/>
        <v>0</v>
      </c>
      <c r="AG537" s="95">
        <f t="shared" si="158"/>
        <v>0</v>
      </c>
    </row>
    <row r="538" spans="1:33" hidden="1">
      <c r="A538" s="7">
        <v>534</v>
      </c>
      <c r="B538" s="17"/>
      <c r="C538" s="17"/>
      <c r="D538" s="17"/>
      <c r="E538" s="2"/>
      <c r="F538" s="99"/>
      <c r="G538" s="93"/>
      <c r="H538" s="12"/>
      <c r="I538" s="11">
        <v>100</v>
      </c>
      <c r="J538" s="11">
        <f t="shared" si="169"/>
        <v>0</v>
      </c>
      <c r="K538" s="7" t="s">
        <v>9</v>
      </c>
      <c r="L538" s="98">
        <f t="shared" si="170"/>
        <v>0</v>
      </c>
      <c r="M538" s="94">
        <f t="shared" si="171"/>
        <v>0</v>
      </c>
      <c r="N538" s="94">
        <f t="shared" si="172"/>
        <v>0</v>
      </c>
      <c r="O538" s="30"/>
      <c r="P538" s="21">
        <f t="shared" si="159"/>
        <v>0</v>
      </c>
      <c r="Q538" s="5">
        <f t="shared" si="160"/>
        <v>0</v>
      </c>
      <c r="R538" s="5">
        <f t="shared" si="161"/>
        <v>0</v>
      </c>
      <c r="S538" s="182">
        <f t="shared" si="162"/>
        <v>0</v>
      </c>
      <c r="T538" s="2"/>
      <c r="U538" s="100">
        <f t="shared" si="163"/>
        <v>0</v>
      </c>
      <c r="V538" s="100">
        <f t="shared" si="164"/>
        <v>0</v>
      </c>
      <c r="W538" s="22">
        <f t="shared" si="165"/>
        <v>0</v>
      </c>
      <c r="X538" s="11">
        <f t="shared" si="166"/>
        <v>100</v>
      </c>
      <c r="Y538" s="11">
        <f t="shared" si="167"/>
        <v>0</v>
      </c>
      <c r="Z538" s="98">
        <f t="shared" si="154"/>
        <v>0</v>
      </c>
      <c r="AA538" s="98">
        <f t="shared" si="155"/>
        <v>0</v>
      </c>
      <c r="AB538" s="98">
        <f t="shared" si="168"/>
        <v>0</v>
      </c>
      <c r="AC538" s="19"/>
      <c r="AD538" s="13"/>
      <c r="AE538" s="95">
        <f t="shared" si="156"/>
        <v>0</v>
      </c>
      <c r="AF538" s="95">
        <f t="shared" si="157"/>
        <v>0</v>
      </c>
      <c r="AG538" s="95">
        <f t="shared" si="158"/>
        <v>0</v>
      </c>
    </row>
    <row r="539" spans="1:33" hidden="1">
      <c r="A539" s="7">
        <v>535</v>
      </c>
      <c r="B539" s="17"/>
      <c r="C539" s="17"/>
      <c r="D539" s="17"/>
      <c r="E539" s="2"/>
      <c r="F539" s="99"/>
      <c r="G539" s="93"/>
      <c r="H539" s="12"/>
      <c r="I539" s="11">
        <v>100</v>
      </c>
      <c r="J539" s="11">
        <f t="shared" si="169"/>
        <v>0</v>
      </c>
      <c r="K539" s="7" t="s">
        <v>9</v>
      </c>
      <c r="L539" s="98">
        <f t="shared" si="170"/>
        <v>0</v>
      </c>
      <c r="M539" s="94">
        <f t="shared" si="171"/>
        <v>0</v>
      </c>
      <c r="N539" s="94">
        <f t="shared" si="172"/>
        <v>0</v>
      </c>
      <c r="O539" s="30"/>
      <c r="P539" s="21">
        <f t="shared" si="159"/>
        <v>0</v>
      </c>
      <c r="Q539" s="5">
        <f t="shared" si="160"/>
        <v>0</v>
      </c>
      <c r="R539" s="5">
        <f t="shared" si="161"/>
        <v>0</v>
      </c>
      <c r="S539" s="182">
        <f t="shared" si="162"/>
        <v>0</v>
      </c>
      <c r="T539" s="2"/>
      <c r="U539" s="100">
        <f t="shared" si="163"/>
        <v>0</v>
      </c>
      <c r="V539" s="100">
        <f t="shared" si="164"/>
        <v>0</v>
      </c>
      <c r="W539" s="22">
        <f t="shared" si="165"/>
        <v>0</v>
      </c>
      <c r="X539" s="11">
        <f t="shared" si="166"/>
        <v>100</v>
      </c>
      <c r="Y539" s="11">
        <f t="shared" si="167"/>
        <v>0</v>
      </c>
      <c r="Z539" s="98">
        <f t="shared" si="154"/>
        <v>0</v>
      </c>
      <c r="AA539" s="98">
        <f t="shared" si="155"/>
        <v>0</v>
      </c>
      <c r="AB539" s="98">
        <f t="shared" si="168"/>
        <v>0</v>
      </c>
      <c r="AC539" s="19"/>
      <c r="AD539" s="13"/>
      <c r="AE539" s="95">
        <f t="shared" si="156"/>
        <v>0</v>
      </c>
      <c r="AF539" s="95">
        <f t="shared" si="157"/>
        <v>0</v>
      </c>
      <c r="AG539" s="95">
        <f t="shared" si="158"/>
        <v>0</v>
      </c>
    </row>
    <row r="540" spans="1:33" hidden="1">
      <c r="A540" s="7">
        <v>536</v>
      </c>
      <c r="B540" s="17"/>
      <c r="C540" s="17"/>
      <c r="D540" s="17"/>
      <c r="E540" s="2"/>
      <c r="F540" s="99"/>
      <c r="G540" s="93"/>
      <c r="H540" s="12"/>
      <c r="I540" s="11">
        <v>100</v>
      </c>
      <c r="J540" s="11">
        <f t="shared" si="169"/>
        <v>0</v>
      </c>
      <c r="K540" s="7" t="s">
        <v>9</v>
      </c>
      <c r="L540" s="98">
        <f t="shared" si="170"/>
        <v>0</v>
      </c>
      <c r="M540" s="94">
        <f t="shared" si="171"/>
        <v>0</v>
      </c>
      <c r="N540" s="94">
        <f t="shared" si="172"/>
        <v>0</v>
      </c>
      <c r="O540" s="30"/>
      <c r="P540" s="21">
        <f t="shared" si="159"/>
        <v>0</v>
      </c>
      <c r="Q540" s="5">
        <f t="shared" si="160"/>
        <v>0</v>
      </c>
      <c r="R540" s="5">
        <f t="shared" si="161"/>
        <v>0</v>
      </c>
      <c r="S540" s="182">
        <f t="shared" si="162"/>
        <v>0</v>
      </c>
      <c r="T540" s="2"/>
      <c r="U540" s="100">
        <f t="shared" si="163"/>
        <v>0</v>
      </c>
      <c r="V540" s="100">
        <f t="shared" si="164"/>
        <v>0</v>
      </c>
      <c r="W540" s="22">
        <f t="shared" si="165"/>
        <v>0</v>
      </c>
      <c r="X540" s="11">
        <f t="shared" si="166"/>
        <v>100</v>
      </c>
      <c r="Y540" s="11">
        <f t="shared" si="167"/>
        <v>0</v>
      </c>
      <c r="Z540" s="98">
        <f t="shared" si="154"/>
        <v>0</v>
      </c>
      <c r="AA540" s="98">
        <f t="shared" si="155"/>
        <v>0</v>
      </c>
      <c r="AB540" s="98">
        <f t="shared" si="168"/>
        <v>0</v>
      </c>
      <c r="AC540" s="19"/>
      <c r="AD540" s="13"/>
      <c r="AE540" s="95">
        <f t="shared" si="156"/>
        <v>0</v>
      </c>
      <c r="AF540" s="95">
        <f t="shared" si="157"/>
        <v>0</v>
      </c>
      <c r="AG540" s="95">
        <f t="shared" si="158"/>
        <v>0</v>
      </c>
    </row>
    <row r="541" spans="1:33" hidden="1">
      <c r="A541" s="7">
        <v>537</v>
      </c>
      <c r="B541" s="17"/>
      <c r="C541" s="17"/>
      <c r="D541" s="17"/>
      <c r="E541" s="2"/>
      <c r="F541" s="99"/>
      <c r="G541" s="93"/>
      <c r="H541" s="12"/>
      <c r="I541" s="11">
        <v>100</v>
      </c>
      <c r="J541" s="11">
        <f t="shared" si="169"/>
        <v>0</v>
      </c>
      <c r="K541" s="7" t="s">
        <v>9</v>
      </c>
      <c r="L541" s="98">
        <f t="shared" si="170"/>
        <v>0</v>
      </c>
      <c r="M541" s="94">
        <f t="shared" si="171"/>
        <v>0</v>
      </c>
      <c r="N541" s="94">
        <f t="shared" si="172"/>
        <v>0</v>
      </c>
      <c r="O541" s="30"/>
      <c r="P541" s="21">
        <f t="shared" si="159"/>
        <v>0</v>
      </c>
      <c r="Q541" s="5">
        <f t="shared" si="160"/>
        <v>0</v>
      </c>
      <c r="R541" s="5">
        <f t="shared" si="161"/>
        <v>0</v>
      </c>
      <c r="S541" s="182">
        <f t="shared" si="162"/>
        <v>0</v>
      </c>
      <c r="T541" s="2"/>
      <c r="U541" s="100">
        <f t="shared" si="163"/>
        <v>0</v>
      </c>
      <c r="V541" s="100">
        <f t="shared" si="164"/>
        <v>0</v>
      </c>
      <c r="W541" s="22">
        <f t="shared" si="165"/>
        <v>0</v>
      </c>
      <c r="X541" s="11">
        <f t="shared" si="166"/>
        <v>100</v>
      </c>
      <c r="Y541" s="11">
        <f t="shared" si="167"/>
        <v>0</v>
      </c>
      <c r="Z541" s="98">
        <f t="shared" si="154"/>
        <v>0</v>
      </c>
      <c r="AA541" s="98">
        <f t="shared" si="155"/>
        <v>0</v>
      </c>
      <c r="AB541" s="98">
        <f t="shared" si="168"/>
        <v>0</v>
      </c>
      <c r="AC541" s="19"/>
      <c r="AD541" s="13"/>
      <c r="AE541" s="95">
        <f t="shared" si="156"/>
        <v>0</v>
      </c>
      <c r="AF541" s="95">
        <f t="shared" si="157"/>
        <v>0</v>
      </c>
      <c r="AG541" s="95">
        <f t="shared" si="158"/>
        <v>0</v>
      </c>
    </row>
    <row r="542" spans="1:33" hidden="1">
      <c r="A542" s="7">
        <v>538</v>
      </c>
      <c r="B542" s="17"/>
      <c r="C542" s="17"/>
      <c r="D542" s="17"/>
      <c r="E542" s="2"/>
      <c r="F542" s="99"/>
      <c r="G542" s="93"/>
      <c r="H542" s="12"/>
      <c r="I542" s="11">
        <v>100</v>
      </c>
      <c r="J542" s="11">
        <f t="shared" si="169"/>
        <v>0</v>
      </c>
      <c r="K542" s="7" t="s">
        <v>9</v>
      </c>
      <c r="L542" s="98">
        <f t="shared" si="170"/>
        <v>0</v>
      </c>
      <c r="M542" s="94">
        <f t="shared" si="171"/>
        <v>0</v>
      </c>
      <c r="N542" s="94">
        <f t="shared" si="172"/>
        <v>0</v>
      </c>
      <c r="O542" s="30"/>
      <c r="P542" s="21">
        <f t="shared" si="159"/>
        <v>0</v>
      </c>
      <c r="Q542" s="5">
        <f t="shared" si="160"/>
        <v>0</v>
      </c>
      <c r="R542" s="5">
        <f t="shared" si="161"/>
        <v>0</v>
      </c>
      <c r="S542" s="182">
        <f t="shared" si="162"/>
        <v>0</v>
      </c>
      <c r="T542" s="2"/>
      <c r="U542" s="100">
        <f t="shared" si="163"/>
        <v>0</v>
      </c>
      <c r="V542" s="100">
        <f t="shared" si="164"/>
        <v>0</v>
      </c>
      <c r="W542" s="22">
        <f t="shared" si="165"/>
        <v>0</v>
      </c>
      <c r="X542" s="11">
        <f t="shared" si="166"/>
        <v>100</v>
      </c>
      <c r="Y542" s="11">
        <f t="shared" si="167"/>
        <v>0</v>
      </c>
      <c r="Z542" s="98">
        <f t="shared" si="154"/>
        <v>0</v>
      </c>
      <c r="AA542" s="98">
        <f t="shared" si="155"/>
        <v>0</v>
      </c>
      <c r="AB542" s="98">
        <f t="shared" si="168"/>
        <v>0</v>
      </c>
      <c r="AC542" s="19"/>
      <c r="AD542" s="13"/>
      <c r="AE542" s="95">
        <f t="shared" si="156"/>
        <v>0</v>
      </c>
      <c r="AF542" s="95">
        <f t="shared" si="157"/>
        <v>0</v>
      </c>
      <c r="AG542" s="95">
        <f t="shared" si="158"/>
        <v>0</v>
      </c>
    </row>
    <row r="543" spans="1:33" hidden="1">
      <c r="A543" s="7">
        <v>539</v>
      </c>
      <c r="B543" s="17"/>
      <c r="C543" s="17"/>
      <c r="D543" s="17"/>
      <c r="E543" s="2"/>
      <c r="F543" s="99"/>
      <c r="G543" s="93"/>
      <c r="H543" s="12"/>
      <c r="I543" s="11">
        <v>100</v>
      </c>
      <c r="J543" s="11">
        <f t="shared" si="169"/>
        <v>0</v>
      </c>
      <c r="K543" s="7" t="s">
        <v>9</v>
      </c>
      <c r="L543" s="98">
        <f t="shared" si="170"/>
        <v>0</v>
      </c>
      <c r="M543" s="94">
        <f t="shared" si="171"/>
        <v>0</v>
      </c>
      <c r="N543" s="94">
        <f t="shared" si="172"/>
        <v>0</v>
      </c>
      <c r="O543" s="30"/>
      <c r="P543" s="21">
        <f t="shared" si="159"/>
        <v>0</v>
      </c>
      <c r="Q543" s="5">
        <f t="shared" si="160"/>
        <v>0</v>
      </c>
      <c r="R543" s="5">
        <f t="shared" si="161"/>
        <v>0</v>
      </c>
      <c r="S543" s="182">
        <f t="shared" si="162"/>
        <v>0</v>
      </c>
      <c r="T543" s="2"/>
      <c r="U543" s="100">
        <f t="shared" si="163"/>
        <v>0</v>
      </c>
      <c r="V543" s="100">
        <f t="shared" si="164"/>
        <v>0</v>
      </c>
      <c r="W543" s="22">
        <f t="shared" si="165"/>
        <v>0</v>
      </c>
      <c r="X543" s="11">
        <f t="shared" si="166"/>
        <v>100</v>
      </c>
      <c r="Y543" s="11">
        <f t="shared" si="167"/>
        <v>0</v>
      </c>
      <c r="Z543" s="98">
        <f t="shared" si="154"/>
        <v>0</v>
      </c>
      <c r="AA543" s="98">
        <f t="shared" si="155"/>
        <v>0</v>
      </c>
      <c r="AB543" s="98">
        <f t="shared" si="168"/>
        <v>0</v>
      </c>
      <c r="AC543" s="19"/>
      <c r="AD543" s="13"/>
      <c r="AE543" s="95">
        <f t="shared" si="156"/>
        <v>0</v>
      </c>
      <c r="AF543" s="95">
        <f t="shared" si="157"/>
        <v>0</v>
      </c>
      <c r="AG543" s="95">
        <f t="shared" si="158"/>
        <v>0</v>
      </c>
    </row>
    <row r="544" spans="1:33" hidden="1">
      <c r="A544" s="7">
        <v>540</v>
      </c>
      <c r="B544" s="17"/>
      <c r="C544" s="17"/>
      <c r="D544" s="17"/>
      <c r="E544" s="2"/>
      <c r="F544" s="99"/>
      <c r="G544" s="93"/>
      <c r="H544" s="12"/>
      <c r="I544" s="11">
        <v>100</v>
      </c>
      <c r="J544" s="11">
        <f t="shared" si="169"/>
        <v>0</v>
      </c>
      <c r="K544" s="7" t="s">
        <v>9</v>
      </c>
      <c r="L544" s="98">
        <f t="shared" si="170"/>
        <v>0</v>
      </c>
      <c r="M544" s="94">
        <f t="shared" si="171"/>
        <v>0</v>
      </c>
      <c r="N544" s="94">
        <f t="shared" si="172"/>
        <v>0</v>
      </c>
      <c r="O544" s="30"/>
      <c r="P544" s="21">
        <f t="shared" si="159"/>
        <v>0</v>
      </c>
      <c r="Q544" s="5">
        <f t="shared" si="160"/>
        <v>0</v>
      </c>
      <c r="R544" s="5">
        <f t="shared" si="161"/>
        <v>0</v>
      </c>
      <c r="S544" s="182">
        <f t="shared" si="162"/>
        <v>0</v>
      </c>
      <c r="T544" s="2"/>
      <c r="U544" s="100">
        <f t="shared" si="163"/>
        <v>0</v>
      </c>
      <c r="V544" s="100">
        <f t="shared" si="164"/>
        <v>0</v>
      </c>
      <c r="W544" s="22">
        <f t="shared" si="165"/>
        <v>0</v>
      </c>
      <c r="X544" s="11">
        <f t="shared" si="166"/>
        <v>100</v>
      </c>
      <c r="Y544" s="11">
        <f t="shared" si="167"/>
        <v>0</v>
      </c>
      <c r="Z544" s="98">
        <f t="shared" si="154"/>
        <v>0</v>
      </c>
      <c r="AA544" s="98">
        <f t="shared" si="155"/>
        <v>0</v>
      </c>
      <c r="AB544" s="98">
        <f t="shared" si="168"/>
        <v>0</v>
      </c>
      <c r="AC544" s="19"/>
      <c r="AD544" s="13"/>
      <c r="AE544" s="95">
        <f t="shared" si="156"/>
        <v>0</v>
      </c>
      <c r="AF544" s="95">
        <f t="shared" si="157"/>
        <v>0</v>
      </c>
      <c r="AG544" s="95">
        <f t="shared" si="158"/>
        <v>0</v>
      </c>
    </row>
    <row r="545" spans="1:33" hidden="1">
      <c r="A545" s="7">
        <v>541</v>
      </c>
      <c r="B545" s="17"/>
      <c r="C545" s="17"/>
      <c r="D545" s="17"/>
      <c r="E545" s="2"/>
      <c r="F545" s="99"/>
      <c r="G545" s="93"/>
      <c r="H545" s="12"/>
      <c r="I545" s="11">
        <v>100</v>
      </c>
      <c r="J545" s="11">
        <f t="shared" si="169"/>
        <v>0</v>
      </c>
      <c r="K545" s="7" t="s">
        <v>9</v>
      </c>
      <c r="L545" s="98">
        <f t="shared" si="170"/>
        <v>0</v>
      </c>
      <c r="M545" s="94">
        <f t="shared" si="171"/>
        <v>0</v>
      </c>
      <c r="N545" s="94">
        <f t="shared" si="172"/>
        <v>0</v>
      </c>
      <c r="O545" s="30"/>
      <c r="P545" s="21">
        <f t="shared" si="159"/>
        <v>0</v>
      </c>
      <c r="Q545" s="5">
        <f t="shared" si="160"/>
        <v>0</v>
      </c>
      <c r="R545" s="5">
        <f t="shared" si="161"/>
        <v>0</v>
      </c>
      <c r="S545" s="182">
        <f t="shared" si="162"/>
        <v>0</v>
      </c>
      <c r="T545" s="2"/>
      <c r="U545" s="100">
        <f t="shared" si="163"/>
        <v>0</v>
      </c>
      <c r="V545" s="100">
        <f t="shared" si="164"/>
        <v>0</v>
      </c>
      <c r="W545" s="22">
        <f t="shared" si="165"/>
        <v>0</v>
      </c>
      <c r="X545" s="11">
        <f t="shared" si="166"/>
        <v>100</v>
      </c>
      <c r="Y545" s="11">
        <f t="shared" si="167"/>
        <v>0</v>
      </c>
      <c r="Z545" s="98">
        <f t="shared" si="154"/>
        <v>0</v>
      </c>
      <c r="AA545" s="98">
        <f t="shared" si="155"/>
        <v>0</v>
      </c>
      <c r="AB545" s="98">
        <f t="shared" si="168"/>
        <v>0</v>
      </c>
      <c r="AC545" s="19"/>
      <c r="AD545" s="13"/>
      <c r="AE545" s="95">
        <f t="shared" si="156"/>
        <v>0</v>
      </c>
      <c r="AF545" s="95">
        <f t="shared" si="157"/>
        <v>0</v>
      </c>
      <c r="AG545" s="95">
        <f t="shared" si="158"/>
        <v>0</v>
      </c>
    </row>
    <row r="546" spans="1:33" hidden="1">
      <c r="A546" s="7">
        <v>542</v>
      </c>
      <c r="B546" s="17"/>
      <c r="C546" s="17"/>
      <c r="D546" s="17"/>
      <c r="E546" s="2"/>
      <c r="F546" s="99"/>
      <c r="G546" s="93"/>
      <c r="H546" s="12"/>
      <c r="I546" s="11">
        <v>100</v>
      </c>
      <c r="J546" s="11">
        <f t="shared" si="169"/>
        <v>0</v>
      </c>
      <c r="K546" s="7" t="s">
        <v>9</v>
      </c>
      <c r="L546" s="98">
        <f t="shared" si="170"/>
        <v>0</v>
      </c>
      <c r="M546" s="94">
        <f t="shared" si="171"/>
        <v>0</v>
      </c>
      <c r="N546" s="94">
        <f t="shared" si="172"/>
        <v>0</v>
      </c>
      <c r="O546" s="30"/>
      <c r="P546" s="21">
        <f t="shared" si="159"/>
        <v>0</v>
      </c>
      <c r="Q546" s="5">
        <f t="shared" si="160"/>
        <v>0</v>
      </c>
      <c r="R546" s="5">
        <f t="shared" si="161"/>
        <v>0</v>
      </c>
      <c r="S546" s="182">
        <f t="shared" si="162"/>
        <v>0</v>
      </c>
      <c r="T546" s="2"/>
      <c r="U546" s="100">
        <f t="shared" si="163"/>
        <v>0</v>
      </c>
      <c r="V546" s="100">
        <f t="shared" si="164"/>
        <v>0</v>
      </c>
      <c r="W546" s="22">
        <f t="shared" si="165"/>
        <v>0</v>
      </c>
      <c r="X546" s="11">
        <f t="shared" si="166"/>
        <v>100</v>
      </c>
      <c r="Y546" s="11">
        <f t="shared" si="167"/>
        <v>0</v>
      </c>
      <c r="Z546" s="98">
        <f t="shared" si="154"/>
        <v>0</v>
      </c>
      <c r="AA546" s="98">
        <f t="shared" si="155"/>
        <v>0</v>
      </c>
      <c r="AB546" s="98">
        <f t="shared" si="168"/>
        <v>0</v>
      </c>
      <c r="AC546" s="19"/>
      <c r="AD546" s="13"/>
      <c r="AE546" s="95">
        <f t="shared" si="156"/>
        <v>0</v>
      </c>
      <c r="AF546" s="95">
        <f t="shared" si="157"/>
        <v>0</v>
      </c>
      <c r="AG546" s="95">
        <f t="shared" si="158"/>
        <v>0</v>
      </c>
    </row>
    <row r="547" spans="1:33" hidden="1">
      <c r="A547" s="7">
        <v>543</v>
      </c>
      <c r="B547" s="17"/>
      <c r="C547" s="17"/>
      <c r="D547" s="17"/>
      <c r="E547" s="2"/>
      <c r="F547" s="99"/>
      <c r="G547" s="93"/>
      <c r="H547" s="12"/>
      <c r="I547" s="11">
        <v>100</v>
      </c>
      <c r="J547" s="11">
        <f t="shared" si="169"/>
        <v>0</v>
      </c>
      <c r="K547" s="7" t="s">
        <v>9</v>
      </c>
      <c r="L547" s="98">
        <f t="shared" si="170"/>
        <v>0</v>
      </c>
      <c r="M547" s="94">
        <f t="shared" si="171"/>
        <v>0</v>
      </c>
      <c r="N547" s="94">
        <f t="shared" si="172"/>
        <v>0</v>
      </c>
      <c r="O547" s="30"/>
      <c r="P547" s="21">
        <f t="shared" si="159"/>
        <v>0</v>
      </c>
      <c r="Q547" s="5">
        <f t="shared" si="160"/>
        <v>0</v>
      </c>
      <c r="R547" s="5">
        <f t="shared" si="161"/>
        <v>0</v>
      </c>
      <c r="S547" s="182">
        <f t="shared" si="162"/>
        <v>0</v>
      </c>
      <c r="T547" s="2"/>
      <c r="U547" s="100">
        <f t="shared" si="163"/>
        <v>0</v>
      </c>
      <c r="V547" s="100">
        <f t="shared" si="164"/>
        <v>0</v>
      </c>
      <c r="W547" s="22">
        <f t="shared" si="165"/>
        <v>0</v>
      </c>
      <c r="X547" s="11">
        <f t="shared" si="166"/>
        <v>100</v>
      </c>
      <c r="Y547" s="11">
        <f t="shared" si="167"/>
        <v>0</v>
      </c>
      <c r="Z547" s="98">
        <f t="shared" si="154"/>
        <v>0</v>
      </c>
      <c r="AA547" s="98">
        <f t="shared" si="155"/>
        <v>0</v>
      </c>
      <c r="AB547" s="98">
        <f t="shared" si="168"/>
        <v>0</v>
      </c>
      <c r="AC547" s="19"/>
      <c r="AD547" s="13"/>
      <c r="AE547" s="95">
        <f t="shared" si="156"/>
        <v>0</v>
      </c>
      <c r="AF547" s="95">
        <f t="shared" si="157"/>
        <v>0</v>
      </c>
      <c r="AG547" s="95">
        <f t="shared" si="158"/>
        <v>0</v>
      </c>
    </row>
    <row r="548" spans="1:33" hidden="1">
      <c r="A548" s="7">
        <v>544</v>
      </c>
      <c r="B548" s="17"/>
      <c r="C548" s="17"/>
      <c r="D548" s="17"/>
      <c r="E548" s="2"/>
      <c r="F548" s="99"/>
      <c r="G548" s="93"/>
      <c r="H548" s="12"/>
      <c r="I548" s="11">
        <v>100</v>
      </c>
      <c r="J548" s="11">
        <f t="shared" si="169"/>
        <v>0</v>
      </c>
      <c r="K548" s="7" t="s">
        <v>9</v>
      </c>
      <c r="L548" s="98">
        <f t="shared" si="170"/>
        <v>0</v>
      </c>
      <c r="M548" s="94">
        <f t="shared" si="171"/>
        <v>0</v>
      </c>
      <c r="N548" s="94">
        <f t="shared" si="172"/>
        <v>0</v>
      </c>
      <c r="O548" s="30"/>
      <c r="P548" s="21">
        <f t="shared" si="159"/>
        <v>0</v>
      </c>
      <c r="Q548" s="5">
        <f t="shared" si="160"/>
        <v>0</v>
      </c>
      <c r="R548" s="5">
        <f t="shared" si="161"/>
        <v>0</v>
      </c>
      <c r="S548" s="182">
        <f t="shared" si="162"/>
        <v>0</v>
      </c>
      <c r="T548" s="2"/>
      <c r="U548" s="100">
        <f t="shared" si="163"/>
        <v>0</v>
      </c>
      <c r="V548" s="100">
        <f t="shared" si="164"/>
        <v>0</v>
      </c>
      <c r="W548" s="22">
        <f t="shared" si="165"/>
        <v>0</v>
      </c>
      <c r="X548" s="11">
        <f t="shared" si="166"/>
        <v>100</v>
      </c>
      <c r="Y548" s="11">
        <f t="shared" si="167"/>
        <v>0</v>
      </c>
      <c r="Z548" s="98">
        <f t="shared" si="154"/>
        <v>0</v>
      </c>
      <c r="AA548" s="98">
        <f t="shared" si="155"/>
        <v>0</v>
      </c>
      <c r="AB548" s="98">
        <f t="shared" si="168"/>
        <v>0</v>
      </c>
      <c r="AC548" s="19"/>
      <c r="AD548" s="13"/>
      <c r="AE548" s="95">
        <f t="shared" si="156"/>
        <v>0</v>
      </c>
      <c r="AF548" s="95">
        <f t="shared" si="157"/>
        <v>0</v>
      </c>
      <c r="AG548" s="95">
        <f t="shared" si="158"/>
        <v>0</v>
      </c>
    </row>
    <row r="549" spans="1:33" hidden="1">
      <c r="A549" s="7">
        <v>545</v>
      </c>
      <c r="B549" s="17"/>
      <c r="C549" s="17"/>
      <c r="D549" s="17"/>
      <c r="E549" s="2"/>
      <c r="F549" s="99"/>
      <c r="G549" s="93"/>
      <c r="H549" s="12"/>
      <c r="I549" s="11">
        <v>100</v>
      </c>
      <c r="J549" s="11">
        <f t="shared" si="169"/>
        <v>0</v>
      </c>
      <c r="K549" s="7" t="s">
        <v>9</v>
      </c>
      <c r="L549" s="98">
        <f t="shared" si="170"/>
        <v>0</v>
      </c>
      <c r="M549" s="94">
        <f t="shared" si="171"/>
        <v>0</v>
      </c>
      <c r="N549" s="94">
        <f t="shared" si="172"/>
        <v>0</v>
      </c>
      <c r="O549" s="30"/>
      <c r="P549" s="21">
        <f t="shared" si="159"/>
        <v>0</v>
      </c>
      <c r="Q549" s="5">
        <f t="shared" si="160"/>
        <v>0</v>
      </c>
      <c r="R549" s="5">
        <f t="shared" si="161"/>
        <v>0</v>
      </c>
      <c r="S549" s="182">
        <f t="shared" si="162"/>
        <v>0</v>
      </c>
      <c r="T549" s="2"/>
      <c r="U549" s="100">
        <f t="shared" si="163"/>
        <v>0</v>
      </c>
      <c r="V549" s="100">
        <f t="shared" si="164"/>
        <v>0</v>
      </c>
      <c r="W549" s="22">
        <f t="shared" si="165"/>
        <v>0</v>
      </c>
      <c r="X549" s="11">
        <f t="shared" si="166"/>
        <v>100</v>
      </c>
      <c r="Y549" s="11">
        <f t="shared" si="167"/>
        <v>0</v>
      </c>
      <c r="Z549" s="98">
        <f t="shared" si="154"/>
        <v>0</v>
      </c>
      <c r="AA549" s="98">
        <f t="shared" si="155"/>
        <v>0</v>
      </c>
      <c r="AB549" s="98">
        <f t="shared" si="168"/>
        <v>0</v>
      </c>
      <c r="AC549" s="19"/>
      <c r="AD549" s="13"/>
      <c r="AE549" s="95">
        <f t="shared" si="156"/>
        <v>0</v>
      </c>
      <c r="AF549" s="95">
        <f t="shared" si="157"/>
        <v>0</v>
      </c>
      <c r="AG549" s="95">
        <f t="shared" si="158"/>
        <v>0</v>
      </c>
    </row>
    <row r="550" spans="1:33" hidden="1">
      <c r="A550" s="7">
        <v>546</v>
      </c>
      <c r="B550" s="17"/>
      <c r="C550" s="17"/>
      <c r="D550" s="17"/>
      <c r="E550" s="2"/>
      <c r="F550" s="99"/>
      <c r="G550" s="93"/>
      <c r="H550" s="12"/>
      <c r="I550" s="11">
        <v>100</v>
      </c>
      <c r="J550" s="11">
        <f t="shared" si="169"/>
        <v>0</v>
      </c>
      <c r="K550" s="7" t="s">
        <v>9</v>
      </c>
      <c r="L550" s="98">
        <f t="shared" si="170"/>
        <v>0</v>
      </c>
      <c r="M550" s="94">
        <f t="shared" si="171"/>
        <v>0</v>
      </c>
      <c r="N550" s="94">
        <f t="shared" si="172"/>
        <v>0</v>
      </c>
      <c r="O550" s="30"/>
      <c r="P550" s="21">
        <f t="shared" si="159"/>
        <v>0</v>
      </c>
      <c r="Q550" s="5">
        <f t="shared" si="160"/>
        <v>0</v>
      </c>
      <c r="R550" s="5">
        <f t="shared" si="161"/>
        <v>0</v>
      </c>
      <c r="S550" s="182">
        <f t="shared" si="162"/>
        <v>0</v>
      </c>
      <c r="T550" s="2"/>
      <c r="U550" s="100">
        <f t="shared" si="163"/>
        <v>0</v>
      </c>
      <c r="V550" s="100">
        <f t="shared" si="164"/>
        <v>0</v>
      </c>
      <c r="W550" s="22">
        <f t="shared" si="165"/>
        <v>0</v>
      </c>
      <c r="X550" s="11">
        <f t="shared" si="166"/>
        <v>100</v>
      </c>
      <c r="Y550" s="11">
        <f t="shared" si="167"/>
        <v>0</v>
      </c>
      <c r="Z550" s="98">
        <f t="shared" si="154"/>
        <v>0</v>
      </c>
      <c r="AA550" s="98">
        <f t="shared" si="155"/>
        <v>0</v>
      </c>
      <c r="AB550" s="98">
        <f t="shared" si="168"/>
        <v>0</v>
      </c>
      <c r="AC550" s="19"/>
      <c r="AD550" s="13"/>
      <c r="AE550" s="95">
        <f t="shared" si="156"/>
        <v>0</v>
      </c>
      <c r="AF550" s="95">
        <f t="shared" si="157"/>
        <v>0</v>
      </c>
      <c r="AG550" s="95">
        <f t="shared" si="158"/>
        <v>0</v>
      </c>
    </row>
    <row r="551" spans="1:33" hidden="1">
      <c r="A551" s="7">
        <v>547</v>
      </c>
      <c r="B551" s="17"/>
      <c r="C551" s="17"/>
      <c r="D551" s="17"/>
      <c r="E551" s="2"/>
      <c r="F551" s="99"/>
      <c r="G551" s="93"/>
      <c r="H551" s="12"/>
      <c r="I551" s="11">
        <v>100</v>
      </c>
      <c r="J551" s="11">
        <f t="shared" si="169"/>
        <v>0</v>
      </c>
      <c r="K551" s="7" t="s">
        <v>9</v>
      </c>
      <c r="L551" s="98">
        <f t="shared" si="170"/>
        <v>0</v>
      </c>
      <c r="M551" s="94">
        <f t="shared" si="171"/>
        <v>0</v>
      </c>
      <c r="N551" s="94">
        <f t="shared" si="172"/>
        <v>0</v>
      </c>
      <c r="O551" s="30"/>
      <c r="P551" s="21">
        <f t="shared" si="159"/>
        <v>0</v>
      </c>
      <c r="Q551" s="5">
        <f t="shared" si="160"/>
        <v>0</v>
      </c>
      <c r="R551" s="5">
        <f t="shared" si="161"/>
        <v>0</v>
      </c>
      <c r="S551" s="182">
        <f t="shared" si="162"/>
        <v>0</v>
      </c>
      <c r="T551" s="2"/>
      <c r="U551" s="100">
        <f t="shared" si="163"/>
        <v>0</v>
      </c>
      <c r="V551" s="100">
        <f t="shared" si="164"/>
        <v>0</v>
      </c>
      <c r="W551" s="22">
        <f t="shared" si="165"/>
        <v>0</v>
      </c>
      <c r="X551" s="11">
        <f t="shared" si="166"/>
        <v>100</v>
      </c>
      <c r="Y551" s="11">
        <f t="shared" si="167"/>
        <v>0</v>
      </c>
      <c r="Z551" s="98">
        <f t="shared" si="154"/>
        <v>0</v>
      </c>
      <c r="AA551" s="98">
        <f t="shared" si="155"/>
        <v>0</v>
      </c>
      <c r="AB551" s="98">
        <f t="shared" si="168"/>
        <v>0</v>
      </c>
      <c r="AC551" s="19"/>
      <c r="AD551" s="13"/>
      <c r="AE551" s="95">
        <f t="shared" si="156"/>
        <v>0</v>
      </c>
      <c r="AF551" s="95">
        <f t="shared" si="157"/>
        <v>0</v>
      </c>
      <c r="AG551" s="95">
        <f t="shared" si="158"/>
        <v>0</v>
      </c>
    </row>
    <row r="552" spans="1:33" hidden="1">
      <c r="A552" s="7">
        <v>548</v>
      </c>
      <c r="B552" s="17"/>
      <c r="C552" s="17"/>
      <c r="D552" s="17"/>
      <c r="E552" s="2"/>
      <c r="F552" s="99"/>
      <c r="G552" s="93"/>
      <c r="H552" s="12"/>
      <c r="I552" s="11">
        <v>100</v>
      </c>
      <c r="J552" s="11">
        <f t="shared" si="169"/>
        <v>0</v>
      </c>
      <c r="K552" s="7" t="s">
        <v>9</v>
      </c>
      <c r="L552" s="98">
        <f t="shared" si="170"/>
        <v>0</v>
      </c>
      <c r="M552" s="94">
        <f t="shared" si="171"/>
        <v>0</v>
      </c>
      <c r="N552" s="94">
        <f t="shared" si="172"/>
        <v>0</v>
      </c>
      <c r="O552" s="30"/>
      <c r="P552" s="21">
        <f t="shared" si="159"/>
        <v>0</v>
      </c>
      <c r="Q552" s="5">
        <f t="shared" si="160"/>
        <v>0</v>
      </c>
      <c r="R552" s="5">
        <f t="shared" si="161"/>
        <v>0</v>
      </c>
      <c r="S552" s="182">
        <f t="shared" si="162"/>
        <v>0</v>
      </c>
      <c r="T552" s="2"/>
      <c r="U552" s="100">
        <f t="shared" si="163"/>
        <v>0</v>
      </c>
      <c r="V552" s="100">
        <f t="shared" si="164"/>
        <v>0</v>
      </c>
      <c r="W552" s="22">
        <f t="shared" si="165"/>
        <v>0</v>
      </c>
      <c r="X552" s="11">
        <f t="shared" si="166"/>
        <v>100</v>
      </c>
      <c r="Y552" s="11">
        <f t="shared" si="167"/>
        <v>0</v>
      </c>
      <c r="Z552" s="98">
        <f t="shared" si="154"/>
        <v>0</v>
      </c>
      <c r="AA552" s="98">
        <f t="shared" si="155"/>
        <v>0</v>
      </c>
      <c r="AB552" s="98">
        <f t="shared" si="168"/>
        <v>0</v>
      </c>
      <c r="AC552" s="19"/>
      <c r="AD552" s="13"/>
      <c r="AE552" s="95">
        <f t="shared" si="156"/>
        <v>0</v>
      </c>
      <c r="AF552" s="95">
        <f t="shared" si="157"/>
        <v>0</v>
      </c>
      <c r="AG552" s="95">
        <f t="shared" si="158"/>
        <v>0</v>
      </c>
    </row>
    <row r="553" spans="1:33" hidden="1">
      <c r="A553" s="7">
        <v>549</v>
      </c>
      <c r="B553" s="17"/>
      <c r="C553" s="17"/>
      <c r="D553" s="17"/>
      <c r="E553" s="2"/>
      <c r="F553" s="99"/>
      <c r="G553" s="93"/>
      <c r="H553" s="12"/>
      <c r="I553" s="11">
        <v>100</v>
      </c>
      <c r="J553" s="11">
        <f t="shared" si="169"/>
        <v>0</v>
      </c>
      <c r="K553" s="7" t="s">
        <v>9</v>
      </c>
      <c r="L553" s="98">
        <f t="shared" si="170"/>
        <v>0</v>
      </c>
      <c r="M553" s="94">
        <f t="shared" si="171"/>
        <v>0</v>
      </c>
      <c r="N553" s="94">
        <f t="shared" si="172"/>
        <v>0</v>
      </c>
      <c r="O553" s="30"/>
      <c r="P553" s="21">
        <f t="shared" si="159"/>
        <v>0</v>
      </c>
      <c r="Q553" s="5">
        <f t="shared" si="160"/>
        <v>0</v>
      </c>
      <c r="R553" s="5">
        <f t="shared" si="161"/>
        <v>0</v>
      </c>
      <c r="S553" s="182">
        <f t="shared" si="162"/>
        <v>0</v>
      </c>
      <c r="T553" s="2"/>
      <c r="U553" s="100">
        <f t="shared" si="163"/>
        <v>0</v>
      </c>
      <c r="V553" s="100">
        <f t="shared" si="164"/>
        <v>0</v>
      </c>
      <c r="W553" s="22">
        <f t="shared" si="165"/>
        <v>0</v>
      </c>
      <c r="X553" s="11">
        <f t="shared" si="166"/>
        <v>100</v>
      </c>
      <c r="Y553" s="11">
        <f t="shared" si="167"/>
        <v>0</v>
      </c>
      <c r="Z553" s="98">
        <f t="shared" si="154"/>
        <v>0</v>
      </c>
      <c r="AA553" s="98">
        <f t="shared" si="155"/>
        <v>0</v>
      </c>
      <c r="AB553" s="98">
        <f t="shared" si="168"/>
        <v>0</v>
      </c>
      <c r="AC553" s="19"/>
      <c r="AD553" s="13"/>
      <c r="AE553" s="95">
        <f t="shared" si="156"/>
        <v>0</v>
      </c>
      <c r="AF553" s="95">
        <f t="shared" si="157"/>
        <v>0</v>
      </c>
      <c r="AG553" s="95">
        <f t="shared" si="158"/>
        <v>0</v>
      </c>
    </row>
    <row r="554" spans="1:33" hidden="1">
      <c r="A554" s="7">
        <v>550</v>
      </c>
      <c r="B554" s="17"/>
      <c r="C554" s="17"/>
      <c r="D554" s="17"/>
      <c r="E554" s="2"/>
      <c r="F554" s="99"/>
      <c r="G554" s="93"/>
      <c r="H554" s="12"/>
      <c r="I554" s="11">
        <v>100</v>
      </c>
      <c r="J554" s="11">
        <f t="shared" si="169"/>
        <v>0</v>
      </c>
      <c r="K554" s="7" t="s">
        <v>9</v>
      </c>
      <c r="L554" s="98">
        <f t="shared" si="170"/>
        <v>0</v>
      </c>
      <c r="M554" s="94">
        <f t="shared" si="171"/>
        <v>0</v>
      </c>
      <c r="N554" s="94">
        <f t="shared" si="172"/>
        <v>0</v>
      </c>
      <c r="O554" s="30"/>
      <c r="P554" s="21">
        <f t="shared" si="159"/>
        <v>0</v>
      </c>
      <c r="Q554" s="5">
        <f t="shared" si="160"/>
        <v>0</v>
      </c>
      <c r="R554" s="5">
        <f t="shared" si="161"/>
        <v>0</v>
      </c>
      <c r="S554" s="182">
        <f t="shared" si="162"/>
        <v>0</v>
      </c>
      <c r="T554" s="2"/>
      <c r="U554" s="100">
        <f t="shared" si="163"/>
        <v>0</v>
      </c>
      <c r="V554" s="100">
        <f t="shared" si="164"/>
        <v>0</v>
      </c>
      <c r="W554" s="22">
        <f t="shared" si="165"/>
        <v>0</v>
      </c>
      <c r="X554" s="11">
        <f t="shared" si="166"/>
        <v>100</v>
      </c>
      <c r="Y554" s="11">
        <f t="shared" si="167"/>
        <v>0</v>
      </c>
      <c r="Z554" s="98">
        <f t="shared" si="154"/>
        <v>0</v>
      </c>
      <c r="AA554" s="98">
        <f t="shared" si="155"/>
        <v>0</v>
      </c>
      <c r="AB554" s="98">
        <f t="shared" si="168"/>
        <v>0</v>
      </c>
      <c r="AC554" s="19"/>
      <c r="AD554" s="13"/>
      <c r="AE554" s="95">
        <f t="shared" si="156"/>
        <v>0</v>
      </c>
      <c r="AF554" s="95">
        <f t="shared" si="157"/>
        <v>0</v>
      </c>
      <c r="AG554" s="95">
        <f t="shared" si="158"/>
        <v>0</v>
      </c>
    </row>
    <row r="555" spans="1:33" hidden="1">
      <c r="A555" s="7">
        <v>551</v>
      </c>
      <c r="B555" s="17"/>
      <c r="C555" s="17"/>
      <c r="D555" s="17"/>
      <c r="E555" s="2"/>
      <c r="F555" s="99"/>
      <c r="G555" s="93"/>
      <c r="H555" s="12"/>
      <c r="I555" s="11">
        <v>100</v>
      </c>
      <c r="J555" s="11">
        <f t="shared" si="169"/>
        <v>0</v>
      </c>
      <c r="K555" s="7" t="s">
        <v>9</v>
      </c>
      <c r="L555" s="98">
        <f t="shared" si="170"/>
        <v>0</v>
      </c>
      <c r="M555" s="94">
        <f t="shared" si="171"/>
        <v>0</v>
      </c>
      <c r="N555" s="94">
        <f t="shared" si="172"/>
        <v>0</v>
      </c>
      <c r="O555" s="30"/>
      <c r="P555" s="21">
        <f t="shared" si="159"/>
        <v>0</v>
      </c>
      <c r="Q555" s="5">
        <f t="shared" si="160"/>
        <v>0</v>
      </c>
      <c r="R555" s="5">
        <f t="shared" si="161"/>
        <v>0</v>
      </c>
      <c r="S555" s="182">
        <f t="shared" si="162"/>
        <v>0</v>
      </c>
      <c r="T555" s="2"/>
      <c r="U555" s="100">
        <f t="shared" si="163"/>
        <v>0</v>
      </c>
      <c r="V555" s="100">
        <f t="shared" si="164"/>
        <v>0</v>
      </c>
      <c r="W555" s="22">
        <f t="shared" si="165"/>
        <v>0</v>
      </c>
      <c r="X555" s="11">
        <f t="shared" si="166"/>
        <v>100</v>
      </c>
      <c r="Y555" s="11">
        <f t="shared" si="167"/>
        <v>0</v>
      </c>
      <c r="Z555" s="98">
        <f t="shared" si="154"/>
        <v>0</v>
      </c>
      <c r="AA555" s="98">
        <f t="shared" si="155"/>
        <v>0</v>
      </c>
      <c r="AB555" s="98">
        <f t="shared" si="168"/>
        <v>0</v>
      </c>
      <c r="AC555" s="19"/>
      <c r="AD555" s="13"/>
      <c r="AE555" s="95">
        <f t="shared" si="156"/>
        <v>0</v>
      </c>
      <c r="AF555" s="95">
        <f t="shared" si="157"/>
        <v>0</v>
      </c>
      <c r="AG555" s="95">
        <f t="shared" si="158"/>
        <v>0</v>
      </c>
    </row>
    <row r="556" spans="1:33" hidden="1">
      <c r="A556" s="7">
        <v>552</v>
      </c>
      <c r="B556" s="17"/>
      <c r="C556" s="17"/>
      <c r="D556" s="17"/>
      <c r="E556" s="2"/>
      <c r="F556" s="99"/>
      <c r="G556" s="93"/>
      <c r="H556" s="12"/>
      <c r="I556" s="11">
        <v>100</v>
      </c>
      <c r="J556" s="11">
        <f t="shared" si="169"/>
        <v>0</v>
      </c>
      <c r="K556" s="7" t="s">
        <v>9</v>
      </c>
      <c r="L556" s="98">
        <f t="shared" si="170"/>
        <v>0</v>
      </c>
      <c r="M556" s="94">
        <f t="shared" si="171"/>
        <v>0</v>
      </c>
      <c r="N556" s="94">
        <f t="shared" si="172"/>
        <v>0</v>
      </c>
      <c r="O556" s="30"/>
      <c r="P556" s="21">
        <f t="shared" si="159"/>
        <v>0</v>
      </c>
      <c r="Q556" s="5">
        <f t="shared" si="160"/>
        <v>0</v>
      </c>
      <c r="R556" s="5">
        <f t="shared" si="161"/>
        <v>0</v>
      </c>
      <c r="S556" s="182">
        <f t="shared" si="162"/>
        <v>0</v>
      </c>
      <c r="T556" s="2"/>
      <c r="U556" s="100">
        <f t="shared" si="163"/>
        <v>0</v>
      </c>
      <c r="V556" s="100">
        <f t="shared" si="164"/>
        <v>0</v>
      </c>
      <c r="W556" s="22">
        <f t="shared" si="165"/>
        <v>0</v>
      </c>
      <c r="X556" s="11">
        <f t="shared" si="166"/>
        <v>100</v>
      </c>
      <c r="Y556" s="11">
        <f t="shared" si="167"/>
        <v>0</v>
      </c>
      <c r="Z556" s="98">
        <f t="shared" si="154"/>
        <v>0</v>
      </c>
      <c r="AA556" s="98">
        <f t="shared" si="155"/>
        <v>0</v>
      </c>
      <c r="AB556" s="98">
        <f t="shared" si="168"/>
        <v>0</v>
      </c>
      <c r="AC556" s="19"/>
      <c r="AD556" s="13"/>
      <c r="AE556" s="95">
        <f t="shared" si="156"/>
        <v>0</v>
      </c>
      <c r="AF556" s="95">
        <f t="shared" si="157"/>
        <v>0</v>
      </c>
      <c r="AG556" s="95">
        <f t="shared" si="158"/>
        <v>0</v>
      </c>
    </row>
    <row r="557" spans="1:33" hidden="1">
      <c r="A557" s="7">
        <v>553</v>
      </c>
      <c r="B557" s="17"/>
      <c r="C557" s="17"/>
      <c r="D557" s="17"/>
      <c r="E557" s="2"/>
      <c r="F557" s="99"/>
      <c r="G557" s="93"/>
      <c r="H557" s="12"/>
      <c r="I557" s="11">
        <v>100</v>
      </c>
      <c r="J557" s="11">
        <f t="shared" si="169"/>
        <v>0</v>
      </c>
      <c r="K557" s="7" t="s">
        <v>9</v>
      </c>
      <c r="L557" s="98">
        <f t="shared" si="170"/>
        <v>0</v>
      </c>
      <c r="M557" s="94">
        <f t="shared" si="171"/>
        <v>0</v>
      </c>
      <c r="N557" s="94">
        <f t="shared" si="172"/>
        <v>0</v>
      </c>
      <c r="O557" s="30"/>
      <c r="P557" s="21">
        <f t="shared" si="159"/>
        <v>0</v>
      </c>
      <c r="Q557" s="5">
        <f t="shared" si="160"/>
        <v>0</v>
      </c>
      <c r="R557" s="5">
        <f t="shared" si="161"/>
        <v>0</v>
      </c>
      <c r="S557" s="182">
        <f t="shared" si="162"/>
        <v>0</v>
      </c>
      <c r="T557" s="2"/>
      <c r="U557" s="100">
        <f t="shared" si="163"/>
        <v>0</v>
      </c>
      <c r="V557" s="100">
        <f t="shared" si="164"/>
        <v>0</v>
      </c>
      <c r="W557" s="22">
        <f t="shared" si="165"/>
        <v>0</v>
      </c>
      <c r="X557" s="11">
        <f t="shared" si="166"/>
        <v>100</v>
      </c>
      <c r="Y557" s="11">
        <f t="shared" si="167"/>
        <v>0</v>
      </c>
      <c r="Z557" s="98">
        <f t="shared" si="154"/>
        <v>0</v>
      </c>
      <c r="AA557" s="98">
        <f t="shared" si="155"/>
        <v>0</v>
      </c>
      <c r="AB557" s="98">
        <f t="shared" si="168"/>
        <v>0</v>
      </c>
      <c r="AC557" s="19"/>
      <c r="AD557" s="13"/>
      <c r="AE557" s="95">
        <f t="shared" si="156"/>
        <v>0</v>
      </c>
      <c r="AF557" s="95">
        <f t="shared" si="157"/>
        <v>0</v>
      </c>
      <c r="AG557" s="95">
        <f t="shared" si="158"/>
        <v>0</v>
      </c>
    </row>
    <row r="558" spans="1:33" hidden="1">
      <c r="A558" s="7">
        <v>554</v>
      </c>
      <c r="B558" s="17"/>
      <c r="C558" s="17"/>
      <c r="D558" s="17"/>
      <c r="E558" s="2"/>
      <c r="F558" s="99"/>
      <c r="G558" s="93"/>
      <c r="H558" s="12"/>
      <c r="I558" s="11">
        <v>100</v>
      </c>
      <c r="J558" s="11">
        <f t="shared" si="169"/>
        <v>0</v>
      </c>
      <c r="K558" s="7" t="s">
        <v>9</v>
      </c>
      <c r="L558" s="98">
        <f t="shared" si="170"/>
        <v>0</v>
      </c>
      <c r="M558" s="94">
        <f t="shared" si="171"/>
        <v>0</v>
      </c>
      <c r="N558" s="94">
        <f t="shared" si="172"/>
        <v>0</v>
      </c>
      <c r="O558" s="30"/>
      <c r="P558" s="21">
        <f t="shared" si="159"/>
        <v>0</v>
      </c>
      <c r="Q558" s="5">
        <f t="shared" si="160"/>
        <v>0</v>
      </c>
      <c r="R558" s="5">
        <f t="shared" si="161"/>
        <v>0</v>
      </c>
      <c r="S558" s="182">
        <f t="shared" si="162"/>
        <v>0</v>
      </c>
      <c r="T558" s="2"/>
      <c r="U558" s="100">
        <f t="shared" si="163"/>
        <v>0</v>
      </c>
      <c r="V558" s="100">
        <f t="shared" si="164"/>
        <v>0</v>
      </c>
      <c r="W558" s="22">
        <f t="shared" si="165"/>
        <v>0</v>
      </c>
      <c r="X558" s="11">
        <f t="shared" si="166"/>
        <v>100</v>
      </c>
      <c r="Y558" s="11">
        <f t="shared" si="167"/>
        <v>0</v>
      </c>
      <c r="Z558" s="98">
        <f t="shared" si="154"/>
        <v>0</v>
      </c>
      <c r="AA558" s="98">
        <f t="shared" si="155"/>
        <v>0</v>
      </c>
      <c r="AB558" s="98">
        <f t="shared" si="168"/>
        <v>0</v>
      </c>
      <c r="AC558" s="19"/>
      <c r="AD558" s="13"/>
      <c r="AE558" s="95">
        <f t="shared" si="156"/>
        <v>0</v>
      </c>
      <c r="AF558" s="95">
        <f t="shared" si="157"/>
        <v>0</v>
      </c>
      <c r="AG558" s="95">
        <f t="shared" si="158"/>
        <v>0</v>
      </c>
    </row>
    <row r="559" spans="1:33" hidden="1">
      <c r="A559" s="7">
        <v>555</v>
      </c>
      <c r="B559" s="17"/>
      <c r="C559" s="17"/>
      <c r="D559" s="17"/>
      <c r="E559" s="2"/>
      <c r="F559" s="99"/>
      <c r="G559" s="93"/>
      <c r="H559" s="12"/>
      <c r="I559" s="11">
        <v>100</v>
      </c>
      <c r="J559" s="11">
        <f t="shared" si="169"/>
        <v>0</v>
      </c>
      <c r="K559" s="7" t="s">
        <v>9</v>
      </c>
      <c r="L559" s="98">
        <f t="shared" si="170"/>
        <v>0</v>
      </c>
      <c r="M559" s="94">
        <f t="shared" si="171"/>
        <v>0</v>
      </c>
      <c r="N559" s="94">
        <f t="shared" si="172"/>
        <v>0</v>
      </c>
      <c r="O559" s="30"/>
      <c r="P559" s="21">
        <f t="shared" si="159"/>
        <v>0</v>
      </c>
      <c r="Q559" s="5">
        <f t="shared" si="160"/>
        <v>0</v>
      </c>
      <c r="R559" s="5">
        <f t="shared" si="161"/>
        <v>0</v>
      </c>
      <c r="S559" s="182">
        <f t="shared" si="162"/>
        <v>0</v>
      </c>
      <c r="T559" s="2"/>
      <c r="U559" s="100">
        <f t="shared" si="163"/>
        <v>0</v>
      </c>
      <c r="V559" s="100">
        <f t="shared" si="164"/>
        <v>0</v>
      </c>
      <c r="W559" s="22">
        <f t="shared" si="165"/>
        <v>0</v>
      </c>
      <c r="X559" s="11">
        <f t="shared" si="166"/>
        <v>100</v>
      </c>
      <c r="Y559" s="11">
        <f t="shared" si="167"/>
        <v>0</v>
      </c>
      <c r="Z559" s="98">
        <f t="shared" si="154"/>
        <v>0</v>
      </c>
      <c r="AA559" s="98">
        <f t="shared" si="155"/>
        <v>0</v>
      </c>
      <c r="AB559" s="98">
        <f t="shared" si="168"/>
        <v>0</v>
      </c>
      <c r="AC559" s="19"/>
      <c r="AD559" s="13"/>
      <c r="AE559" s="95">
        <f t="shared" si="156"/>
        <v>0</v>
      </c>
      <c r="AF559" s="95">
        <f t="shared" si="157"/>
        <v>0</v>
      </c>
      <c r="AG559" s="95">
        <f t="shared" si="158"/>
        <v>0</v>
      </c>
    </row>
    <row r="560" spans="1:33" hidden="1">
      <c r="A560" s="7">
        <v>556</v>
      </c>
      <c r="B560" s="17"/>
      <c r="C560" s="17"/>
      <c r="D560" s="17"/>
      <c r="E560" s="2"/>
      <c r="F560" s="99"/>
      <c r="G560" s="93"/>
      <c r="H560" s="12"/>
      <c r="I560" s="11">
        <v>100</v>
      </c>
      <c r="J560" s="11">
        <f t="shared" si="169"/>
        <v>0</v>
      </c>
      <c r="K560" s="7" t="s">
        <v>9</v>
      </c>
      <c r="L560" s="98">
        <f t="shared" si="170"/>
        <v>0</v>
      </c>
      <c r="M560" s="94">
        <f t="shared" si="171"/>
        <v>0</v>
      </c>
      <c r="N560" s="94">
        <f t="shared" si="172"/>
        <v>0</v>
      </c>
      <c r="O560" s="30"/>
      <c r="P560" s="21">
        <f t="shared" si="159"/>
        <v>0</v>
      </c>
      <c r="Q560" s="5">
        <f t="shared" si="160"/>
        <v>0</v>
      </c>
      <c r="R560" s="5">
        <f t="shared" si="161"/>
        <v>0</v>
      </c>
      <c r="S560" s="182">
        <f t="shared" si="162"/>
        <v>0</v>
      </c>
      <c r="T560" s="2"/>
      <c r="U560" s="100">
        <f t="shared" si="163"/>
        <v>0</v>
      </c>
      <c r="V560" s="100">
        <f t="shared" si="164"/>
        <v>0</v>
      </c>
      <c r="W560" s="22">
        <f t="shared" si="165"/>
        <v>0</v>
      </c>
      <c r="X560" s="11">
        <f t="shared" si="166"/>
        <v>100</v>
      </c>
      <c r="Y560" s="11">
        <f t="shared" si="167"/>
        <v>0</v>
      </c>
      <c r="Z560" s="98">
        <f t="shared" si="154"/>
        <v>0</v>
      </c>
      <c r="AA560" s="98">
        <f t="shared" si="155"/>
        <v>0</v>
      </c>
      <c r="AB560" s="98">
        <f t="shared" si="168"/>
        <v>0</v>
      </c>
      <c r="AC560" s="19"/>
      <c r="AD560" s="13"/>
      <c r="AE560" s="95">
        <f t="shared" si="156"/>
        <v>0</v>
      </c>
      <c r="AF560" s="95">
        <f t="shared" si="157"/>
        <v>0</v>
      </c>
      <c r="AG560" s="95">
        <f t="shared" si="158"/>
        <v>0</v>
      </c>
    </row>
    <row r="561" spans="1:33" hidden="1">
      <c r="A561" s="7">
        <v>557</v>
      </c>
      <c r="B561" s="17"/>
      <c r="C561" s="17"/>
      <c r="D561" s="17"/>
      <c r="E561" s="2"/>
      <c r="F561" s="99"/>
      <c r="G561" s="93"/>
      <c r="H561" s="12"/>
      <c r="I561" s="11">
        <v>100</v>
      </c>
      <c r="J561" s="11">
        <f t="shared" si="169"/>
        <v>0</v>
      </c>
      <c r="K561" s="7" t="s">
        <v>9</v>
      </c>
      <c r="L561" s="98">
        <f t="shared" si="170"/>
        <v>0</v>
      </c>
      <c r="M561" s="94">
        <f t="shared" si="171"/>
        <v>0</v>
      </c>
      <c r="N561" s="94">
        <f t="shared" si="172"/>
        <v>0</v>
      </c>
      <c r="O561" s="30"/>
      <c r="P561" s="21">
        <f t="shared" si="159"/>
        <v>0</v>
      </c>
      <c r="Q561" s="5">
        <f t="shared" si="160"/>
        <v>0</v>
      </c>
      <c r="R561" s="5">
        <f t="shared" si="161"/>
        <v>0</v>
      </c>
      <c r="S561" s="182">
        <f t="shared" si="162"/>
        <v>0</v>
      </c>
      <c r="T561" s="2"/>
      <c r="U561" s="100">
        <f t="shared" si="163"/>
        <v>0</v>
      </c>
      <c r="V561" s="100">
        <f t="shared" si="164"/>
        <v>0</v>
      </c>
      <c r="W561" s="22">
        <f t="shared" si="165"/>
        <v>0</v>
      </c>
      <c r="X561" s="11">
        <f t="shared" si="166"/>
        <v>100</v>
      </c>
      <c r="Y561" s="11">
        <f t="shared" si="167"/>
        <v>0</v>
      </c>
      <c r="Z561" s="98">
        <f t="shared" si="154"/>
        <v>0</v>
      </c>
      <c r="AA561" s="98">
        <f t="shared" si="155"/>
        <v>0</v>
      </c>
      <c r="AB561" s="98">
        <f t="shared" si="168"/>
        <v>0</v>
      </c>
      <c r="AC561" s="19"/>
      <c r="AD561" s="13"/>
      <c r="AE561" s="95">
        <f t="shared" si="156"/>
        <v>0</v>
      </c>
      <c r="AF561" s="95">
        <f t="shared" si="157"/>
        <v>0</v>
      </c>
      <c r="AG561" s="95">
        <f t="shared" si="158"/>
        <v>0</v>
      </c>
    </row>
    <row r="562" spans="1:33" hidden="1">
      <c r="A562" s="7">
        <v>558</v>
      </c>
      <c r="B562" s="17"/>
      <c r="C562" s="17"/>
      <c r="D562" s="17"/>
      <c r="E562" s="2"/>
      <c r="F562" s="99"/>
      <c r="G562" s="93"/>
      <c r="H562" s="12"/>
      <c r="I562" s="11">
        <v>100</v>
      </c>
      <c r="J562" s="11">
        <f t="shared" si="169"/>
        <v>0</v>
      </c>
      <c r="K562" s="7" t="s">
        <v>9</v>
      </c>
      <c r="L562" s="98">
        <f t="shared" si="170"/>
        <v>0</v>
      </c>
      <c r="M562" s="94">
        <f t="shared" si="171"/>
        <v>0</v>
      </c>
      <c r="N562" s="94">
        <f t="shared" si="172"/>
        <v>0</v>
      </c>
      <c r="O562" s="30"/>
      <c r="P562" s="21">
        <f t="shared" si="159"/>
        <v>0</v>
      </c>
      <c r="Q562" s="5">
        <f t="shared" si="160"/>
        <v>0</v>
      </c>
      <c r="R562" s="5">
        <f t="shared" si="161"/>
        <v>0</v>
      </c>
      <c r="S562" s="182">
        <f t="shared" si="162"/>
        <v>0</v>
      </c>
      <c r="T562" s="2"/>
      <c r="U562" s="100">
        <f t="shared" si="163"/>
        <v>0</v>
      </c>
      <c r="V562" s="100">
        <f t="shared" si="164"/>
        <v>0</v>
      </c>
      <c r="W562" s="22">
        <f t="shared" si="165"/>
        <v>0</v>
      </c>
      <c r="X562" s="11">
        <f t="shared" si="166"/>
        <v>100</v>
      </c>
      <c r="Y562" s="11">
        <f t="shared" si="167"/>
        <v>0</v>
      </c>
      <c r="Z562" s="98">
        <f t="shared" si="154"/>
        <v>0</v>
      </c>
      <c r="AA562" s="98">
        <f t="shared" si="155"/>
        <v>0</v>
      </c>
      <c r="AB562" s="98">
        <f t="shared" si="168"/>
        <v>0</v>
      </c>
      <c r="AC562" s="19"/>
      <c r="AD562" s="13"/>
      <c r="AE562" s="95">
        <f t="shared" si="156"/>
        <v>0</v>
      </c>
      <c r="AF562" s="95">
        <f t="shared" si="157"/>
        <v>0</v>
      </c>
      <c r="AG562" s="95">
        <f t="shared" si="158"/>
        <v>0</v>
      </c>
    </row>
    <row r="563" spans="1:33" hidden="1">
      <c r="A563" s="7">
        <v>559</v>
      </c>
      <c r="B563" s="17"/>
      <c r="C563" s="17"/>
      <c r="D563" s="17"/>
      <c r="E563" s="2"/>
      <c r="F563" s="99"/>
      <c r="G563" s="93"/>
      <c r="H563" s="12"/>
      <c r="I563" s="11">
        <v>100</v>
      </c>
      <c r="J563" s="11">
        <f t="shared" si="169"/>
        <v>0</v>
      </c>
      <c r="K563" s="7" t="s">
        <v>9</v>
      </c>
      <c r="L563" s="98">
        <f t="shared" si="170"/>
        <v>0</v>
      </c>
      <c r="M563" s="94">
        <f t="shared" si="171"/>
        <v>0</v>
      </c>
      <c r="N563" s="94">
        <f t="shared" si="172"/>
        <v>0</v>
      </c>
      <c r="O563" s="30"/>
      <c r="P563" s="21">
        <f t="shared" si="159"/>
        <v>0</v>
      </c>
      <c r="Q563" s="5">
        <f t="shared" si="160"/>
        <v>0</v>
      </c>
      <c r="R563" s="5">
        <f t="shared" si="161"/>
        <v>0</v>
      </c>
      <c r="S563" s="182">
        <f t="shared" si="162"/>
        <v>0</v>
      </c>
      <c r="T563" s="2"/>
      <c r="U563" s="100">
        <f t="shared" si="163"/>
        <v>0</v>
      </c>
      <c r="V563" s="100">
        <f t="shared" si="164"/>
        <v>0</v>
      </c>
      <c r="W563" s="22">
        <f t="shared" si="165"/>
        <v>0</v>
      </c>
      <c r="X563" s="11">
        <f t="shared" si="166"/>
        <v>100</v>
      </c>
      <c r="Y563" s="11">
        <f t="shared" si="167"/>
        <v>0</v>
      </c>
      <c r="Z563" s="98">
        <f t="shared" si="154"/>
        <v>0</v>
      </c>
      <c r="AA563" s="98">
        <f t="shared" si="155"/>
        <v>0</v>
      </c>
      <c r="AB563" s="98">
        <f t="shared" si="168"/>
        <v>0</v>
      </c>
      <c r="AC563" s="19"/>
      <c r="AD563" s="13"/>
      <c r="AE563" s="95">
        <f t="shared" si="156"/>
        <v>0</v>
      </c>
      <c r="AF563" s="95">
        <f t="shared" si="157"/>
        <v>0</v>
      </c>
      <c r="AG563" s="95">
        <f t="shared" si="158"/>
        <v>0</v>
      </c>
    </row>
    <row r="564" spans="1:33" hidden="1">
      <c r="A564" s="7">
        <v>560</v>
      </c>
      <c r="B564" s="17"/>
      <c r="C564" s="17"/>
      <c r="D564" s="17"/>
      <c r="E564" s="2"/>
      <c r="F564" s="99"/>
      <c r="G564" s="93"/>
      <c r="H564" s="12"/>
      <c r="I564" s="11">
        <v>100</v>
      </c>
      <c r="J564" s="11">
        <f t="shared" si="169"/>
        <v>0</v>
      </c>
      <c r="K564" s="7" t="s">
        <v>9</v>
      </c>
      <c r="L564" s="98">
        <f t="shared" si="170"/>
        <v>0</v>
      </c>
      <c r="M564" s="94">
        <f t="shared" si="171"/>
        <v>0</v>
      </c>
      <c r="N564" s="94">
        <f t="shared" si="172"/>
        <v>0</v>
      </c>
      <c r="O564" s="30"/>
      <c r="P564" s="21">
        <f t="shared" si="159"/>
        <v>0</v>
      </c>
      <c r="Q564" s="5">
        <f t="shared" si="160"/>
        <v>0</v>
      </c>
      <c r="R564" s="5">
        <f t="shared" si="161"/>
        <v>0</v>
      </c>
      <c r="S564" s="182">
        <f t="shared" si="162"/>
        <v>0</v>
      </c>
      <c r="T564" s="2"/>
      <c r="U564" s="100">
        <f t="shared" si="163"/>
        <v>0</v>
      </c>
      <c r="V564" s="100">
        <f t="shared" si="164"/>
        <v>0</v>
      </c>
      <c r="W564" s="22">
        <f t="shared" si="165"/>
        <v>0</v>
      </c>
      <c r="X564" s="11">
        <f t="shared" si="166"/>
        <v>100</v>
      </c>
      <c r="Y564" s="11">
        <f t="shared" si="167"/>
        <v>0</v>
      </c>
      <c r="Z564" s="98">
        <f t="shared" si="154"/>
        <v>0</v>
      </c>
      <c r="AA564" s="98">
        <f t="shared" si="155"/>
        <v>0</v>
      </c>
      <c r="AB564" s="98">
        <f t="shared" si="168"/>
        <v>0</v>
      </c>
      <c r="AC564" s="19"/>
      <c r="AD564" s="13"/>
      <c r="AE564" s="95">
        <f t="shared" si="156"/>
        <v>0</v>
      </c>
      <c r="AF564" s="95">
        <f t="shared" si="157"/>
        <v>0</v>
      </c>
      <c r="AG564" s="95">
        <f t="shared" si="158"/>
        <v>0</v>
      </c>
    </row>
    <row r="565" spans="1:33" hidden="1">
      <c r="A565" s="7">
        <v>561</v>
      </c>
      <c r="B565" s="17"/>
      <c r="C565" s="17"/>
      <c r="D565" s="17"/>
      <c r="E565" s="2"/>
      <c r="F565" s="99"/>
      <c r="G565" s="93"/>
      <c r="H565" s="12"/>
      <c r="I565" s="11">
        <v>100</v>
      </c>
      <c r="J565" s="11">
        <f t="shared" si="169"/>
        <v>0</v>
      </c>
      <c r="K565" s="7" t="s">
        <v>9</v>
      </c>
      <c r="L565" s="98">
        <f t="shared" si="170"/>
        <v>0</v>
      </c>
      <c r="M565" s="94">
        <f t="shared" si="171"/>
        <v>0</v>
      </c>
      <c r="N565" s="94">
        <f t="shared" si="172"/>
        <v>0</v>
      </c>
      <c r="O565" s="30"/>
      <c r="P565" s="21">
        <f t="shared" si="159"/>
        <v>0</v>
      </c>
      <c r="Q565" s="5">
        <f t="shared" si="160"/>
        <v>0</v>
      </c>
      <c r="R565" s="5">
        <f t="shared" si="161"/>
        <v>0</v>
      </c>
      <c r="S565" s="182">
        <f t="shared" si="162"/>
        <v>0</v>
      </c>
      <c r="T565" s="2"/>
      <c r="U565" s="100">
        <f t="shared" si="163"/>
        <v>0</v>
      </c>
      <c r="V565" s="100">
        <f t="shared" si="164"/>
        <v>0</v>
      </c>
      <c r="W565" s="22">
        <f t="shared" si="165"/>
        <v>0</v>
      </c>
      <c r="X565" s="11">
        <f t="shared" si="166"/>
        <v>100</v>
      </c>
      <c r="Y565" s="11">
        <f t="shared" si="167"/>
        <v>0</v>
      </c>
      <c r="Z565" s="98">
        <f t="shared" si="154"/>
        <v>0</v>
      </c>
      <c r="AA565" s="98">
        <f t="shared" si="155"/>
        <v>0</v>
      </c>
      <c r="AB565" s="98">
        <f t="shared" si="168"/>
        <v>0</v>
      </c>
      <c r="AC565" s="19"/>
      <c r="AD565" s="13"/>
      <c r="AE565" s="95">
        <f t="shared" si="156"/>
        <v>0</v>
      </c>
      <c r="AF565" s="95">
        <f t="shared" si="157"/>
        <v>0</v>
      </c>
      <c r="AG565" s="95">
        <f t="shared" si="158"/>
        <v>0</v>
      </c>
    </row>
    <row r="566" spans="1:33" hidden="1">
      <c r="A566" s="7">
        <v>562</v>
      </c>
      <c r="B566" s="17"/>
      <c r="C566" s="17"/>
      <c r="D566" s="17"/>
      <c r="E566" s="2"/>
      <c r="F566" s="99"/>
      <c r="G566" s="93"/>
      <c r="H566" s="12"/>
      <c r="I566" s="11">
        <v>100</v>
      </c>
      <c r="J566" s="11">
        <f t="shared" si="169"/>
        <v>0</v>
      </c>
      <c r="K566" s="7" t="s">
        <v>9</v>
      </c>
      <c r="L566" s="98">
        <f t="shared" si="170"/>
        <v>0</v>
      </c>
      <c r="M566" s="94">
        <f t="shared" si="171"/>
        <v>0</v>
      </c>
      <c r="N566" s="94">
        <f t="shared" si="172"/>
        <v>0</v>
      </c>
      <c r="O566" s="30"/>
      <c r="P566" s="21">
        <f t="shared" si="159"/>
        <v>0</v>
      </c>
      <c r="Q566" s="5">
        <f t="shared" si="160"/>
        <v>0</v>
      </c>
      <c r="R566" s="5">
        <f t="shared" si="161"/>
        <v>0</v>
      </c>
      <c r="S566" s="182">
        <f t="shared" si="162"/>
        <v>0</v>
      </c>
      <c r="T566" s="2"/>
      <c r="U566" s="100">
        <f t="shared" si="163"/>
        <v>0</v>
      </c>
      <c r="V566" s="100">
        <f t="shared" si="164"/>
        <v>0</v>
      </c>
      <c r="W566" s="22">
        <f t="shared" si="165"/>
        <v>0</v>
      </c>
      <c r="X566" s="11">
        <f t="shared" si="166"/>
        <v>100</v>
      </c>
      <c r="Y566" s="11">
        <f t="shared" si="167"/>
        <v>0</v>
      </c>
      <c r="Z566" s="98">
        <f t="shared" si="154"/>
        <v>0</v>
      </c>
      <c r="AA566" s="98">
        <f t="shared" si="155"/>
        <v>0</v>
      </c>
      <c r="AB566" s="98">
        <f t="shared" si="168"/>
        <v>0</v>
      </c>
      <c r="AC566" s="19"/>
      <c r="AD566" s="13"/>
      <c r="AE566" s="95">
        <f t="shared" si="156"/>
        <v>0</v>
      </c>
      <c r="AF566" s="95">
        <f t="shared" si="157"/>
        <v>0</v>
      </c>
      <c r="AG566" s="95">
        <f t="shared" si="158"/>
        <v>0</v>
      </c>
    </row>
    <row r="567" spans="1:33" hidden="1">
      <c r="A567" s="7">
        <v>563</v>
      </c>
      <c r="B567" s="17"/>
      <c r="C567" s="17"/>
      <c r="D567" s="17"/>
      <c r="E567" s="2"/>
      <c r="F567" s="99"/>
      <c r="G567" s="93"/>
      <c r="H567" s="12"/>
      <c r="I567" s="11">
        <v>100</v>
      </c>
      <c r="J567" s="11">
        <f t="shared" si="169"/>
        <v>0</v>
      </c>
      <c r="K567" s="7" t="s">
        <v>9</v>
      </c>
      <c r="L567" s="98">
        <f t="shared" si="170"/>
        <v>0</v>
      </c>
      <c r="M567" s="94">
        <f t="shared" si="171"/>
        <v>0</v>
      </c>
      <c r="N567" s="94">
        <f t="shared" si="172"/>
        <v>0</v>
      </c>
      <c r="O567" s="30"/>
      <c r="P567" s="21">
        <f t="shared" si="159"/>
        <v>0</v>
      </c>
      <c r="Q567" s="5">
        <f t="shared" si="160"/>
        <v>0</v>
      </c>
      <c r="R567" s="5">
        <f t="shared" si="161"/>
        <v>0</v>
      </c>
      <c r="S567" s="182">
        <f t="shared" si="162"/>
        <v>0</v>
      </c>
      <c r="T567" s="2"/>
      <c r="U567" s="100">
        <f t="shared" si="163"/>
        <v>0</v>
      </c>
      <c r="V567" s="100">
        <f t="shared" si="164"/>
        <v>0</v>
      </c>
      <c r="W567" s="22">
        <f t="shared" si="165"/>
        <v>0</v>
      </c>
      <c r="X567" s="11">
        <f t="shared" si="166"/>
        <v>100</v>
      </c>
      <c r="Y567" s="11">
        <f t="shared" si="167"/>
        <v>0</v>
      </c>
      <c r="Z567" s="98">
        <f t="shared" si="154"/>
        <v>0</v>
      </c>
      <c r="AA567" s="98">
        <f t="shared" si="155"/>
        <v>0</v>
      </c>
      <c r="AB567" s="98">
        <f t="shared" si="168"/>
        <v>0</v>
      </c>
      <c r="AC567" s="19"/>
      <c r="AD567" s="13"/>
      <c r="AE567" s="95">
        <f t="shared" si="156"/>
        <v>0</v>
      </c>
      <c r="AF567" s="95">
        <f t="shared" si="157"/>
        <v>0</v>
      </c>
      <c r="AG567" s="95">
        <f t="shared" si="158"/>
        <v>0</v>
      </c>
    </row>
    <row r="568" spans="1:33" hidden="1">
      <c r="A568" s="7">
        <v>564</v>
      </c>
      <c r="B568" s="17"/>
      <c r="C568" s="17"/>
      <c r="D568" s="17"/>
      <c r="E568" s="2"/>
      <c r="F568" s="99"/>
      <c r="G568" s="93"/>
      <c r="H568" s="12"/>
      <c r="I568" s="11">
        <v>100</v>
      </c>
      <c r="J568" s="11">
        <f t="shared" si="169"/>
        <v>0</v>
      </c>
      <c r="K568" s="7" t="s">
        <v>9</v>
      </c>
      <c r="L568" s="98">
        <f t="shared" si="170"/>
        <v>0</v>
      </c>
      <c r="M568" s="94">
        <f t="shared" si="171"/>
        <v>0</v>
      </c>
      <c r="N568" s="94">
        <f t="shared" si="172"/>
        <v>0</v>
      </c>
      <c r="O568" s="30"/>
      <c r="P568" s="21">
        <f t="shared" si="159"/>
        <v>0</v>
      </c>
      <c r="Q568" s="5">
        <f t="shared" si="160"/>
        <v>0</v>
      </c>
      <c r="R568" s="5">
        <f t="shared" si="161"/>
        <v>0</v>
      </c>
      <c r="S568" s="182">
        <f t="shared" si="162"/>
        <v>0</v>
      </c>
      <c r="T568" s="2"/>
      <c r="U568" s="100">
        <f t="shared" si="163"/>
        <v>0</v>
      </c>
      <c r="V568" s="100">
        <f t="shared" si="164"/>
        <v>0</v>
      </c>
      <c r="W568" s="22">
        <f t="shared" si="165"/>
        <v>0</v>
      </c>
      <c r="X568" s="11">
        <f t="shared" si="166"/>
        <v>100</v>
      </c>
      <c r="Y568" s="11">
        <f t="shared" si="167"/>
        <v>0</v>
      </c>
      <c r="Z568" s="98">
        <f t="shared" si="154"/>
        <v>0</v>
      </c>
      <c r="AA568" s="98">
        <f t="shared" si="155"/>
        <v>0</v>
      </c>
      <c r="AB568" s="98">
        <f t="shared" si="168"/>
        <v>0</v>
      </c>
      <c r="AC568" s="19"/>
      <c r="AD568" s="13"/>
      <c r="AE568" s="95">
        <f t="shared" si="156"/>
        <v>0</v>
      </c>
      <c r="AF568" s="95">
        <f t="shared" si="157"/>
        <v>0</v>
      </c>
      <c r="AG568" s="95">
        <f t="shared" si="158"/>
        <v>0</v>
      </c>
    </row>
    <row r="569" spans="1:33" hidden="1">
      <c r="A569" s="7">
        <v>565</v>
      </c>
      <c r="B569" s="17"/>
      <c r="C569" s="17"/>
      <c r="D569" s="17"/>
      <c r="E569" s="2"/>
      <c r="F569" s="99"/>
      <c r="G569" s="93"/>
      <c r="H569" s="12"/>
      <c r="I569" s="11">
        <v>100</v>
      </c>
      <c r="J569" s="11">
        <f t="shared" si="169"/>
        <v>0</v>
      </c>
      <c r="K569" s="7" t="s">
        <v>9</v>
      </c>
      <c r="L569" s="98">
        <f t="shared" si="170"/>
        <v>0</v>
      </c>
      <c r="M569" s="94">
        <f t="shared" si="171"/>
        <v>0</v>
      </c>
      <c r="N569" s="94">
        <f t="shared" si="172"/>
        <v>0</v>
      </c>
      <c r="O569" s="30"/>
      <c r="P569" s="21">
        <f t="shared" si="159"/>
        <v>0</v>
      </c>
      <c r="Q569" s="5">
        <f t="shared" si="160"/>
        <v>0</v>
      </c>
      <c r="R569" s="5">
        <f t="shared" si="161"/>
        <v>0</v>
      </c>
      <c r="S569" s="182">
        <f t="shared" si="162"/>
        <v>0</v>
      </c>
      <c r="T569" s="2"/>
      <c r="U569" s="100">
        <f t="shared" si="163"/>
        <v>0</v>
      </c>
      <c r="V569" s="100">
        <f t="shared" si="164"/>
        <v>0</v>
      </c>
      <c r="W569" s="22">
        <f t="shared" si="165"/>
        <v>0</v>
      </c>
      <c r="X569" s="11">
        <f t="shared" si="166"/>
        <v>100</v>
      </c>
      <c r="Y569" s="11">
        <f t="shared" si="167"/>
        <v>0</v>
      </c>
      <c r="Z569" s="98">
        <f t="shared" si="154"/>
        <v>0</v>
      </c>
      <c r="AA569" s="98">
        <f t="shared" si="155"/>
        <v>0</v>
      </c>
      <c r="AB569" s="98">
        <f t="shared" si="168"/>
        <v>0</v>
      </c>
      <c r="AC569" s="19"/>
      <c r="AD569" s="13"/>
      <c r="AE569" s="95">
        <f t="shared" si="156"/>
        <v>0</v>
      </c>
      <c r="AF569" s="95">
        <f t="shared" si="157"/>
        <v>0</v>
      </c>
      <c r="AG569" s="95">
        <f t="shared" si="158"/>
        <v>0</v>
      </c>
    </row>
    <row r="570" spans="1:33" hidden="1">
      <c r="A570" s="7">
        <v>566</v>
      </c>
      <c r="B570" s="17"/>
      <c r="C570" s="17"/>
      <c r="D570" s="17"/>
      <c r="E570" s="2"/>
      <c r="F570" s="99"/>
      <c r="G570" s="93"/>
      <c r="H570" s="12"/>
      <c r="I570" s="11">
        <v>100</v>
      </c>
      <c r="J570" s="11">
        <f t="shared" si="169"/>
        <v>0</v>
      </c>
      <c r="K570" s="7" t="s">
        <v>9</v>
      </c>
      <c r="L570" s="98">
        <f t="shared" si="170"/>
        <v>0</v>
      </c>
      <c r="M570" s="94">
        <f t="shared" si="171"/>
        <v>0</v>
      </c>
      <c r="N570" s="94">
        <f t="shared" si="172"/>
        <v>0</v>
      </c>
      <c r="O570" s="30"/>
      <c r="P570" s="21">
        <f t="shared" si="159"/>
        <v>0</v>
      </c>
      <c r="Q570" s="5">
        <f t="shared" si="160"/>
        <v>0</v>
      </c>
      <c r="R570" s="5">
        <f t="shared" si="161"/>
        <v>0</v>
      </c>
      <c r="S570" s="182">
        <f t="shared" si="162"/>
        <v>0</v>
      </c>
      <c r="T570" s="2"/>
      <c r="U570" s="100">
        <f t="shared" si="163"/>
        <v>0</v>
      </c>
      <c r="V570" s="100">
        <f t="shared" si="164"/>
        <v>0</v>
      </c>
      <c r="W570" s="22">
        <f t="shared" si="165"/>
        <v>0</v>
      </c>
      <c r="X570" s="11">
        <f t="shared" si="166"/>
        <v>100</v>
      </c>
      <c r="Y570" s="11">
        <f t="shared" si="167"/>
        <v>0</v>
      </c>
      <c r="Z570" s="98">
        <f t="shared" si="154"/>
        <v>0</v>
      </c>
      <c r="AA570" s="98">
        <f t="shared" si="155"/>
        <v>0</v>
      </c>
      <c r="AB570" s="98">
        <f t="shared" si="168"/>
        <v>0</v>
      </c>
      <c r="AC570" s="19"/>
      <c r="AD570" s="13"/>
      <c r="AE570" s="95">
        <f t="shared" si="156"/>
        <v>0</v>
      </c>
      <c r="AF570" s="95">
        <f t="shared" si="157"/>
        <v>0</v>
      </c>
      <c r="AG570" s="95">
        <f t="shared" si="158"/>
        <v>0</v>
      </c>
    </row>
    <row r="571" spans="1:33" hidden="1">
      <c r="A571" s="7">
        <v>567</v>
      </c>
      <c r="B571" s="17"/>
      <c r="C571" s="17"/>
      <c r="D571" s="17"/>
      <c r="E571" s="2"/>
      <c r="F571" s="99"/>
      <c r="G571" s="93"/>
      <c r="H571" s="12"/>
      <c r="I571" s="11">
        <v>100</v>
      </c>
      <c r="J571" s="11">
        <f t="shared" si="169"/>
        <v>0</v>
      </c>
      <c r="K571" s="7" t="s">
        <v>9</v>
      </c>
      <c r="L571" s="98">
        <f t="shared" si="170"/>
        <v>0</v>
      </c>
      <c r="M571" s="94">
        <f t="shared" si="171"/>
        <v>0</v>
      </c>
      <c r="N571" s="94">
        <f t="shared" si="172"/>
        <v>0</v>
      </c>
      <c r="O571" s="30"/>
      <c r="P571" s="21">
        <f t="shared" si="159"/>
        <v>0</v>
      </c>
      <c r="Q571" s="5">
        <f t="shared" si="160"/>
        <v>0</v>
      </c>
      <c r="R571" s="5">
        <f t="shared" si="161"/>
        <v>0</v>
      </c>
      <c r="S571" s="182">
        <f t="shared" si="162"/>
        <v>0</v>
      </c>
      <c r="T571" s="2"/>
      <c r="U571" s="100">
        <f t="shared" si="163"/>
        <v>0</v>
      </c>
      <c r="V571" s="100">
        <f t="shared" si="164"/>
        <v>0</v>
      </c>
      <c r="W571" s="22">
        <f t="shared" si="165"/>
        <v>0</v>
      </c>
      <c r="X571" s="11">
        <f t="shared" si="166"/>
        <v>100</v>
      </c>
      <c r="Y571" s="11">
        <f t="shared" si="167"/>
        <v>0</v>
      </c>
      <c r="Z571" s="98">
        <f t="shared" si="154"/>
        <v>0</v>
      </c>
      <c r="AA571" s="98">
        <f t="shared" si="155"/>
        <v>0</v>
      </c>
      <c r="AB571" s="98">
        <f t="shared" si="168"/>
        <v>0</v>
      </c>
      <c r="AC571" s="19"/>
      <c r="AD571" s="13"/>
      <c r="AE571" s="95">
        <f t="shared" si="156"/>
        <v>0</v>
      </c>
      <c r="AF571" s="95">
        <f t="shared" si="157"/>
        <v>0</v>
      </c>
      <c r="AG571" s="95">
        <f t="shared" si="158"/>
        <v>0</v>
      </c>
    </row>
    <row r="572" spans="1:33" hidden="1">
      <c r="A572" s="7">
        <v>568</v>
      </c>
      <c r="B572" s="17"/>
      <c r="C572" s="17"/>
      <c r="D572" s="17"/>
      <c r="E572" s="2"/>
      <c r="F572" s="99"/>
      <c r="G572" s="93"/>
      <c r="H572" s="12"/>
      <c r="I572" s="11">
        <v>100</v>
      </c>
      <c r="J572" s="11">
        <f t="shared" si="169"/>
        <v>0</v>
      </c>
      <c r="K572" s="7" t="s">
        <v>9</v>
      </c>
      <c r="L572" s="98">
        <f t="shared" si="170"/>
        <v>0</v>
      </c>
      <c r="M572" s="94">
        <f t="shared" si="171"/>
        <v>0</v>
      </c>
      <c r="N572" s="94">
        <f t="shared" si="172"/>
        <v>0</v>
      </c>
      <c r="O572" s="30"/>
      <c r="P572" s="21">
        <f t="shared" si="159"/>
        <v>0</v>
      </c>
      <c r="Q572" s="5">
        <f t="shared" si="160"/>
        <v>0</v>
      </c>
      <c r="R572" s="5">
        <f t="shared" si="161"/>
        <v>0</v>
      </c>
      <c r="S572" s="182">
        <f t="shared" si="162"/>
        <v>0</v>
      </c>
      <c r="T572" s="2"/>
      <c r="U572" s="100">
        <f t="shared" si="163"/>
        <v>0</v>
      </c>
      <c r="V572" s="100">
        <f t="shared" si="164"/>
        <v>0</v>
      </c>
      <c r="W572" s="22">
        <f t="shared" si="165"/>
        <v>0</v>
      </c>
      <c r="X572" s="11">
        <f t="shared" si="166"/>
        <v>100</v>
      </c>
      <c r="Y572" s="11">
        <f t="shared" si="167"/>
        <v>0</v>
      </c>
      <c r="Z572" s="98">
        <f t="shared" si="154"/>
        <v>0</v>
      </c>
      <c r="AA572" s="98">
        <f t="shared" si="155"/>
        <v>0</v>
      </c>
      <c r="AB572" s="98">
        <f t="shared" si="168"/>
        <v>0</v>
      </c>
      <c r="AC572" s="19"/>
      <c r="AD572" s="13"/>
      <c r="AE572" s="95">
        <f t="shared" si="156"/>
        <v>0</v>
      </c>
      <c r="AF572" s="95">
        <f t="shared" si="157"/>
        <v>0</v>
      </c>
      <c r="AG572" s="95">
        <f t="shared" si="158"/>
        <v>0</v>
      </c>
    </row>
    <row r="573" spans="1:33" hidden="1">
      <c r="A573" s="7">
        <v>569</v>
      </c>
      <c r="B573" s="17"/>
      <c r="C573" s="17"/>
      <c r="D573" s="17"/>
      <c r="E573" s="2"/>
      <c r="F573" s="99"/>
      <c r="G573" s="93"/>
      <c r="H573" s="12"/>
      <c r="I573" s="11">
        <v>100</v>
      </c>
      <c r="J573" s="11">
        <f t="shared" si="169"/>
        <v>0</v>
      </c>
      <c r="K573" s="7" t="s">
        <v>9</v>
      </c>
      <c r="L573" s="98">
        <f t="shared" si="170"/>
        <v>0</v>
      </c>
      <c r="M573" s="94">
        <f t="shared" si="171"/>
        <v>0</v>
      </c>
      <c r="N573" s="94">
        <f t="shared" si="172"/>
        <v>0</v>
      </c>
      <c r="O573" s="30"/>
      <c r="P573" s="21">
        <f t="shared" si="159"/>
        <v>0</v>
      </c>
      <c r="Q573" s="5">
        <f t="shared" si="160"/>
        <v>0</v>
      </c>
      <c r="R573" s="5">
        <f t="shared" si="161"/>
        <v>0</v>
      </c>
      <c r="S573" s="182">
        <f t="shared" si="162"/>
        <v>0</v>
      </c>
      <c r="T573" s="2"/>
      <c r="U573" s="100">
        <f t="shared" si="163"/>
        <v>0</v>
      </c>
      <c r="V573" s="100">
        <f t="shared" si="164"/>
        <v>0</v>
      </c>
      <c r="W573" s="22">
        <f t="shared" si="165"/>
        <v>0</v>
      </c>
      <c r="X573" s="11">
        <f t="shared" si="166"/>
        <v>100</v>
      </c>
      <c r="Y573" s="11">
        <f t="shared" si="167"/>
        <v>0</v>
      </c>
      <c r="Z573" s="98">
        <f t="shared" si="154"/>
        <v>0</v>
      </c>
      <c r="AA573" s="98">
        <f t="shared" si="155"/>
        <v>0</v>
      </c>
      <c r="AB573" s="98">
        <f t="shared" si="168"/>
        <v>0</v>
      </c>
      <c r="AC573" s="19"/>
      <c r="AD573" s="13"/>
      <c r="AE573" s="95">
        <f t="shared" si="156"/>
        <v>0</v>
      </c>
      <c r="AF573" s="95">
        <f t="shared" si="157"/>
        <v>0</v>
      </c>
      <c r="AG573" s="95">
        <f t="shared" si="158"/>
        <v>0</v>
      </c>
    </row>
    <row r="574" spans="1:33" hidden="1">
      <c r="A574" s="7">
        <v>570</v>
      </c>
      <c r="B574" s="17"/>
      <c r="C574" s="17"/>
      <c r="D574" s="17"/>
      <c r="E574" s="2"/>
      <c r="F574" s="99"/>
      <c r="G574" s="93"/>
      <c r="H574" s="12"/>
      <c r="I574" s="11">
        <v>100</v>
      </c>
      <c r="J574" s="11">
        <f t="shared" si="169"/>
        <v>0</v>
      </c>
      <c r="K574" s="7" t="s">
        <v>9</v>
      </c>
      <c r="L574" s="98">
        <f t="shared" si="170"/>
        <v>0</v>
      </c>
      <c r="M574" s="94">
        <f t="shared" si="171"/>
        <v>0</v>
      </c>
      <c r="N574" s="94">
        <f t="shared" si="172"/>
        <v>0</v>
      </c>
      <c r="O574" s="30"/>
      <c r="P574" s="21">
        <f t="shared" si="159"/>
        <v>0</v>
      </c>
      <c r="Q574" s="5">
        <f t="shared" si="160"/>
        <v>0</v>
      </c>
      <c r="R574" s="5">
        <f t="shared" si="161"/>
        <v>0</v>
      </c>
      <c r="S574" s="182">
        <f t="shared" si="162"/>
        <v>0</v>
      </c>
      <c r="T574" s="2"/>
      <c r="U574" s="100">
        <f t="shared" si="163"/>
        <v>0</v>
      </c>
      <c r="V574" s="100">
        <f t="shared" si="164"/>
        <v>0</v>
      </c>
      <c r="W574" s="22">
        <f t="shared" si="165"/>
        <v>0</v>
      </c>
      <c r="X574" s="11">
        <f t="shared" si="166"/>
        <v>100</v>
      </c>
      <c r="Y574" s="11">
        <f t="shared" si="167"/>
        <v>0</v>
      </c>
      <c r="Z574" s="98">
        <f t="shared" si="154"/>
        <v>0</v>
      </c>
      <c r="AA574" s="98">
        <f t="shared" si="155"/>
        <v>0</v>
      </c>
      <c r="AB574" s="98">
        <f t="shared" si="168"/>
        <v>0</v>
      </c>
      <c r="AC574" s="19"/>
      <c r="AD574" s="13"/>
      <c r="AE574" s="95">
        <f t="shared" si="156"/>
        <v>0</v>
      </c>
      <c r="AF574" s="95">
        <f t="shared" si="157"/>
        <v>0</v>
      </c>
      <c r="AG574" s="95">
        <f t="shared" si="158"/>
        <v>0</v>
      </c>
    </row>
    <row r="575" spans="1:33" hidden="1">
      <c r="A575" s="7">
        <v>571</v>
      </c>
      <c r="B575" s="17"/>
      <c r="C575" s="17"/>
      <c r="D575" s="17"/>
      <c r="E575" s="2"/>
      <c r="F575" s="99"/>
      <c r="G575" s="93"/>
      <c r="H575" s="12"/>
      <c r="I575" s="11">
        <v>100</v>
      </c>
      <c r="J575" s="11">
        <f t="shared" si="169"/>
        <v>0</v>
      </c>
      <c r="K575" s="7" t="s">
        <v>9</v>
      </c>
      <c r="L575" s="98">
        <f t="shared" si="170"/>
        <v>0</v>
      </c>
      <c r="M575" s="94">
        <f t="shared" si="171"/>
        <v>0</v>
      </c>
      <c r="N575" s="94">
        <f t="shared" si="172"/>
        <v>0</v>
      </c>
      <c r="O575" s="30"/>
      <c r="P575" s="21">
        <f t="shared" si="159"/>
        <v>0</v>
      </c>
      <c r="Q575" s="5">
        <f t="shared" si="160"/>
        <v>0</v>
      </c>
      <c r="R575" s="5">
        <f t="shared" si="161"/>
        <v>0</v>
      </c>
      <c r="S575" s="182">
        <f t="shared" si="162"/>
        <v>0</v>
      </c>
      <c r="T575" s="2"/>
      <c r="U575" s="100">
        <f t="shared" si="163"/>
        <v>0</v>
      </c>
      <c r="V575" s="100">
        <f t="shared" si="164"/>
        <v>0</v>
      </c>
      <c r="W575" s="22">
        <f t="shared" si="165"/>
        <v>0</v>
      </c>
      <c r="X575" s="11">
        <f t="shared" si="166"/>
        <v>100</v>
      </c>
      <c r="Y575" s="11">
        <f t="shared" si="167"/>
        <v>0</v>
      </c>
      <c r="Z575" s="98">
        <f t="shared" si="154"/>
        <v>0</v>
      </c>
      <c r="AA575" s="98">
        <f t="shared" si="155"/>
        <v>0</v>
      </c>
      <c r="AB575" s="98">
        <f t="shared" si="168"/>
        <v>0</v>
      </c>
      <c r="AC575" s="19"/>
      <c r="AD575" s="13"/>
      <c r="AE575" s="95">
        <f t="shared" si="156"/>
        <v>0</v>
      </c>
      <c r="AF575" s="95">
        <f t="shared" si="157"/>
        <v>0</v>
      </c>
      <c r="AG575" s="95">
        <f t="shared" si="158"/>
        <v>0</v>
      </c>
    </row>
    <row r="576" spans="1:33" hidden="1">
      <c r="A576" s="7">
        <v>572</v>
      </c>
      <c r="B576" s="17"/>
      <c r="C576" s="17"/>
      <c r="D576" s="17"/>
      <c r="E576" s="2"/>
      <c r="F576" s="99"/>
      <c r="G576" s="93"/>
      <c r="H576" s="12"/>
      <c r="I576" s="11">
        <v>100</v>
      </c>
      <c r="J576" s="11">
        <f t="shared" si="169"/>
        <v>0</v>
      </c>
      <c r="K576" s="7" t="s">
        <v>9</v>
      </c>
      <c r="L576" s="98">
        <f t="shared" si="170"/>
        <v>0</v>
      </c>
      <c r="M576" s="94">
        <f t="shared" si="171"/>
        <v>0</v>
      </c>
      <c r="N576" s="94">
        <f t="shared" si="172"/>
        <v>0</v>
      </c>
      <c r="O576" s="30"/>
      <c r="P576" s="21">
        <f t="shared" si="159"/>
        <v>0</v>
      </c>
      <c r="Q576" s="5">
        <f t="shared" si="160"/>
        <v>0</v>
      </c>
      <c r="R576" s="5">
        <f t="shared" si="161"/>
        <v>0</v>
      </c>
      <c r="S576" s="182">
        <f t="shared" si="162"/>
        <v>0</v>
      </c>
      <c r="T576" s="2"/>
      <c r="U576" s="100">
        <f t="shared" si="163"/>
        <v>0</v>
      </c>
      <c r="V576" s="100">
        <f t="shared" si="164"/>
        <v>0</v>
      </c>
      <c r="W576" s="22">
        <f t="shared" si="165"/>
        <v>0</v>
      </c>
      <c r="X576" s="11">
        <f t="shared" si="166"/>
        <v>100</v>
      </c>
      <c r="Y576" s="11">
        <f t="shared" si="167"/>
        <v>0</v>
      </c>
      <c r="Z576" s="98">
        <f t="shared" si="154"/>
        <v>0</v>
      </c>
      <c r="AA576" s="98">
        <f t="shared" si="155"/>
        <v>0</v>
      </c>
      <c r="AB576" s="98">
        <f t="shared" si="168"/>
        <v>0</v>
      </c>
      <c r="AC576" s="19"/>
      <c r="AD576" s="13"/>
      <c r="AE576" s="95">
        <f t="shared" si="156"/>
        <v>0</v>
      </c>
      <c r="AF576" s="95">
        <f t="shared" si="157"/>
        <v>0</v>
      </c>
      <c r="AG576" s="95">
        <f t="shared" si="158"/>
        <v>0</v>
      </c>
    </row>
    <row r="577" spans="1:33" hidden="1">
      <c r="A577" s="7">
        <v>573</v>
      </c>
      <c r="B577" s="17"/>
      <c r="C577" s="17"/>
      <c r="D577" s="17"/>
      <c r="E577" s="2"/>
      <c r="F577" s="99"/>
      <c r="G577" s="93"/>
      <c r="H577" s="12"/>
      <c r="I577" s="11">
        <v>100</v>
      </c>
      <c r="J577" s="11">
        <f t="shared" si="169"/>
        <v>0</v>
      </c>
      <c r="K577" s="7" t="s">
        <v>9</v>
      </c>
      <c r="L577" s="98">
        <f t="shared" si="170"/>
        <v>0</v>
      </c>
      <c r="M577" s="94">
        <f t="shared" si="171"/>
        <v>0</v>
      </c>
      <c r="N577" s="94">
        <f t="shared" si="172"/>
        <v>0</v>
      </c>
      <c r="O577" s="30"/>
      <c r="P577" s="21">
        <f t="shared" si="159"/>
        <v>0</v>
      </c>
      <c r="Q577" s="5">
        <f t="shared" si="160"/>
        <v>0</v>
      </c>
      <c r="R577" s="5">
        <f t="shared" si="161"/>
        <v>0</v>
      </c>
      <c r="S577" s="182">
        <f t="shared" si="162"/>
        <v>0</v>
      </c>
      <c r="T577" s="2"/>
      <c r="U577" s="100">
        <f t="shared" si="163"/>
        <v>0</v>
      </c>
      <c r="V577" s="100">
        <f t="shared" si="164"/>
        <v>0</v>
      </c>
      <c r="W577" s="22">
        <f t="shared" si="165"/>
        <v>0</v>
      </c>
      <c r="X577" s="11">
        <f t="shared" si="166"/>
        <v>100</v>
      </c>
      <c r="Y577" s="11">
        <f t="shared" si="167"/>
        <v>0</v>
      </c>
      <c r="Z577" s="98">
        <f t="shared" si="154"/>
        <v>0</v>
      </c>
      <c r="AA577" s="98">
        <f t="shared" si="155"/>
        <v>0</v>
      </c>
      <c r="AB577" s="98">
        <f t="shared" si="168"/>
        <v>0</v>
      </c>
      <c r="AC577" s="19"/>
      <c r="AD577" s="13"/>
      <c r="AE577" s="95">
        <f t="shared" si="156"/>
        <v>0</v>
      </c>
      <c r="AF577" s="95">
        <f t="shared" si="157"/>
        <v>0</v>
      </c>
      <c r="AG577" s="95">
        <f t="shared" si="158"/>
        <v>0</v>
      </c>
    </row>
    <row r="578" spans="1:33" hidden="1">
      <c r="A578" s="7">
        <v>574</v>
      </c>
      <c r="B578" s="17"/>
      <c r="C578" s="17"/>
      <c r="D578" s="17"/>
      <c r="E578" s="2"/>
      <c r="F578" s="99"/>
      <c r="G578" s="93"/>
      <c r="H578" s="12"/>
      <c r="I578" s="11">
        <v>100</v>
      </c>
      <c r="J578" s="11">
        <f t="shared" si="169"/>
        <v>0</v>
      </c>
      <c r="K578" s="7" t="s">
        <v>9</v>
      </c>
      <c r="L578" s="98">
        <f t="shared" si="170"/>
        <v>0</v>
      </c>
      <c r="M578" s="94">
        <f t="shared" si="171"/>
        <v>0</v>
      </c>
      <c r="N578" s="94">
        <f t="shared" si="172"/>
        <v>0</v>
      </c>
      <c r="O578" s="30"/>
      <c r="P578" s="21">
        <f t="shared" si="159"/>
        <v>0</v>
      </c>
      <c r="Q578" s="5">
        <f t="shared" si="160"/>
        <v>0</v>
      </c>
      <c r="R578" s="5">
        <f t="shared" si="161"/>
        <v>0</v>
      </c>
      <c r="S578" s="182">
        <f t="shared" si="162"/>
        <v>0</v>
      </c>
      <c r="T578" s="2"/>
      <c r="U578" s="100">
        <f t="shared" si="163"/>
        <v>0</v>
      </c>
      <c r="V578" s="100">
        <f t="shared" si="164"/>
        <v>0</v>
      </c>
      <c r="W578" s="22">
        <f t="shared" si="165"/>
        <v>0</v>
      </c>
      <c r="X578" s="11">
        <f t="shared" si="166"/>
        <v>100</v>
      </c>
      <c r="Y578" s="11">
        <f t="shared" si="167"/>
        <v>0</v>
      </c>
      <c r="Z578" s="98">
        <f t="shared" si="154"/>
        <v>0</v>
      </c>
      <c r="AA578" s="98">
        <f t="shared" si="155"/>
        <v>0</v>
      </c>
      <c r="AB578" s="98">
        <f t="shared" si="168"/>
        <v>0</v>
      </c>
      <c r="AC578" s="19"/>
      <c r="AD578" s="13"/>
      <c r="AE578" s="95">
        <f t="shared" si="156"/>
        <v>0</v>
      </c>
      <c r="AF578" s="95">
        <f t="shared" si="157"/>
        <v>0</v>
      </c>
      <c r="AG578" s="95">
        <f t="shared" si="158"/>
        <v>0</v>
      </c>
    </row>
    <row r="579" spans="1:33" hidden="1">
      <c r="A579" s="7">
        <v>575</v>
      </c>
      <c r="B579" s="17"/>
      <c r="C579" s="17"/>
      <c r="D579" s="17"/>
      <c r="E579" s="2"/>
      <c r="F579" s="99"/>
      <c r="G579" s="93"/>
      <c r="H579" s="12"/>
      <c r="I579" s="11">
        <v>100</v>
      </c>
      <c r="J579" s="11">
        <f t="shared" si="169"/>
        <v>0</v>
      </c>
      <c r="K579" s="7" t="s">
        <v>9</v>
      </c>
      <c r="L579" s="98">
        <f t="shared" si="170"/>
        <v>0</v>
      </c>
      <c r="M579" s="94">
        <f t="shared" si="171"/>
        <v>0</v>
      </c>
      <c r="N579" s="94">
        <f t="shared" si="172"/>
        <v>0</v>
      </c>
      <c r="O579" s="30"/>
      <c r="P579" s="21">
        <f t="shared" si="159"/>
        <v>0</v>
      </c>
      <c r="Q579" s="5">
        <f t="shared" si="160"/>
        <v>0</v>
      </c>
      <c r="R579" s="5">
        <f t="shared" si="161"/>
        <v>0</v>
      </c>
      <c r="S579" s="182">
        <f t="shared" si="162"/>
        <v>0</v>
      </c>
      <c r="T579" s="2"/>
      <c r="U579" s="100">
        <f t="shared" si="163"/>
        <v>0</v>
      </c>
      <c r="V579" s="100">
        <f t="shared" si="164"/>
        <v>0</v>
      </c>
      <c r="W579" s="22">
        <f t="shared" si="165"/>
        <v>0</v>
      </c>
      <c r="X579" s="11">
        <f t="shared" si="166"/>
        <v>100</v>
      </c>
      <c r="Y579" s="11">
        <f t="shared" si="167"/>
        <v>0</v>
      </c>
      <c r="Z579" s="98">
        <f t="shared" si="154"/>
        <v>0</v>
      </c>
      <c r="AA579" s="98">
        <f t="shared" si="155"/>
        <v>0</v>
      </c>
      <c r="AB579" s="98">
        <f t="shared" si="168"/>
        <v>0</v>
      </c>
      <c r="AC579" s="19"/>
      <c r="AD579" s="13"/>
      <c r="AE579" s="95">
        <f t="shared" si="156"/>
        <v>0</v>
      </c>
      <c r="AF579" s="95">
        <f t="shared" si="157"/>
        <v>0</v>
      </c>
      <c r="AG579" s="95">
        <f t="shared" si="158"/>
        <v>0</v>
      </c>
    </row>
    <row r="580" spans="1:33" hidden="1">
      <c r="A580" s="7">
        <v>576</v>
      </c>
      <c r="B580" s="17"/>
      <c r="C580" s="17"/>
      <c r="D580" s="17"/>
      <c r="E580" s="2"/>
      <c r="F580" s="99"/>
      <c r="G580" s="93"/>
      <c r="H580" s="12"/>
      <c r="I580" s="11">
        <v>100</v>
      </c>
      <c r="J580" s="11">
        <f t="shared" si="169"/>
        <v>0</v>
      </c>
      <c r="K580" s="7" t="s">
        <v>9</v>
      </c>
      <c r="L580" s="98">
        <f t="shared" si="170"/>
        <v>0</v>
      </c>
      <c r="M580" s="94">
        <f t="shared" si="171"/>
        <v>0</v>
      </c>
      <c r="N580" s="94">
        <f t="shared" si="172"/>
        <v>0</v>
      </c>
      <c r="O580" s="30"/>
      <c r="P580" s="21">
        <f t="shared" si="159"/>
        <v>0</v>
      </c>
      <c r="Q580" s="5">
        <f t="shared" si="160"/>
        <v>0</v>
      </c>
      <c r="R580" s="5">
        <f t="shared" si="161"/>
        <v>0</v>
      </c>
      <c r="S580" s="182">
        <f t="shared" si="162"/>
        <v>0</v>
      </c>
      <c r="T580" s="2"/>
      <c r="U580" s="100">
        <f t="shared" si="163"/>
        <v>0</v>
      </c>
      <c r="V580" s="100">
        <f t="shared" si="164"/>
        <v>0</v>
      </c>
      <c r="W580" s="22">
        <f t="shared" si="165"/>
        <v>0</v>
      </c>
      <c r="X580" s="11">
        <f t="shared" si="166"/>
        <v>100</v>
      </c>
      <c r="Y580" s="11">
        <f t="shared" si="167"/>
        <v>0</v>
      </c>
      <c r="Z580" s="98">
        <f t="shared" si="154"/>
        <v>0</v>
      </c>
      <c r="AA580" s="98">
        <f t="shared" si="155"/>
        <v>0</v>
      </c>
      <c r="AB580" s="98">
        <f t="shared" si="168"/>
        <v>0</v>
      </c>
      <c r="AC580" s="19"/>
      <c r="AD580" s="13"/>
      <c r="AE580" s="95">
        <f t="shared" si="156"/>
        <v>0</v>
      </c>
      <c r="AF580" s="95">
        <f t="shared" si="157"/>
        <v>0</v>
      </c>
      <c r="AG580" s="95">
        <f t="shared" si="158"/>
        <v>0</v>
      </c>
    </row>
    <row r="581" spans="1:33" hidden="1">
      <c r="A581" s="7">
        <v>577</v>
      </c>
      <c r="B581" s="17"/>
      <c r="C581" s="17"/>
      <c r="D581" s="17"/>
      <c r="E581" s="2"/>
      <c r="F581" s="99"/>
      <c r="G581" s="93"/>
      <c r="H581" s="12"/>
      <c r="I581" s="11">
        <v>100</v>
      </c>
      <c r="J581" s="11">
        <f t="shared" si="169"/>
        <v>0</v>
      </c>
      <c r="K581" s="7" t="s">
        <v>9</v>
      </c>
      <c r="L581" s="98">
        <f t="shared" si="170"/>
        <v>0</v>
      </c>
      <c r="M581" s="94">
        <f t="shared" si="171"/>
        <v>0</v>
      </c>
      <c r="N581" s="94">
        <f t="shared" si="172"/>
        <v>0</v>
      </c>
      <c r="O581" s="30"/>
      <c r="P581" s="21">
        <f t="shared" si="159"/>
        <v>0</v>
      </c>
      <c r="Q581" s="5">
        <f t="shared" si="160"/>
        <v>0</v>
      </c>
      <c r="R581" s="5">
        <f t="shared" si="161"/>
        <v>0</v>
      </c>
      <c r="S581" s="182">
        <f t="shared" si="162"/>
        <v>0</v>
      </c>
      <c r="T581" s="2"/>
      <c r="U581" s="100">
        <f t="shared" si="163"/>
        <v>0</v>
      </c>
      <c r="V581" s="100">
        <f t="shared" si="164"/>
        <v>0</v>
      </c>
      <c r="W581" s="22">
        <f t="shared" si="165"/>
        <v>0</v>
      </c>
      <c r="X581" s="11">
        <f t="shared" si="166"/>
        <v>100</v>
      </c>
      <c r="Y581" s="11">
        <f t="shared" si="167"/>
        <v>0</v>
      </c>
      <c r="Z581" s="98">
        <f t="shared" ref="Z581:Z604" si="173">U581*Y581</f>
        <v>0</v>
      </c>
      <c r="AA581" s="98">
        <f t="shared" ref="AA581:AA604" si="174">V581*Y581</f>
        <v>0</v>
      </c>
      <c r="AB581" s="98">
        <f t="shared" si="168"/>
        <v>0</v>
      </c>
      <c r="AC581" s="19"/>
      <c r="AD581" s="13"/>
      <c r="AE581" s="95">
        <f t="shared" ref="AE581:AE604" si="175">L581-Z581</f>
        <v>0</v>
      </c>
      <c r="AF581" s="95">
        <f t="shared" ref="AF581:AF604" si="176">M581-AA581</f>
        <v>0</v>
      </c>
      <c r="AG581" s="95">
        <f t="shared" ref="AG581:AG604" si="177">N581-AB581</f>
        <v>0</v>
      </c>
    </row>
    <row r="582" spans="1:33" hidden="1">
      <c r="A582" s="7">
        <v>578</v>
      </c>
      <c r="B582" s="17"/>
      <c r="C582" s="17"/>
      <c r="D582" s="17"/>
      <c r="E582" s="2"/>
      <c r="F582" s="99"/>
      <c r="G582" s="93"/>
      <c r="H582" s="12"/>
      <c r="I582" s="11">
        <v>100</v>
      </c>
      <c r="J582" s="11">
        <f t="shared" si="169"/>
        <v>0</v>
      </c>
      <c r="K582" s="7" t="s">
        <v>9</v>
      </c>
      <c r="L582" s="98">
        <f t="shared" si="170"/>
        <v>0</v>
      </c>
      <c r="M582" s="94">
        <f t="shared" si="171"/>
        <v>0</v>
      </c>
      <c r="N582" s="94">
        <f t="shared" si="172"/>
        <v>0</v>
      </c>
      <c r="O582" s="30"/>
      <c r="P582" s="21">
        <f t="shared" ref="P582:P604" si="178">B582</f>
        <v>0</v>
      </c>
      <c r="Q582" s="5">
        <f t="shared" ref="Q582:Q604" si="179">C582</f>
        <v>0</v>
      </c>
      <c r="R582" s="5">
        <f t="shared" ref="R582:R604" si="180">D582</f>
        <v>0</v>
      </c>
      <c r="S582" s="182">
        <f t="shared" ref="S582:S604" si="181">E582</f>
        <v>0</v>
      </c>
      <c r="T582" s="2"/>
      <c r="U582" s="100">
        <f t="shared" ref="U582:U604" si="182">F582</f>
        <v>0</v>
      </c>
      <c r="V582" s="100">
        <f t="shared" ref="V582:V604" si="183">G582</f>
        <v>0</v>
      </c>
      <c r="W582" s="22">
        <f t="shared" ref="W582:W604" si="184">H582</f>
        <v>0</v>
      </c>
      <c r="X582" s="11">
        <f t="shared" ref="X582:X604" si="185">I582</f>
        <v>100</v>
      </c>
      <c r="Y582" s="11">
        <f t="shared" ref="Y582:Y604" si="186">IF(X582,W582/X582,0)</f>
        <v>0</v>
      </c>
      <c r="Z582" s="98">
        <f t="shared" si="173"/>
        <v>0</v>
      </c>
      <c r="AA582" s="98">
        <f t="shared" si="174"/>
        <v>0</v>
      </c>
      <c r="AB582" s="98">
        <f t="shared" ref="AB582:AB604" si="187">AA582+Z582</f>
        <v>0</v>
      </c>
      <c r="AC582" s="19"/>
      <c r="AD582" s="13"/>
      <c r="AE582" s="95">
        <f t="shared" si="175"/>
        <v>0</v>
      </c>
      <c r="AF582" s="95">
        <f t="shared" si="176"/>
        <v>0</v>
      </c>
      <c r="AG582" s="95">
        <f t="shared" si="177"/>
        <v>0</v>
      </c>
    </row>
    <row r="583" spans="1:33" hidden="1">
      <c r="A583" s="7">
        <v>579</v>
      </c>
      <c r="B583" s="17"/>
      <c r="C583" s="17"/>
      <c r="D583" s="17"/>
      <c r="E583" s="2"/>
      <c r="F583" s="99"/>
      <c r="G583" s="93"/>
      <c r="H583" s="12"/>
      <c r="I583" s="11">
        <v>100</v>
      </c>
      <c r="J583" s="11">
        <f t="shared" ref="J583:J604" si="188">IF(I583,H583/I583,0)</f>
        <v>0</v>
      </c>
      <c r="K583" s="7" t="s">
        <v>9</v>
      </c>
      <c r="L583" s="98">
        <f t="shared" ref="L583:L604" si="189">F583*J583</f>
        <v>0</v>
      </c>
      <c r="M583" s="94">
        <f t="shared" ref="M583:M604" si="190">G583*J583</f>
        <v>0</v>
      </c>
      <c r="N583" s="94">
        <f t="shared" ref="N583:N604" si="191">L583+M583</f>
        <v>0</v>
      </c>
      <c r="O583" s="30"/>
      <c r="P583" s="21">
        <f t="shared" si="178"/>
        <v>0</v>
      </c>
      <c r="Q583" s="5">
        <f t="shared" si="179"/>
        <v>0</v>
      </c>
      <c r="R583" s="5">
        <f t="shared" si="180"/>
        <v>0</v>
      </c>
      <c r="S583" s="182">
        <f t="shared" si="181"/>
        <v>0</v>
      </c>
      <c r="T583" s="2"/>
      <c r="U583" s="100">
        <f t="shared" si="182"/>
        <v>0</v>
      </c>
      <c r="V583" s="100">
        <f t="shared" si="183"/>
        <v>0</v>
      </c>
      <c r="W583" s="22">
        <f t="shared" si="184"/>
        <v>0</v>
      </c>
      <c r="X583" s="11">
        <f t="shared" si="185"/>
        <v>100</v>
      </c>
      <c r="Y583" s="11">
        <f t="shared" si="186"/>
        <v>0</v>
      </c>
      <c r="Z583" s="98">
        <f t="shared" si="173"/>
        <v>0</v>
      </c>
      <c r="AA583" s="98">
        <f t="shared" si="174"/>
        <v>0</v>
      </c>
      <c r="AB583" s="98">
        <f t="shared" si="187"/>
        <v>0</v>
      </c>
      <c r="AC583" s="19"/>
      <c r="AD583" s="13"/>
      <c r="AE583" s="95">
        <f t="shared" si="175"/>
        <v>0</v>
      </c>
      <c r="AF583" s="95">
        <f t="shared" si="176"/>
        <v>0</v>
      </c>
      <c r="AG583" s="95">
        <f t="shared" si="177"/>
        <v>0</v>
      </c>
    </row>
    <row r="584" spans="1:33" hidden="1">
      <c r="A584" s="7">
        <v>580</v>
      </c>
      <c r="B584" s="17"/>
      <c r="C584" s="17"/>
      <c r="D584" s="17"/>
      <c r="E584" s="2"/>
      <c r="F584" s="99"/>
      <c r="G584" s="93"/>
      <c r="H584" s="12"/>
      <c r="I584" s="11">
        <v>100</v>
      </c>
      <c r="J584" s="11">
        <f t="shared" si="188"/>
        <v>0</v>
      </c>
      <c r="K584" s="7" t="s">
        <v>9</v>
      </c>
      <c r="L584" s="98">
        <f t="shared" si="189"/>
        <v>0</v>
      </c>
      <c r="M584" s="94">
        <f t="shared" si="190"/>
        <v>0</v>
      </c>
      <c r="N584" s="94">
        <f t="shared" si="191"/>
        <v>0</v>
      </c>
      <c r="O584" s="30"/>
      <c r="P584" s="21">
        <f t="shared" si="178"/>
        <v>0</v>
      </c>
      <c r="Q584" s="5">
        <f t="shared" si="179"/>
        <v>0</v>
      </c>
      <c r="R584" s="5">
        <f t="shared" si="180"/>
        <v>0</v>
      </c>
      <c r="S584" s="182">
        <f t="shared" si="181"/>
        <v>0</v>
      </c>
      <c r="T584" s="2"/>
      <c r="U584" s="100">
        <f t="shared" si="182"/>
        <v>0</v>
      </c>
      <c r="V584" s="100">
        <f t="shared" si="183"/>
        <v>0</v>
      </c>
      <c r="W584" s="22">
        <f t="shared" si="184"/>
        <v>0</v>
      </c>
      <c r="X584" s="11">
        <f t="shared" si="185"/>
        <v>100</v>
      </c>
      <c r="Y584" s="11">
        <f t="shared" si="186"/>
        <v>0</v>
      </c>
      <c r="Z584" s="98">
        <f t="shared" si="173"/>
        <v>0</v>
      </c>
      <c r="AA584" s="98">
        <f t="shared" si="174"/>
        <v>0</v>
      </c>
      <c r="AB584" s="98">
        <f t="shared" si="187"/>
        <v>0</v>
      </c>
      <c r="AC584" s="19"/>
      <c r="AD584" s="13"/>
      <c r="AE584" s="95">
        <f t="shared" si="175"/>
        <v>0</v>
      </c>
      <c r="AF584" s="95">
        <f t="shared" si="176"/>
        <v>0</v>
      </c>
      <c r="AG584" s="95">
        <f t="shared" si="177"/>
        <v>0</v>
      </c>
    </row>
    <row r="585" spans="1:33" hidden="1">
      <c r="A585" s="7">
        <v>581</v>
      </c>
      <c r="B585" s="17"/>
      <c r="C585" s="17"/>
      <c r="D585" s="17"/>
      <c r="E585" s="2"/>
      <c r="F585" s="99"/>
      <c r="G585" s="93"/>
      <c r="H585" s="12"/>
      <c r="I585" s="11">
        <v>100</v>
      </c>
      <c r="J585" s="11">
        <f t="shared" si="188"/>
        <v>0</v>
      </c>
      <c r="K585" s="7" t="s">
        <v>9</v>
      </c>
      <c r="L585" s="98">
        <f t="shared" si="189"/>
        <v>0</v>
      </c>
      <c r="M585" s="94">
        <f t="shared" si="190"/>
        <v>0</v>
      </c>
      <c r="N585" s="94">
        <f t="shared" si="191"/>
        <v>0</v>
      </c>
      <c r="O585" s="30"/>
      <c r="P585" s="21">
        <f t="shared" si="178"/>
        <v>0</v>
      </c>
      <c r="Q585" s="5">
        <f t="shared" si="179"/>
        <v>0</v>
      </c>
      <c r="R585" s="5">
        <f t="shared" si="180"/>
        <v>0</v>
      </c>
      <c r="S585" s="182">
        <f t="shared" si="181"/>
        <v>0</v>
      </c>
      <c r="T585" s="2"/>
      <c r="U585" s="100">
        <f t="shared" si="182"/>
        <v>0</v>
      </c>
      <c r="V585" s="100">
        <f t="shared" si="183"/>
        <v>0</v>
      </c>
      <c r="W585" s="22">
        <f t="shared" si="184"/>
        <v>0</v>
      </c>
      <c r="X585" s="11">
        <f t="shared" si="185"/>
        <v>100</v>
      </c>
      <c r="Y585" s="11">
        <f t="shared" si="186"/>
        <v>0</v>
      </c>
      <c r="Z585" s="98">
        <f t="shared" si="173"/>
        <v>0</v>
      </c>
      <c r="AA585" s="98">
        <f t="shared" si="174"/>
        <v>0</v>
      </c>
      <c r="AB585" s="98">
        <f t="shared" si="187"/>
        <v>0</v>
      </c>
      <c r="AC585" s="19"/>
      <c r="AD585" s="13"/>
      <c r="AE585" s="95">
        <f t="shared" si="175"/>
        <v>0</v>
      </c>
      <c r="AF585" s="95">
        <f t="shared" si="176"/>
        <v>0</v>
      </c>
      <c r="AG585" s="95">
        <f t="shared" si="177"/>
        <v>0</v>
      </c>
    </row>
    <row r="586" spans="1:33" hidden="1">
      <c r="A586" s="7">
        <v>582</v>
      </c>
      <c r="B586" s="17"/>
      <c r="C586" s="17"/>
      <c r="D586" s="17"/>
      <c r="E586" s="2"/>
      <c r="F586" s="99"/>
      <c r="G586" s="93"/>
      <c r="H586" s="12"/>
      <c r="I586" s="11">
        <v>100</v>
      </c>
      <c r="J586" s="11">
        <f t="shared" si="188"/>
        <v>0</v>
      </c>
      <c r="K586" s="7" t="s">
        <v>9</v>
      </c>
      <c r="L586" s="98">
        <f t="shared" si="189"/>
        <v>0</v>
      </c>
      <c r="M586" s="94">
        <f t="shared" si="190"/>
        <v>0</v>
      </c>
      <c r="N586" s="94">
        <f t="shared" si="191"/>
        <v>0</v>
      </c>
      <c r="O586" s="30"/>
      <c r="P586" s="21">
        <f t="shared" si="178"/>
        <v>0</v>
      </c>
      <c r="Q586" s="5">
        <f t="shared" si="179"/>
        <v>0</v>
      </c>
      <c r="R586" s="5">
        <f t="shared" si="180"/>
        <v>0</v>
      </c>
      <c r="S586" s="182">
        <f t="shared" si="181"/>
        <v>0</v>
      </c>
      <c r="T586" s="2"/>
      <c r="U586" s="100">
        <f t="shared" si="182"/>
        <v>0</v>
      </c>
      <c r="V586" s="100">
        <f t="shared" si="183"/>
        <v>0</v>
      </c>
      <c r="W586" s="22">
        <f t="shared" si="184"/>
        <v>0</v>
      </c>
      <c r="X586" s="11">
        <f t="shared" si="185"/>
        <v>100</v>
      </c>
      <c r="Y586" s="11">
        <f t="shared" si="186"/>
        <v>0</v>
      </c>
      <c r="Z586" s="98">
        <f t="shared" si="173"/>
        <v>0</v>
      </c>
      <c r="AA586" s="98">
        <f t="shared" si="174"/>
        <v>0</v>
      </c>
      <c r="AB586" s="98">
        <f t="shared" si="187"/>
        <v>0</v>
      </c>
      <c r="AC586" s="19"/>
      <c r="AD586" s="13"/>
      <c r="AE586" s="95">
        <f t="shared" si="175"/>
        <v>0</v>
      </c>
      <c r="AF586" s="95">
        <f t="shared" si="176"/>
        <v>0</v>
      </c>
      <c r="AG586" s="95">
        <f t="shared" si="177"/>
        <v>0</v>
      </c>
    </row>
    <row r="587" spans="1:33" hidden="1">
      <c r="A587" s="7">
        <v>583</v>
      </c>
      <c r="B587" s="17"/>
      <c r="C587" s="17"/>
      <c r="D587" s="17"/>
      <c r="E587" s="2"/>
      <c r="F587" s="99"/>
      <c r="G587" s="93"/>
      <c r="H587" s="12"/>
      <c r="I587" s="11">
        <v>100</v>
      </c>
      <c r="J587" s="11">
        <f t="shared" si="188"/>
        <v>0</v>
      </c>
      <c r="K587" s="7" t="s">
        <v>9</v>
      </c>
      <c r="L587" s="98">
        <f t="shared" si="189"/>
        <v>0</v>
      </c>
      <c r="M587" s="94">
        <f t="shared" si="190"/>
        <v>0</v>
      </c>
      <c r="N587" s="94">
        <f t="shared" si="191"/>
        <v>0</v>
      </c>
      <c r="O587" s="30"/>
      <c r="P587" s="21">
        <f t="shared" si="178"/>
        <v>0</v>
      </c>
      <c r="Q587" s="5">
        <f t="shared" si="179"/>
        <v>0</v>
      </c>
      <c r="R587" s="5">
        <f t="shared" si="180"/>
        <v>0</v>
      </c>
      <c r="S587" s="182">
        <f t="shared" si="181"/>
        <v>0</v>
      </c>
      <c r="T587" s="2"/>
      <c r="U587" s="100">
        <f t="shared" si="182"/>
        <v>0</v>
      </c>
      <c r="V587" s="100">
        <f t="shared" si="183"/>
        <v>0</v>
      </c>
      <c r="W587" s="22">
        <f t="shared" si="184"/>
        <v>0</v>
      </c>
      <c r="X587" s="11">
        <f t="shared" si="185"/>
        <v>100</v>
      </c>
      <c r="Y587" s="11">
        <f t="shared" si="186"/>
        <v>0</v>
      </c>
      <c r="Z587" s="98">
        <f t="shared" si="173"/>
        <v>0</v>
      </c>
      <c r="AA587" s="98">
        <f t="shared" si="174"/>
        <v>0</v>
      </c>
      <c r="AB587" s="98">
        <f t="shared" si="187"/>
        <v>0</v>
      </c>
      <c r="AC587" s="19"/>
      <c r="AD587" s="13"/>
      <c r="AE587" s="95">
        <f t="shared" si="175"/>
        <v>0</v>
      </c>
      <c r="AF587" s="95">
        <f t="shared" si="176"/>
        <v>0</v>
      </c>
      <c r="AG587" s="95">
        <f t="shared" si="177"/>
        <v>0</v>
      </c>
    </row>
    <row r="588" spans="1:33" hidden="1">
      <c r="A588" s="7">
        <v>584</v>
      </c>
      <c r="B588" s="17"/>
      <c r="C588" s="17"/>
      <c r="D588" s="17"/>
      <c r="E588" s="2"/>
      <c r="F588" s="99"/>
      <c r="G588" s="93"/>
      <c r="H588" s="12"/>
      <c r="I588" s="11">
        <v>100</v>
      </c>
      <c r="J588" s="11">
        <f t="shared" si="188"/>
        <v>0</v>
      </c>
      <c r="K588" s="7" t="s">
        <v>9</v>
      </c>
      <c r="L588" s="98">
        <f t="shared" si="189"/>
        <v>0</v>
      </c>
      <c r="M588" s="94">
        <f t="shared" si="190"/>
        <v>0</v>
      </c>
      <c r="N588" s="94">
        <f t="shared" si="191"/>
        <v>0</v>
      </c>
      <c r="O588" s="30"/>
      <c r="P588" s="21">
        <f t="shared" si="178"/>
        <v>0</v>
      </c>
      <c r="Q588" s="5">
        <f t="shared" si="179"/>
        <v>0</v>
      </c>
      <c r="R588" s="5">
        <f t="shared" si="180"/>
        <v>0</v>
      </c>
      <c r="S588" s="182">
        <f t="shared" si="181"/>
        <v>0</v>
      </c>
      <c r="T588" s="2"/>
      <c r="U588" s="100">
        <f t="shared" si="182"/>
        <v>0</v>
      </c>
      <c r="V588" s="100">
        <f t="shared" si="183"/>
        <v>0</v>
      </c>
      <c r="W588" s="22">
        <f t="shared" si="184"/>
        <v>0</v>
      </c>
      <c r="X588" s="11">
        <f t="shared" si="185"/>
        <v>100</v>
      </c>
      <c r="Y588" s="11">
        <f t="shared" si="186"/>
        <v>0</v>
      </c>
      <c r="Z588" s="98">
        <f t="shared" si="173"/>
        <v>0</v>
      </c>
      <c r="AA588" s="98">
        <f t="shared" si="174"/>
        <v>0</v>
      </c>
      <c r="AB588" s="98">
        <f t="shared" si="187"/>
        <v>0</v>
      </c>
      <c r="AC588" s="19"/>
      <c r="AD588" s="13"/>
      <c r="AE588" s="95">
        <f t="shared" si="175"/>
        <v>0</v>
      </c>
      <c r="AF588" s="95">
        <f t="shared" si="176"/>
        <v>0</v>
      </c>
      <c r="AG588" s="95">
        <f t="shared" si="177"/>
        <v>0</v>
      </c>
    </row>
    <row r="589" spans="1:33" hidden="1">
      <c r="A589" s="7">
        <v>585</v>
      </c>
      <c r="B589" s="17"/>
      <c r="C589" s="17"/>
      <c r="D589" s="17"/>
      <c r="E589" s="2"/>
      <c r="F589" s="99"/>
      <c r="G589" s="93"/>
      <c r="H589" s="12"/>
      <c r="I589" s="11">
        <v>100</v>
      </c>
      <c r="J589" s="11">
        <f t="shared" si="188"/>
        <v>0</v>
      </c>
      <c r="K589" s="7" t="s">
        <v>9</v>
      </c>
      <c r="L589" s="98">
        <f t="shared" si="189"/>
        <v>0</v>
      </c>
      <c r="M589" s="94">
        <f t="shared" si="190"/>
        <v>0</v>
      </c>
      <c r="N589" s="94">
        <f t="shared" si="191"/>
        <v>0</v>
      </c>
      <c r="O589" s="30"/>
      <c r="P589" s="21">
        <f t="shared" si="178"/>
        <v>0</v>
      </c>
      <c r="Q589" s="5">
        <f t="shared" si="179"/>
        <v>0</v>
      </c>
      <c r="R589" s="5">
        <f t="shared" si="180"/>
        <v>0</v>
      </c>
      <c r="S589" s="182">
        <f t="shared" si="181"/>
        <v>0</v>
      </c>
      <c r="T589" s="2"/>
      <c r="U589" s="100">
        <f t="shared" si="182"/>
        <v>0</v>
      </c>
      <c r="V589" s="100">
        <f t="shared" si="183"/>
        <v>0</v>
      </c>
      <c r="W589" s="22">
        <f t="shared" si="184"/>
        <v>0</v>
      </c>
      <c r="X589" s="11">
        <f t="shared" si="185"/>
        <v>100</v>
      </c>
      <c r="Y589" s="11">
        <f t="shared" si="186"/>
        <v>0</v>
      </c>
      <c r="Z589" s="98">
        <f t="shared" si="173"/>
        <v>0</v>
      </c>
      <c r="AA589" s="98">
        <f t="shared" si="174"/>
        <v>0</v>
      </c>
      <c r="AB589" s="98">
        <f t="shared" si="187"/>
        <v>0</v>
      </c>
      <c r="AC589" s="19"/>
      <c r="AD589" s="13"/>
      <c r="AE589" s="95">
        <f t="shared" si="175"/>
        <v>0</v>
      </c>
      <c r="AF589" s="95">
        <f t="shared" si="176"/>
        <v>0</v>
      </c>
      <c r="AG589" s="95">
        <f t="shared" si="177"/>
        <v>0</v>
      </c>
    </row>
    <row r="590" spans="1:33" hidden="1">
      <c r="A590" s="7">
        <v>586</v>
      </c>
      <c r="B590" s="17"/>
      <c r="C590" s="17"/>
      <c r="D590" s="17"/>
      <c r="E590" s="2"/>
      <c r="F590" s="99"/>
      <c r="G590" s="93"/>
      <c r="H590" s="12"/>
      <c r="I590" s="11">
        <v>100</v>
      </c>
      <c r="J590" s="11">
        <f t="shared" si="188"/>
        <v>0</v>
      </c>
      <c r="K590" s="7" t="s">
        <v>9</v>
      </c>
      <c r="L590" s="98">
        <f t="shared" si="189"/>
        <v>0</v>
      </c>
      <c r="M590" s="94">
        <f t="shared" si="190"/>
        <v>0</v>
      </c>
      <c r="N590" s="94">
        <f t="shared" si="191"/>
        <v>0</v>
      </c>
      <c r="O590" s="30"/>
      <c r="P590" s="21">
        <f t="shared" si="178"/>
        <v>0</v>
      </c>
      <c r="Q590" s="5">
        <f t="shared" si="179"/>
        <v>0</v>
      </c>
      <c r="R590" s="5">
        <f t="shared" si="180"/>
        <v>0</v>
      </c>
      <c r="S590" s="182">
        <f t="shared" si="181"/>
        <v>0</v>
      </c>
      <c r="T590" s="2"/>
      <c r="U590" s="100">
        <f t="shared" si="182"/>
        <v>0</v>
      </c>
      <c r="V590" s="100">
        <f t="shared" si="183"/>
        <v>0</v>
      </c>
      <c r="W590" s="22">
        <f t="shared" si="184"/>
        <v>0</v>
      </c>
      <c r="X590" s="11">
        <f t="shared" si="185"/>
        <v>100</v>
      </c>
      <c r="Y590" s="11">
        <f t="shared" si="186"/>
        <v>0</v>
      </c>
      <c r="Z590" s="98">
        <f t="shared" si="173"/>
        <v>0</v>
      </c>
      <c r="AA590" s="98">
        <f t="shared" si="174"/>
        <v>0</v>
      </c>
      <c r="AB590" s="98">
        <f t="shared" si="187"/>
        <v>0</v>
      </c>
      <c r="AC590" s="19"/>
      <c r="AD590" s="13"/>
      <c r="AE590" s="95">
        <f t="shared" si="175"/>
        <v>0</v>
      </c>
      <c r="AF590" s="95">
        <f t="shared" si="176"/>
        <v>0</v>
      </c>
      <c r="AG590" s="95">
        <f t="shared" si="177"/>
        <v>0</v>
      </c>
    </row>
    <row r="591" spans="1:33" hidden="1">
      <c r="A591" s="7">
        <v>587</v>
      </c>
      <c r="B591" s="17"/>
      <c r="C591" s="17"/>
      <c r="D591" s="17"/>
      <c r="E591" s="2"/>
      <c r="F591" s="99"/>
      <c r="G591" s="93"/>
      <c r="H591" s="12"/>
      <c r="I591" s="11">
        <v>100</v>
      </c>
      <c r="J591" s="11">
        <f t="shared" si="188"/>
        <v>0</v>
      </c>
      <c r="K591" s="7" t="s">
        <v>9</v>
      </c>
      <c r="L591" s="98">
        <f t="shared" si="189"/>
        <v>0</v>
      </c>
      <c r="M591" s="94">
        <f t="shared" si="190"/>
        <v>0</v>
      </c>
      <c r="N591" s="94">
        <f t="shared" si="191"/>
        <v>0</v>
      </c>
      <c r="O591" s="30"/>
      <c r="P591" s="21">
        <f t="shared" si="178"/>
        <v>0</v>
      </c>
      <c r="Q591" s="5">
        <f t="shared" si="179"/>
        <v>0</v>
      </c>
      <c r="R591" s="5">
        <f t="shared" si="180"/>
        <v>0</v>
      </c>
      <c r="S591" s="182">
        <f t="shared" si="181"/>
        <v>0</v>
      </c>
      <c r="T591" s="2"/>
      <c r="U591" s="100">
        <f t="shared" si="182"/>
        <v>0</v>
      </c>
      <c r="V591" s="100">
        <f t="shared" si="183"/>
        <v>0</v>
      </c>
      <c r="W591" s="22">
        <f t="shared" si="184"/>
        <v>0</v>
      </c>
      <c r="X591" s="11">
        <f t="shared" si="185"/>
        <v>100</v>
      </c>
      <c r="Y591" s="11">
        <f t="shared" si="186"/>
        <v>0</v>
      </c>
      <c r="Z591" s="98">
        <f t="shared" si="173"/>
        <v>0</v>
      </c>
      <c r="AA591" s="98">
        <f t="shared" si="174"/>
        <v>0</v>
      </c>
      <c r="AB591" s="98">
        <f t="shared" si="187"/>
        <v>0</v>
      </c>
      <c r="AC591" s="19"/>
      <c r="AD591" s="13"/>
      <c r="AE591" s="95">
        <f t="shared" si="175"/>
        <v>0</v>
      </c>
      <c r="AF591" s="95">
        <f t="shared" si="176"/>
        <v>0</v>
      </c>
      <c r="AG591" s="95">
        <f t="shared" si="177"/>
        <v>0</v>
      </c>
    </row>
    <row r="592" spans="1:33" hidden="1">
      <c r="A592" s="7">
        <v>588</v>
      </c>
      <c r="B592" s="17"/>
      <c r="C592" s="17"/>
      <c r="D592" s="17"/>
      <c r="E592" s="2"/>
      <c r="F592" s="99"/>
      <c r="G592" s="93"/>
      <c r="H592" s="12"/>
      <c r="I592" s="11">
        <v>100</v>
      </c>
      <c r="J592" s="11">
        <f t="shared" si="188"/>
        <v>0</v>
      </c>
      <c r="K592" s="7" t="s">
        <v>9</v>
      </c>
      <c r="L592" s="98">
        <f t="shared" si="189"/>
        <v>0</v>
      </c>
      <c r="M592" s="94">
        <f t="shared" si="190"/>
        <v>0</v>
      </c>
      <c r="N592" s="94">
        <f t="shared" si="191"/>
        <v>0</v>
      </c>
      <c r="O592" s="30"/>
      <c r="P592" s="21">
        <f t="shared" si="178"/>
        <v>0</v>
      </c>
      <c r="Q592" s="5">
        <f t="shared" si="179"/>
        <v>0</v>
      </c>
      <c r="R592" s="5">
        <f t="shared" si="180"/>
        <v>0</v>
      </c>
      <c r="S592" s="182">
        <f t="shared" si="181"/>
        <v>0</v>
      </c>
      <c r="T592" s="2"/>
      <c r="U592" s="100">
        <f t="shared" si="182"/>
        <v>0</v>
      </c>
      <c r="V592" s="100">
        <f t="shared" si="183"/>
        <v>0</v>
      </c>
      <c r="W592" s="22">
        <f t="shared" si="184"/>
        <v>0</v>
      </c>
      <c r="X592" s="11">
        <f t="shared" si="185"/>
        <v>100</v>
      </c>
      <c r="Y592" s="11">
        <f t="shared" si="186"/>
        <v>0</v>
      </c>
      <c r="Z592" s="98">
        <f t="shared" si="173"/>
        <v>0</v>
      </c>
      <c r="AA592" s="98">
        <f t="shared" si="174"/>
        <v>0</v>
      </c>
      <c r="AB592" s="98">
        <f t="shared" si="187"/>
        <v>0</v>
      </c>
      <c r="AC592" s="19"/>
      <c r="AD592" s="13"/>
      <c r="AE592" s="95">
        <f t="shared" si="175"/>
        <v>0</v>
      </c>
      <c r="AF592" s="95">
        <f t="shared" si="176"/>
        <v>0</v>
      </c>
      <c r="AG592" s="95">
        <f t="shared" si="177"/>
        <v>0</v>
      </c>
    </row>
    <row r="593" spans="1:33" hidden="1">
      <c r="A593" s="7">
        <v>589</v>
      </c>
      <c r="B593" s="17"/>
      <c r="C593" s="17"/>
      <c r="D593" s="17"/>
      <c r="E593" s="2"/>
      <c r="F593" s="99"/>
      <c r="G593" s="93"/>
      <c r="H593" s="12"/>
      <c r="I593" s="11">
        <v>100</v>
      </c>
      <c r="J593" s="11">
        <f t="shared" si="188"/>
        <v>0</v>
      </c>
      <c r="K593" s="7" t="s">
        <v>9</v>
      </c>
      <c r="L593" s="98">
        <f t="shared" si="189"/>
        <v>0</v>
      </c>
      <c r="M593" s="94">
        <f t="shared" si="190"/>
        <v>0</v>
      </c>
      <c r="N593" s="94">
        <f t="shared" si="191"/>
        <v>0</v>
      </c>
      <c r="O593" s="30"/>
      <c r="P593" s="21">
        <f t="shared" si="178"/>
        <v>0</v>
      </c>
      <c r="Q593" s="5">
        <f t="shared" si="179"/>
        <v>0</v>
      </c>
      <c r="R593" s="5">
        <f t="shared" si="180"/>
        <v>0</v>
      </c>
      <c r="S593" s="182">
        <f t="shared" si="181"/>
        <v>0</v>
      </c>
      <c r="T593" s="2"/>
      <c r="U593" s="100">
        <f t="shared" si="182"/>
        <v>0</v>
      </c>
      <c r="V593" s="100">
        <f t="shared" si="183"/>
        <v>0</v>
      </c>
      <c r="W593" s="22">
        <f t="shared" si="184"/>
        <v>0</v>
      </c>
      <c r="X593" s="11">
        <f t="shared" si="185"/>
        <v>100</v>
      </c>
      <c r="Y593" s="11">
        <f t="shared" si="186"/>
        <v>0</v>
      </c>
      <c r="Z593" s="98">
        <f t="shared" si="173"/>
        <v>0</v>
      </c>
      <c r="AA593" s="98">
        <f t="shared" si="174"/>
        <v>0</v>
      </c>
      <c r="AB593" s="98">
        <f t="shared" si="187"/>
        <v>0</v>
      </c>
      <c r="AC593" s="19"/>
      <c r="AD593" s="13"/>
      <c r="AE593" s="95">
        <f t="shared" si="175"/>
        <v>0</v>
      </c>
      <c r="AF593" s="95">
        <f t="shared" si="176"/>
        <v>0</v>
      </c>
      <c r="AG593" s="95">
        <f t="shared" si="177"/>
        <v>0</v>
      </c>
    </row>
    <row r="594" spans="1:33" hidden="1">
      <c r="A594" s="7">
        <v>590</v>
      </c>
      <c r="B594" s="17"/>
      <c r="C594" s="17"/>
      <c r="D594" s="17"/>
      <c r="E594" s="2"/>
      <c r="F594" s="99"/>
      <c r="G594" s="93"/>
      <c r="H594" s="12"/>
      <c r="I594" s="11">
        <v>100</v>
      </c>
      <c r="J594" s="11">
        <f t="shared" si="188"/>
        <v>0</v>
      </c>
      <c r="K594" s="7" t="s">
        <v>9</v>
      </c>
      <c r="L594" s="98">
        <f t="shared" si="189"/>
        <v>0</v>
      </c>
      <c r="M594" s="94">
        <f t="shared" si="190"/>
        <v>0</v>
      </c>
      <c r="N594" s="94">
        <f t="shared" si="191"/>
        <v>0</v>
      </c>
      <c r="O594" s="30"/>
      <c r="P594" s="21">
        <f t="shared" si="178"/>
        <v>0</v>
      </c>
      <c r="Q594" s="5">
        <f t="shared" si="179"/>
        <v>0</v>
      </c>
      <c r="R594" s="5">
        <f t="shared" si="180"/>
        <v>0</v>
      </c>
      <c r="S594" s="182">
        <f t="shared" si="181"/>
        <v>0</v>
      </c>
      <c r="T594" s="2"/>
      <c r="U594" s="100">
        <f t="shared" si="182"/>
        <v>0</v>
      </c>
      <c r="V594" s="100">
        <f t="shared" si="183"/>
        <v>0</v>
      </c>
      <c r="W594" s="22">
        <f t="shared" si="184"/>
        <v>0</v>
      </c>
      <c r="X594" s="11">
        <f t="shared" si="185"/>
        <v>100</v>
      </c>
      <c r="Y594" s="11">
        <f t="shared" si="186"/>
        <v>0</v>
      </c>
      <c r="Z594" s="98">
        <f t="shared" si="173"/>
        <v>0</v>
      </c>
      <c r="AA594" s="98">
        <f t="shared" si="174"/>
        <v>0</v>
      </c>
      <c r="AB594" s="98">
        <f t="shared" si="187"/>
        <v>0</v>
      </c>
      <c r="AC594" s="19"/>
      <c r="AD594" s="13"/>
      <c r="AE594" s="95">
        <f t="shared" si="175"/>
        <v>0</v>
      </c>
      <c r="AF594" s="95">
        <f t="shared" si="176"/>
        <v>0</v>
      </c>
      <c r="AG594" s="95">
        <f t="shared" si="177"/>
        <v>0</v>
      </c>
    </row>
    <row r="595" spans="1:33" hidden="1">
      <c r="A595" s="7">
        <v>591</v>
      </c>
      <c r="B595" s="17"/>
      <c r="C595" s="17"/>
      <c r="D595" s="17"/>
      <c r="E595" s="2"/>
      <c r="F595" s="99"/>
      <c r="G595" s="93"/>
      <c r="H595" s="12"/>
      <c r="I595" s="11">
        <v>100</v>
      </c>
      <c r="J595" s="11">
        <f t="shared" si="188"/>
        <v>0</v>
      </c>
      <c r="K595" s="7" t="s">
        <v>9</v>
      </c>
      <c r="L595" s="98">
        <f t="shared" si="189"/>
        <v>0</v>
      </c>
      <c r="M595" s="94">
        <f t="shared" si="190"/>
        <v>0</v>
      </c>
      <c r="N595" s="94">
        <f t="shared" si="191"/>
        <v>0</v>
      </c>
      <c r="O595" s="30"/>
      <c r="P595" s="21">
        <f t="shared" si="178"/>
        <v>0</v>
      </c>
      <c r="Q595" s="5">
        <f t="shared" si="179"/>
        <v>0</v>
      </c>
      <c r="R595" s="5">
        <f t="shared" si="180"/>
        <v>0</v>
      </c>
      <c r="S595" s="182">
        <f t="shared" si="181"/>
        <v>0</v>
      </c>
      <c r="T595" s="2"/>
      <c r="U595" s="100">
        <f t="shared" si="182"/>
        <v>0</v>
      </c>
      <c r="V595" s="100">
        <f t="shared" si="183"/>
        <v>0</v>
      </c>
      <c r="W595" s="22">
        <f t="shared" si="184"/>
        <v>0</v>
      </c>
      <c r="X595" s="11">
        <f t="shared" si="185"/>
        <v>100</v>
      </c>
      <c r="Y595" s="11">
        <f t="shared" si="186"/>
        <v>0</v>
      </c>
      <c r="Z595" s="98">
        <f t="shared" si="173"/>
        <v>0</v>
      </c>
      <c r="AA595" s="98">
        <f t="shared" si="174"/>
        <v>0</v>
      </c>
      <c r="AB595" s="98">
        <f t="shared" si="187"/>
        <v>0</v>
      </c>
      <c r="AC595" s="19"/>
      <c r="AD595" s="13"/>
      <c r="AE595" s="95">
        <f t="shared" si="175"/>
        <v>0</v>
      </c>
      <c r="AF595" s="95">
        <f t="shared" si="176"/>
        <v>0</v>
      </c>
      <c r="AG595" s="95">
        <f t="shared" si="177"/>
        <v>0</v>
      </c>
    </row>
    <row r="596" spans="1:33" hidden="1">
      <c r="A596" s="7">
        <v>592</v>
      </c>
      <c r="B596" s="17"/>
      <c r="C596" s="17"/>
      <c r="D596" s="17"/>
      <c r="E596" s="2"/>
      <c r="F596" s="99"/>
      <c r="G596" s="93"/>
      <c r="H596" s="12"/>
      <c r="I596" s="11">
        <v>100</v>
      </c>
      <c r="J596" s="11">
        <f t="shared" si="188"/>
        <v>0</v>
      </c>
      <c r="K596" s="7" t="s">
        <v>9</v>
      </c>
      <c r="L596" s="98">
        <f t="shared" si="189"/>
        <v>0</v>
      </c>
      <c r="M596" s="94">
        <f t="shared" si="190"/>
        <v>0</v>
      </c>
      <c r="N596" s="94">
        <f t="shared" si="191"/>
        <v>0</v>
      </c>
      <c r="O596" s="30"/>
      <c r="P596" s="21">
        <f t="shared" si="178"/>
        <v>0</v>
      </c>
      <c r="Q596" s="5">
        <f t="shared" si="179"/>
        <v>0</v>
      </c>
      <c r="R596" s="5">
        <f t="shared" si="180"/>
        <v>0</v>
      </c>
      <c r="S596" s="182">
        <f t="shared" si="181"/>
        <v>0</v>
      </c>
      <c r="T596" s="2"/>
      <c r="U596" s="100">
        <f t="shared" si="182"/>
        <v>0</v>
      </c>
      <c r="V596" s="100">
        <f t="shared" si="183"/>
        <v>0</v>
      </c>
      <c r="W596" s="22">
        <f t="shared" si="184"/>
        <v>0</v>
      </c>
      <c r="X596" s="11">
        <f t="shared" si="185"/>
        <v>100</v>
      </c>
      <c r="Y596" s="11">
        <f t="shared" si="186"/>
        <v>0</v>
      </c>
      <c r="Z596" s="98">
        <f t="shared" si="173"/>
        <v>0</v>
      </c>
      <c r="AA596" s="98">
        <f t="shared" si="174"/>
        <v>0</v>
      </c>
      <c r="AB596" s="98">
        <f t="shared" si="187"/>
        <v>0</v>
      </c>
      <c r="AC596" s="19"/>
      <c r="AD596" s="13"/>
      <c r="AE596" s="95">
        <f t="shared" si="175"/>
        <v>0</v>
      </c>
      <c r="AF596" s="95">
        <f t="shared" si="176"/>
        <v>0</v>
      </c>
      <c r="AG596" s="95">
        <f t="shared" si="177"/>
        <v>0</v>
      </c>
    </row>
    <row r="597" spans="1:33" hidden="1">
      <c r="A597" s="7">
        <v>593</v>
      </c>
      <c r="B597" s="17"/>
      <c r="C597" s="17"/>
      <c r="D597" s="17"/>
      <c r="E597" s="2"/>
      <c r="F597" s="99"/>
      <c r="G597" s="93"/>
      <c r="H597" s="12"/>
      <c r="I597" s="11">
        <v>100</v>
      </c>
      <c r="J597" s="11">
        <f t="shared" si="188"/>
        <v>0</v>
      </c>
      <c r="K597" s="7" t="s">
        <v>9</v>
      </c>
      <c r="L597" s="98">
        <f t="shared" si="189"/>
        <v>0</v>
      </c>
      <c r="M597" s="94">
        <f t="shared" si="190"/>
        <v>0</v>
      </c>
      <c r="N597" s="94">
        <f t="shared" si="191"/>
        <v>0</v>
      </c>
      <c r="O597" s="30"/>
      <c r="P597" s="21">
        <f t="shared" si="178"/>
        <v>0</v>
      </c>
      <c r="Q597" s="5">
        <f t="shared" si="179"/>
        <v>0</v>
      </c>
      <c r="R597" s="5">
        <f t="shared" si="180"/>
        <v>0</v>
      </c>
      <c r="S597" s="182">
        <f t="shared" si="181"/>
        <v>0</v>
      </c>
      <c r="T597" s="2"/>
      <c r="U597" s="100">
        <f t="shared" si="182"/>
        <v>0</v>
      </c>
      <c r="V597" s="100">
        <f t="shared" si="183"/>
        <v>0</v>
      </c>
      <c r="W597" s="22">
        <f t="shared" si="184"/>
        <v>0</v>
      </c>
      <c r="X597" s="11">
        <f t="shared" si="185"/>
        <v>100</v>
      </c>
      <c r="Y597" s="11">
        <f t="shared" si="186"/>
        <v>0</v>
      </c>
      <c r="Z597" s="98">
        <f t="shared" si="173"/>
        <v>0</v>
      </c>
      <c r="AA597" s="98">
        <f t="shared" si="174"/>
        <v>0</v>
      </c>
      <c r="AB597" s="98">
        <f t="shared" si="187"/>
        <v>0</v>
      </c>
      <c r="AC597" s="19"/>
      <c r="AD597" s="13"/>
      <c r="AE597" s="95">
        <f t="shared" si="175"/>
        <v>0</v>
      </c>
      <c r="AF597" s="95">
        <f t="shared" si="176"/>
        <v>0</v>
      </c>
      <c r="AG597" s="95">
        <f t="shared" si="177"/>
        <v>0</v>
      </c>
    </row>
    <row r="598" spans="1:33" hidden="1">
      <c r="A598" s="7">
        <v>594</v>
      </c>
      <c r="B598" s="17"/>
      <c r="C598" s="17"/>
      <c r="D598" s="17"/>
      <c r="E598" s="2"/>
      <c r="F598" s="99"/>
      <c r="G598" s="93"/>
      <c r="H598" s="12"/>
      <c r="I598" s="11">
        <v>100</v>
      </c>
      <c r="J598" s="11">
        <f t="shared" si="188"/>
        <v>0</v>
      </c>
      <c r="K598" s="7" t="s">
        <v>9</v>
      </c>
      <c r="L598" s="98">
        <f t="shared" si="189"/>
        <v>0</v>
      </c>
      <c r="M598" s="94">
        <f t="shared" si="190"/>
        <v>0</v>
      </c>
      <c r="N598" s="94">
        <f t="shared" si="191"/>
        <v>0</v>
      </c>
      <c r="O598" s="30"/>
      <c r="P598" s="21">
        <f t="shared" si="178"/>
        <v>0</v>
      </c>
      <c r="Q598" s="5">
        <f t="shared" si="179"/>
        <v>0</v>
      </c>
      <c r="R598" s="5">
        <f t="shared" si="180"/>
        <v>0</v>
      </c>
      <c r="S598" s="182">
        <f t="shared" si="181"/>
        <v>0</v>
      </c>
      <c r="T598" s="2"/>
      <c r="U598" s="100">
        <f t="shared" si="182"/>
        <v>0</v>
      </c>
      <c r="V598" s="100">
        <f t="shared" si="183"/>
        <v>0</v>
      </c>
      <c r="W598" s="22">
        <f t="shared" si="184"/>
        <v>0</v>
      </c>
      <c r="X598" s="11">
        <f t="shared" si="185"/>
        <v>100</v>
      </c>
      <c r="Y598" s="11">
        <f t="shared" si="186"/>
        <v>0</v>
      </c>
      <c r="Z598" s="98">
        <f t="shared" si="173"/>
        <v>0</v>
      </c>
      <c r="AA598" s="98">
        <f t="shared" si="174"/>
        <v>0</v>
      </c>
      <c r="AB598" s="98">
        <f t="shared" si="187"/>
        <v>0</v>
      </c>
      <c r="AC598" s="19"/>
      <c r="AD598" s="13"/>
      <c r="AE598" s="95">
        <f t="shared" si="175"/>
        <v>0</v>
      </c>
      <c r="AF598" s="95">
        <f t="shared" si="176"/>
        <v>0</v>
      </c>
      <c r="AG598" s="95">
        <f t="shared" si="177"/>
        <v>0</v>
      </c>
    </row>
    <row r="599" spans="1:33" hidden="1">
      <c r="A599" s="7">
        <v>595</v>
      </c>
      <c r="B599" s="17"/>
      <c r="C599" s="17"/>
      <c r="D599" s="17"/>
      <c r="E599" s="2"/>
      <c r="F599" s="99"/>
      <c r="G599" s="93"/>
      <c r="H599" s="12"/>
      <c r="I599" s="11">
        <v>100</v>
      </c>
      <c r="J599" s="11">
        <f t="shared" si="188"/>
        <v>0</v>
      </c>
      <c r="K599" s="7" t="s">
        <v>9</v>
      </c>
      <c r="L599" s="98">
        <f t="shared" si="189"/>
        <v>0</v>
      </c>
      <c r="M599" s="94">
        <f t="shared" si="190"/>
        <v>0</v>
      </c>
      <c r="N599" s="94">
        <f t="shared" si="191"/>
        <v>0</v>
      </c>
      <c r="O599" s="30"/>
      <c r="P599" s="21">
        <f t="shared" si="178"/>
        <v>0</v>
      </c>
      <c r="Q599" s="5">
        <f t="shared" si="179"/>
        <v>0</v>
      </c>
      <c r="R599" s="5">
        <f t="shared" si="180"/>
        <v>0</v>
      </c>
      <c r="S599" s="182">
        <f t="shared" si="181"/>
        <v>0</v>
      </c>
      <c r="T599" s="2"/>
      <c r="U599" s="100">
        <f t="shared" si="182"/>
        <v>0</v>
      </c>
      <c r="V599" s="100">
        <f t="shared" si="183"/>
        <v>0</v>
      </c>
      <c r="W599" s="22">
        <f t="shared" si="184"/>
        <v>0</v>
      </c>
      <c r="X599" s="11">
        <f t="shared" si="185"/>
        <v>100</v>
      </c>
      <c r="Y599" s="11">
        <f t="shared" si="186"/>
        <v>0</v>
      </c>
      <c r="Z599" s="98">
        <f t="shared" si="173"/>
        <v>0</v>
      </c>
      <c r="AA599" s="98">
        <f t="shared" si="174"/>
        <v>0</v>
      </c>
      <c r="AB599" s="98">
        <f t="shared" si="187"/>
        <v>0</v>
      </c>
      <c r="AC599" s="19"/>
      <c r="AD599" s="13"/>
      <c r="AE599" s="95">
        <f t="shared" si="175"/>
        <v>0</v>
      </c>
      <c r="AF599" s="95">
        <f t="shared" si="176"/>
        <v>0</v>
      </c>
      <c r="AG599" s="95">
        <f t="shared" si="177"/>
        <v>0</v>
      </c>
    </row>
    <row r="600" spans="1:33" hidden="1">
      <c r="A600" s="7">
        <v>596</v>
      </c>
      <c r="B600" s="17"/>
      <c r="C600" s="17"/>
      <c r="D600" s="17"/>
      <c r="E600" s="2"/>
      <c r="F600" s="99"/>
      <c r="G600" s="93"/>
      <c r="H600" s="12"/>
      <c r="I600" s="11">
        <v>100</v>
      </c>
      <c r="J600" s="11">
        <f t="shared" si="188"/>
        <v>0</v>
      </c>
      <c r="K600" s="7" t="s">
        <v>9</v>
      </c>
      <c r="L600" s="98">
        <f t="shared" si="189"/>
        <v>0</v>
      </c>
      <c r="M600" s="94">
        <f t="shared" si="190"/>
        <v>0</v>
      </c>
      <c r="N600" s="94">
        <f t="shared" si="191"/>
        <v>0</v>
      </c>
      <c r="O600" s="30"/>
      <c r="P600" s="21">
        <f t="shared" si="178"/>
        <v>0</v>
      </c>
      <c r="Q600" s="5">
        <f t="shared" si="179"/>
        <v>0</v>
      </c>
      <c r="R600" s="5">
        <f t="shared" si="180"/>
        <v>0</v>
      </c>
      <c r="S600" s="182">
        <f t="shared" si="181"/>
        <v>0</v>
      </c>
      <c r="T600" s="2"/>
      <c r="U600" s="100">
        <f t="shared" si="182"/>
        <v>0</v>
      </c>
      <c r="V600" s="100">
        <f t="shared" si="183"/>
        <v>0</v>
      </c>
      <c r="W600" s="22">
        <f t="shared" si="184"/>
        <v>0</v>
      </c>
      <c r="X600" s="11">
        <f t="shared" si="185"/>
        <v>100</v>
      </c>
      <c r="Y600" s="11">
        <f t="shared" si="186"/>
        <v>0</v>
      </c>
      <c r="Z600" s="98">
        <f t="shared" si="173"/>
        <v>0</v>
      </c>
      <c r="AA600" s="98">
        <f t="shared" si="174"/>
        <v>0</v>
      </c>
      <c r="AB600" s="98">
        <f t="shared" si="187"/>
        <v>0</v>
      </c>
      <c r="AC600" s="19"/>
      <c r="AD600" s="13"/>
      <c r="AE600" s="95">
        <f t="shared" si="175"/>
        <v>0</v>
      </c>
      <c r="AF600" s="95">
        <f t="shared" si="176"/>
        <v>0</v>
      </c>
      <c r="AG600" s="95">
        <f t="shared" si="177"/>
        <v>0</v>
      </c>
    </row>
    <row r="601" spans="1:33" hidden="1">
      <c r="A601" s="7">
        <v>597</v>
      </c>
      <c r="B601" s="17"/>
      <c r="C601" s="17"/>
      <c r="D601" s="17"/>
      <c r="E601" s="2"/>
      <c r="F601" s="99"/>
      <c r="G601" s="93"/>
      <c r="H601" s="12"/>
      <c r="I601" s="11">
        <v>100</v>
      </c>
      <c r="J601" s="11">
        <f t="shared" si="188"/>
        <v>0</v>
      </c>
      <c r="K601" s="7" t="s">
        <v>9</v>
      </c>
      <c r="L601" s="98">
        <f t="shared" si="189"/>
        <v>0</v>
      </c>
      <c r="M601" s="94">
        <f t="shared" si="190"/>
        <v>0</v>
      </c>
      <c r="N601" s="94">
        <f t="shared" si="191"/>
        <v>0</v>
      </c>
      <c r="O601" s="30"/>
      <c r="P601" s="21">
        <f t="shared" si="178"/>
        <v>0</v>
      </c>
      <c r="Q601" s="5">
        <f t="shared" si="179"/>
        <v>0</v>
      </c>
      <c r="R601" s="5">
        <f t="shared" si="180"/>
        <v>0</v>
      </c>
      <c r="S601" s="182">
        <f t="shared" si="181"/>
        <v>0</v>
      </c>
      <c r="T601" s="2"/>
      <c r="U601" s="100">
        <f t="shared" si="182"/>
        <v>0</v>
      </c>
      <c r="V601" s="100">
        <f t="shared" si="183"/>
        <v>0</v>
      </c>
      <c r="W601" s="22">
        <f t="shared" si="184"/>
        <v>0</v>
      </c>
      <c r="X601" s="11">
        <f t="shared" si="185"/>
        <v>100</v>
      </c>
      <c r="Y601" s="11">
        <f t="shared" si="186"/>
        <v>0</v>
      </c>
      <c r="Z601" s="98">
        <f t="shared" si="173"/>
        <v>0</v>
      </c>
      <c r="AA601" s="98">
        <f t="shared" si="174"/>
        <v>0</v>
      </c>
      <c r="AB601" s="98">
        <f t="shared" si="187"/>
        <v>0</v>
      </c>
      <c r="AC601" s="19"/>
      <c r="AD601" s="13"/>
      <c r="AE601" s="95">
        <f t="shared" si="175"/>
        <v>0</v>
      </c>
      <c r="AF601" s="95">
        <f t="shared" si="176"/>
        <v>0</v>
      </c>
      <c r="AG601" s="95">
        <f t="shared" si="177"/>
        <v>0</v>
      </c>
    </row>
    <row r="602" spans="1:33" hidden="1">
      <c r="A602" s="7">
        <v>598</v>
      </c>
      <c r="B602" s="17"/>
      <c r="C602" s="17"/>
      <c r="D602" s="17"/>
      <c r="E602" s="2"/>
      <c r="F602" s="99"/>
      <c r="G602" s="93"/>
      <c r="H602" s="12"/>
      <c r="I602" s="11">
        <v>100</v>
      </c>
      <c r="J602" s="11">
        <f t="shared" si="188"/>
        <v>0</v>
      </c>
      <c r="K602" s="7" t="s">
        <v>9</v>
      </c>
      <c r="L602" s="98">
        <f t="shared" si="189"/>
        <v>0</v>
      </c>
      <c r="M602" s="94">
        <f t="shared" si="190"/>
        <v>0</v>
      </c>
      <c r="N602" s="94">
        <f t="shared" si="191"/>
        <v>0</v>
      </c>
      <c r="O602" s="30"/>
      <c r="P602" s="21">
        <f t="shared" si="178"/>
        <v>0</v>
      </c>
      <c r="Q602" s="5">
        <f t="shared" si="179"/>
        <v>0</v>
      </c>
      <c r="R602" s="5">
        <f t="shared" si="180"/>
        <v>0</v>
      </c>
      <c r="S602" s="182">
        <f t="shared" si="181"/>
        <v>0</v>
      </c>
      <c r="T602" s="2"/>
      <c r="U602" s="100">
        <f t="shared" si="182"/>
        <v>0</v>
      </c>
      <c r="V602" s="100">
        <f t="shared" si="183"/>
        <v>0</v>
      </c>
      <c r="W602" s="22">
        <f t="shared" si="184"/>
        <v>0</v>
      </c>
      <c r="X602" s="11">
        <f t="shared" si="185"/>
        <v>100</v>
      </c>
      <c r="Y602" s="11">
        <f t="shared" si="186"/>
        <v>0</v>
      </c>
      <c r="Z602" s="98">
        <f t="shared" si="173"/>
        <v>0</v>
      </c>
      <c r="AA602" s="98">
        <f t="shared" si="174"/>
        <v>0</v>
      </c>
      <c r="AB602" s="98">
        <f t="shared" si="187"/>
        <v>0</v>
      </c>
      <c r="AC602" s="19"/>
      <c r="AD602" s="13"/>
      <c r="AE602" s="95">
        <f t="shared" si="175"/>
        <v>0</v>
      </c>
      <c r="AF602" s="95">
        <f t="shared" si="176"/>
        <v>0</v>
      </c>
      <c r="AG602" s="95">
        <f t="shared" si="177"/>
        <v>0</v>
      </c>
    </row>
    <row r="603" spans="1:33" hidden="1">
      <c r="A603" s="7">
        <v>599</v>
      </c>
      <c r="B603" s="17"/>
      <c r="C603" s="17"/>
      <c r="D603" s="17"/>
      <c r="E603" s="2"/>
      <c r="F603" s="99"/>
      <c r="G603" s="93"/>
      <c r="H603" s="12"/>
      <c r="I603" s="11">
        <v>100</v>
      </c>
      <c r="J603" s="11">
        <f t="shared" si="188"/>
        <v>0</v>
      </c>
      <c r="K603" s="7" t="s">
        <v>9</v>
      </c>
      <c r="L603" s="98">
        <f t="shared" si="189"/>
        <v>0</v>
      </c>
      <c r="M603" s="94">
        <f t="shared" si="190"/>
        <v>0</v>
      </c>
      <c r="N603" s="94">
        <f t="shared" si="191"/>
        <v>0</v>
      </c>
      <c r="O603" s="30"/>
      <c r="P603" s="21">
        <f t="shared" si="178"/>
        <v>0</v>
      </c>
      <c r="Q603" s="5">
        <f t="shared" si="179"/>
        <v>0</v>
      </c>
      <c r="R603" s="5">
        <f t="shared" si="180"/>
        <v>0</v>
      </c>
      <c r="S603" s="182">
        <f t="shared" si="181"/>
        <v>0</v>
      </c>
      <c r="T603" s="2"/>
      <c r="U603" s="100">
        <f t="shared" si="182"/>
        <v>0</v>
      </c>
      <c r="V603" s="100">
        <f t="shared" si="183"/>
        <v>0</v>
      </c>
      <c r="W603" s="22">
        <f t="shared" si="184"/>
        <v>0</v>
      </c>
      <c r="X603" s="11">
        <f t="shared" si="185"/>
        <v>100</v>
      </c>
      <c r="Y603" s="11">
        <f t="shared" si="186"/>
        <v>0</v>
      </c>
      <c r="Z603" s="98">
        <f t="shared" si="173"/>
        <v>0</v>
      </c>
      <c r="AA603" s="98">
        <f t="shared" si="174"/>
        <v>0</v>
      </c>
      <c r="AB603" s="98">
        <f t="shared" si="187"/>
        <v>0</v>
      </c>
      <c r="AC603" s="19"/>
      <c r="AD603" s="13"/>
      <c r="AE603" s="95">
        <f t="shared" si="175"/>
        <v>0</v>
      </c>
      <c r="AF603" s="95">
        <f t="shared" si="176"/>
        <v>0</v>
      </c>
      <c r="AG603" s="95">
        <f t="shared" si="177"/>
        <v>0</v>
      </c>
    </row>
    <row r="604" spans="1:33" hidden="1">
      <c r="A604" s="7">
        <v>600</v>
      </c>
      <c r="B604" s="17"/>
      <c r="C604" s="17"/>
      <c r="D604" s="17"/>
      <c r="E604" s="2"/>
      <c r="F604" s="99"/>
      <c r="G604" s="93"/>
      <c r="H604" s="12"/>
      <c r="I604" s="11">
        <v>100</v>
      </c>
      <c r="J604" s="11">
        <f t="shared" si="188"/>
        <v>0</v>
      </c>
      <c r="K604" s="7" t="s">
        <v>9</v>
      </c>
      <c r="L604" s="98">
        <f t="shared" si="189"/>
        <v>0</v>
      </c>
      <c r="M604" s="94">
        <f t="shared" si="190"/>
        <v>0</v>
      </c>
      <c r="N604" s="94">
        <f t="shared" si="191"/>
        <v>0</v>
      </c>
      <c r="O604" s="30"/>
      <c r="P604" s="21">
        <f t="shared" si="178"/>
        <v>0</v>
      </c>
      <c r="Q604" s="5">
        <f t="shared" si="179"/>
        <v>0</v>
      </c>
      <c r="R604" s="5">
        <f t="shared" si="180"/>
        <v>0</v>
      </c>
      <c r="S604" s="182">
        <f t="shared" si="181"/>
        <v>0</v>
      </c>
      <c r="T604" s="2"/>
      <c r="U604" s="100">
        <f t="shared" si="182"/>
        <v>0</v>
      </c>
      <c r="V604" s="100">
        <f t="shared" si="183"/>
        <v>0</v>
      </c>
      <c r="W604" s="22">
        <f t="shared" si="184"/>
        <v>0</v>
      </c>
      <c r="X604" s="11">
        <f t="shared" si="185"/>
        <v>100</v>
      </c>
      <c r="Y604" s="11">
        <f t="shared" si="186"/>
        <v>0</v>
      </c>
      <c r="Z604" s="98">
        <f t="shared" si="173"/>
        <v>0</v>
      </c>
      <c r="AA604" s="98">
        <f t="shared" si="174"/>
        <v>0</v>
      </c>
      <c r="AB604" s="98">
        <f t="shared" si="187"/>
        <v>0</v>
      </c>
      <c r="AC604" s="19"/>
      <c r="AD604" s="13"/>
      <c r="AE604" s="95">
        <f t="shared" si="175"/>
        <v>0</v>
      </c>
      <c r="AF604" s="95">
        <f t="shared" si="176"/>
        <v>0</v>
      </c>
      <c r="AG604" s="95">
        <f t="shared" si="177"/>
        <v>0</v>
      </c>
    </row>
    <row r="605" spans="1:33">
      <c r="A605" s="358" t="s">
        <v>1</v>
      </c>
      <c r="B605" s="359"/>
      <c r="C605" s="359"/>
      <c r="D605" s="359"/>
      <c r="E605" s="359"/>
      <c r="F605" s="359"/>
      <c r="G605" s="359"/>
      <c r="H605" s="359"/>
      <c r="I605" s="359"/>
      <c r="J605" s="359"/>
      <c r="K605" s="373"/>
      <c r="L605" s="24">
        <f>SUM(L5:L604)</f>
        <v>0</v>
      </c>
      <c r="M605" s="24">
        <f t="shared" ref="M605" si="192">SUM(M5:M604)</f>
        <v>0</v>
      </c>
      <c r="N605" s="24">
        <f>SUM(N5:N604)</f>
        <v>0</v>
      </c>
      <c r="O605" s="29"/>
      <c r="P605" s="360" t="s">
        <v>221</v>
      </c>
      <c r="Q605" s="359"/>
      <c r="R605" s="359"/>
      <c r="S605" s="359"/>
      <c r="T605" s="359"/>
      <c r="U605" s="359"/>
      <c r="V605" s="359"/>
      <c r="W605" s="359"/>
      <c r="X605" s="359"/>
      <c r="Y605" s="359"/>
      <c r="Z605" s="24">
        <f>SUM(Z5:Z604)</f>
        <v>0</v>
      </c>
      <c r="AA605" s="24">
        <f t="shared" ref="AA605:AB605" si="193">SUM(AA5:AA604)</f>
        <v>0</v>
      </c>
      <c r="AB605" s="24">
        <f t="shared" si="193"/>
        <v>0</v>
      </c>
      <c r="AC605" s="370"/>
      <c r="AD605" s="371"/>
      <c r="AE605" s="24">
        <f>SUM(AE5:AE604)</f>
        <v>0</v>
      </c>
      <c r="AF605" s="24">
        <f t="shared" ref="AF605:AG605" si="194">SUM(AF5:AF604)</f>
        <v>0</v>
      </c>
      <c r="AG605" s="24">
        <f t="shared" si="194"/>
        <v>0</v>
      </c>
    </row>
  </sheetData>
  <sheetProtection sheet="1" objects="1" scenarios="1"/>
  <mergeCells count="10">
    <mergeCell ref="A1:O1"/>
    <mergeCell ref="A2:A3"/>
    <mergeCell ref="A605:K605"/>
    <mergeCell ref="P605:Y605"/>
    <mergeCell ref="P1:AG1"/>
    <mergeCell ref="P3:X3"/>
    <mergeCell ref="Z3:AB3"/>
    <mergeCell ref="AE3:AG3"/>
    <mergeCell ref="P4:AG4"/>
    <mergeCell ref="AC605:AD605"/>
  </mergeCells>
  <conditionalFormatting sqref="G5:G604">
    <cfRule type="expression" dxfId="39" priority="18">
      <formula>#REF!="HT"</formula>
    </cfRule>
  </conditionalFormatting>
  <conditionalFormatting sqref="M4:N604">
    <cfRule type="expression" dxfId="38" priority="17">
      <formula>#REF!="HT"</formula>
    </cfRule>
  </conditionalFormatting>
  <conditionalFormatting sqref="G4">
    <cfRule type="expression" dxfId="37" priority="16">
      <formula>#REF!="HT"</formula>
    </cfRule>
  </conditionalFormatting>
  <conditionalFormatting sqref="M2">
    <cfRule type="expression" dxfId="36" priority="15">
      <formula>#REF!="HT"</formula>
    </cfRule>
  </conditionalFormatting>
  <conditionalFormatting sqref="G3">
    <cfRule type="expression" dxfId="35" priority="13">
      <formula>#REF!="HT"</formula>
    </cfRule>
  </conditionalFormatting>
  <conditionalFormatting sqref="AA2">
    <cfRule type="expression" dxfId="34" priority="10">
      <formula>#REF!="HT"</formula>
    </cfRule>
  </conditionalFormatting>
  <conditionalFormatting sqref="U5:X604">
    <cfRule type="cellIs" dxfId="33" priority="6" stopIfTrue="1" operator="notEqual">
      <formula>F5</formula>
    </cfRule>
  </conditionalFormatting>
  <conditionalFormatting sqref="Y5:Y604">
    <cfRule type="cellIs" dxfId="32" priority="5" stopIfTrue="1" operator="notEqual">
      <formula>J5</formula>
    </cfRule>
  </conditionalFormatting>
  <conditionalFormatting sqref="AC5:AC604">
    <cfRule type="cellIs" dxfId="31" priority="1" operator="equal">
      <formula>"NON"</formula>
    </cfRule>
  </conditionalFormatting>
  <conditionalFormatting sqref="Z5:AB604">
    <cfRule type="cellIs" dxfId="30" priority="183" stopIfTrue="1" operator="notEqual">
      <formula>L5</formula>
    </cfRule>
  </conditionalFormatting>
  <dataValidations count="1">
    <dataValidation type="list" allowBlank="1" showInputMessage="1" showErrorMessage="1" sqref="AC5:AC604">
      <formula1>"OUI,NON,SO"</formula1>
    </dataValidation>
  </dataValidations>
  <hyperlinks>
    <hyperlink ref="AH6" location="'Dépenses sur devis'!A5" display="Dépenses sur devis"/>
    <hyperlink ref="AH5" location="'Notice d''accueil'!A1" display="Notice d''accueil"/>
    <hyperlink ref="AH7" location="'Dépenses de rémunération CU'!A5" display="Dépenses de rémunération sur Coûts Unitaires"/>
    <hyperlink ref="AH8" location="'Dépenses taux forfaitaires'!A5" display="Dépenses taux forfaitaires"/>
    <hyperlink ref="AH9" location="'Recettes générées'!A5" display="Recettes générées"/>
    <hyperlink ref="AH10" location="'Synthèse des dépenses'!A1" display="Synthèse des dépenses"/>
  </hyperlinks>
  <pageMargins left="0.7" right="0.7" top="0.75" bottom="0.75" header="0.3" footer="0.3"/>
  <pageSetup paperSize="9" scale="10" orientation="portrait" r:id="rId1"/>
  <ignoredErrors>
    <ignoredError sqref="Y5"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'Paramétrage V2'!$A$3:$A$102</xm:f>
          </x14:formula1>
          <xm:sqref>E305:E604 T305:T604</xm:sqref>
        </x14:dataValidation>
        <x14:dataValidation type="list" allowBlank="1" showInputMessage="1" showErrorMessage="1">
          <x14:formula1>
            <xm:f>'Paramétrage V2'!$B$3:$B$102</xm:f>
          </x14:formula1>
          <xm:sqref>K4:K604</xm:sqref>
        </x14:dataValidation>
        <x14:dataValidation type="list" allowBlank="1" showInputMessage="1" showErrorMessage="1">
          <x14:formula1>
            <xm:f>'Paramétrage V2'!$I$3:$I$27</xm:f>
          </x14:formula1>
          <xm:sqref>E4:E304 S5:S304</xm:sqref>
        </x14:dataValidation>
        <x14:dataValidation type="list" allowBlank="1" showInputMessage="1" showErrorMessage="1">
          <x14:formula1>
            <xm:f>'Paramétrage V2'!$A$3:$A$7</xm:f>
          </x14:formula1>
          <xm:sqref>T5:T304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T1208"/>
  <sheetViews>
    <sheetView zoomScale="85" zoomScaleNormal="85" workbookViewId="0">
      <pane ySplit="4" topLeftCell="A5" activePane="bottomLeft" state="frozen"/>
      <selection activeCell="D32" sqref="D32"/>
      <selection pane="bottomLeft" activeCell="D32" sqref="D32"/>
    </sheetView>
  </sheetViews>
  <sheetFormatPr baseColWidth="10" defaultRowHeight="14.5" outlineLevelCol="1"/>
  <cols>
    <col min="1" max="1" width="10.54296875" customWidth="1"/>
    <col min="2" max="2" width="27.54296875" customWidth="1"/>
    <col min="3" max="3" width="27.54296875" style="3" hidden="1" customWidth="1"/>
    <col min="4" max="4" width="27.1796875" style="3" hidden="1" customWidth="1"/>
    <col min="5" max="5" width="23.1796875" hidden="1" customWidth="1"/>
    <col min="6" max="6" width="21.1796875" bestFit="1" customWidth="1"/>
    <col min="7" max="8" width="19.54296875" customWidth="1"/>
    <col min="9" max="9" width="50.81640625" customWidth="1"/>
    <col min="10" max="10" width="27.54296875" hidden="1" customWidth="1" outlineLevel="1"/>
    <col min="11" max="11" width="27.54296875" style="3" hidden="1" customWidth="1" outlineLevel="1"/>
    <col min="12" max="14" width="19.54296875" hidden="1" customWidth="1" outlineLevel="1"/>
    <col min="15" max="15" width="19.54296875" style="3" hidden="1" customWidth="1" outlineLevel="1"/>
    <col min="16" max="16" width="19.54296875" style="6" hidden="1" customWidth="1" outlineLevel="1"/>
    <col min="17" max="17" width="50.54296875" hidden="1" customWidth="1" outlineLevel="1"/>
    <col min="18" max="18" width="19.54296875" hidden="1" customWidth="1" outlineLevel="1"/>
    <col min="19" max="19" width="11.453125" collapsed="1"/>
  </cols>
  <sheetData>
    <row r="1" spans="1:20" ht="50.25" customHeight="1">
      <c r="A1" s="356" t="s">
        <v>252</v>
      </c>
      <c r="B1" s="356"/>
      <c r="C1" s="356"/>
      <c r="D1" s="356"/>
      <c r="E1" s="356"/>
      <c r="F1" s="356"/>
      <c r="G1" s="356"/>
      <c r="H1" s="356"/>
      <c r="I1" s="357"/>
      <c r="J1" s="363" t="s">
        <v>253</v>
      </c>
      <c r="K1" s="382"/>
      <c r="L1" s="382"/>
      <c r="M1" s="382"/>
      <c r="N1" s="382"/>
      <c r="O1" s="382"/>
      <c r="P1" s="382"/>
      <c r="Q1" s="382"/>
      <c r="R1" s="382"/>
    </row>
    <row r="2" spans="1:20" s="139" customFormat="1" ht="29">
      <c r="A2" s="355" t="s">
        <v>24</v>
      </c>
      <c r="B2" s="150" t="s">
        <v>39</v>
      </c>
      <c r="C2" s="131" t="s">
        <v>69</v>
      </c>
      <c r="D2" s="131" t="s">
        <v>247</v>
      </c>
      <c r="E2" s="179" t="s">
        <v>348</v>
      </c>
      <c r="F2" s="131" t="s">
        <v>248</v>
      </c>
      <c r="G2" s="150" t="s">
        <v>249</v>
      </c>
      <c r="H2" s="150" t="s">
        <v>12</v>
      </c>
      <c r="I2" s="132" t="s">
        <v>250</v>
      </c>
      <c r="J2" s="133" t="s">
        <v>39</v>
      </c>
      <c r="K2" s="134" t="s">
        <v>69</v>
      </c>
      <c r="L2" s="166" t="s">
        <v>348</v>
      </c>
      <c r="M2" s="134" t="s">
        <v>267</v>
      </c>
      <c r="N2" s="134" t="s">
        <v>266</v>
      </c>
      <c r="O2" s="134" t="s">
        <v>258</v>
      </c>
      <c r="P2" s="134" t="s">
        <v>301</v>
      </c>
      <c r="Q2" s="134" t="s">
        <v>217</v>
      </c>
      <c r="R2" s="134" t="s">
        <v>240</v>
      </c>
    </row>
    <row r="3" spans="1:20" s="139" customFormat="1" ht="87">
      <c r="A3" s="355"/>
      <c r="B3" s="152" t="s">
        <v>322</v>
      </c>
      <c r="C3" s="135" t="s">
        <v>113</v>
      </c>
      <c r="D3" s="135" t="s">
        <v>310</v>
      </c>
      <c r="E3" s="135" t="s">
        <v>374</v>
      </c>
      <c r="F3" s="135" t="s">
        <v>311</v>
      </c>
      <c r="G3" s="152" t="s">
        <v>376</v>
      </c>
      <c r="H3" s="152" t="s">
        <v>251</v>
      </c>
      <c r="I3" s="136" t="s">
        <v>29</v>
      </c>
      <c r="J3" s="367" t="s">
        <v>218</v>
      </c>
      <c r="K3" s="368"/>
      <c r="L3" s="368"/>
      <c r="M3" s="368"/>
      <c r="N3" s="369"/>
      <c r="O3" s="137" t="s">
        <v>219</v>
      </c>
      <c r="P3" s="138" t="s">
        <v>299</v>
      </c>
      <c r="Q3" s="137" t="s">
        <v>220</v>
      </c>
      <c r="R3" s="137" t="s">
        <v>33</v>
      </c>
    </row>
    <row r="4" spans="1:20" s="145" customFormat="1" hidden="1">
      <c r="A4" s="147" t="s">
        <v>26</v>
      </c>
      <c r="B4" s="153" t="s">
        <v>324</v>
      </c>
      <c r="C4" s="153" t="s">
        <v>325</v>
      </c>
      <c r="D4" s="168" t="s">
        <v>323</v>
      </c>
      <c r="E4" s="141" t="s">
        <v>349</v>
      </c>
      <c r="F4" s="169">
        <v>0.5</v>
      </c>
      <c r="G4" s="154">
        <v>8000</v>
      </c>
      <c r="H4" s="156">
        <f t="shared" ref="H4" si="0">G4*F4</f>
        <v>4000</v>
      </c>
      <c r="I4" s="170" t="s">
        <v>326</v>
      </c>
      <c r="J4" s="383"/>
      <c r="K4" s="384"/>
      <c r="L4" s="384"/>
      <c r="M4" s="384"/>
      <c r="N4" s="384"/>
      <c r="O4" s="384"/>
      <c r="P4" s="384"/>
      <c r="Q4" s="384"/>
      <c r="R4" s="385"/>
    </row>
    <row r="5" spans="1:20" ht="33.65" customHeight="1">
      <c r="A5" s="25">
        <v>1</v>
      </c>
      <c r="B5" s="209" t="s">
        <v>345</v>
      </c>
      <c r="C5" s="210"/>
      <c r="D5" s="211" t="s">
        <v>323</v>
      </c>
      <c r="E5" s="212"/>
      <c r="F5" s="207">
        <f>IF(B5="Couts indirects",15%,IF(B5="Frais de déplacement et d'hébergement",5%,""))</f>
        <v>0.15</v>
      </c>
      <c r="G5" s="208">
        <f>'Frais de personnels CU'!J605</f>
        <v>0</v>
      </c>
      <c r="H5" s="208">
        <f t="shared" ref="H5:H6" si="1">IF(F5="","",G5*F5)</f>
        <v>0</v>
      </c>
      <c r="I5" s="192"/>
      <c r="J5" s="118" t="str">
        <f>B5</f>
        <v>Couts indirects</v>
      </c>
      <c r="K5" s="109">
        <f t="shared" ref="K5" si="2">C5</f>
        <v>0</v>
      </c>
      <c r="L5" s="109">
        <f>E5</f>
        <v>0</v>
      </c>
      <c r="M5" s="119">
        <f>F5</f>
        <v>0.15</v>
      </c>
      <c r="N5" s="120">
        <f>'Frais de personnels CU'!U605</f>
        <v>0</v>
      </c>
      <c r="O5" s="120">
        <f>H5</f>
        <v>0</v>
      </c>
      <c r="P5" s="19"/>
      <c r="Q5" s="103"/>
      <c r="R5" s="112">
        <f>IF(H5="","",H5-O5)</f>
        <v>0</v>
      </c>
      <c r="S5" s="55"/>
      <c r="T5" s="6"/>
    </row>
    <row r="6" spans="1:20" ht="48.65" customHeight="1">
      <c r="A6" s="25">
        <v>2</v>
      </c>
      <c r="B6" s="209" t="s">
        <v>346</v>
      </c>
      <c r="C6" s="210"/>
      <c r="D6" s="211" t="s">
        <v>323</v>
      </c>
      <c r="E6" s="212"/>
      <c r="F6" s="207">
        <f t="shared" ref="F6:F54" si="3">IF(B6="Couts indirects",15%,IF(B6="Frais de déplacement et d'hébergement",5%,""))</f>
        <v>0.05</v>
      </c>
      <c r="G6" s="208">
        <f>'Frais de personnels CU'!J605</f>
        <v>0</v>
      </c>
      <c r="H6" s="208">
        <f t="shared" si="1"/>
        <v>0</v>
      </c>
      <c r="I6" s="192"/>
      <c r="J6" s="118" t="str">
        <f t="shared" ref="J6:J69" si="4">B6</f>
        <v>Frais de déplacement et d'hébergement</v>
      </c>
      <c r="K6" s="109">
        <f>C6</f>
        <v>0</v>
      </c>
      <c r="L6" s="109">
        <f t="shared" ref="L6:L69" si="5">E6</f>
        <v>0</v>
      </c>
      <c r="M6" s="119">
        <f t="shared" ref="M6:M54" si="6">F6</f>
        <v>0.05</v>
      </c>
      <c r="N6" s="120">
        <f>'Frais de personnels CU'!U605</f>
        <v>0</v>
      </c>
      <c r="O6" s="120">
        <f t="shared" ref="O6:O69" si="7">H6</f>
        <v>0</v>
      </c>
      <c r="P6" s="19"/>
      <c r="Q6" s="103"/>
      <c r="R6" s="112">
        <f t="shared" ref="R6:R54" si="8">IF(H6="","",H6-O6)</f>
        <v>0</v>
      </c>
      <c r="S6" s="54"/>
      <c r="T6" s="53"/>
    </row>
    <row r="7" spans="1:20" hidden="1">
      <c r="A7" s="25">
        <v>3</v>
      </c>
      <c r="B7" s="109"/>
      <c r="C7" s="109"/>
      <c r="D7" s="103"/>
      <c r="E7" s="190"/>
      <c r="F7" s="207" t="str">
        <f t="shared" si="3"/>
        <v/>
      </c>
      <c r="G7" s="110"/>
      <c r="H7" s="208" t="str">
        <f>IF(F7="","",G7*F7)</f>
        <v/>
      </c>
      <c r="I7" s="114"/>
      <c r="J7" s="118">
        <f t="shared" si="4"/>
        <v>0</v>
      </c>
      <c r="K7" s="109">
        <f t="shared" ref="K7:K69" si="9">C7</f>
        <v>0</v>
      </c>
      <c r="L7" s="109">
        <f t="shared" si="5"/>
        <v>0</v>
      </c>
      <c r="M7" s="119" t="str">
        <f t="shared" si="6"/>
        <v/>
      </c>
      <c r="N7" s="120">
        <f t="shared" ref="N7:N69" si="10">G7</f>
        <v>0</v>
      </c>
      <c r="O7" s="120" t="str">
        <f t="shared" si="7"/>
        <v/>
      </c>
      <c r="P7" s="19"/>
      <c r="Q7" s="103"/>
      <c r="R7" s="112" t="str">
        <f t="shared" si="8"/>
        <v/>
      </c>
      <c r="S7" s="54"/>
      <c r="T7" s="53"/>
    </row>
    <row r="8" spans="1:20" hidden="1">
      <c r="A8" s="25">
        <v>4</v>
      </c>
      <c r="B8" s="109"/>
      <c r="C8" s="109"/>
      <c r="D8" s="103"/>
      <c r="E8" s="190"/>
      <c r="F8" s="207" t="str">
        <f t="shared" si="3"/>
        <v/>
      </c>
      <c r="G8" s="110"/>
      <c r="H8" s="208" t="str">
        <f t="shared" ref="H8:H71" si="11">IF(F8="","",G8*F8)</f>
        <v/>
      </c>
      <c r="I8" s="114"/>
      <c r="J8" s="118">
        <f t="shared" si="4"/>
        <v>0</v>
      </c>
      <c r="K8" s="109">
        <f t="shared" si="9"/>
        <v>0</v>
      </c>
      <c r="L8" s="109">
        <f t="shared" si="5"/>
        <v>0</v>
      </c>
      <c r="M8" s="119" t="str">
        <f t="shared" si="6"/>
        <v/>
      </c>
      <c r="N8" s="120">
        <f t="shared" si="10"/>
        <v>0</v>
      </c>
      <c r="O8" s="120" t="str">
        <f t="shared" si="7"/>
        <v/>
      </c>
      <c r="P8" s="19"/>
      <c r="Q8" s="103"/>
      <c r="R8" s="112" t="str">
        <f t="shared" si="8"/>
        <v/>
      </c>
      <c r="S8" s="54"/>
      <c r="T8" s="53"/>
    </row>
    <row r="9" spans="1:20" hidden="1">
      <c r="A9" s="25">
        <v>5</v>
      </c>
      <c r="B9" s="109"/>
      <c r="C9" s="109"/>
      <c r="D9" s="103"/>
      <c r="E9" s="190"/>
      <c r="F9" s="207" t="str">
        <f t="shared" si="3"/>
        <v/>
      </c>
      <c r="G9" s="110"/>
      <c r="H9" s="208" t="str">
        <f t="shared" si="11"/>
        <v/>
      </c>
      <c r="I9" s="114"/>
      <c r="J9" s="118">
        <f t="shared" si="4"/>
        <v>0</v>
      </c>
      <c r="K9" s="109">
        <f t="shared" si="9"/>
        <v>0</v>
      </c>
      <c r="L9" s="109">
        <f t="shared" si="5"/>
        <v>0</v>
      </c>
      <c r="M9" s="119" t="str">
        <f t="shared" si="6"/>
        <v/>
      </c>
      <c r="N9" s="120">
        <f t="shared" si="10"/>
        <v>0</v>
      </c>
      <c r="O9" s="120" t="str">
        <f t="shared" si="7"/>
        <v/>
      </c>
      <c r="P9" s="19"/>
      <c r="Q9" s="103"/>
      <c r="R9" s="112" t="str">
        <f t="shared" si="8"/>
        <v/>
      </c>
      <c r="S9" s="54"/>
      <c r="T9" s="53"/>
    </row>
    <row r="10" spans="1:20" hidden="1">
      <c r="A10" s="25">
        <v>6</v>
      </c>
      <c r="B10" s="109"/>
      <c r="C10" s="109"/>
      <c r="D10" s="103"/>
      <c r="E10" s="190"/>
      <c r="F10" s="207" t="str">
        <f t="shared" si="3"/>
        <v/>
      </c>
      <c r="G10" s="110"/>
      <c r="H10" s="208" t="str">
        <f t="shared" si="11"/>
        <v/>
      </c>
      <c r="I10" s="114"/>
      <c r="J10" s="118">
        <f t="shared" si="4"/>
        <v>0</v>
      </c>
      <c r="K10" s="109">
        <f t="shared" si="9"/>
        <v>0</v>
      </c>
      <c r="L10" s="109">
        <f t="shared" si="5"/>
        <v>0</v>
      </c>
      <c r="M10" s="119" t="str">
        <f t="shared" si="6"/>
        <v/>
      </c>
      <c r="N10" s="120">
        <f t="shared" si="10"/>
        <v>0</v>
      </c>
      <c r="O10" s="120" t="str">
        <f t="shared" si="7"/>
        <v/>
      </c>
      <c r="P10" s="19"/>
      <c r="Q10" s="103"/>
      <c r="R10" s="112" t="str">
        <f t="shared" si="8"/>
        <v/>
      </c>
      <c r="S10" s="54"/>
      <c r="T10" s="53"/>
    </row>
    <row r="11" spans="1:20" hidden="1">
      <c r="A11" s="25">
        <v>7</v>
      </c>
      <c r="B11" s="109"/>
      <c r="C11" s="109"/>
      <c r="D11" s="103"/>
      <c r="E11" s="190"/>
      <c r="F11" s="207" t="str">
        <f t="shared" si="3"/>
        <v/>
      </c>
      <c r="G11" s="110"/>
      <c r="H11" s="208" t="str">
        <f t="shared" si="11"/>
        <v/>
      </c>
      <c r="I11" s="114"/>
      <c r="J11" s="118">
        <f t="shared" si="4"/>
        <v>0</v>
      </c>
      <c r="K11" s="109">
        <f t="shared" si="9"/>
        <v>0</v>
      </c>
      <c r="L11" s="109">
        <f t="shared" si="5"/>
        <v>0</v>
      </c>
      <c r="M11" s="119" t="str">
        <f t="shared" si="6"/>
        <v/>
      </c>
      <c r="N11" s="120">
        <f t="shared" si="10"/>
        <v>0</v>
      </c>
      <c r="O11" s="120" t="str">
        <f t="shared" si="7"/>
        <v/>
      </c>
      <c r="P11" s="19"/>
      <c r="Q11" s="103"/>
      <c r="R11" s="112" t="str">
        <f t="shared" si="8"/>
        <v/>
      </c>
      <c r="S11" s="54"/>
      <c r="T11" s="53"/>
    </row>
    <row r="12" spans="1:20" hidden="1">
      <c r="A12" s="25">
        <v>8</v>
      </c>
      <c r="B12" s="109"/>
      <c r="C12" s="109"/>
      <c r="D12" s="103"/>
      <c r="E12" s="190"/>
      <c r="F12" s="207" t="str">
        <f t="shared" si="3"/>
        <v/>
      </c>
      <c r="G12" s="110"/>
      <c r="H12" s="208" t="str">
        <f t="shared" si="11"/>
        <v/>
      </c>
      <c r="I12" s="114"/>
      <c r="J12" s="118">
        <f t="shared" si="4"/>
        <v>0</v>
      </c>
      <c r="K12" s="109">
        <f t="shared" si="9"/>
        <v>0</v>
      </c>
      <c r="L12" s="109">
        <f t="shared" si="5"/>
        <v>0</v>
      </c>
      <c r="M12" s="119" t="str">
        <f t="shared" si="6"/>
        <v/>
      </c>
      <c r="N12" s="120">
        <f t="shared" si="10"/>
        <v>0</v>
      </c>
      <c r="O12" s="120" t="str">
        <f t="shared" si="7"/>
        <v/>
      </c>
      <c r="P12" s="19"/>
      <c r="Q12" s="103"/>
      <c r="R12" s="112" t="str">
        <f t="shared" si="8"/>
        <v/>
      </c>
      <c r="S12" s="54"/>
      <c r="T12" s="53"/>
    </row>
    <row r="13" spans="1:20" hidden="1">
      <c r="A13" s="25">
        <v>9</v>
      </c>
      <c r="B13" s="109"/>
      <c r="C13" s="109"/>
      <c r="D13" s="103"/>
      <c r="E13" s="190"/>
      <c r="F13" s="207" t="str">
        <f t="shared" si="3"/>
        <v/>
      </c>
      <c r="G13" s="110"/>
      <c r="H13" s="208" t="str">
        <f t="shared" si="11"/>
        <v/>
      </c>
      <c r="I13" s="114"/>
      <c r="J13" s="118">
        <f t="shared" si="4"/>
        <v>0</v>
      </c>
      <c r="K13" s="109">
        <f t="shared" si="9"/>
        <v>0</v>
      </c>
      <c r="L13" s="109">
        <f t="shared" si="5"/>
        <v>0</v>
      </c>
      <c r="M13" s="119" t="str">
        <f t="shared" si="6"/>
        <v/>
      </c>
      <c r="N13" s="120">
        <f t="shared" si="10"/>
        <v>0</v>
      </c>
      <c r="O13" s="120" t="str">
        <f t="shared" si="7"/>
        <v/>
      </c>
      <c r="P13" s="19"/>
      <c r="Q13" s="103"/>
      <c r="R13" s="112" t="str">
        <f t="shared" si="8"/>
        <v/>
      </c>
      <c r="S13" s="57"/>
      <c r="T13" s="54"/>
    </row>
    <row r="14" spans="1:20" hidden="1">
      <c r="A14" s="25">
        <v>10</v>
      </c>
      <c r="B14" s="109"/>
      <c r="C14" s="109"/>
      <c r="D14" s="103"/>
      <c r="E14" s="190"/>
      <c r="F14" s="207" t="str">
        <f t="shared" si="3"/>
        <v/>
      </c>
      <c r="G14" s="110"/>
      <c r="H14" s="208" t="str">
        <f t="shared" si="11"/>
        <v/>
      </c>
      <c r="I14" s="114"/>
      <c r="J14" s="118">
        <f t="shared" si="4"/>
        <v>0</v>
      </c>
      <c r="K14" s="109">
        <f t="shared" si="9"/>
        <v>0</v>
      </c>
      <c r="L14" s="109">
        <f t="shared" si="5"/>
        <v>0</v>
      </c>
      <c r="M14" s="119" t="str">
        <f t="shared" si="6"/>
        <v/>
      </c>
      <c r="N14" s="120">
        <f t="shared" si="10"/>
        <v>0</v>
      </c>
      <c r="O14" s="120" t="str">
        <f t="shared" si="7"/>
        <v/>
      </c>
      <c r="P14" s="19"/>
      <c r="Q14" s="103"/>
      <c r="R14" s="112" t="str">
        <f t="shared" si="8"/>
        <v/>
      </c>
      <c r="S14" s="57"/>
      <c r="T14" s="54"/>
    </row>
    <row r="15" spans="1:20" hidden="1">
      <c r="A15" s="25">
        <v>11</v>
      </c>
      <c r="B15" s="109"/>
      <c r="C15" s="109"/>
      <c r="D15" s="103"/>
      <c r="E15" s="190"/>
      <c r="F15" s="207" t="str">
        <f t="shared" si="3"/>
        <v/>
      </c>
      <c r="G15" s="110"/>
      <c r="H15" s="208" t="str">
        <f t="shared" si="11"/>
        <v/>
      </c>
      <c r="I15" s="114"/>
      <c r="J15" s="118">
        <f t="shared" si="4"/>
        <v>0</v>
      </c>
      <c r="K15" s="109">
        <f t="shared" si="9"/>
        <v>0</v>
      </c>
      <c r="L15" s="109">
        <f t="shared" si="5"/>
        <v>0</v>
      </c>
      <c r="M15" s="119" t="str">
        <f t="shared" si="6"/>
        <v/>
      </c>
      <c r="N15" s="120">
        <f t="shared" si="10"/>
        <v>0</v>
      </c>
      <c r="O15" s="120" t="str">
        <f t="shared" si="7"/>
        <v/>
      </c>
      <c r="P15" s="19"/>
      <c r="Q15" s="103"/>
      <c r="R15" s="112" t="str">
        <f t="shared" si="8"/>
        <v/>
      </c>
      <c r="S15" s="57"/>
      <c r="T15" s="54"/>
    </row>
    <row r="16" spans="1:20" hidden="1">
      <c r="A16" s="25">
        <v>12</v>
      </c>
      <c r="B16" s="109"/>
      <c r="C16" s="109"/>
      <c r="D16" s="103"/>
      <c r="E16" s="190"/>
      <c r="F16" s="207" t="str">
        <f t="shared" si="3"/>
        <v/>
      </c>
      <c r="G16" s="110"/>
      <c r="H16" s="208" t="str">
        <f t="shared" si="11"/>
        <v/>
      </c>
      <c r="I16" s="114"/>
      <c r="J16" s="118">
        <f t="shared" si="4"/>
        <v>0</v>
      </c>
      <c r="K16" s="109">
        <f t="shared" si="9"/>
        <v>0</v>
      </c>
      <c r="L16" s="109">
        <f t="shared" si="5"/>
        <v>0</v>
      </c>
      <c r="M16" s="119" t="str">
        <f t="shared" si="6"/>
        <v/>
      </c>
      <c r="N16" s="120">
        <f t="shared" si="10"/>
        <v>0</v>
      </c>
      <c r="O16" s="120" t="str">
        <f t="shared" si="7"/>
        <v/>
      </c>
      <c r="P16" s="19"/>
      <c r="Q16" s="103"/>
      <c r="R16" s="112" t="str">
        <f t="shared" si="8"/>
        <v/>
      </c>
      <c r="S16" s="57"/>
      <c r="T16" s="54"/>
    </row>
    <row r="17" spans="1:20" hidden="1">
      <c r="A17" s="25">
        <v>13</v>
      </c>
      <c r="B17" s="109"/>
      <c r="C17" s="109"/>
      <c r="D17" s="103"/>
      <c r="E17" s="190"/>
      <c r="F17" s="207" t="str">
        <f t="shared" si="3"/>
        <v/>
      </c>
      <c r="G17" s="110"/>
      <c r="H17" s="208" t="str">
        <f t="shared" si="11"/>
        <v/>
      </c>
      <c r="I17" s="114"/>
      <c r="J17" s="118">
        <f t="shared" si="4"/>
        <v>0</v>
      </c>
      <c r="K17" s="109">
        <f t="shared" si="9"/>
        <v>0</v>
      </c>
      <c r="L17" s="109">
        <f t="shared" si="5"/>
        <v>0</v>
      </c>
      <c r="M17" s="119" t="str">
        <f t="shared" si="6"/>
        <v/>
      </c>
      <c r="N17" s="120">
        <f t="shared" si="10"/>
        <v>0</v>
      </c>
      <c r="O17" s="120" t="str">
        <f t="shared" si="7"/>
        <v/>
      </c>
      <c r="P17" s="19"/>
      <c r="Q17" s="103"/>
      <c r="R17" s="112" t="str">
        <f t="shared" si="8"/>
        <v/>
      </c>
      <c r="S17" s="57"/>
      <c r="T17" s="54"/>
    </row>
    <row r="18" spans="1:20" hidden="1">
      <c r="A18" s="25">
        <v>14</v>
      </c>
      <c r="B18" s="109"/>
      <c r="C18" s="109"/>
      <c r="D18" s="103"/>
      <c r="E18" s="190"/>
      <c r="F18" s="207" t="str">
        <f t="shared" si="3"/>
        <v/>
      </c>
      <c r="G18" s="110"/>
      <c r="H18" s="208" t="str">
        <f t="shared" si="11"/>
        <v/>
      </c>
      <c r="I18" s="114"/>
      <c r="J18" s="118">
        <f t="shared" si="4"/>
        <v>0</v>
      </c>
      <c r="K18" s="109">
        <f t="shared" si="9"/>
        <v>0</v>
      </c>
      <c r="L18" s="109">
        <f t="shared" si="5"/>
        <v>0</v>
      </c>
      <c r="M18" s="119" t="str">
        <f t="shared" si="6"/>
        <v/>
      </c>
      <c r="N18" s="120">
        <f t="shared" si="10"/>
        <v>0</v>
      </c>
      <c r="O18" s="120" t="str">
        <f t="shared" si="7"/>
        <v/>
      </c>
      <c r="P18" s="19"/>
      <c r="Q18" s="103"/>
      <c r="R18" s="112" t="str">
        <f t="shared" si="8"/>
        <v/>
      </c>
      <c r="S18" s="54"/>
      <c r="T18" s="53"/>
    </row>
    <row r="19" spans="1:20" hidden="1">
      <c r="A19" s="25">
        <v>15</v>
      </c>
      <c r="B19" s="109"/>
      <c r="C19" s="109"/>
      <c r="D19" s="103"/>
      <c r="E19" s="190"/>
      <c r="F19" s="207" t="str">
        <f t="shared" si="3"/>
        <v/>
      </c>
      <c r="G19" s="110"/>
      <c r="H19" s="208" t="str">
        <f t="shared" si="11"/>
        <v/>
      </c>
      <c r="I19" s="114"/>
      <c r="J19" s="118">
        <f t="shared" si="4"/>
        <v>0</v>
      </c>
      <c r="K19" s="109">
        <f t="shared" si="9"/>
        <v>0</v>
      </c>
      <c r="L19" s="109">
        <f t="shared" si="5"/>
        <v>0</v>
      </c>
      <c r="M19" s="119" t="str">
        <f t="shared" si="6"/>
        <v/>
      </c>
      <c r="N19" s="120">
        <f t="shared" si="10"/>
        <v>0</v>
      </c>
      <c r="O19" s="120" t="str">
        <f t="shared" si="7"/>
        <v/>
      </c>
      <c r="P19" s="19"/>
      <c r="Q19" s="103"/>
      <c r="R19" s="112" t="str">
        <f t="shared" si="8"/>
        <v/>
      </c>
    </row>
    <row r="20" spans="1:20" ht="18.5" hidden="1">
      <c r="A20" s="25">
        <v>16</v>
      </c>
      <c r="B20" s="109"/>
      <c r="C20" s="109"/>
      <c r="D20" s="103"/>
      <c r="E20" s="190"/>
      <c r="F20" s="207" t="str">
        <f t="shared" si="3"/>
        <v/>
      </c>
      <c r="G20" s="110"/>
      <c r="H20" s="208" t="str">
        <f t="shared" si="11"/>
        <v/>
      </c>
      <c r="I20" s="114"/>
      <c r="J20" s="118">
        <f t="shared" si="4"/>
        <v>0</v>
      </c>
      <c r="K20" s="109">
        <f t="shared" si="9"/>
        <v>0</v>
      </c>
      <c r="L20" s="109">
        <f t="shared" si="5"/>
        <v>0</v>
      </c>
      <c r="M20" s="119" t="str">
        <f t="shared" si="6"/>
        <v/>
      </c>
      <c r="N20" s="120">
        <f t="shared" si="10"/>
        <v>0</v>
      </c>
      <c r="O20" s="120" t="str">
        <f t="shared" si="7"/>
        <v/>
      </c>
      <c r="P20" s="19"/>
      <c r="Q20" s="103"/>
      <c r="R20" s="112" t="str">
        <f t="shared" si="8"/>
        <v/>
      </c>
      <c r="S20" s="54"/>
      <c r="T20" s="34"/>
    </row>
    <row r="21" spans="1:20" hidden="1">
      <c r="A21" s="25">
        <v>17</v>
      </c>
      <c r="B21" s="109"/>
      <c r="C21" s="109"/>
      <c r="D21" s="103"/>
      <c r="E21" s="190"/>
      <c r="F21" s="207" t="str">
        <f t="shared" si="3"/>
        <v/>
      </c>
      <c r="G21" s="110"/>
      <c r="H21" s="208" t="str">
        <f t="shared" si="11"/>
        <v/>
      </c>
      <c r="I21" s="114"/>
      <c r="J21" s="118">
        <f t="shared" si="4"/>
        <v>0</v>
      </c>
      <c r="K21" s="109">
        <f t="shared" si="9"/>
        <v>0</v>
      </c>
      <c r="L21" s="109">
        <f t="shared" si="5"/>
        <v>0</v>
      </c>
      <c r="M21" s="119" t="str">
        <f t="shared" si="6"/>
        <v/>
      </c>
      <c r="N21" s="120">
        <f t="shared" si="10"/>
        <v>0</v>
      </c>
      <c r="O21" s="120" t="str">
        <f t="shared" si="7"/>
        <v/>
      </c>
      <c r="P21" s="19"/>
      <c r="Q21" s="103"/>
      <c r="R21" s="112" t="str">
        <f t="shared" si="8"/>
        <v/>
      </c>
    </row>
    <row r="22" spans="1:20" hidden="1">
      <c r="A22" s="25">
        <v>18</v>
      </c>
      <c r="B22" s="109"/>
      <c r="C22" s="109"/>
      <c r="D22" s="103"/>
      <c r="E22" s="190"/>
      <c r="F22" s="207" t="str">
        <f t="shared" si="3"/>
        <v/>
      </c>
      <c r="G22" s="110"/>
      <c r="H22" s="208" t="str">
        <f t="shared" si="11"/>
        <v/>
      </c>
      <c r="I22" s="114"/>
      <c r="J22" s="118">
        <f t="shared" si="4"/>
        <v>0</v>
      </c>
      <c r="K22" s="109">
        <f t="shared" si="9"/>
        <v>0</v>
      </c>
      <c r="L22" s="109">
        <f t="shared" si="5"/>
        <v>0</v>
      </c>
      <c r="M22" s="119" t="str">
        <f t="shared" si="6"/>
        <v/>
      </c>
      <c r="N22" s="120">
        <f t="shared" si="10"/>
        <v>0</v>
      </c>
      <c r="O22" s="120" t="str">
        <f t="shared" si="7"/>
        <v/>
      </c>
      <c r="P22" s="19"/>
      <c r="Q22" s="103"/>
      <c r="R22" s="112" t="str">
        <f t="shared" si="8"/>
        <v/>
      </c>
    </row>
    <row r="23" spans="1:20" hidden="1">
      <c r="A23" s="25">
        <v>19</v>
      </c>
      <c r="B23" s="109"/>
      <c r="C23" s="109"/>
      <c r="D23" s="103"/>
      <c r="E23" s="190"/>
      <c r="F23" s="207" t="str">
        <f t="shared" si="3"/>
        <v/>
      </c>
      <c r="G23" s="110"/>
      <c r="H23" s="208" t="str">
        <f t="shared" si="11"/>
        <v/>
      </c>
      <c r="I23" s="114"/>
      <c r="J23" s="118">
        <f t="shared" si="4"/>
        <v>0</v>
      </c>
      <c r="K23" s="109">
        <f t="shared" si="9"/>
        <v>0</v>
      </c>
      <c r="L23" s="109">
        <f t="shared" si="5"/>
        <v>0</v>
      </c>
      <c r="M23" s="119" t="str">
        <f t="shared" si="6"/>
        <v/>
      </c>
      <c r="N23" s="120">
        <f t="shared" si="10"/>
        <v>0</v>
      </c>
      <c r="O23" s="120" t="str">
        <f t="shared" si="7"/>
        <v/>
      </c>
      <c r="P23" s="19"/>
      <c r="Q23" s="103"/>
      <c r="R23" s="112" t="str">
        <f t="shared" si="8"/>
        <v/>
      </c>
    </row>
    <row r="24" spans="1:20" hidden="1">
      <c r="A24" s="25">
        <v>20</v>
      </c>
      <c r="B24" s="109"/>
      <c r="C24" s="109"/>
      <c r="D24" s="103"/>
      <c r="E24" s="190"/>
      <c r="F24" s="207" t="str">
        <f t="shared" si="3"/>
        <v/>
      </c>
      <c r="G24" s="110"/>
      <c r="H24" s="208" t="str">
        <f t="shared" si="11"/>
        <v/>
      </c>
      <c r="I24" s="114"/>
      <c r="J24" s="118">
        <f t="shared" si="4"/>
        <v>0</v>
      </c>
      <c r="K24" s="109">
        <f t="shared" si="9"/>
        <v>0</v>
      </c>
      <c r="L24" s="109">
        <f t="shared" si="5"/>
        <v>0</v>
      </c>
      <c r="M24" s="119" t="str">
        <f t="shared" si="6"/>
        <v/>
      </c>
      <c r="N24" s="120">
        <f t="shared" si="10"/>
        <v>0</v>
      </c>
      <c r="O24" s="120" t="str">
        <f t="shared" si="7"/>
        <v/>
      </c>
      <c r="P24" s="19"/>
      <c r="Q24" s="103"/>
      <c r="R24" s="112" t="str">
        <f t="shared" si="8"/>
        <v/>
      </c>
    </row>
    <row r="25" spans="1:20" hidden="1">
      <c r="A25" s="25">
        <v>21</v>
      </c>
      <c r="B25" s="109"/>
      <c r="C25" s="109"/>
      <c r="D25" s="103"/>
      <c r="E25" s="190"/>
      <c r="F25" s="207" t="str">
        <f t="shared" si="3"/>
        <v/>
      </c>
      <c r="G25" s="110"/>
      <c r="H25" s="208" t="str">
        <f t="shared" si="11"/>
        <v/>
      </c>
      <c r="I25" s="114"/>
      <c r="J25" s="118">
        <f t="shared" si="4"/>
        <v>0</v>
      </c>
      <c r="K25" s="109">
        <f t="shared" si="9"/>
        <v>0</v>
      </c>
      <c r="L25" s="109">
        <f t="shared" si="5"/>
        <v>0</v>
      </c>
      <c r="M25" s="119" t="str">
        <f t="shared" si="6"/>
        <v/>
      </c>
      <c r="N25" s="120">
        <f t="shared" si="10"/>
        <v>0</v>
      </c>
      <c r="O25" s="120" t="str">
        <f t="shared" si="7"/>
        <v/>
      </c>
      <c r="P25" s="19"/>
      <c r="Q25" s="103"/>
      <c r="R25" s="112" t="str">
        <f t="shared" si="8"/>
        <v/>
      </c>
    </row>
    <row r="26" spans="1:20" hidden="1">
      <c r="A26" s="25">
        <v>22</v>
      </c>
      <c r="B26" s="109"/>
      <c r="C26" s="109"/>
      <c r="D26" s="103"/>
      <c r="E26" s="190"/>
      <c r="F26" s="207" t="str">
        <f t="shared" si="3"/>
        <v/>
      </c>
      <c r="G26" s="110"/>
      <c r="H26" s="208" t="str">
        <f t="shared" si="11"/>
        <v/>
      </c>
      <c r="I26" s="114"/>
      <c r="J26" s="118">
        <f t="shared" si="4"/>
        <v>0</v>
      </c>
      <c r="K26" s="109">
        <f t="shared" si="9"/>
        <v>0</v>
      </c>
      <c r="L26" s="109">
        <f t="shared" si="5"/>
        <v>0</v>
      </c>
      <c r="M26" s="119" t="str">
        <f t="shared" si="6"/>
        <v/>
      </c>
      <c r="N26" s="120">
        <f t="shared" si="10"/>
        <v>0</v>
      </c>
      <c r="O26" s="120" t="str">
        <f t="shared" si="7"/>
        <v/>
      </c>
      <c r="P26" s="19"/>
      <c r="Q26" s="103"/>
      <c r="R26" s="112" t="str">
        <f t="shared" si="8"/>
        <v/>
      </c>
    </row>
    <row r="27" spans="1:20" hidden="1">
      <c r="A27" s="25">
        <v>23</v>
      </c>
      <c r="B27" s="109"/>
      <c r="C27" s="109"/>
      <c r="D27" s="103"/>
      <c r="E27" s="190"/>
      <c r="F27" s="207" t="str">
        <f t="shared" si="3"/>
        <v/>
      </c>
      <c r="G27" s="110"/>
      <c r="H27" s="208" t="str">
        <f t="shared" si="11"/>
        <v/>
      </c>
      <c r="I27" s="114"/>
      <c r="J27" s="118">
        <f t="shared" si="4"/>
        <v>0</v>
      </c>
      <c r="K27" s="109">
        <f t="shared" si="9"/>
        <v>0</v>
      </c>
      <c r="L27" s="109">
        <f t="shared" si="5"/>
        <v>0</v>
      </c>
      <c r="M27" s="119" t="str">
        <f t="shared" si="6"/>
        <v/>
      </c>
      <c r="N27" s="120">
        <f t="shared" si="10"/>
        <v>0</v>
      </c>
      <c r="O27" s="120" t="str">
        <f t="shared" si="7"/>
        <v/>
      </c>
      <c r="P27" s="19"/>
      <c r="Q27" s="103"/>
      <c r="R27" s="112" t="str">
        <f t="shared" si="8"/>
        <v/>
      </c>
    </row>
    <row r="28" spans="1:20" hidden="1">
      <c r="A28" s="25">
        <v>24</v>
      </c>
      <c r="B28" s="109"/>
      <c r="C28" s="109"/>
      <c r="D28" s="103"/>
      <c r="E28" s="190"/>
      <c r="F28" s="207" t="str">
        <f t="shared" si="3"/>
        <v/>
      </c>
      <c r="G28" s="110"/>
      <c r="H28" s="208" t="str">
        <f t="shared" si="11"/>
        <v/>
      </c>
      <c r="I28" s="114"/>
      <c r="J28" s="118">
        <f t="shared" si="4"/>
        <v>0</v>
      </c>
      <c r="K28" s="109">
        <f t="shared" si="9"/>
        <v>0</v>
      </c>
      <c r="L28" s="109">
        <f t="shared" si="5"/>
        <v>0</v>
      </c>
      <c r="M28" s="119" t="str">
        <f t="shared" si="6"/>
        <v/>
      </c>
      <c r="N28" s="120">
        <f t="shared" si="10"/>
        <v>0</v>
      </c>
      <c r="O28" s="120" t="str">
        <f t="shared" si="7"/>
        <v/>
      </c>
      <c r="P28" s="19"/>
      <c r="Q28" s="103"/>
      <c r="R28" s="112" t="str">
        <f t="shared" si="8"/>
        <v/>
      </c>
    </row>
    <row r="29" spans="1:20" hidden="1">
      <c r="A29" s="25">
        <v>25</v>
      </c>
      <c r="B29" s="109"/>
      <c r="C29" s="109"/>
      <c r="D29" s="103"/>
      <c r="E29" s="190"/>
      <c r="F29" s="207" t="str">
        <f t="shared" si="3"/>
        <v/>
      </c>
      <c r="G29" s="110"/>
      <c r="H29" s="208" t="str">
        <f t="shared" si="11"/>
        <v/>
      </c>
      <c r="I29" s="114"/>
      <c r="J29" s="118">
        <f t="shared" si="4"/>
        <v>0</v>
      </c>
      <c r="K29" s="109">
        <f t="shared" si="9"/>
        <v>0</v>
      </c>
      <c r="L29" s="109">
        <f t="shared" si="5"/>
        <v>0</v>
      </c>
      <c r="M29" s="119" t="str">
        <f t="shared" si="6"/>
        <v/>
      </c>
      <c r="N29" s="120">
        <f t="shared" si="10"/>
        <v>0</v>
      </c>
      <c r="O29" s="120" t="str">
        <f t="shared" si="7"/>
        <v/>
      </c>
      <c r="P29" s="19"/>
      <c r="Q29" s="103"/>
      <c r="R29" s="112" t="str">
        <f t="shared" si="8"/>
        <v/>
      </c>
    </row>
    <row r="30" spans="1:20" hidden="1">
      <c r="A30" s="25">
        <v>26</v>
      </c>
      <c r="B30" s="109"/>
      <c r="C30" s="109"/>
      <c r="D30" s="103"/>
      <c r="E30" s="190"/>
      <c r="F30" s="207" t="str">
        <f t="shared" si="3"/>
        <v/>
      </c>
      <c r="G30" s="110"/>
      <c r="H30" s="208" t="str">
        <f t="shared" si="11"/>
        <v/>
      </c>
      <c r="I30" s="114"/>
      <c r="J30" s="118">
        <f t="shared" si="4"/>
        <v>0</v>
      </c>
      <c r="K30" s="109">
        <f t="shared" si="9"/>
        <v>0</v>
      </c>
      <c r="L30" s="109">
        <f t="shared" si="5"/>
        <v>0</v>
      </c>
      <c r="M30" s="119" t="str">
        <f t="shared" si="6"/>
        <v/>
      </c>
      <c r="N30" s="120">
        <f t="shared" si="10"/>
        <v>0</v>
      </c>
      <c r="O30" s="120" t="str">
        <f t="shared" si="7"/>
        <v/>
      </c>
      <c r="P30" s="19"/>
      <c r="Q30" s="103"/>
      <c r="R30" s="112" t="str">
        <f t="shared" si="8"/>
        <v/>
      </c>
    </row>
    <row r="31" spans="1:20" hidden="1">
      <c r="A31" s="25">
        <v>27</v>
      </c>
      <c r="B31" s="109"/>
      <c r="C31" s="109"/>
      <c r="D31" s="103"/>
      <c r="E31" s="190"/>
      <c r="F31" s="207" t="str">
        <f t="shared" si="3"/>
        <v/>
      </c>
      <c r="G31" s="110"/>
      <c r="H31" s="208" t="str">
        <f t="shared" si="11"/>
        <v/>
      </c>
      <c r="I31" s="114"/>
      <c r="J31" s="118">
        <f t="shared" si="4"/>
        <v>0</v>
      </c>
      <c r="K31" s="109">
        <f t="shared" si="9"/>
        <v>0</v>
      </c>
      <c r="L31" s="109">
        <f t="shared" si="5"/>
        <v>0</v>
      </c>
      <c r="M31" s="119" t="str">
        <f t="shared" si="6"/>
        <v/>
      </c>
      <c r="N31" s="120">
        <f t="shared" si="10"/>
        <v>0</v>
      </c>
      <c r="O31" s="120" t="str">
        <f t="shared" si="7"/>
        <v/>
      </c>
      <c r="P31" s="19"/>
      <c r="Q31" s="103"/>
      <c r="R31" s="112" t="str">
        <f t="shared" si="8"/>
        <v/>
      </c>
    </row>
    <row r="32" spans="1:20" hidden="1">
      <c r="A32" s="25">
        <v>28</v>
      </c>
      <c r="B32" s="109"/>
      <c r="C32" s="109"/>
      <c r="D32" s="103"/>
      <c r="E32" s="190"/>
      <c r="F32" s="207" t="str">
        <f t="shared" si="3"/>
        <v/>
      </c>
      <c r="G32" s="110"/>
      <c r="H32" s="208" t="str">
        <f t="shared" si="11"/>
        <v/>
      </c>
      <c r="I32" s="114"/>
      <c r="J32" s="118">
        <f t="shared" si="4"/>
        <v>0</v>
      </c>
      <c r="K32" s="109">
        <f t="shared" si="9"/>
        <v>0</v>
      </c>
      <c r="L32" s="109">
        <f t="shared" si="5"/>
        <v>0</v>
      </c>
      <c r="M32" s="119" t="str">
        <f t="shared" si="6"/>
        <v/>
      </c>
      <c r="N32" s="120">
        <f t="shared" si="10"/>
        <v>0</v>
      </c>
      <c r="O32" s="120" t="str">
        <f t="shared" si="7"/>
        <v/>
      </c>
      <c r="P32" s="19"/>
      <c r="Q32" s="103"/>
      <c r="R32" s="112" t="str">
        <f t="shared" si="8"/>
        <v/>
      </c>
    </row>
    <row r="33" spans="1:18" hidden="1">
      <c r="A33" s="25">
        <v>29</v>
      </c>
      <c r="B33" s="109"/>
      <c r="C33" s="109"/>
      <c r="D33" s="103"/>
      <c r="E33" s="190"/>
      <c r="F33" s="207" t="str">
        <f t="shared" si="3"/>
        <v/>
      </c>
      <c r="G33" s="110"/>
      <c r="H33" s="208" t="str">
        <f t="shared" si="11"/>
        <v/>
      </c>
      <c r="I33" s="114"/>
      <c r="J33" s="118">
        <f t="shared" si="4"/>
        <v>0</v>
      </c>
      <c r="K33" s="109">
        <f t="shared" si="9"/>
        <v>0</v>
      </c>
      <c r="L33" s="109">
        <f t="shared" si="5"/>
        <v>0</v>
      </c>
      <c r="M33" s="119" t="str">
        <f t="shared" si="6"/>
        <v/>
      </c>
      <c r="N33" s="120">
        <f t="shared" si="10"/>
        <v>0</v>
      </c>
      <c r="O33" s="120" t="str">
        <f t="shared" si="7"/>
        <v/>
      </c>
      <c r="P33" s="19"/>
      <c r="Q33" s="103"/>
      <c r="R33" s="112" t="str">
        <f t="shared" si="8"/>
        <v/>
      </c>
    </row>
    <row r="34" spans="1:18" hidden="1">
      <c r="A34" s="25">
        <v>30</v>
      </c>
      <c r="B34" s="109"/>
      <c r="C34" s="109"/>
      <c r="D34" s="103"/>
      <c r="E34" s="190"/>
      <c r="F34" s="207" t="str">
        <f t="shared" si="3"/>
        <v/>
      </c>
      <c r="G34" s="110"/>
      <c r="H34" s="208" t="str">
        <f t="shared" si="11"/>
        <v/>
      </c>
      <c r="I34" s="114"/>
      <c r="J34" s="118">
        <f t="shared" si="4"/>
        <v>0</v>
      </c>
      <c r="K34" s="109">
        <f t="shared" si="9"/>
        <v>0</v>
      </c>
      <c r="L34" s="109">
        <f t="shared" si="5"/>
        <v>0</v>
      </c>
      <c r="M34" s="119" t="str">
        <f t="shared" si="6"/>
        <v/>
      </c>
      <c r="N34" s="120">
        <f t="shared" si="10"/>
        <v>0</v>
      </c>
      <c r="O34" s="120" t="str">
        <f t="shared" si="7"/>
        <v/>
      </c>
      <c r="P34" s="19"/>
      <c r="Q34" s="103"/>
      <c r="R34" s="112" t="str">
        <f t="shared" si="8"/>
        <v/>
      </c>
    </row>
    <row r="35" spans="1:18" hidden="1">
      <c r="A35" s="25">
        <v>31</v>
      </c>
      <c r="B35" s="109"/>
      <c r="C35" s="109"/>
      <c r="D35" s="103"/>
      <c r="E35" s="190"/>
      <c r="F35" s="207" t="str">
        <f t="shared" si="3"/>
        <v/>
      </c>
      <c r="G35" s="110"/>
      <c r="H35" s="208" t="str">
        <f t="shared" si="11"/>
        <v/>
      </c>
      <c r="I35" s="114"/>
      <c r="J35" s="118">
        <f t="shared" si="4"/>
        <v>0</v>
      </c>
      <c r="K35" s="109">
        <f t="shared" si="9"/>
        <v>0</v>
      </c>
      <c r="L35" s="109">
        <f t="shared" si="5"/>
        <v>0</v>
      </c>
      <c r="M35" s="119" t="str">
        <f t="shared" si="6"/>
        <v/>
      </c>
      <c r="N35" s="120">
        <f t="shared" si="10"/>
        <v>0</v>
      </c>
      <c r="O35" s="120" t="str">
        <f t="shared" si="7"/>
        <v/>
      </c>
      <c r="P35" s="19"/>
      <c r="Q35" s="103"/>
      <c r="R35" s="112" t="str">
        <f t="shared" si="8"/>
        <v/>
      </c>
    </row>
    <row r="36" spans="1:18" hidden="1">
      <c r="A36" s="25">
        <v>32</v>
      </c>
      <c r="B36" s="109"/>
      <c r="C36" s="109"/>
      <c r="D36" s="103"/>
      <c r="E36" s="190"/>
      <c r="F36" s="207" t="str">
        <f t="shared" si="3"/>
        <v/>
      </c>
      <c r="G36" s="110"/>
      <c r="H36" s="208" t="str">
        <f t="shared" si="11"/>
        <v/>
      </c>
      <c r="I36" s="114"/>
      <c r="J36" s="118">
        <f t="shared" si="4"/>
        <v>0</v>
      </c>
      <c r="K36" s="109">
        <f t="shared" si="9"/>
        <v>0</v>
      </c>
      <c r="L36" s="109">
        <f t="shared" si="5"/>
        <v>0</v>
      </c>
      <c r="M36" s="119" t="str">
        <f t="shared" si="6"/>
        <v/>
      </c>
      <c r="N36" s="120">
        <f t="shared" si="10"/>
        <v>0</v>
      </c>
      <c r="O36" s="120" t="str">
        <f t="shared" si="7"/>
        <v/>
      </c>
      <c r="P36" s="19"/>
      <c r="Q36" s="103"/>
      <c r="R36" s="112" t="str">
        <f t="shared" si="8"/>
        <v/>
      </c>
    </row>
    <row r="37" spans="1:18" hidden="1">
      <c r="A37" s="25">
        <v>33</v>
      </c>
      <c r="B37" s="109"/>
      <c r="C37" s="109"/>
      <c r="D37" s="103"/>
      <c r="E37" s="190"/>
      <c r="F37" s="207" t="str">
        <f t="shared" si="3"/>
        <v/>
      </c>
      <c r="G37" s="110"/>
      <c r="H37" s="208" t="str">
        <f t="shared" si="11"/>
        <v/>
      </c>
      <c r="I37" s="114"/>
      <c r="J37" s="118">
        <f t="shared" si="4"/>
        <v>0</v>
      </c>
      <c r="K37" s="109">
        <f t="shared" si="9"/>
        <v>0</v>
      </c>
      <c r="L37" s="109">
        <f t="shared" si="5"/>
        <v>0</v>
      </c>
      <c r="M37" s="119" t="str">
        <f t="shared" si="6"/>
        <v/>
      </c>
      <c r="N37" s="120">
        <f t="shared" si="10"/>
        <v>0</v>
      </c>
      <c r="O37" s="120" t="str">
        <f t="shared" si="7"/>
        <v/>
      </c>
      <c r="P37" s="19"/>
      <c r="Q37" s="103"/>
      <c r="R37" s="112" t="str">
        <f t="shared" si="8"/>
        <v/>
      </c>
    </row>
    <row r="38" spans="1:18" hidden="1">
      <c r="A38" s="25">
        <v>34</v>
      </c>
      <c r="B38" s="109"/>
      <c r="C38" s="109"/>
      <c r="D38" s="103"/>
      <c r="E38" s="190"/>
      <c r="F38" s="207" t="str">
        <f t="shared" si="3"/>
        <v/>
      </c>
      <c r="G38" s="110"/>
      <c r="H38" s="208" t="str">
        <f t="shared" si="11"/>
        <v/>
      </c>
      <c r="I38" s="114"/>
      <c r="J38" s="118">
        <f t="shared" si="4"/>
        <v>0</v>
      </c>
      <c r="K38" s="109">
        <f t="shared" si="9"/>
        <v>0</v>
      </c>
      <c r="L38" s="109">
        <f t="shared" si="5"/>
        <v>0</v>
      </c>
      <c r="M38" s="119" t="str">
        <f t="shared" si="6"/>
        <v/>
      </c>
      <c r="N38" s="120">
        <f t="shared" si="10"/>
        <v>0</v>
      </c>
      <c r="O38" s="120" t="str">
        <f t="shared" si="7"/>
        <v/>
      </c>
      <c r="P38" s="19"/>
      <c r="Q38" s="103"/>
      <c r="R38" s="112" t="str">
        <f t="shared" si="8"/>
        <v/>
      </c>
    </row>
    <row r="39" spans="1:18" hidden="1">
      <c r="A39" s="25">
        <v>35</v>
      </c>
      <c r="B39" s="109"/>
      <c r="C39" s="109"/>
      <c r="D39" s="103"/>
      <c r="E39" s="190"/>
      <c r="F39" s="207" t="str">
        <f t="shared" si="3"/>
        <v/>
      </c>
      <c r="G39" s="110"/>
      <c r="H39" s="208" t="str">
        <f t="shared" si="11"/>
        <v/>
      </c>
      <c r="I39" s="114"/>
      <c r="J39" s="118">
        <f t="shared" si="4"/>
        <v>0</v>
      </c>
      <c r="K39" s="109">
        <f t="shared" si="9"/>
        <v>0</v>
      </c>
      <c r="L39" s="109">
        <f t="shared" si="5"/>
        <v>0</v>
      </c>
      <c r="M39" s="119" t="str">
        <f t="shared" si="6"/>
        <v/>
      </c>
      <c r="N39" s="120">
        <f t="shared" si="10"/>
        <v>0</v>
      </c>
      <c r="O39" s="120" t="str">
        <f t="shared" si="7"/>
        <v/>
      </c>
      <c r="P39" s="19"/>
      <c r="Q39" s="103"/>
      <c r="R39" s="112" t="str">
        <f t="shared" si="8"/>
        <v/>
      </c>
    </row>
    <row r="40" spans="1:18" hidden="1">
      <c r="A40" s="25">
        <v>36</v>
      </c>
      <c r="B40" s="109"/>
      <c r="C40" s="109"/>
      <c r="D40" s="103"/>
      <c r="E40" s="190"/>
      <c r="F40" s="207" t="str">
        <f t="shared" si="3"/>
        <v/>
      </c>
      <c r="G40" s="110"/>
      <c r="H40" s="208" t="str">
        <f t="shared" si="11"/>
        <v/>
      </c>
      <c r="I40" s="114"/>
      <c r="J40" s="118">
        <f t="shared" si="4"/>
        <v>0</v>
      </c>
      <c r="K40" s="109">
        <f t="shared" si="9"/>
        <v>0</v>
      </c>
      <c r="L40" s="109">
        <f t="shared" si="5"/>
        <v>0</v>
      </c>
      <c r="M40" s="119" t="str">
        <f t="shared" si="6"/>
        <v/>
      </c>
      <c r="N40" s="120">
        <f t="shared" si="10"/>
        <v>0</v>
      </c>
      <c r="O40" s="120" t="str">
        <f t="shared" si="7"/>
        <v/>
      </c>
      <c r="P40" s="19"/>
      <c r="Q40" s="103"/>
      <c r="R40" s="112" t="str">
        <f t="shared" si="8"/>
        <v/>
      </c>
    </row>
    <row r="41" spans="1:18" hidden="1">
      <c r="A41" s="25">
        <v>37</v>
      </c>
      <c r="B41" s="109"/>
      <c r="C41" s="109"/>
      <c r="D41" s="103"/>
      <c r="E41" s="190"/>
      <c r="F41" s="207" t="str">
        <f t="shared" si="3"/>
        <v/>
      </c>
      <c r="G41" s="110"/>
      <c r="H41" s="208" t="str">
        <f t="shared" si="11"/>
        <v/>
      </c>
      <c r="I41" s="114"/>
      <c r="J41" s="118">
        <f t="shared" si="4"/>
        <v>0</v>
      </c>
      <c r="K41" s="109">
        <f t="shared" si="9"/>
        <v>0</v>
      </c>
      <c r="L41" s="109">
        <f t="shared" si="5"/>
        <v>0</v>
      </c>
      <c r="M41" s="119" t="str">
        <f t="shared" si="6"/>
        <v/>
      </c>
      <c r="N41" s="120">
        <f t="shared" si="10"/>
        <v>0</v>
      </c>
      <c r="O41" s="120" t="str">
        <f t="shared" si="7"/>
        <v/>
      </c>
      <c r="P41" s="19"/>
      <c r="Q41" s="103"/>
      <c r="R41" s="112" t="str">
        <f t="shared" si="8"/>
        <v/>
      </c>
    </row>
    <row r="42" spans="1:18" hidden="1">
      <c r="A42" s="25">
        <v>38</v>
      </c>
      <c r="B42" s="109"/>
      <c r="C42" s="109"/>
      <c r="D42" s="103"/>
      <c r="E42" s="190"/>
      <c r="F42" s="207" t="str">
        <f t="shared" si="3"/>
        <v/>
      </c>
      <c r="G42" s="110"/>
      <c r="H42" s="208" t="str">
        <f t="shared" si="11"/>
        <v/>
      </c>
      <c r="I42" s="114"/>
      <c r="J42" s="118">
        <f t="shared" si="4"/>
        <v>0</v>
      </c>
      <c r="K42" s="109">
        <f t="shared" si="9"/>
        <v>0</v>
      </c>
      <c r="L42" s="109">
        <f t="shared" si="5"/>
        <v>0</v>
      </c>
      <c r="M42" s="119" t="str">
        <f t="shared" si="6"/>
        <v/>
      </c>
      <c r="N42" s="120">
        <f t="shared" si="10"/>
        <v>0</v>
      </c>
      <c r="O42" s="120" t="str">
        <f t="shared" si="7"/>
        <v/>
      </c>
      <c r="P42" s="19"/>
      <c r="Q42" s="103"/>
      <c r="R42" s="112" t="str">
        <f t="shared" si="8"/>
        <v/>
      </c>
    </row>
    <row r="43" spans="1:18" hidden="1">
      <c r="A43" s="25">
        <v>39</v>
      </c>
      <c r="B43" s="109"/>
      <c r="C43" s="109"/>
      <c r="D43" s="103"/>
      <c r="E43" s="190"/>
      <c r="F43" s="207" t="str">
        <f t="shared" si="3"/>
        <v/>
      </c>
      <c r="G43" s="110"/>
      <c r="H43" s="208" t="str">
        <f t="shared" si="11"/>
        <v/>
      </c>
      <c r="I43" s="114"/>
      <c r="J43" s="118">
        <f t="shared" si="4"/>
        <v>0</v>
      </c>
      <c r="K43" s="109">
        <f t="shared" si="9"/>
        <v>0</v>
      </c>
      <c r="L43" s="109">
        <f t="shared" si="5"/>
        <v>0</v>
      </c>
      <c r="M43" s="119" t="str">
        <f t="shared" si="6"/>
        <v/>
      </c>
      <c r="N43" s="120">
        <f t="shared" si="10"/>
        <v>0</v>
      </c>
      <c r="O43" s="120" t="str">
        <f t="shared" si="7"/>
        <v/>
      </c>
      <c r="P43" s="19"/>
      <c r="Q43" s="103"/>
      <c r="R43" s="112" t="str">
        <f t="shared" si="8"/>
        <v/>
      </c>
    </row>
    <row r="44" spans="1:18" hidden="1">
      <c r="A44" s="25">
        <v>40</v>
      </c>
      <c r="B44" s="109"/>
      <c r="C44" s="109"/>
      <c r="D44" s="103"/>
      <c r="E44" s="190"/>
      <c r="F44" s="207" t="str">
        <f t="shared" si="3"/>
        <v/>
      </c>
      <c r="G44" s="110"/>
      <c r="H44" s="208" t="str">
        <f t="shared" si="11"/>
        <v/>
      </c>
      <c r="I44" s="114"/>
      <c r="J44" s="118">
        <f t="shared" si="4"/>
        <v>0</v>
      </c>
      <c r="K44" s="109">
        <f t="shared" si="9"/>
        <v>0</v>
      </c>
      <c r="L44" s="109">
        <f t="shared" si="5"/>
        <v>0</v>
      </c>
      <c r="M44" s="119" t="str">
        <f t="shared" si="6"/>
        <v/>
      </c>
      <c r="N44" s="120">
        <f t="shared" si="10"/>
        <v>0</v>
      </c>
      <c r="O44" s="120" t="str">
        <f t="shared" si="7"/>
        <v/>
      </c>
      <c r="P44" s="19"/>
      <c r="Q44" s="103"/>
      <c r="R44" s="112" t="str">
        <f t="shared" si="8"/>
        <v/>
      </c>
    </row>
    <row r="45" spans="1:18" hidden="1">
      <c r="A45" s="25">
        <v>41</v>
      </c>
      <c r="B45" s="109"/>
      <c r="C45" s="109"/>
      <c r="D45" s="103"/>
      <c r="E45" s="190"/>
      <c r="F45" s="207" t="str">
        <f t="shared" si="3"/>
        <v/>
      </c>
      <c r="G45" s="110"/>
      <c r="H45" s="208" t="str">
        <f t="shared" si="11"/>
        <v/>
      </c>
      <c r="I45" s="114"/>
      <c r="J45" s="118">
        <f t="shared" si="4"/>
        <v>0</v>
      </c>
      <c r="K45" s="109">
        <f t="shared" si="9"/>
        <v>0</v>
      </c>
      <c r="L45" s="109">
        <f t="shared" si="5"/>
        <v>0</v>
      </c>
      <c r="M45" s="119" t="str">
        <f t="shared" si="6"/>
        <v/>
      </c>
      <c r="N45" s="120">
        <f t="shared" si="10"/>
        <v>0</v>
      </c>
      <c r="O45" s="120" t="str">
        <f t="shared" si="7"/>
        <v/>
      </c>
      <c r="P45" s="19"/>
      <c r="Q45" s="103"/>
      <c r="R45" s="112" t="str">
        <f t="shared" si="8"/>
        <v/>
      </c>
    </row>
    <row r="46" spans="1:18" hidden="1">
      <c r="A46" s="25">
        <v>42</v>
      </c>
      <c r="B46" s="109"/>
      <c r="C46" s="109"/>
      <c r="D46" s="103"/>
      <c r="E46" s="190"/>
      <c r="F46" s="207" t="str">
        <f t="shared" si="3"/>
        <v/>
      </c>
      <c r="G46" s="110"/>
      <c r="H46" s="208" t="str">
        <f t="shared" si="11"/>
        <v/>
      </c>
      <c r="I46" s="114"/>
      <c r="J46" s="118">
        <f t="shared" si="4"/>
        <v>0</v>
      </c>
      <c r="K46" s="109">
        <f t="shared" si="9"/>
        <v>0</v>
      </c>
      <c r="L46" s="109">
        <f t="shared" si="5"/>
        <v>0</v>
      </c>
      <c r="M46" s="119" t="str">
        <f t="shared" si="6"/>
        <v/>
      </c>
      <c r="N46" s="120">
        <f t="shared" si="10"/>
        <v>0</v>
      </c>
      <c r="O46" s="120" t="str">
        <f t="shared" si="7"/>
        <v/>
      </c>
      <c r="P46" s="19"/>
      <c r="Q46" s="103"/>
      <c r="R46" s="112" t="str">
        <f t="shared" si="8"/>
        <v/>
      </c>
    </row>
    <row r="47" spans="1:18" hidden="1">
      <c r="A47" s="25">
        <v>43</v>
      </c>
      <c r="B47" s="109"/>
      <c r="C47" s="109"/>
      <c r="D47" s="103"/>
      <c r="E47" s="190"/>
      <c r="F47" s="207" t="str">
        <f t="shared" si="3"/>
        <v/>
      </c>
      <c r="G47" s="110"/>
      <c r="H47" s="208" t="str">
        <f t="shared" si="11"/>
        <v/>
      </c>
      <c r="I47" s="114"/>
      <c r="J47" s="118">
        <f t="shared" si="4"/>
        <v>0</v>
      </c>
      <c r="K47" s="109">
        <f t="shared" si="9"/>
        <v>0</v>
      </c>
      <c r="L47" s="109">
        <f t="shared" si="5"/>
        <v>0</v>
      </c>
      <c r="M47" s="119" t="str">
        <f t="shared" si="6"/>
        <v/>
      </c>
      <c r="N47" s="120">
        <f t="shared" si="10"/>
        <v>0</v>
      </c>
      <c r="O47" s="120" t="str">
        <f t="shared" si="7"/>
        <v/>
      </c>
      <c r="P47" s="19"/>
      <c r="Q47" s="103"/>
      <c r="R47" s="112" t="str">
        <f t="shared" si="8"/>
        <v/>
      </c>
    </row>
    <row r="48" spans="1:18" hidden="1">
      <c r="A48" s="25">
        <v>44</v>
      </c>
      <c r="B48" s="109"/>
      <c r="C48" s="109"/>
      <c r="D48" s="103"/>
      <c r="E48" s="190"/>
      <c r="F48" s="207" t="str">
        <f t="shared" si="3"/>
        <v/>
      </c>
      <c r="G48" s="110"/>
      <c r="H48" s="208" t="str">
        <f t="shared" si="11"/>
        <v/>
      </c>
      <c r="I48" s="114"/>
      <c r="J48" s="118">
        <f t="shared" si="4"/>
        <v>0</v>
      </c>
      <c r="K48" s="109">
        <f t="shared" si="9"/>
        <v>0</v>
      </c>
      <c r="L48" s="109">
        <f t="shared" si="5"/>
        <v>0</v>
      </c>
      <c r="M48" s="119" t="str">
        <f t="shared" si="6"/>
        <v/>
      </c>
      <c r="N48" s="120">
        <f t="shared" si="10"/>
        <v>0</v>
      </c>
      <c r="O48" s="120" t="str">
        <f t="shared" si="7"/>
        <v/>
      </c>
      <c r="P48" s="19"/>
      <c r="Q48" s="103"/>
      <c r="R48" s="112" t="str">
        <f t="shared" si="8"/>
        <v/>
      </c>
    </row>
    <row r="49" spans="1:18" hidden="1">
      <c r="A49" s="25">
        <v>45</v>
      </c>
      <c r="B49" s="109"/>
      <c r="C49" s="109"/>
      <c r="D49" s="103"/>
      <c r="E49" s="190"/>
      <c r="F49" s="207" t="str">
        <f t="shared" si="3"/>
        <v/>
      </c>
      <c r="G49" s="110"/>
      <c r="H49" s="208" t="str">
        <f t="shared" si="11"/>
        <v/>
      </c>
      <c r="I49" s="114"/>
      <c r="J49" s="118">
        <f t="shared" si="4"/>
        <v>0</v>
      </c>
      <c r="K49" s="109">
        <f t="shared" si="9"/>
        <v>0</v>
      </c>
      <c r="L49" s="109">
        <f t="shared" si="5"/>
        <v>0</v>
      </c>
      <c r="M49" s="119" t="str">
        <f t="shared" si="6"/>
        <v/>
      </c>
      <c r="N49" s="120">
        <f t="shared" si="10"/>
        <v>0</v>
      </c>
      <c r="O49" s="120" t="str">
        <f t="shared" si="7"/>
        <v/>
      </c>
      <c r="P49" s="19"/>
      <c r="Q49" s="103"/>
      <c r="R49" s="112" t="str">
        <f t="shared" si="8"/>
        <v/>
      </c>
    </row>
    <row r="50" spans="1:18" hidden="1">
      <c r="A50" s="25">
        <v>46</v>
      </c>
      <c r="B50" s="109"/>
      <c r="C50" s="109"/>
      <c r="D50" s="103"/>
      <c r="E50" s="190"/>
      <c r="F50" s="207" t="str">
        <f t="shared" si="3"/>
        <v/>
      </c>
      <c r="G50" s="110"/>
      <c r="H50" s="208" t="str">
        <f t="shared" si="11"/>
        <v/>
      </c>
      <c r="I50" s="114"/>
      <c r="J50" s="118">
        <f t="shared" si="4"/>
        <v>0</v>
      </c>
      <c r="K50" s="109">
        <f t="shared" si="9"/>
        <v>0</v>
      </c>
      <c r="L50" s="109">
        <f t="shared" si="5"/>
        <v>0</v>
      </c>
      <c r="M50" s="119" t="str">
        <f t="shared" si="6"/>
        <v/>
      </c>
      <c r="N50" s="120">
        <f t="shared" si="10"/>
        <v>0</v>
      </c>
      <c r="O50" s="120" t="str">
        <f t="shared" si="7"/>
        <v/>
      </c>
      <c r="P50" s="19"/>
      <c r="Q50" s="103"/>
      <c r="R50" s="112" t="str">
        <f t="shared" si="8"/>
        <v/>
      </c>
    </row>
    <row r="51" spans="1:18" hidden="1">
      <c r="A51" s="25">
        <v>47</v>
      </c>
      <c r="B51" s="109"/>
      <c r="C51" s="109"/>
      <c r="D51" s="103"/>
      <c r="E51" s="190"/>
      <c r="F51" s="207" t="str">
        <f t="shared" si="3"/>
        <v/>
      </c>
      <c r="G51" s="110"/>
      <c r="H51" s="208" t="str">
        <f t="shared" si="11"/>
        <v/>
      </c>
      <c r="I51" s="114"/>
      <c r="J51" s="118">
        <f t="shared" si="4"/>
        <v>0</v>
      </c>
      <c r="K51" s="109">
        <f t="shared" si="9"/>
        <v>0</v>
      </c>
      <c r="L51" s="109">
        <f t="shared" si="5"/>
        <v>0</v>
      </c>
      <c r="M51" s="119" t="str">
        <f t="shared" si="6"/>
        <v/>
      </c>
      <c r="N51" s="120">
        <f t="shared" si="10"/>
        <v>0</v>
      </c>
      <c r="O51" s="120" t="str">
        <f t="shared" si="7"/>
        <v/>
      </c>
      <c r="P51" s="19"/>
      <c r="Q51" s="103"/>
      <c r="R51" s="112" t="str">
        <f t="shared" si="8"/>
        <v/>
      </c>
    </row>
    <row r="52" spans="1:18" hidden="1">
      <c r="A52" s="25">
        <v>48</v>
      </c>
      <c r="B52" s="109"/>
      <c r="C52" s="109"/>
      <c r="D52" s="103"/>
      <c r="E52" s="190"/>
      <c r="F52" s="207" t="str">
        <f t="shared" si="3"/>
        <v/>
      </c>
      <c r="G52" s="110"/>
      <c r="H52" s="208" t="str">
        <f t="shared" si="11"/>
        <v/>
      </c>
      <c r="I52" s="114"/>
      <c r="J52" s="118">
        <f t="shared" si="4"/>
        <v>0</v>
      </c>
      <c r="K52" s="109">
        <f t="shared" si="9"/>
        <v>0</v>
      </c>
      <c r="L52" s="109">
        <f t="shared" si="5"/>
        <v>0</v>
      </c>
      <c r="M52" s="119" t="str">
        <f t="shared" si="6"/>
        <v/>
      </c>
      <c r="N52" s="120">
        <f t="shared" si="10"/>
        <v>0</v>
      </c>
      <c r="O52" s="120" t="str">
        <f t="shared" si="7"/>
        <v/>
      </c>
      <c r="P52" s="19"/>
      <c r="Q52" s="103"/>
      <c r="R52" s="112" t="str">
        <f t="shared" si="8"/>
        <v/>
      </c>
    </row>
    <row r="53" spans="1:18" hidden="1">
      <c r="A53" s="25">
        <v>49</v>
      </c>
      <c r="B53" s="109"/>
      <c r="C53" s="109"/>
      <c r="D53" s="103"/>
      <c r="E53" s="190"/>
      <c r="F53" s="207" t="str">
        <f t="shared" si="3"/>
        <v/>
      </c>
      <c r="G53" s="110"/>
      <c r="H53" s="208" t="str">
        <f t="shared" si="11"/>
        <v/>
      </c>
      <c r="I53" s="114"/>
      <c r="J53" s="118">
        <f t="shared" si="4"/>
        <v>0</v>
      </c>
      <c r="K53" s="109">
        <f t="shared" si="9"/>
        <v>0</v>
      </c>
      <c r="L53" s="109">
        <f t="shared" si="5"/>
        <v>0</v>
      </c>
      <c r="M53" s="119" t="str">
        <f t="shared" si="6"/>
        <v/>
      </c>
      <c r="N53" s="120">
        <f t="shared" si="10"/>
        <v>0</v>
      </c>
      <c r="O53" s="120" t="str">
        <f t="shared" si="7"/>
        <v/>
      </c>
      <c r="P53" s="19"/>
      <c r="Q53" s="103"/>
      <c r="R53" s="112" t="str">
        <f t="shared" si="8"/>
        <v/>
      </c>
    </row>
    <row r="54" spans="1:18" hidden="1">
      <c r="A54" s="25">
        <v>50</v>
      </c>
      <c r="B54" s="109"/>
      <c r="C54" s="109"/>
      <c r="D54" s="103"/>
      <c r="E54" s="10"/>
      <c r="F54" s="207" t="str">
        <f t="shared" si="3"/>
        <v/>
      </c>
      <c r="G54" s="110"/>
      <c r="H54" s="208" t="str">
        <f t="shared" si="11"/>
        <v/>
      </c>
      <c r="I54" s="114"/>
      <c r="J54" s="118">
        <f t="shared" si="4"/>
        <v>0</v>
      </c>
      <c r="K54" s="109">
        <f t="shared" si="9"/>
        <v>0</v>
      </c>
      <c r="L54" s="109">
        <f t="shared" si="5"/>
        <v>0</v>
      </c>
      <c r="M54" s="119" t="str">
        <f t="shared" si="6"/>
        <v/>
      </c>
      <c r="N54" s="120">
        <f t="shared" si="10"/>
        <v>0</v>
      </c>
      <c r="O54" s="120" t="str">
        <f t="shared" si="7"/>
        <v/>
      </c>
      <c r="P54" s="19"/>
      <c r="Q54" s="103"/>
      <c r="R54" s="112" t="str">
        <f t="shared" si="8"/>
        <v/>
      </c>
    </row>
    <row r="55" spans="1:18" hidden="1">
      <c r="A55" s="25">
        <v>51</v>
      </c>
      <c r="B55" s="109"/>
      <c r="C55" s="109"/>
      <c r="D55" s="103"/>
      <c r="E55" s="10"/>
      <c r="F55" s="115"/>
      <c r="G55" s="110"/>
      <c r="H55" s="194" t="str">
        <f t="shared" si="11"/>
        <v/>
      </c>
      <c r="I55" s="114"/>
      <c r="J55" s="118">
        <f t="shared" si="4"/>
        <v>0</v>
      </c>
      <c r="K55" s="109">
        <f t="shared" si="9"/>
        <v>0</v>
      </c>
      <c r="L55" s="109">
        <f t="shared" si="5"/>
        <v>0</v>
      </c>
      <c r="M55" s="119">
        <f t="shared" ref="M55:M118" si="12">F55</f>
        <v>0</v>
      </c>
      <c r="N55" s="120">
        <f t="shared" si="10"/>
        <v>0</v>
      </c>
      <c r="O55" s="120" t="str">
        <f t="shared" si="7"/>
        <v/>
      </c>
      <c r="P55" s="19"/>
      <c r="Q55" s="103"/>
      <c r="R55" s="112" t="e">
        <f t="shared" ref="R55:R118" si="13">H55-O55</f>
        <v>#VALUE!</v>
      </c>
    </row>
    <row r="56" spans="1:18" hidden="1">
      <c r="A56" s="25">
        <v>52</v>
      </c>
      <c r="B56" s="109"/>
      <c r="C56" s="109"/>
      <c r="D56" s="103"/>
      <c r="E56" s="10"/>
      <c r="F56" s="115"/>
      <c r="G56" s="110"/>
      <c r="H56" s="194" t="str">
        <f t="shared" si="11"/>
        <v/>
      </c>
      <c r="I56" s="114"/>
      <c r="J56" s="118">
        <f t="shared" si="4"/>
        <v>0</v>
      </c>
      <c r="K56" s="109">
        <f t="shared" si="9"/>
        <v>0</v>
      </c>
      <c r="L56" s="109">
        <f t="shared" si="5"/>
        <v>0</v>
      </c>
      <c r="M56" s="119">
        <f t="shared" si="12"/>
        <v>0</v>
      </c>
      <c r="N56" s="120">
        <f t="shared" si="10"/>
        <v>0</v>
      </c>
      <c r="O56" s="120" t="str">
        <f t="shared" si="7"/>
        <v/>
      </c>
      <c r="P56" s="19"/>
      <c r="Q56" s="103"/>
      <c r="R56" s="112" t="e">
        <f t="shared" si="13"/>
        <v>#VALUE!</v>
      </c>
    </row>
    <row r="57" spans="1:18" hidden="1">
      <c r="A57" s="25">
        <v>53</v>
      </c>
      <c r="B57" s="109"/>
      <c r="C57" s="109"/>
      <c r="D57" s="103"/>
      <c r="E57" s="10"/>
      <c r="F57" s="115"/>
      <c r="G57" s="110"/>
      <c r="H57" s="194" t="str">
        <f t="shared" si="11"/>
        <v/>
      </c>
      <c r="I57" s="114"/>
      <c r="J57" s="118">
        <f t="shared" si="4"/>
        <v>0</v>
      </c>
      <c r="K57" s="109">
        <f t="shared" si="9"/>
        <v>0</v>
      </c>
      <c r="L57" s="109">
        <f t="shared" si="5"/>
        <v>0</v>
      </c>
      <c r="M57" s="119">
        <f t="shared" si="12"/>
        <v>0</v>
      </c>
      <c r="N57" s="120">
        <f t="shared" si="10"/>
        <v>0</v>
      </c>
      <c r="O57" s="120" t="str">
        <f t="shared" si="7"/>
        <v/>
      </c>
      <c r="P57" s="19"/>
      <c r="Q57" s="103"/>
      <c r="R57" s="112" t="e">
        <f t="shared" si="13"/>
        <v>#VALUE!</v>
      </c>
    </row>
    <row r="58" spans="1:18" hidden="1">
      <c r="A58" s="25">
        <v>54</v>
      </c>
      <c r="B58" s="109"/>
      <c r="C58" s="109"/>
      <c r="D58" s="103"/>
      <c r="E58" s="10"/>
      <c r="F58" s="115"/>
      <c r="G58" s="110"/>
      <c r="H58" s="194" t="str">
        <f t="shared" si="11"/>
        <v/>
      </c>
      <c r="I58" s="114"/>
      <c r="J58" s="118">
        <f t="shared" si="4"/>
        <v>0</v>
      </c>
      <c r="K58" s="109">
        <f t="shared" si="9"/>
        <v>0</v>
      </c>
      <c r="L58" s="109">
        <f t="shared" si="5"/>
        <v>0</v>
      </c>
      <c r="M58" s="119">
        <f t="shared" si="12"/>
        <v>0</v>
      </c>
      <c r="N58" s="120">
        <f t="shared" si="10"/>
        <v>0</v>
      </c>
      <c r="O58" s="120" t="str">
        <f t="shared" si="7"/>
        <v/>
      </c>
      <c r="P58" s="19"/>
      <c r="Q58" s="103"/>
      <c r="R58" s="112" t="e">
        <f t="shared" si="13"/>
        <v>#VALUE!</v>
      </c>
    </row>
    <row r="59" spans="1:18" hidden="1">
      <c r="A59" s="25">
        <v>55</v>
      </c>
      <c r="B59" s="109"/>
      <c r="C59" s="109"/>
      <c r="D59" s="103"/>
      <c r="E59" s="10"/>
      <c r="F59" s="115"/>
      <c r="G59" s="110"/>
      <c r="H59" s="194" t="str">
        <f t="shared" si="11"/>
        <v/>
      </c>
      <c r="I59" s="114"/>
      <c r="J59" s="118">
        <f t="shared" si="4"/>
        <v>0</v>
      </c>
      <c r="K59" s="109">
        <f t="shared" si="9"/>
        <v>0</v>
      </c>
      <c r="L59" s="109">
        <f t="shared" si="5"/>
        <v>0</v>
      </c>
      <c r="M59" s="119">
        <f t="shared" si="12"/>
        <v>0</v>
      </c>
      <c r="N59" s="120">
        <f t="shared" si="10"/>
        <v>0</v>
      </c>
      <c r="O59" s="120" t="str">
        <f t="shared" si="7"/>
        <v/>
      </c>
      <c r="P59" s="19"/>
      <c r="Q59" s="103"/>
      <c r="R59" s="112" t="e">
        <f t="shared" si="13"/>
        <v>#VALUE!</v>
      </c>
    </row>
    <row r="60" spans="1:18" hidden="1">
      <c r="A60" s="25">
        <v>56</v>
      </c>
      <c r="B60" s="109"/>
      <c r="C60" s="109"/>
      <c r="D60" s="103"/>
      <c r="E60" s="10"/>
      <c r="F60" s="115"/>
      <c r="G60" s="110"/>
      <c r="H60" s="194" t="str">
        <f t="shared" si="11"/>
        <v/>
      </c>
      <c r="I60" s="114"/>
      <c r="J60" s="118">
        <f t="shared" si="4"/>
        <v>0</v>
      </c>
      <c r="K60" s="109">
        <f t="shared" si="9"/>
        <v>0</v>
      </c>
      <c r="L60" s="109">
        <f t="shared" si="5"/>
        <v>0</v>
      </c>
      <c r="M60" s="119">
        <f t="shared" si="12"/>
        <v>0</v>
      </c>
      <c r="N60" s="120">
        <f t="shared" si="10"/>
        <v>0</v>
      </c>
      <c r="O60" s="120" t="str">
        <f t="shared" si="7"/>
        <v/>
      </c>
      <c r="P60" s="19"/>
      <c r="Q60" s="103"/>
      <c r="R60" s="112" t="e">
        <f t="shared" si="13"/>
        <v>#VALUE!</v>
      </c>
    </row>
    <row r="61" spans="1:18" hidden="1">
      <c r="A61" s="25">
        <v>57</v>
      </c>
      <c r="B61" s="109"/>
      <c r="C61" s="109"/>
      <c r="D61" s="103"/>
      <c r="E61" s="10"/>
      <c r="F61" s="115"/>
      <c r="G61" s="110"/>
      <c r="H61" s="194" t="str">
        <f t="shared" si="11"/>
        <v/>
      </c>
      <c r="I61" s="114"/>
      <c r="J61" s="118">
        <f t="shared" si="4"/>
        <v>0</v>
      </c>
      <c r="K61" s="109">
        <f t="shared" si="9"/>
        <v>0</v>
      </c>
      <c r="L61" s="109">
        <f t="shared" si="5"/>
        <v>0</v>
      </c>
      <c r="M61" s="119">
        <f t="shared" si="12"/>
        <v>0</v>
      </c>
      <c r="N61" s="120">
        <f t="shared" si="10"/>
        <v>0</v>
      </c>
      <c r="O61" s="120" t="str">
        <f t="shared" si="7"/>
        <v/>
      </c>
      <c r="P61" s="19"/>
      <c r="Q61" s="103"/>
      <c r="R61" s="112" t="e">
        <f t="shared" si="13"/>
        <v>#VALUE!</v>
      </c>
    </row>
    <row r="62" spans="1:18" hidden="1">
      <c r="A62" s="25">
        <v>58</v>
      </c>
      <c r="B62" s="109"/>
      <c r="C62" s="109"/>
      <c r="D62" s="103"/>
      <c r="E62" s="10"/>
      <c r="F62" s="115"/>
      <c r="G62" s="110"/>
      <c r="H62" s="194" t="str">
        <f t="shared" si="11"/>
        <v/>
      </c>
      <c r="I62" s="114"/>
      <c r="J62" s="118">
        <f t="shared" si="4"/>
        <v>0</v>
      </c>
      <c r="K62" s="109">
        <f t="shared" si="9"/>
        <v>0</v>
      </c>
      <c r="L62" s="109">
        <f t="shared" si="5"/>
        <v>0</v>
      </c>
      <c r="M62" s="119">
        <f t="shared" si="12"/>
        <v>0</v>
      </c>
      <c r="N62" s="120">
        <f t="shared" si="10"/>
        <v>0</v>
      </c>
      <c r="O62" s="120" t="str">
        <f t="shared" si="7"/>
        <v/>
      </c>
      <c r="P62" s="19"/>
      <c r="Q62" s="103"/>
      <c r="R62" s="112" t="e">
        <f t="shared" si="13"/>
        <v>#VALUE!</v>
      </c>
    </row>
    <row r="63" spans="1:18" hidden="1">
      <c r="A63" s="25">
        <v>59</v>
      </c>
      <c r="B63" s="109"/>
      <c r="C63" s="109"/>
      <c r="D63" s="103"/>
      <c r="E63" s="10"/>
      <c r="F63" s="115"/>
      <c r="G63" s="110"/>
      <c r="H63" s="194" t="str">
        <f t="shared" si="11"/>
        <v/>
      </c>
      <c r="I63" s="114"/>
      <c r="J63" s="118">
        <f t="shared" si="4"/>
        <v>0</v>
      </c>
      <c r="K63" s="109">
        <f t="shared" si="9"/>
        <v>0</v>
      </c>
      <c r="L63" s="109">
        <f t="shared" si="5"/>
        <v>0</v>
      </c>
      <c r="M63" s="119">
        <f t="shared" si="12"/>
        <v>0</v>
      </c>
      <c r="N63" s="120">
        <f t="shared" si="10"/>
        <v>0</v>
      </c>
      <c r="O63" s="120" t="str">
        <f t="shared" si="7"/>
        <v/>
      </c>
      <c r="P63" s="19"/>
      <c r="Q63" s="103"/>
      <c r="R63" s="112" t="e">
        <f t="shared" si="13"/>
        <v>#VALUE!</v>
      </c>
    </row>
    <row r="64" spans="1:18" hidden="1">
      <c r="A64" s="25">
        <v>60</v>
      </c>
      <c r="B64" s="109"/>
      <c r="C64" s="109"/>
      <c r="D64" s="103"/>
      <c r="E64" s="10"/>
      <c r="F64" s="115"/>
      <c r="G64" s="110"/>
      <c r="H64" s="194" t="str">
        <f t="shared" si="11"/>
        <v/>
      </c>
      <c r="I64" s="114"/>
      <c r="J64" s="118">
        <f t="shared" si="4"/>
        <v>0</v>
      </c>
      <c r="K64" s="109">
        <f t="shared" si="9"/>
        <v>0</v>
      </c>
      <c r="L64" s="109">
        <f t="shared" si="5"/>
        <v>0</v>
      </c>
      <c r="M64" s="119">
        <f t="shared" si="12"/>
        <v>0</v>
      </c>
      <c r="N64" s="120">
        <f t="shared" si="10"/>
        <v>0</v>
      </c>
      <c r="O64" s="120" t="str">
        <f t="shared" si="7"/>
        <v/>
      </c>
      <c r="P64" s="19"/>
      <c r="Q64" s="103"/>
      <c r="R64" s="112" t="e">
        <f t="shared" si="13"/>
        <v>#VALUE!</v>
      </c>
    </row>
    <row r="65" spans="1:18" hidden="1">
      <c r="A65" s="25">
        <v>61</v>
      </c>
      <c r="B65" s="109"/>
      <c r="C65" s="109"/>
      <c r="D65" s="103"/>
      <c r="E65" s="10"/>
      <c r="F65" s="115"/>
      <c r="G65" s="110"/>
      <c r="H65" s="194" t="str">
        <f t="shared" si="11"/>
        <v/>
      </c>
      <c r="I65" s="114"/>
      <c r="J65" s="118">
        <f t="shared" si="4"/>
        <v>0</v>
      </c>
      <c r="K65" s="109">
        <f t="shared" si="9"/>
        <v>0</v>
      </c>
      <c r="L65" s="109">
        <f t="shared" si="5"/>
        <v>0</v>
      </c>
      <c r="M65" s="119">
        <f t="shared" si="12"/>
        <v>0</v>
      </c>
      <c r="N65" s="120">
        <f t="shared" si="10"/>
        <v>0</v>
      </c>
      <c r="O65" s="120" t="str">
        <f t="shared" si="7"/>
        <v/>
      </c>
      <c r="P65" s="19"/>
      <c r="Q65" s="103"/>
      <c r="R65" s="112" t="e">
        <f t="shared" si="13"/>
        <v>#VALUE!</v>
      </c>
    </row>
    <row r="66" spans="1:18" hidden="1">
      <c r="A66" s="25">
        <v>62</v>
      </c>
      <c r="B66" s="109"/>
      <c r="C66" s="109"/>
      <c r="D66" s="103"/>
      <c r="E66" s="10"/>
      <c r="F66" s="115"/>
      <c r="G66" s="110"/>
      <c r="H66" s="194" t="str">
        <f t="shared" si="11"/>
        <v/>
      </c>
      <c r="I66" s="114"/>
      <c r="J66" s="118">
        <f t="shared" si="4"/>
        <v>0</v>
      </c>
      <c r="K66" s="109">
        <f t="shared" si="9"/>
        <v>0</v>
      </c>
      <c r="L66" s="109">
        <f t="shared" si="5"/>
        <v>0</v>
      </c>
      <c r="M66" s="119">
        <f t="shared" si="12"/>
        <v>0</v>
      </c>
      <c r="N66" s="120">
        <f t="shared" si="10"/>
        <v>0</v>
      </c>
      <c r="O66" s="120" t="str">
        <f t="shared" si="7"/>
        <v/>
      </c>
      <c r="P66" s="19"/>
      <c r="Q66" s="103"/>
      <c r="R66" s="112" t="e">
        <f t="shared" si="13"/>
        <v>#VALUE!</v>
      </c>
    </row>
    <row r="67" spans="1:18" hidden="1">
      <c r="A67" s="25">
        <v>63</v>
      </c>
      <c r="B67" s="109"/>
      <c r="C67" s="109"/>
      <c r="D67" s="103"/>
      <c r="E67" s="10"/>
      <c r="F67" s="115"/>
      <c r="G67" s="110"/>
      <c r="H67" s="194" t="str">
        <f t="shared" si="11"/>
        <v/>
      </c>
      <c r="I67" s="114"/>
      <c r="J67" s="118">
        <f t="shared" si="4"/>
        <v>0</v>
      </c>
      <c r="K67" s="109">
        <f t="shared" si="9"/>
        <v>0</v>
      </c>
      <c r="L67" s="109">
        <f t="shared" si="5"/>
        <v>0</v>
      </c>
      <c r="M67" s="119">
        <f t="shared" si="12"/>
        <v>0</v>
      </c>
      <c r="N67" s="120">
        <f t="shared" si="10"/>
        <v>0</v>
      </c>
      <c r="O67" s="120" t="str">
        <f t="shared" si="7"/>
        <v/>
      </c>
      <c r="P67" s="19"/>
      <c r="Q67" s="103"/>
      <c r="R67" s="112" t="e">
        <f t="shared" si="13"/>
        <v>#VALUE!</v>
      </c>
    </row>
    <row r="68" spans="1:18" hidden="1">
      <c r="A68" s="25">
        <v>64</v>
      </c>
      <c r="B68" s="109"/>
      <c r="C68" s="109"/>
      <c r="D68" s="103"/>
      <c r="E68" s="10"/>
      <c r="F68" s="115"/>
      <c r="G68" s="110"/>
      <c r="H68" s="194" t="str">
        <f t="shared" si="11"/>
        <v/>
      </c>
      <c r="I68" s="114"/>
      <c r="J68" s="118">
        <f t="shared" si="4"/>
        <v>0</v>
      </c>
      <c r="K68" s="109">
        <f t="shared" si="9"/>
        <v>0</v>
      </c>
      <c r="L68" s="109">
        <f t="shared" si="5"/>
        <v>0</v>
      </c>
      <c r="M68" s="119">
        <f t="shared" si="12"/>
        <v>0</v>
      </c>
      <c r="N68" s="120">
        <f t="shared" si="10"/>
        <v>0</v>
      </c>
      <c r="O68" s="120" t="str">
        <f t="shared" si="7"/>
        <v/>
      </c>
      <c r="P68" s="19"/>
      <c r="Q68" s="103"/>
      <c r="R68" s="112" t="e">
        <f t="shared" si="13"/>
        <v>#VALUE!</v>
      </c>
    </row>
    <row r="69" spans="1:18" hidden="1">
      <c r="A69" s="25">
        <v>65</v>
      </c>
      <c r="B69" s="109"/>
      <c r="C69" s="109"/>
      <c r="D69" s="103"/>
      <c r="E69" s="10"/>
      <c r="F69" s="115"/>
      <c r="G69" s="110"/>
      <c r="H69" s="194" t="str">
        <f t="shared" si="11"/>
        <v/>
      </c>
      <c r="I69" s="114"/>
      <c r="J69" s="118">
        <f t="shared" si="4"/>
        <v>0</v>
      </c>
      <c r="K69" s="109">
        <f t="shared" si="9"/>
        <v>0</v>
      </c>
      <c r="L69" s="109">
        <f t="shared" si="5"/>
        <v>0</v>
      </c>
      <c r="M69" s="119">
        <f t="shared" si="12"/>
        <v>0</v>
      </c>
      <c r="N69" s="120">
        <f t="shared" si="10"/>
        <v>0</v>
      </c>
      <c r="O69" s="120" t="str">
        <f t="shared" si="7"/>
        <v/>
      </c>
      <c r="P69" s="19"/>
      <c r="Q69" s="103"/>
      <c r="R69" s="112" t="e">
        <f t="shared" si="13"/>
        <v>#VALUE!</v>
      </c>
    </row>
    <row r="70" spans="1:18" hidden="1">
      <c r="A70" s="25">
        <v>66</v>
      </c>
      <c r="B70" s="109"/>
      <c r="C70" s="109"/>
      <c r="D70" s="103"/>
      <c r="E70" s="10"/>
      <c r="F70" s="115"/>
      <c r="G70" s="110"/>
      <c r="H70" s="194" t="str">
        <f t="shared" si="11"/>
        <v/>
      </c>
      <c r="I70" s="114"/>
      <c r="J70" s="118">
        <f t="shared" ref="J70:J133" si="14">B70</f>
        <v>0</v>
      </c>
      <c r="K70" s="109">
        <f t="shared" ref="K70:K133" si="15">C70</f>
        <v>0</v>
      </c>
      <c r="L70" s="109">
        <f t="shared" ref="L70:L133" si="16">E70</f>
        <v>0</v>
      </c>
      <c r="M70" s="119">
        <f t="shared" si="12"/>
        <v>0</v>
      </c>
      <c r="N70" s="120">
        <f t="shared" ref="N70:N133" si="17">G70</f>
        <v>0</v>
      </c>
      <c r="O70" s="120" t="str">
        <f t="shared" ref="O70:O133" si="18">H70</f>
        <v/>
      </c>
      <c r="P70" s="19"/>
      <c r="Q70" s="103"/>
      <c r="R70" s="112" t="e">
        <f t="shared" si="13"/>
        <v>#VALUE!</v>
      </c>
    </row>
    <row r="71" spans="1:18" hidden="1">
      <c r="A71" s="25">
        <v>67</v>
      </c>
      <c r="B71" s="109"/>
      <c r="C71" s="109"/>
      <c r="D71" s="103"/>
      <c r="E71" s="10"/>
      <c r="F71" s="115"/>
      <c r="G71" s="110"/>
      <c r="H71" s="194" t="str">
        <f t="shared" si="11"/>
        <v/>
      </c>
      <c r="I71" s="114"/>
      <c r="J71" s="118">
        <f t="shared" si="14"/>
        <v>0</v>
      </c>
      <c r="K71" s="109">
        <f t="shared" si="15"/>
        <v>0</v>
      </c>
      <c r="L71" s="109">
        <f t="shared" si="16"/>
        <v>0</v>
      </c>
      <c r="M71" s="119">
        <f t="shared" si="12"/>
        <v>0</v>
      </c>
      <c r="N71" s="120">
        <f t="shared" si="17"/>
        <v>0</v>
      </c>
      <c r="O71" s="120" t="str">
        <f t="shared" si="18"/>
        <v/>
      </c>
      <c r="P71" s="19"/>
      <c r="Q71" s="103"/>
      <c r="R71" s="112" t="e">
        <f t="shared" si="13"/>
        <v>#VALUE!</v>
      </c>
    </row>
    <row r="72" spans="1:18" hidden="1">
      <c r="A72" s="25">
        <v>68</v>
      </c>
      <c r="B72" s="109"/>
      <c r="C72" s="109"/>
      <c r="D72" s="103"/>
      <c r="E72" s="10"/>
      <c r="F72" s="115"/>
      <c r="G72" s="110"/>
      <c r="H72" s="194" t="str">
        <f t="shared" ref="H72:H135" si="19">IF(F72="","",G72*F72)</f>
        <v/>
      </c>
      <c r="I72" s="114"/>
      <c r="J72" s="118">
        <f t="shared" si="14"/>
        <v>0</v>
      </c>
      <c r="K72" s="109">
        <f t="shared" si="15"/>
        <v>0</v>
      </c>
      <c r="L72" s="109">
        <f t="shared" si="16"/>
        <v>0</v>
      </c>
      <c r="M72" s="119">
        <f t="shared" si="12"/>
        <v>0</v>
      </c>
      <c r="N72" s="120">
        <f t="shared" si="17"/>
        <v>0</v>
      </c>
      <c r="O72" s="120" t="str">
        <f t="shared" si="18"/>
        <v/>
      </c>
      <c r="P72" s="19"/>
      <c r="Q72" s="103"/>
      <c r="R72" s="112" t="e">
        <f t="shared" si="13"/>
        <v>#VALUE!</v>
      </c>
    </row>
    <row r="73" spans="1:18" hidden="1">
      <c r="A73" s="25">
        <v>69</v>
      </c>
      <c r="B73" s="109"/>
      <c r="C73" s="109"/>
      <c r="D73" s="103"/>
      <c r="E73" s="10"/>
      <c r="F73" s="115"/>
      <c r="G73" s="110"/>
      <c r="H73" s="194" t="str">
        <f t="shared" si="19"/>
        <v/>
      </c>
      <c r="I73" s="114"/>
      <c r="J73" s="118">
        <f t="shared" si="14"/>
        <v>0</v>
      </c>
      <c r="K73" s="109">
        <f t="shared" si="15"/>
        <v>0</v>
      </c>
      <c r="L73" s="109">
        <f t="shared" si="16"/>
        <v>0</v>
      </c>
      <c r="M73" s="119">
        <f t="shared" si="12"/>
        <v>0</v>
      </c>
      <c r="N73" s="120">
        <f t="shared" si="17"/>
        <v>0</v>
      </c>
      <c r="O73" s="120" t="str">
        <f t="shared" si="18"/>
        <v/>
      </c>
      <c r="P73" s="19"/>
      <c r="Q73" s="103"/>
      <c r="R73" s="112" t="e">
        <f t="shared" si="13"/>
        <v>#VALUE!</v>
      </c>
    </row>
    <row r="74" spans="1:18" hidden="1">
      <c r="A74" s="25">
        <v>70</v>
      </c>
      <c r="B74" s="109"/>
      <c r="C74" s="109"/>
      <c r="D74" s="103"/>
      <c r="E74" s="10"/>
      <c r="F74" s="115"/>
      <c r="G74" s="110"/>
      <c r="H74" s="194" t="str">
        <f t="shared" si="19"/>
        <v/>
      </c>
      <c r="I74" s="114"/>
      <c r="J74" s="118">
        <f t="shared" si="14"/>
        <v>0</v>
      </c>
      <c r="K74" s="109">
        <f t="shared" si="15"/>
        <v>0</v>
      </c>
      <c r="L74" s="109">
        <f t="shared" si="16"/>
        <v>0</v>
      </c>
      <c r="M74" s="119">
        <f t="shared" si="12"/>
        <v>0</v>
      </c>
      <c r="N74" s="120">
        <f t="shared" si="17"/>
        <v>0</v>
      </c>
      <c r="O74" s="120" t="str">
        <f t="shared" si="18"/>
        <v/>
      </c>
      <c r="P74" s="19"/>
      <c r="Q74" s="103"/>
      <c r="R74" s="112" t="e">
        <f t="shared" si="13"/>
        <v>#VALUE!</v>
      </c>
    </row>
    <row r="75" spans="1:18" hidden="1">
      <c r="A75" s="25">
        <v>71</v>
      </c>
      <c r="B75" s="109"/>
      <c r="C75" s="109"/>
      <c r="D75" s="103"/>
      <c r="E75" s="10"/>
      <c r="F75" s="115"/>
      <c r="G75" s="110"/>
      <c r="H75" s="194" t="str">
        <f t="shared" si="19"/>
        <v/>
      </c>
      <c r="I75" s="114"/>
      <c r="J75" s="118">
        <f t="shared" si="14"/>
        <v>0</v>
      </c>
      <c r="K75" s="109">
        <f t="shared" si="15"/>
        <v>0</v>
      </c>
      <c r="L75" s="109">
        <f t="shared" si="16"/>
        <v>0</v>
      </c>
      <c r="M75" s="119">
        <f t="shared" si="12"/>
        <v>0</v>
      </c>
      <c r="N75" s="120">
        <f t="shared" si="17"/>
        <v>0</v>
      </c>
      <c r="O75" s="120" t="str">
        <f t="shared" si="18"/>
        <v/>
      </c>
      <c r="P75" s="19"/>
      <c r="Q75" s="103"/>
      <c r="R75" s="112" t="e">
        <f t="shared" si="13"/>
        <v>#VALUE!</v>
      </c>
    </row>
    <row r="76" spans="1:18" hidden="1">
      <c r="A76" s="25">
        <v>72</v>
      </c>
      <c r="B76" s="109"/>
      <c r="C76" s="109"/>
      <c r="D76" s="103"/>
      <c r="E76" s="10"/>
      <c r="F76" s="115"/>
      <c r="G76" s="110"/>
      <c r="H76" s="194" t="str">
        <f t="shared" si="19"/>
        <v/>
      </c>
      <c r="I76" s="114"/>
      <c r="J76" s="118">
        <f t="shared" si="14"/>
        <v>0</v>
      </c>
      <c r="K76" s="109">
        <f t="shared" si="15"/>
        <v>0</v>
      </c>
      <c r="L76" s="109">
        <f t="shared" si="16"/>
        <v>0</v>
      </c>
      <c r="M76" s="119">
        <f t="shared" si="12"/>
        <v>0</v>
      </c>
      <c r="N76" s="120">
        <f t="shared" si="17"/>
        <v>0</v>
      </c>
      <c r="O76" s="120" t="str">
        <f t="shared" si="18"/>
        <v/>
      </c>
      <c r="P76" s="19"/>
      <c r="Q76" s="103"/>
      <c r="R76" s="112" t="e">
        <f t="shared" si="13"/>
        <v>#VALUE!</v>
      </c>
    </row>
    <row r="77" spans="1:18" hidden="1">
      <c r="A77" s="25">
        <v>73</v>
      </c>
      <c r="B77" s="109"/>
      <c r="C77" s="109"/>
      <c r="D77" s="103"/>
      <c r="E77" s="10"/>
      <c r="F77" s="115"/>
      <c r="G77" s="110"/>
      <c r="H77" s="194" t="str">
        <f t="shared" si="19"/>
        <v/>
      </c>
      <c r="I77" s="114"/>
      <c r="J77" s="118">
        <f t="shared" si="14"/>
        <v>0</v>
      </c>
      <c r="K77" s="109">
        <f t="shared" si="15"/>
        <v>0</v>
      </c>
      <c r="L77" s="109">
        <f t="shared" si="16"/>
        <v>0</v>
      </c>
      <c r="M77" s="119">
        <f t="shared" si="12"/>
        <v>0</v>
      </c>
      <c r="N77" s="120">
        <f t="shared" si="17"/>
        <v>0</v>
      </c>
      <c r="O77" s="120" t="str">
        <f t="shared" si="18"/>
        <v/>
      </c>
      <c r="P77" s="19"/>
      <c r="Q77" s="103"/>
      <c r="R77" s="112" t="e">
        <f t="shared" si="13"/>
        <v>#VALUE!</v>
      </c>
    </row>
    <row r="78" spans="1:18" hidden="1">
      <c r="A78" s="25">
        <v>74</v>
      </c>
      <c r="B78" s="109"/>
      <c r="C78" s="109"/>
      <c r="D78" s="103"/>
      <c r="E78" s="10"/>
      <c r="F78" s="115"/>
      <c r="G78" s="110"/>
      <c r="H78" s="194" t="str">
        <f t="shared" si="19"/>
        <v/>
      </c>
      <c r="I78" s="114"/>
      <c r="J78" s="118">
        <f t="shared" si="14"/>
        <v>0</v>
      </c>
      <c r="K78" s="109">
        <f t="shared" si="15"/>
        <v>0</v>
      </c>
      <c r="L78" s="109">
        <f t="shared" si="16"/>
        <v>0</v>
      </c>
      <c r="M78" s="119">
        <f t="shared" si="12"/>
        <v>0</v>
      </c>
      <c r="N78" s="120">
        <f t="shared" si="17"/>
        <v>0</v>
      </c>
      <c r="O78" s="120" t="str">
        <f t="shared" si="18"/>
        <v/>
      </c>
      <c r="P78" s="19"/>
      <c r="Q78" s="103"/>
      <c r="R78" s="112" t="e">
        <f t="shared" si="13"/>
        <v>#VALUE!</v>
      </c>
    </row>
    <row r="79" spans="1:18" hidden="1">
      <c r="A79" s="25">
        <v>75</v>
      </c>
      <c r="B79" s="109"/>
      <c r="C79" s="109"/>
      <c r="D79" s="103"/>
      <c r="E79" s="10"/>
      <c r="F79" s="115"/>
      <c r="G79" s="110"/>
      <c r="H79" s="194" t="str">
        <f t="shared" si="19"/>
        <v/>
      </c>
      <c r="I79" s="114"/>
      <c r="J79" s="118">
        <f t="shared" si="14"/>
        <v>0</v>
      </c>
      <c r="K79" s="109">
        <f t="shared" si="15"/>
        <v>0</v>
      </c>
      <c r="L79" s="109">
        <f t="shared" si="16"/>
        <v>0</v>
      </c>
      <c r="M79" s="119">
        <f t="shared" si="12"/>
        <v>0</v>
      </c>
      <c r="N79" s="120">
        <f t="shared" si="17"/>
        <v>0</v>
      </c>
      <c r="O79" s="120" t="str">
        <f t="shared" si="18"/>
        <v/>
      </c>
      <c r="P79" s="19"/>
      <c r="Q79" s="103"/>
      <c r="R79" s="112" t="e">
        <f t="shared" si="13"/>
        <v>#VALUE!</v>
      </c>
    </row>
    <row r="80" spans="1:18" hidden="1">
      <c r="A80" s="25">
        <v>76</v>
      </c>
      <c r="B80" s="109"/>
      <c r="C80" s="109"/>
      <c r="D80" s="103"/>
      <c r="E80" s="10"/>
      <c r="F80" s="115"/>
      <c r="G80" s="110"/>
      <c r="H80" s="194" t="str">
        <f t="shared" si="19"/>
        <v/>
      </c>
      <c r="I80" s="114"/>
      <c r="J80" s="118">
        <f t="shared" si="14"/>
        <v>0</v>
      </c>
      <c r="K80" s="109">
        <f t="shared" si="15"/>
        <v>0</v>
      </c>
      <c r="L80" s="109">
        <f t="shared" si="16"/>
        <v>0</v>
      </c>
      <c r="M80" s="119">
        <f t="shared" si="12"/>
        <v>0</v>
      </c>
      <c r="N80" s="120">
        <f t="shared" si="17"/>
        <v>0</v>
      </c>
      <c r="O80" s="120" t="str">
        <f t="shared" si="18"/>
        <v/>
      </c>
      <c r="P80" s="19"/>
      <c r="Q80" s="103"/>
      <c r="R80" s="112" t="e">
        <f t="shared" si="13"/>
        <v>#VALUE!</v>
      </c>
    </row>
    <row r="81" spans="1:18" hidden="1">
      <c r="A81" s="25">
        <v>77</v>
      </c>
      <c r="B81" s="109"/>
      <c r="C81" s="109"/>
      <c r="D81" s="103"/>
      <c r="E81" s="10"/>
      <c r="F81" s="115"/>
      <c r="G81" s="110"/>
      <c r="H81" s="194" t="str">
        <f t="shared" si="19"/>
        <v/>
      </c>
      <c r="I81" s="114"/>
      <c r="J81" s="118">
        <f t="shared" si="14"/>
        <v>0</v>
      </c>
      <c r="K81" s="109">
        <f t="shared" si="15"/>
        <v>0</v>
      </c>
      <c r="L81" s="109">
        <f t="shared" si="16"/>
        <v>0</v>
      </c>
      <c r="M81" s="119">
        <f t="shared" si="12"/>
        <v>0</v>
      </c>
      <c r="N81" s="120">
        <f t="shared" si="17"/>
        <v>0</v>
      </c>
      <c r="O81" s="120" t="str">
        <f t="shared" si="18"/>
        <v/>
      </c>
      <c r="P81" s="19"/>
      <c r="Q81" s="103"/>
      <c r="R81" s="112" t="e">
        <f t="shared" si="13"/>
        <v>#VALUE!</v>
      </c>
    </row>
    <row r="82" spans="1:18" hidden="1">
      <c r="A82" s="25">
        <v>78</v>
      </c>
      <c r="B82" s="109"/>
      <c r="C82" s="109"/>
      <c r="D82" s="103"/>
      <c r="E82" s="10"/>
      <c r="F82" s="115"/>
      <c r="G82" s="110"/>
      <c r="H82" s="194" t="str">
        <f t="shared" si="19"/>
        <v/>
      </c>
      <c r="I82" s="114"/>
      <c r="J82" s="118">
        <f t="shared" si="14"/>
        <v>0</v>
      </c>
      <c r="K82" s="109">
        <f t="shared" si="15"/>
        <v>0</v>
      </c>
      <c r="L82" s="109">
        <f t="shared" si="16"/>
        <v>0</v>
      </c>
      <c r="M82" s="119">
        <f t="shared" si="12"/>
        <v>0</v>
      </c>
      <c r="N82" s="120">
        <f t="shared" si="17"/>
        <v>0</v>
      </c>
      <c r="O82" s="120" t="str">
        <f t="shared" si="18"/>
        <v/>
      </c>
      <c r="P82" s="19"/>
      <c r="Q82" s="103"/>
      <c r="R82" s="112" t="e">
        <f t="shared" si="13"/>
        <v>#VALUE!</v>
      </c>
    </row>
    <row r="83" spans="1:18" hidden="1">
      <c r="A83" s="25">
        <v>79</v>
      </c>
      <c r="B83" s="109"/>
      <c r="C83" s="109"/>
      <c r="D83" s="103"/>
      <c r="E83" s="10"/>
      <c r="F83" s="115"/>
      <c r="G83" s="110"/>
      <c r="H83" s="194" t="str">
        <f t="shared" si="19"/>
        <v/>
      </c>
      <c r="I83" s="114"/>
      <c r="J83" s="118">
        <f t="shared" si="14"/>
        <v>0</v>
      </c>
      <c r="K83" s="109">
        <f t="shared" si="15"/>
        <v>0</v>
      </c>
      <c r="L83" s="109">
        <f t="shared" si="16"/>
        <v>0</v>
      </c>
      <c r="M83" s="119">
        <f t="shared" si="12"/>
        <v>0</v>
      </c>
      <c r="N83" s="120">
        <f t="shared" si="17"/>
        <v>0</v>
      </c>
      <c r="O83" s="120" t="str">
        <f t="shared" si="18"/>
        <v/>
      </c>
      <c r="P83" s="19"/>
      <c r="Q83" s="103"/>
      <c r="R83" s="112" t="e">
        <f t="shared" si="13"/>
        <v>#VALUE!</v>
      </c>
    </row>
    <row r="84" spans="1:18" hidden="1">
      <c r="A84" s="25">
        <v>80</v>
      </c>
      <c r="B84" s="109"/>
      <c r="C84" s="109"/>
      <c r="D84" s="103"/>
      <c r="E84" s="10"/>
      <c r="F84" s="115"/>
      <c r="G84" s="110"/>
      <c r="H84" s="194" t="str">
        <f t="shared" si="19"/>
        <v/>
      </c>
      <c r="I84" s="114"/>
      <c r="J84" s="118">
        <f t="shared" si="14"/>
        <v>0</v>
      </c>
      <c r="K84" s="109">
        <f t="shared" si="15"/>
        <v>0</v>
      </c>
      <c r="L84" s="109">
        <f t="shared" si="16"/>
        <v>0</v>
      </c>
      <c r="M84" s="119">
        <f t="shared" si="12"/>
        <v>0</v>
      </c>
      <c r="N84" s="120">
        <f t="shared" si="17"/>
        <v>0</v>
      </c>
      <c r="O84" s="120" t="str">
        <f t="shared" si="18"/>
        <v/>
      </c>
      <c r="P84" s="19"/>
      <c r="Q84" s="103"/>
      <c r="R84" s="112" t="e">
        <f t="shared" si="13"/>
        <v>#VALUE!</v>
      </c>
    </row>
    <row r="85" spans="1:18" hidden="1">
      <c r="A85" s="25">
        <v>81</v>
      </c>
      <c r="B85" s="109"/>
      <c r="C85" s="109"/>
      <c r="D85" s="103"/>
      <c r="E85" s="10"/>
      <c r="F85" s="115"/>
      <c r="G85" s="110"/>
      <c r="H85" s="194" t="str">
        <f t="shared" si="19"/>
        <v/>
      </c>
      <c r="I85" s="114"/>
      <c r="J85" s="118">
        <f t="shared" si="14"/>
        <v>0</v>
      </c>
      <c r="K85" s="109">
        <f t="shared" si="15"/>
        <v>0</v>
      </c>
      <c r="L85" s="109">
        <f t="shared" si="16"/>
        <v>0</v>
      </c>
      <c r="M85" s="119">
        <f t="shared" si="12"/>
        <v>0</v>
      </c>
      <c r="N85" s="120">
        <f t="shared" si="17"/>
        <v>0</v>
      </c>
      <c r="O85" s="120" t="str">
        <f t="shared" si="18"/>
        <v/>
      </c>
      <c r="P85" s="19"/>
      <c r="Q85" s="103"/>
      <c r="R85" s="112" t="e">
        <f t="shared" si="13"/>
        <v>#VALUE!</v>
      </c>
    </row>
    <row r="86" spans="1:18" hidden="1">
      <c r="A86" s="25">
        <v>82</v>
      </c>
      <c r="B86" s="109"/>
      <c r="C86" s="109"/>
      <c r="D86" s="103"/>
      <c r="E86" s="10"/>
      <c r="F86" s="115"/>
      <c r="G86" s="110"/>
      <c r="H86" s="194" t="str">
        <f t="shared" si="19"/>
        <v/>
      </c>
      <c r="I86" s="114"/>
      <c r="J86" s="118">
        <f t="shared" si="14"/>
        <v>0</v>
      </c>
      <c r="K86" s="109">
        <f t="shared" si="15"/>
        <v>0</v>
      </c>
      <c r="L86" s="109">
        <f t="shared" si="16"/>
        <v>0</v>
      </c>
      <c r="M86" s="119">
        <f t="shared" si="12"/>
        <v>0</v>
      </c>
      <c r="N86" s="120">
        <f t="shared" si="17"/>
        <v>0</v>
      </c>
      <c r="O86" s="120" t="str">
        <f t="shared" si="18"/>
        <v/>
      </c>
      <c r="P86" s="19"/>
      <c r="Q86" s="103"/>
      <c r="R86" s="112" t="e">
        <f t="shared" si="13"/>
        <v>#VALUE!</v>
      </c>
    </row>
    <row r="87" spans="1:18" hidden="1">
      <c r="A87" s="25">
        <v>83</v>
      </c>
      <c r="B87" s="109"/>
      <c r="C87" s="109"/>
      <c r="D87" s="103"/>
      <c r="E87" s="10"/>
      <c r="F87" s="115"/>
      <c r="G87" s="110"/>
      <c r="H87" s="194" t="str">
        <f t="shared" si="19"/>
        <v/>
      </c>
      <c r="I87" s="114"/>
      <c r="J87" s="118">
        <f t="shared" si="14"/>
        <v>0</v>
      </c>
      <c r="K87" s="109">
        <f t="shared" si="15"/>
        <v>0</v>
      </c>
      <c r="L87" s="109">
        <f t="shared" si="16"/>
        <v>0</v>
      </c>
      <c r="M87" s="119">
        <f t="shared" si="12"/>
        <v>0</v>
      </c>
      <c r="N87" s="120">
        <f t="shared" si="17"/>
        <v>0</v>
      </c>
      <c r="O87" s="120" t="str">
        <f t="shared" si="18"/>
        <v/>
      </c>
      <c r="P87" s="19"/>
      <c r="Q87" s="103"/>
      <c r="R87" s="112" t="e">
        <f t="shared" si="13"/>
        <v>#VALUE!</v>
      </c>
    </row>
    <row r="88" spans="1:18" hidden="1">
      <c r="A88" s="25">
        <v>84</v>
      </c>
      <c r="B88" s="109"/>
      <c r="C88" s="109"/>
      <c r="D88" s="103"/>
      <c r="E88" s="10"/>
      <c r="F88" s="115"/>
      <c r="G88" s="110"/>
      <c r="H88" s="194" t="str">
        <f t="shared" si="19"/>
        <v/>
      </c>
      <c r="I88" s="114"/>
      <c r="J88" s="118">
        <f t="shared" si="14"/>
        <v>0</v>
      </c>
      <c r="K88" s="109">
        <f t="shared" si="15"/>
        <v>0</v>
      </c>
      <c r="L88" s="109">
        <f t="shared" si="16"/>
        <v>0</v>
      </c>
      <c r="M88" s="119">
        <f t="shared" si="12"/>
        <v>0</v>
      </c>
      <c r="N88" s="120">
        <f t="shared" si="17"/>
        <v>0</v>
      </c>
      <c r="O88" s="120" t="str">
        <f t="shared" si="18"/>
        <v/>
      </c>
      <c r="P88" s="19"/>
      <c r="Q88" s="103"/>
      <c r="R88" s="112" t="e">
        <f t="shared" si="13"/>
        <v>#VALUE!</v>
      </c>
    </row>
    <row r="89" spans="1:18" hidden="1">
      <c r="A89" s="25">
        <v>85</v>
      </c>
      <c r="B89" s="109"/>
      <c r="C89" s="109"/>
      <c r="D89" s="103"/>
      <c r="E89" s="10"/>
      <c r="F89" s="115"/>
      <c r="G89" s="110"/>
      <c r="H89" s="194" t="str">
        <f t="shared" si="19"/>
        <v/>
      </c>
      <c r="I89" s="114"/>
      <c r="J89" s="118">
        <f t="shared" si="14"/>
        <v>0</v>
      </c>
      <c r="K89" s="109">
        <f t="shared" si="15"/>
        <v>0</v>
      </c>
      <c r="L89" s="109">
        <f t="shared" si="16"/>
        <v>0</v>
      </c>
      <c r="M89" s="119">
        <f t="shared" si="12"/>
        <v>0</v>
      </c>
      <c r="N89" s="120">
        <f t="shared" si="17"/>
        <v>0</v>
      </c>
      <c r="O89" s="120" t="str">
        <f t="shared" si="18"/>
        <v/>
      </c>
      <c r="P89" s="19"/>
      <c r="Q89" s="103"/>
      <c r="R89" s="112" t="e">
        <f t="shared" si="13"/>
        <v>#VALUE!</v>
      </c>
    </row>
    <row r="90" spans="1:18" hidden="1">
      <c r="A90" s="25">
        <v>86</v>
      </c>
      <c r="B90" s="109"/>
      <c r="C90" s="109"/>
      <c r="D90" s="103"/>
      <c r="E90" s="10"/>
      <c r="F90" s="115"/>
      <c r="G90" s="110"/>
      <c r="H90" s="194" t="str">
        <f t="shared" si="19"/>
        <v/>
      </c>
      <c r="I90" s="114"/>
      <c r="J90" s="118">
        <f t="shared" si="14"/>
        <v>0</v>
      </c>
      <c r="K90" s="109">
        <f t="shared" si="15"/>
        <v>0</v>
      </c>
      <c r="L90" s="109">
        <f t="shared" si="16"/>
        <v>0</v>
      </c>
      <c r="M90" s="119">
        <f t="shared" si="12"/>
        <v>0</v>
      </c>
      <c r="N90" s="120">
        <f t="shared" si="17"/>
        <v>0</v>
      </c>
      <c r="O90" s="120" t="str">
        <f t="shared" si="18"/>
        <v/>
      </c>
      <c r="P90" s="19"/>
      <c r="Q90" s="103"/>
      <c r="R90" s="112" t="e">
        <f t="shared" si="13"/>
        <v>#VALUE!</v>
      </c>
    </row>
    <row r="91" spans="1:18" hidden="1">
      <c r="A91" s="25">
        <v>87</v>
      </c>
      <c r="B91" s="109"/>
      <c r="C91" s="109"/>
      <c r="D91" s="103"/>
      <c r="E91" s="10"/>
      <c r="F91" s="115"/>
      <c r="G91" s="110"/>
      <c r="H91" s="194" t="str">
        <f t="shared" si="19"/>
        <v/>
      </c>
      <c r="I91" s="114"/>
      <c r="J91" s="118">
        <f t="shared" si="14"/>
        <v>0</v>
      </c>
      <c r="K91" s="109">
        <f t="shared" si="15"/>
        <v>0</v>
      </c>
      <c r="L91" s="109">
        <f t="shared" si="16"/>
        <v>0</v>
      </c>
      <c r="M91" s="119">
        <f t="shared" si="12"/>
        <v>0</v>
      </c>
      <c r="N91" s="120">
        <f t="shared" si="17"/>
        <v>0</v>
      </c>
      <c r="O91" s="120" t="str">
        <f t="shared" si="18"/>
        <v/>
      </c>
      <c r="P91" s="19"/>
      <c r="Q91" s="103"/>
      <c r="R91" s="112" t="e">
        <f t="shared" si="13"/>
        <v>#VALUE!</v>
      </c>
    </row>
    <row r="92" spans="1:18" hidden="1">
      <c r="A92" s="25">
        <v>88</v>
      </c>
      <c r="B92" s="109"/>
      <c r="C92" s="109"/>
      <c r="D92" s="103"/>
      <c r="E92" s="10"/>
      <c r="F92" s="115"/>
      <c r="G92" s="110"/>
      <c r="H92" s="194" t="str">
        <f t="shared" si="19"/>
        <v/>
      </c>
      <c r="I92" s="114"/>
      <c r="J92" s="118">
        <f t="shared" si="14"/>
        <v>0</v>
      </c>
      <c r="K92" s="109">
        <f t="shared" si="15"/>
        <v>0</v>
      </c>
      <c r="L92" s="109">
        <f t="shared" si="16"/>
        <v>0</v>
      </c>
      <c r="M92" s="119">
        <f t="shared" si="12"/>
        <v>0</v>
      </c>
      <c r="N92" s="120">
        <f t="shared" si="17"/>
        <v>0</v>
      </c>
      <c r="O92" s="120" t="str">
        <f t="shared" si="18"/>
        <v/>
      </c>
      <c r="P92" s="19"/>
      <c r="Q92" s="103"/>
      <c r="R92" s="112" t="e">
        <f t="shared" si="13"/>
        <v>#VALUE!</v>
      </c>
    </row>
    <row r="93" spans="1:18" hidden="1">
      <c r="A93" s="25">
        <v>89</v>
      </c>
      <c r="B93" s="109"/>
      <c r="C93" s="109"/>
      <c r="D93" s="103"/>
      <c r="E93" s="10"/>
      <c r="F93" s="115"/>
      <c r="G93" s="110"/>
      <c r="H93" s="194" t="str">
        <f t="shared" si="19"/>
        <v/>
      </c>
      <c r="I93" s="114"/>
      <c r="J93" s="118">
        <f t="shared" si="14"/>
        <v>0</v>
      </c>
      <c r="K93" s="109">
        <f t="shared" si="15"/>
        <v>0</v>
      </c>
      <c r="L93" s="109">
        <f t="shared" si="16"/>
        <v>0</v>
      </c>
      <c r="M93" s="119">
        <f t="shared" si="12"/>
        <v>0</v>
      </c>
      <c r="N93" s="120">
        <f t="shared" si="17"/>
        <v>0</v>
      </c>
      <c r="O93" s="120" t="str">
        <f t="shared" si="18"/>
        <v/>
      </c>
      <c r="P93" s="19"/>
      <c r="Q93" s="103"/>
      <c r="R93" s="112" t="e">
        <f t="shared" si="13"/>
        <v>#VALUE!</v>
      </c>
    </row>
    <row r="94" spans="1:18" hidden="1">
      <c r="A94" s="25">
        <v>90</v>
      </c>
      <c r="B94" s="109"/>
      <c r="C94" s="109"/>
      <c r="D94" s="103"/>
      <c r="E94" s="10"/>
      <c r="F94" s="115"/>
      <c r="G94" s="110"/>
      <c r="H94" s="194" t="str">
        <f t="shared" si="19"/>
        <v/>
      </c>
      <c r="I94" s="114"/>
      <c r="J94" s="118">
        <f t="shared" si="14"/>
        <v>0</v>
      </c>
      <c r="K94" s="109">
        <f t="shared" si="15"/>
        <v>0</v>
      </c>
      <c r="L94" s="109">
        <f t="shared" si="16"/>
        <v>0</v>
      </c>
      <c r="M94" s="119">
        <f t="shared" si="12"/>
        <v>0</v>
      </c>
      <c r="N94" s="120">
        <f t="shared" si="17"/>
        <v>0</v>
      </c>
      <c r="O94" s="120" t="str">
        <f t="shared" si="18"/>
        <v/>
      </c>
      <c r="P94" s="19"/>
      <c r="Q94" s="103"/>
      <c r="R94" s="112" t="e">
        <f t="shared" si="13"/>
        <v>#VALUE!</v>
      </c>
    </row>
    <row r="95" spans="1:18" hidden="1">
      <c r="A95" s="25">
        <v>91</v>
      </c>
      <c r="B95" s="109"/>
      <c r="C95" s="109"/>
      <c r="D95" s="103"/>
      <c r="E95" s="10"/>
      <c r="F95" s="115"/>
      <c r="G95" s="110"/>
      <c r="H95" s="194" t="str">
        <f t="shared" si="19"/>
        <v/>
      </c>
      <c r="I95" s="114"/>
      <c r="J95" s="118">
        <f t="shared" si="14"/>
        <v>0</v>
      </c>
      <c r="K95" s="109">
        <f t="shared" si="15"/>
        <v>0</v>
      </c>
      <c r="L95" s="109">
        <f t="shared" si="16"/>
        <v>0</v>
      </c>
      <c r="M95" s="119">
        <f t="shared" si="12"/>
        <v>0</v>
      </c>
      <c r="N95" s="120">
        <f t="shared" si="17"/>
        <v>0</v>
      </c>
      <c r="O95" s="120" t="str">
        <f t="shared" si="18"/>
        <v/>
      </c>
      <c r="P95" s="19"/>
      <c r="Q95" s="103"/>
      <c r="R95" s="112" t="e">
        <f t="shared" si="13"/>
        <v>#VALUE!</v>
      </c>
    </row>
    <row r="96" spans="1:18" hidden="1">
      <c r="A96" s="25">
        <v>92</v>
      </c>
      <c r="B96" s="109"/>
      <c r="C96" s="109"/>
      <c r="D96" s="103"/>
      <c r="E96" s="10"/>
      <c r="F96" s="115"/>
      <c r="G96" s="110"/>
      <c r="H96" s="194" t="str">
        <f t="shared" si="19"/>
        <v/>
      </c>
      <c r="I96" s="114"/>
      <c r="J96" s="118">
        <f t="shared" si="14"/>
        <v>0</v>
      </c>
      <c r="K96" s="109">
        <f t="shared" si="15"/>
        <v>0</v>
      </c>
      <c r="L96" s="109">
        <f t="shared" si="16"/>
        <v>0</v>
      </c>
      <c r="M96" s="119">
        <f t="shared" si="12"/>
        <v>0</v>
      </c>
      <c r="N96" s="120">
        <f t="shared" si="17"/>
        <v>0</v>
      </c>
      <c r="O96" s="120" t="str">
        <f t="shared" si="18"/>
        <v/>
      </c>
      <c r="P96" s="19"/>
      <c r="Q96" s="103"/>
      <c r="R96" s="112" t="e">
        <f t="shared" si="13"/>
        <v>#VALUE!</v>
      </c>
    </row>
    <row r="97" spans="1:18" hidden="1">
      <c r="A97" s="25">
        <v>93</v>
      </c>
      <c r="B97" s="109"/>
      <c r="C97" s="109"/>
      <c r="D97" s="103"/>
      <c r="E97" s="10"/>
      <c r="F97" s="115"/>
      <c r="G97" s="110"/>
      <c r="H97" s="194" t="str">
        <f t="shared" si="19"/>
        <v/>
      </c>
      <c r="I97" s="114"/>
      <c r="J97" s="118">
        <f t="shared" si="14"/>
        <v>0</v>
      </c>
      <c r="K97" s="109">
        <f t="shared" si="15"/>
        <v>0</v>
      </c>
      <c r="L97" s="109">
        <f t="shared" si="16"/>
        <v>0</v>
      </c>
      <c r="M97" s="119">
        <f t="shared" si="12"/>
        <v>0</v>
      </c>
      <c r="N97" s="120">
        <f t="shared" si="17"/>
        <v>0</v>
      </c>
      <c r="O97" s="120" t="str">
        <f t="shared" si="18"/>
        <v/>
      </c>
      <c r="P97" s="19"/>
      <c r="Q97" s="103"/>
      <c r="R97" s="112" t="e">
        <f t="shared" si="13"/>
        <v>#VALUE!</v>
      </c>
    </row>
    <row r="98" spans="1:18" hidden="1">
      <c r="A98" s="25">
        <v>94</v>
      </c>
      <c r="B98" s="109"/>
      <c r="C98" s="109"/>
      <c r="D98" s="103"/>
      <c r="E98" s="10"/>
      <c r="F98" s="115"/>
      <c r="G98" s="110"/>
      <c r="H98" s="194" t="str">
        <f t="shared" si="19"/>
        <v/>
      </c>
      <c r="I98" s="114"/>
      <c r="J98" s="118">
        <f t="shared" si="14"/>
        <v>0</v>
      </c>
      <c r="K98" s="109">
        <f t="shared" si="15"/>
        <v>0</v>
      </c>
      <c r="L98" s="109">
        <f t="shared" si="16"/>
        <v>0</v>
      </c>
      <c r="M98" s="119">
        <f t="shared" si="12"/>
        <v>0</v>
      </c>
      <c r="N98" s="120">
        <f t="shared" si="17"/>
        <v>0</v>
      </c>
      <c r="O98" s="120" t="str">
        <f t="shared" si="18"/>
        <v/>
      </c>
      <c r="P98" s="19"/>
      <c r="Q98" s="103"/>
      <c r="R98" s="112" t="e">
        <f t="shared" si="13"/>
        <v>#VALUE!</v>
      </c>
    </row>
    <row r="99" spans="1:18" hidden="1">
      <c r="A99" s="25">
        <v>95</v>
      </c>
      <c r="B99" s="109"/>
      <c r="C99" s="109"/>
      <c r="D99" s="103"/>
      <c r="E99" s="10"/>
      <c r="F99" s="115"/>
      <c r="G99" s="110"/>
      <c r="H99" s="194" t="str">
        <f t="shared" si="19"/>
        <v/>
      </c>
      <c r="I99" s="114"/>
      <c r="J99" s="118">
        <f t="shared" si="14"/>
        <v>0</v>
      </c>
      <c r="K99" s="109">
        <f t="shared" si="15"/>
        <v>0</v>
      </c>
      <c r="L99" s="109">
        <f t="shared" si="16"/>
        <v>0</v>
      </c>
      <c r="M99" s="119">
        <f t="shared" si="12"/>
        <v>0</v>
      </c>
      <c r="N99" s="120">
        <f t="shared" si="17"/>
        <v>0</v>
      </c>
      <c r="O99" s="120" t="str">
        <f t="shared" si="18"/>
        <v/>
      </c>
      <c r="P99" s="19"/>
      <c r="Q99" s="103"/>
      <c r="R99" s="112" t="e">
        <f t="shared" si="13"/>
        <v>#VALUE!</v>
      </c>
    </row>
    <row r="100" spans="1:18" hidden="1">
      <c r="A100" s="25">
        <v>96</v>
      </c>
      <c r="B100" s="109"/>
      <c r="C100" s="109"/>
      <c r="D100" s="103"/>
      <c r="E100" s="10"/>
      <c r="F100" s="115"/>
      <c r="G100" s="110"/>
      <c r="H100" s="194" t="str">
        <f t="shared" si="19"/>
        <v/>
      </c>
      <c r="I100" s="114"/>
      <c r="J100" s="118">
        <f t="shared" si="14"/>
        <v>0</v>
      </c>
      <c r="K100" s="109">
        <f t="shared" si="15"/>
        <v>0</v>
      </c>
      <c r="L100" s="109">
        <f t="shared" si="16"/>
        <v>0</v>
      </c>
      <c r="M100" s="119">
        <f t="shared" si="12"/>
        <v>0</v>
      </c>
      <c r="N100" s="120">
        <f t="shared" si="17"/>
        <v>0</v>
      </c>
      <c r="O100" s="120" t="str">
        <f t="shared" si="18"/>
        <v/>
      </c>
      <c r="P100" s="19"/>
      <c r="Q100" s="103"/>
      <c r="R100" s="112" t="e">
        <f t="shared" si="13"/>
        <v>#VALUE!</v>
      </c>
    </row>
    <row r="101" spans="1:18" hidden="1">
      <c r="A101" s="25">
        <v>97</v>
      </c>
      <c r="B101" s="109"/>
      <c r="C101" s="109"/>
      <c r="D101" s="103"/>
      <c r="E101" s="10"/>
      <c r="F101" s="115"/>
      <c r="G101" s="110"/>
      <c r="H101" s="194" t="str">
        <f t="shared" si="19"/>
        <v/>
      </c>
      <c r="I101" s="114"/>
      <c r="J101" s="118">
        <f t="shared" si="14"/>
        <v>0</v>
      </c>
      <c r="K101" s="109">
        <f t="shared" si="15"/>
        <v>0</v>
      </c>
      <c r="L101" s="109">
        <f t="shared" si="16"/>
        <v>0</v>
      </c>
      <c r="M101" s="119">
        <f t="shared" si="12"/>
        <v>0</v>
      </c>
      <c r="N101" s="120">
        <f t="shared" si="17"/>
        <v>0</v>
      </c>
      <c r="O101" s="120" t="str">
        <f t="shared" si="18"/>
        <v/>
      </c>
      <c r="P101" s="19"/>
      <c r="Q101" s="103"/>
      <c r="R101" s="112" t="e">
        <f t="shared" si="13"/>
        <v>#VALUE!</v>
      </c>
    </row>
    <row r="102" spans="1:18" hidden="1">
      <c r="A102" s="25">
        <v>98</v>
      </c>
      <c r="B102" s="109"/>
      <c r="C102" s="109"/>
      <c r="D102" s="103"/>
      <c r="E102" s="10"/>
      <c r="F102" s="115"/>
      <c r="G102" s="110"/>
      <c r="H102" s="194" t="str">
        <f t="shared" si="19"/>
        <v/>
      </c>
      <c r="I102" s="114"/>
      <c r="J102" s="118">
        <f t="shared" si="14"/>
        <v>0</v>
      </c>
      <c r="K102" s="109">
        <f t="shared" si="15"/>
        <v>0</v>
      </c>
      <c r="L102" s="109">
        <f t="shared" si="16"/>
        <v>0</v>
      </c>
      <c r="M102" s="119">
        <f t="shared" si="12"/>
        <v>0</v>
      </c>
      <c r="N102" s="120">
        <f t="shared" si="17"/>
        <v>0</v>
      </c>
      <c r="O102" s="120" t="str">
        <f t="shared" si="18"/>
        <v/>
      </c>
      <c r="P102" s="19"/>
      <c r="Q102" s="103"/>
      <c r="R102" s="112" t="e">
        <f t="shared" si="13"/>
        <v>#VALUE!</v>
      </c>
    </row>
    <row r="103" spans="1:18" hidden="1">
      <c r="A103" s="25">
        <v>99</v>
      </c>
      <c r="B103" s="109"/>
      <c r="C103" s="109"/>
      <c r="D103" s="103"/>
      <c r="E103" s="10"/>
      <c r="F103" s="115"/>
      <c r="G103" s="110"/>
      <c r="H103" s="194" t="str">
        <f t="shared" si="19"/>
        <v/>
      </c>
      <c r="I103" s="114"/>
      <c r="J103" s="118">
        <f t="shared" si="14"/>
        <v>0</v>
      </c>
      <c r="K103" s="109">
        <f t="shared" si="15"/>
        <v>0</v>
      </c>
      <c r="L103" s="109">
        <f t="shared" si="16"/>
        <v>0</v>
      </c>
      <c r="M103" s="119">
        <f t="shared" si="12"/>
        <v>0</v>
      </c>
      <c r="N103" s="120">
        <f t="shared" si="17"/>
        <v>0</v>
      </c>
      <c r="O103" s="120" t="str">
        <f t="shared" si="18"/>
        <v/>
      </c>
      <c r="P103" s="19"/>
      <c r="Q103" s="103"/>
      <c r="R103" s="112" t="e">
        <f t="shared" si="13"/>
        <v>#VALUE!</v>
      </c>
    </row>
    <row r="104" spans="1:18" hidden="1">
      <c r="A104" s="25">
        <v>100</v>
      </c>
      <c r="B104" s="109"/>
      <c r="C104" s="109"/>
      <c r="D104" s="103"/>
      <c r="E104" s="10"/>
      <c r="F104" s="115"/>
      <c r="G104" s="110"/>
      <c r="H104" s="194" t="str">
        <f t="shared" si="19"/>
        <v/>
      </c>
      <c r="I104" s="114"/>
      <c r="J104" s="118">
        <f t="shared" si="14"/>
        <v>0</v>
      </c>
      <c r="K104" s="109">
        <f t="shared" si="15"/>
        <v>0</v>
      </c>
      <c r="L104" s="109">
        <f t="shared" si="16"/>
        <v>0</v>
      </c>
      <c r="M104" s="119">
        <f t="shared" si="12"/>
        <v>0</v>
      </c>
      <c r="N104" s="120">
        <f t="shared" si="17"/>
        <v>0</v>
      </c>
      <c r="O104" s="120" t="str">
        <f t="shared" si="18"/>
        <v/>
      </c>
      <c r="P104" s="19"/>
      <c r="Q104" s="103"/>
      <c r="R104" s="112" t="e">
        <f t="shared" si="13"/>
        <v>#VALUE!</v>
      </c>
    </row>
    <row r="105" spans="1:18" hidden="1">
      <c r="A105" s="25">
        <v>101</v>
      </c>
      <c r="B105" s="109"/>
      <c r="C105" s="109"/>
      <c r="D105" s="103"/>
      <c r="E105" s="10"/>
      <c r="F105" s="115"/>
      <c r="G105" s="110"/>
      <c r="H105" s="194" t="str">
        <f t="shared" si="19"/>
        <v/>
      </c>
      <c r="I105" s="114"/>
      <c r="J105" s="118">
        <f t="shared" si="14"/>
        <v>0</v>
      </c>
      <c r="K105" s="109">
        <f t="shared" si="15"/>
        <v>0</v>
      </c>
      <c r="L105" s="109">
        <f t="shared" si="16"/>
        <v>0</v>
      </c>
      <c r="M105" s="119">
        <f t="shared" si="12"/>
        <v>0</v>
      </c>
      <c r="N105" s="120">
        <f t="shared" si="17"/>
        <v>0</v>
      </c>
      <c r="O105" s="120" t="str">
        <f t="shared" si="18"/>
        <v/>
      </c>
      <c r="P105" s="19"/>
      <c r="Q105" s="103"/>
      <c r="R105" s="112" t="e">
        <f t="shared" si="13"/>
        <v>#VALUE!</v>
      </c>
    </row>
    <row r="106" spans="1:18" hidden="1">
      <c r="A106" s="25">
        <v>102</v>
      </c>
      <c r="B106" s="109"/>
      <c r="C106" s="109"/>
      <c r="D106" s="103"/>
      <c r="E106" s="10"/>
      <c r="F106" s="115"/>
      <c r="G106" s="110"/>
      <c r="H106" s="194" t="str">
        <f t="shared" si="19"/>
        <v/>
      </c>
      <c r="I106" s="114"/>
      <c r="J106" s="118">
        <f t="shared" si="14"/>
        <v>0</v>
      </c>
      <c r="K106" s="109">
        <f t="shared" si="15"/>
        <v>0</v>
      </c>
      <c r="L106" s="109">
        <f t="shared" si="16"/>
        <v>0</v>
      </c>
      <c r="M106" s="119">
        <f t="shared" si="12"/>
        <v>0</v>
      </c>
      <c r="N106" s="120">
        <f t="shared" si="17"/>
        <v>0</v>
      </c>
      <c r="O106" s="120" t="str">
        <f t="shared" si="18"/>
        <v/>
      </c>
      <c r="P106" s="19"/>
      <c r="Q106" s="103"/>
      <c r="R106" s="112" t="e">
        <f t="shared" si="13"/>
        <v>#VALUE!</v>
      </c>
    </row>
    <row r="107" spans="1:18" hidden="1">
      <c r="A107" s="25">
        <v>103</v>
      </c>
      <c r="B107" s="109"/>
      <c r="C107" s="109"/>
      <c r="D107" s="103"/>
      <c r="E107" s="10"/>
      <c r="F107" s="115"/>
      <c r="G107" s="110"/>
      <c r="H107" s="194" t="str">
        <f t="shared" si="19"/>
        <v/>
      </c>
      <c r="I107" s="114"/>
      <c r="J107" s="118">
        <f t="shared" si="14"/>
        <v>0</v>
      </c>
      <c r="K107" s="109">
        <f t="shared" si="15"/>
        <v>0</v>
      </c>
      <c r="L107" s="109">
        <f t="shared" si="16"/>
        <v>0</v>
      </c>
      <c r="M107" s="119">
        <f t="shared" si="12"/>
        <v>0</v>
      </c>
      <c r="N107" s="120">
        <f t="shared" si="17"/>
        <v>0</v>
      </c>
      <c r="O107" s="120" t="str">
        <f t="shared" si="18"/>
        <v/>
      </c>
      <c r="P107" s="19"/>
      <c r="Q107" s="103"/>
      <c r="R107" s="112" t="e">
        <f t="shared" si="13"/>
        <v>#VALUE!</v>
      </c>
    </row>
    <row r="108" spans="1:18" hidden="1">
      <c r="A108" s="25">
        <v>104</v>
      </c>
      <c r="B108" s="109"/>
      <c r="C108" s="109"/>
      <c r="D108" s="103"/>
      <c r="E108" s="10"/>
      <c r="F108" s="115"/>
      <c r="G108" s="110"/>
      <c r="H108" s="194" t="str">
        <f t="shared" si="19"/>
        <v/>
      </c>
      <c r="I108" s="114"/>
      <c r="J108" s="118">
        <f t="shared" si="14"/>
        <v>0</v>
      </c>
      <c r="K108" s="109">
        <f t="shared" si="15"/>
        <v>0</v>
      </c>
      <c r="L108" s="109">
        <f t="shared" si="16"/>
        <v>0</v>
      </c>
      <c r="M108" s="119">
        <f t="shared" si="12"/>
        <v>0</v>
      </c>
      <c r="N108" s="120">
        <f t="shared" si="17"/>
        <v>0</v>
      </c>
      <c r="O108" s="120" t="str">
        <f t="shared" si="18"/>
        <v/>
      </c>
      <c r="P108" s="19"/>
      <c r="Q108" s="103"/>
      <c r="R108" s="112" t="e">
        <f t="shared" si="13"/>
        <v>#VALUE!</v>
      </c>
    </row>
    <row r="109" spans="1:18" hidden="1">
      <c r="A109" s="25">
        <v>105</v>
      </c>
      <c r="B109" s="109"/>
      <c r="C109" s="109"/>
      <c r="D109" s="103"/>
      <c r="E109" s="10"/>
      <c r="F109" s="115"/>
      <c r="G109" s="110"/>
      <c r="H109" s="194" t="str">
        <f t="shared" si="19"/>
        <v/>
      </c>
      <c r="I109" s="114"/>
      <c r="J109" s="118">
        <f t="shared" si="14"/>
        <v>0</v>
      </c>
      <c r="K109" s="109">
        <f t="shared" si="15"/>
        <v>0</v>
      </c>
      <c r="L109" s="109">
        <f t="shared" si="16"/>
        <v>0</v>
      </c>
      <c r="M109" s="119">
        <f t="shared" si="12"/>
        <v>0</v>
      </c>
      <c r="N109" s="120">
        <f t="shared" si="17"/>
        <v>0</v>
      </c>
      <c r="O109" s="120" t="str">
        <f t="shared" si="18"/>
        <v/>
      </c>
      <c r="P109" s="19"/>
      <c r="Q109" s="103"/>
      <c r="R109" s="112" t="e">
        <f t="shared" si="13"/>
        <v>#VALUE!</v>
      </c>
    </row>
    <row r="110" spans="1:18" hidden="1">
      <c r="A110" s="25">
        <v>106</v>
      </c>
      <c r="B110" s="109"/>
      <c r="C110" s="109"/>
      <c r="D110" s="103"/>
      <c r="E110" s="10"/>
      <c r="F110" s="115"/>
      <c r="G110" s="110"/>
      <c r="H110" s="194" t="str">
        <f t="shared" si="19"/>
        <v/>
      </c>
      <c r="I110" s="114"/>
      <c r="J110" s="118">
        <f t="shared" si="14"/>
        <v>0</v>
      </c>
      <c r="K110" s="109">
        <f t="shared" si="15"/>
        <v>0</v>
      </c>
      <c r="L110" s="109">
        <f t="shared" si="16"/>
        <v>0</v>
      </c>
      <c r="M110" s="119">
        <f t="shared" si="12"/>
        <v>0</v>
      </c>
      <c r="N110" s="120">
        <f t="shared" si="17"/>
        <v>0</v>
      </c>
      <c r="O110" s="120" t="str">
        <f t="shared" si="18"/>
        <v/>
      </c>
      <c r="P110" s="19"/>
      <c r="Q110" s="103"/>
      <c r="R110" s="112" t="e">
        <f t="shared" si="13"/>
        <v>#VALUE!</v>
      </c>
    </row>
    <row r="111" spans="1:18" hidden="1">
      <c r="A111" s="25">
        <v>107</v>
      </c>
      <c r="B111" s="109"/>
      <c r="C111" s="109"/>
      <c r="D111" s="103"/>
      <c r="E111" s="10"/>
      <c r="F111" s="115"/>
      <c r="G111" s="110"/>
      <c r="H111" s="194" t="str">
        <f t="shared" si="19"/>
        <v/>
      </c>
      <c r="I111" s="114"/>
      <c r="J111" s="118">
        <f t="shared" si="14"/>
        <v>0</v>
      </c>
      <c r="K111" s="109">
        <f t="shared" si="15"/>
        <v>0</v>
      </c>
      <c r="L111" s="109">
        <f t="shared" si="16"/>
        <v>0</v>
      </c>
      <c r="M111" s="119">
        <f t="shared" si="12"/>
        <v>0</v>
      </c>
      <c r="N111" s="120">
        <f t="shared" si="17"/>
        <v>0</v>
      </c>
      <c r="O111" s="120" t="str">
        <f t="shared" si="18"/>
        <v/>
      </c>
      <c r="P111" s="19"/>
      <c r="Q111" s="103"/>
      <c r="R111" s="112" t="e">
        <f t="shared" si="13"/>
        <v>#VALUE!</v>
      </c>
    </row>
    <row r="112" spans="1:18" hidden="1">
      <c r="A112" s="25">
        <v>108</v>
      </c>
      <c r="B112" s="109"/>
      <c r="C112" s="109"/>
      <c r="D112" s="103"/>
      <c r="E112" s="10"/>
      <c r="F112" s="115"/>
      <c r="G112" s="110"/>
      <c r="H112" s="194" t="str">
        <f t="shared" si="19"/>
        <v/>
      </c>
      <c r="I112" s="114"/>
      <c r="J112" s="118">
        <f t="shared" si="14"/>
        <v>0</v>
      </c>
      <c r="K112" s="109">
        <f t="shared" si="15"/>
        <v>0</v>
      </c>
      <c r="L112" s="109">
        <f t="shared" si="16"/>
        <v>0</v>
      </c>
      <c r="M112" s="119">
        <f t="shared" si="12"/>
        <v>0</v>
      </c>
      <c r="N112" s="120">
        <f t="shared" si="17"/>
        <v>0</v>
      </c>
      <c r="O112" s="120" t="str">
        <f t="shared" si="18"/>
        <v/>
      </c>
      <c r="P112" s="19"/>
      <c r="Q112" s="103"/>
      <c r="R112" s="112" t="e">
        <f t="shared" si="13"/>
        <v>#VALUE!</v>
      </c>
    </row>
    <row r="113" spans="1:18" hidden="1">
      <c r="A113" s="25">
        <v>109</v>
      </c>
      <c r="B113" s="109"/>
      <c r="C113" s="109"/>
      <c r="D113" s="103"/>
      <c r="E113" s="10"/>
      <c r="F113" s="115"/>
      <c r="G113" s="110"/>
      <c r="H113" s="194" t="str">
        <f t="shared" si="19"/>
        <v/>
      </c>
      <c r="I113" s="114"/>
      <c r="J113" s="118">
        <f t="shared" si="14"/>
        <v>0</v>
      </c>
      <c r="K113" s="109">
        <f t="shared" si="15"/>
        <v>0</v>
      </c>
      <c r="L113" s="109">
        <f t="shared" si="16"/>
        <v>0</v>
      </c>
      <c r="M113" s="119">
        <f t="shared" si="12"/>
        <v>0</v>
      </c>
      <c r="N113" s="120">
        <f t="shared" si="17"/>
        <v>0</v>
      </c>
      <c r="O113" s="120" t="str">
        <f t="shared" si="18"/>
        <v/>
      </c>
      <c r="P113" s="19"/>
      <c r="Q113" s="103"/>
      <c r="R113" s="112" t="e">
        <f t="shared" si="13"/>
        <v>#VALUE!</v>
      </c>
    </row>
    <row r="114" spans="1:18" hidden="1">
      <c r="A114" s="25">
        <v>110</v>
      </c>
      <c r="B114" s="109"/>
      <c r="C114" s="109"/>
      <c r="D114" s="103"/>
      <c r="E114" s="10"/>
      <c r="F114" s="115"/>
      <c r="G114" s="110"/>
      <c r="H114" s="194" t="str">
        <f t="shared" si="19"/>
        <v/>
      </c>
      <c r="I114" s="114"/>
      <c r="J114" s="118">
        <f t="shared" si="14"/>
        <v>0</v>
      </c>
      <c r="K114" s="109">
        <f t="shared" si="15"/>
        <v>0</v>
      </c>
      <c r="L114" s="109">
        <f t="shared" si="16"/>
        <v>0</v>
      </c>
      <c r="M114" s="119">
        <f t="shared" si="12"/>
        <v>0</v>
      </c>
      <c r="N114" s="120">
        <f t="shared" si="17"/>
        <v>0</v>
      </c>
      <c r="O114" s="120" t="str">
        <f t="shared" si="18"/>
        <v/>
      </c>
      <c r="P114" s="19"/>
      <c r="Q114" s="103"/>
      <c r="R114" s="112" t="e">
        <f t="shared" si="13"/>
        <v>#VALUE!</v>
      </c>
    </row>
    <row r="115" spans="1:18" hidden="1">
      <c r="A115" s="25">
        <v>111</v>
      </c>
      <c r="B115" s="109"/>
      <c r="C115" s="109"/>
      <c r="D115" s="103"/>
      <c r="E115" s="10"/>
      <c r="F115" s="115"/>
      <c r="G115" s="110"/>
      <c r="H115" s="194" t="str">
        <f t="shared" si="19"/>
        <v/>
      </c>
      <c r="I115" s="114"/>
      <c r="J115" s="118">
        <f t="shared" si="14"/>
        <v>0</v>
      </c>
      <c r="K115" s="109">
        <f t="shared" si="15"/>
        <v>0</v>
      </c>
      <c r="L115" s="109">
        <f t="shared" si="16"/>
        <v>0</v>
      </c>
      <c r="M115" s="119">
        <f t="shared" si="12"/>
        <v>0</v>
      </c>
      <c r="N115" s="120">
        <f t="shared" si="17"/>
        <v>0</v>
      </c>
      <c r="O115" s="120" t="str">
        <f t="shared" si="18"/>
        <v/>
      </c>
      <c r="P115" s="19"/>
      <c r="Q115" s="103"/>
      <c r="R115" s="112" t="e">
        <f t="shared" si="13"/>
        <v>#VALUE!</v>
      </c>
    </row>
    <row r="116" spans="1:18" hidden="1">
      <c r="A116" s="25">
        <v>112</v>
      </c>
      <c r="B116" s="109"/>
      <c r="C116" s="109"/>
      <c r="D116" s="103"/>
      <c r="E116" s="10"/>
      <c r="F116" s="115"/>
      <c r="G116" s="110"/>
      <c r="H116" s="194" t="str">
        <f t="shared" si="19"/>
        <v/>
      </c>
      <c r="I116" s="114"/>
      <c r="J116" s="118">
        <f t="shared" si="14"/>
        <v>0</v>
      </c>
      <c r="K116" s="109">
        <f t="shared" si="15"/>
        <v>0</v>
      </c>
      <c r="L116" s="109">
        <f t="shared" si="16"/>
        <v>0</v>
      </c>
      <c r="M116" s="119">
        <f t="shared" si="12"/>
        <v>0</v>
      </c>
      <c r="N116" s="120">
        <f t="shared" si="17"/>
        <v>0</v>
      </c>
      <c r="O116" s="120" t="str">
        <f t="shared" si="18"/>
        <v/>
      </c>
      <c r="P116" s="19"/>
      <c r="Q116" s="103"/>
      <c r="R116" s="112" t="e">
        <f t="shared" si="13"/>
        <v>#VALUE!</v>
      </c>
    </row>
    <row r="117" spans="1:18" hidden="1">
      <c r="A117" s="25">
        <v>113</v>
      </c>
      <c r="B117" s="109"/>
      <c r="C117" s="109"/>
      <c r="D117" s="103"/>
      <c r="E117" s="10"/>
      <c r="F117" s="115"/>
      <c r="G117" s="110"/>
      <c r="H117" s="194" t="str">
        <f t="shared" si="19"/>
        <v/>
      </c>
      <c r="I117" s="114"/>
      <c r="J117" s="118">
        <f t="shared" si="14"/>
        <v>0</v>
      </c>
      <c r="K117" s="109">
        <f t="shared" si="15"/>
        <v>0</v>
      </c>
      <c r="L117" s="109">
        <f t="shared" si="16"/>
        <v>0</v>
      </c>
      <c r="M117" s="119">
        <f t="shared" si="12"/>
        <v>0</v>
      </c>
      <c r="N117" s="120">
        <f t="shared" si="17"/>
        <v>0</v>
      </c>
      <c r="O117" s="120" t="str">
        <f t="shared" si="18"/>
        <v/>
      </c>
      <c r="P117" s="19"/>
      <c r="Q117" s="103"/>
      <c r="R117" s="112" t="e">
        <f t="shared" si="13"/>
        <v>#VALUE!</v>
      </c>
    </row>
    <row r="118" spans="1:18" hidden="1">
      <c r="A118" s="25">
        <v>114</v>
      </c>
      <c r="B118" s="109"/>
      <c r="C118" s="109"/>
      <c r="D118" s="103"/>
      <c r="E118" s="10"/>
      <c r="F118" s="115"/>
      <c r="G118" s="110"/>
      <c r="H118" s="194" t="str">
        <f t="shared" si="19"/>
        <v/>
      </c>
      <c r="I118" s="114"/>
      <c r="J118" s="118">
        <f t="shared" si="14"/>
        <v>0</v>
      </c>
      <c r="K118" s="109">
        <f t="shared" si="15"/>
        <v>0</v>
      </c>
      <c r="L118" s="109">
        <f t="shared" si="16"/>
        <v>0</v>
      </c>
      <c r="M118" s="119">
        <f t="shared" si="12"/>
        <v>0</v>
      </c>
      <c r="N118" s="120">
        <f t="shared" si="17"/>
        <v>0</v>
      </c>
      <c r="O118" s="120" t="str">
        <f t="shared" si="18"/>
        <v/>
      </c>
      <c r="P118" s="19"/>
      <c r="Q118" s="103"/>
      <c r="R118" s="112" t="e">
        <f t="shared" si="13"/>
        <v>#VALUE!</v>
      </c>
    </row>
    <row r="119" spans="1:18" hidden="1">
      <c r="A119" s="25">
        <v>115</v>
      </c>
      <c r="B119" s="109"/>
      <c r="C119" s="109"/>
      <c r="D119" s="103"/>
      <c r="E119" s="10"/>
      <c r="F119" s="115"/>
      <c r="G119" s="110"/>
      <c r="H119" s="194" t="str">
        <f t="shared" si="19"/>
        <v/>
      </c>
      <c r="I119" s="114"/>
      <c r="J119" s="118">
        <f t="shared" si="14"/>
        <v>0</v>
      </c>
      <c r="K119" s="109">
        <f t="shared" si="15"/>
        <v>0</v>
      </c>
      <c r="L119" s="109">
        <f t="shared" si="16"/>
        <v>0</v>
      </c>
      <c r="M119" s="119">
        <f t="shared" ref="M119:M182" si="20">F119</f>
        <v>0</v>
      </c>
      <c r="N119" s="120">
        <f t="shared" si="17"/>
        <v>0</v>
      </c>
      <c r="O119" s="120" t="str">
        <f t="shared" si="18"/>
        <v/>
      </c>
      <c r="P119" s="19"/>
      <c r="Q119" s="103"/>
      <c r="R119" s="112" t="e">
        <f t="shared" ref="R119:R182" si="21">H119-O119</f>
        <v>#VALUE!</v>
      </c>
    </row>
    <row r="120" spans="1:18" hidden="1">
      <c r="A120" s="25">
        <v>116</v>
      </c>
      <c r="B120" s="109"/>
      <c r="C120" s="109"/>
      <c r="D120" s="103"/>
      <c r="E120" s="10"/>
      <c r="F120" s="115"/>
      <c r="G120" s="110"/>
      <c r="H120" s="194" t="str">
        <f t="shared" si="19"/>
        <v/>
      </c>
      <c r="I120" s="114"/>
      <c r="J120" s="118">
        <f t="shared" si="14"/>
        <v>0</v>
      </c>
      <c r="K120" s="109">
        <f t="shared" si="15"/>
        <v>0</v>
      </c>
      <c r="L120" s="109">
        <f t="shared" si="16"/>
        <v>0</v>
      </c>
      <c r="M120" s="119">
        <f t="shared" si="20"/>
        <v>0</v>
      </c>
      <c r="N120" s="120">
        <f t="shared" si="17"/>
        <v>0</v>
      </c>
      <c r="O120" s="120" t="str">
        <f t="shared" si="18"/>
        <v/>
      </c>
      <c r="P120" s="19"/>
      <c r="Q120" s="103"/>
      <c r="R120" s="112" t="e">
        <f t="shared" si="21"/>
        <v>#VALUE!</v>
      </c>
    </row>
    <row r="121" spans="1:18" hidden="1">
      <c r="A121" s="25">
        <v>117</v>
      </c>
      <c r="B121" s="109"/>
      <c r="C121" s="109"/>
      <c r="D121" s="103"/>
      <c r="E121" s="10"/>
      <c r="F121" s="115"/>
      <c r="G121" s="110"/>
      <c r="H121" s="194" t="str">
        <f t="shared" si="19"/>
        <v/>
      </c>
      <c r="I121" s="114"/>
      <c r="J121" s="118">
        <f t="shared" si="14"/>
        <v>0</v>
      </c>
      <c r="K121" s="109">
        <f t="shared" si="15"/>
        <v>0</v>
      </c>
      <c r="L121" s="109">
        <f t="shared" si="16"/>
        <v>0</v>
      </c>
      <c r="M121" s="119">
        <f t="shared" si="20"/>
        <v>0</v>
      </c>
      <c r="N121" s="120">
        <f t="shared" si="17"/>
        <v>0</v>
      </c>
      <c r="O121" s="120" t="str">
        <f t="shared" si="18"/>
        <v/>
      </c>
      <c r="P121" s="19"/>
      <c r="Q121" s="103"/>
      <c r="R121" s="112" t="e">
        <f t="shared" si="21"/>
        <v>#VALUE!</v>
      </c>
    </row>
    <row r="122" spans="1:18" hidden="1">
      <c r="A122" s="25">
        <v>118</v>
      </c>
      <c r="B122" s="109"/>
      <c r="C122" s="109"/>
      <c r="D122" s="103"/>
      <c r="E122" s="10"/>
      <c r="F122" s="115"/>
      <c r="G122" s="110"/>
      <c r="H122" s="194" t="str">
        <f t="shared" si="19"/>
        <v/>
      </c>
      <c r="I122" s="114"/>
      <c r="J122" s="118">
        <f t="shared" si="14"/>
        <v>0</v>
      </c>
      <c r="K122" s="109">
        <f t="shared" si="15"/>
        <v>0</v>
      </c>
      <c r="L122" s="109">
        <f t="shared" si="16"/>
        <v>0</v>
      </c>
      <c r="M122" s="119">
        <f t="shared" si="20"/>
        <v>0</v>
      </c>
      <c r="N122" s="120">
        <f t="shared" si="17"/>
        <v>0</v>
      </c>
      <c r="O122" s="120" t="str">
        <f t="shared" si="18"/>
        <v/>
      </c>
      <c r="P122" s="19"/>
      <c r="Q122" s="103"/>
      <c r="R122" s="112" t="e">
        <f t="shared" si="21"/>
        <v>#VALUE!</v>
      </c>
    </row>
    <row r="123" spans="1:18" hidden="1">
      <c r="A123" s="25">
        <v>119</v>
      </c>
      <c r="B123" s="109"/>
      <c r="C123" s="109"/>
      <c r="D123" s="103"/>
      <c r="E123" s="10"/>
      <c r="F123" s="115"/>
      <c r="G123" s="110"/>
      <c r="H123" s="194" t="str">
        <f t="shared" si="19"/>
        <v/>
      </c>
      <c r="I123" s="114"/>
      <c r="J123" s="118">
        <f t="shared" si="14"/>
        <v>0</v>
      </c>
      <c r="K123" s="109">
        <f t="shared" si="15"/>
        <v>0</v>
      </c>
      <c r="L123" s="109">
        <f t="shared" si="16"/>
        <v>0</v>
      </c>
      <c r="M123" s="119">
        <f t="shared" si="20"/>
        <v>0</v>
      </c>
      <c r="N123" s="120">
        <f t="shared" si="17"/>
        <v>0</v>
      </c>
      <c r="O123" s="120" t="str">
        <f t="shared" si="18"/>
        <v/>
      </c>
      <c r="P123" s="19"/>
      <c r="Q123" s="103"/>
      <c r="R123" s="112" t="e">
        <f t="shared" si="21"/>
        <v>#VALUE!</v>
      </c>
    </row>
    <row r="124" spans="1:18" hidden="1">
      <c r="A124" s="25">
        <v>120</v>
      </c>
      <c r="B124" s="109"/>
      <c r="C124" s="109"/>
      <c r="D124" s="103"/>
      <c r="E124" s="10"/>
      <c r="F124" s="115"/>
      <c r="G124" s="110"/>
      <c r="H124" s="194" t="str">
        <f t="shared" si="19"/>
        <v/>
      </c>
      <c r="I124" s="114"/>
      <c r="J124" s="118">
        <f t="shared" si="14"/>
        <v>0</v>
      </c>
      <c r="K124" s="109">
        <f t="shared" si="15"/>
        <v>0</v>
      </c>
      <c r="L124" s="109">
        <f t="shared" si="16"/>
        <v>0</v>
      </c>
      <c r="M124" s="119">
        <f t="shared" si="20"/>
        <v>0</v>
      </c>
      <c r="N124" s="120">
        <f t="shared" si="17"/>
        <v>0</v>
      </c>
      <c r="O124" s="120" t="str">
        <f t="shared" si="18"/>
        <v/>
      </c>
      <c r="P124" s="19"/>
      <c r="Q124" s="103"/>
      <c r="R124" s="112" t="e">
        <f t="shared" si="21"/>
        <v>#VALUE!</v>
      </c>
    </row>
    <row r="125" spans="1:18" hidden="1">
      <c r="A125" s="25">
        <v>121</v>
      </c>
      <c r="B125" s="109"/>
      <c r="C125" s="109"/>
      <c r="D125" s="103"/>
      <c r="E125" s="10"/>
      <c r="F125" s="115"/>
      <c r="G125" s="110"/>
      <c r="H125" s="194" t="str">
        <f t="shared" si="19"/>
        <v/>
      </c>
      <c r="I125" s="114"/>
      <c r="J125" s="118">
        <f t="shared" si="14"/>
        <v>0</v>
      </c>
      <c r="K125" s="109">
        <f t="shared" si="15"/>
        <v>0</v>
      </c>
      <c r="L125" s="109">
        <f t="shared" si="16"/>
        <v>0</v>
      </c>
      <c r="M125" s="119">
        <f t="shared" si="20"/>
        <v>0</v>
      </c>
      <c r="N125" s="120">
        <f t="shared" si="17"/>
        <v>0</v>
      </c>
      <c r="O125" s="120" t="str">
        <f t="shared" si="18"/>
        <v/>
      </c>
      <c r="P125" s="19"/>
      <c r="Q125" s="103"/>
      <c r="R125" s="112" t="e">
        <f t="shared" si="21"/>
        <v>#VALUE!</v>
      </c>
    </row>
    <row r="126" spans="1:18" hidden="1">
      <c r="A126" s="25">
        <v>122</v>
      </c>
      <c r="B126" s="109"/>
      <c r="C126" s="109"/>
      <c r="D126" s="103"/>
      <c r="E126" s="10"/>
      <c r="F126" s="115"/>
      <c r="G126" s="110"/>
      <c r="H126" s="194" t="str">
        <f t="shared" si="19"/>
        <v/>
      </c>
      <c r="I126" s="114"/>
      <c r="J126" s="118">
        <f t="shared" si="14"/>
        <v>0</v>
      </c>
      <c r="K126" s="109">
        <f t="shared" si="15"/>
        <v>0</v>
      </c>
      <c r="L126" s="109">
        <f t="shared" si="16"/>
        <v>0</v>
      </c>
      <c r="M126" s="119">
        <f t="shared" si="20"/>
        <v>0</v>
      </c>
      <c r="N126" s="120">
        <f t="shared" si="17"/>
        <v>0</v>
      </c>
      <c r="O126" s="120" t="str">
        <f t="shared" si="18"/>
        <v/>
      </c>
      <c r="P126" s="19"/>
      <c r="Q126" s="103"/>
      <c r="R126" s="112" t="e">
        <f t="shared" si="21"/>
        <v>#VALUE!</v>
      </c>
    </row>
    <row r="127" spans="1:18" hidden="1">
      <c r="A127" s="25">
        <v>123</v>
      </c>
      <c r="B127" s="109"/>
      <c r="C127" s="109"/>
      <c r="D127" s="103"/>
      <c r="E127" s="10"/>
      <c r="F127" s="115"/>
      <c r="G127" s="110"/>
      <c r="H127" s="194" t="str">
        <f t="shared" si="19"/>
        <v/>
      </c>
      <c r="I127" s="114"/>
      <c r="J127" s="118">
        <f t="shared" si="14"/>
        <v>0</v>
      </c>
      <c r="K127" s="109">
        <f t="shared" si="15"/>
        <v>0</v>
      </c>
      <c r="L127" s="109">
        <f t="shared" si="16"/>
        <v>0</v>
      </c>
      <c r="M127" s="119">
        <f t="shared" si="20"/>
        <v>0</v>
      </c>
      <c r="N127" s="120">
        <f t="shared" si="17"/>
        <v>0</v>
      </c>
      <c r="O127" s="120" t="str">
        <f t="shared" si="18"/>
        <v/>
      </c>
      <c r="P127" s="19"/>
      <c r="Q127" s="103"/>
      <c r="R127" s="112" t="e">
        <f t="shared" si="21"/>
        <v>#VALUE!</v>
      </c>
    </row>
    <row r="128" spans="1:18" hidden="1">
      <c r="A128" s="25">
        <v>124</v>
      </c>
      <c r="B128" s="109"/>
      <c r="C128" s="109"/>
      <c r="D128" s="103"/>
      <c r="E128" s="10"/>
      <c r="F128" s="115"/>
      <c r="G128" s="110"/>
      <c r="H128" s="194" t="str">
        <f t="shared" si="19"/>
        <v/>
      </c>
      <c r="I128" s="114"/>
      <c r="J128" s="118">
        <f t="shared" si="14"/>
        <v>0</v>
      </c>
      <c r="K128" s="109">
        <f t="shared" si="15"/>
        <v>0</v>
      </c>
      <c r="L128" s="109">
        <f t="shared" si="16"/>
        <v>0</v>
      </c>
      <c r="M128" s="119">
        <f t="shared" si="20"/>
        <v>0</v>
      </c>
      <c r="N128" s="120">
        <f t="shared" si="17"/>
        <v>0</v>
      </c>
      <c r="O128" s="120" t="str">
        <f t="shared" si="18"/>
        <v/>
      </c>
      <c r="P128" s="19"/>
      <c r="Q128" s="103"/>
      <c r="R128" s="112" t="e">
        <f t="shared" si="21"/>
        <v>#VALUE!</v>
      </c>
    </row>
    <row r="129" spans="1:18" hidden="1">
      <c r="A129" s="25">
        <v>125</v>
      </c>
      <c r="B129" s="109"/>
      <c r="C129" s="109"/>
      <c r="D129" s="103"/>
      <c r="E129" s="10"/>
      <c r="F129" s="115"/>
      <c r="G129" s="110"/>
      <c r="H129" s="194" t="str">
        <f t="shared" si="19"/>
        <v/>
      </c>
      <c r="I129" s="114"/>
      <c r="J129" s="118">
        <f t="shared" si="14"/>
        <v>0</v>
      </c>
      <c r="K129" s="109">
        <f t="shared" si="15"/>
        <v>0</v>
      </c>
      <c r="L129" s="109">
        <f t="shared" si="16"/>
        <v>0</v>
      </c>
      <c r="M129" s="119">
        <f t="shared" si="20"/>
        <v>0</v>
      </c>
      <c r="N129" s="120">
        <f t="shared" si="17"/>
        <v>0</v>
      </c>
      <c r="O129" s="120" t="str">
        <f t="shared" si="18"/>
        <v/>
      </c>
      <c r="P129" s="19"/>
      <c r="Q129" s="103"/>
      <c r="R129" s="112" t="e">
        <f t="shared" si="21"/>
        <v>#VALUE!</v>
      </c>
    </row>
    <row r="130" spans="1:18" hidden="1">
      <c r="A130" s="25">
        <v>126</v>
      </c>
      <c r="B130" s="109"/>
      <c r="C130" s="109"/>
      <c r="D130" s="103"/>
      <c r="E130" s="10"/>
      <c r="F130" s="115"/>
      <c r="G130" s="110"/>
      <c r="H130" s="194" t="str">
        <f t="shared" si="19"/>
        <v/>
      </c>
      <c r="I130" s="114"/>
      <c r="J130" s="118">
        <f t="shared" si="14"/>
        <v>0</v>
      </c>
      <c r="K130" s="109">
        <f t="shared" si="15"/>
        <v>0</v>
      </c>
      <c r="L130" s="109">
        <f t="shared" si="16"/>
        <v>0</v>
      </c>
      <c r="M130" s="119">
        <f t="shared" si="20"/>
        <v>0</v>
      </c>
      <c r="N130" s="120">
        <f t="shared" si="17"/>
        <v>0</v>
      </c>
      <c r="O130" s="120" t="str">
        <f t="shared" si="18"/>
        <v/>
      </c>
      <c r="P130" s="19"/>
      <c r="Q130" s="103"/>
      <c r="R130" s="112" t="e">
        <f t="shared" si="21"/>
        <v>#VALUE!</v>
      </c>
    </row>
    <row r="131" spans="1:18" hidden="1">
      <c r="A131" s="25">
        <v>127</v>
      </c>
      <c r="B131" s="109"/>
      <c r="C131" s="109"/>
      <c r="D131" s="103"/>
      <c r="E131" s="10"/>
      <c r="F131" s="115"/>
      <c r="G131" s="110"/>
      <c r="H131" s="194" t="str">
        <f t="shared" si="19"/>
        <v/>
      </c>
      <c r="I131" s="114"/>
      <c r="J131" s="118">
        <f t="shared" si="14"/>
        <v>0</v>
      </c>
      <c r="K131" s="109">
        <f t="shared" si="15"/>
        <v>0</v>
      </c>
      <c r="L131" s="109">
        <f t="shared" si="16"/>
        <v>0</v>
      </c>
      <c r="M131" s="119">
        <f t="shared" si="20"/>
        <v>0</v>
      </c>
      <c r="N131" s="120">
        <f t="shared" si="17"/>
        <v>0</v>
      </c>
      <c r="O131" s="120" t="str">
        <f t="shared" si="18"/>
        <v/>
      </c>
      <c r="P131" s="19"/>
      <c r="Q131" s="103"/>
      <c r="R131" s="112" t="e">
        <f t="shared" si="21"/>
        <v>#VALUE!</v>
      </c>
    </row>
    <row r="132" spans="1:18" hidden="1">
      <c r="A132" s="25">
        <v>128</v>
      </c>
      <c r="B132" s="109"/>
      <c r="C132" s="109"/>
      <c r="D132" s="103"/>
      <c r="E132" s="10"/>
      <c r="F132" s="115"/>
      <c r="G132" s="110"/>
      <c r="H132" s="194" t="str">
        <f t="shared" si="19"/>
        <v/>
      </c>
      <c r="I132" s="114"/>
      <c r="J132" s="118">
        <f t="shared" si="14"/>
        <v>0</v>
      </c>
      <c r="K132" s="109">
        <f t="shared" si="15"/>
        <v>0</v>
      </c>
      <c r="L132" s="109">
        <f t="shared" si="16"/>
        <v>0</v>
      </c>
      <c r="M132" s="119">
        <f t="shared" si="20"/>
        <v>0</v>
      </c>
      <c r="N132" s="120">
        <f t="shared" si="17"/>
        <v>0</v>
      </c>
      <c r="O132" s="120" t="str">
        <f t="shared" si="18"/>
        <v/>
      </c>
      <c r="P132" s="19"/>
      <c r="Q132" s="103"/>
      <c r="R132" s="112" t="e">
        <f t="shared" si="21"/>
        <v>#VALUE!</v>
      </c>
    </row>
    <row r="133" spans="1:18" hidden="1">
      <c r="A133" s="25">
        <v>129</v>
      </c>
      <c r="B133" s="109"/>
      <c r="C133" s="109"/>
      <c r="D133" s="103"/>
      <c r="E133" s="10"/>
      <c r="F133" s="115"/>
      <c r="G133" s="110"/>
      <c r="H133" s="194" t="str">
        <f t="shared" si="19"/>
        <v/>
      </c>
      <c r="I133" s="114"/>
      <c r="J133" s="118">
        <f t="shared" si="14"/>
        <v>0</v>
      </c>
      <c r="K133" s="109">
        <f t="shared" si="15"/>
        <v>0</v>
      </c>
      <c r="L133" s="109">
        <f t="shared" si="16"/>
        <v>0</v>
      </c>
      <c r="M133" s="119">
        <f t="shared" si="20"/>
        <v>0</v>
      </c>
      <c r="N133" s="120">
        <f t="shared" si="17"/>
        <v>0</v>
      </c>
      <c r="O133" s="120" t="str">
        <f t="shared" si="18"/>
        <v/>
      </c>
      <c r="P133" s="19"/>
      <c r="Q133" s="103"/>
      <c r="R133" s="112" t="e">
        <f t="shared" si="21"/>
        <v>#VALUE!</v>
      </c>
    </row>
    <row r="134" spans="1:18" hidden="1">
      <c r="A134" s="25">
        <v>130</v>
      </c>
      <c r="B134" s="109"/>
      <c r="C134" s="109"/>
      <c r="D134" s="103"/>
      <c r="E134" s="10"/>
      <c r="F134" s="115"/>
      <c r="G134" s="110"/>
      <c r="H134" s="194" t="str">
        <f t="shared" si="19"/>
        <v/>
      </c>
      <c r="I134" s="114"/>
      <c r="J134" s="118">
        <f t="shared" ref="J134:J197" si="22">B134</f>
        <v>0</v>
      </c>
      <c r="K134" s="109">
        <f t="shared" ref="K134:K197" si="23">C134</f>
        <v>0</v>
      </c>
      <c r="L134" s="109">
        <f t="shared" ref="L134:L197" si="24">E134</f>
        <v>0</v>
      </c>
      <c r="M134" s="119">
        <f t="shared" si="20"/>
        <v>0</v>
      </c>
      <c r="N134" s="120">
        <f t="shared" ref="N134:N197" si="25">G134</f>
        <v>0</v>
      </c>
      <c r="O134" s="120" t="str">
        <f t="shared" ref="O134:O197" si="26">H134</f>
        <v/>
      </c>
      <c r="P134" s="19"/>
      <c r="Q134" s="103"/>
      <c r="R134" s="112" t="e">
        <f t="shared" si="21"/>
        <v>#VALUE!</v>
      </c>
    </row>
    <row r="135" spans="1:18" hidden="1">
      <c r="A135" s="25">
        <v>131</v>
      </c>
      <c r="B135" s="109"/>
      <c r="C135" s="109"/>
      <c r="D135" s="103"/>
      <c r="E135" s="10"/>
      <c r="F135" s="115"/>
      <c r="G135" s="110"/>
      <c r="H135" s="194" t="str">
        <f t="shared" si="19"/>
        <v/>
      </c>
      <c r="I135" s="114"/>
      <c r="J135" s="118">
        <f t="shared" si="22"/>
        <v>0</v>
      </c>
      <c r="K135" s="109">
        <f t="shared" si="23"/>
        <v>0</v>
      </c>
      <c r="L135" s="109">
        <f t="shared" si="24"/>
        <v>0</v>
      </c>
      <c r="M135" s="119">
        <f t="shared" si="20"/>
        <v>0</v>
      </c>
      <c r="N135" s="120">
        <f t="shared" si="25"/>
        <v>0</v>
      </c>
      <c r="O135" s="120" t="str">
        <f t="shared" si="26"/>
        <v/>
      </c>
      <c r="P135" s="19"/>
      <c r="Q135" s="103"/>
      <c r="R135" s="112" t="e">
        <f t="shared" si="21"/>
        <v>#VALUE!</v>
      </c>
    </row>
    <row r="136" spans="1:18" hidden="1">
      <c r="A136" s="25">
        <v>132</v>
      </c>
      <c r="B136" s="109"/>
      <c r="C136" s="109"/>
      <c r="D136" s="103"/>
      <c r="E136" s="10"/>
      <c r="F136" s="115"/>
      <c r="G136" s="110"/>
      <c r="H136" s="194" t="str">
        <f t="shared" ref="H136:H199" si="27">IF(F136="","",G136*F136)</f>
        <v/>
      </c>
      <c r="I136" s="114"/>
      <c r="J136" s="118">
        <f t="shared" si="22"/>
        <v>0</v>
      </c>
      <c r="K136" s="109">
        <f t="shared" si="23"/>
        <v>0</v>
      </c>
      <c r="L136" s="109">
        <f t="shared" si="24"/>
        <v>0</v>
      </c>
      <c r="M136" s="119">
        <f t="shared" si="20"/>
        <v>0</v>
      </c>
      <c r="N136" s="120">
        <f t="shared" si="25"/>
        <v>0</v>
      </c>
      <c r="O136" s="120" t="str">
        <f t="shared" si="26"/>
        <v/>
      </c>
      <c r="P136" s="19"/>
      <c r="Q136" s="103"/>
      <c r="R136" s="112" t="e">
        <f t="shared" si="21"/>
        <v>#VALUE!</v>
      </c>
    </row>
    <row r="137" spans="1:18" hidden="1">
      <c r="A137" s="25">
        <v>133</v>
      </c>
      <c r="B137" s="109"/>
      <c r="C137" s="109"/>
      <c r="D137" s="103"/>
      <c r="E137" s="10"/>
      <c r="F137" s="115"/>
      <c r="G137" s="110"/>
      <c r="H137" s="194" t="str">
        <f t="shared" si="27"/>
        <v/>
      </c>
      <c r="I137" s="114"/>
      <c r="J137" s="118">
        <f t="shared" si="22"/>
        <v>0</v>
      </c>
      <c r="K137" s="109">
        <f t="shared" si="23"/>
        <v>0</v>
      </c>
      <c r="L137" s="109">
        <f t="shared" si="24"/>
        <v>0</v>
      </c>
      <c r="M137" s="119">
        <f t="shared" si="20"/>
        <v>0</v>
      </c>
      <c r="N137" s="120">
        <f t="shared" si="25"/>
        <v>0</v>
      </c>
      <c r="O137" s="120" t="str">
        <f t="shared" si="26"/>
        <v/>
      </c>
      <c r="P137" s="19"/>
      <c r="Q137" s="103"/>
      <c r="R137" s="112" t="e">
        <f t="shared" si="21"/>
        <v>#VALUE!</v>
      </c>
    </row>
    <row r="138" spans="1:18" hidden="1">
      <c r="A138" s="25">
        <v>134</v>
      </c>
      <c r="B138" s="109"/>
      <c r="C138" s="109"/>
      <c r="D138" s="103"/>
      <c r="E138" s="10"/>
      <c r="F138" s="115"/>
      <c r="G138" s="110"/>
      <c r="H138" s="194" t="str">
        <f t="shared" si="27"/>
        <v/>
      </c>
      <c r="I138" s="114"/>
      <c r="J138" s="118">
        <f t="shared" si="22"/>
        <v>0</v>
      </c>
      <c r="K138" s="109">
        <f t="shared" si="23"/>
        <v>0</v>
      </c>
      <c r="L138" s="109">
        <f t="shared" si="24"/>
        <v>0</v>
      </c>
      <c r="M138" s="119">
        <f t="shared" si="20"/>
        <v>0</v>
      </c>
      <c r="N138" s="120">
        <f t="shared" si="25"/>
        <v>0</v>
      </c>
      <c r="O138" s="120" t="str">
        <f t="shared" si="26"/>
        <v/>
      </c>
      <c r="P138" s="19"/>
      <c r="Q138" s="103"/>
      <c r="R138" s="112" t="e">
        <f t="shared" si="21"/>
        <v>#VALUE!</v>
      </c>
    </row>
    <row r="139" spans="1:18" hidden="1">
      <c r="A139" s="25">
        <v>135</v>
      </c>
      <c r="B139" s="109"/>
      <c r="C139" s="109"/>
      <c r="D139" s="103"/>
      <c r="E139" s="10"/>
      <c r="F139" s="115"/>
      <c r="G139" s="110"/>
      <c r="H139" s="194" t="str">
        <f t="shared" si="27"/>
        <v/>
      </c>
      <c r="I139" s="114"/>
      <c r="J139" s="118">
        <f t="shared" si="22"/>
        <v>0</v>
      </c>
      <c r="K139" s="109">
        <f t="shared" si="23"/>
        <v>0</v>
      </c>
      <c r="L139" s="109">
        <f t="shared" si="24"/>
        <v>0</v>
      </c>
      <c r="M139" s="119">
        <f t="shared" si="20"/>
        <v>0</v>
      </c>
      <c r="N139" s="120">
        <f t="shared" si="25"/>
        <v>0</v>
      </c>
      <c r="O139" s="120" t="str">
        <f t="shared" si="26"/>
        <v/>
      </c>
      <c r="P139" s="19"/>
      <c r="Q139" s="103"/>
      <c r="R139" s="112" t="e">
        <f t="shared" si="21"/>
        <v>#VALUE!</v>
      </c>
    </row>
    <row r="140" spans="1:18" hidden="1">
      <c r="A140" s="25">
        <v>136</v>
      </c>
      <c r="B140" s="109"/>
      <c r="C140" s="109"/>
      <c r="D140" s="103"/>
      <c r="E140" s="10"/>
      <c r="F140" s="115"/>
      <c r="G140" s="110"/>
      <c r="H140" s="194" t="str">
        <f t="shared" si="27"/>
        <v/>
      </c>
      <c r="I140" s="114"/>
      <c r="J140" s="118">
        <f t="shared" si="22"/>
        <v>0</v>
      </c>
      <c r="K140" s="109">
        <f t="shared" si="23"/>
        <v>0</v>
      </c>
      <c r="L140" s="109">
        <f t="shared" si="24"/>
        <v>0</v>
      </c>
      <c r="M140" s="119">
        <f t="shared" si="20"/>
        <v>0</v>
      </c>
      <c r="N140" s="120">
        <f t="shared" si="25"/>
        <v>0</v>
      </c>
      <c r="O140" s="120" t="str">
        <f t="shared" si="26"/>
        <v/>
      </c>
      <c r="P140" s="19"/>
      <c r="Q140" s="103"/>
      <c r="R140" s="112" t="e">
        <f t="shared" si="21"/>
        <v>#VALUE!</v>
      </c>
    </row>
    <row r="141" spans="1:18" hidden="1">
      <c r="A141" s="25">
        <v>137</v>
      </c>
      <c r="B141" s="109"/>
      <c r="C141" s="109"/>
      <c r="D141" s="103"/>
      <c r="E141" s="10"/>
      <c r="F141" s="115"/>
      <c r="G141" s="110"/>
      <c r="H141" s="194" t="str">
        <f t="shared" si="27"/>
        <v/>
      </c>
      <c r="I141" s="114"/>
      <c r="J141" s="118">
        <f t="shared" si="22"/>
        <v>0</v>
      </c>
      <c r="K141" s="109">
        <f t="shared" si="23"/>
        <v>0</v>
      </c>
      <c r="L141" s="109">
        <f t="shared" si="24"/>
        <v>0</v>
      </c>
      <c r="M141" s="119">
        <f t="shared" si="20"/>
        <v>0</v>
      </c>
      <c r="N141" s="120">
        <f t="shared" si="25"/>
        <v>0</v>
      </c>
      <c r="O141" s="120" t="str">
        <f t="shared" si="26"/>
        <v/>
      </c>
      <c r="P141" s="19"/>
      <c r="Q141" s="103"/>
      <c r="R141" s="112" t="e">
        <f t="shared" si="21"/>
        <v>#VALUE!</v>
      </c>
    </row>
    <row r="142" spans="1:18" hidden="1">
      <c r="A142" s="25">
        <v>138</v>
      </c>
      <c r="B142" s="109"/>
      <c r="C142" s="109"/>
      <c r="D142" s="103"/>
      <c r="E142" s="10"/>
      <c r="F142" s="115"/>
      <c r="G142" s="110"/>
      <c r="H142" s="194" t="str">
        <f t="shared" si="27"/>
        <v/>
      </c>
      <c r="I142" s="114"/>
      <c r="J142" s="118">
        <f t="shared" si="22"/>
        <v>0</v>
      </c>
      <c r="K142" s="109">
        <f t="shared" si="23"/>
        <v>0</v>
      </c>
      <c r="L142" s="109">
        <f t="shared" si="24"/>
        <v>0</v>
      </c>
      <c r="M142" s="119">
        <f t="shared" si="20"/>
        <v>0</v>
      </c>
      <c r="N142" s="120">
        <f t="shared" si="25"/>
        <v>0</v>
      </c>
      <c r="O142" s="120" t="str">
        <f t="shared" si="26"/>
        <v/>
      </c>
      <c r="P142" s="19"/>
      <c r="Q142" s="103"/>
      <c r="R142" s="112" t="e">
        <f t="shared" si="21"/>
        <v>#VALUE!</v>
      </c>
    </row>
    <row r="143" spans="1:18" hidden="1">
      <c r="A143" s="25">
        <v>139</v>
      </c>
      <c r="B143" s="109"/>
      <c r="C143" s="109"/>
      <c r="D143" s="103"/>
      <c r="E143" s="10"/>
      <c r="F143" s="115"/>
      <c r="G143" s="110"/>
      <c r="H143" s="194" t="str">
        <f t="shared" si="27"/>
        <v/>
      </c>
      <c r="I143" s="114"/>
      <c r="J143" s="118">
        <f t="shared" si="22"/>
        <v>0</v>
      </c>
      <c r="K143" s="109">
        <f t="shared" si="23"/>
        <v>0</v>
      </c>
      <c r="L143" s="109">
        <f t="shared" si="24"/>
        <v>0</v>
      </c>
      <c r="M143" s="119">
        <f t="shared" si="20"/>
        <v>0</v>
      </c>
      <c r="N143" s="120">
        <f t="shared" si="25"/>
        <v>0</v>
      </c>
      <c r="O143" s="120" t="str">
        <f t="shared" si="26"/>
        <v/>
      </c>
      <c r="P143" s="19"/>
      <c r="Q143" s="103"/>
      <c r="R143" s="112" t="e">
        <f t="shared" si="21"/>
        <v>#VALUE!</v>
      </c>
    </row>
    <row r="144" spans="1:18" hidden="1">
      <c r="A144" s="25">
        <v>140</v>
      </c>
      <c r="B144" s="109"/>
      <c r="C144" s="109"/>
      <c r="D144" s="103"/>
      <c r="E144" s="10"/>
      <c r="F144" s="115"/>
      <c r="G144" s="110"/>
      <c r="H144" s="194" t="str">
        <f t="shared" si="27"/>
        <v/>
      </c>
      <c r="I144" s="114"/>
      <c r="J144" s="118">
        <f t="shared" si="22"/>
        <v>0</v>
      </c>
      <c r="K144" s="109">
        <f t="shared" si="23"/>
        <v>0</v>
      </c>
      <c r="L144" s="109">
        <f t="shared" si="24"/>
        <v>0</v>
      </c>
      <c r="M144" s="119">
        <f t="shared" si="20"/>
        <v>0</v>
      </c>
      <c r="N144" s="120">
        <f t="shared" si="25"/>
        <v>0</v>
      </c>
      <c r="O144" s="120" t="str">
        <f t="shared" si="26"/>
        <v/>
      </c>
      <c r="P144" s="19"/>
      <c r="Q144" s="103"/>
      <c r="R144" s="112" t="e">
        <f t="shared" si="21"/>
        <v>#VALUE!</v>
      </c>
    </row>
    <row r="145" spans="1:18" hidden="1">
      <c r="A145" s="25">
        <v>141</v>
      </c>
      <c r="B145" s="109"/>
      <c r="C145" s="109"/>
      <c r="D145" s="103"/>
      <c r="E145" s="10"/>
      <c r="F145" s="115"/>
      <c r="G145" s="110"/>
      <c r="H145" s="194" t="str">
        <f t="shared" si="27"/>
        <v/>
      </c>
      <c r="I145" s="114"/>
      <c r="J145" s="118">
        <f t="shared" si="22"/>
        <v>0</v>
      </c>
      <c r="K145" s="109">
        <f t="shared" si="23"/>
        <v>0</v>
      </c>
      <c r="L145" s="109">
        <f t="shared" si="24"/>
        <v>0</v>
      </c>
      <c r="M145" s="119">
        <f t="shared" si="20"/>
        <v>0</v>
      </c>
      <c r="N145" s="120">
        <f t="shared" si="25"/>
        <v>0</v>
      </c>
      <c r="O145" s="120" t="str">
        <f t="shared" si="26"/>
        <v/>
      </c>
      <c r="P145" s="19"/>
      <c r="Q145" s="103"/>
      <c r="R145" s="112" t="e">
        <f t="shared" si="21"/>
        <v>#VALUE!</v>
      </c>
    </row>
    <row r="146" spans="1:18" hidden="1">
      <c r="A146" s="25">
        <v>142</v>
      </c>
      <c r="B146" s="109"/>
      <c r="C146" s="109"/>
      <c r="D146" s="103"/>
      <c r="E146" s="10"/>
      <c r="F146" s="115"/>
      <c r="G146" s="110"/>
      <c r="H146" s="194" t="str">
        <f t="shared" si="27"/>
        <v/>
      </c>
      <c r="I146" s="114"/>
      <c r="J146" s="118">
        <f t="shared" si="22"/>
        <v>0</v>
      </c>
      <c r="K146" s="109">
        <f t="shared" si="23"/>
        <v>0</v>
      </c>
      <c r="L146" s="109">
        <f t="shared" si="24"/>
        <v>0</v>
      </c>
      <c r="M146" s="119">
        <f t="shared" si="20"/>
        <v>0</v>
      </c>
      <c r="N146" s="120">
        <f t="shared" si="25"/>
        <v>0</v>
      </c>
      <c r="O146" s="120" t="str">
        <f t="shared" si="26"/>
        <v/>
      </c>
      <c r="P146" s="19"/>
      <c r="Q146" s="103"/>
      <c r="R146" s="112" t="e">
        <f t="shared" si="21"/>
        <v>#VALUE!</v>
      </c>
    </row>
    <row r="147" spans="1:18" hidden="1">
      <c r="A147" s="25">
        <v>143</v>
      </c>
      <c r="B147" s="109"/>
      <c r="C147" s="109"/>
      <c r="D147" s="103"/>
      <c r="E147" s="10"/>
      <c r="F147" s="115"/>
      <c r="G147" s="110"/>
      <c r="H147" s="194" t="str">
        <f t="shared" si="27"/>
        <v/>
      </c>
      <c r="I147" s="114"/>
      <c r="J147" s="118">
        <f t="shared" si="22"/>
        <v>0</v>
      </c>
      <c r="K147" s="109">
        <f t="shared" si="23"/>
        <v>0</v>
      </c>
      <c r="L147" s="109">
        <f t="shared" si="24"/>
        <v>0</v>
      </c>
      <c r="M147" s="119">
        <f t="shared" si="20"/>
        <v>0</v>
      </c>
      <c r="N147" s="120">
        <f t="shared" si="25"/>
        <v>0</v>
      </c>
      <c r="O147" s="120" t="str">
        <f t="shared" si="26"/>
        <v/>
      </c>
      <c r="P147" s="19"/>
      <c r="Q147" s="103"/>
      <c r="R147" s="112" t="e">
        <f t="shared" si="21"/>
        <v>#VALUE!</v>
      </c>
    </row>
    <row r="148" spans="1:18" hidden="1">
      <c r="A148" s="25">
        <v>144</v>
      </c>
      <c r="B148" s="109"/>
      <c r="C148" s="109"/>
      <c r="D148" s="103"/>
      <c r="E148" s="10"/>
      <c r="F148" s="115"/>
      <c r="G148" s="110"/>
      <c r="H148" s="194" t="str">
        <f t="shared" si="27"/>
        <v/>
      </c>
      <c r="I148" s="114"/>
      <c r="J148" s="118">
        <f t="shared" si="22"/>
        <v>0</v>
      </c>
      <c r="K148" s="109">
        <f t="shared" si="23"/>
        <v>0</v>
      </c>
      <c r="L148" s="109">
        <f t="shared" si="24"/>
        <v>0</v>
      </c>
      <c r="M148" s="119">
        <f t="shared" si="20"/>
        <v>0</v>
      </c>
      <c r="N148" s="120">
        <f t="shared" si="25"/>
        <v>0</v>
      </c>
      <c r="O148" s="120" t="str">
        <f t="shared" si="26"/>
        <v/>
      </c>
      <c r="P148" s="19"/>
      <c r="Q148" s="103"/>
      <c r="R148" s="112" t="e">
        <f t="shared" si="21"/>
        <v>#VALUE!</v>
      </c>
    </row>
    <row r="149" spans="1:18" hidden="1">
      <c r="A149" s="25">
        <v>145</v>
      </c>
      <c r="B149" s="109"/>
      <c r="C149" s="109"/>
      <c r="D149" s="103"/>
      <c r="E149" s="10"/>
      <c r="F149" s="115"/>
      <c r="G149" s="110"/>
      <c r="H149" s="194" t="str">
        <f t="shared" si="27"/>
        <v/>
      </c>
      <c r="I149" s="114"/>
      <c r="J149" s="118">
        <f t="shared" si="22"/>
        <v>0</v>
      </c>
      <c r="K149" s="109">
        <f t="shared" si="23"/>
        <v>0</v>
      </c>
      <c r="L149" s="109">
        <f t="shared" si="24"/>
        <v>0</v>
      </c>
      <c r="M149" s="119">
        <f t="shared" si="20"/>
        <v>0</v>
      </c>
      <c r="N149" s="120">
        <f t="shared" si="25"/>
        <v>0</v>
      </c>
      <c r="O149" s="120" t="str">
        <f t="shared" si="26"/>
        <v/>
      </c>
      <c r="P149" s="19"/>
      <c r="Q149" s="103"/>
      <c r="R149" s="112" t="e">
        <f t="shared" si="21"/>
        <v>#VALUE!</v>
      </c>
    </row>
    <row r="150" spans="1:18" hidden="1">
      <c r="A150" s="25">
        <v>146</v>
      </c>
      <c r="B150" s="109"/>
      <c r="C150" s="109"/>
      <c r="D150" s="103"/>
      <c r="E150" s="10"/>
      <c r="F150" s="115"/>
      <c r="G150" s="110"/>
      <c r="H150" s="194" t="str">
        <f t="shared" si="27"/>
        <v/>
      </c>
      <c r="I150" s="114"/>
      <c r="J150" s="118">
        <f t="shared" si="22"/>
        <v>0</v>
      </c>
      <c r="K150" s="109">
        <f t="shared" si="23"/>
        <v>0</v>
      </c>
      <c r="L150" s="109">
        <f t="shared" si="24"/>
        <v>0</v>
      </c>
      <c r="M150" s="119">
        <f t="shared" si="20"/>
        <v>0</v>
      </c>
      <c r="N150" s="120">
        <f t="shared" si="25"/>
        <v>0</v>
      </c>
      <c r="O150" s="120" t="str">
        <f t="shared" si="26"/>
        <v/>
      </c>
      <c r="P150" s="19"/>
      <c r="Q150" s="103"/>
      <c r="R150" s="112" t="e">
        <f t="shared" si="21"/>
        <v>#VALUE!</v>
      </c>
    </row>
    <row r="151" spans="1:18" hidden="1">
      <c r="A151" s="25">
        <v>147</v>
      </c>
      <c r="B151" s="109"/>
      <c r="C151" s="109"/>
      <c r="D151" s="103"/>
      <c r="E151" s="10"/>
      <c r="F151" s="115"/>
      <c r="G151" s="110"/>
      <c r="H151" s="194" t="str">
        <f t="shared" si="27"/>
        <v/>
      </c>
      <c r="I151" s="114"/>
      <c r="J151" s="118">
        <f t="shared" si="22"/>
        <v>0</v>
      </c>
      <c r="K151" s="109">
        <f t="shared" si="23"/>
        <v>0</v>
      </c>
      <c r="L151" s="109">
        <f t="shared" si="24"/>
        <v>0</v>
      </c>
      <c r="M151" s="119">
        <f t="shared" si="20"/>
        <v>0</v>
      </c>
      <c r="N151" s="120">
        <f t="shared" si="25"/>
        <v>0</v>
      </c>
      <c r="O151" s="120" t="str">
        <f t="shared" si="26"/>
        <v/>
      </c>
      <c r="P151" s="19"/>
      <c r="Q151" s="103"/>
      <c r="R151" s="112" t="e">
        <f t="shared" si="21"/>
        <v>#VALUE!</v>
      </c>
    </row>
    <row r="152" spans="1:18" hidden="1">
      <c r="A152" s="25">
        <v>148</v>
      </c>
      <c r="B152" s="109"/>
      <c r="C152" s="109"/>
      <c r="D152" s="103"/>
      <c r="E152" s="10"/>
      <c r="F152" s="115"/>
      <c r="G152" s="110"/>
      <c r="H152" s="194" t="str">
        <f t="shared" si="27"/>
        <v/>
      </c>
      <c r="I152" s="114"/>
      <c r="J152" s="118">
        <f t="shared" si="22"/>
        <v>0</v>
      </c>
      <c r="K152" s="109">
        <f t="shared" si="23"/>
        <v>0</v>
      </c>
      <c r="L152" s="109">
        <f t="shared" si="24"/>
        <v>0</v>
      </c>
      <c r="M152" s="119">
        <f t="shared" si="20"/>
        <v>0</v>
      </c>
      <c r="N152" s="120">
        <f t="shared" si="25"/>
        <v>0</v>
      </c>
      <c r="O152" s="120" t="str">
        <f t="shared" si="26"/>
        <v/>
      </c>
      <c r="P152" s="19"/>
      <c r="Q152" s="103"/>
      <c r="R152" s="112" t="e">
        <f t="shared" si="21"/>
        <v>#VALUE!</v>
      </c>
    </row>
    <row r="153" spans="1:18" hidden="1">
      <c r="A153" s="25">
        <v>149</v>
      </c>
      <c r="B153" s="109"/>
      <c r="C153" s="109"/>
      <c r="D153" s="103"/>
      <c r="E153" s="10"/>
      <c r="F153" s="115"/>
      <c r="G153" s="110"/>
      <c r="H153" s="194" t="str">
        <f t="shared" si="27"/>
        <v/>
      </c>
      <c r="I153" s="114"/>
      <c r="J153" s="118">
        <f t="shared" si="22"/>
        <v>0</v>
      </c>
      <c r="K153" s="109">
        <f t="shared" si="23"/>
        <v>0</v>
      </c>
      <c r="L153" s="109">
        <f t="shared" si="24"/>
        <v>0</v>
      </c>
      <c r="M153" s="119">
        <f t="shared" si="20"/>
        <v>0</v>
      </c>
      <c r="N153" s="120">
        <f t="shared" si="25"/>
        <v>0</v>
      </c>
      <c r="O153" s="120" t="str">
        <f t="shared" si="26"/>
        <v/>
      </c>
      <c r="P153" s="19"/>
      <c r="Q153" s="103"/>
      <c r="R153" s="112" t="e">
        <f t="shared" si="21"/>
        <v>#VALUE!</v>
      </c>
    </row>
    <row r="154" spans="1:18" hidden="1">
      <c r="A154" s="25">
        <v>150</v>
      </c>
      <c r="B154" s="109"/>
      <c r="C154" s="109"/>
      <c r="D154" s="103"/>
      <c r="E154" s="10"/>
      <c r="F154" s="115"/>
      <c r="G154" s="110"/>
      <c r="H154" s="194" t="str">
        <f t="shared" si="27"/>
        <v/>
      </c>
      <c r="I154" s="114"/>
      <c r="J154" s="118">
        <f t="shared" si="22"/>
        <v>0</v>
      </c>
      <c r="K154" s="109">
        <f t="shared" si="23"/>
        <v>0</v>
      </c>
      <c r="L154" s="109">
        <f t="shared" si="24"/>
        <v>0</v>
      </c>
      <c r="M154" s="119">
        <f t="shared" si="20"/>
        <v>0</v>
      </c>
      <c r="N154" s="120">
        <f t="shared" si="25"/>
        <v>0</v>
      </c>
      <c r="O154" s="120" t="str">
        <f t="shared" si="26"/>
        <v/>
      </c>
      <c r="P154" s="19"/>
      <c r="Q154" s="103"/>
      <c r="R154" s="112" t="e">
        <f t="shared" si="21"/>
        <v>#VALUE!</v>
      </c>
    </row>
    <row r="155" spans="1:18" hidden="1">
      <c r="A155" s="25">
        <v>151</v>
      </c>
      <c r="B155" s="109"/>
      <c r="C155" s="109"/>
      <c r="D155" s="103"/>
      <c r="E155" s="10"/>
      <c r="F155" s="115"/>
      <c r="G155" s="110"/>
      <c r="H155" s="194" t="str">
        <f t="shared" si="27"/>
        <v/>
      </c>
      <c r="I155" s="114"/>
      <c r="J155" s="118">
        <f t="shared" si="22"/>
        <v>0</v>
      </c>
      <c r="K155" s="109">
        <f t="shared" si="23"/>
        <v>0</v>
      </c>
      <c r="L155" s="109">
        <f t="shared" si="24"/>
        <v>0</v>
      </c>
      <c r="M155" s="119">
        <f t="shared" si="20"/>
        <v>0</v>
      </c>
      <c r="N155" s="120">
        <f t="shared" si="25"/>
        <v>0</v>
      </c>
      <c r="O155" s="120" t="str">
        <f t="shared" si="26"/>
        <v/>
      </c>
      <c r="P155" s="19"/>
      <c r="Q155" s="103"/>
      <c r="R155" s="112" t="e">
        <f t="shared" si="21"/>
        <v>#VALUE!</v>
      </c>
    </row>
    <row r="156" spans="1:18" hidden="1">
      <c r="A156" s="25">
        <v>152</v>
      </c>
      <c r="B156" s="109"/>
      <c r="C156" s="109"/>
      <c r="D156" s="103"/>
      <c r="E156" s="10"/>
      <c r="F156" s="115"/>
      <c r="G156" s="110"/>
      <c r="H156" s="194" t="str">
        <f t="shared" si="27"/>
        <v/>
      </c>
      <c r="I156" s="114"/>
      <c r="J156" s="118">
        <f t="shared" si="22"/>
        <v>0</v>
      </c>
      <c r="K156" s="109">
        <f t="shared" si="23"/>
        <v>0</v>
      </c>
      <c r="L156" s="109">
        <f t="shared" si="24"/>
        <v>0</v>
      </c>
      <c r="M156" s="119">
        <f t="shared" si="20"/>
        <v>0</v>
      </c>
      <c r="N156" s="120">
        <f t="shared" si="25"/>
        <v>0</v>
      </c>
      <c r="O156" s="120" t="str">
        <f t="shared" si="26"/>
        <v/>
      </c>
      <c r="P156" s="19"/>
      <c r="Q156" s="103"/>
      <c r="R156" s="112" t="e">
        <f t="shared" si="21"/>
        <v>#VALUE!</v>
      </c>
    </row>
    <row r="157" spans="1:18" hidden="1">
      <c r="A157" s="25">
        <v>153</v>
      </c>
      <c r="B157" s="109"/>
      <c r="C157" s="109"/>
      <c r="D157" s="103"/>
      <c r="E157" s="10"/>
      <c r="F157" s="115"/>
      <c r="G157" s="110"/>
      <c r="H157" s="194" t="str">
        <f t="shared" si="27"/>
        <v/>
      </c>
      <c r="I157" s="114"/>
      <c r="J157" s="118">
        <f t="shared" si="22"/>
        <v>0</v>
      </c>
      <c r="K157" s="109">
        <f t="shared" si="23"/>
        <v>0</v>
      </c>
      <c r="L157" s="109">
        <f t="shared" si="24"/>
        <v>0</v>
      </c>
      <c r="M157" s="119">
        <f t="shared" si="20"/>
        <v>0</v>
      </c>
      <c r="N157" s="120">
        <f t="shared" si="25"/>
        <v>0</v>
      </c>
      <c r="O157" s="120" t="str">
        <f t="shared" si="26"/>
        <v/>
      </c>
      <c r="P157" s="19"/>
      <c r="Q157" s="103"/>
      <c r="R157" s="112" t="e">
        <f t="shared" si="21"/>
        <v>#VALUE!</v>
      </c>
    </row>
    <row r="158" spans="1:18" hidden="1">
      <c r="A158" s="25">
        <v>154</v>
      </c>
      <c r="B158" s="109"/>
      <c r="C158" s="109"/>
      <c r="D158" s="103"/>
      <c r="E158" s="10"/>
      <c r="F158" s="115"/>
      <c r="G158" s="110"/>
      <c r="H158" s="194" t="str">
        <f t="shared" si="27"/>
        <v/>
      </c>
      <c r="I158" s="114"/>
      <c r="J158" s="118">
        <f t="shared" si="22"/>
        <v>0</v>
      </c>
      <c r="K158" s="109">
        <f t="shared" si="23"/>
        <v>0</v>
      </c>
      <c r="L158" s="109">
        <f t="shared" si="24"/>
        <v>0</v>
      </c>
      <c r="M158" s="119">
        <f t="shared" si="20"/>
        <v>0</v>
      </c>
      <c r="N158" s="120">
        <f t="shared" si="25"/>
        <v>0</v>
      </c>
      <c r="O158" s="120" t="str">
        <f t="shared" si="26"/>
        <v/>
      </c>
      <c r="P158" s="19"/>
      <c r="Q158" s="103"/>
      <c r="R158" s="112" t="e">
        <f t="shared" si="21"/>
        <v>#VALUE!</v>
      </c>
    </row>
    <row r="159" spans="1:18" hidden="1">
      <c r="A159" s="25">
        <v>155</v>
      </c>
      <c r="B159" s="109"/>
      <c r="C159" s="109"/>
      <c r="D159" s="103"/>
      <c r="E159" s="10"/>
      <c r="F159" s="115"/>
      <c r="G159" s="110"/>
      <c r="H159" s="194" t="str">
        <f t="shared" si="27"/>
        <v/>
      </c>
      <c r="I159" s="114"/>
      <c r="J159" s="118">
        <f t="shared" si="22"/>
        <v>0</v>
      </c>
      <c r="K159" s="109">
        <f t="shared" si="23"/>
        <v>0</v>
      </c>
      <c r="L159" s="109">
        <f t="shared" si="24"/>
        <v>0</v>
      </c>
      <c r="M159" s="119">
        <f t="shared" si="20"/>
        <v>0</v>
      </c>
      <c r="N159" s="120">
        <f t="shared" si="25"/>
        <v>0</v>
      </c>
      <c r="O159" s="120" t="str">
        <f t="shared" si="26"/>
        <v/>
      </c>
      <c r="P159" s="19"/>
      <c r="Q159" s="103"/>
      <c r="R159" s="112" t="e">
        <f t="shared" si="21"/>
        <v>#VALUE!</v>
      </c>
    </row>
    <row r="160" spans="1:18" hidden="1">
      <c r="A160" s="25">
        <v>156</v>
      </c>
      <c r="B160" s="109"/>
      <c r="C160" s="109"/>
      <c r="D160" s="103"/>
      <c r="E160" s="10"/>
      <c r="F160" s="115"/>
      <c r="G160" s="110"/>
      <c r="H160" s="194" t="str">
        <f t="shared" si="27"/>
        <v/>
      </c>
      <c r="I160" s="114"/>
      <c r="J160" s="118">
        <f t="shared" si="22"/>
        <v>0</v>
      </c>
      <c r="K160" s="109">
        <f t="shared" si="23"/>
        <v>0</v>
      </c>
      <c r="L160" s="109">
        <f t="shared" si="24"/>
        <v>0</v>
      </c>
      <c r="M160" s="119">
        <f t="shared" si="20"/>
        <v>0</v>
      </c>
      <c r="N160" s="120">
        <f t="shared" si="25"/>
        <v>0</v>
      </c>
      <c r="O160" s="120" t="str">
        <f t="shared" si="26"/>
        <v/>
      </c>
      <c r="P160" s="19"/>
      <c r="Q160" s="103"/>
      <c r="R160" s="112" t="e">
        <f t="shared" si="21"/>
        <v>#VALUE!</v>
      </c>
    </row>
    <row r="161" spans="1:18" hidden="1">
      <c r="A161" s="25">
        <v>157</v>
      </c>
      <c r="B161" s="109"/>
      <c r="C161" s="109"/>
      <c r="D161" s="103"/>
      <c r="E161" s="10"/>
      <c r="F161" s="115"/>
      <c r="G161" s="110"/>
      <c r="H161" s="194" t="str">
        <f t="shared" si="27"/>
        <v/>
      </c>
      <c r="I161" s="114"/>
      <c r="J161" s="118">
        <f t="shared" si="22"/>
        <v>0</v>
      </c>
      <c r="K161" s="109">
        <f t="shared" si="23"/>
        <v>0</v>
      </c>
      <c r="L161" s="109">
        <f t="shared" si="24"/>
        <v>0</v>
      </c>
      <c r="M161" s="119">
        <f t="shared" si="20"/>
        <v>0</v>
      </c>
      <c r="N161" s="120">
        <f t="shared" si="25"/>
        <v>0</v>
      </c>
      <c r="O161" s="120" t="str">
        <f t="shared" si="26"/>
        <v/>
      </c>
      <c r="P161" s="19"/>
      <c r="Q161" s="103"/>
      <c r="R161" s="112" t="e">
        <f t="shared" si="21"/>
        <v>#VALUE!</v>
      </c>
    </row>
    <row r="162" spans="1:18" hidden="1">
      <c r="A162" s="25">
        <v>158</v>
      </c>
      <c r="B162" s="109"/>
      <c r="C162" s="109"/>
      <c r="D162" s="103"/>
      <c r="E162" s="10"/>
      <c r="F162" s="115"/>
      <c r="G162" s="110"/>
      <c r="H162" s="194" t="str">
        <f t="shared" si="27"/>
        <v/>
      </c>
      <c r="I162" s="114"/>
      <c r="J162" s="118">
        <f t="shared" si="22"/>
        <v>0</v>
      </c>
      <c r="K162" s="109">
        <f t="shared" si="23"/>
        <v>0</v>
      </c>
      <c r="L162" s="109">
        <f t="shared" si="24"/>
        <v>0</v>
      </c>
      <c r="M162" s="119">
        <f t="shared" si="20"/>
        <v>0</v>
      </c>
      <c r="N162" s="120">
        <f t="shared" si="25"/>
        <v>0</v>
      </c>
      <c r="O162" s="120" t="str">
        <f t="shared" si="26"/>
        <v/>
      </c>
      <c r="P162" s="19"/>
      <c r="Q162" s="103"/>
      <c r="R162" s="112" t="e">
        <f t="shared" si="21"/>
        <v>#VALUE!</v>
      </c>
    </row>
    <row r="163" spans="1:18" hidden="1">
      <c r="A163" s="25">
        <v>159</v>
      </c>
      <c r="B163" s="109"/>
      <c r="C163" s="109"/>
      <c r="D163" s="103"/>
      <c r="E163" s="10"/>
      <c r="F163" s="115"/>
      <c r="G163" s="110"/>
      <c r="H163" s="194" t="str">
        <f t="shared" si="27"/>
        <v/>
      </c>
      <c r="I163" s="114"/>
      <c r="J163" s="118">
        <f t="shared" si="22"/>
        <v>0</v>
      </c>
      <c r="K163" s="109">
        <f t="shared" si="23"/>
        <v>0</v>
      </c>
      <c r="L163" s="109">
        <f t="shared" si="24"/>
        <v>0</v>
      </c>
      <c r="M163" s="119">
        <f t="shared" si="20"/>
        <v>0</v>
      </c>
      <c r="N163" s="120">
        <f t="shared" si="25"/>
        <v>0</v>
      </c>
      <c r="O163" s="120" t="str">
        <f t="shared" si="26"/>
        <v/>
      </c>
      <c r="P163" s="19"/>
      <c r="Q163" s="103"/>
      <c r="R163" s="112" t="e">
        <f t="shared" si="21"/>
        <v>#VALUE!</v>
      </c>
    </row>
    <row r="164" spans="1:18" hidden="1">
      <c r="A164" s="25">
        <v>160</v>
      </c>
      <c r="B164" s="109"/>
      <c r="C164" s="109"/>
      <c r="D164" s="103"/>
      <c r="E164" s="10"/>
      <c r="F164" s="115"/>
      <c r="G164" s="110"/>
      <c r="H164" s="194" t="str">
        <f t="shared" si="27"/>
        <v/>
      </c>
      <c r="I164" s="114"/>
      <c r="J164" s="118">
        <f t="shared" si="22"/>
        <v>0</v>
      </c>
      <c r="K164" s="109">
        <f t="shared" si="23"/>
        <v>0</v>
      </c>
      <c r="L164" s="109">
        <f t="shared" si="24"/>
        <v>0</v>
      </c>
      <c r="M164" s="119">
        <f t="shared" si="20"/>
        <v>0</v>
      </c>
      <c r="N164" s="120">
        <f t="shared" si="25"/>
        <v>0</v>
      </c>
      <c r="O164" s="120" t="str">
        <f t="shared" si="26"/>
        <v/>
      </c>
      <c r="P164" s="19"/>
      <c r="Q164" s="103"/>
      <c r="R164" s="112" t="e">
        <f t="shared" si="21"/>
        <v>#VALUE!</v>
      </c>
    </row>
    <row r="165" spans="1:18" hidden="1">
      <c r="A165" s="25">
        <v>161</v>
      </c>
      <c r="B165" s="109"/>
      <c r="C165" s="109"/>
      <c r="D165" s="103"/>
      <c r="E165" s="10"/>
      <c r="F165" s="115"/>
      <c r="G165" s="110"/>
      <c r="H165" s="194" t="str">
        <f t="shared" si="27"/>
        <v/>
      </c>
      <c r="I165" s="114"/>
      <c r="J165" s="118">
        <f t="shared" si="22"/>
        <v>0</v>
      </c>
      <c r="K165" s="109">
        <f t="shared" si="23"/>
        <v>0</v>
      </c>
      <c r="L165" s="109">
        <f t="shared" si="24"/>
        <v>0</v>
      </c>
      <c r="M165" s="119">
        <f t="shared" si="20"/>
        <v>0</v>
      </c>
      <c r="N165" s="120">
        <f t="shared" si="25"/>
        <v>0</v>
      </c>
      <c r="O165" s="120" t="str">
        <f t="shared" si="26"/>
        <v/>
      </c>
      <c r="P165" s="19"/>
      <c r="Q165" s="103"/>
      <c r="R165" s="112" t="e">
        <f t="shared" si="21"/>
        <v>#VALUE!</v>
      </c>
    </row>
    <row r="166" spans="1:18" hidden="1">
      <c r="A166" s="25">
        <v>162</v>
      </c>
      <c r="B166" s="109"/>
      <c r="C166" s="109"/>
      <c r="D166" s="103"/>
      <c r="E166" s="10"/>
      <c r="F166" s="115"/>
      <c r="G166" s="110"/>
      <c r="H166" s="194" t="str">
        <f t="shared" si="27"/>
        <v/>
      </c>
      <c r="I166" s="114"/>
      <c r="J166" s="118">
        <f t="shared" si="22"/>
        <v>0</v>
      </c>
      <c r="K166" s="109">
        <f t="shared" si="23"/>
        <v>0</v>
      </c>
      <c r="L166" s="109">
        <f t="shared" si="24"/>
        <v>0</v>
      </c>
      <c r="M166" s="119">
        <f t="shared" si="20"/>
        <v>0</v>
      </c>
      <c r="N166" s="120">
        <f t="shared" si="25"/>
        <v>0</v>
      </c>
      <c r="O166" s="120" t="str">
        <f t="shared" si="26"/>
        <v/>
      </c>
      <c r="P166" s="19"/>
      <c r="Q166" s="103"/>
      <c r="R166" s="112" t="e">
        <f t="shared" si="21"/>
        <v>#VALUE!</v>
      </c>
    </row>
    <row r="167" spans="1:18" hidden="1">
      <c r="A167" s="25">
        <v>163</v>
      </c>
      <c r="B167" s="109"/>
      <c r="C167" s="109"/>
      <c r="D167" s="103"/>
      <c r="E167" s="10"/>
      <c r="F167" s="115"/>
      <c r="G167" s="110"/>
      <c r="H167" s="194" t="str">
        <f t="shared" si="27"/>
        <v/>
      </c>
      <c r="I167" s="114"/>
      <c r="J167" s="118">
        <f t="shared" si="22"/>
        <v>0</v>
      </c>
      <c r="K167" s="109">
        <f t="shared" si="23"/>
        <v>0</v>
      </c>
      <c r="L167" s="109">
        <f t="shared" si="24"/>
        <v>0</v>
      </c>
      <c r="M167" s="119">
        <f t="shared" si="20"/>
        <v>0</v>
      </c>
      <c r="N167" s="120">
        <f t="shared" si="25"/>
        <v>0</v>
      </c>
      <c r="O167" s="120" t="str">
        <f t="shared" si="26"/>
        <v/>
      </c>
      <c r="P167" s="19"/>
      <c r="Q167" s="103"/>
      <c r="R167" s="112" t="e">
        <f t="shared" si="21"/>
        <v>#VALUE!</v>
      </c>
    </row>
    <row r="168" spans="1:18" hidden="1">
      <c r="A168" s="25">
        <v>164</v>
      </c>
      <c r="B168" s="109"/>
      <c r="C168" s="109"/>
      <c r="D168" s="103"/>
      <c r="E168" s="10"/>
      <c r="F168" s="115"/>
      <c r="G168" s="110"/>
      <c r="H168" s="194" t="str">
        <f t="shared" si="27"/>
        <v/>
      </c>
      <c r="I168" s="114"/>
      <c r="J168" s="118">
        <f t="shared" si="22"/>
        <v>0</v>
      </c>
      <c r="K168" s="109">
        <f t="shared" si="23"/>
        <v>0</v>
      </c>
      <c r="L168" s="109">
        <f t="shared" si="24"/>
        <v>0</v>
      </c>
      <c r="M168" s="119">
        <f t="shared" si="20"/>
        <v>0</v>
      </c>
      <c r="N168" s="120">
        <f t="shared" si="25"/>
        <v>0</v>
      </c>
      <c r="O168" s="120" t="str">
        <f t="shared" si="26"/>
        <v/>
      </c>
      <c r="P168" s="19"/>
      <c r="Q168" s="103"/>
      <c r="R168" s="112" t="e">
        <f t="shared" si="21"/>
        <v>#VALUE!</v>
      </c>
    </row>
    <row r="169" spans="1:18" hidden="1">
      <c r="A169" s="25">
        <v>165</v>
      </c>
      <c r="B169" s="109"/>
      <c r="C169" s="109"/>
      <c r="D169" s="103"/>
      <c r="E169" s="10"/>
      <c r="F169" s="115"/>
      <c r="G169" s="110"/>
      <c r="H169" s="194" t="str">
        <f t="shared" si="27"/>
        <v/>
      </c>
      <c r="I169" s="114"/>
      <c r="J169" s="118">
        <f t="shared" si="22"/>
        <v>0</v>
      </c>
      <c r="K169" s="109">
        <f t="shared" si="23"/>
        <v>0</v>
      </c>
      <c r="L169" s="109">
        <f t="shared" si="24"/>
        <v>0</v>
      </c>
      <c r="M169" s="119">
        <f t="shared" si="20"/>
        <v>0</v>
      </c>
      <c r="N169" s="120">
        <f t="shared" si="25"/>
        <v>0</v>
      </c>
      <c r="O169" s="120" t="str">
        <f t="shared" si="26"/>
        <v/>
      </c>
      <c r="P169" s="19"/>
      <c r="Q169" s="103"/>
      <c r="R169" s="112" t="e">
        <f t="shared" si="21"/>
        <v>#VALUE!</v>
      </c>
    </row>
    <row r="170" spans="1:18" hidden="1">
      <c r="A170" s="25">
        <v>166</v>
      </c>
      <c r="B170" s="109"/>
      <c r="C170" s="109"/>
      <c r="D170" s="103"/>
      <c r="E170" s="10"/>
      <c r="F170" s="115"/>
      <c r="G170" s="110"/>
      <c r="H170" s="194" t="str">
        <f t="shared" si="27"/>
        <v/>
      </c>
      <c r="I170" s="114"/>
      <c r="J170" s="118">
        <f t="shared" si="22"/>
        <v>0</v>
      </c>
      <c r="K170" s="109">
        <f t="shared" si="23"/>
        <v>0</v>
      </c>
      <c r="L170" s="109">
        <f t="shared" si="24"/>
        <v>0</v>
      </c>
      <c r="M170" s="119">
        <f t="shared" si="20"/>
        <v>0</v>
      </c>
      <c r="N170" s="120">
        <f t="shared" si="25"/>
        <v>0</v>
      </c>
      <c r="O170" s="120" t="str">
        <f t="shared" si="26"/>
        <v/>
      </c>
      <c r="P170" s="19"/>
      <c r="Q170" s="103"/>
      <c r="R170" s="112" t="e">
        <f t="shared" si="21"/>
        <v>#VALUE!</v>
      </c>
    </row>
    <row r="171" spans="1:18" hidden="1">
      <c r="A171" s="25">
        <v>167</v>
      </c>
      <c r="B171" s="109"/>
      <c r="C171" s="109"/>
      <c r="D171" s="103"/>
      <c r="E171" s="10"/>
      <c r="F171" s="115"/>
      <c r="G171" s="110"/>
      <c r="H171" s="194" t="str">
        <f t="shared" si="27"/>
        <v/>
      </c>
      <c r="I171" s="114"/>
      <c r="J171" s="118">
        <f t="shared" si="22"/>
        <v>0</v>
      </c>
      <c r="K171" s="109">
        <f t="shared" si="23"/>
        <v>0</v>
      </c>
      <c r="L171" s="109">
        <f t="shared" si="24"/>
        <v>0</v>
      </c>
      <c r="M171" s="119">
        <f t="shared" si="20"/>
        <v>0</v>
      </c>
      <c r="N171" s="120">
        <f t="shared" si="25"/>
        <v>0</v>
      </c>
      <c r="O171" s="120" t="str">
        <f t="shared" si="26"/>
        <v/>
      </c>
      <c r="P171" s="19"/>
      <c r="Q171" s="103"/>
      <c r="R171" s="112" t="e">
        <f t="shared" si="21"/>
        <v>#VALUE!</v>
      </c>
    </row>
    <row r="172" spans="1:18" hidden="1">
      <c r="A172" s="25">
        <v>168</v>
      </c>
      <c r="B172" s="109"/>
      <c r="C172" s="109"/>
      <c r="D172" s="103"/>
      <c r="E172" s="10"/>
      <c r="F172" s="115"/>
      <c r="G172" s="110"/>
      <c r="H172" s="194" t="str">
        <f t="shared" si="27"/>
        <v/>
      </c>
      <c r="I172" s="114"/>
      <c r="J172" s="118">
        <f t="shared" si="22"/>
        <v>0</v>
      </c>
      <c r="K172" s="109">
        <f t="shared" si="23"/>
        <v>0</v>
      </c>
      <c r="L172" s="109">
        <f t="shared" si="24"/>
        <v>0</v>
      </c>
      <c r="M172" s="119">
        <f t="shared" si="20"/>
        <v>0</v>
      </c>
      <c r="N172" s="120">
        <f t="shared" si="25"/>
        <v>0</v>
      </c>
      <c r="O172" s="120" t="str">
        <f t="shared" si="26"/>
        <v/>
      </c>
      <c r="P172" s="19"/>
      <c r="Q172" s="103"/>
      <c r="R172" s="112" t="e">
        <f t="shared" si="21"/>
        <v>#VALUE!</v>
      </c>
    </row>
    <row r="173" spans="1:18" hidden="1">
      <c r="A173" s="25">
        <v>169</v>
      </c>
      <c r="B173" s="109"/>
      <c r="C173" s="109"/>
      <c r="D173" s="103"/>
      <c r="E173" s="10"/>
      <c r="F173" s="115"/>
      <c r="G173" s="110"/>
      <c r="H173" s="194" t="str">
        <f t="shared" si="27"/>
        <v/>
      </c>
      <c r="I173" s="114"/>
      <c r="J173" s="118">
        <f t="shared" si="22"/>
        <v>0</v>
      </c>
      <c r="K173" s="109">
        <f t="shared" si="23"/>
        <v>0</v>
      </c>
      <c r="L173" s="109">
        <f t="shared" si="24"/>
        <v>0</v>
      </c>
      <c r="M173" s="119">
        <f t="shared" si="20"/>
        <v>0</v>
      </c>
      <c r="N173" s="120">
        <f t="shared" si="25"/>
        <v>0</v>
      </c>
      <c r="O173" s="120" t="str">
        <f t="shared" si="26"/>
        <v/>
      </c>
      <c r="P173" s="19"/>
      <c r="Q173" s="103"/>
      <c r="R173" s="112" t="e">
        <f t="shared" si="21"/>
        <v>#VALUE!</v>
      </c>
    </row>
    <row r="174" spans="1:18" hidden="1">
      <c r="A174" s="25">
        <v>170</v>
      </c>
      <c r="B174" s="109"/>
      <c r="C174" s="109"/>
      <c r="D174" s="103"/>
      <c r="E174" s="10"/>
      <c r="F174" s="115"/>
      <c r="G174" s="110"/>
      <c r="H174" s="194" t="str">
        <f t="shared" si="27"/>
        <v/>
      </c>
      <c r="I174" s="114"/>
      <c r="J174" s="118">
        <f t="shared" si="22"/>
        <v>0</v>
      </c>
      <c r="K174" s="109">
        <f t="shared" si="23"/>
        <v>0</v>
      </c>
      <c r="L174" s="109">
        <f t="shared" si="24"/>
        <v>0</v>
      </c>
      <c r="M174" s="119">
        <f t="shared" si="20"/>
        <v>0</v>
      </c>
      <c r="N174" s="120">
        <f t="shared" si="25"/>
        <v>0</v>
      </c>
      <c r="O174" s="120" t="str">
        <f t="shared" si="26"/>
        <v/>
      </c>
      <c r="P174" s="19"/>
      <c r="Q174" s="103"/>
      <c r="R174" s="112" t="e">
        <f t="shared" si="21"/>
        <v>#VALUE!</v>
      </c>
    </row>
    <row r="175" spans="1:18" hidden="1">
      <c r="A175" s="25">
        <v>171</v>
      </c>
      <c r="B175" s="109"/>
      <c r="C175" s="109"/>
      <c r="D175" s="103"/>
      <c r="E175" s="10"/>
      <c r="F175" s="115"/>
      <c r="G175" s="110"/>
      <c r="H175" s="194" t="str">
        <f t="shared" si="27"/>
        <v/>
      </c>
      <c r="I175" s="114"/>
      <c r="J175" s="118">
        <f t="shared" si="22"/>
        <v>0</v>
      </c>
      <c r="K175" s="109">
        <f t="shared" si="23"/>
        <v>0</v>
      </c>
      <c r="L175" s="109">
        <f t="shared" si="24"/>
        <v>0</v>
      </c>
      <c r="M175" s="119">
        <f t="shared" si="20"/>
        <v>0</v>
      </c>
      <c r="N175" s="120">
        <f t="shared" si="25"/>
        <v>0</v>
      </c>
      <c r="O175" s="120" t="str">
        <f t="shared" si="26"/>
        <v/>
      </c>
      <c r="P175" s="19"/>
      <c r="Q175" s="103"/>
      <c r="R175" s="112" t="e">
        <f t="shared" si="21"/>
        <v>#VALUE!</v>
      </c>
    </row>
    <row r="176" spans="1:18" hidden="1">
      <c r="A176" s="25">
        <v>172</v>
      </c>
      <c r="B176" s="109"/>
      <c r="C176" s="109"/>
      <c r="D176" s="103"/>
      <c r="E176" s="10"/>
      <c r="F176" s="115"/>
      <c r="G176" s="110"/>
      <c r="H176" s="194" t="str">
        <f t="shared" si="27"/>
        <v/>
      </c>
      <c r="I176" s="114"/>
      <c r="J176" s="118">
        <f t="shared" si="22"/>
        <v>0</v>
      </c>
      <c r="K176" s="109">
        <f t="shared" si="23"/>
        <v>0</v>
      </c>
      <c r="L176" s="109">
        <f t="shared" si="24"/>
        <v>0</v>
      </c>
      <c r="M176" s="119">
        <f t="shared" si="20"/>
        <v>0</v>
      </c>
      <c r="N176" s="120">
        <f t="shared" si="25"/>
        <v>0</v>
      </c>
      <c r="O176" s="120" t="str">
        <f t="shared" si="26"/>
        <v/>
      </c>
      <c r="P176" s="19"/>
      <c r="Q176" s="103"/>
      <c r="R176" s="112" t="e">
        <f t="shared" si="21"/>
        <v>#VALUE!</v>
      </c>
    </row>
    <row r="177" spans="1:18" hidden="1">
      <c r="A177" s="25">
        <v>173</v>
      </c>
      <c r="B177" s="109"/>
      <c r="C177" s="109"/>
      <c r="D177" s="103"/>
      <c r="E177" s="10"/>
      <c r="F177" s="115"/>
      <c r="G177" s="110"/>
      <c r="H177" s="194" t="str">
        <f t="shared" si="27"/>
        <v/>
      </c>
      <c r="I177" s="114"/>
      <c r="J177" s="118">
        <f t="shared" si="22"/>
        <v>0</v>
      </c>
      <c r="K177" s="109">
        <f t="shared" si="23"/>
        <v>0</v>
      </c>
      <c r="L177" s="109">
        <f t="shared" si="24"/>
        <v>0</v>
      </c>
      <c r="M177" s="119">
        <f t="shared" si="20"/>
        <v>0</v>
      </c>
      <c r="N177" s="120">
        <f t="shared" si="25"/>
        <v>0</v>
      </c>
      <c r="O177" s="120" t="str">
        <f t="shared" si="26"/>
        <v/>
      </c>
      <c r="P177" s="19"/>
      <c r="Q177" s="103"/>
      <c r="R177" s="112" t="e">
        <f t="shared" si="21"/>
        <v>#VALUE!</v>
      </c>
    </row>
    <row r="178" spans="1:18" hidden="1">
      <c r="A178" s="25">
        <v>174</v>
      </c>
      <c r="B178" s="109"/>
      <c r="C178" s="109"/>
      <c r="D178" s="103"/>
      <c r="E178" s="10"/>
      <c r="F178" s="115"/>
      <c r="G178" s="110"/>
      <c r="H178" s="194" t="str">
        <f t="shared" si="27"/>
        <v/>
      </c>
      <c r="I178" s="114"/>
      <c r="J178" s="118">
        <f t="shared" si="22"/>
        <v>0</v>
      </c>
      <c r="K178" s="109">
        <f t="shared" si="23"/>
        <v>0</v>
      </c>
      <c r="L178" s="109">
        <f t="shared" si="24"/>
        <v>0</v>
      </c>
      <c r="M178" s="119">
        <f t="shared" si="20"/>
        <v>0</v>
      </c>
      <c r="N178" s="120">
        <f t="shared" si="25"/>
        <v>0</v>
      </c>
      <c r="O178" s="120" t="str">
        <f t="shared" si="26"/>
        <v/>
      </c>
      <c r="P178" s="19"/>
      <c r="Q178" s="103"/>
      <c r="R178" s="112" t="e">
        <f t="shared" si="21"/>
        <v>#VALUE!</v>
      </c>
    </row>
    <row r="179" spans="1:18" hidden="1">
      <c r="A179" s="25">
        <v>175</v>
      </c>
      <c r="B179" s="109"/>
      <c r="C179" s="109"/>
      <c r="D179" s="103"/>
      <c r="E179" s="10"/>
      <c r="F179" s="115"/>
      <c r="G179" s="110"/>
      <c r="H179" s="194" t="str">
        <f t="shared" si="27"/>
        <v/>
      </c>
      <c r="I179" s="114"/>
      <c r="J179" s="118">
        <f t="shared" si="22"/>
        <v>0</v>
      </c>
      <c r="K179" s="109">
        <f t="shared" si="23"/>
        <v>0</v>
      </c>
      <c r="L179" s="109">
        <f t="shared" si="24"/>
        <v>0</v>
      </c>
      <c r="M179" s="119">
        <f t="shared" si="20"/>
        <v>0</v>
      </c>
      <c r="N179" s="120">
        <f t="shared" si="25"/>
        <v>0</v>
      </c>
      <c r="O179" s="120" t="str">
        <f t="shared" si="26"/>
        <v/>
      </c>
      <c r="P179" s="19"/>
      <c r="Q179" s="103"/>
      <c r="R179" s="112" t="e">
        <f t="shared" si="21"/>
        <v>#VALUE!</v>
      </c>
    </row>
    <row r="180" spans="1:18" hidden="1">
      <c r="A180" s="25">
        <v>176</v>
      </c>
      <c r="B180" s="109"/>
      <c r="C180" s="109"/>
      <c r="D180" s="103"/>
      <c r="E180" s="10"/>
      <c r="F180" s="115"/>
      <c r="G180" s="110"/>
      <c r="H180" s="194" t="str">
        <f t="shared" si="27"/>
        <v/>
      </c>
      <c r="I180" s="114"/>
      <c r="J180" s="118">
        <f t="shared" si="22"/>
        <v>0</v>
      </c>
      <c r="K180" s="109">
        <f t="shared" si="23"/>
        <v>0</v>
      </c>
      <c r="L180" s="109">
        <f t="shared" si="24"/>
        <v>0</v>
      </c>
      <c r="M180" s="119">
        <f t="shared" si="20"/>
        <v>0</v>
      </c>
      <c r="N180" s="120">
        <f t="shared" si="25"/>
        <v>0</v>
      </c>
      <c r="O180" s="120" t="str">
        <f t="shared" si="26"/>
        <v/>
      </c>
      <c r="P180" s="19"/>
      <c r="Q180" s="103"/>
      <c r="R180" s="112" t="e">
        <f t="shared" si="21"/>
        <v>#VALUE!</v>
      </c>
    </row>
    <row r="181" spans="1:18" hidden="1">
      <c r="A181" s="25">
        <v>177</v>
      </c>
      <c r="B181" s="109"/>
      <c r="C181" s="109"/>
      <c r="D181" s="103"/>
      <c r="E181" s="10"/>
      <c r="F181" s="115"/>
      <c r="G181" s="110"/>
      <c r="H181" s="194" t="str">
        <f t="shared" si="27"/>
        <v/>
      </c>
      <c r="I181" s="114"/>
      <c r="J181" s="118">
        <f t="shared" si="22"/>
        <v>0</v>
      </c>
      <c r="K181" s="109">
        <f t="shared" si="23"/>
        <v>0</v>
      </c>
      <c r="L181" s="109">
        <f t="shared" si="24"/>
        <v>0</v>
      </c>
      <c r="M181" s="119">
        <f t="shared" si="20"/>
        <v>0</v>
      </c>
      <c r="N181" s="120">
        <f t="shared" si="25"/>
        <v>0</v>
      </c>
      <c r="O181" s="120" t="str">
        <f t="shared" si="26"/>
        <v/>
      </c>
      <c r="P181" s="19"/>
      <c r="Q181" s="103"/>
      <c r="R181" s="112" t="e">
        <f t="shared" si="21"/>
        <v>#VALUE!</v>
      </c>
    </row>
    <row r="182" spans="1:18" hidden="1">
      <c r="A182" s="25">
        <v>178</v>
      </c>
      <c r="B182" s="109"/>
      <c r="C182" s="109"/>
      <c r="D182" s="103"/>
      <c r="E182" s="10"/>
      <c r="F182" s="115"/>
      <c r="G182" s="110"/>
      <c r="H182" s="194" t="str">
        <f t="shared" si="27"/>
        <v/>
      </c>
      <c r="I182" s="114"/>
      <c r="J182" s="118">
        <f t="shared" si="22"/>
        <v>0</v>
      </c>
      <c r="K182" s="109">
        <f t="shared" si="23"/>
        <v>0</v>
      </c>
      <c r="L182" s="109">
        <f t="shared" si="24"/>
        <v>0</v>
      </c>
      <c r="M182" s="119">
        <f t="shared" si="20"/>
        <v>0</v>
      </c>
      <c r="N182" s="120">
        <f t="shared" si="25"/>
        <v>0</v>
      </c>
      <c r="O182" s="120" t="str">
        <f t="shared" si="26"/>
        <v/>
      </c>
      <c r="P182" s="19"/>
      <c r="Q182" s="103"/>
      <c r="R182" s="112" t="e">
        <f t="shared" si="21"/>
        <v>#VALUE!</v>
      </c>
    </row>
    <row r="183" spans="1:18" hidden="1">
      <c r="A183" s="25">
        <v>179</v>
      </c>
      <c r="B183" s="109"/>
      <c r="C183" s="109"/>
      <c r="D183" s="103"/>
      <c r="E183" s="10"/>
      <c r="F183" s="115"/>
      <c r="G183" s="110"/>
      <c r="H183" s="194" t="str">
        <f t="shared" si="27"/>
        <v/>
      </c>
      <c r="I183" s="114"/>
      <c r="J183" s="118">
        <f t="shared" si="22"/>
        <v>0</v>
      </c>
      <c r="K183" s="109">
        <f t="shared" si="23"/>
        <v>0</v>
      </c>
      <c r="L183" s="109">
        <f t="shared" si="24"/>
        <v>0</v>
      </c>
      <c r="M183" s="119">
        <f t="shared" ref="M183:M246" si="28">F183</f>
        <v>0</v>
      </c>
      <c r="N183" s="120">
        <f t="shared" si="25"/>
        <v>0</v>
      </c>
      <c r="O183" s="120" t="str">
        <f t="shared" si="26"/>
        <v/>
      </c>
      <c r="P183" s="19"/>
      <c r="Q183" s="103"/>
      <c r="R183" s="112" t="e">
        <f t="shared" ref="R183:R246" si="29">H183-O183</f>
        <v>#VALUE!</v>
      </c>
    </row>
    <row r="184" spans="1:18" hidden="1">
      <c r="A184" s="25">
        <v>180</v>
      </c>
      <c r="B184" s="109"/>
      <c r="C184" s="109"/>
      <c r="D184" s="103"/>
      <c r="E184" s="10"/>
      <c r="F184" s="115"/>
      <c r="G184" s="110"/>
      <c r="H184" s="194" t="str">
        <f t="shared" si="27"/>
        <v/>
      </c>
      <c r="I184" s="114"/>
      <c r="J184" s="118">
        <f t="shared" si="22"/>
        <v>0</v>
      </c>
      <c r="K184" s="109">
        <f t="shared" si="23"/>
        <v>0</v>
      </c>
      <c r="L184" s="109">
        <f t="shared" si="24"/>
        <v>0</v>
      </c>
      <c r="M184" s="119">
        <f t="shared" si="28"/>
        <v>0</v>
      </c>
      <c r="N184" s="120">
        <f t="shared" si="25"/>
        <v>0</v>
      </c>
      <c r="O184" s="120" t="str">
        <f t="shared" si="26"/>
        <v/>
      </c>
      <c r="P184" s="19"/>
      <c r="Q184" s="103"/>
      <c r="R184" s="112" t="e">
        <f t="shared" si="29"/>
        <v>#VALUE!</v>
      </c>
    </row>
    <row r="185" spans="1:18" hidden="1">
      <c r="A185" s="25">
        <v>181</v>
      </c>
      <c r="B185" s="109"/>
      <c r="C185" s="109"/>
      <c r="D185" s="103"/>
      <c r="E185" s="10"/>
      <c r="F185" s="115"/>
      <c r="G185" s="110"/>
      <c r="H185" s="194" t="str">
        <f t="shared" si="27"/>
        <v/>
      </c>
      <c r="I185" s="114"/>
      <c r="J185" s="118">
        <f t="shared" si="22"/>
        <v>0</v>
      </c>
      <c r="K185" s="109">
        <f t="shared" si="23"/>
        <v>0</v>
      </c>
      <c r="L185" s="109">
        <f t="shared" si="24"/>
        <v>0</v>
      </c>
      <c r="M185" s="119">
        <f t="shared" si="28"/>
        <v>0</v>
      </c>
      <c r="N185" s="120">
        <f t="shared" si="25"/>
        <v>0</v>
      </c>
      <c r="O185" s="120" t="str">
        <f t="shared" si="26"/>
        <v/>
      </c>
      <c r="P185" s="19"/>
      <c r="Q185" s="103"/>
      <c r="R185" s="112" t="e">
        <f t="shared" si="29"/>
        <v>#VALUE!</v>
      </c>
    </row>
    <row r="186" spans="1:18" hidden="1">
      <c r="A186" s="25">
        <v>182</v>
      </c>
      <c r="B186" s="109"/>
      <c r="C186" s="109"/>
      <c r="D186" s="103"/>
      <c r="E186" s="10"/>
      <c r="F186" s="115"/>
      <c r="G186" s="110"/>
      <c r="H186" s="194" t="str">
        <f t="shared" si="27"/>
        <v/>
      </c>
      <c r="I186" s="114"/>
      <c r="J186" s="118">
        <f t="shared" si="22"/>
        <v>0</v>
      </c>
      <c r="K186" s="109">
        <f t="shared" si="23"/>
        <v>0</v>
      </c>
      <c r="L186" s="109">
        <f t="shared" si="24"/>
        <v>0</v>
      </c>
      <c r="M186" s="119">
        <f t="shared" si="28"/>
        <v>0</v>
      </c>
      <c r="N186" s="120">
        <f t="shared" si="25"/>
        <v>0</v>
      </c>
      <c r="O186" s="120" t="str">
        <f t="shared" si="26"/>
        <v/>
      </c>
      <c r="P186" s="19"/>
      <c r="Q186" s="103"/>
      <c r="R186" s="112" t="e">
        <f t="shared" si="29"/>
        <v>#VALUE!</v>
      </c>
    </row>
    <row r="187" spans="1:18" hidden="1">
      <c r="A187" s="25">
        <v>183</v>
      </c>
      <c r="B187" s="109"/>
      <c r="C187" s="109"/>
      <c r="D187" s="103"/>
      <c r="E187" s="10"/>
      <c r="F187" s="115"/>
      <c r="G187" s="110"/>
      <c r="H187" s="194" t="str">
        <f t="shared" si="27"/>
        <v/>
      </c>
      <c r="I187" s="114"/>
      <c r="J187" s="118">
        <f t="shared" si="22"/>
        <v>0</v>
      </c>
      <c r="K187" s="109">
        <f t="shared" si="23"/>
        <v>0</v>
      </c>
      <c r="L187" s="109">
        <f t="shared" si="24"/>
        <v>0</v>
      </c>
      <c r="M187" s="119">
        <f t="shared" si="28"/>
        <v>0</v>
      </c>
      <c r="N187" s="120">
        <f t="shared" si="25"/>
        <v>0</v>
      </c>
      <c r="O187" s="120" t="str">
        <f t="shared" si="26"/>
        <v/>
      </c>
      <c r="P187" s="19"/>
      <c r="Q187" s="103"/>
      <c r="R187" s="112" t="e">
        <f t="shared" si="29"/>
        <v>#VALUE!</v>
      </c>
    </row>
    <row r="188" spans="1:18" hidden="1">
      <c r="A188" s="25">
        <v>184</v>
      </c>
      <c r="B188" s="109"/>
      <c r="C188" s="109"/>
      <c r="D188" s="103"/>
      <c r="E188" s="10"/>
      <c r="F188" s="115"/>
      <c r="G188" s="110"/>
      <c r="H188" s="194" t="str">
        <f t="shared" si="27"/>
        <v/>
      </c>
      <c r="I188" s="114"/>
      <c r="J188" s="118">
        <f t="shared" si="22"/>
        <v>0</v>
      </c>
      <c r="K188" s="109">
        <f t="shared" si="23"/>
        <v>0</v>
      </c>
      <c r="L188" s="109">
        <f t="shared" si="24"/>
        <v>0</v>
      </c>
      <c r="M188" s="119">
        <f t="shared" si="28"/>
        <v>0</v>
      </c>
      <c r="N188" s="120">
        <f t="shared" si="25"/>
        <v>0</v>
      </c>
      <c r="O188" s="120" t="str">
        <f t="shared" si="26"/>
        <v/>
      </c>
      <c r="P188" s="19"/>
      <c r="Q188" s="103"/>
      <c r="R188" s="112" t="e">
        <f t="shared" si="29"/>
        <v>#VALUE!</v>
      </c>
    </row>
    <row r="189" spans="1:18" hidden="1">
      <c r="A189" s="25">
        <v>185</v>
      </c>
      <c r="B189" s="109"/>
      <c r="C189" s="109"/>
      <c r="D189" s="103"/>
      <c r="E189" s="10"/>
      <c r="F189" s="115"/>
      <c r="G189" s="110"/>
      <c r="H189" s="194" t="str">
        <f t="shared" si="27"/>
        <v/>
      </c>
      <c r="I189" s="114"/>
      <c r="J189" s="118">
        <f t="shared" si="22"/>
        <v>0</v>
      </c>
      <c r="K189" s="109">
        <f t="shared" si="23"/>
        <v>0</v>
      </c>
      <c r="L189" s="109">
        <f t="shared" si="24"/>
        <v>0</v>
      </c>
      <c r="M189" s="119">
        <f t="shared" si="28"/>
        <v>0</v>
      </c>
      <c r="N189" s="120">
        <f t="shared" si="25"/>
        <v>0</v>
      </c>
      <c r="O189" s="120" t="str">
        <f t="shared" si="26"/>
        <v/>
      </c>
      <c r="P189" s="19"/>
      <c r="Q189" s="103"/>
      <c r="R189" s="112" t="e">
        <f t="shared" si="29"/>
        <v>#VALUE!</v>
      </c>
    </row>
    <row r="190" spans="1:18" hidden="1">
      <c r="A190" s="25">
        <v>186</v>
      </c>
      <c r="B190" s="109"/>
      <c r="C190" s="109"/>
      <c r="D190" s="103"/>
      <c r="E190" s="10"/>
      <c r="F190" s="115"/>
      <c r="G190" s="110"/>
      <c r="H190" s="194" t="str">
        <f t="shared" si="27"/>
        <v/>
      </c>
      <c r="I190" s="114"/>
      <c r="J190" s="118">
        <f t="shared" si="22"/>
        <v>0</v>
      </c>
      <c r="K190" s="109">
        <f t="shared" si="23"/>
        <v>0</v>
      </c>
      <c r="L190" s="109">
        <f t="shared" si="24"/>
        <v>0</v>
      </c>
      <c r="M190" s="119">
        <f t="shared" si="28"/>
        <v>0</v>
      </c>
      <c r="N190" s="120">
        <f t="shared" si="25"/>
        <v>0</v>
      </c>
      <c r="O190" s="120" t="str">
        <f t="shared" si="26"/>
        <v/>
      </c>
      <c r="P190" s="19"/>
      <c r="Q190" s="103"/>
      <c r="R190" s="112" t="e">
        <f t="shared" si="29"/>
        <v>#VALUE!</v>
      </c>
    </row>
    <row r="191" spans="1:18" hidden="1">
      <c r="A191" s="25">
        <v>187</v>
      </c>
      <c r="B191" s="109"/>
      <c r="C191" s="109"/>
      <c r="D191" s="103"/>
      <c r="E191" s="10"/>
      <c r="F191" s="115"/>
      <c r="G191" s="110"/>
      <c r="H191" s="194" t="str">
        <f t="shared" si="27"/>
        <v/>
      </c>
      <c r="I191" s="114"/>
      <c r="J191" s="118">
        <f t="shared" si="22"/>
        <v>0</v>
      </c>
      <c r="K191" s="109">
        <f t="shared" si="23"/>
        <v>0</v>
      </c>
      <c r="L191" s="109">
        <f t="shared" si="24"/>
        <v>0</v>
      </c>
      <c r="M191" s="119">
        <f t="shared" si="28"/>
        <v>0</v>
      </c>
      <c r="N191" s="120">
        <f t="shared" si="25"/>
        <v>0</v>
      </c>
      <c r="O191" s="120" t="str">
        <f t="shared" si="26"/>
        <v/>
      </c>
      <c r="P191" s="19"/>
      <c r="Q191" s="103"/>
      <c r="R191" s="112" t="e">
        <f t="shared" si="29"/>
        <v>#VALUE!</v>
      </c>
    </row>
    <row r="192" spans="1:18" hidden="1">
      <c r="A192" s="25">
        <v>188</v>
      </c>
      <c r="B192" s="109"/>
      <c r="C192" s="109"/>
      <c r="D192" s="103"/>
      <c r="E192" s="10"/>
      <c r="F192" s="115"/>
      <c r="G192" s="110"/>
      <c r="H192" s="194" t="str">
        <f t="shared" si="27"/>
        <v/>
      </c>
      <c r="I192" s="114"/>
      <c r="J192" s="118">
        <f t="shared" si="22"/>
        <v>0</v>
      </c>
      <c r="K192" s="109">
        <f t="shared" si="23"/>
        <v>0</v>
      </c>
      <c r="L192" s="109">
        <f t="shared" si="24"/>
        <v>0</v>
      </c>
      <c r="M192" s="119">
        <f t="shared" si="28"/>
        <v>0</v>
      </c>
      <c r="N192" s="120">
        <f t="shared" si="25"/>
        <v>0</v>
      </c>
      <c r="O192" s="120" t="str">
        <f t="shared" si="26"/>
        <v/>
      </c>
      <c r="P192" s="19"/>
      <c r="Q192" s="103"/>
      <c r="R192" s="112" t="e">
        <f t="shared" si="29"/>
        <v>#VALUE!</v>
      </c>
    </row>
    <row r="193" spans="1:18" hidden="1">
      <c r="A193" s="25">
        <v>189</v>
      </c>
      <c r="B193" s="109"/>
      <c r="C193" s="109"/>
      <c r="D193" s="103"/>
      <c r="E193" s="10"/>
      <c r="F193" s="115"/>
      <c r="G193" s="110"/>
      <c r="H193" s="194" t="str">
        <f t="shared" si="27"/>
        <v/>
      </c>
      <c r="I193" s="114"/>
      <c r="J193" s="118">
        <f t="shared" si="22"/>
        <v>0</v>
      </c>
      <c r="K193" s="109">
        <f t="shared" si="23"/>
        <v>0</v>
      </c>
      <c r="L193" s="109">
        <f t="shared" si="24"/>
        <v>0</v>
      </c>
      <c r="M193" s="119">
        <f t="shared" si="28"/>
        <v>0</v>
      </c>
      <c r="N193" s="120">
        <f t="shared" si="25"/>
        <v>0</v>
      </c>
      <c r="O193" s="120" t="str">
        <f t="shared" si="26"/>
        <v/>
      </c>
      <c r="P193" s="19"/>
      <c r="Q193" s="103"/>
      <c r="R193" s="112" t="e">
        <f t="shared" si="29"/>
        <v>#VALUE!</v>
      </c>
    </row>
    <row r="194" spans="1:18" hidden="1">
      <c r="A194" s="25">
        <v>190</v>
      </c>
      <c r="B194" s="109"/>
      <c r="C194" s="109"/>
      <c r="D194" s="103"/>
      <c r="E194" s="10"/>
      <c r="F194" s="115"/>
      <c r="G194" s="110"/>
      <c r="H194" s="194" t="str">
        <f t="shared" si="27"/>
        <v/>
      </c>
      <c r="I194" s="114"/>
      <c r="J194" s="118">
        <f t="shared" si="22"/>
        <v>0</v>
      </c>
      <c r="K194" s="109">
        <f t="shared" si="23"/>
        <v>0</v>
      </c>
      <c r="L194" s="109">
        <f t="shared" si="24"/>
        <v>0</v>
      </c>
      <c r="M194" s="119">
        <f t="shared" si="28"/>
        <v>0</v>
      </c>
      <c r="N194" s="120">
        <f t="shared" si="25"/>
        <v>0</v>
      </c>
      <c r="O194" s="120" t="str">
        <f t="shared" si="26"/>
        <v/>
      </c>
      <c r="P194" s="19"/>
      <c r="Q194" s="103"/>
      <c r="R194" s="112" t="e">
        <f t="shared" si="29"/>
        <v>#VALUE!</v>
      </c>
    </row>
    <row r="195" spans="1:18" hidden="1">
      <c r="A195" s="25">
        <v>191</v>
      </c>
      <c r="B195" s="109"/>
      <c r="C195" s="109"/>
      <c r="D195" s="103"/>
      <c r="E195" s="10"/>
      <c r="F195" s="115"/>
      <c r="G195" s="110"/>
      <c r="H195" s="194" t="str">
        <f t="shared" si="27"/>
        <v/>
      </c>
      <c r="I195" s="114"/>
      <c r="J195" s="118">
        <f t="shared" si="22"/>
        <v>0</v>
      </c>
      <c r="K195" s="109">
        <f t="shared" si="23"/>
        <v>0</v>
      </c>
      <c r="L195" s="109">
        <f t="shared" si="24"/>
        <v>0</v>
      </c>
      <c r="M195" s="119">
        <f t="shared" si="28"/>
        <v>0</v>
      </c>
      <c r="N195" s="120">
        <f t="shared" si="25"/>
        <v>0</v>
      </c>
      <c r="O195" s="120" t="str">
        <f t="shared" si="26"/>
        <v/>
      </c>
      <c r="P195" s="19"/>
      <c r="Q195" s="103"/>
      <c r="R195" s="112" t="e">
        <f t="shared" si="29"/>
        <v>#VALUE!</v>
      </c>
    </row>
    <row r="196" spans="1:18" hidden="1">
      <c r="A196" s="25">
        <v>192</v>
      </c>
      <c r="B196" s="109"/>
      <c r="C196" s="109"/>
      <c r="D196" s="103"/>
      <c r="E196" s="10"/>
      <c r="F196" s="115"/>
      <c r="G196" s="110"/>
      <c r="H196" s="194" t="str">
        <f t="shared" si="27"/>
        <v/>
      </c>
      <c r="I196" s="114"/>
      <c r="J196" s="118">
        <f t="shared" si="22"/>
        <v>0</v>
      </c>
      <c r="K196" s="109">
        <f t="shared" si="23"/>
        <v>0</v>
      </c>
      <c r="L196" s="109">
        <f t="shared" si="24"/>
        <v>0</v>
      </c>
      <c r="M196" s="119">
        <f t="shared" si="28"/>
        <v>0</v>
      </c>
      <c r="N196" s="120">
        <f t="shared" si="25"/>
        <v>0</v>
      </c>
      <c r="O196" s="120" t="str">
        <f t="shared" si="26"/>
        <v/>
      </c>
      <c r="P196" s="19"/>
      <c r="Q196" s="103"/>
      <c r="R196" s="112" t="e">
        <f t="shared" si="29"/>
        <v>#VALUE!</v>
      </c>
    </row>
    <row r="197" spans="1:18" hidden="1">
      <c r="A197" s="25">
        <v>193</v>
      </c>
      <c r="B197" s="109"/>
      <c r="C197" s="109"/>
      <c r="D197" s="103"/>
      <c r="E197" s="10"/>
      <c r="F197" s="115"/>
      <c r="G197" s="110"/>
      <c r="H197" s="194" t="str">
        <f t="shared" si="27"/>
        <v/>
      </c>
      <c r="I197" s="114"/>
      <c r="J197" s="118">
        <f t="shared" si="22"/>
        <v>0</v>
      </c>
      <c r="K197" s="109">
        <f t="shared" si="23"/>
        <v>0</v>
      </c>
      <c r="L197" s="109">
        <f t="shared" si="24"/>
        <v>0</v>
      </c>
      <c r="M197" s="119">
        <f t="shared" si="28"/>
        <v>0</v>
      </c>
      <c r="N197" s="120">
        <f t="shared" si="25"/>
        <v>0</v>
      </c>
      <c r="O197" s="120" t="str">
        <f t="shared" si="26"/>
        <v/>
      </c>
      <c r="P197" s="19"/>
      <c r="Q197" s="103"/>
      <c r="R197" s="112" t="e">
        <f t="shared" si="29"/>
        <v>#VALUE!</v>
      </c>
    </row>
    <row r="198" spans="1:18" hidden="1">
      <c r="A198" s="25">
        <v>194</v>
      </c>
      <c r="B198" s="109"/>
      <c r="C198" s="109"/>
      <c r="D198" s="103"/>
      <c r="E198" s="10"/>
      <c r="F198" s="115"/>
      <c r="G198" s="110"/>
      <c r="H198" s="194" t="str">
        <f t="shared" si="27"/>
        <v/>
      </c>
      <c r="I198" s="114"/>
      <c r="J198" s="118">
        <f t="shared" ref="J198:J261" si="30">B198</f>
        <v>0</v>
      </c>
      <c r="K198" s="109">
        <f t="shared" ref="K198:K261" si="31">C198</f>
        <v>0</v>
      </c>
      <c r="L198" s="109">
        <f t="shared" ref="L198:L261" si="32">E198</f>
        <v>0</v>
      </c>
      <c r="M198" s="119">
        <f t="shared" si="28"/>
        <v>0</v>
      </c>
      <c r="N198" s="120">
        <f t="shared" ref="N198:N261" si="33">G198</f>
        <v>0</v>
      </c>
      <c r="O198" s="120" t="str">
        <f t="shared" ref="O198:O261" si="34">H198</f>
        <v/>
      </c>
      <c r="P198" s="19"/>
      <c r="Q198" s="103"/>
      <c r="R198" s="112" t="e">
        <f t="shared" si="29"/>
        <v>#VALUE!</v>
      </c>
    </row>
    <row r="199" spans="1:18" hidden="1">
      <c r="A199" s="25">
        <v>195</v>
      </c>
      <c r="B199" s="109"/>
      <c r="C199" s="109"/>
      <c r="D199" s="103"/>
      <c r="E199" s="10"/>
      <c r="F199" s="115"/>
      <c r="G199" s="110"/>
      <c r="H199" s="194" t="str">
        <f t="shared" si="27"/>
        <v/>
      </c>
      <c r="I199" s="114"/>
      <c r="J199" s="118">
        <f t="shared" si="30"/>
        <v>0</v>
      </c>
      <c r="K199" s="109">
        <f t="shared" si="31"/>
        <v>0</v>
      </c>
      <c r="L199" s="109">
        <f t="shared" si="32"/>
        <v>0</v>
      </c>
      <c r="M199" s="119">
        <f t="shared" si="28"/>
        <v>0</v>
      </c>
      <c r="N199" s="120">
        <f t="shared" si="33"/>
        <v>0</v>
      </c>
      <c r="O199" s="120" t="str">
        <f t="shared" si="34"/>
        <v/>
      </c>
      <c r="P199" s="19"/>
      <c r="Q199" s="103"/>
      <c r="R199" s="112" t="e">
        <f t="shared" si="29"/>
        <v>#VALUE!</v>
      </c>
    </row>
    <row r="200" spans="1:18" hidden="1">
      <c r="A200" s="25">
        <v>196</v>
      </c>
      <c r="B200" s="109"/>
      <c r="C200" s="109"/>
      <c r="D200" s="103"/>
      <c r="E200" s="10"/>
      <c r="F200" s="115"/>
      <c r="G200" s="110"/>
      <c r="H200" s="194" t="str">
        <f t="shared" ref="H200:H263" si="35">IF(F200="","",G200*F200)</f>
        <v/>
      </c>
      <c r="I200" s="114"/>
      <c r="J200" s="118">
        <f t="shared" si="30"/>
        <v>0</v>
      </c>
      <c r="K200" s="109">
        <f t="shared" si="31"/>
        <v>0</v>
      </c>
      <c r="L200" s="109">
        <f t="shared" si="32"/>
        <v>0</v>
      </c>
      <c r="M200" s="119">
        <f t="shared" si="28"/>
        <v>0</v>
      </c>
      <c r="N200" s="120">
        <f t="shared" si="33"/>
        <v>0</v>
      </c>
      <c r="O200" s="120" t="str">
        <f t="shared" si="34"/>
        <v/>
      </c>
      <c r="P200" s="19"/>
      <c r="Q200" s="103"/>
      <c r="R200" s="112" t="e">
        <f t="shared" si="29"/>
        <v>#VALUE!</v>
      </c>
    </row>
    <row r="201" spans="1:18" hidden="1">
      <c r="A201" s="25">
        <v>197</v>
      </c>
      <c r="B201" s="109"/>
      <c r="C201" s="109"/>
      <c r="D201" s="103"/>
      <c r="E201" s="10"/>
      <c r="F201" s="115"/>
      <c r="G201" s="110"/>
      <c r="H201" s="194" t="str">
        <f t="shared" si="35"/>
        <v/>
      </c>
      <c r="I201" s="114"/>
      <c r="J201" s="118">
        <f t="shared" si="30"/>
        <v>0</v>
      </c>
      <c r="K201" s="109">
        <f t="shared" si="31"/>
        <v>0</v>
      </c>
      <c r="L201" s="109">
        <f t="shared" si="32"/>
        <v>0</v>
      </c>
      <c r="M201" s="119">
        <f t="shared" si="28"/>
        <v>0</v>
      </c>
      <c r="N201" s="120">
        <f t="shared" si="33"/>
        <v>0</v>
      </c>
      <c r="O201" s="120" t="str">
        <f t="shared" si="34"/>
        <v/>
      </c>
      <c r="P201" s="19"/>
      <c r="Q201" s="103"/>
      <c r="R201" s="112" t="e">
        <f t="shared" si="29"/>
        <v>#VALUE!</v>
      </c>
    </row>
    <row r="202" spans="1:18" hidden="1">
      <c r="A202" s="25">
        <v>198</v>
      </c>
      <c r="B202" s="109"/>
      <c r="C202" s="109"/>
      <c r="D202" s="103"/>
      <c r="E202" s="10"/>
      <c r="F202" s="115"/>
      <c r="G202" s="110"/>
      <c r="H202" s="194" t="str">
        <f t="shared" si="35"/>
        <v/>
      </c>
      <c r="I202" s="114"/>
      <c r="J202" s="118">
        <f t="shared" si="30"/>
        <v>0</v>
      </c>
      <c r="K202" s="109">
        <f t="shared" si="31"/>
        <v>0</v>
      </c>
      <c r="L202" s="109">
        <f t="shared" si="32"/>
        <v>0</v>
      </c>
      <c r="M202" s="119">
        <f t="shared" si="28"/>
        <v>0</v>
      </c>
      <c r="N202" s="120">
        <f t="shared" si="33"/>
        <v>0</v>
      </c>
      <c r="O202" s="120" t="str">
        <f t="shared" si="34"/>
        <v/>
      </c>
      <c r="P202" s="19"/>
      <c r="Q202" s="103"/>
      <c r="R202" s="112" t="e">
        <f t="shared" si="29"/>
        <v>#VALUE!</v>
      </c>
    </row>
    <row r="203" spans="1:18" hidden="1">
      <c r="A203" s="25">
        <v>199</v>
      </c>
      <c r="B203" s="109"/>
      <c r="C203" s="109"/>
      <c r="D203" s="103"/>
      <c r="E203" s="10"/>
      <c r="F203" s="115"/>
      <c r="G203" s="110"/>
      <c r="H203" s="194" t="str">
        <f t="shared" si="35"/>
        <v/>
      </c>
      <c r="I203" s="114"/>
      <c r="J203" s="118">
        <f t="shared" si="30"/>
        <v>0</v>
      </c>
      <c r="K203" s="109">
        <f t="shared" si="31"/>
        <v>0</v>
      </c>
      <c r="L203" s="109">
        <f t="shared" si="32"/>
        <v>0</v>
      </c>
      <c r="M203" s="119">
        <f t="shared" si="28"/>
        <v>0</v>
      </c>
      <c r="N203" s="120">
        <f t="shared" si="33"/>
        <v>0</v>
      </c>
      <c r="O203" s="120" t="str">
        <f t="shared" si="34"/>
        <v/>
      </c>
      <c r="P203" s="19"/>
      <c r="Q203" s="103"/>
      <c r="R203" s="112" t="e">
        <f t="shared" si="29"/>
        <v>#VALUE!</v>
      </c>
    </row>
    <row r="204" spans="1:18" hidden="1">
      <c r="A204" s="25">
        <v>200</v>
      </c>
      <c r="B204" s="109"/>
      <c r="C204" s="109"/>
      <c r="D204" s="103"/>
      <c r="E204" s="10"/>
      <c r="F204" s="115"/>
      <c r="G204" s="110"/>
      <c r="H204" s="194" t="str">
        <f t="shared" si="35"/>
        <v/>
      </c>
      <c r="I204" s="114"/>
      <c r="J204" s="118">
        <f t="shared" si="30"/>
        <v>0</v>
      </c>
      <c r="K204" s="109">
        <f t="shared" si="31"/>
        <v>0</v>
      </c>
      <c r="L204" s="109">
        <f t="shared" si="32"/>
        <v>0</v>
      </c>
      <c r="M204" s="119">
        <f t="shared" si="28"/>
        <v>0</v>
      </c>
      <c r="N204" s="120">
        <f t="shared" si="33"/>
        <v>0</v>
      </c>
      <c r="O204" s="120" t="str">
        <f t="shared" si="34"/>
        <v/>
      </c>
      <c r="P204" s="19"/>
      <c r="Q204" s="103"/>
      <c r="R204" s="112" t="e">
        <f t="shared" si="29"/>
        <v>#VALUE!</v>
      </c>
    </row>
    <row r="205" spans="1:18" hidden="1">
      <c r="A205" s="25">
        <v>201</v>
      </c>
      <c r="B205" s="109"/>
      <c r="C205" s="109"/>
      <c r="D205" s="103"/>
      <c r="E205" s="10"/>
      <c r="F205" s="115"/>
      <c r="G205" s="110"/>
      <c r="H205" s="194" t="str">
        <f t="shared" si="35"/>
        <v/>
      </c>
      <c r="I205" s="114"/>
      <c r="J205" s="118">
        <f t="shared" si="30"/>
        <v>0</v>
      </c>
      <c r="K205" s="109">
        <f t="shared" si="31"/>
        <v>0</v>
      </c>
      <c r="L205" s="109">
        <f t="shared" si="32"/>
        <v>0</v>
      </c>
      <c r="M205" s="119">
        <f t="shared" si="28"/>
        <v>0</v>
      </c>
      <c r="N205" s="120">
        <f t="shared" si="33"/>
        <v>0</v>
      </c>
      <c r="O205" s="120" t="str">
        <f t="shared" si="34"/>
        <v/>
      </c>
      <c r="P205" s="19"/>
      <c r="Q205" s="103"/>
      <c r="R205" s="112" t="e">
        <f t="shared" si="29"/>
        <v>#VALUE!</v>
      </c>
    </row>
    <row r="206" spans="1:18" hidden="1">
      <c r="A206" s="25">
        <v>202</v>
      </c>
      <c r="B206" s="109"/>
      <c r="C206" s="109"/>
      <c r="D206" s="103"/>
      <c r="E206" s="10"/>
      <c r="F206" s="115"/>
      <c r="G206" s="110"/>
      <c r="H206" s="194" t="str">
        <f t="shared" si="35"/>
        <v/>
      </c>
      <c r="I206" s="114"/>
      <c r="J206" s="118">
        <f t="shared" si="30"/>
        <v>0</v>
      </c>
      <c r="K206" s="109">
        <f t="shared" si="31"/>
        <v>0</v>
      </c>
      <c r="L206" s="109">
        <f t="shared" si="32"/>
        <v>0</v>
      </c>
      <c r="M206" s="119">
        <f t="shared" si="28"/>
        <v>0</v>
      </c>
      <c r="N206" s="120">
        <f t="shared" si="33"/>
        <v>0</v>
      </c>
      <c r="O206" s="120" t="str">
        <f t="shared" si="34"/>
        <v/>
      </c>
      <c r="P206" s="19"/>
      <c r="Q206" s="103"/>
      <c r="R206" s="112" t="e">
        <f t="shared" si="29"/>
        <v>#VALUE!</v>
      </c>
    </row>
    <row r="207" spans="1:18" hidden="1">
      <c r="A207" s="25">
        <v>203</v>
      </c>
      <c r="B207" s="109"/>
      <c r="C207" s="109"/>
      <c r="D207" s="103"/>
      <c r="E207" s="10"/>
      <c r="F207" s="115"/>
      <c r="G207" s="110"/>
      <c r="H207" s="194" t="str">
        <f t="shared" si="35"/>
        <v/>
      </c>
      <c r="I207" s="114"/>
      <c r="J207" s="118">
        <f t="shared" si="30"/>
        <v>0</v>
      </c>
      <c r="K207" s="109">
        <f t="shared" si="31"/>
        <v>0</v>
      </c>
      <c r="L207" s="109">
        <f t="shared" si="32"/>
        <v>0</v>
      </c>
      <c r="M207" s="119">
        <f t="shared" si="28"/>
        <v>0</v>
      </c>
      <c r="N207" s="120">
        <f t="shared" si="33"/>
        <v>0</v>
      </c>
      <c r="O207" s="120" t="str">
        <f t="shared" si="34"/>
        <v/>
      </c>
      <c r="P207" s="19"/>
      <c r="Q207" s="103"/>
      <c r="R207" s="112" t="e">
        <f t="shared" si="29"/>
        <v>#VALUE!</v>
      </c>
    </row>
    <row r="208" spans="1:18" hidden="1">
      <c r="A208" s="25">
        <v>204</v>
      </c>
      <c r="B208" s="109"/>
      <c r="C208" s="109"/>
      <c r="D208" s="103"/>
      <c r="E208" s="10"/>
      <c r="F208" s="115"/>
      <c r="G208" s="110"/>
      <c r="H208" s="194" t="str">
        <f t="shared" si="35"/>
        <v/>
      </c>
      <c r="I208" s="114"/>
      <c r="J208" s="118">
        <f t="shared" si="30"/>
        <v>0</v>
      </c>
      <c r="K208" s="109">
        <f t="shared" si="31"/>
        <v>0</v>
      </c>
      <c r="L208" s="109">
        <f t="shared" si="32"/>
        <v>0</v>
      </c>
      <c r="M208" s="119">
        <f t="shared" si="28"/>
        <v>0</v>
      </c>
      <c r="N208" s="120">
        <f t="shared" si="33"/>
        <v>0</v>
      </c>
      <c r="O208" s="120" t="str">
        <f t="shared" si="34"/>
        <v/>
      </c>
      <c r="P208" s="19"/>
      <c r="Q208" s="103"/>
      <c r="R208" s="112" t="e">
        <f t="shared" si="29"/>
        <v>#VALUE!</v>
      </c>
    </row>
    <row r="209" spans="1:18" hidden="1">
      <c r="A209" s="25">
        <v>205</v>
      </c>
      <c r="B209" s="109"/>
      <c r="C209" s="109"/>
      <c r="D209" s="103"/>
      <c r="E209" s="10"/>
      <c r="F209" s="115"/>
      <c r="G209" s="110"/>
      <c r="H209" s="194" t="str">
        <f t="shared" si="35"/>
        <v/>
      </c>
      <c r="I209" s="114"/>
      <c r="J209" s="118">
        <f t="shared" si="30"/>
        <v>0</v>
      </c>
      <c r="K209" s="109">
        <f t="shared" si="31"/>
        <v>0</v>
      </c>
      <c r="L209" s="109">
        <f t="shared" si="32"/>
        <v>0</v>
      </c>
      <c r="M209" s="119">
        <f t="shared" si="28"/>
        <v>0</v>
      </c>
      <c r="N209" s="120">
        <f t="shared" si="33"/>
        <v>0</v>
      </c>
      <c r="O209" s="120" t="str">
        <f t="shared" si="34"/>
        <v/>
      </c>
      <c r="P209" s="19"/>
      <c r="Q209" s="103"/>
      <c r="R209" s="112" t="e">
        <f t="shared" si="29"/>
        <v>#VALUE!</v>
      </c>
    </row>
    <row r="210" spans="1:18" hidden="1">
      <c r="A210" s="25">
        <v>206</v>
      </c>
      <c r="B210" s="109"/>
      <c r="C210" s="109"/>
      <c r="D210" s="103"/>
      <c r="E210" s="10"/>
      <c r="F210" s="115"/>
      <c r="G210" s="110"/>
      <c r="H210" s="194" t="str">
        <f t="shared" si="35"/>
        <v/>
      </c>
      <c r="I210" s="114"/>
      <c r="J210" s="118">
        <f t="shared" si="30"/>
        <v>0</v>
      </c>
      <c r="K210" s="109">
        <f t="shared" si="31"/>
        <v>0</v>
      </c>
      <c r="L210" s="109">
        <f t="shared" si="32"/>
        <v>0</v>
      </c>
      <c r="M210" s="119">
        <f t="shared" si="28"/>
        <v>0</v>
      </c>
      <c r="N210" s="120">
        <f t="shared" si="33"/>
        <v>0</v>
      </c>
      <c r="O210" s="120" t="str">
        <f t="shared" si="34"/>
        <v/>
      </c>
      <c r="P210" s="19"/>
      <c r="Q210" s="103"/>
      <c r="R210" s="112" t="e">
        <f t="shared" si="29"/>
        <v>#VALUE!</v>
      </c>
    </row>
    <row r="211" spans="1:18" hidden="1">
      <c r="A211" s="25">
        <v>207</v>
      </c>
      <c r="B211" s="109"/>
      <c r="C211" s="109"/>
      <c r="D211" s="103"/>
      <c r="E211" s="10"/>
      <c r="F211" s="115"/>
      <c r="G211" s="110"/>
      <c r="H211" s="194" t="str">
        <f t="shared" si="35"/>
        <v/>
      </c>
      <c r="I211" s="114"/>
      <c r="J211" s="118">
        <f t="shared" si="30"/>
        <v>0</v>
      </c>
      <c r="K211" s="109">
        <f t="shared" si="31"/>
        <v>0</v>
      </c>
      <c r="L211" s="109">
        <f t="shared" si="32"/>
        <v>0</v>
      </c>
      <c r="M211" s="119">
        <f t="shared" si="28"/>
        <v>0</v>
      </c>
      <c r="N211" s="120">
        <f t="shared" si="33"/>
        <v>0</v>
      </c>
      <c r="O211" s="120" t="str">
        <f t="shared" si="34"/>
        <v/>
      </c>
      <c r="P211" s="19"/>
      <c r="Q211" s="103"/>
      <c r="R211" s="112" t="e">
        <f t="shared" si="29"/>
        <v>#VALUE!</v>
      </c>
    </row>
    <row r="212" spans="1:18" hidden="1">
      <c r="A212" s="25">
        <v>208</v>
      </c>
      <c r="B212" s="109"/>
      <c r="C212" s="109"/>
      <c r="D212" s="103"/>
      <c r="E212" s="10"/>
      <c r="F212" s="115"/>
      <c r="G212" s="110"/>
      <c r="H212" s="194" t="str">
        <f t="shared" si="35"/>
        <v/>
      </c>
      <c r="I212" s="114"/>
      <c r="J212" s="118">
        <f t="shared" si="30"/>
        <v>0</v>
      </c>
      <c r="K212" s="109">
        <f t="shared" si="31"/>
        <v>0</v>
      </c>
      <c r="L212" s="109">
        <f t="shared" si="32"/>
        <v>0</v>
      </c>
      <c r="M212" s="119">
        <f t="shared" si="28"/>
        <v>0</v>
      </c>
      <c r="N212" s="120">
        <f t="shared" si="33"/>
        <v>0</v>
      </c>
      <c r="O212" s="120" t="str">
        <f t="shared" si="34"/>
        <v/>
      </c>
      <c r="P212" s="19"/>
      <c r="Q212" s="103"/>
      <c r="R212" s="112" t="e">
        <f t="shared" si="29"/>
        <v>#VALUE!</v>
      </c>
    </row>
    <row r="213" spans="1:18" hidden="1">
      <c r="A213" s="25">
        <v>209</v>
      </c>
      <c r="B213" s="109"/>
      <c r="C213" s="109"/>
      <c r="D213" s="103"/>
      <c r="E213" s="10"/>
      <c r="F213" s="115"/>
      <c r="G213" s="110"/>
      <c r="H213" s="194" t="str">
        <f t="shared" si="35"/>
        <v/>
      </c>
      <c r="I213" s="114"/>
      <c r="J213" s="118">
        <f t="shared" si="30"/>
        <v>0</v>
      </c>
      <c r="K213" s="109">
        <f t="shared" si="31"/>
        <v>0</v>
      </c>
      <c r="L213" s="109">
        <f t="shared" si="32"/>
        <v>0</v>
      </c>
      <c r="M213" s="119">
        <f t="shared" si="28"/>
        <v>0</v>
      </c>
      <c r="N213" s="120">
        <f t="shared" si="33"/>
        <v>0</v>
      </c>
      <c r="O213" s="120" t="str">
        <f t="shared" si="34"/>
        <v/>
      </c>
      <c r="P213" s="19"/>
      <c r="Q213" s="103"/>
      <c r="R213" s="112" t="e">
        <f t="shared" si="29"/>
        <v>#VALUE!</v>
      </c>
    </row>
    <row r="214" spans="1:18" hidden="1">
      <c r="A214" s="25">
        <v>210</v>
      </c>
      <c r="B214" s="109"/>
      <c r="C214" s="109"/>
      <c r="D214" s="103"/>
      <c r="E214" s="10"/>
      <c r="F214" s="115"/>
      <c r="G214" s="110"/>
      <c r="H214" s="194" t="str">
        <f t="shared" si="35"/>
        <v/>
      </c>
      <c r="I214" s="114"/>
      <c r="J214" s="118">
        <f t="shared" si="30"/>
        <v>0</v>
      </c>
      <c r="K214" s="109">
        <f t="shared" si="31"/>
        <v>0</v>
      </c>
      <c r="L214" s="109">
        <f t="shared" si="32"/>
        <v>0</v>
      </c>
      <c r="M214" s="119">
        <f t="shared" si="28"/>
        <v>0</v>
      </c>
      <c r="N214" s="120">
        <f t="shared" si="33"/>
        <v>0</v>
      </c>
      <c r="O214" s="120" t="str">
        <f t="shared" si="34"/>
        <v/>
      </c>
      <c r="P214" s="19"/>
      <c r="Q214" s="103"/>
      <c r="R214" s="112" t="e">
        <f t="shared" si="29"/>
        <v>#VALUE!</v>
      </c>
    </row>
    <row r="215" spans="1:18" hidden="1">
      <c r="A215" s="25">
        <v>211</v>
      </c>
      <c r="B215" s="109"/>
      <c r="C215" s="109"/>
      <c r="D215" s="103"/>
      <c r="E215" s="10"/>
      <c r="F215" s="115"/>
      <c r="G215" s="110"/>
      <c r="H215" s="194" t="str">
        <f t="shared" si="35"/>
        <v/>
      </c>
      <c r="I215" s="114"/>
      <c r="J215" s="118">
        <f t="shared" si="30"/>
        <v>0</v>
      </c>
      <c r="K215" s="109">
        <f t="shared" si="31"/>
        <v>0</v>
      </c>
      <c r="L215" s="109">
        <f t="shared" si="32"/>
        <v>0</v>
      </c>
      <c r="M215" s="119">
        <f t="shared" si="28"/>
        <v>0</v>
      </c>
      <c r="N215" s="120">
        <f t="shared" si="33"/>
        <v>0</v>
      </c>
      <c r="O215" s="120" t="str">
        <f t="shared" si="34"/>
        <v/>
      </c>
      <c r="P215" s="19"/>
      <c r="Q215" s="103"/>
      <c r="R215" s="112" t="e">
        <f t="shared" si="29"/>
        <v>#VALUE!</v>
      </c>
    </row>
    <row r="216" spans="1:18" hidden="1">
      <c r="A216" s="25">
        <v>212</v>
      </c>
      <c r="B216" s="109"/>
      <c r="C216" s="109"/>
      <c r="D216" s="103"/>
      <c r="E216" s="10"/>
      <c r="F216" s="115"/>
      <c r="G216" s="110"/>
      <c r="H216" s="194" t="str">
        <f t="shared" si="35"/>
        <v/>
      </c>
      <c r="I216" s="114"/>
      <c r="J216" s="118">
        <f t="shared" si="30"/>
        <v>0</v>
      </c>
      <c r="K216" s="109">
        <f t="shared" si="31"/>
        <v>0</v>
      </c>
      <c r="L216" s="109">
        <f t="shared" si="32"/>
        <v>0</v>
      </c>
      <c r="M216" s="119">
        <f t="shared" si="28"/>
        <v>0</v>
      </c>
      <c r="N216" s="120">
        <f t="shared" si="33"/>
        <v>0</v>
      </c>
      <c r="O216" s="120" t="str">
        <f t="shared" si="34"/>
        <v/>
      </c>
      <c r="P216" s="19"/>
      <c r="Q216" s="103"/>
      <c r="R216" s="112" t="e">
        <f t="shared" si="29"/>
        <v>#VALUE!</v>
      </c>
    </row>
    <row r="217" spans="1:18" hidden="1">
      <c r="A217" s="25">
        <v>213</v>
      </c>
      <c r="B217" s="109"/>
      <c r="C217" s="109"/>
      <c r="D217" s="103"/>
      <c r="E217" s="10"/>
      <c r="F217" s="115"/>
      <c r="G217" s="110"/>
      <c r="H217" s="194" t="str">
        <f t="shared" si="35"/>
        <v/>
      </c>
      <c r="I217" s="114"/>
      <c r="J217" s="118">
        <f t="shared" si="30"/>
        <v>0</v>
      </c>
      <c r="K217" s="109">
        <f t="shared" si="31"/>
        <v>0</v>
      </c>
      <c r="L217" s="109">
        <f t="shared" si="32"/>
        <v>0</v>
      </c>
      <c r="M217" s="119">
        <f t="shared" si="28"/>
        <v>0</v>
      </c>
      <c r="N217" s="120">
        <f t="shared" si="33"/>
        <v>0</v>
      </c>
      <c r="O217" s="120" t="str">
        <f t="shared" si="34"/>
        <v/>
      </c>
      <c r="P217" s="19"/>
      <c r="Q217" s="103"/>
      <c r="R217" s="112" t="e">
        <f t="shared" si="29"/>
        <v>#VALUE!</v>
      </c>
    </row>
    <row r="218" spans="1:18" hidden="1">
      <c r="A218" s="25">
        <v>214</v>
      </c>
      <c r="B218" s="109"/>
      <c r="C218" s="109"/>
      <c r="D218" s="103"/>
      <c r="E218" s="10"/>
      <c r="F218" s="115"/>
      <c r="G218" s="110"/>
      <c r="H218" s="194" t="str">
        <f t="shared" si="35"/>
        <v/>
      </c>
      <c r="I218" s="114"/>
      <c r="J218" s="118">
        <f t="shared" si="30"/>
        <v>0</v>
      </c>
      <c r="K218" s="109">
        <f t="shared" si="31"/>
        <v>0</v>
      </c>
      <c r="L218" s="109">
        <f t="shared" si="32"/>
        <v>0</v>
      </c>
      <c r="M218" s="119">
        <f t="shared" si="28"/>
        <v>0</v>
      </c>
      <c r="N218" s="120">
        <f t="shared" si="33"/>
        <v>0</v>
      </c>
      <c r="O218" s="120" t="str">
        <f t="shared" si="34"/>
        <v/>
      </c>
      <c r="P218" s="19"/>
      <c r="Q218" s="103"/>
      <c r="R218" s="112" t="e">
        <f t="shared" si="29"/>
        <v>#VALUE!</v>
      </c>
    </row>
    <row r="219" spans="1:18" hidden="1">
      <c r="A219" s="25">
        <v>215</v>
      </c>
      <c r="B219" s="109"/>
      <c r="C219" s="109"/>
      <c r="D219" s="103"/>
      <c r="E219" s="10"/>
      <c r="F219" s="115"/>
      <c r="G219" s="110"/>
      <c r="H219" s="194" t="str">
        <f t="shared" si="35"/>
        <v/>
      </c>
      <c r="I219" s="114"/>
      <c r="J219" s="118">
        <f t="shared" si="30"/>
        <v>0</v>
      </c>
      <c r="K219" s="109">
        <f t="shared" si="31"/>
        <v>0</v>
      </c>
      <c r="L219" s="109">
        <f t="shared" si="32"/>
        <v>0</v>
      </c>
      <c r="M219" s="119">
        <f t="shared" si="28"/>
        <v>0</v>
      </c>
      <c r="N219" s="120">
        <f t="shared" si="33"/>
        <v>0</v>
      </c>
      <c r="O219" s="120" t="str">
        <f t="shared" si="34"/>
        <v/>
      </c>
      <c r="P219" s="19"/>
      <c r="Q219" s="103"/>
      <c r="R219" s="112" t="e">
        <f t="shared" si="29"/>
        <v>#VALUE!</v>
      </c>
    </row>
    <row r="220" spans="1:18" hidden="1">
      <c r="A220" s="25">
        <v>216</v>
      </c>
      <c r="B220" s="109"/>
      <c r="C220" s="109"/>
      <c r="D220" s="103"/>
      <c r="E220" s="10"/>
      <c r="F220" s="115"/>
      <c r="G220" s="110"/>
      <c r="H220" s="194" t="str">
        <f t="shared" si="35"/>
        <v/>
      </c>
      <c r="I220" s="114"/>
      <c r="J220" s="118">
        <f t="shared" si="30"/>
        <v>0</v>
      </c>
      <c r="K220" s="109">
        <f t="shared" si="31"/>
        <v>0</v>
      </c>
      <c r="L220" s="109">
        <f t="shared" si="32"/>
        <v>0</v>
      </c>
      <c r="M220" s="119">
        <f t="shared" si="28"/>
        <v>0</v>
      </c>
      <c r="N220" s="120">
        <f t="shared" si="33"/>
        <v>0</v>
      </c>
      <c r="O220" s="120" t="str">
        <f t="shared" si="34"/>
        <v/>
      </c>
      <c r="P220" s="19"/>
      <c r="Q220" s="103"/>
      <c r="R220" s="112" t="e">
        <f t="shared" si="29"/>
        <v>#VALUE!</v>
      </c>
    </row>
    <row r="221" spans="1:18" hidden="1">
      <c r="A221" s="25">
        <v>217</v>
      </c>
      <c r="B221" s="109"/>
      <c r="C221" s="109"/>
      <c r="D221" s="103"/>
      <c r="E221" s="10"/>
      <c r="F221" s="115"/>
      <c r="G221" s="110"/>
      <c r="H221" s="194" t="str">
        <f t="shared" si="35"/>
        <v/>
      </c>
      <c r="I221" s="114"/>
      <c r="J221" s="118">
        <f t="shared" si="30"/>
        <v>0</v>
      </c>
      <c r="K221" s="109">
        <f t="shared" si="31"/>
        <v>0</v>
      </c>
      <c r="L221" s="109">
        <f t="shared" si="32"/>
        <v>0</v>
      </c>
      <c r="M221" s="119">
        <f t="shared" si="28"/>
        <v>0</v>
      </c>
      <c r="N221" s="120">
        <f t="shared" si="33"/>
        <v>0</v>
      </c>
      <c r="O221" s="120" t="str">
        <f t="shared" si="34"/>
        <v/>
      </c>
      <c r="P221" s="19"/>
      <c r="Q221" s="103"/>
      <c r="R221" s="112" t="e">
        <f t="shared" si="29"/>
        <v>#VALUE!</v>
      </c>
    </row>
    <row r="222" spans="1:18" hidden="1">
      <c r="A222" s="25">
        <v>218</v>
      </c>
      <c r="B222" s="109"/>
      <c r="C222" s="109"/>
      <c r="D222" s="103"/>
      <c r="E222" s="10"/>
      <c r="F222" s="115"/>
      <c r="G222" s="110"/>
      <c r="H222" s="194" t="str">
        <f t="shared" si="35"/>
        <v/>
      </c>
      <c r="I222" s="114"/>
      <c r="J222" s="118">
        <f t="shared" si="30"/>
        <v>0</v>
      </c>
      <c r="K222" s="109">
        <f t="shared" si="31"/>
        <v>0</v>
      </c>
      <c r="L222" s="109">
        <f t="shared" si="32"/>
        <v>0</v>
      </c>
      <c r="M222" s="119">
        <f t="shared" si="28"/>
        <v>0</v>
      </c>
      <c r="N222" s="120">
        <f t="shared" si="33"/>
        <v>0</v>
      </c>
      <c r="O222" s="120" t="str">
        <f t="shared" si="34"/>
        <v/>
      </c>
      <c r="P222" s="19"/>
      <c r="Q222" s="103"/>
      <c r="R222" s="112" t="e">
        <f t="shared" si="29"/>
        <v>#VALUE!</v>
      </c>
    </row>
    <row r="223" spans="1:18" hidden="1">
      <c r="A223" s="25">
        <v>219</v>
      </c>
      <c r="B223" s="109"/>
      <c r="C223" s="109"/>
      <c r="D223" s="103"/>
      <c r="E223" s="10"/>
      <c r="F223" s="115"/>
      <c r="G223" s="110"/>
      <c r="H223" s="194" t="str">
        <f t="shared" si="35"/>
        <v/>
      </c>
      <c r="I223" s="114"/>
      <c r="J223" s="118">
        <f t="shared" si="30"/>
        <v>0</v>
      </c>
      <c r="K223" s="109">
        <f t="shared" si="31"/>
        <v>0</v>
      </c>
      <c r="L223" s="109">
        <f t="shared" si="32"/>
        <v>0</v>
      </c>
      <c r="M223" s="119">
        <f t="shared" si="28"/>
        <v>0</v>
      </c>
      <c r="N223" s="120">
        <f t="shared" si="33"/>
        <v>0</v>
      </c>
      <c r="O223" s="120" t="str">
        <f t="shared" si="34"/>
        <v/>
      </c>
      <c r="P223" s="19"/>
      <c r="Q223" s="103"/>
      <c r="R223" s="112" t="e">
        <f t="shared" si="29"/>
        <v>#VALUE!</v>
      </c>
    </row>
    <row r="224" spans="1:18" hidden="1">
      <c r="A224" s="25">
        <v>220</v>
      </c>
      <c r="B224" s="109"/>
      <c r="C224" s="109"/>
      <c r="D224" s="103"/>
      <c r="E224" s="10"/>
      <c r="F224" s="115"/>
      <c r="G224" s="110"/>
      <c r="H224" s="194" t="str">
        <f t="shared" si="35"/>
        <v/>
      </c>
      <c r="I224" s="114"/>
      <c r="J224" s="118">
        <f t="shared" si="30"/>
        <v>0</v>
      </c>
      <c r="K224" s="109">
        <f t="shared" si="31"/>
        <v>0</v>
      </c>
      <c r="L224" s="109">
        <f t="shared" si="32"/>
        <v>0</v>
      </c>
      <c r="M224" s="119">
        <f t="shared" si="28"/>
        <v>0</v>
      </c>
      <c r="N224" s="120">
        <f t="shared" si="33"/>
        <v>0</v>
      </c>
      <c r="O224" s="120" t="str">
        <f t="shared" si="34"/>
        <v/>
      </c>
      <c r="P224" s="19"/>
      <c r="Q224" s="103"/>
      <c r="R224" s="112" t="e">
        <f t="shared" si="29"/>
        <v>#VALUE!</v>
      </c>
    </row>
    <row r="225" spans="1:18" hidden="1">
      <c r="A225" s="25">
        <v>221</v>
      </c>
      <c r="B225" s="109"/>
      <c r="C225" s="109"/>
      <c r="D225" s="103"/>
      <c r="E225" s="10"/>
      <c r="F225" s="115"/>
      <c r="G225" s="110"/>
      <c r="H225" s="194" t="str">
        <f t="shared" si="35"/>
        <v/>
      </c>
      <c r="I225" s="114"/>
      <c r="J225" s="118">
        <f t="shared" si="30"/>
        <v>0</v>
      </c>
      <c r="K225" s="109">
        <f t="shared" si="31"/>
        <v>0</v>
      </c>
      <c r="L225" s="109">
        <f t="shared" si="32"/>
        <v>0</v>
      </c>
      <c r="M225" s="119">
        <f t="shared" si="28"/>
        <v>0</v>
      </c>
      <c r="N225" s="120">
        <f t="shared" si="33"/>
        <v>0</v>
      </c>
      <c r="O225" s="120" t="str">
        <f t="shared" si="34"/>
        <v/>
      </c>
      <c r="P225" s="19"/>
      <c r="Q225" s="103"/>
      <c r="R225" s="112" t="e">
        <f t="shared" si="29"/>
        <v>#VALUE!</v>
      </c>
    </row>
    <row r="226" spans="1:18" hidden="1">
      <c r="A226" s="25">
        <v>222</v>
      </c>
      <c r="B226" s="109"/>
      <c r="C226" s="109"/>
      <c r="D226" s="103"/>
      <c r="E226" s="10"/>
      <c r="F226" s="115"/>
      <c r="G226" s="110"/>
      <c r="H226" s="194" t="str">
        <f t="shared" si="35"/>
        <v/>
      </c>
      <c r="I226" s="114"/>
      <c r="J226" s="118">
        <f t="shared" si="30"/>
        <v>0</v>
      </c>
      <c r="K226" s="109">
        <f t="shared" si="31"/>
        <v>0</v>
      </c>
      <c r="L226" s="109">
        <f t="shared" si="32"/>
        <v>0</v>
      </c>
      <c r="M226" s="119">
        <f t="shared" si="28"/>
        <v>0</v>
      </c>
      <c r="N226" s="120">
        <f t="shared" si="33"/>
        <v>0</v>
      </c>
      <c r="O226" s="120" t="str">
        <f t="shared" si="34"/>
        <v/>
      </c>
      <c r="P226" s="19"/>
      <c r="Q226" s="103"/>
      <c r="R226" s="112" t="e">
        <f t="shared" si="29"/>
        <v>#VALUE!</v>
      </c>
    </row>
    <row r="227" spans="1:18" hidden="1">
      <c r="A227" s="25">
        <v>223</v>
      </c>
      <c r="B227" s="109"/>
      <c r="C227" s="109"/>
      <c r="D227" s="103"/>
      <c r="E227" s="10"/>
      <c r="F227" s="115"/>
      <c r="G227" s="110"/>
      <c r="H227" s="194" t="str">
        <f t="shared" si="35"/>
        <v/>
      </c>
      <c r="I227" s="114"/>
      <c r="J227" s="118">
        <f t="shared" si="30"/>
        <v>0</v>
      </c>
      <c r="K227" s="109">
        <f t="shared" si="31"/>
        <v>0</v>
      </c>
      <c r="L227" s="109">
        <f t="shared" si="32"/>
        <v>0</v>
      </c>
      <c r="M227" s="119">
        <f t="shared" si="28"/>
        <v>0</v>
      </c>
      <c r="N227" s="120">
        <f t="shared" si="33"/>
        <v>0</v>
      </c>
      <c r="O227" s="120" t="str">
        <f t="shared" si="34"/>
        <v/>
      </c>
      <c r="P227" s="19"/>
      <c r="Q227" s="103"/>
      <c r="R227" s="112" t="e">
        <f t="shared" si="29"/>
        <v>#VALUE!</v>
      </c>
    </row>
    <row r="228" spans="1:18" hidden="1">
      <c r="A228" s="25">
        <v>224</v>
      </c>
      <c r="B228" s="109"/>
      <c r="C228" s="109"/>
      <c r="D228" s="103"/>
      <c r="E228" s="10"/>
      <c r="F228" s="115"/>
      <c r="G228" s="110"/>
      <c r="H228" s="194" t="str">
        <f t="shared" si="35"/>
        <v/>
      </c>
      <c r="I228" s="114"/>
      <c r="J228" s="118">
        <f t="shared" si="30"/>
        <v>0</v>
      </c>
      <c r="K228" s="109">
        <f t="shared" si="31"/>
        <v>0</v>
      </c>
      <c r="L228" s="109">
        <f t="shared" si="32"/>
        <v>0</v>
      </c>
      <c r="M228" s="119">
        <f t="shared" si="28"/>
        <v>0</v>
      </c>
      <c r="N228" s="120">
        <f t="shared" si="33"/>
        <v>0</v>
      </c>
      <c r="O228" s="120" t="str">
        <f t="shared" si="34"/>
        <v/>
      </c>
      <c r="P228" s="19"/>
      <c r="Q228" s="103"/>
      <c r="R228" s="112" t="e">
        <f t="shared" si="29"/>
        <v>#VALUE!</v>
      </c>
    </row>
    <row r="229" spans="1:18" hidden="1">
      <c r="A229" s="25">
        <v>225</v>
      </c>
      <c r="B229" s="109"/>
      <c r="C229" s="109"/>
      <c r="D229" s="103"/>
      <c r="E229" s="10"/>
      <c r="F229" s="115"/>
      <c r="G229" s="110"/>
      <c r="H229" s="194" t="str">
        <f t="shared" si="35"/>
        <v/>
      </c>
      <c r="I229" s="114"/>
      <c r="J229" s="118">
        <f t="shared" si="30"/>
        <v>0</v>
      </c>
      <c r="K229" s="109">
        <f t="shared" si="31"/>
        <v>0</v>
      </c>
      <c r="L229" s="109">
        <f t="shared" si="32"/>
        <v>0</v>
      </c>
      <c r="M229" s="119">
        <f t="shared" si="28"/>
        <v>0</v>
      </c>
      <c r="N229" s="120">
        <f t="shared" si="33"/>
        <v>0</v>
      </c>
      <c r="O229" s="120" t="str">
        <f t="shared" si="34"/>
        <v/>
      </c>
      <c r="P229" s="19"/>
      <c r="Q229" s="103"/>
      <c r="R229" s="112" t="e">
        <f t="shared" si="29"/>
        <v>#VALUE!</v>
      </c>
    </row>
    <row r="230" spans="1:18" hidden="1">
      <c r="A230" s="25">
        <v>226</v>
      </c>
      <c r="B230" s="109"/>
      <c r="C230" s="109"/>
      <c r="D230" s="103"/>
      <c r="E230" s="10"/>
      <c r="F230" s="115"/>
      <c r="G230" s="110"/>
      <c r="H230" s="194" t="str">
        <f t="shared" si="35"/>
        <v/>
      </c>
      <c r="I230" s="114"/>
      <c r="J230" s="118">
        <f t="shared" si="30"/>
        <v>0</v>
      </c>
      <c r="K230" s="109">
        <f t="shared" si="31"/>
        <v>0</v>
      </c>
      <c r="L230" s="109">
        <f t="shared" si="32"/>
        <v>0</v>
      </c>
      <c r="M230" s="119">
        <f t="shared" si="28"/>
        <v>0</v>
      </c>
      <c r="N230" s="120">
        <f t="shared" si="33"/>
        <v>0</v>
      </c>
      <c r="O230" s="120" t="str">
        <f t="shared" si="34"/>
        <v/>
      </c>
      <c r="P230" s="19"/>
      <c r="Q230" s="103"/>
      <c r="R230" s="112" t="e">
        <f t="shared" si="29"/>
        <v>#VALUE!</v>
      </c>
    </row>
    <row r="231" spans="1:18" hidden="1">
      <c r="A231" s="25">
        <v>227</v>
      </c>
      <c r="B231" s="109"/>
      <c r="C231" s="109"/>
      <c r="D231" s="103"/>
      <c r="E231" s="10"/>
      <c r="F231" s="115"/>
      <c r="G231" s="110"/>
      <c r="H231" s="194" t="str">
        <f t="shared" si="35"/>
        <v/>
      </c>
      <c r="I231" s="114"/>
      <c r="J231" s="118">
        <f t="shared" si="30"/>
        <v>0</v>
      </c>
      <c r="K231" s="109">
        <f t="shared" si="31"/>
        <v>0</v>
      </c>
      <c r="L231" s="109">
        <f t="shared" si="32"/>
        <v>0</v>
      </c>
      <c r="M231" s="119">
        <f t="shared" si="28"/>
        <v>0</v>
      </c>
      <c r="N231" s="120">
        <f t="shared" si="33"/>
        <v>0</v>
      </c>
      <c r="O231" s="120" t="str">
        <f t="shared" si="34"/>
        <v/>
      </c>
      <c r="P231" s="19"/>
      <c r="Q231" s="103"/>
      <c r="R231" s="112" t="e">
        <f t="shared" si="29"/>
        <v>#VALUE!</v>
      </c>
    </row>
    <row r="232" spans="1:18" hidden="1">
      <c r="A232" s="25">
        <v>228</v>
      </c>
      <c r="B232" s="109"/>
      <c r="C232" s="109"/>
      <c r="D232" s="103"/>
      <c r="E232" s="10"/>
      <c r="F232" s="115"/>
      <c r="G232" s="110"/>
      <c r="H232" s="194" t="str">
        <f t="shared" si="35"/>
        <v/>
      </c>
      <c r="I232" s="114"/>
      <c r="J232" s="118">
        <f t="shared" si="30"/>
        <v>0</v>
      </c>
      <c r="K232" s="109">
        <f t="shared" si="31"/>
        <v>0</v>
      </c>
      <c r="L232" s="109">
        <f t="shared" si="32"/>
        <v>0</v>
      </c>
      <c r="M232" s="119">
        <f t="shared" si="28"/>
        <v>0</v>
      </c>
      <c r="N232" s="120">
        <f t="shared" si="33"/>
        <v>0</v>
      </c>
      <c r="O232" s="120" t="str">
        <f t="shared" si="34"/>
        <v/>
      </c>
      <c r="P232" s="19"/>
      <c r="Q232" s="103"/>
      <c r="R232" s="112" t="e">
        <f t="shared" si="29"/>
        <v>#VALUE!</v>
      </c>
    </row>
    <row r="233" spans="1:18" hidden="1">
      <c r="A233" s="25">
        <v>229</v>
      </c>
      <c r="B233" s="109"/>
      <c r="C233" s="109"/>
      <c r="D233" s="103"/>
      <c r="E233" s="10"/>
      <c r="F233" s="115"/>
      <c r="G233" s="110"/>
      <c r="H233" s="194" t="str">
        <f t="shared" si="35"/>
        <v/>
      </c>
      <c r="I233" s="114"/>
      <c r="J233" s="118">
        <f t="shared" si="30"/>
        <v>0</v>
      </c>
      <c r="K233" s="109">
        <f t="shared" si="31"/>
        <v>0</v>
      </c>
      <c r="L233" s="109">
        <f t="shared" si="32"/>
        <v>0</v>
      </c>
      <c r="M233" s="119">
        <f t="shared" si="28"/>
        <v>0</v>
      </c>
      <c r="N233" s="120">
        <f t="shared" si="33"/>
        <v>0</v>
      </c>
      <c r="O233" s="120" t="str">
        <f t="shared" si="34"/>
        <v/>
      </c>
      <c r="P233" s="19"/>
      <c r="Q233" s="103"/>
      <c r="R233" s="112" t="e">
        <f t="shared" si="29"/>
        <v>#VALUE!</v>
      </c>
    </row>
    <row r="234" spans="1:18" hidden="1">
      <c r="A234" s="25">
        <v>230</v>
      </c>
      <c r="B234" s="109"/>
      <c r="C234" s="109"/>
      <c r="D234" s="103"/>
      <c r="E234" s="10"/>
      <c r="F234" s="115"/>
      <c r="G234" s="110"/>
      <c r="H234" s="194" t="str">
        <f t="shared" si="35"/>
        <v/>
      </c>
      <c r="I234" s="114"/>
      <c r="J234" s="118">
        <f t="shared" si="30"/>
        <v>0</v>
      </c>
      <c r="K234" s="109">
        <f t="shared" si="31"/>
        <v>0</v>
      </c>
      <c r="L234" s="109">
        <f t="shared" si="32"/>
        <v>0</v>
      </c>
      <c r="M234" s="119">
        <f t="shared" si="28"/>
        <v>0</v>
      </c>
      <c r="N234" s="120">
        <f t="shared" si="33"/>
        <v>0</v>
      </c>
      <c r="O234" s="120" t="str">
        <f t="shared" si="34"/>
        <v/>
      </c>
      <c r="P234" s="19"/>
      <c r="Q234" s="103"/>
      <c r="R234" s="112" t="e">
        <f t="shared" si="29"/>
        <v>#VALUE!</v>
      </c>
    </row>
    <row r="235" spans="1:18" hidden="1">
      <c r="A235" s="25">
        <v>231</v>
      </c>
      <c r="B235" s="109"/>
      <c r="C235" s="109"/>
      <c r="D235" s="103"/>
      <c r="E235" s="10"/>
      <c r="F235" s="115"/>
      <c r="G235" s="110"/>
      <c r="H235" s="194" t="str">
        <f t="shared" si="35"/>
        <v/>
      </c>
      <c r="I235" s="114"/>
      <c r="J235" s="118">
        <f t="shared" si="30"/>
        <v>0</v>
      </c>
      <c r="K235" s="109">
        <f t="shared" si="31"/>
        <v>0</v>
      </c>
      <c r="L235" s="109">
        <f t="shared" si="32"/>
        <v>0</v>
      </c>
      <c r="M235" s="119">
        <f t="shared" si="28"/>
        <v>0</v>
      </c>
      <c r="N235" s="120">
        <f t="shared" si="33"/>
        <v>0</v>
      </c>
      <c r="O235" s="120" t="str">
        <f t="shared" si="34"/>
        <v/>
      </c>
      <c r="P235" s="19"/>
      <c r="Q235" s="103"/>
      <c r="R235" s="112" t="e">
        <f t="shared" si="29"/>
        <v>#VALUE!</v>
      </c>
    </row>
    <row r="236" spans="1:18" hidden="1">
      <c r="A236" s="25">
        <v>232</v>
      </c>
      <c r="B236" s="109"/>
      <c r="C236" s="109"/>
      <c r="D236" s="103"/>
      <c r="E236" s="10"/>
      <c r="F236" s="115"/>
      <c r="G236" s="110"/>
      <c r="H236" s="194" t="str">
        <f t="shared" si="35"/>
        <v/>
      </c>
      <c r="I236" s="114"/>
      <c r="J236" s="118">
        <f t="shared" si="30"/>
        <v>0</v>
      </c>
      <c r="K236" s="109">
        <f t="shared" si="31"/>
        <v>0</v>
      </c>
      <c r="L236" s="109">
        <f t="shared" si="32"/>
        <v>0</v>
      </c>
      <c r="M236" s="119">
        <f t="shared" si="28"/>
        <v>0</v>
      </c>
      <c r="N236" s="120">
        <f t="shared" si="33"/>
        <v>0</v>
      </c>
      <c r="O236" s="120" t="str">
        <f t="shared" si="34"/>
        <v/>
      </c>
      <c r="P236" s="19"/>
      <c r="Q236" s="103"/>
      <c r="R236" s="112" t="e">
        <f t="shared" si="29"/>
        <v>#VALUE!</v>
      </c>
    </row>
    <row r="237" spans="1:18" hidden="1">
      <c r="A237" s="25">
        <v>233</v>
      </c>
      <c r="B237" s="109"/>
      <c r="C237" s="109"/>
      <c r="D237" s="103"/>
      <c r="E237" s="10"/>
      <c r="F237" s="115"/>
      <c r="G237" s="110"/>
      <c r="H237" s="194" t="str">
        <f t="shared" si="35"/>
        <v/>
      </c>
      <c r="I237" s="114"/>
      <c r="J237" s="118">
        <f t="shared" si="30"/>
        <v>0</v>
      </c>
      <c r="K237" s="109">
        <f t="shared" si="31"/>
        <v>0</v>
      </c>
      <c r="L237" s="109">
        <f t="shared" si="32"/>
        <v>0</v>
      </c>
      <c r="M237" s="119">
        <f t="shared" si="28"/>
        <v>0</v>
      </c>
      <c r="N237" s="120">
        <f t="shared" si="33"/>
        <v>0</v>
      </c>
      <c r="O237" s="120" t="str">
        <f t="shared" si="34"/>
        <v/>
      </c>
      <c r="P237" s="19"/>
      <c r="Q237" s="103"/>
      <c r="R237" s="112" t="e">
        <f t="shared" si="29"/>
        <v>#VALUE!</v>
      </c>
    </row>
    <row r="238" spans="1:18" hidden="1">
      <c r="A238" s="25">
        <v>234</v>
      </c>
      <c r="B238" s="109"/>
      <c r="C238" s="109"/>
      <c r="D238" s="103"/>
      <c r="E238" s="10"/>
      <c r="F238" s="115"/>
      <c r="G238" s="110"/>
      <c r="H238" s="194" t="str">
        <f t="shared" si="35"/>
        <v/>
      </c>
      <c r="I238" s="114"/>
      <c r="J238" s="118">
        <f t="shared" si="30"/>
        <v>0</v>
      </c>
      <c r="K238" s="109">
        <f t="shared" si="31"/>
        <v>0</v>
      </c>
      <c r="L238" s="109">
        <f t="shared" si="32"/>
        <v>0</v>
      </c>
      <c r="M238" s="119">
        <f t="shared" si="28"/>
        <v>0</v>
      </c>
      <c r="N238" s="120">
        <f t="shared" si="33"/>
        <v>0</v>
      </c>
      <c r="O238" s="120" t="str">
        <f t="shared" si="34"/>
        <v/>
      </c>
      <c r="P238" s="19"/>
      <c r="Q238" s="103"/>
      <c r="R238" s="112" t="e">
        <f t="shared" si="29"/>
        <v>#VALUE!</v>
      </c>
    </row>
    <row r="239" spans="1:18" hidden="1">
      <c r="A239" s="25">
        <v>235</v>
      </c>
      <c r="B239" s="109"/>
      <c r="C239" s="109"/>
      <c r="D239" s="103"/>
      <c r="E239" s="10"/>
      <c r="F239" s="115"/>
      <c r="G239" s="110"/>
      <c r="H239" s="194" t="str">
        <f t="shared" si="35"/>
        <v/>
      </c>
      <c r="I239" s="114"/>
      <c r="J239" s="118">
        <f t="shared" si="30"/>
        <v>0</v>
      </c>
      <c r="K239" s="109">
        <f t="shared" si="31"/>
        <v>0</v>
      </c>
      <c r="L239" s="109">
        <f t="shared" si="32"/>
        <v>0</v>
      </c>
      <c r="M239" s="119">
        <f t="shared" si="28"/>
        <v>0</v>
      </c>
      <c r="N239" s="120">
        <f t="shared" si="33"/>
        <v>0</v>
      </c>
      <c r="O239" s="120" t="str">
        <f t="shared" si="34"/>
        <v/>
      </c>
      <c r="P239" s="19"/>
      <c r="Q239" s="103"/>
      <c r="R239" s="112" t="e">
        <f t="shared" si="29"/>
        <v>#VALUE!</v>
      </c>
    </row>
    <row r="240" spans="1:18" hidden="1">
      <c r="A240" s="25">
        <v>236</v>
      </c>
      <c r="B240" s="109"/>
      <c r="C240" s="109"/>
      <c r="D240" s="103"/>
      <c r="E240" s="10"/>
      <c r="F240" s="115"/>
      <c r="G240" s="110"/>
      <c r="H240" s="194" t="str">
        <f t="shared" si="35"/>
        <v/>
      </c>
      <c r="I240" s="114"/>
      <c r="J240" s="118">
        <f t="shared" si="30"/>
        <v>0</v>
      </c>
      <c r="K240" s="109">
        <f t="shared" si="31"/>
        <v>0</v>
      </c>
      <c r="L240" s="109">
        <f t="shared" si="32"/>
        <v>0</v>
      </c>
      <c r="M240" s="119">
        <f t="shared" si="28"/>
        <v>0</v>
      </c>
      <c r="N240" s="120">
        <f t="shared" si="33"/>
        <v>0</v>
      </c>
      <c r="O240" s="120" t="str">
        <f t="shared" si="34"/>
        <v/>
      </c>
      <c r="P240" s="19"/>
      <c r="Q240" s="103"/>
      <c r="R240" s="112" t="e">
        <f t="shared" si="29"/>
        <v>#VALUE!</v>
      </c>
    </row>
    <row r="241" spans="1:18" hidden="1">
      <c r="A241" s="25">
        <v>237</v>
      </c>
      <c r="B241" s="109"/>
      <c r="C241" s="109"/>
      <c r="D241" s="103"/>
      <c r="E241" s="10"/>
      <c r="F241" s="115"/>
      <c r="G241" s="110"/>
      <c r="H241" s="194" t="str">
        <f t="shared" si="35"/>
        <v/>
      </c>
      <c r="I241" s="114"/>
      <c r="J241" s="118">
        <f t="shared" si="30"/>
        <v>0</v>
      </c>
      <c r="K241" s="109">
        <f t="shared" si="31"/>
        <v>0</v>
      </c>
      <c r="L241" s="109">
        <f t="shared" si="32"/>
        <v>0</v>
      </c>
      <c r="M241" s="119">
        <f t="shared" si="28"/>
        <v>0</v>
      </c>
      <c r="N241" s="120">
        <f t="shared" si="33"/>
        <v>0</v>
      </c>
      <c r="O241" s="120" t="str">
        <f t="shared" si="34"/>
        <v/>
      </c>
      <c r="P241" s="19"/>
      <c r="Q241" s="103"/>
      <c r="R241" s="112" t="e">
        <f t="shared" si="29"/>
        <v>#VALUE!</v>
      </c>
    </row>
    <row r="242" spans="1:18" hidden="1">
      <c r="A242" s="25">
        <v>238</v>
      </c>
      <c r="B242" s="109"/>
      <c r="C242" s="109"/>
      <c r="D242" s="103"/>
      <c r="E242" s="10"/>
      <c r="F242" s="115"/>
      <c r="G242" s="110"/>
      <c r="H242" s="194" t="str">
        <f t="shared" si="35"/>
        <v/>
      </c>
      <c r="I242" s="114"/>
      <c r="J242" s="118">
        <f t="shared" si="30"/>
        <v>0</v>
      </c>
      <c r="K242" s="109">
        <f t="shared" si="31"/>
        <v>0</v>
      </c>
      <c r="L242" s="109">
        <f t="shared" si="32"/>
        <v>0</v>
      </c>
      <c r="M242" s="119">
        <f t="shared" si="28"/>
        <v>0</v>
      </c>
      <c r="N242" s="120">
        <f t="shared" si="33"/>
        <v>0</v>
      </c>
      <c r="O242" s="120" t="str">
        <f t="shared" si="34"/>
        <v/>
      </c>
      <c r="P242" s="19"/>
      <c r="Q242" s="103"/>
      <c r="R242" s="112" t="e">
        <f t="shared" si="29"/>
        <v>#VALUE!</v>
      </c>
    </row>
    <row r="243" spans="1:18" hidden="1">
      <c r="A243" s="25">
        <v>239</v>
      </c>
      <c r="B243" s="109"/>
      <c r="C243" s="109"/>
      <c r="D243" s="103"/>
      <c r="E243" s="10"/>
      <c r="F243" s="115"/>
      <c r="G243" s="110"/>
      <c r="H243" s="194" t="str">
        <f t="shared" si="35"/>
        <v/>
      </c>
      <c r="I243" s="114"/>
      <c r="J243" s="118">
        <f t="shared" si="30"/>
        <v>0</v>
      </c>
      <c r="K243" s="109">
        <f t="shared" si="31"/>
        <v>0</v>
      </c>
      <c r="L243" s="109">
        <f t="shared" si="32"/>
        <v>0</v>
      </c>
      <c r="M243" s="119">
        <f t="shared" si="28"/>
        <v>0</v>
      </c>
      <c r="N243" s="120">
        <f t="shared" si="33"/>
        <v>0</v>
      </c>
      <c r="O243" s="120" t="str">
        <f t="shared" si="34"/>
        <v/>
      </c>
      <c r="P243" s="19"/>
      <c r="Q243" s="103"/>
      <c r="R243" s="112" t="e">
        <f t="shared" si="29"/>
        <v>#VALUE!</v>
      </c>
    </row>
    <row r="244" spans="1:18" hidden="1">
      <c r="A244" s="25">
        <v>240</v>
      </c>
      <c r="B244" s="109"/>
      <c r="C244" s="109"/>
      <c r="D244" s="103"/>
      <c r="E244" s="10"/>
      <c r="F244" s="115"/>
      <c r="G244" s="110"/>
      <c r="H244" s="194" t="str">
        <f t="shared" si="35"/>
        <v/>
      </c>
      <c r="I244" s="114"/>
      <c r="J244" s="118">
        <f t="shared" si="30"/>
        <v>0</v>
      </c>
      <c r="K244" s="109">
        <f t="shared" si="31"/>
        <v>0</v>
      </c>
      <c r="L244" s="109">
        <f t="shared" si="32"/>
        <v>0</v>
      </c>
      <c r="M244" s="119">
        <f t="shared" si="28"/>
        <v>0</v>
      </c>
      <c r="N244" s="120">
        <f t="shared" si="33"/>
        <v>0</v>
      </c>
      <c r="O244" s="120" t="str">
        <f t="shared" si="34"/>
        <v/>
      </c>
      <c r="P244" s="19"/>
      <c r="Q244" s="103"/>
      <c r="R244" s="112" t="e">
        <f t="shared" si="29"/>
        <v>#VALUE!</v>
      </c>
    </row>
    <row r="245" spans="1:18" hidden="1">
      <c r="A245" s="25">
        <v>241</v>
      </c>
      <c r="B245" s="109"/>
      <c r="C245" s="109"/>
      <c r="D245" s="103"/>
      <c r="E245" s="10"/>
      <c r="F245" s="115"/>
      <c r="G245" s="110"/>
      <c r="H245" s="194" t="str">
        <f t="shared" si="35"/>
        <v/>
      </c>
      <c r="I245" s="114"/>
      <c r="J245" s="118">
        <f t="shared" si="30"/>
        <v>0</v>
      </c>
      <c r="K245" s="109">
        <f t="shared" si="31"/>
        <v>0</v>
      </c>
      <c r="L245" s="109">
        <f t="shared" si="32"/>
        <v>0</v>
      </c>
      <c r="M245" s="119">
        <f t="shared" si="28"/>
        <v>0</v>
      </c>
      <c r="N245" s="120">
        <f t="shared" si="33"/>
        <v>0</v>
      </c>
      <c r="O245" s="120" t="str">
        <f t="shared" si="34"/>
        <v/>
      </c>
      <c r="P245" s="19"/>
      <c r="Q245" s="103"/>
      <c r="R245" s="112" t="e">
        <f t="shared" si="29"/>
        <v>#VALUE!</v>
      </c>
    </row>
    <row r="246" spans="1:18" hidden="1">
      <c r="A246" s="25">
        <v>242</v>
      </c>
      <c r="B246" s="109"/>
      <c r="C246" s="109"/>
      <c r="D246" s="103"/>
      <c r="E246" s="10"/>
      <c r="F246" s="115"/>
      <c r="G246" s="110"/>
      <c r="H246" s="194" t="str">
        <f t="shared" si="35"/>
        <v/>
      </c>
      <c r="I246" s="114"/>
      <c r="J246" s="118">
        <f t="shared" si="30"/>
        <v>0</v>
      </c>
      <c r="K246" s="109">
        <f t="shared" si="31"/>
        <v>0</v>
      </c>
      <c r="L246" s="109">
        <f t="shared" si="32"/>
        <v>0</v>
      </c>
      <c r="M246" s="119">
        <f t="shared" si="28"/>
        <v>0</v>
      </c>
      <c r="N246" s="120">
        <f t="shared" si="33"/>
        <v>0</v>
      </c>
      <c r="O246" s="120" t="str">
        <f t="shared" si="34"/>
        <v/>
      </c>
      <c r="P246" s="19"/>
      <c r="Q246" s="103"/>
      <c r="R246" s="112" t="e">
        <f t="shared" si="29"/>
        <v>#VALUE!</v>
      </c>
    </row>
    <row r="247" spans="1:18" hidden="1">
      <c r="A247" s="25">
        <v>243</v>
      </c>
      <c r="B247" s="109"/>
      <c r="C247" s="109"/>
      <c r="D247" s="103"/>
      <c r="E247" s="10"/>
      <c r="F247" s="115"/>
      <c r="G247" s="110"/>
      <c r="H247" s="194" t="str">
        <f t="shared" si="35"/>
        <v/>
      </c>
      <c r="I247" s="114"/>
      <c r="J247" s="118">
        <f t="shared" si="30"/>
        <v>0</v>
      </c>
      <c r="K247" s="109">
        <f t="shared" si="31"/>
        <v>0</v>
      </c>
      <c r="L247" s="109">
        <f t="shared" si="32"/>
        <v>0</v>
      </c>
      <c r="M247" s="119">
        <f t="shared" ref="M247:M310" si="36">F247</f>
        <v>0</v>
      </c>
      <c r="N247" s="120">
        <f t="shared" si="33"/>
        <v>0</v>
      </c>
      <c r="O247" s="120" t="str">
        <f t="shared" si="34"/>
        <v/>
      </c>
      <c r="P247" s="19"/>
      <c r="Q247" s="103"/>
      <c r="R247" s="112" t="e">
        <f t="shared" ref="R247:R310" si="37">H247-O247</f>
        <v>#VALUE!</v>
      </c>
    </row>
    <row r="248" spans="1:18" hidden="1">
      <c r="A248" s="25">
        <v>244</v>
      </c>
      <c r="B248" s="109"/>
      <c r="C248" s="109"/>
      <c r="D248" s="103"/>
      <c r="E248" s="10"/>
      <c r="F248" s="115"/>
      <c r="G248" s="110"/>
      <c r="H248" s="194" t="str">
        <f t="shared" si="35"/>
        <v/>
      </c>
      <c r="I248" s="114"/>
      <c r="J248" s="118">
        <f t="shared" si="30"/>
        <v>0</v>
      </c>
      <c r="K248" s="109">
        <f t="shared" si="31"/>
        <v>0</v>
      </c>
      <c r="L248" s="109">
        <f t="shared" si="32"/>
        <v>0</v>
      </c>
      <c r="M248" s="119">
        <f t="shared" si="36"/>
        <v>0</v>
      </c>
      <c r="N248" s="120">
        <f t="shared" si="33"/>
        <v>0</v>
      </c>
      <c r="O248" s="120" t="str">
        <f t="shared" si="34"/>
        <v/>
      </c>
      <c r="P248" s="19"/>
      <c r="Q248" s="103"/>
      <c r="R248" s="112" t="e">
        <f t="shared" si="37"/>
        <v>#VALUE!</v>
      </c>
    </row>
    <row r="249" spans="1:18" hidden="1">
      <c r="A249" s="25">
        <v>245</v>
      </c>
      <c r="B249" s="109"/>
      <c r="C249" s="109"/>
      <c r="D249" s="103"/>
      <c r="E249" s="10"/>
      <c r="F249" s="115"/>
      <c r="G249" s="110"/>
      <c r="H249" s="194" t="str">
        <f t="shared" si="35"/>
        <v/>
      </c>
      <c r="I249" s="114"/>
      <c r="J249" s="118">
        <f t="shared" si="30"/>
        <v>0</v>
      </c>
      <c r="K249" s="109">
        <f t="shared" si="31"/>
        <v>0</v>
      </c>
      <c r="L249" s="109">
        <f t="shared" si="32"/>
        <v>0</v>
      </c>
      <c r="M249" s="119">
        <f t="shared" si="36"/>
        <v>0</v>
      </c>
      <c r="N249" s="120">
        <f t="shared" si="33"/>
        <v>0</v>
      </c>
      <c r="O249" s="120" t="str">
        <f t="shared" si="34"/>
        <v/>
      </c>
      <c r="P249" s="19"/>
      <c r="Q249" s="103"/>
      <c r="R249" s="112" t="e">
        <f t="shared" si="37"/>
        <v>#VALUE!</v>
      </c>
    </row>
    <row r="250" spans="1:18" hidden="1">
      <c r="A250" s="25">
        <v>246</v>
      </c>
      <c r="B250" s="109"/>
      <c r="C250" s="109"/>
      <c r="D250" s="103"/>
      <c r="E250" s="10"/>
      <c r="F250" s="115"/>
      <c r="G250" s="110"/>
      <c r="H250" s="194" t="str">
        <f t="shared" si="35"/>
        <v/>
      </c>
      <c r="I250" s="114"/>
      <c r="J250" s="118">
        <f t="shared" si="30"/>
        <v>0</v>
      </c>
      <c r="K250" s="109">
        <f t="shared" si="31"/>
        <v>0</v>
      </c>
      <c r="L250" s="109">
        <f t="shared" si="32"/>
        <v>0</v>
      </c>
      <c r="M250" s="119">
        <f t="shared" si="36"/>
        <v>0</v>
      </c>
      <c r="N250" s="120">
        <f t="shared" si="33"/>
        <v>0</v>
      </c>
      <c r="O250" s="120" t="str">
        <f t="shared" si="34"/>
        <v/>
      </c>
      <c r="P250" s="19"/>
      <c r="Q250" s="103"/>
      <c r="R250" s="112" t="e">
        <f t="shared" si="37"/>
        <v>#VALUE!</v>
      </c>
    </row>
    <row r="251" spans="1:18" hidden="1">
      <c r="A251" s="25">
        <v>247</v>
      </c>
      <c r="B251" s="109"/>
      <c r="C251" s="109"/>
      <c r="D251" s="103"/>
      <c r="E251" s="10"/>
      <c r="F251" s="115"/>
      <c r="G251" s="110"/>
      <c r="H251" s="194" t="str">
        <f t="shared" si="35"/>
        <v/>
      </c>
      <c r="I251" s="114"/>
      <c r="J251" s="118">
        <f t="shared" si="30"/>
        <v>0</v>
      </c>
      <c r="K251" s="109">
        <f t="shared" si="31"/>
        <v>0</v>
      </c>
      <c r="L251" s="109">
        <f t="shared" si="32"/>
        <v>0</v>
      </c>
      <c r="M251" s="119">
        <f t="shared" si="36"/>
        <v>0</v>
      </c>
      <c r="N251" s="120">
        <f t="shared" si="33"/>
        <v>0</v>
      </c>
      <c r="O251" s="120" t="str">
        <f t="shared" si="34"/>
        <v/>
      </c>
      <c r="P251" s="19"/>
      <c r="Q251" s="103"/>
      <c r="R251" s="112" t="e">
        <f t="shared" si="37"/>
        <v>#VALUE!</v>
      </c>
    </row>
    <row r="252" spans="1:18" hidden="1">
      <c r="A252" s="25">
        <v>248</v>
      </c>
      <c r="B252" s="109"/>
      <c r="C252" s="109"/>
      <c r="D252" s="103"/>
      <c r="E252" s="10"/>
      <c r="F252" s="115"/>
      <c r="G252" s="110"/>
      <c r="H252" s="194" t="str">
        <f t="shared" si="35"/>
        <v/>
      </c>
      <c r="I252" s="114"/>
      <c r="J252" s="118">
        <f t="shared" si="30"/>
        <v>0</v>
      </c>
      <c r="K252" s="109">
        <f t="shared" si="31"/>
        <v>0</v>
      </c>
      <c r="L252" s="109">
        <f t="shared" si="32"/>
        <v>0</v>
      </c>
      <c r="M252" s="119">
        <f t="shared" si="36"/>
        <v>0</v>
      </c>
      <c r="N252" s="120">
        <f t="shared" si="33"/>
        <v>0</v>
      </c>
      <c r="O252" s="120" t="str">
        <f t="shared" si="34"/>
        <v/>
      </c>
      <c r="P252" s="19"/>
      <c r="Q252" s="103"/>
      <c r="R252" s="112" t="e">
        <f t="shared" si="37"/>
        <v>#VALUE!</v>
      </c>
    </row>
    <row r="253" spans="1:18" hidden="1">
      <c r="A253" s="25">
        <v>249</v>
      </c>
      <c r="B253" s="109"/>
      <c r="C253" s="109"/>
      <c r="D253" s="103"/>
      <c r="E253" s="10"/>
      <c r="F253" s="115"/>
      <c r="G253" s="110"/>
      <c r="H253" s="194" t="str">
        <f t="shared" si="35"/>
        <v/>
      </c>
      <c r="I253" s="114"/>
      <c r="J253" s="118">
        <f t="shared" si="30"/>
        <v>0</v>
      </c>
      <c r="K253" s="109">
        <f t="shared" si="31"/>
        <v>0</v>
      </c>
      <c r="L253" s="109">
        <f t="shared" si="32"/>
        <v>0</v>
      </c>
      <c r="M253" s="119">
        <f t="shared" si="36"/>
        <v>0</v>
      </c>
      <c r="N253" s="120">
        <f t="shared" si="33"/>
        <v>0</v>
      </c>
      <c r="O253" s="120" t="str">
        <f t="shared" si="34"/>
        <v/>
      </c>
      <c r="P253" s="19"/>
      <c r="Q253" s="103"/>
      <c r="R253" s="112" t="e">
        <f t="shared" si="37"/>
        <v>#VALUE!</v>
      </c>
    </row>
    <row r="254" spans="1:18" hidden="1">
      <c r="A254" s="25">
        <v>250</v>
      </c>
      <c r="B254" s="109"/>
      <c r="C254" s="109"/>
      <c r="D254" s="103"/>
      <c r="E254" s="10"/>
      <c r="F254" s="115"/>
      <c r="G254" s="110"/>
      <c r="H254" s="194" t="str">
        <f t="shared" si="35"/>
        <v/>
      </c>
      <c r="I254" s="114"/>
      <c r="J254" s="118">
        <f t="shared" si="30"/>
        <v>0</v>
      </c>
      <c r="K254" s="109">
        <f t="shared" si="31"/>
        <v>0</v>
      </c>
      <c r="L254" s="109">
        <f t="shared" si="32"/>
        <v>0</v>
      </c>
      <c r="M254" s="119">
        <f t="shared" si="36"/>
        <v>0</v>
      </c>
      <c r="N254" s="120">
        <f t="shared" si="33"/>
        <v>0</v>
      </c>
      <c r="O254" s="120" t="str">
        <f t="shared" si="34"/>
        <v/>
      </c>
      <c r="P254" s="19"/>
      <c r="Q254" s="103"/>
      <c r="R254" s="112" t="e">
        <f t="shared" si="37"/>
        <v>#VALUE!</v>
      </c>
    </row>
    <row r="255" spans="1:18" hidden="1">
      <c r="A255" s="25">
        <v>251</v>
      </c>
      <c r="B255" s="109"/>
      <c r="C255" s="109"/>
      <c r="D255" s="103"/>
      <c r="E255" s="10"/>
      <c r="F255" s="115"/>
      <c r="G255" s="110"/>
      <c r="H255" s="194" t="str">
        <f t="shared" si="35"/>
        <v/>
      </c>
      <c r="I255" s="114"/>
      <c r="J255" s="118">
        <f t="shared" si="30"/>
        <v>0</v>
      </c>
      <c r="K255" s="109">
        <f t="shared" si="31"/>
        <v>0</v>
      </c>
      <c r="L255" s="109">
        <f t="shared" si="32"/>
        <v>0</v>
      </c>
      <c r="M255" s="119">
        <f t="shared" si="36"/>
        <v>0</v>
      </c>
      <c r="N255" s="120">
        <f t="shared" si="33"/>
        <v>0</v>
      </c>
      <c r="O255" s="120" t="str">
        <f t="shared" si="34"/>
        <v/>
      </c>
      <c r="P255" s="19"/>
      <c r="Q255" s="103"/>
      <c r="R255" s="112" t="e">
        <f t="shared" si="37"/>
        <v>#VALUE!</v>
      </c>
    </row>
    <row r="256" spans="1:18" hidden="1">
      <c r="A256" s="25">
        <v>252</v>
      </c>
      <c r="B256" s="109"/>
      <c r="C256" s="109"/>
      <c r="D256" s="103"/>
      <c r="E256" s="10"/>
      <c r="F256" s="115"/>
      <c r="G256" s="110"/>
      <c r="H256" s="194" t="str">
        <f t="shared" si="35"/>
        <v/>
      </c>
      <c r="I256" s="114"/>
      <c r="J256" s="118">
        <f t="shared" si="30"/>
        <v>0</v>
      </c>
      <c r="K256" s="109">
        <f t="shared" si="31"/>
        <v>0</v>
      </c>
      <c r="L256" s="109">
        <f t="shared" si="32"/>
        <v>0</v>
      </c>
      <c r="M256" s="119">
        <f t="shared" si="36"/>
        <v>0</v>
      </c>
      <c r="N256" s="120">
        <f t="shared" si="33"/>
        <v>0</v>
      </c>
      <c r="O256" s="120" t="str">
        <f t="shared" si="34"/>
        <v/>
      </c>
      <c r="P256" s="19"/>
      <c r="Q256" s="103"/>
      <c r="R256" s="112" t="e">
        <f t="shared" si="37"/>
        <v>#VALUE!</v>
      </c>
    </row>
    <row r="257" spans="1:18" hidden="1">
      <c r="A257" s="25">
        <v>253</v>
      </c>
      <c r="B257" s="109"/>
      <c r="C257" s="109"/>
      <c r="D257" s="103"/>
      <c r="E257" s="10"/>
      <c r="F257" s="115"/>
      <c r="G257" s="110"/>
      <c r="H257" s="194" t="str">
        <f t="shared" si="35"/>
        <v/>
      </c>
      <c r="I257" s="114"/>
      <c r="J257" s="118">
        <f t="shared" si="30"/>
        <v>0</v>
      </c>
      <c r="K257" s="109">
        <f t="shared" si="31"/>
        <v>0</v>
      </c>
      <c r="L257" s="109">
        <f t="shared" si="32"/>
        <v>0</v>
      </c>
      <c r="M257" s="119">
        <f t="shared" si="36"/>
        <v>0</v>
      </c>
      <c r="N257" s="120">
        <f t="shared" si="33"/>
        <v>0</v>
      </c>
      <c r="O257" s="120" t="str">
        <f t="shared" si="34"/>
        <v/>
      </c>
      <c r="P257" s="19"/>
      <c r="Q257" s="103"/>
      <c r="R257" s="112" t="e">
        <f t="shared" si="37"/>
        <v>#VALUE!</v>
      </c>
    </row>
    <row r="258" spans="1:18" hidden="1">
      <c r="A258" s="25">
        <v>254</v>
      </c>
      <c r="B258" s="109"/>
      <c r="C258" s="109"/>
      <c r="D258" s="103"/>
      <c r="E258" s="10"/>
      <c r="F258" s="115"/>
      <c r="G258" s="110"/>
      <c r="H258" s="194" t="str">
        <f t="shared" si="35"/>
        <v/>
      </c>
      <c r="I258" s="114"/>
      <c r="J258" s="118">
        <f t="shared" si="30"/>
        <v>0</v>
      </c>
      <c r="K258" s="109">
        <f t="shared" si="31"/>
        <v>0</v>
      </c>
      <c r="L258" s="109">
        <f t="shared" si="32"/>
        <v>0</v>
      </c>
      <c r="M258" s="119">
        <f t="shared" si="36"/>
        <v>0</v>
      </c>
      <c r="N258" s="120">
        <f t="shared" si="33"/>
        <v>0</v>
      </c>
      <c r="O258" s="120" t="str">
        <f t="shared" si="34"/>
        <v/>
      </c>
      <c r="P258" s="19"/>
      <c r="Q258" s="103"/>
      <c r="R258" s="112" t="e">
        <f t="shared" si="37"/>
        <v>#VALUE!</v>
      </c>
    </row>
    <row r="259" spans="1:18" hidden="1">
      <c r="A259" s="25">
        <v>255</v>
      </c>
      <c r="B259" s="109"/>
      <c r="C259" s="109"/>
      <c r="D259" s="103"/>
      <c r="E259" s="10"/>
      <c r="F259" s="115"/>
      <c r="G259" s="110"/>
      <c r="H259" s="194" t="str">
        <f t="shared" si="35"/>
        <v/>
      </c>
      <c r="I259" s="114"/>
      <c r="J259" s="118">
        <f t="shared" si="30"/>
        <v>0</v>
      </c>
      <c r="K259" s="109">
        <f t="shared" si="31"/>
        <v>0</v>
      </c>
      <c r="L259" s="109">
        <f t="shared" si="32"/>
        <v>0</v>
      </c>
      <c r="M259" s="119">
        <f t="shared" si="36"/>
        <v>0</v>
      </c>
      <c r="N259" s="120">
        <f t="shared" si="33"/>
        <v>0</v>
      </c>
      <c r="O259" s="120" t="str">
        <f t="shared" si="34"/>
        <v/>
      </c>
      <c r="P259" s="19"/>
      <c r="Q259" s="103"/>
      <c r="R259" s="112" t="e">
        <f t="shared" si="37"/>
        <v>#VALUE!</v>
      </c>
    </row>
    <row r="260" spans="1:18" hidden="1">
      <c r="A260" s="25">
        <v>256</v>
      </c>
      <c r="B260" s="109"/>
      <c r="C260" s="109"/>
      <c r="D260" s="103"/>
      <c r="E260" s="10"/>
      <c r="F260" s="115"/>
      <c r="G260" s="110"/>
      <c r="H260" s="194" t="str">
        <f t="shared" si="35"/>
        <v/>
      </c>
      <c r="I260" s="114"/>
      <c r="J260" s="118">
        <f t="shared" si="30"/>
        <v>0</v>
      </c>
      <c r="K260" s="109">
        <f t="shared" si="31"/>
        <v>0</v>
      </c>
      <c r="L260" s="109">
        <f t="shared" si="32"/>
        <v>0</v>
      </c>
      <c r="M260" s="119">
        <f t="shared" si="36"/>
        <v>0</v>
      </c>
      <c r="N260" s="120">
        <f t="shared" si="33"/>
        <v>0</v>
      </c>
      <c r="O260" s="120" t="str">
        <f t="shared" si="34"/>
        <v/>
      </c>
      <c r="P260" s="19"/>
      <c r="Q260" s="103"/>
      <c r="R260" s="112" t="e">
        <f t="shared" si="37"/>
        <v>#VALUE!</v>
      </c>
    </row>
    <row r="261" spans="1:18" hidden="1">
      <c r="A261" s="25">
        <v>257</v>
      </c>
      <c r="B261" s="109"/>
      <c r="C261" s="109"/>
      <c r="D261" s="103"/>
      <c r="E261" s="10"/>
      <c r="F261" s="115"/>
      <c r="G261" s="110"/>
      <c r="H261" s="194" t="str">
        <f t="shared" si="35"/>
        <v/>
      </c>
      <c r="I261" s="114"/>
      <c r="J261" s="118">
        <f t="shared" si="30"/>
        <v>0</v>
      </c>
      <c r="K261" s="109">
        <f t="shared" si="31"/>
        <v>0</v>
      </c>
      <c r="L261" s="109">
        <f t="shared" si="32"/>
        <v>0</v>
      </c>
      <c r="M261" s="119">
        <f t="shared" si="36"/>
        <v>0</v>
      </c>
      <c r="N261" s="120">
        <f t="shared" si="33"/>
        <v>0</v>
      </c>
      <c r="O261" s="120" t="str">
        <f t="shared" si="34"/>
        <v/>
      </c>
      <c r="P261" s="19"/>
      <c r="Q261" s="103"/>
      <c r="R261" s="112" t="e">
        <f t="shared" si="37"/>
        <v>#VALUE!</v>
      </c>
    </row>
    <row r="262" spans="1:18" hidden="1">
      <c r="A262" s="25">
        <v>258</v>
      </c>
      <c r="B262" s="109"/>
      <c r="C262" s="109"/>
      <c r="D262" s="103"/>
      <c r="E262" s="10"/>
      <c r="F262" s="115"/>
      <c r="G262" s="110"/>
      <c r="H262" s="194" t="str">
        <f t="shared" si="35"/>
        <v/>
      </c>
      <c r="I262" s="114"/>
      <c r="J262" s="118">
        <f t="shared" ref="J262:J325" si="38">B262</f>
        <v>0</v>
      </c>
      <c r="K262" s="109">
        <f t="shared" ref="K262:K325" si="39">C262</f>
        <v>0</v>
      </c>
      <c r="L262" s="109">
        <f t="shared" ref="L262:L325" si="40">E262</f>
        <v>0</v>
      </c>
      <c r="M262" s="119">
        <f t="shared" si="36"/>
        <v>0</v>
      </c>
      <c r="N262" s="120">
        <f t="shared" ref="N262:N325" si="41">G262</f>
        <v>0</v>
      </c>
      <c r="O262" s="120" t="str">
        <f t="shared" ref="O262:O325" si="42">H262</f>
        <v/>
      </c>
      <c r="P262" s="19"/>
      <c r="Q262" s="103"/>
      <c r="R262" s="112" t="e">
        <f t="shared" si="37"/>
        <v>#VALUE!</v>
      </c>
    </row>
    <row r="263" spans="1:18" hidden="1">
      <c r="A263" s="25">
        <v>259</v>
      </c>
      <c r="B263" s="109"/>
      <c r="C263" s="109"/>
      <c r="D263" s="103"/>
      <c r="E263" s="10"/>
      <c r="F263" s="115"/>
      <c r="G263" s="110"/>
      <c r="H263" s="194" t="str">
        <f t="shared" si="35"/>
        <v/>
      </c>
      <c r="I263" s="114"/>
      <c r="J263" s="118">
        <f t="shared" si="38"/>
        <v>0</v>
      </c>
      <c r="K263" s="109">
        <f t="shared" si="39"/>
        <v>0</v>
      </c>
      <c r="L263" s="109">
        <f t="shared" si="40"/>
        <v>0</v>
      </c>
      <c r="M263" s="119">
        <f t="shared" si="36"/>
        <v>0</v>
      </c>
      <c r="N263" s="120">
        <f t="shared" si="41"/>
        <v>0</v>
      </c>
      <c r="O263" s="120" t="str">
        <f t="shared" si="42"/>
        <v/>
      </c>
      <c r="P263" s="19"/>
      <c r="Q263" s="103"/>
      <c r="R263" s="112" t="e">
        <f t="shared" si="37"/>
        <v>#VALUE!</v>
      </c>
    </row>
    <row r="264" spans="1:18" hidden="1">
      <c r="A264" s="25">
        <v>260</v>
      </c>
      <c r="B264" s="109"/>
      <c r="C264" s="109"/>
      <c r="D264" s="103"/>
      <c r="E264" s="10"/>
      <c r="F264" s="115"/>
      <c r="G264" s="110"/>
      <c r="H264" s="194" t="str">
        <f t="shared" ref="H264:H327" si="43">IF(F264="","",G264*F264)</f>
        <v/>
      </c>
      <c r="I264" s="114"/>
      <c r="J264" s="118">
        <f t="shared" si="38"/>
        <v>0</v>
      </c>
      <c r="K264" s="109">
        <f t="shared" si="39"/>
        <v>0</v>
      </c>
      <c r="L264" s="109">
        <f t="shared" si="40"/>
        <v>0</v>
      </c>
      <c r="M264" s="119">
        <f t="shared" si="36"/>
        <v>0</v>
      </c>
      <c r="N264" s="120">
        <f t="shared" si="41"/>
        <v>0</v>
      </c>
      <c r="O264" s="120" t="str">
        <f t="shared" si="42"/>
        <v/>
      </c>
      <c r="P264" s="19"/>
      <c r="Q264" s="103"/>
      <c r="R264" s="112" t="e">
        <f t="shared" si="37"/>
        <v>#VALUE!</v>
      </c>
    </row>
    <row r="265" spans="1:18" hidden="1">
      <c r="A265" s="25">
        <v>261</v>
      </c>
      <c r="B265" s="109"/>
      <c r="C265" s="109"/>
      <c r="D265" s="103"/>
      <c r="E265" s="10"/>
      <c r="F265" s="115"/>
      <c r="G265" s="110"/>
      <c r="H265" s="194" t="str">
        <f t="shared" si="43"/>
        <v/>
      </c>
      <c r="I265" s="114"/>
      <c r="J265" s="118">
        <f t="shared" si="38"/>
        <v>0</v>
      </c>
      <c r="K265" s="109">
        <f t="shared" si="39"/>
        <v>0</v>
      </c>
      <c r="L265" s="109">
        <f t="shared" si="40"/>
        <v>0</v>
      </c>
      <c r="M265" s="119">
        <f t="shared" si="36"/>
        <v>0</v>
      </c>
      <c r="N265" s="120">
        <f t="shared" si="41"/>
        <v>0</v>
      </c>
      <c r="O265" s="120" t="str">
        <f t="shared" si="42"/>
        <v/>
      </c>
      <c r="P265" s="19"/>
      <c r="Q265" s="103"/>
      <c r="R265" s="112" t="e">
        <f t="shared" si="37"/>
        <v>#VALUE!</v>
      </c>
    </row>
    <row r="266" spans="1:18" hidden="1">
      <c r="A266" s="25">
        <v>262</v>
      </c>
      <c r="B266" s="109"/>
      <c r="C266" s="109"/>
      <c r="D266" s="103"/>
      <c r="E266" s="10"/>
      <c r="F266" s="115"/>
      <c r="G266" s="110"/>
      <c r="H266" s="194" t="str">
        <f t="shared" si="43"/>
        <v/>
      </c>
      <c r="I266" s="114"/>
      <c r="J266" s="118">
        <f t="shared" si="38"/>
        <v>0</v>
      </c>
      <c r="K266" s="109">
        <f t="shared" si="39"/>
        <v>0</v>
      </c>
      <c r="L266" s="109">
        <f t="shared" si="40"/>
        <v>0</v>
      </c>
      <c r="M266" s="119">
        <f t="shared" si="36"/>
        <v>0</v>
      </c>
      <c r="N266" s="120">
        <f t="shared" si="41"/>
        <v>0</v>
      </c>
      <c r="O266" s="120" t="str">
        <f t="shared" si="42"/>
        <v/>
      </c>
      <c r="P266" s="19"/>
      <c r="Q266" s="103"/>
      <c r="R266" s="112" t="e">
        <f t="shared" si="37"/>
        <v>#VALUE!</v>
      </c>
    </row>
    <row r="267" spans="1:18" hidden="1">
      <c r="A267" s="25">
        <v>263</v>
      </c>
      <c r="B267" s="109"/>
      <c r="C267" s="109"/>
      <c r="D267" s="103"/>
      <c r="E267" s="10"/>
      <c r="F267" s="115"/>
      <c r="G267" s="110"/>
      <c r="H267" s="194" t="str">
        <f t="shared" si="43"/>
        <v/>
      </c>
      <c r="I267" s="114"/>
      <c r="J267" s="118">
        <f t="shared" si="38"/>
        <v>0</v>
      </c>
      <c r="K267" s="109">
        <f t="shared" si="39"/>
        <v>0</v>
      </c>
      <c r="L267" s="109">
        <f t="shared" si="40"/>
        <v>0</v>
      </c>
      <c r="M267" s="119">
        <f t="shared" si="36"/>
        <v>0</v>
      </c>
      <c r="N267" s="120">
        <f t="shared" si="41"/>
        <v>0</v>
      </c>
      <c r="O267" s="120" t="str">
        <f t="shared" si="42"/>
        <v/>
      </c>
      <c r="P267" s="19"/>
      <c r="Q267" s="103"/>
      <c r="R267" s="112" t="e">
        <f t="shared" si="37"/>
        <v>#VALUE!</v>
      </c>
    </row>
    <row r="268" spans="1:18" hidden="1">
      <c r="A268" s="25">
        <v>264</v>
      </c>
      <c r="B268" s="109"/>
      <c r="C268" s="109"/>
      <c r="D268" s="103"/>
      <c r="E268" s="10"/>
      <c r="F268" s="115"/>
      <c r="G268" s="110"/>
      <c r="H268" s="194" t="str">
        <f t="shared" si="43"/>
        <v/>
      </c>
      <c r="I268" s="114"/>
      <c r="J268" s="118">
        <f t="shared" si="38"/>
        <v>0</v>
      </c>
      <c r="K268" s="109">
        <f t="shared" si="39"/>
        <v>0</v>
      </c>
      <c r="L268" s="109">
        <f t="shared" si="40"/>
        <v>0</v>
      </c>
      <c r="M268" s="119">
        <f t="shared" si="36"/>
        <v>0</v>
      </c>
      <c r="N268" s="120">
        <f t="shared" si="41"/>
        <v>0</v>
      </c>
      <c r="O268" s="120" t="str">
        <f t="shared" si="42"/>
        <v/>
      </c>
      <c r="P268" s="19"/>
      <c r="Q268" s="103"/>
      <c r="R268" s="112" t="e">
        <f t="shared" si="37"/>
        <v>#VALUE!</v>
      </c>
    </row>
    <row r="269" spans="1:18" hidden="1">
      <c r="A269" s="25">
        <v>265</v>
      </c>
      <c r="B269" s="109"/>
      <c r="C269" s="109"/>
      <c r="D269" s="103"/>
      <c r="E269" s="10"/>
      <c r="F269" s="115"/>
      <c r="G269" s="110"/>
      <c r="H269" s="194" t="str">
        <f t="shared" si="43"/>
        <v/>
      </c>
      <c r="I269" s="114"/>
      <c r="J269" s="118">
        <f t="shared" si="38"/>
        <v>0</v>
      </c>
      <c r="K269" s="109">
        <f t="shared" si="39"/>
        <v>0</v>
      </c>
      <c r="L269" s="109">
        <f t="shared" si="40"/>
        <v>0</v>
      </c>
      <c r="M269" s="119">
        <f t="shared" si="36"/>
        <v>0</v>
      </c>
      <c r="N269" s="120">
        <f t="shared" si="41"/>
        <v>0</v>
      </c>
      <c r="O269" s="120" t="str">
        <f t="shared" si="42"/>
        <v/>
      </c>
      <c r="P269" s="19"/>
      <c r="Q269" s="103"/>
      <c r="R269" s="112" t="e">
        <f t="shared" si="37"/>
        <v>#VALUE!</v>
      </c>
    </row>
    <row r="270" spans="1:18" hidden="1">
      <c r="A270" s="25">
        <v>266</v>
      </c>
      <c r="B270" s="109"/>
      <c r="C270" s="109"/>
      <c r="D270" s="103"/>
      <c r="E270" s="10"/>
      <c r="F270" s="115"/>
      <c r="G270" s="110"/>
      <c r="H270" s="194" t="str">
        <f t="shared" si="43"/>
        <v/>
      </c>
      <c r="I270" s="114"/>
      <c r="J270" s="118">
        <f t="shared" si="38"/>
        <v>0</v>
      </c>
      <c r="K270" s="109">
        <f t="shared" si="39"/>
        <v>0</v>
      </c>
      <c r="L270" s="109">
        <f t="shared" si="40"/>
        <v>0</v>
      </c>
      <c r="M270" s="119">
        <f t="shared" si="36"/>
        <v>0</v>
      </c>
      <c r="N270" s="120">
        <f t="shared" si="41"/>
        <v>0</v>
      </c>
      <c r="O270" s="120" t="str">
        <f t="shared" si="42"/>
        <v/>
      </c>
      <c r="P270" s="19"/>
      <c r="Q270" s="103"/>
      <c r="R270" s="112" t="e">
        <f t="shared" si="37"/>
        <v>#VALUE!</v>
      </c>
    </row>
    <row r="271" spans="1:18" hidden="1">
      <c r="A271" s="25">
        <v>267</v>
      </c>
      <c r="B271" s="109"/>
      <c r="C271" s="109"/>
      <c r="D271" s="103"/>
      <c r="E271" s="10"/>
      <c r="F271" s="115"/>
      <c r="G271" s="110"/>
      <c r="H271" s="194" t="str">
        <f t="shared" si="43"/>
        <v/>
      </c>
      <c r="I271" s="114"/>
      <c r="J271" s="118">
        <f t="shared" si="38"/>
        <v>0</v>
      </c>
      <c r="K271" s="109">
        <f t="shared" si="39"/>
        <v>0</v>
      </c>
      <c r="L271" s="109">
        <f t="shared" si="40"/>
        <v>0</v>
      </c>
      <c r="M271" s="119">
        <f t="shared" si="36"/>
        <v>0</v>
      </c>
      <c r="N271" s="120">
        <f t="shared" si="41"/>
        <v>0</v>
      </c>
      <c r="O271" s="120" t="str">
        <f t="shared" si="42"/>
        <v/>
      </c>
      <c r="P271" s="19"/>
      <c r="Q271" s="103"/>
      <c r="R271" s="112" t="e">
        <f t="shared" si="37"/>
        <v>#VALUE!</v>
      </c>
    </row>
    <row r="272" spans="1:18" hidden="1">
      <c r="A272" s="25">
        <v>268</v>
      </c>
      <c r="B272" s="109"/>
      <c r="C272" s="109"/>
      <c r="D272" s="103"/>
      <c r="E272" s="10"/>
      <c r="F272" s="115"/>
      <c r="G272" s="110"/>
      <c r="H272" s="194" t="str">
        <f t="shared" si="43"/>
        <v/>
      </c>
      <c r="I272" s="114"/>
      <c r="J272" s="118">
        <f t="shared" si="38"/>
        <v>0</v>
      </c>
      <c r="K272" s="109">
        <f t="shared" si="39"/>
        <v>0</v>
      </c>
      <c r="L272" s="109">
        <f t="shared" si="40"/>
        <v>0</v>
      </c>
      <c r="M272" s="119">
        <f t="shared" si="36"/>
        <v>0</v>
      </c>
      <c r="N272" s="120">
        <f t="shared" si="41"/>
        <v>0</v>
      </c>
      <c r="O272" s="120" t="str">
        <f t="shared" si="42"/>
        <v/>
      </c>
      <c r="P272" s="19"/>
      <c r="Q272" s="103"/>
      <c r="R272" s="112" t="e">
        <f t="shared" si="37"/>
        <v>#VALUE!</v>
      </c>
    </row>
    <row r="273" spans="1:18" hidden="1">
      <c r="A273" s="25">
        <v>269</v>
      </c>
      <c r="B273" s="109"/>
      <c r="C273" s="109"/>
      <c r="D273" s="103"/>
      <c r="E273" s="10"/>
      <c r="F273" s="115"/>
      <c r="G273" s="110"/>
      <c r="H273" s="194" t="str">
        <f t="shared" si="43"/>
        <v/>
      </c>
      <c r="I273" s="114"/>
      <c r="J273" s="118">
        <f t="shared" si="38"/>
        <v>0</v>
      </c>
      <c r="K273" s="109">
        <f t="shared" si="39"/>
        <v>0</v>
      </c>
      <c r="L273" s="109">
        <f t="shared" si="40"/>
        <v>0</v>
      </c>
      <c r="M273" s="119">
        <f t="shared" si="36"/>
        <v>0</v>
      </c>
      <c r="N273" s="120">
        <f t="shared" si="41"/>
        <v>0</v>
      </c>
      <c r="O273" s="120" t="str">
        <f t="shared" si="42"/>
        <v/>
      </c>
      <c r="P273" s="19"/>
      <c r="Q273" s="103"/>
      <c r="R273" s="112" t="e">
        <f t="shared" si="37"/>
        <v>#VALUE!</v>
      </c>
    </row>
    <row r="274" spans="1:18" hidden="1">
      <c r="A274" s="25">
        <v>270</v>
      </c>
      <c r="B274" s="109"/>
      <c r="C274" s="109"/>
      <c r="D274" s="103"/>
      <c r="E274" s="10"/>
      <c r="F274" s="115"/>
      <c r="G274" s="110"/>
      <c r="H274" s="194" t="str">
        <f t="shared" si="43"/>
        <v/>
      </c>
      <c r="I274" s="114"/>
      <c r="J274" s="118">
        <f t="shared" si="38"/>
        <v>0</v>
      </c>
      <c r="K274" s="109">
        <f t="shared" si="39"/>
        <v>0</v>
      </c>
      <c r="L274" s="109">
        <f t="shared" si="40"/>
        <v>0</v>
      </c>
      <c r="M274" s="119">
        <f t="shared" si="36"/>
        <v>0</v>
      </c>
      <c r="N274" s="120">
        <f t="shared" si="41"/>
        <v>0</v>
      </c>
      <c r="O274" s="120" t="str">
        <f t="shared" si="42"/>
        <v/>
      </c>
      <c r="P274" s="19"/>
      <c r="Q274" s="103"/>
      <c r="R274" s="112" t="e">
        <f t="shared" si="37"/>
        <v>#VALUE!</v>
      </c>
    </row>
    <row r="275" spans="1:18" hidden="1">
      <c r="A275" s="25">
        <v>271</v>
      </c>
      <c r="B275" s="109"/>
      <c r="C275" s="109"/>
      <c r="D275" s="103"/>
      <c r="E275" s="10"/>
      <c r="F275" s="115"/>
      <c r="G275" s="110"/>
      <c r="H275" s="194" t="str">
        <f t="shared" si="43"/>
        <v/>
      </c>
      <c r="I275" s="114"/>
      <c r="J275" s="118">
        <f t="shared" si="38"/>
        <v>0</v>
      </c>
      <c r="K275" s="109">
        <f t="shared" si="39"/>
        <v>0</v>
      </c>
      <c r="L275" s="109">
        <f t="shared" si="40"/>
        <v>0</v>
      </c>
      <c r="M275" s="119">
        <f t="shared" si="36"/>
        <v>0</v>
      </c>
      <c r="N275" s="120">
        <f t="shared" si="41"/>
        <v>0</v>
      </c>
      <c r="O275" s="120" t="str">
        <f t="shared" si="42"/>
        <v/>
      </c>
      <c r="P275" s="19"/>
      <c r="Q275" s="103"/>
      <c r="R275" s="112" t="e">
        <f t="shared" si="37"/>
        <v>#VALUE!</v>
      </c>
    </row>
    <row r="276" spans="1:18" hidden="1">
      <c r="A276" s="25">
        <v>272</v>
      </c>
      <c r="B276" s="109"/>
      <c r="C276" s="109"/>
      <c r="D276" s="103"/>
      <c r="E276" s="10"/>
      <c r="F276" s="115"/>
      <c r="G276" s="110"/>
      <c r="H276" s="194" t="str">
        <f t="shared" si="43"/>
        <v/>
      </c>
      <c r="I276" s="114"/>
      <c r="J276" s="118">
        <f t="shared" si="38"/>
        <v>0</v>
      </c>
      <c r="K276" s="109">
        <f t="shared" si="39"/>
        <v>0</v>
      </c>
      <c r="L276" s="109">
        <f t="shared" si="40"/>
        <v>0</v>
      </c>
      <c r="M276" s="119">
        <f t="shared" si="36"/>
        <v>0</v>
      </c>
      <c r="N276" s="120">
        <f t="shared" si="41"/>
        <v>0</v>
      </c>
      <c r="O276" s="120" t="str">
        <f t="shared" si="42"/>
        <v/>
      </c>
      <c r="P276" s="19"/>
      <c r="Q276" s="103"/>
      <c r="R276" s="112" t="e">
        <f t="shared" si="37"/>
        <v>#VALUE!</v>
      </c>
    </row>
    <row r="277" spans="1:18" hidden="1">
      <c r="A277" s="25">
        <v>273</v>
      </c>
      <c r="B277" s="109"/>
      <c r="C277" s="109"/>
      <c r="D277" s="103"/>
      <c r="E277" s="10"/>
      <c r="F277" s="115"/>
      <c r="G277" s="110"/>
      <c r="H277" s="194" t="str">
        <f t="shared" si="43"/>
        <v/>
      </c>
      <c r="I277" s="114"/>
      <c r="J277" s="118">
        <f t="shared" si="38"/>
        <v>0</v>
      </c>
      <c r="K277" s="109">
        <f t="shared" si="39"/>
        <v>0</v>
      </c>
      <c r="L277" s="109">
        <f t="shared" si="40"/>
        <v>0</v>
      </c>
      <c r="M277" s="119">
        <f t="shared" si="36"/>
        <v>0</v>
      </c>
      <c r="N277" s="120">
        <f t="shared" si="41"/>
        <v>0</v>
      </c>
      <c r="O277" s="120" t="str">
        <f t="shared" si="42"/>
        <v/>
      </c>
      <c r="P277" s="19"/>
      <c r="Q277" s="103"/>
      <c r="R277" s="112" t="e">
        <f t="shared" si="37"/>
        <v>#VALUE!</v>
      </c>
    </row>
    <row r="278" spans="1:18" hidden="1">
      <c r="A278" s="25">
        <v>274</v>
      </c>
      <c r="B278" s="109"/>
      <c r="C278" s="109"/>
      <c r="D278" s="103"/>
      <c r="E278" s="10"/>
      <c r="F278" s="115"/>
      <c r="G278" s="110"/>
      <c r="H278" s="194" t="str">
        <f t="shared" si="43"/>
        <v/>
      </c>
      <c r="I278" s="114"/>
      <c r="J278" s="118">
        <f t="shared" si="38"/>
        <v>0</v>
      </c>
      <c r="K278" s="109">
        <f t="shared" si="39"/>
        <v>0</v>
      </c>
      <c r="L278" s="109">
        <f t="shared" si="40"/>
        <v>0</v>
      </c>
      <c r="M278" s="119">
        <f t="shared" si="36"/>
        <v>0</v>
      </c>
      <c r="N278" s="120">
        <f t="shared" si="41"/>
        <v>0</v>
      </c>
      <c r="O278" s="120" t="str">
        <f t="shared" si="42"/>
        <v/>
      </c>
      <c r="P278" s="19"/>
      <c r="Q278" s="103"/>
      <c r="R278" s="112" t="e">
        <f t="shared" si="37"/>
        <v>#VALUE!</v>
      </c>
    </row>
    <row r="279" spans="1:18" hidden="1">
      <c r="A279" s="25">
        <v>275</v>
      </c>
      <c r="B279" s="109"/>
      <c r="C279" s="109"/>
      <c r="D279" s="103"/>
      <c r="E279" s="10"/>
      <c r="F279" s="115"/>
      <c r="G279" s="110"/>
      <c r="H279" s="194" t="str">
        <f t="shared" si="43"/>
        <v/>
      </c>
      <c r="I279" s="114"/>
      <c r="J279" s="118">
        <f t="shared" si="38"/>
        <v>0</v>
      </c>
      <c r="K279" s="109">
        <f t="shared" si="39"/>
        <v>0</v>
      </c>
      <c r="L279" s="109">
        <f t="shared" si="40"/>
        <v>0</v>
      </c>
      <c r="M279" s="119">
        <f t="shared" si="36"/>
        <v>0</v>
      </c>
      <c r="N279" s="120">
        <f t="shared" si="41"/>
        <v>0</v>
      </c>
      <c r="O279" s="120" t="str">
        <f t="shared" si="42"/>
        <v/>
      </c>
      <c r="P279" s="19"/>
      <c r="Q279" s="103"/>
      <c r="R279" s="112" t="e">
        <f t="shared" si="37"/>
        <v>#VALUE!</v>
      </c>
    </row>
    <row r="280" spans="1:18" hidden="1">
      <c r="A280" s="25">
        <v>276</v>
      </c>
      <c r="B280" s="109"/>
      <c r="C280" s="109"/>
      <c r="D280" s="103"/>
      <c r="E280" s="10"/>
      <c r="F280" s="115"/>
      <c r="G280" s="110"/>
      <c r="H280" s="194" t="str">
        <f t="shared" si="43"/>
        <v/>
      </c>
      <c r="I280" s="114"/>
      <c r="J280" s="118">
        <f t="shared" si="38"/>
        <v>0</v>
      </c>
      <c r="K280" s="109">
        <f t="shared" si="39"/>
        <v>0</v>
      </c>
      <c r="L280" s="109">
        <f t="shared" si="40"/>
        <v>0</v>
      </c>
      <c r="M280" s="119">
        <f t="shared" si="36"/>
        <v>0</v>
      </c>
      <c r="N280" s="120">
        <f t="shared" si="41"/>
        <v>0</v>
      </c>
      <c r="O280" s="120" t="str">
        <f t="shared" si="42"/>
        <v/>
      </c>
      <c r="P280" s="19"/>
      <c r="Q280" s="103"/>
      <c r="R280" s="112" t="e">
        <f t="shared" si="37"/>
        <v>#VALUE!</v>
      </c>
    </row>
    <row r="281" spans="1:18" hidden="1">
      <c r="A281" s="25">
        <v>277</v>
      </c>
      <c r="B281" s="109"/>
      <c r="C281" s="109"/>
      <c r="D281" s="103"/>
      <c r="E281" s="10"/>
      <c r="F281" s="115"/>
      <c r="G281" s="110"/>
      <c r="H281" s="194" t="str">
        <f t="shared" si="43"/>
        <v/>
      </c>
      <c r="I281" s="114"/>
      <c r="J281" s="118">
        <f t="shared" si="38"/>
        <v>0</v>
      </c>
      <c r="K281" s="109">
        <f t="shared" si="39"/>
        <v>0</v>
      </c>
      <c r="L281" s="109">
        <f t="shared" si="40"/>
        <v>0</v>
      </c>
      <c r="M281" s="119">
        <f t="shared" si="36"/>
        <v>0</v>
      </c>
      <c r="N281" s="120">
        <f t="shared" si="41"/>
        <v>0</v>
      </c>
      <c r="O281" s="120" t="str">
        <f t="shared" si="42"/>
        <v/>
      </c>
      <c r="P281" s="19"/>
      <c r="Q281" s="103"/>
      <c r="R281" s="112" t="e">
        <f t="shared" si="37"/>
        <v>#VALUE!</v>
      </c>
    </row>
    <row r="282" spans="1:18" hidden="1">
      <c r="A282" s="25">
        <v>278</v>
      </c>
      <c r="B282" s="109"/>
      <c r="C282" s="109"/>
      <c r="D282" s="103"/>
      <c r="E282" s="10"/>
      <c r="F282" s="115"/>
      <c r="G282" s="110"/>
      <c r="H282" s="194" t="str">
        <f t="shared" si="43"/>
        <v/>
      </c>
      <c r="I282" s="114"/>
      <c r="J282" s="118">
        <f t="shared" si="38"/>
        <v>0</v>
      </c>
      <c r="K282" s="109">
        <f t="shared" si="39"/>
        <v>0</v>
      </c>
      <c r="L282" s="109">
        <f t="shared" si="40"/>
        <v>0</v>
      </c>
      <c r="M282" s="119">
        <f t="shared" si="36"/>
        <v>0</v>
      </c>
      <c r="N282" s="120">
        <f t="shared" si="41"/>
        <v>0</v>
      </c>
      <c r="O282" s="120" t="str">
        <f t="shared" si="42"/>
        <v/>
      </c>
      <c r="P282" s="19"/>
      <c r="Q282" s="103"/>
      <c r="R282" s="112" t="e">
        <f t="shared" si="37"/>
        <v>#VALUE!</v>
      </c>
    </row>
    <row r="283" spans="1:18" hidden="1">
      <c r="A283" s="25">
        <v>279</v>
      </c>
      <c r="B283" s="109"/>
      <c r="C283" s="109"/>
      <c r="D283" s="103"/>
      <c r="E283" s="10"/>
      <c r="F283" s="115"/>
      <c r="G283" s="110"/>
      <c r="H283" s="194" t="str">
        <f t="shared" si="43"/>
        <v/>
      </c>
      <c r="I283" s="114"/>
      <c r="J283" s="118">
        <f t="shared" si="38"/>
        <v>0</v>
      </c>
      <c r="K283" s="109">
        <f t="shared" si="39"/>
        <v>0</v>
      </c>
      <c r="L283" s="109">
        <f t="shared" si="40"/>
        <v>0</v>
      </c>
      <c r="M283" s="119">
        <f t="shared" si="36"/>
        <v>0</v>
      </c>
      <c r="N283" s="120">
        <f t="shared" si="41"/>
        <v>0</v>
      </c>
      <c r="O283" s="120" t="str">
        <f t="shared" si="42"/>
        <v/>
      </c>
      <c r="P283" s="19"/>
      <c r="Q283" s="103"/>
      <c r="R283" s="112" t="e">
        <f t="shared" si="37"/>
        <v>#VALUE!</v>
      </c>
    </row>
    <row r="284" spans="1:18" hidden="1">
      <c r="A284" s="25">
        <v>280</v>
      </c>
      <c r="B284" s="109"/>
      <c r="C284" s="109"/>
      <c r="D284" s="103"/>
      <c r="E284" s="10"/>
      <c r="F284" s="115"/>
      <c r="G284" s="110"/>
      <c r="H284" s="194" t="str">
        <f t="shared" si="43"/>
        <v/>
      </c>
      <c r="I284" s="114"/>
      <c r="J284" s="118">
        <f t="shared" si="38"/>
        <v>0</v>
      </c>
      <c r="K284" s="109">
        <f t="shared" si="39"/>
        <v>0</v>
      </c>
      <c r="L284" s="109">
        <f t="shared" si="40"/>
        <v>0</v>
      </c>
      <c r="M284" s="119">
        <f t="shared" si="36"/>
        <v>0</v>
      </c>
      <c r="N284" s="120">
        <f t="shared" si="41"/>
        <v>0</v>
      </c>
      <c r="O284" s="120" t="str">
        <f t="shared" si="42"/>
        <v/>
      </c>
      <c r="P284" s="19"/>
      <c r="Q284" s="103"/>
      <c r="R284" s="112" t="e">
        <f t="shared" si="37"/>
        <v>#VALUE!</v>
      </c>
    </row>
    <row r="285" spans="1:18" hidden="1">
      <c r="A285" s="25">
        <v>281</v>
      </c>
      <c r="B285" s="109"/>
      <c r="C285" s="109"/>
      <c r="D285" s="103"/>
      <c r="E285" s="10"/>
      <c r="F285" s="115"/>
      <c r="G285" s="110"/>
      <c r="H285" s="194" t="str">
        <f t="shared" si="43"/>
        <v/>
      </c>
      <c r="I285" s="114"/>
      <c r="J285" s="118">
        <f t="shared" si="38"/>
        <v>0</v>
      </c>
      <c r="K285" s="109">
        <f t="shared" si="39"/>
        <v>0</v>
      </c>
      <c r="L285" s="109">
        <f t="shared" si="40"/>
        <v>0</v>
      </c>
      <c r="M285" s="119">
        <f t="shared" si="36"/>
        <v>0</v>
      </c>
      <c r="N285" s="120">
        <f t="shared" si="41"/>
        <v>0</v>
      </c>
      <c r="O285" s="120" t="str">
        <f t="shared" si="42"/>
        <v/>
      </c>
      <c r="P285" s="19"/>
      <c r="Q285" s="103"/>
      <c r="R285" s="112" t="e">
        <f t="shared" si="37"/>
        <v>#VALUE!</v>
      </c>
    </row>
    <row r="286" spans="1:18" hidden="1">
      <c r="A286" s="25">
        <v>282</v>
      </c>
      <c r="B286" s="109"/>
      <c r="C286" s="109"/>
      <c r="D286" s="103"/>
      <c r="E286" s="10"/>
      <c r="F286" s="115"/>
      <c r="G286" s="110"/>
      <c r="H286" s="194" t="str">
        <f t="shared" si="43"/>
        <v/>
      </c>
      <c r="I286" s="114"/>
      <c r="J286" s="118">
        <f t="shared" si="38"/>
        <v>0</v>
      </c>
      <c r="K286" s="109">
        <f t="shared" si="39"/>
        <v>0</v>
      </c>
      <c r="L286" s="109">
        <f t="shared" si="40"/>
        <v>0</v>
      </c>
      <c r="M286" s="119">
        <f t="shared" si="36"/>
        <v>0</v>
      </c>
      <c r="N286" s="120">
        <f t="shared" si="41"/>
        <v>0</v>
      </c>
      <c r="O286" s="120" t="str">
        <f t="shared" si="42"/>
        <v/>
      </c>
      <c r="P286" s="19"/>
      <c r="Q286" s="103"/>
      <c r="R286" s="112" t="e">
        <f t="shared" si="37"/>
        <v>#VALUE!</v>
      </c>
    </row>
    <row r="287" spans="1:18" hidden="1">
      <c r="A287" s="25">
        <v>283</v>
      </c>
      <c r="B287" s="109"/>
      <c r="C287" s="109"/>
      <c r="D287" s="103"/>
      <c r="E287" s="10"/>
      <c r="F287" s="115"/>
      <c r="G287" s="110"/>
      <c r="H287" s="194" t="str">
        <f t="shared" si="43"/>
        <v/>
      </c>
      <c r="I287" s="114"/>
      <c r="J287" s="118">
        <f t="shared" si="38"/>
        <v>0</v>
      </c>
      <c r="K287" s="109">
        <f t="shared" si="39"/>
        <v>0</v>
      </c>
      <c r="L287" s="109">
        <f t="shared" si="40"/>
        <v>0</v>
      </c>
      <c r="M287" s="119">
        <f t="shared" si="36"/>
        <v>0</v>
      </c>
      <c r="N287" s="120">
        <f t="shared" si="41"/>
        <v>0</v>
      </c>
      <c r="O287" s="120" t="str">
        <f t="shared" si="42"/>
        <v/>
      </c>
      <c r="P287" s="19"/>
      <c r="Q287" s="103"/>
      <c r="R287" s="112" t="e">
        <f t="shared" si="37"/>
        <v>#VALUE!</v>
      </c>
    </row>
    <row r="288" spans="1:18" hidden="1">
      <c r="A288" s="25">
        <v>284</v>
      </c>
      <c r="B288" s="109"/>
      <c r="C288" s="109"/>
      <c r="D288" s="103"/>
      <c r="E288" s="10"/>
      <c r="F288" s="115"/>
      <c r="G288" s="110"/>
      <c r="H288" s="194" t="str">
        <f t="shared" si="43"/>
        <v/>
      </c>
      <c r="I288" s="114"/>
      <c r="J288" s="118">
        <f t="shared" si="38"/>
        <v>0</v>
      </c>
      <c r="K288" s="109">
        <f t="shared" si="39"/>
        <v>0</v>
      </c>
      <c r="L288" s="109">
        <f t="shared" si="40"/>
        <v>0</v>
      </c>
      <c r="M288" s="119">
        <f t="shared" si="36"/>
        <v>0</v>
      </c>
      <c r="N288" s="120">
        <f t="shared" si="41"/>
        <v>0</v>
      </c>
      <c r="O288" s="120" t="str">
        <f t="shared" si="42"/>
        <v/>
      </c>
      <c r="P288" s="19"/>
      <c r="Q288" s="103"/>
      <c r="R288" s="112" t="e">
        <f t="shared" si="37"/>
        <v>#VALUE!</v>
      </c>
    </row>
    <row r="289" spans="1:18" hidden="1">
      <c r="A289" s="25">
        <v>285</v>
      </c>
      <c r="B289" s="109"/>
      <c r="C289" s="109"/>
      <c r="D289" s="103"/>
      <c r="E289" s="10"/>
      <c r="F289" s="115"/>
      <c r="G289" s="110"/>
      <c r="H289" s="194" t="str">
        <f t="shared" si="43"/>
        <v/>
      </c>
      <c r="I289" s="114"/>
      <c r="J289" s="118">
        <f t="shared" si="38"/>
        <v>0</v>
      </c>
      <c r="K289" s="109">
        <f t="shared" si="39"/>
        <v>0</v>
      </c>
      <c r="L289" s="109">
        <f t="shared" si="40"/>
        <v>0</v>
      </c>
      <c r="M289" s="119">
        <f t="shared" si="36"/>
        <v>0</v>
      </c>
      <c r="N289" s="120">
        <f t="shared" si="41"/>
        <v>0</v>
      </c>
      <c r="O289" s="120" t="str">
        <f t="shared" si="42"/>
        <v/>
      </c>
      <c r="P289" s="19"/>
      <c r="Q289" s="103"/>
      <c r="R289" s="112" t="e">
        <f t="shared" si="37"/>
        <v>#VALUE!</v>
      </c>
    </row>
    <row r="290" spans="1:18" hidden="1">
      <c r="A290" s="25">
        <v>286</v>
      </c>
      <c r="B290" s="109"/>
      <c r="C290" s="109"/>
      <c r="D290" s="103"/>
      <c r="E290" s="10"/>
      <c r="F290" s="115"/>
      <c r="G290" s="110"/>
      <c r="H290" s="194" t="str">
        <f t="shared" si="43"/>
        <v/>
      </c>
      <c r="I290" s="114"/>
      <c r="J290" s="118">
        <f t="shared" si="38"/>
        <v>0</v>
      </c>
      <c r="K290" s="109">
        <f t="shared" si="39"/>
        <v>0</v>
      </c>
      <c r="L290" s="109">
        <f t="shared" si="40"/>
        <v>0</v>
      </c>
      <c r="M290" s="119">
        <f t="shared" si="36"/>
        <v>0</v>
      </c>
      <c r="N290" s="120">
        <f t="shared" si="41"/>
        <v>0</v>
      </c>
      <c r="O290" s="120" t="str">
        <f t="shared" si="42"/>
        <v/>
      </c>
      <c r="P290" s="19"/>
      <c r="Q290" s="103"/>
      <c r="R290" s="112" t="e">
        <f t="shared" si="37"/>
        <v>#VALUE!</v>
      </c>
    </row>
    <row r="291" spans="1:18" hidden="1">
      <c r="A291" s="25">
        <v>287</v>
      </c>
      <c r="B291" s="109"/>
      <c r="C291" s="109"/>
      <c r="D291" s="103"/>
      <c r="E291" s="10"/>
      <c r="F291" s="115"/>
      <c r="G291" s="110"/>
      <c r="H291" s="194" t="str">
        <f t="shared" si="43"/>
        <v/>
      </c>
      <c r="I291" s="114"/>
      <c r="J291" s="118">
        <f t="shared" si="38"/>
        <v>0</v>
      </c>
      <c r="K291" s="109">
        <f t="shared" si="39"/>
        <v>0</v>
      </c>
      <c r="L291" s="109">
        <f t="shared" si="40"/>
        <v>0</v>
      </c>
      <c r="M291" s="119">
        <f t="shared" si="36"/>
        <v>0</v>
      </c>
      <c r="N291" s="120">
        <f t="shared" si="41"/>
        <v>0</v>
      </c>
      <c r="O291" s="120" t="str">
        <f t="shared" si="42"/>
        <v/>
      </c>
      <c r="P291" s="19"/>
      <c r="Q291" s="103"/>
      <c r="R291" s="112" t="e">
        <f t="shared" si="37"/>
        <v>#VALUE!</v>
      </c>
    </row>
    <row r="292" spans="1:18" hidden="1">
      <c r="A292" s="25">
        <v>288</v>
      </c>
      <c r="B292" s="109"/>
      <c r="C292" s="109"/>
      <c r="D292" s="103"/>
      <c r="E292" s="10"/>
      <c r="F292" s="115"/>
      <c r="G292" s="110"/>
      <c r="H292" s="194" t="str">
        <f t="shared" si="43"/>
        <v/>
      </c>
      <c r="I292" s="114"/>
      <c r="J292" s="118">
        <f t="shared" si="38"/>
        <v>0</v>
      </c>
      <c r="K292" s="109">
        <f t="shared" si="39"/>
        <v>0</v>
      </c>
      <c r="L292" s="109">
        <f t="shared" si="40"/>
        <v>0</v>
      </c>
      <c r="M292" s="119">
        <f t="shared" si="36"/>
        <v>0</v>
      </c>
      <c r="N292" s="120">
        <f t="shared" si="41"/>
        <v>0</v>
      </c>
      <c r="O292" s="120" t="str">
        <f t="shared" si="42"/>
        <v/>
      </c>
      <c r="P292" s="19"/>
      <c r="Q292" s="103"/>
      <c r="R292" s="112" t="e">
        <f t="shared" si="37"/>
        <v>#VALUE!</v>
      </c>
    </row>
    <row r="293" spans="1:18" hidden="1">
      <c r="A293" s="25">
        <v>289</v>
      </c>
      <c r="B293" s="109"/>
      <c r="C293" s="109"/>
      <c r="D293" s="103"/>
      <c r="E293" s="10"/>
      <c r="F293" s="115"/>
      <c r="G293" s="110"/>
      <c r="H293" s="194" t="str">
        <f t="shared" si="43"/>
        <v/>
      </c>
      <c r="I293" s="114"/>
      <c r="J293" s="118">
        <f t="shared" si="38"/>
        <v>0</v>
      </c>
      <c r="K293" s="109">
        <f t="shared" si="39"/>
        <v>0</v>
      </c>
      <c r="L293" s="109">
        <f t="shared" si="40"/>
        <v>0</v>
      </c>
      <c r="M293" s="119">
        <f t="shared" si="36"/>
        <v>0</v>
      </c>
      <c r="N293" s="120">
        <f t="shared" si="41"/>
        <v>0</v>
      </c>
      <c r="O293" s="120" t="str">
        <f t="shared" si="42"/>
        <v/>
      </c>
      <c r="P293" s="19"/>
      <c r="Q293" s="103"/>
      <c r="R293" s="112" t="e">
        <f t="shared" si="37"/>
        <v>#VALUE!</v>
      </c>
    </row>
    <row r="294" spans="1:18" hidden="1">
      <c r="A294" s="25">
        <v>290</v>
      </c>
      <c r="B294" s="109"/>
      <c r="C294" s="109"/>
      <c r="D294" s="103"/>
      <c r="E294" s="10"/>
      <c r="F294" s="115"/>
      <c r="G294" s="110"/>
      <c r="H294" s="194" t="str">
        <f t="shared" si="43"/>
        <v/>
      </c>
      <c r="I294" s="114"/>
      <c r="J294" s="118">
        <f t="shared" si="38"/>
        <v>0</v>
      </c>
      <c r="K294" s="109">
        <f t="shared" si="39"/>
        <v>0</v>
      </c>
      <c r="L294" s="109">
        <f t="shared" si="40"/>
        <v>0</v>
      </c>
      <c r="M294" s="119">
        <f t="shared" si="36"/>
        <v>0</v>
      </c>
      <c r="N294" s="120">
        <f t="shared" si="41"/>
        <v>0</v>
      </c>
      <c r="O294" s="120" t="str">
        <f t="shared" si="42"/>
        <v/>
      </c>
      <c r="P294" s="19"/>
      <c r="Q294" s="103"/>
      <c r="R294" s="112" t="e">
        <f t="shared" si="37"/>
        <v>#VALUE!</v>
      </c>
    </row>
    <row r="295" spans="1:18" hidden="1">
      <c r="A295" s="25">
        <v>291</v>
      </c>
      <c r="B295" s="109"/>
      <c r="C295" s="109"/>
      <c r="D295" s="103"/>
      <c r="E295" s="10"/>
      <c r="F295" s="115"/>
      <c r="G295" s="110"/>
      <c r="H295" s="194" t="str">
        <f t="shared" si="43"/>
        <v/>
      </c>
      <c r="I295" s="114"/>
      <c r="J295" s="118">
        <f t="shared" si="38"/>
        <v>0</v>
      </c>
      <c r="K295" s="109">
        <f t="shared" si="39"/>
        <v>0</v>
      </c>
      <c r="L295" s="109">
        <f t="shared" si="40"/>
        <v>0</v>
      </c>
      <c r="M295" s="119">
        <f t="shared" si="36"/>
        <v>0</v>
      </c>
      <c r="N295" s="120">
        <f t="shared" si="41"/>
        <v>0</v>
      </c>
      <c r="O295" s="120" t="str">
        <f t="shared" si="42"/>
        <v/>
      </c>
      <c r="P295" s="19"/>
      <c r="Q295" s="103"/>
      <c r="R295" s="112" t="e">
        <f t="shared" si="37"/>
        <v>#VALUE!</v>
      </c>
    </row>
    <row r="296" spans="1:18" hidden="1">
      <c r="A296" s="25">
        <v>292</v>
      </c>
      <c r="B296" s="109"/>
      <c r="C296" s="109"/>
      <c r="D296" s="103"/>
      <c r="E296" s="10"/>
      <c r="F296" s="115"/>
      <c r="G296" s="110"/>
      <c r="H296" s="194" t="str">
        <f t="shared" si="43"/>
        <v/>
      </c>
      <c r="I296" s="114"/>
      <c r="J296" s="118">
        <f t="shared" si="38"/>
        <v>0</v>
      </c>
      <c r="K296" s="109">
        <f t="shared" si="39"/>
        <v>0</v>
      </c>
      <c r="L296" s="109">
        <f t="shared" si="40"/>
        <v>0</v>
      </c>
      <c r="M296" s="119">
        <f t="shared" si="36"/>
        <v>0</v>
      </c>
      <c r="N296" s="120">
        <f t="shared" si="41"/>
        <v>0</v>
      </c>
      <c r="O296" s="120" t="str">
        <f t="shared" si="42"/>
        <v/>
      </c>
      <c r="P296" s="19"/>
      <c r="Q296" s="103"/>
      <c r="R296" s="112" t="e">
        <f t="shared" si="37"/>
        <v>#VALUE!</v>
      </c>
    </row>
    <row r="297" spans="1:18" hidden="1">
      <c r="A297" s="25">
        <v>293</v>
      </c>
      <c r="B297" s="109"/>
      <c r="C297" s="109"/>
      <c r="D297" s="103"/>
      <c r="E297" s="10"/>
      <c r="F297" s="115"/>
      <c r="G297" s="110"/>
      <c r="H297" s="194" t="str">
        <f t="shared" si="43"/>
        <v/>
      </c>
      <c r="I297" s="114"/>
      <c r="J297" s="118">
        <f t="shared" si="38"/>
        <v>0</v>
      </c>
      <c r="K297" s="109">
        <f t="shared" si="39"/>
        <v>0</v>
      </c>
      <c r="L297" s="109">
        <f t="shared" si="40"/>
        <v>0</v>
      </c>
      <c r="M297" s="119">
        <f t="shared" si="36"/>
        <v>0</v>
      </c>
      <c r="N297" s="120">
        <f t="shared" si="41"/>
        <v>0</v>
      </c>
      <c r="O297" s="120" t="str">
        <f t="shared" si="42"/>
        <v/>
      </c>
      <c r="P297" s="19"/>
      <c r="Q297" s="103"/>
      <c r="R297" s="112" t="e">
        <f t="shared" si="37"/>
        <v>#VALUE!</v>
      </c>
    </row>
    <row r="298" spans="1:18" hidden="1">
      <c r="A298" s="25">
        <v>294</v>
      </c>
      <c r="B298" s="109"/>
      <c r="C298" s="109"/>
      <c r="D298" s="103"/>
      <c r="E298" s="10"/>
      <c r="F298" s="115"/>
      <c r="G298" s="110"/>
      <c r="H298" s="194" t="str">
        <f t="shared" si="43"/>
        <v/>
      </c>
      <c r="I298" s="114"/>
      <c r="J298" s="118">
        <f t="shared" si="38"/>
        <v>0</v>
      </c>
      <c r="K298" s="109">
        <f t="shared" si="39"/>
        <v>0</v>
      </c>
      <c r="L298" s="109">
        <f t="shared" si="40"/>
        <v>0</v>
      </c>
      <c r="M298" s="119">
        <f t="shared" si="36"/>
        <v>0</v>
      </c>
      <c r="N298" s="120">
        <f t="shared" si="41"/>
        <v>0</v>
      </c>
      <c r="O298" s="120" t="str">
        <f t="shared" si="42"/>
        <v/>
      </c>
      <c r="P298" s="19"/>
      <c r="Q298" s="103"/>
      <c r="R298" s="112" t="e">
        <f t="shared" si="37"/>
        <v>#VALUE!</v>
      </c>
    </row>
    <row r="299" spans="1:18" hidden="1">
      <c r="A299" s="25">
        <v>295</v>
      </c>
      <c r="B299" s="109"/>
      <c r="C299" s="109"/>
      <c r="D299" s="103"/>
      <c r="E299" s="10"/>
      <c r="F299" s="115"/>
      <c r="G299" s="110"/>
      <c r="H299" s="194" t="str">
        <f t="shared" si="43"/>
        <v/>
      </c>
      <c r="I299" s="114"/>
      <c r="J299" s="118">
        <f t="shared" si="38"/>
        <v>0</v>
      </c>
      <c r="K299" s="109">
        <f t="shared" si="39"/>
        <v>0</v>
      </c>
      <c r="L299" s="109">
        <f t="shared" si="40"/>
        <v>0</v>
      </c>
      <c r="M299" s="119">
        <f t="shared" si="36"/>
        <v>0</v>
      </c>
      <c r="N299" s="120">
        <f t="shared" si="41"/>
        <v>0</v>
      </c>
      <c r="O299" s="120" t="str">
        <f t="shared" si="42"/>
        <v/>
      </c>
      <c r="P299" s="19"/>
      <c r="Q299" s="103"/>
      <c r="R299" s="112" t="e">
        <f t="shared" si="37"/>
        <v>#VALUE!</v>
      </c>
    </row>
    <row r="300" spans="1:18" hidden="1">
      <c r="A300" s="25">
        <v>296</v>
      </c>
      <c r="B300" s="109"/>
      <c r="C300" s="109"/>
      <c r="D300" s="103"/>
      <c r="E300" s="10"/>
      <c r="F300" s="115"/>
      <c r="G300" s="110"/>
      <c r="H300" s="194" t="str">
        <f t="shared" si="43"/>
        <v/>
      </c>
      <c r="I300" s="114"/>
      <c r="J300" s="118">
        <f t="shared" si="38"/>
        <v>0</v>
      </c>
      <c r="K300" s="109">
        <f t="shared" si="39"/>
        <v>0</v>
      </c>
      <c r="L300" s="109">
        <f t="shared" si="40"/>
        <v>0</v>
      </c>
      <c r="M300" s="119">
        <f t="shared" si="36"/>
        <v>0</v>
      </c>
      <c r="N300" s="120">
        <f t="shared" si="41"/>
        <v>0</v>
      </c>
      <c r="O300" s="120" t="str">
        <f t="shared" si="42"/>
        <v/>
      </c>
      <c r="P300" s="19"/>
      <c r="Q300" s="103"/>
      <c r="R300" s="112" t="e">
        <f t="shared" si="37"/>
        <v>#VALUE!</v>
      </c>
    </row>
    <row r="301" spans="1:18" hidden="1">
      <c r="A301" s="25">
        <v>297</v>
      </c>
      <c r="B301" s="109"/>
      <c r="C301" s="109"/>
      <c r="D301" s="103"/>
      <c r="E301" s="10"/>
      <c r="F301" s="115"/>
      <c r="G301" s="110"/>
      <c r="H301" s="194" t="str">
        <f t="shared" si="43"/>
        <v/>
      </c>
      <c r="I301" s="114"/>
      <c r="J301" s="118">
        <f t="shared" si="38"/>
        <v>0</v>
      </c>
      <c r="K301" s="109">
        <f t="shared" si="39"/>
        <v>0</v>
      </c>
      <c r="L301" s="109">
        <f t="shared" si="40"/>
        <v>0</v>
      </c>
      <c r="M301" s="119">
        <f t="shared" si="36"/>
        <v>0</v>
      </c>
      <c r="N301" s="120">
        <f t="shared" si="41"/>
        <v>0</v>
      </c>
      <c r="O301" s="120" t="str">
        <f t="shared" si="42"/>
        <v/>
      </c>
      <c r="P301" s="19"/>
      <c r="Q301" s="103"/>
      <c r="R301" s="112" t="e">
        <f t="shared" si="37"/>
        <v>#VALUE!</v>
      </c>
    </row>
    <row r="302" spans="1:18" hidden="1">
      <c r="A302" s="25">
        <v>298</v>
      </c>
      <c r="B302" s="109"/>
      <c r="C302" s="109"/>
      <c r="D302" s="103"/>
      <c r="E302" s="10"/>
      <c r="F302" s="115"/>
      <c r="G302" s="110"/>
      <c r="H302" s="194" t="str">
        <f t="shared" si="43"/>
        <v/>
      </c>
      <c r="I302" s="114"/>
      <c r="J302" s="118">
        <f t="shared" si="38"/>
        <v>0</v>
      </c>
      <c r="K302" s="109">
        <f t="shared" si="39"/>
        <v>0</v>
      </c>
      <c r="L302" s="109">
        <f t="shared" si="40"/>
        <v>0</v>
      </c>
      <c r="M302" s="119">
        <f t="shared" si="36"/>
        <v>0</v>
      </c>
      <c r="N302" s="120">
        <f t="shared" si="41"/>
        <v>0</v>
      </c>
      <c r="O302" s="120" t="str">
        <f t="shared" si="42"/>
        <v/>
      </c>
      <c r="P302" s="19"/>
      <c r="Q302" s="103"/>
      <c r="R302" s="112" t="e">
        <f t="shared" si="37"/>
        <v>#VALUE!</v>
      </c>
    </row>
    <row r="303" spans="1:18" hidden="1">
      <c r="A303" s="25">
        <v>299</v>
      </c>
      <c r="B303" s="109"/>
      <c r="C303" s="109"/>
      <c r="D303" s="103"/>
      <c r="E303" s="10"/>
      <c r="F303" s="115"/>
      <c r="G303" s="110"/>
      <c r="H303" s="194" t="str">
        <f t="shared" si="43"/>
        <v/>
      </c>
      <c r="I303" s="114"/>
      <c r="J303" s="118">
        <f t="shared" si="38"/>
        <v>0</v>
      </c>
      <c r="K303" s="109">
        <f t="shared" si="39"/>
        <v>0</v>
      </c>
      <c r="L303" s="109">
        <f t="shared" si="40"/>
        <v>0</v>
      </c>
      <c r="M303" s="119">
        <f t="shared" si="36"/>
        <v>0</v>
      </c>
      <c r="N303" s="120">
        <f t="shared" si="41"/>
        <v>0</v>
      </c>
      <c r="O303" s="120" t="str">
        <f t="shared" si="42"/>
        <v/>
      </c>
      <c r="P303" s="19"/>
      <c r="Q303" s="103"/>
      <c r="R303" s="112" t="e">
        <f t="shared" si="37"/>
        <v>#VALUE!</v>
      </c>
    </row>
    <row r="304" spans="1:18" hidden="1">
      <c r="A304" s="25">
        <v>300</v>
      </c>
      <c r="B304" s="109"/>
      <c r="C304" s="109"/>
      <c r="D304" s="103"/>
      <c r="E304" s="10"/>
      <c r="F304" s="115"/>
      <c r="G304" s="110"/>
      <c r="H304" s="194" t="str">
        <f t="shared" si="43"/>
        <v/>
      </c>
      <c r="I304" s="114"/>
      <c r="J304" s="118">
        <f t="shared" si="38"/>
        <v>0</v>
      </c>
      <c r="K304" s="109">
        <f t="shared" si="39"/>
        <v>0</v>
      </c>
      <c r="L304" s="109">
        <f t="shared" si="40"/>
        <v>0</v>
      </c>
      <c r="M304" s="119">
        <f t="shared" si="36"/>
        <v>0</v>
      </c>
      <c r="N304" s="120">
        <f t="shared" si="41"/>
        <v>0</v>
      </c>
      <c r="O304" s="120" t="str">
        <f t="shared" si="42"/>
        <v/>
      </c>
      <c r="P304" s="19"/>
      <c r="Q304" s="103"/>
      <c r="R304" s="112" t="e">
        <f t="shared" si="37"/>
        <v>#VALUE!</v>
      </c>
    </row>
    <row r="305" spans="1:18" hidden="1">
      <c r="A305" s="25">
        <v>301</v>
      </c>
      <c r="B305" s="109"/>
      <c r="C305" s="109"/>
      <c r="D305" s="103"/>
      <c r="E305" s="10"/>
      <c r="F305" s="115"/>
      <c r="G305" s="110"/>
      <c r="H305" s="194" t="str">
        <f t="shared" si="43"/>
        <v/>
      </c>
      <c r="I305" s="114"/>
      <c r="J305" s="118">
        <f t="shared" si="38"/>
        <v>0</v>
      </c>
      <c r="K305" s="109">
        <f t="shared" si="39"/>
        <v>0</v>
      </c>
      <c r="L305" s="109">
        <f t="shared" si="40"/>
        <v>0</v>
      </c>
      <c r="M305" s="119">
        <f t="shared" si="36"/>
        <v>0</v>
      </c>
      <c r="N305" s="120">
        <f t="shared" si="41"/>
        <v>0</v>
      </c>
      <c r="O305" s="120" t="str">
        <f t="shared" si="42"/>
        <v/>
      </c>
      <c r="P305" s="19"/>
      <c r="Q305" s="103"/>
      <c r="R305" s="112" t="e">
        <f t="shared" si="37"/>
        <v>#VALUE!</v>
      </c>
    </row>
    <row r="306" spans="1:18" hidden="1">
      <c r="A306" s="25">
        <v>302</v>
      </c>
      <c r="B306" s="109"/>
      <c r="C306" s="109"/>
      <c r="D306" s="103"/>
      <c r="E306" s="10"/>
      <c r="F306" s="115"/>
      <c r="G306" s="110"/>
      <c r="H306" s="194" t="str">
        <f t="shared" si="43"/>
        <v/>
      </c>
      <c r="I306" s="114"/>
      <c r="J306" s="118">
        <f t="shared" si="38"/>
        <v>0</v>
      </c>
      <c r="K306" s="109">
        <f t="shared" si="39"/>
        <v>0</v>
      </c>
      <c r="L306" s="109">
        <f t="shared" si="40"/>
        <v>0</v>
      </c>
      <c r="M306" s="119">
        <f t="shared" si="36"/>
        <v>0</v>
      </c>
      <c r="N306" s="120">
        <f t="shared" si="41"/>
        <v>0</v>
      </c>
      <c r="O306" s="120" t="str">
        <f t="shared" si="42"/>
        <v/>
      </c>
      <c r="P306" s="19"/>
      <c r="Q306" s="103"/>
      <c r="R306" s="112" t="e">
        <f t="shared" si="37"/>
        <v>#VALUE!</v>
      </c>
    </row>
    <row r="307" spans="1:18" hidden="1">
      <c r="A307" s="25">
        <v>303</v>
      </c>
      <c r="B307" s="109"/>
      <c r="C307" s="109"/>
      <c r="D307" s="103"/>
      <c r="E307" s="10"/>
      <c r="F307" s="115"/>
      <c r="G307" s="110"/>
      <c r="H307" s="194" t="str">
        <f t="shared" si="43"/>
        <v/>
      </c>
      <c r="I307" s="114"/>
      <c r="J307" s="118">
        <f t="shared" si="38"/>
        <v>0</v>
      </c>
      <c r="K307" s="109">
        <f t="shared" si="39"/>
        <v>0</v>
      </c>
      <c r="L307" s="109">
        <f t="shared" si="40"/>
        <v>0</v>
      </c>
      <c r="M307" s="119">
        <f t="shared" si="36"/>
        <v>0</v>
      </c>
      <c r="N307" s="120">
        <f t="shared" si="41"/>
        <v>0</v>
      </c>
      <c r="O307" s="120" t="str">
        <f t="shared" si="42"/>
        <v/>
      </c>
      <c r="P307" s="19"/>
      <c r="Q307" s="103"/>
      <c r="R307" s="112" t="e">
        <f t="shared" si="37"/>
        <v>#VALUE!</v>
      </c>
    </row>
    <row r="308" spans="1:18" hidden="1">
      <c r="A308" s="25">
        <v>304</v>
      </c>
      <c r="B308" s="109"/>
      <c r="C308" s="109"/>
      <c r="D308" s="103"/>
      <c r="E308" s="10"/>
      <c r="F308" s="115"/>
      <c r="G308" s="110"/>
      <c r="H308" s="194" t="str">
        <f t="shared" si="43"/>
        <v/>
      </c>
      <c r="I308" s="114"/>
      <c r="J308" s="118">
        <f t="shared" si="38"/>
        <v>0</v>
      </c>
      <c r="K308" s="109">
        <f t="shared" si="39"/>
        <v>0</v>
      </c>
      <c r="L308" s="109">
        <f t="shared" si="40"/>
        <v>0</v>
      </c>
      <c r="M308" s="119">
        <f t="shared" si="36"/>
        <v>0</v>
      </c>
      <c r="N308" s="120">
        <f t="shared" si="41"/>
        <v>0</v>
      </c>
      <c r="O308" s="120" t="str">
        <f t="shared" si="42"/>
        <v/>
      </c>
      <c r="P308" s="19"/>
      <c r="Q308" s="103"/>
      <c r="R308" s="112" t="e">
        <f t="shared" si="37"/>
        <v>#VALUE!</v>
      </c>
    </row>
    <row r="309" spans="1:18" hidden="1">
      <c r="A309" s="25">
        <v>305</v>
      </c>
      <c r="B309" s="109"/>
      <c r="C309" s="109"/>
      <c r="D309" s="103"/>
      <c r="E309" s="10"/>
      <c r="F309" s="115"/>
      <c r="G309" s="110"/>
      <c r="H309" s="194" t="str">
        <f t="shared" si="43"/>
        <v/>
      </c>
      <c r="I309" s="114"/>
      <c r="J309" s="118">
        <f t="shared" si="38"/>
        <v>0</v>
      </c>
      <c r="K309" s="109">
        <f t="shared" si="39"/>
        <v>0</v>
      </c>
      <c r="L309" s="109">
        <f t="shared" si="40"/>
        <v>0</v>
      </c>
      <c r="M309" s="119">
        <f t="shared" si="36"/>
        <v>0</v>
      </c>
      <c r="N309" s="120">
        <f t="shared" si="41"/>
        <v>0</v>
      </c>
      <c r="O309" s="120" t="str">
        <f t="shared" si="42"/>
        <v/>
      </c>
      <c r="P309" s="19"/>
      <c r="Q309" s="103"/>
      <c r="R309" s="112" t="e">
        <f t="shared" si="37"/>
        <v>#VALUE!</v>
      </c>
    </row>
    <row r="310" spans="1:18" hidden="1">
      <c r="A310" s="25">
        <v>306</v>
      </c>
      <c r="B310" s="109"/>
      <c r="C310" s="109"/>
      <c r="D310" s="103"/>
      <c r="E310" s="10"/>
      <c r="F310" s="115"/>
      <c r="G310" s="110"/>
      <c r="H310" s="194" t="str">
        <f t="shared" si="43"/>
        <v/>
      </c>
      <c r="I310" s="114"/>
      <c r="J310" s="118">
        <f t="shared" si="38"/>
        <v>0</v>
      </c>
      <c r="K310" s="109">
        <f t="shared" si="39"/>
        <v>0</v>
      </c>
      <c r="L310" s="109">
        <f t="shared" si="40"/>
        <v>0</v>
      </c>
      <c r="M310" s="119">
        <f t="shared" si="36"/>
        <v>0</v>
      </c>
      <c r="N310" s="120">
        <f t="shared" si="41"/>
        <v>0</v>
      </c>
      <c r="O310" s="120" t="str">
        <f t="shared" si="42"/>
        <v/>
      </c>
      <c r="P310" s="19"/>
      <c r="Q310" s="103"/>
      <c r="R310" s="112" t="e">
        <f t="shared" si="37"/>
        <v>#VALUE!</v>
      </c>
    </row>
    <row r="311" spans="1:18" hidden="1">
      <c r="A311" s="25">
        <v>307</v>
      </c>
      <c r="B311" s="109"/>
      <c r="C311" s="109"/>
      <c r="D311" s="103"/>
      <c r="E311" s="10"/>
      <c r="F311" s="115"/>
      <c r="G311" s="110"/>
      <c r="H311" s="194" t="str">
        <f t="shared" si="43"/>
        <v/>
      </c>
      <c r="I311" s="114"/>
      <c r="J311" s="118">
        <f t="shared" si="38"/>
        <v>0</v>
      </c>
      <c r="K311" s="109">
        <f t="shared" si="39"/>
        <v>0</v>
      </c>
      <c r="L311" s="109">
        <f t="shared" si="40"/>
        <v>0</v>
      </c>
      <c r="M311" s="119">
        <f t="shared" ref="M311:M374" si="44">F311</f>
        <v>0</v>
      </c>
      <c r="N311" s="120">
        <f t="shared" si="41"/>
        <v>0</v>
      </c>
      <c r="O311" s="120" t="str">
        <f t="shared" si="42"/>
        <v/>
      </c>
      <c r="P311" s="19"/>
      <c r="Q311" s="103"/>
      <c r="R311" s="112" t="e">
        <f t="shared" ref="R311:R374" si="45">H311-O311</f>
        <v>#VALUE!</v>
      </c>
    </row>
    <row r="312" spans="1:18" hidden="1">
      <c r="A312" s="25">
        <v>308</v>
      </c>
      <c r="B312" s="109"/>
      <c r="C312" s="109"/>
      <c r="D312" s="103"/>
      <c r="E312" s="10"/>
      <c r="F312" s="115"/>
      <c r="G312" s="110"/>
      <c r="H312" s="194" t="str">
        <f t="shared" si="43"/>
        <v/>
      </c>
      <c r="I312" s="114"/>
      <c r="J312" s="118">
        <f t="shared" si="38"/>
        <v>0</v>
      </c>
      <c r="K312" s="109">
        <f t="shared" si="39"/>
        <v>0</v>
      </c>
      <c r="L312" s="109">
        <f t="shared" si="40"/>
        <v>0</v>
      </c>
      <c r="M312" s="119">
        <f t="shared" si="44"/>
        <v>0</v>
      </c>
      <c r="N312" s="120">
        <f t="shared" si="41"/>
        <v>0</v>
      </c>
      <c r="O312" s="120" t="str">
        <f t="shared" si="42"/>
        <v/>
      </c>
      <c r="P312" s="19"/>
      <c r="Q312" s="103"/>
      <c r="R312" s="112" t="e">
        <f t="shared" si="45"/>
        <v>#VALUE!</v>
      </c>
    </row>
    <row r="313" spans="1:18" hidden="1">
      <c r="A313" s="25">
        <v>309</v>
      </c>
      <c r="B313" s="109"/>
      <c r="C313" s="109"/>
      <c r="D313" s="103"/>
      <c r="E313" s="10"/>
      <c r="F313" s="115"/>
      <c r="G313" s="110"/>
      <c r="H313" s="194" t="str">
        <f t="shared" si="43"/>
        <v/>
      </c>
      <c r="I313" s="114"/>
      <c r="J313" s="118">
        <f t="shared" si="38"/>
        <v>0</v>
      </c>
      <c r="K313" s="109">
        <f t="shared" si="39"/>
        <v>0</v>
      </c>
      <c r="L313" s="109">
        <f t="shared" si="40"/>
        <v>0</v>
      </c>
      <c r="M313" s="119">
        <f t="shared" si="44"/>
        <v>0</v>
      </c>
      <c r="N313" s="120">
        <f t="shared" si="41"/>
        <v>0</v>
      </c>
      <c r="O313" s="120" t="str">
        <f t="shared" si="42"/>
        <v/>
      </c>
      <c r="P313" s="19"/>
      <c r="Q313" s="103"/>
      <c r="R313" s="112" t="e">
        <f t="shared" si="45"/>
        <v>#VALUE!</v>
      </c>
    </row>
    <row r="314" spans="1:18" hidden="1">
      <c r="A314" s="25">
        <v>310</v>
      </c>
      <c r="B314" s="109"/>
      <c r="C314" s="109"/>
      <c r="D314" s="103"/>
      <c r="E314" s="10"/>
      <c r="F314" s="115"/>
      <c r="G314" s="110"/>
      <c r="H314" s="194" t="str">
        <f t="shared" si="43"/>
        <v/>
      </c>
      <c r="I314" s="114"/>
      <c r="J314" s="118">
        <f t="shared" si="38"/>
        <v>0</v>
      </c>
      <c r="K314" s="109">
        <f t="shared" si="39"/>
        <v>0</v>
      </c>
      <c r="L314" s="109">
        <f t="shared" si="40"/>
        <v>0</v>
      </c>
      <c r="M314" s="119">
        <f t="shared" si="44"/>
        <v>0</v>
      </c>
      <c r="N314" s="120">
        <f t="shared" si="41"/>
        <v>0</v>
      </c>
      <c r="O314" s="120" t="str">
        <f t="shared" si="42"/>
        <v/>
      </c>
      <c r="P314" s="19"/>
      <c r="Q314" s="103"/>
      <c r="R314" s="112" t="e">
        <f t="shared" si="45"/>
        <v>#VALUE!</v>
      </c>
    </row>
    <row r="315" spans="1:18" hidden="1">
      <c r="A315" s="25">
        <v>311</v>
      </c>
      <c r="B315" s="109"/>
      <c r="C315" s="109"/>
      <c r="D315" s="103"/>
      <c r="E315" s="10"/>
      <c r="F315" s="115"/>
      <c r="G315" s="110"/>
      <c r="H315" s="194" t="str">
        <f t="shared" si="43"/>
        <v/>
      </c>
      <c r="I315" s="114"/>
      <c r="J315" s="118">
        <f t="shared" si="38"/>
        <v>0</v>
      </c>
      <c r="K315" s="109">
        <f t="shared" si="39"/>
        <v>0</v>
      </c>
      <c r="L315" s="109">
        <f t="shared" si="40"/>
        <v>0</v>
      </c>
      <c r="M315" s="119">
        <f t="shared" si="44"/>
        <v>0</v>
      </c>
      <c r="N315" s="120">
        <f t="shared" si="41"/>
        <v>0</v>
      </c>
      <c r="O315" s="120" t="str">
        <f t="shared" si="42"/>
        <v/>
      </c>
      <c r="P315" s="19"/>
      <c r="Q315" s="103"/>
      <c r="R315" s="112" t="e">
        <f t="shared" si="45"/>
        <v>#VALUE!</v>
      </c>
    </row>
    <row r="316" spans="1:18" hidden="1">
      <c r="A316" s="25">
        <v>312</v>
      </c>
      <c r="B316" s="109"/>
      <c r="C316" s="109"/>
      <c r="D316" s="103"/>
      <c r="E316" s="10"/>
      <c r="F316" s="115"/>
      <c r="G316" s="110"/>
      <c r="H316" s="194" t="str">
        <f t="shared" si="43"/>
        <v/>
      </c>
      <c r="I316" s="114"/>
      <c r="J316" s="118">
        <f t="shared" si="38"/>
        <v>0</v>
      </c>
      <c r="K316" s="109">
        <f t="shared" si="39"/>
        <v>0</v>
      </c>
      <c r="L316" s="109">
        <f t="shared" si="40"/>
        <v>0</v>
      </c>
      <c r="M316" s="119">
        <f t="shared" si="44"/>
        <v>0</v>
      </c>
      <c r="N316" s="120">
        <f t="shared" si="41"/>
        <v>0</v>
      </c>
      <c r="O316" s="120" t="str">
        <f t="shared" si="42"/>
        <v/>
      </c>
      <c r="P316" s="19"/>
      <c r="Q316" s="103"/>
      <c r="R316" s="112" t="e">
        <f t="shared" si="45"/>
        <v>#VALUE!</v>
      </c>
    </row>
    <row r="317" spans="1:18" hidden="1">
      <c r="A317" s="25">
        <v>313</v>
      </c>
      <c r="B317" s="109"/>
      <c r="C317" s="109"/>
      <c r="D317" s="103"/>
      <c r="E317" s="10"/>
      <c r="F317" s="115"/>
      <c r="G317" s="110"/>
      <c r="H317" s="194" t="str">
        <f t="shared" si="43"/>
        <v/>
      </c>
      <c r="I317" s="114"/>
      <c r="J317" s="118">
        <f t="shared" si="38"/>
        <v>0</v>
      </c>
      <c r="K317" s="109">
        <f t="shared" si="39"/>
        <v>0</v>
      </c>
      <c r="L317" s="109">
        <f t="shared" si="40"/>
        <v>0</v>
      </c>
      <c r="M317" s="119">
        <f t="shared" si="44"/>
        <v>0</v>
      </c>
      <c r="N317" s="120">
        <f t="shared" si="41"/>
        <v>0</v>
      </c>
      <c r="O317" s="120" t="str">
        <f t="shared" si="42"/>
        <v/>
      </c>
      <c r="P317" s="19"/>
      <c r="Q317" s="103"/>
      <c r="R317" s="112" t="e">
        <f t="shared" si="45"/>
        <v>#VALUE!</v>
      </c>
    </row>
    <row r="318" spans="1:18" hidden="1">
      <c r="A318" s="25">
        <v>314</v>
      </c>
      <c r="B318" s="109"/>
      <c r="C318" s="109"/>
      <c r="D318" s="103"/>
      <c r="E318" s="10"/>
      <c r="F318" s="115"/>
      <c r="G318" s="110"/>
      <c r="H318" s="194" t="str">
        <f t="shared" si="43"/>
        <v/>
      </c>
      <c r="I318" s="114"/>
      <c r="J318" s="118">
        <f t="shared" si="38"/>
        <v>0</v>
      </c>
      <c r="K318" s="109">
        <f t="shared" si="39"/>
        <v>0</v>
      </c>
      <c r="L318" s="109">
        <f t="shared" si="40"/>
        <v>0</v>
      </c>
      <c r="M318" s="119">
        <f t="shared" si="44"/>
        <v>0</v>
      </c>
      <c r="N318" s="120">
        <f t="shared" si="41"/>
        <v>0</v>
      </c>
      <c r="O318" s="120" t="str">
        <f t="shared" si="42"/>
        <v/>
      </c>
      <c r="P318" s="19"/>
      <c r="Q318" s="103"/>
      <c r="R318" s="112" t="e">
        <f t="shared" si="45"/>
        <v>#VALUE!</v>
      </c>
    </row>
    <row r="319" spans="1:18" hidden="1">
      <c r="A319" s="25">
        <v>315</v>
      </c>
      <c r="B319" s="109"/>
      <c r="C319" s="109"/>
      <c r="D319" s="103"/>
      <c r="E319" s="10"/>
      <c r="F319" s="115"/>
      <c r="G319" s="110"/>
      <c r="H319" s="194" t="str">
        <f t="shared" si="43"/>
        <v/>
      </c>
      <c r="I319" s="114"/>
      <c r="J319" s="118">
        <f t="shared" si="38"/>
        <v>0</v>
      </c>
      <c r="K319" s="109">
        <f t="shared" si="39"/>
        <v>0</v>
      </c>
      <c r="L319" s="109">
        <f t="shared" si="40"/>
        <v>0</v>
      </c>
      <c r="M319" s="119">
        <f t="shared" si="44"/>
        <v>0</v>
      </c>
      <c r="N319" s="120">
        <f t="shared" si="41"/>
        <v>0</v>
      </c>
      <c r="O319" s="120" t="str">
        <f t="shared" si="42"/>
        <v/>
      </c>
      <c r="P319" s="19"/>
      <c r="Q319" s="103"/>
      <c r="R319" s="112" t="e">
        <f t="shared" si="45"/>
        <v>#VALUE!</v>
      </c>
    </row>
    <row r="320" spans="1:18" hidden="1">
      <c r="A320" s="25">
        <v>316</v>
      </c>
      <c r="B320" s="109"/>
      <c r="C320" s="109"/>
      <c r="D320" s="103"/>
      <c r="E320" s="10"/>
      <c r="F320" s="115"/>
      <c r="G320" s="110"/>
      <c r="H320" s="194" t="str">
        <f t="shared" si="43"/>
        <v/>
      </c>
      <c r="I320" s="114"/>
      <c r="J320" s="118">
        <f t="shared" si="38"/>
        <v>0</v>
      </c>
      <c r="K320" s="109">
        <f t="shared" si="39"/>
        <v>0</v>
      </c>
      <c r="L320" s="109">
        <f t="shared" si="40"/>
        <v>0</v>
      </c>
      <c r="M320" s="119">
        <f t="shared" si="44"/>
        <v>0</v>
      </c>
      <c r="N320" s="120">
        <f t="shared" si="41"/>
        <v>0</v>
      </c>
      <c r="O320" s="120" t="str">
        <f t="shared" si="42"/>
        <v/>
      </c>
      <c r="P320" s="19"/>
      <c r="Q320" s="103"/>
      <c r="R320" s="112" t="e">
        <f t="shared" si="45"/>
        <v>#VALUE!</v>
      </c>
    </row>
    <row r="321" spans="1:18" hidden="1">
      <c r="A321" s="25">
        <v>317</v>
      </c>
      <c r="B321" s="109"/>
      <c r="C321" s="109"/>
      <c r="D321" s="103"/>
      <c r="E321" s="10"/>
      <c r="F321" s="115"/>
      <c r="G321" s="110"/>
      <c r="H321" s="194" t="str">
        <f t="shared" si="43"/>
        <v/>
      </c>
      <c r="I321" s="114"/>
      <c r="J321" s="118">
        <f t="shared" si="38"/>
        <v>0</v>
      </c>
      <c r="K321" s="109">
        <f t="shared" si="39"/>
        <v>0</v>
      </c>
      <c r="L321" s="109">
        <f t="shared" si="40"/>
        <v>0</v>
      </c>
      <c r="M321" s="119">
        <f t="shared" si="44"/>
        <v>0</v>
      </c>
      <c r="N321" s="120">
        <f t="shared" si="41"/>
        <v>0</v>
      </c>
      <c r="O321" s="120" t="str">
        <f t="shared" si="42"/>
        <v/>
      </c>
      <c r="P321" s="19"/>
      <c r="Q321" s="103"/>
      <c r="R321" s="112" t="e">
        <f t="shared" si="45"/>
        <v>#VALUE!</v>
      </c>
    </row>
    <row r="322" spans="1:18" hidden="1">
      <c r="A322" s="25">
        <v>318</v>
      </c>
      <c r="B322" s="109"/>
      <c r="C322" s="109"/>
      <c r="D322" s="103"/>
      <c r="E322" s="10"/>
      <c r="F322" s="115"/>
      <c r="G322" s="110"/>
      <c r="H322" s="194" t="str">
        <f t="shared" si="43"/>
        <v/>
      </c>
      <c r="I322" s="114"/>
      <c r="J322" s="118">
        <f t="shared" si="38"/>
        <v>0</v>
      </c>
      <c r="K322" s="109">
        <f t="shared" si="39"/>
        <v>0</v>
      </c>
      <c r="L322" s="109">
        <f t="shared" si="40"/>
        <v>0</v>
      </c>
      <c r="M322" s="119">
        <f t="shared" si="44"/>
        <v>0</v>
      </c>
      <c r="N322" s="120">
        <f t="shared" si="41"/>
        <v>0</v>
      </c>
      <c r="O322" s="120" t="str">
        <f t="shared" si="42"/>
        <v/>
      </c>
      <c r="P322" s="19"/>
      <c r="Q322" s="103"/>
      <c r="R322" s="112" t="e">
        <f t="shared" si="45"/>
        <v>#VALUE!</v>
      </c>
    </row>
    <row r="323" spans="1:18" hidden="1">
      <c r="A323" s="25">
        <v>319</v>
      </c>
      <c r="B323" s="109"/>
      <c r="C323" s="109"/>
      <c r="D323" s="103"/>
      <c r="E323" s="10"/>
      <c r="F323" s="115"/>
      <c r="G323" s="110"/>
      <c r="H323" s="194" t="str">
        <f t="shared" si="43"/>
        <v/>
      </c>
      <c r="I323" s="114"/>
      <c r="J323" s="118">
        <f t="shared" si="38"/>
        <v>0</v>
      </c>
      <c r="K323" s="109">
        <f t="shared" si="39"/>
        <v>0</v>
      </c>
      <c r="L323" s="109">
        <f t="shared" si="40"/>
        <v>0</v>
      </c>
      <c r="M323" s="119">
        <f t="shared" si="44"/>
        <v>0</v>
      </c>
      <c r="N323" s="120">
        <f t="shared" si="41"/>
        <v>0</v>
      </c>
      <c r="O323" s="120" t="str">
        <f t="shared" si="42"/>
        <v/>
      </c>
      <c r="P323" s="19"/>
      <c r="Q323" s="103"/>
      <c r="R323" s="112" t="e">
        <f t="shared" si="45"/>
        <v>#VALUE!</v>
      </c>
    </row>
    <row r="324" spans="1:18" hidden="1">
      <c r="A324" s="25">
        <v>320</v>
      </c>
      <c r="B324" s="109"/>
      <c r="C324" s="109"/>
      <c r="D324" s="103"/>
      <c r="E324" s="10"/>
      <c r="F324" s="115"/>
      <c r="G324" s="110"/>
      <c r="H324" s="194" t="str">
        <f t="shared" si="43"/>
        <v/>
      </c>
      <c r="I324" s="114"/>
      <c r="J324" s="118">
        <f t="shared" si="38"/>
        <v>0</v>
      </c>
      <c r="K324" s="109">
        <f t="shared" si="39"/>
        <v>0</v>
      </c>
      <c r="L324" s="109">
        <f t="shared" si="40"/>
        <v>0</v>
      </c>
      <c r="M324" s="119">
        <f t="shared" si="44"/>
        <v>0</v>
      </c>
      <c r="N324" s="120">
        <f t="shared" si="41"/>
        <v>0</v>
      </c>
      <c r="O324" s="120" t="str">
        <f t="shared" si="42"/>
        <v/>
      </c>
      <c r="P324" s="19"/>
      <c r="Q324" s="103"/>
      <c r="R324" s="112" t="e">
        <f t="shared" si="45"/>
        <v>#VALUE!</v>
      </c>
    </row>
    <row r="325" spans="1:18" hidden="1">
      <c r="A325" s="25">
        <v>321</v>
      </c>
      <c r="B325" s="109"/>
      <c r="C325" s="109"/>
      <c r="D325" s="103"/>
      <c r="E325" s="10"/>
      <c r="F325" s="115"/>
      <c r="G325" s="110"/>
      <c r="H325" s="194" t="str">
        <f t="shared" si="43"/>
        <v/>
      </c>
      <c r="I325" s="114"/>
      <c r="J325" s="118">
        <f t="shared" si="38"/>
        <v>0</v>
      </c>
      <c r="K325" s="109">
        <f t="shared" si="39"/>
        <v>0</v>
      </c>
      <c r="L325" s="109">
        <f t="shared" si="40"/>
        <v>0</v>
      </c>
      <c r="M325" s="119">
        <f t="shared" si="44"/>
        <v>0</v>
      </c>
      <c r="N325" s="120">
        <f t="shared" si="41"/>
        <v>0</v>
      </c>
      <c r="O325" s="120" t="str">
        <f t="shared" si="42"/>
        <v/>
      </c>
      <c r="P325" s="19"/>
      <c r="Q325" s="103"/>
      <c r="R325" s="112" t="e">
        <f t="shared" si="45"/>
        <v>#VALUE!</v>
      </c>
    </row>
    <row r="326" spans="1:18" hidden="1">
      <c r="A326" s="25">
        <v>322</v>
      </c>
      <c r="B326" s="109"/>
      <c r="C326" s="109"/>
      <c r="D326" s="103"/>
      <c r="E326" s="10"/>
      <c r="F326" s="115"/>
      <c r="G326" s="110"/>
      <c r="H326" s="194" t="str">
        <f t="shared" si="43"/>
        <v/>
      </c>
      <c r="I326" s="114"/>
      <c r="J326" s="118">
        <f t="shared" ref="J326:J389" si="46">B326</f>
        <v>0</v>
      </c>
      <c r="K326" s="109">
        <f t="shared" ref="K326:K389" si="47">C326</f>
        <v>0</v>
      </c>
      <c r="L326" s="109">
        <f t="shared" ref="L326:L389" si="48">E326</f>
        <v>0</v>
      </c>
      <c r="M326" s="119">
        <f t="shared" si="44"/>
        <v>0</v>
      </c>
      <c r="N326" s="120">
        <f t="shared" ref="N326:N389" si="49">G326</f>
        <v>0</v>
      </c>
      <c r="O326" s="120" t="str">
        <f t="shared" ref="O326:O389" si="50">H326</f>
        <v/>
      </c>
      <c r="P326" s="19"/>
      <c r="Q326" s="103"/>
      <c r="R326" s="112" t="e">
        <f t="shared" si="45"/>
        <v>#VALUE!</v>
      </c>
    </row>
    <row r="327" spans="1:18" hidden="1">
      <c r="A327" s="25">
        <v>323</v>
      </c>
      <c r="B327" s="109"/>
      <c r="C327" s="109"/>
      <c r="D327" s="103"/>
      <c r="E327" s="10"/>
      <c r="F327" s="115"/>
      <c r="G327" s="110"/>
      <c r="H327" s="194" t="str">
        <f t="shared" si="43"/>
        <v/>
      </c>
      <c r="I327" s="114"/>
      <c r="J327" s="118">
        <f t="shared" si="46"/>
        <v>0</v>
      </c>
      <c r="K327" s="109">
        <f t="shared" si="47"/>
        <v>0</v>
      </c>
      <c r="L327" s="109">
        <f t="shared" si="48"/>
        <v>0</v>
      </c>
      <c r="M327" s="119">
        <f t="shared" si="44"/>
        <v>0</v>
      </c>
      <c r="N327" s="120">
        <f t="shared" si="49"/>
        <v>0</v>
      </c>
      <c r="O327" s="120" t="str">
        <f t="shared" si="50"/>
        <v/>
      </c>
      <c r="P327" s="19"/>
      <c r="Q327" s="103"/>
      <c r="R327" s="112" t="e">
        <f t="shared" si="45"/>
        <v>#VALUE!</v>
      </c>
    </row>
    <row r="328" spans="1:18" hidden="1">
      <c r="A328" s="25">
        <v>324</v>
      </c>
      <c r="B328" s="109"/>
      <c r="C328" s="109"/>
      <c r="D328" s="103"/>
      <c r="E328" s="10"/>
      <c r="F328" s="115"/>
      <c r="G328" s="110"/>
      <c r="H328" s="194" t="str">
        <f t="shared" ref="H328:H391" si="51">IF(F328="","",G328*F328)</f>
        <v/>
      </c>
      <c r="I328" s="114"/>
      <c r="J328" s="118">
        <f t="shared" si="46"/>
        <v>0</v>
      </c>
      <c r="K328" s="109">
        <f t="shared" si="47"/>
        <v>0</v>
      </c>
      <c r="L328" s="109">
        <f t="shared" si="48"/>
        <v>0</v>
      </c>
      <c r="M328" s="119">
        <f t="shared" si="44"/>
        <v>0</v>
      </c>
      <c r="N328" s="120">
        <f t="shared" si="49"/>
        <v>0</v>
      </c>
      <c r="O328" s="120" t="str">
        <f t="shared" si="50"/>
        <v/>
      </c>
      <c r="P328" s="19"/>
      <c r="Q328" s="103"/>
      <c r="R328" s="112" t="e">
        <f t="shared" si="45"/>
        <v>#VALUE!</v>
      </c>
    </row>
    <row r="329" spans="1:18" hidden="1">
      <c r="A329" s="25">
        <v>325</v>
      </c>
      <c r="B329" s="109"/>
      <c r="C329" s="109"/>
      <c r="D329" s="103"/>
      <c r="E329" s="10"/>
      <c r="F329" s="115"/>
      <c r="G329" s="110"/>
      <c r="H329" s="194" t="str">
        <f t="shared" si="51"/>
        <v/>
      </c>
      <c r="I329" s="114"/>
      <c r="J329" s="118">
        <f t="shared" si="46"/>
        <v>0</v>
      </c>
      <c r="K329" s="109">
        <f t="shared" si="47"/>
        <v>0</v>
      </c>
      <c r="L329" s="109">
        <f t="shared" si="48"/>
        <v>0</v>
      </c>
      <c r="M329" s="119">
        <f t="shared" si="44"/>
        <v>0</v>
      </c>
      <c r="N329" s="120">
        <f t="shared" si="49"/>
        <v>0</v>
      </c>
      <c r="O329" s="120" t="str">
        <f t="shared" si="50"/>
        <v/>
      </c>
      <c r="P329" s="19"/>
      <c r="Q329" s="103"/>
      <c r="R329" s="112" t="e">
        <f t="shared" si="45"/>
        <v>#VALUE!</v>
      </c>
    </row>
    <row r="330" spans="1:18" hidden="1">
      <c r="A330" s="25">
        <v>326</v>
      </c>
      <c r="B330" s="109"/>
      <c r="C330" s="109"/>
      <c r="D330" s="103"/>
      <c r="E330" s="10"/>
      <c r="F330" s="115"/>
      <c r="G330" s="110"/>
      <c r="H330" s="194" t="str">
        <f t="shared" si="51"/>
        <v/>
      </c>
      <c r="I330" s="114"/>
      <c r="J330" s="118">
        <f t="shared" si="46"/>
        <v>0</v>
      </c>
      <c r="K330" s="109">
        <f t="shared" si="47"/>
        <v>0</v>
      </c>
      <c r="L330" s="109">
        <f t="shared" si="48"/>
        <v>0</v>
      </c>
      <c r="M330" s="119">
        <f t="shared" si="44"/>
        <v>0</v>
      </c>
      <c r="N330" s="120">
        <f t="shared" si="49"/>
        <v>0</v>
      </c>
      <c r="O330" s="120" t="str">
        <f t="shared" si="50"/>
        <v/>
      </c>
      <c r="P330" s="19"/>
      <c r="Q330" s="103"/>
      <c r="R330" s="112" t="e">
        <f t="shared" si="45"/>
        <v>#VALUE!</v>
      </c>
    </row>
    <row r="331" spans="1:18" hidden="1">
      <c r="A331" s="25">
        <v>327</v>
      </c>
      <c r="B331" s="109"/>
      <c r="C331" s="109"/>
      <c r="D331" s="103"/>
      <c r="E331" s="10"/>
      <c r="F331" s="115"/>
      <c r="G331" s="110"/>
      <c r="H331" s="194" t="str">
        <f t="shared" si="51"/>
        <v/>
      </c>
      <c r="I331" s="114"/>
      <c r="J331" s="118">
        <f t="shared" si="46"/>
        <v>0</v>
      </c>
      <c r="K331" s="109">
        <f t="shared" si="47"/>
        <v>0</v>
      </c>
      <c r="L331" s="109">
        <f t="shared" si="48"/>
        <v>0</v>
      </c>
      <c r="M331" s="119">
        <f t="shared" si="44"/>
        <v>0</v>
      </c>
      <c r="N331" s="120">
        <f t="shared" si="49"/>
        <v>0</v>
      </c>
      <c r="O331" s="120" t="str">
        <f t="shared" si="50"/>
        <v/>
      </c>
      <c r="P331" s="19"/>
      <c r="Q331" s="103"/>
      <c r="R331" s="112" t="e">
        <f t="shared" si="45"/>
        <v>#VALUE!</v>
      </c>
    </row>
    <row r="332" spans="1:18" hidden="1">
      <c r="A332" s="25">
        <v>328</v>
      </c>
      <c r="B332" s="109"/>
      <c r="C332" s="109"/>
      <c r="D332" s="103"/>
      <c r="E332" s="10"/>
      <c r="F332" s="115"/>
      <c r="G332" s="110"/>
      <c r="H332" s="194" t="str">
        <f t="shared" si="51"/>
        <v/>
      </c>
      <c r="I332" s="114"/>
      <c r="J332" s="118">
        <f t="shared" si="46"/>
        <v>0</v>
      </c>
      <c r="K332" s="109">
        <f t="shared" si="47"/>
        <v>0</v>
      </c>
      <c r="L332" s="109">
        <f t="shared" si="48"/>
        <v>0</v>
      </c>
      <c r="M332" s="119">
        <f t="shared" si="44"/>
        <v>0</v>
      </c>
      <c r="N332" s="120">
        <f t="shared" si="49"/>
        <v>0</v>
      </c>
      <c r="O332" s="120" t="str">
        <f t="shared" si="50"/>
        <v/>
      </c>
      <c r="P332" s="19"/>
      <c r="Q332" s="103"/>
      <c r="R332" s="112" t="e">
        <f t="shared" si="45"/>
        <v>#VALUE!</v>
      </c>
    </row>
    <row r="333" spans="1:18" hidden="1">
      <c r="A333" s="25">
        <v>329</v>
      </c>
      <c r="B333" s="109"/>
      <c r="C333" s="109"/>
      <c r="D333" s="103"/>
      <c r="E333" s="10"/>
      <c r="F333" s="115"/>
      <c r="G333" s="110"/>
      <c r="H333" s="194" t="str">
        <f t="shared" si="51"/>
        <v/>
      </c>
      <c r="I333" s="114"/>
      <c r="J333" s="118">
        <f t="shared" si="46"/>
        <v>0</v>
      </c>
      <c r="K333" s="109">
        <f t="shared" si="47"/>
        <v>0</v>
      </c>
      <c r="L333" s="109">
        <f t="shared" si="48"/>
        <v>0</v>
      </c>
      <c r="M333" s="119">
        <f t="shared" si="44"/>
        <v>0</v>
      </c>
      <c r="N333" s="120">
        <f t="shared" si="49"/>
        <v>0</v>
      </c>
      <c r="O333" s="120" t="str">
        <f t="shared" si="50"/>
        <v/>
      </c>
      <c r="P333" s="19"/>
      <c r="Q333" s="103"/>
      <c r="R333" s="112" t="e">
        <f t="shared" si="45"/>
        <v>#VALUE!</v>
      </c>
    </row>
    <row r="334" spans="1:18" hidden="1">
      <c r="A334" s="25">
        <v>330</v>
      </c>
      <c r="B334" s="109"/>
      <c r="C334" s="109"/>
      <c r="D334" s="103"/>
      <c r="E334" s="10"/>
      <c r="F334" s="115"/>
      <c r="G334" s="110"/>
      <c r="H334" s="194" t="str">
        <f t="shared" si="51"/>
        <v/>
      </c>
      <c r="I334" s="114"/>
      <c r="J334" s="118">
        <f t="shared" si="46"/>
        <v>0</v>
      </c>
      <c r="K334" s="109">
        <f t="shared" si="47"/>
        <v>0</v>
      </c>
      <c r="L334" s="109">
        <f t="shared" si="48"/>
        <v>0</v>
      </c>
      <c r="M334" s="119">
        <f t="shared" si="44"/>
        <v>0</v>
      </c>
      <c r="N334" s="120">
        <f t="shared" si="49"/>
        <v>0</v>
      </c>
      <c r="O334" s="120" t="str">
        <f t="shared" si="50"/>
        <v/>
      </c>
      <c r="P334" s="19"/>
      <c r="Q334" s="103"/>
      <c r="R334" s="112" t="e">
        <f t="shared" si="45"/>
        <v>#VALUE!</v>
      </c>
    </row>
    <row r="335" spans="1:18" hidden="1">
      <c r="A335" s="25">
        <v>331</v>
      </c>
      <c r="B335" s="109"/>
      <c r="C335" s="109"/>
      <c r="D335" s="103"/>
      <c r="E335" s="10"/>
      <c r="F335" s="115"/>
      <c r="G335" s="110"/>
      <c r="H335" s="194" t="str">
        <f t="shared" si="51"/>
        <v/>
      </c>
      <c r="I335" s="114"/>
      <c r="J335" s="118">
        <f t="shared" si="46"/>
        <v>0</v>
      </c>
      <c r="K335" s="109">
        <f t="shared" si="47"/>
        <v>0</v>
      </c>
      <c r="L335" s="109">
        <f t="shared" si="48"/>
        <v>0</v>
      </c>
      <c r="M335" s="119">
        <f t="shared" si="44"/>
        <v>0</v>
      </c>
      <c r="N335" s="120">
        <f t="shared" si="49"/>
        <v>0</v>
      </c>
      <c r="O335" s="120" t="str">
        <f t="shared" si="50"/>
        <v/>
      </c>
      <c r="P335" s="19"/>
      <c r="Q335" s="103"/>
      <c r="R335" s="112" t="e">
        <f t="shared" si="45"/>
        <v>#VALUE!</v>
      </c>
    </row>
    <row r="336" spans="1:18" hidden="1">
      <c r="A336" s="25">
        <v>332</v>
      </c>
      <c r="B336" s="109"/>
      <c r="C336" s="109"/>
      <c r="D336" s="103"/>
      <c r="E336" s="10"/>
      <c r="F336" s="115"/>
      <c r="G336" s="110"/>
      <c r="H336" s="194" t="str">
        <f t="shared" si="51"/>
        <v/>
      </c>
      <c r="I336" s="114"/>
      <c r="J336" s="118">
        <f t="shared" si="46"/>
        <v>0</v>
      </c>
      <c r="K336" s="109">
        <f t="shared" si="47"/>
        <v>0</v>
      </c>
      <c r="L336" s="109">
        <f t="shared" si="48"/>
        <v>0</v>
      </c>
      <c r="M336" s="119">
        <f t="shared" si="44"/>
        <v>0</v>
      </c>
      <c r="N336" s="120">
        <f t="shared" si="49"/>
        <v>0</v>
      </c>
      <c r="O336" s="120" t="str">
        <f t="shared" si="50"/>
        <v/>
      </c>
      <c r="P336" s="19"/>
      <c r="Q336" s="103"/>
      <c r="R336" s="112" t="e">
        <f t="shared" si="45"/>
        <v>#VALUE!</v>
      </c>
    </row>
    <row r="337" spans="1:18" hidden="1">
      <c r="A337" s="25">
        <v>333</v>
      </c>
      <c r="B337" s="109"/>
      <c r="C337" s="109"/>
      <c r="D337" s="103"/>
      <c r="E337" s="10"/>
      <c r="F337" s="115"/>
      <c r="G337" s="110"/>
      <c r="H337" s="194" t="str">
        <f t="shared" si="51"/>
        <v/>
      </c>
      <c r="I337" s="114"/>
      <c r="J337" s="118">
        <f t="shared" si="46"/>
        <v>0</v>
      </c>
      <c r="K337" s="109">
        <f t="shared" si="47"/>
        <v>0</v>
      </c>
      <c r="L337" s="109">
        <f t="shared" si="48"/>
        <v>0</v>
      </c>
      <c r="M337" s="119">
        <f t="shared" si="44"/>
        <v>0</v>
      </c>
      <c r="N337" s="120">
        <f t="shared" si="49"/>
        <v>0</v>
      </c>
      <c r="O337" s="120" t="str">
        <f t="shared" si="50"/>
        <v/>
      </c>
      <c r="P337" s="19"/>
      <c r="Q337" s="103"/>
      <c r="R337" s="112" t="e">
        <f t="shared" si="45"/>
        <v>#VALUE!</v>
      </c>
    </row>
    <row r="338" spans="1:18" hidden="1">
      <c r="A338" s="25">
        <v>334</v>
      </c>
      <c r="B338" s="109"/>
      <c r="C338" s="109"/>
      <c r="D338" s="103"/>
      <c r="E338" s="10"/>
      <c r="F338" s="115"/>
      <c r="G338" s="110"/>
      <c r="H338" s="194" t="str">
        <f t="shared" si="51"/>
        <v/>
      </c>
      <c r="I338" s="114"/>
      <c r="J338" s="118">
        <f t="shared" si="46"/>
        <v>0</v>
      </c>
      <c r="K338" s="109">
        <f t="shared" si="47"/>
        <v>0</v>
      </c>
      <c r="L338" s="109">
        <f t="shared" si="48"/>
        <v>0</v>
      </c>
      <c r="M338" s="119">
        <f t="shared" si="44"/>
        <v>0</v>
      </c>
      <c r="N338" s="120">
        <f t="shared" si="49"/>
        <v>0</v>
      </c>
      <c r="O338" s="120" t="str">
        <f t="shared" si="50"/>
        <v/>
      </c>
      <c r="P338" s="19"/>
      <c r="Q338" s="103"/>
      <c r="R338" s="112" t="e">
        <f t="shared" si="45"/>
        <v>#VALUE!</v>
      </c>
    </row>
    <row r="339" spans="1:18" hidden="1">
      <c r="A339" s="25">
        <v>335</v>
      </c>
      <c r="B339" s="109"/>
      <c r="C339" s="109"/>
      <c r="D339" s="103"/>
      <c r="E339" s="10"/>
      <c r="F339" s="115"/>
      <c r="G339" s="110"/>
      <c r="H339" s="194" t="str">
        <f t="shared" si="51"/>
        <v/>
      </c>
      <c r="I339" s="114"/>
      <c r="J339" s="118">
        <f t="shared" si="46"/>
        <v>0</v>
      </c>
      <c r="K339" s="109">
        <f t="shared" si="47"/>
        <v>0</v>
      </c>
      <c r="L339" s="109">
        <f t="shared" si="48"/>
        <v>0</v>
      </c>
      <c r="M339" s="119">
        <f t="shared" si="44"/>
        <v>0</v>
      </c>
      <c r="N339" s="120">
        <f t="shared" si="49"/>
        <v>0</v>
      </c>
      <c r="O339" s="120" t="str">
        <f t="shared" si="50"/>
        <v/>
      </c>
      <c r="P339" s="19"/>
      <c r="Q339" s="103"/>
      <c r="R339" s="112" t="e">
        <f t="shared" si="45"/>
        <v>#VALUE!</v>
      </c>
    </row>
    <row r="340" spans="1:18" hidden="1">
      <c r="A340" s="25">
        <v>336</v>
      </c>
      <c r="B340" s="109"/>
      <c r="C340" s="109"/>
      <c r="D340" s="103"/>
      <c r="E340" s="10"/>
      <c r="F340" s="115"/>
      <c r="G340" s="110"/>
      <c r="H340" s="194" t="str">
        <f t="shared" si="51"/>
        <v/>
      </c>
      <c r="I340" s="114"/>
      <c r="J340" s="118">
        <f t="shared" si="46"/>
        <v>0</v>
      </c>
      <c r="K340" s="109">
        <f t="shared" si="47"/>
        <v>0</v>
      </c>
      <c r="L340" s="109">
        <f t="shared" si="48"/>
        <v>0</v>
      </c>
      <c r="M340" s="119">
        <f t="shared" si="44"/>
        <v>0</v>
      </c>
      <c r="N340" s="120">
        <f t="shared" si="49"/>
        <v>0</v>
      </c>
      <c r="O340" s="120" t="str">
        <f t="shared" si="50"/>
        <v/>
      </c>
      <c r="P340" s="19"/>
      <c r="Q340" s="103"/>
      <c r="R340" s="112" t="e">
        <f t="shared" si="45"/>
        <v>#VALUE!</v>
      </c>
    </row>
    <row r="341" spans="1:18" hidden="1">
      <c r="A341" s="25">
        <v>337</v>
      </c>
      <c r="B341" s="109"/>
      <c r="C341" s="109"/>
      <c r="D341" s="103"/>
      <c r="E341" s="10"/>
      <c r="F341" s="115"/>
      <c r="G341" s="110"/>
      <c r="H341" s="194" t="str">
        <f t="shared" si="51"/>
        <v/>
      </c>
      <c r="I341" s="114"/>
      <c r="J341" s="118">
        <f t="shared" si="46"/>
        <v>0</v>
      </c>
      <c r="K341" s="109">
        <f t="shared" si="47"/>
        <v>0</v>
      </c>
      <c r="L341" s="109">
        <f t="shared" si="48"/>
        <v>0</v>
      </c>
      <c r="M341" s="119">
        <f t="shared" si="44"/>
        <v>0</v>
      </c>
      <c r="N341" s="120">
        <f t="shared" si="49"/>
        <v>0</v>
      </c>
      <c r="O341" s="120" t="str">
        <f t="shared" si="50"/>
        <v/>
      </c>
      <c r="P341" s="19"/>
      <c r="Q341" s="103"/>
      <c r="R341" s="112" t="e">
        <f t="shared" si="45"/>
        <v>#VALUE!</v>
      </c>
    </row>
    <row r="342" spans="1:18" hidden="1">
      <c r="A342" s="25">
        <v>338</v>
      </c>
      <c r="B342" s="109"/>
      <c r="C342" s="109"/>
      <c r="D342" s="103"/>
      <c r="E342" s="10"/>
      <c r="F342" s="115"/>
      <c r="G342" s="110"/>
      <c r="H342" s="194" t="str">
        <f t="shared" si="51"/>
        <v/>
      </c>
      <c r="I342" s="114"/>
      <c r="J342" s="118">
        <f t="shared" si="46"/>
        <v>0</v>
      </c>
      <c r="K342" s="109">
        <f t="shared" si="47"/>
        <v>0</v>
      </c>
      <c r="L342" s="109">
        <f t="shared" si="48"/>
        <v>0</v>
      </c>
      <c r="M342" s="119">
        <f t="shared" si="44"/>
        <v>0</v>
      </c>
      <c r="N342" s="120">
        <f t="shared" si="49"/>
        <v>0</v>
      </c>
      <c r="O342" s="120" t="str">
        <f t="shared" si="50"/>
        <v/>
      </c>
      <c r="P342" s="19"/>
      <c r="Q342" s="103"/>
      <c r="R342" s="112" t="e">
        <f t="shared" si="45"/>
        <v>#VALUE!</v>
      </c>
    </row>
    <row r="343" spans="1:18" hidden="1">
      <c r="A343" s="25">
        <v>339</v>
      </c>
      <c r="B343" s="109"/>
      <c r="C343" s="109"/>
      <c r="D343" s="103"/>
      <c r="E343" s="10"/>
      <c r="F343" s="115"/>
      <c r="G343" s="110"/>
      <c r="H343" s="194" t="str">
        <f t="shared" si="51"/>
        <v/>
      </c>
      <c r="I343" s="114"/>
      <c r="J343" s="118">
        <f t="shared" si="46"/>
        <v>0</v>
      </c>
      <c r="K343" s="109">
        <f t="shared" si="47"/>
        <v>0</v>
      </c>
      <c r="L343" s="109">
        <f t="shared" si="48"/>
        <v>0</v>
      </c>
      <c r="M343" s="119">
        <f t="shared" si="44"/>
        <v>0</v>
      </c>
      <c r="N343" s="120">
        <f t="shared" si="49"/>
        <v>0</v>
      </c>
      <c r="O343" s="120" t="str">
        <f t="shared" si="50"/>
        <v/>
      </c>
      <c r="P343" s="19"/>
      <c r="Q343" s="103"/>
      <c r="R343" s="112" t="e">
        <f t="shared" si="45"/>
        <v>#VALUE!</v>
      </c>
    </row>
    <row r="344" spans="1:18" hidden="1">
      <c r="A344" s="25">
        <v>340</v>
      </c>
      <c r="B344" s="109"/>
      <c r="C344" s="109"/>
      <c r="D344" s="103"/>
      <c r="E344" s="10"/>
      <c r="F344" s="115"/>
      <c r="G344" s="110"/>
      <c r="H344" s="194" t="str">
        <f t="shared" si="51"/>
        <v/>
      </c>
      <c r="I344" s="114"/>
      <c r="J344" s="118">
        <f t="shared" si="46"/>
        <v>0</v>
      </c>
      <c r="K344" s="109">
        <f t="shared" si="47"/>
        <v>0</v>
      </c>
      <c r="L344" s="109">
        <f t="shared" si="48"/>
        <v>0</v>
      </c>
      <c r="M344" s="119">
        <f t="shared" si="44"/>
        <v>0</v>
      </c>
      <c r="N344" s="120">
        <f t="shared" si="49"/>
        <v>0</v>
      </c>
      <c r="O344" s="120" t="str">
        <f t="shared" si="50"/>
        <v/>
      </c>
      <c r="P344" s="19"/>
      <c r="Q344" s="103"/>
      <c r="R344" s="112" t="e">
        <f t="shared" si="45"/>
        <v>#VALUE!</v>
      </c>
    </row>
    <row r="345" spans="1:18" hidden="1">
      <c r="A345" s="25">
        <v>341</v>
      </c>
      <c r="B345" s="109"/>
      <c r="C345" s="109"/>
      <c r="D345" s="103"/>
      <c r="E345" s="10"/>
      <c r="F345" s="115"/>
      <c r="G345" s="110"/>
      <c r="H345" s="194" t="str">
        <f t="shared" si="51"/>
        <v/>
      </c>
      <c r="I345" s="114"/>
      <c r="J345" s="118">
        <f t="shared" si="46"/>
        <v>0</v>
      </c>
      <c r="K345" s="109">
        <f t="shared" si="47"/>
        <v>0</v>
      </c>
      <c r="L345" s="109">
        <f t="shared" si="48"/>
        <v>0</v>
      </c>
      <c r="M345" s="119">
        <f t="shared" si="44"/>
        <v>0</v>
      </c>
      <c r="N345" s="120">
        <f t="shared" si="49"/>
        <v>0</v>
      </c>
      <c r="O345" s="120" t="str">
        <f t="shared" si="50"/>
        <v/>
      </c>
      <c r="P345" s="19"/>
      <c r="Q345" s="103"/>
      <c r="R345" s="112" t="e">
        <f t="shared" si="45"/>
        <v>#VALUE!</v>
      </c>
    </row>
    <row r="346" spans="1:18" hidden="1">
      <c r="A346" s="25">
        <v>342</v>
      </c>
      <c r="B346" s="109"/>
      <c r="C346" s="109"/>
      <c r="D346" s="103"/>
      <c r="E346" s="10"/>
      <c r="F346" s="115"/>
      <c r="G346" s="110"/>
      <c r="H346" s="194" t="str">
        <f t="shared" si="51"/>
        <v/>
      </c>
      <c r="I346" s="114"/>
      <c r="J346" s="118">
        <f t="shared" si="46"/>
        <v>0</v>
      </c>
      <c r="K346" s="109">
        <f t="shared" si="47"/>
        <v>0</v>
      </c>
      <c r="L346" s="109">
        <f t="shared" si="48"/>
        <v>0</v>
      </c>
      <c r="M346" s="119">
        <f t="shared" si="44"/>
        <v>0</v>
      </c>
      <c r="N346" s="120">
        <f t="shared" si="49"/>
        <v>0</v>
      </c>
      <c r="O346" s="120" t="str">
        <f t="shared" si="50"/>
        <v/>
      </c>
      <c r="P346" s="19"/>
      <c r="Q346" s="103"/>
      <c r="R346" s="112" t="e">
        <f t="shared" si="45"/>
        <v>#VALUE!</v>
      </c>
    </row>
    <row r="347" spans="1:18" hidden="1">
      <c r="A347" s="25">
        <v>343</v>
      </c>
      <c r="B347" s="109"/>
      <c r="C347" s="109"/>
      <c r="D347" s="103"/>
      <c r="E347" s="10"/>
      <c r="F347" s="115"/>
      <c r="G347" s="110"/>
      <c r="H347" s="194" t="str">
        <f t="shared" si="51"/>
        <v/>
      </c>
      <c r="I347" s="114"/>
      <c r="J347" s="118">
        <f t="shared" si="46"/>
        <v>0</v>
      </c>
      <c r="K347" s="109">
        <f t="shared" si="47"/>
        <v>0</v>
      </c>
      <c r="L347" s="109">
        <f t="shared" si="48"/>
        <v>0</v>
      </c>
      <c r="M347" s="119">
        <f t="shared" si="44"/>
        <v>0</v>
      </c>
      <c r="N347" s="120">
        <f t="shared" si="49"/>
        <v>0</v>
      </c>
      <c r="O347" s="120" t="str">
        <f t="shared" si="50"/>
        <v/>
      </c>
      <c r="P347" s="19"/>
      <c r="Q347" s="103"/>
      <c r="R347" s="112" t="e">
        <f t="shared" si="45"/>
        <v>#VALUE!</v>
      </c>
    </row>
    <row r="348" spans="1:18" hidden="1">
      <c r="A348" s="25">
        <v>344</v>
      </c>
      <c r="B348" s="109"/>
      <c r="C348" s="109"/>
      <c r="D348" s="103"/>
      <c r="E348" s="10"/>
      <c r="F348" s="115"/>
      <c r="G348" s="110"/>
      <c r="H348" s="194" t="str">
        <f t="shared" si="51"/>
        <v/>
      </c>
      <c r="I348" s="114"/>
      <c r="J348" s="118">
        <f t="shared" si="46"/>
        <v>0</v>
      </c>
      <c r="K348" s="109">
        <f t="shared" si="47"/>
        <v>0</v>
      </c>
      <c r="L348" s="109">
        <f t="shared" si="48"/>
        <v>0</v>
      </c>
      <c r="M348" s="119">
        <f t="shared" si="44"/>
        <v>0</v>
      </c>
      <c r="N348" s="120">
        <f t="shared" si="49"/>
        <v>0</v>
      </c>
      <c r="O348" s="120" t="str">
        <f t="shared" si="50"/>
        <v/>
      </c>
      <c r="P348" s="19"/>
      <c r="Q348" s="103"/>
      <c r="R348" s="112" t="e">
        <f t="shared" si="45"/>
        <v>#VALUE!</v>
      </c>
    </row>
    <row r="349" spans="1:18" hidden="1">
      <c r="A349" s="25">
        <v>345</v>
      </c>
      <c r="B349" s="109"/>
      <c r="C349" s="109"/>
      <c r="D349" s="103"/>
      <c r="E349" s="10"/>
      <c r="F349" s="115"/>
      <c r="G349" s="110"/>
      <c r="H349" s="194" t="str">
        <f t="shared" si="51"/>
        <v/>
      </c>
      <c r="I349" s="114"/>
      <c r="J349" s="118">
        <f t="shared" si="46"/>
        <v>0</v>
      </c>
      <c r="K349" s="109">
        <f t="shared" si="47"/>
        <v>0</v>
      </c>
      <c r="L349" s="109">
        <f t="shared" si="48"/>
        <v>0</v>
      </c>
      <c r="M349" s="119">
        <f t="shared" si="44"/>
        <v>0</v>
      </c>
      <c r="N349" s="120">
        <f t="shared" si="49"/>
        <v>0</v>
      </c>
      <c r="O349" s="120" t="str">
        <f t="shared" si="50"/>
        <v/>
      </c>
      <c r="P349" s="19"/>
      <c r="Q349" s="103"/>
      <c r="R349" s="112" t="e">
        <f t="shared" si="45"/>
        <v>#VALUE!</v>
      </c>
    </row>
    <row r="350" spans="1:18" hidden="1">
      <c r="A350" s="25">
        <v>346</v>
      </c>
      <c r="B350" s="109"/>
      <c r="C350" s="109"/>
      <c r="D350" s="103"/>
      <c r="E350" s="10"/>
      <c r="F350" s="115"/>
      <c r="G350" s="110"/>
      <c r="H350" s="194" t="str">
        <f t="shared" si="51"/>
        <v/>
      </c>
      <c r="I350" s="114"/>
      <c r="J350" s="118">
        <f t="shared" si="46"/>
        <v>0</v>
      </c>
      <c r="K350" s="109">
        <f t="shared" si="47"/>
        <v>0</v>
      </c>
      <c r="L350" s="109">
        <f t="shared" si="48"/>
        <v>0</v>
      </c>
      <c r="M350" s="119">
        <f t="shared" si="44"/>
        <v>0</v>
      </c>
      <c r="N350" s="120">
        <f t="shared" si="49"/>
        <v>0</v>
      </c>
      <c r="O350" s="120" t="str">
        <f t="shared" si="50"/>
        <v/>
      </c>
      <c r="P350" s="19"/>
      <c r="Q350" s="103"/>
      <c r="R350" s="112" t="e">
        <f t="shared" si="45"/>
        <v>#VALUE!</v>
      </c>
    </row>
    <row r="351" spans="1:18" hidden="1">
      <c r="A351" s="25">
        <v>347</v>
      </c>
      <c r="B351" s="109"/>
      <c r="C351" s="109"/>
      <c r="D351" s="103"/>
      <c r="E351" s="10"/>
      <c r="F351" s="115"/>
      <c r="G351" s="110"/>
      <c r="H351" s="194" t="str">
        <f t="shared" si="51"/>
        <v/>
      </c>
      <c r="I351" s="114"/>
      <c r="J351" s="118">
        <f t="shared" si="46"/>
        <v>0</v>
      </c>
      <c r="K351" s="109">
        <f t="shared" si="47"/>
        <v>0</v>
      </c>
      <c r="L351" s="109">
        <f t="shared" si="48"/>
        <v>0</v>
      </c>
      <c r="M351" s="119">
        <f t="shared" si="44"/>
        <v>0</v>
      </c>
      <c r="N351" s="120">
        <f t="shared" si="49"/>
        <v>0</v>
      </c>
      <c r="O351" s="120" t="str">
        <f t="shared" si="50"/>
        <v/>
      </c>
      <c r="P351" s="19"/>
      <c r="Q351" s="103"/>
      <c r="R351" s="112" t="e">
        <f t="shared" si="45"/>
        <v>#VALUE!</v>
      </c>
    </row>
    <row r="352" spans="1:18" hidden="1">
      <c r="A352" s="25">
        <v>348</v>
      </c>
      <c r="B352" s="109"/>
      <c r="C352" s="109"/>
      <c r="D352" s="103"/>
      <c r="E352" s="10"/>
      <c r="F352" s="115"/>
      <c r="G352" s="110"/>
      <c r="H352" s="194" t="str">
        <f t="shared" si="51"/>
        <v/>
      </c>
      <c r="I352" s="114"/>
      <c r="J352" s="118">
        <f t="shared" si="46"/>
        <v>0</v>
      </c>
      <c r="K352" s="109">
        <f t="shared" si="47"/>
        <v>0</v>
      </c>
      <c r="L352" s="109">
        <f t="shared" si="48"/>
        <v>0</v>
      </c>
      <c r="M352" s="119">
        <f t="shared" si="44"/>
        <v>0</v>
      </c>
      <c r="N352" s="120">
        <f t="shared" si="49"/>
        <v>0</v>
      </c>
      <c r="O352" s="120" t="str">
        <f t="shared" si="50"/>
        <v/>
      </c>
      <c r="P352" s="19"/>
      <c r="Q352" s="103"/>
      <c r="R352" s="112" t="e">
        <f t="shared" si="45"/>
        <v>#VALUE!</v>
      </c>
    </row>
    <row r="353" spans="1:18" hidden="1">
      <c r="A353" s="25">
        <v>349</v>
      </c>
      <c r="B353" s="109"/>
      <c r="C353" s="109"/>
      <c r="D353" s="103"/>
      <c r="E353" s="10"/>
      <c r="F353" s="115"/>
      <c r="G353" s="110"/>
      <c r="H353" s="194" t="str">
        <f t="shared" si="51"/>
        <v/>
      </c>
      <c r="I353" s="114"/>
      <c r="J353" s="118">
        <f t="shared" si="46"/>
        <v>0</v>
      </c>
      <c r="K353" s="109">
        <f t="shared" si="47"/>
        <v>0</v>
      </c>
      <c r="L353" s="109">
        <f t="shared" si="48"/>
        <v>0</v>
      </c>
      <c r="M353" s="119">
        <f t="shared" si="44"/>
        <v>0</v>
      </c>
      <c r="N353" s="120">
        <f t="shared" si="49"/>
        <v>0</v>
      </c>
      <c r="O353" s="120" t="str">
        <f t="shared" si="50"/>
        <v/>
      </c>
      <c r="P353" s="19"/>
      <c r="Q353" s="103"/>
      <c r="R353" s="112" t="e">
        <f t="shared" si="45"/>
        <v>#VALUE!</v>
      </c>
    </row>
    <row r="354" spans="1:18" hidden="1">
      <c r="A354" s="25">
        <v>350</v>
      </c>
      <c r="B354" s="109"/>
      <c r="C354" s="109"/>
      <c r="D354" s="103"/>
      <c r="E354" s="10"/>
      <c r="F354" s="115"/>
      <c r="G354" s="110"/>
      <c r="H354" s="194" t="str">
        <f t="shared" si="51"/>
        <v/>
      </c>
      <c r="I354" s="114"/>
      <c r="J354" s="118">
        <f t="shared" si="46"/>
        <v>0</v>
      </c>
      <c r="K354" s="109">
        <f t="shared" si="47"/>
        <v>0</v>
      </c>
      <c r="L354" s="109">
        <f t="shared" si="48"/>
        <v>0</v>
      </c>
      <c r="M354" s="119">
        <f t="shared" si="44"/>
        <v>0</v>
      </c>
      <c r="N354" s="120">
        <f t="shared" si="49"/>
        <v>0</v>
      </c>
      <c r="O354" s="120" t="str">
        <f t="shared" si="50"/>
        <v/>
      </c>
      <c r="P354" s="19"/>
      <c r="Q354" s="103"/>
      <c r="R354" s="112" t="e">
        <f t="shared" si="45"/>
        <v>#VALUE!</v>
      </c>
    </row>
    <row r="355" spans="1:18" hidden="1">
      <c r="A355" s="25">
        <v>351</v>
      </c>
      <c r="B355" s="109"/>
      <c r="C355" s="109"/>
      <c r="D355" s="103"/>
      <c r="E355" s="10"/>
      <c r="F355" s="115"/>
      <c r="G355" s="110"/>
      <c r="H355" s="194" t="str">
        <f t="shared" si="51"/>
        <v/>
      </c>
      <c r="I355" s="114"/>
      <c r="J355" s="118">
        <f t="shared" si="46"/>
        <v>0</v>
      </c>
      <c r="K355" s="109">
        <f t="shared" si="47"/>
        <v>0</v>
      </c>
      <c r="L355" s="109">
        <f t="shared" si="48"/>
        <v>0</v>
      </c>
      <c r="M355" s="119">
        <f t="shared" si="44"/>
        <v>0</v>
      </c>
      <c r="N355" s="120">
        <f t="shared" si="49"/>
        <v>0</v>
      </c>
      <c r="O355" s="120" t="str">
        <f t="shared" si="50"/>
        <v/>
      </c>
      <c r="P355" s="19"/>
      <c r="Q355" s="103"/>
      <c r="R355" s="112" t="e">
        <f t="shared" si="45"/>
        <v>#VALUE!</v>
      </c>
    </row>
    <row r="356" spans="1:18" hidden="1">
      <c r="A356" s="25">
        <v>352</v>
      </c>
      <c r="B356" s="109"/>
      <c r="C356" s="109"/>
      <c r="D356" s="103"/>
      <c r="E356" s="10"/>
      <c r="F356" s="115"/>
      <c r="G356" s="110"/>
      <c r="H356" s="194" t="str">
        <f t="shared" si="51"/>
        <v/>
      </c>
      <c r="I356" s="114"/>
      <c r="J356" s="118">
        <f t="shared" si="46"/>
        <v>0</v>
      </c>
      <c r="K356" s="109">
        <f t="shared" si="47"/>
        <v>0</v>
      </c>
      <c r="L356" s="109">
        <f t="shared" si="48"/>
        <v>0</v>
      </c>
      <c r="M356" s="119">
        <f t="shared" si="44"/>
        <v>0</v>
      </c>
      <c r="N356" s="120">
        <f t="shared" si="49"/>
        <v>0</v>
      </c>
      <c r="O356" s="120" t="str">
        <f t="shared" si="50"/>
        <v/>
      </c>
      <c r="P356" s="19"/>
      <c r="Q356" s="103"/>
      <c r="R356" s="112" t="e">
        <f t="shared" si="45"/>
        <v>#VALUE!</v>
      </c>
    </row>
    <row r="357" spans="1:18" hidden="1">
      <c r="A357" s="25">
        <v>353</v>
      </c>
      <c r="B357" s="109"/>
      <c r="C357" s="109"/>
      <c r="D357" s="103"/>
      <c r="E357" s="10"/>
      <c r="F357" s="115"/>
      <c r="G357" s="110"/>
      <c r="H357" s="194" t="str">
        <f t="shared" si="51"/>
        <v/>
      </c>
      <c r="I357" s="114"/>
      <c r="J357" s="118">
        <f t="shared" si="46"/>
        <v>0</v>
      </c>
      <c r="K357" s="109">
        <f t="shared" si="47"/>
        <v>0</v>
      </c>
      <c r="L357" s="109">
        <f t="shared" si="48"/>
        <v>0</v>
      </c>
      <c r="M357" s="119">
        <f t="shared" si="44"/>
        <v>0</v>
      </c>
      <c r="N357" s="120">
        <f t="shared" si="49"/>
        <v>0</v>
      </c>
      <c r="O357" s="120" t="str">
        <f t="shared" si="50"/>
        <v/>
      </c>
      <c r="P357" s="19"/>
      <c r="Q357" s="103"/>
      <c r="R357" s="112" t="e">
        <f t="shared" si="45"/>
        <v>#VALUE!</v>
      </c>
    </row>
    <row r="358" spans="1:18" hidden="1">
      <c r="A358" s="25">
        <v>354</v>
      </c>
      <c r="B358" s="109"/>
      <c r="C358" s="109"/>
      <c r="D358" s="103"/>
      <c r="E358" s="10"/>
      <c r="F358" s="115"/>
      <c r="G358" s="110"/>
      <c r="H358" s="194" t="str">
        <f t="shared" si="51"/>
        <v/>
      </c>
      <c r="I358" s="114"/>
      <c r="J358" s="118">
        <f t="shared" si="46"/>
        <v>0</v>
      </c>
      <c r="K358" s="109">
        <f t="shared" si="47"/>
        <v>0</v>
      </c>
      <c r="L358" s="109">
        <f t="shared" si="48"/>
        <v>0</v>
      </c>
      <c r="M358" s="119">
        <f t="shared" si="44"/>
        <v>0</v>
      </c>
      <c r="N358" s="120">
        <f t="shared" si="49"/>
        <v>0</v>
      </c>
      <c r="O358" s="120" t="str">
        <f t="shared" si="50"/>
        <v/>
      </c>
      <c r="P358" s="19"/>
      <c r="Q358" s="103"/>
      <c r="R358" s="112" t="e">
        <f t="shared" si="45"/>
        <v>#VALUE!</v>
      </c>
    </row>
    <row r="359" spans="1:18" hidden="1">
      <c r="A359" s="25">
        <v>355</v>
      </c>
      <c r="B359" s="109"/>
      <c r="C359" s="109"/>
      <c r="D359" s="103"/>
      <c r="E359" s="10"/>
      <c r="F359" s="115"/>
      <c r="G359" s="110"/>
      <c r="H359" s="194" t="str">
        <f t="shared" si="51"/>
        <v/>
      </c>
      <c r="I359" s="114"/>
      <c r="J359" s="118">
        <f t="shared" si="46"/>
        <v>0</v>
      </c>
      <c r="K359" s="109">
        <f t="shared" si="47"/>
        <v>0</v>
      </c>
      <c r="L359" s="109">
        <f t="shared" si="48"/>
        <v>0</v>
      </c>
      <c r="M359" s="119">
        <f t="shared" si="44"/>
        <v>0</v>
      </c>
      <c r="N359" s="120">
        <f t="shared" si="49"/>
        <v>0</v>
      </c>
      <c r="O359" s="120" t="str">
        <f t="shared" si="50"/>
        <v/>
      </c>
      <c r="P359" s="19"/>
      <c r="Q359" s="103"/>
      <c r="R359" s="112" t="e">
        <f t="shared" si="45"/>
        <v>#VALUE!</v>
      </c>
    </row>
    <row r="360" spans="1:18" hidden="1">
      <c r="A360" s="25">
        <v>356</v>
      </c>
      <c r="B360" s="109"/>
      <c r="C360" s="109"/>
      <c r="D360" s="103"/>
      <c r="E360" s="10"/>
      <c r="F360" s="115"/>
      <c r="G360" s="110"/>
      <c r="H360" s="194" t="str">
        <f t="shared" si="51"/>
        <v/>
      </c>
      <c r="I360" s="114"/>
      <c r="J360" s="118">
        <f t="shared" si="46"/>
        <v>0</v>
      </c>
      <c r="K360" s="109">
        <f t="shared" si="47"/>
        <v>0</v>
      </c>
      <c r="L360" s="109">
        <f t="shared" si="48"/>
        <v>0</v>
      </c>
      <c r="M360" s="119">
        <f t="shared" si="44"/>
        <v>0</v>
      </c>
      <c r="N360" s="120">
        <f t="shared" si="49"/>
        <v>0</v>
      </c>
      <c r="O360" s="120" t="str">
        <f t="shared" si="50"/>
        <v/>
      </c>
      <c r="P360" s="19"/>
      <c r="Q360" s="103"/>
      <c r="R360" s="112" t="e">
        <f t="shared" si="45"/>
        <v>#VALUE!</v>
      </c>
    </row>
    <row r="361" spans="1:18" hidden="1">
      <c r="A361" s="25">
        <v>357</v>
      </c>
      <c r="B361" s="109"/>
      <c r="C361" s="109"/>
      <c r="D361" s="103"/>
      <c r="E361" s="10"/>
      <c r="F361" s="115"/>
      <c r="G361" s="110"/>
      <c r="H361" s="194" t="str">
        <f t="shared" si="51"/>
        <v/>
      </c>
      <c r="I361" s="114"/>
      <c r="J361" s="118">
        <f t="shared" si="46"/>
        <v>0</v>
      </c>
      <c r="K361" s="109">
        <f t="shared" si="47"/>
        <v>0</v>
      </c>
      <c r="L361" s="109">
        <f t="shared" si="48"/>
        <v>0</v>
      </c>
      <c r="M361" s="119">
        <f t="shared" si="44"/>
        <v>0</v>
      </c>
      <c r="N361" s="120">
        <f t="shared" si="49"/>
        <v>0</v>
      </c>
      <c r="O361" s="120" t="str">
        <f t="shared" si="50"/>
        <v/>
      </c>
      <c r="P361" s="19"/>
      <c r="Q361" s="103"/>
      <c r="R361" s="112" t="e">
        <f t="shared" si="45"/>
        <v>#VALUE!</v>
      </c>
    </row>
    <row r="362" spans="1:18" hidden="1">
      <c r="A362" s="25">
        <v>358</v>
      </c>
      <c r="B362" s="109"/>
      <c r="C362" s="109"/>
      <c r="D362" s="103"/>
      <c r="E362" s="10"/>
      <c r="F362" s="115"/>
      <c r="G362" s="110"/>
      <c r="H362" s="194" t="str">
        <f t="shared" si="51"/>
        <v/>
      </c>
      <c r="I362" s="114"/>
      <c r="J362" s="118">
        <f t="shared" si="46"/>
        <v>0</v>
      </c>
      <c r="K362" s="109">
        <f t="shared" si="47"/>
        <v>0</v>
      </c>
      <c r="L362" s="109">
        <f t="shared" si="48"/>
        <v>0</v>
      </c>
      <c r="M362" s="119">
        <f t="shared" si="44"/>
        <v>0</v>
      </c>
      <c r="N362" s="120">
        <f t="shared" si="49"/>
        <v>0</v>
      </c>
      <c r="O362" s="120" t="str">
        <f t="shared" si="50"/>
        <v/>
      </c>
      <c r="P362" s="19"/>
      <c r="Q362" s="103"/>
      <c r="R362" s="112" t="e">
        <f t="shared" si="45"/>
        <v>#VALUE!</v>
      </c>
    </row>
    <row r="363" spans="1:18" hidden="1">
      <c r="A363" s="25">
        <v>359</v>
      </c>
      <c r="B363" s="109"/>
      <c r="C363" s="109"/>
      <c r="D363" s="103"/>
      <c r="E363" s="10"/>
      <c r="F363" s="115"/>
      <c r="G363" s="110"/>
      <c r="H363" s="194" t="str">
        <f t="shared" si="51"/>
        <v/>
      </c>
      <c r="I363" s="114"/>
      <c r="J363" s="118">
        <f t="shared" si="46"/>
        <v>0</v>
      </c>
      <c r="K363" s="109">
        <f t="shared" si="47"/>
        <v>0</v>
      </c>
      <c r="L363" s="109">
        <f t="shared" si="48"/>
        <v>0</v>
      </c>
      <c r="M363" s="119">
        <f t="shared" si="44"/>
        <v>0</v>
      </c>
      <c r="N363" s="120">
        <f t="shared" si="49"/>
        <v>0</v>
      </c>
      <c r="O363" s="120" t="str">
        <f t="shared" si="50"/>
        <v/>
      </c>
      <c r="P363" s="19"/>
      <c r="Q363" s="103"/>
      <c r="R363" s="112" t="e">
        <f t="shared" si="45"/>
        <v>#VALUE!</v>
      </c>
    </row>
    <row r="364" spans="1:18" hidden="1">
      <c r="A364" s="25">
        <v>360</v>
      </c>
      <c r="B364" s="109"/>
      <c r="C364" s="109"/>
      <c r="D364" s="103"/>
      <c r="E364" s="10"/>
      <c r="F364" s="115"/>
      <c r="G364" s="110"/>
      <c r="H364" s="194" t="str">
        <f t="shared" si="51"/>
        <v/>
      </c>
      <c r="I364" s="114"/>
      <c r="J364" s="118">
        <f t="shared" si="46"/>
        <v>0</v>
      </c>
      <c r="K364" s="109">
        <f t="shared" si="47"/>
        <v>0</v>
      </c>
      <c r="L364" s="109">
        <f t="shared" si="48"/>
        <v>0</v>
      </c>
      <c r="M364" s="119">
        <f t="shared" si="44"/>
        <v>0</v>
      </c>
      <c r="N364" s="120">
        <f t="shared" si="49"/>
        <v>0</v>
      </c>
      <c r="O364" s="120" t="str">
        <f t="shared" si="50"/>
        <v/>
      </c>
      <c r="P364" s="19"/>
      <c r="Q364" s="103"/>
      <c r="R364" s="112" t="e">
        <f t="shared" si="45"/>
        <v>#VALUE!</v>
      </c>
    </row>
    <row r="365" spans="1:18" hidden="1">
      <c r="A365" s="25">
        <v>361</v>
      </c>
      <c r="B365" s="109"/>
      <c r="C365" s="109"/>
      <c r="D365" s="103"/>
      <c r="E365" s="10"/>
      <c r="F365" s="115"/>
      <c r="G365" s="110"/>
      <c r="H365" s="194" t="str">
        <f t="shared" si="51"/>
        <v/>
      </c>
      <c r="I365" s="114"/>
      <c r="J365" s="118">
        <f t="shared" si="46"/>
        <v>0</v>
      </c>
      <c r="K365" s="109">
        <f t="shared" si="47"/>
        <v>0</v>
      </c>
      <c r="L365" s="109">
        <f t="shared" si="48"/>
        <v>0</v>
      </c>
      <c r="M365" s="119">
        <f t="shared" si="44"/>
        <v>0</v>
      </c>
      <c r="N365" s="120">
        <f t="shared" si="49"/>
        <v>0</v>
      </c>
      <c r="O365" s="120" t="str">
        <f t="shared" si="50"/>
        <v/>
      </c>
      <c r="P365" s="19"/>
      <c r="Q365" s="103"/>
      <c r="R365" s="112" t="e">
        <f t="shared" si="45"/>
        <v>#VALUE!</v>
      </c>
    </row>
    <row r="366" spans="1:18" hidden="1">
      <c r="A366" s="25">
        <v>362</v>
      </c>
      <c r="B366" s="109"/>
      <c r="C366" s="109"/>
      <c r="D366" s="103"/>
      <c r="E366" s="10"/>
      <c r="F366" s="115"/>
      <c r="G366" s="110"/>
      <c r="H366" s="194" t="str">
        <f t="shared" si="51"/>
        <v/>
      </c>
      <c r="I366" s="114"/>
      <c r="J366" s="118">
        <f t="shared" si="46"/>
        <v>0</v>
      </c>
      <c r="K366" s="109">
        <f t="shared" si="47"/>
        <v>0</v>
      </c>
      <c r="L366" s="109">
        <f t="shared" si="48"/>
        <v>0</v>
      </c>
      <c r="M366" s="119">
        <f t="shared" si="44"/>
        <v>0</v>
      </c>
      <c r="N366" s="120">
        <f t="shared" si="49"/>
        <v>0</v>
      </c>
      <c r="O366" s="120" t="str">
        <f t="shared" si="50"/>
        <v/>
      </c>
      <c r="P366" s="19"/>
      <c r="Q366" s="103"/>
      <c r="R366" s="112" t="e">
        <f t="shared" si="45"/>
        <v>#VALUE!</v>
      </c>
    </row>
    <row r="367" spans="1:18" hidden="1">
      <c r="A367" s="25">
        <v>363</v>
      </c>
      <c r="B367" s="109"/>
      <c r="C367" s="109"/>
      <c r="D367" s="103"/>
      <c r="E367" s="10"/>
      <c r="F367" s="115"/>
      <c r="G367" s="110"/>
      <c r="H367" s="194" t="str">
        <f t="shared" si="51"/>
        <v/>
      </c>
      <c r="I367" s="114"/>
      <c r="J367" s="118">
        <f t="shared" si="46"/>
        <v>0</v>
      </c>
      <c r="K367" s="109">
        <f t="shared" si="47"/>
        <v>0</v>
      </c>
      <c r="L367" s="109">
        <f t="shared" si="48"/>
        <v>0</v>
      </c>
      <c r="M367" s="119">
        <f t="shared" si="44"/>
        <v>0</v>
      </c>
      <c r="N367" s="120">
        <f t="shared" si="49"/>
        <v>0</v>
      </c>
      <c r="O367" s="120" t="str">
        <f t="shared" si="50"/>
        <v/>
      </c>
      <c r="P367" s="19"/>
      <c r="Q367" s="103"/>
      <c r="R367" s="112" t="e">
        <f t="shared" si="45"/>
        <v>#VALUE!</v>
      </c>
    </row>
    <row r="368" spans="1:18" hidden="1">
      <c r="A368" s="25">
        <v>364</v>
      </c>
      <c r="B368" s="109"/>
      <c r="C368" s="109"/>
      <c r="D368" s="103"/>
      <c r="E368" s="10"/>
      <c r="F368" s="115"/>
      <c r="G368" s="110"/>
      <c r="H368" s="194" t="str">
        <f t="shared" si="51"/>
        <v/>
      </c>
      <c r="I368" s="114"/>
      <c r="J368" s="118">
        <f t="shared" si="46"/>
        <v>0</v>
      </c>
      <c r="K368" s="109">
        <f t="shared" si="47"/>
        <v>0</v>
      </c>
      <c r="L368" s="109">
        <f t="shared" si="48"/>
        <v>0</v>
      </c>
      <c r="M368" s="119">
        <f t="shared" si="44"/>
        <v>0</v>
      </c>
      <c r="N368" s="120">
        <f t="shared" si="49"/>
        <v>0</v>
      </c>
      <c r="O368" s="120" t="str">
        <f t="shared" si="50"/>
        <v/>
      </c>
      <c r="P368" s="19"/>
      <c r="Q368" s="103"/>
      <c r="R368" s="112" t="e">
        <f t="shared" si="45"/>
        <v>#VALUE!</v>
      </c>
    </row>
    <row r="369" spans="1:18" hidden="1">
      <c r="A369" s="25">
        <v>365</v>
      </c>
      <c r="B369" s="109"/>
      <c r="C369" s="109"/>
      <c r="D369" s="103"/>
      <c r="E369" s="10"/>
      <c r="F369" s="115"/>
      <c r="G369" s="110"/>
      <c r="H369" s="194" t="str">
        <f t="shared" si="51"/>
        <v/>
      </c>
      <c r="I369" s="114"/>
      <c r="J369" s="118">
        <f t="shared" si="46"/>
        <v>0</v>
      </c>
      <c r="K369" s="109">
        <f t="shared" si="47"/>
        <v>0</v>
      </c>
      <c r="L369" s="109">
        <f t="shared" si="48"/>
        <v>0</v>
      </c>
      <c r="M369" s="119">
        <f t="shared" si="44"/>
        <v>0</v>
      </c>
      <c r="N369" s="120">
        <f t="shared" si="49"/>
        <v>0</v>
      </c>
      <c r="O369" s="120" t="str">
        <f t="shared" si="50"/>
        <v/>
      </c>
      <c r="P369" s="19"/>
      <c r="Q369" s="103"/>
      <c r="R369" s="112" t="e">
        <f t="shared" si="45"/>
        <v>#VALUE!</v>
      </c>
    </row>
    <row r="370" spans="1:18" hidden="1">
      <c r="A370" s="25">
        <v>366</v>
      </c>
      <c r="B370" s="109"/>
      <c r="C370" s="109"/>
      <c r="D370" s="103"/>
      <c r="E370" s="10"/>
      <c r="F370" s="115"/>
      <c r="G370" s="110"/>
      <c r="H370" s="194" t="str">
        <f t="shared" si="51"/>
        <v/>
      </c>
      <c r="I370" s="114"/>
      <c r="J370" s="118">
        <f t="shared" si="46"/>
        <v>0</v>
      </c>
      <c r="K370" s="109">
        <f t="shared" si="47"/>
        <v>0</v>
      </c>
      <c r="L370" s="109">
        <f t="shared" si="48"/>
        <v>0</v>
      </c>
      <c r="M370" s="119">
        <f t="shared" si="44"/>
        <v>0</v>
      </c>
      <c r="N370" s="120">
        <f t="shared" si="49"/>
        <v>0</v>
      </c>
      <c r="O370" s="120" t="str">
        <f t="shared" si="50"/>
        <v/>
      </c>
      <c r="P370" s="19"/>
      <c r="Q370" s="103"/>
      <c r="R370" s="112" t="e">
        <f t="shared" si="45"/>
        <v>#VALUE!</v>
      </c>
    </row>
    <row r="371" spans="1:18" hidden="1">
      <c r="A371" s="25">
        <v>367</v>
      </c>
      <c r="B371" s="109"/>
      <c r="C371" s="109"/>
      <c r="D371" s="103"/>
      <c r="E371" s="10"/>
      <c r="F371" s="115"/>
      <c r="G371" s="110"/>
      <c r="H371" s="194" t="str">
        <f t="shared" si="51"/>
        <v/>
      </c>
      <c r="I371" s="114"/>
      <c r="J371" s="118">
        <f t="shared" si="46"/>
        <v>0</v>
      </c>
      <c r="K371" s="109">
        <f t="shared" si="47"/>
        <v>0</v>
      </c>
      <c r="L371" s="109">
        <f t="shared" si="48"/>
        <v>0</v>
      </c>
      <c r="M371" s="119">
        <f t="shared" si="44"/>
        <v>0</v>
      </c>
      <c r="N371" s="120">
        <f t="shared" si="49"/>
        <v>0</v>
      </c>
      <c r="O371" s="120" t="str">
        <f t="shared" si="50"/>
        <v/>
      </c>
      <c r="P371" s="19"/>
      <c r="Q371" s="103"/>
      <c r="R371" s="112" t="e">
        <f t="shared" si="45"/>
        <v>#VALUE!</v>
      </c>
    </row>
    <row r="372" spans="1:18" hidden="1">
      <c r="A372" s="25">
        <v>368</v>
      </c>
      <c r="B372" s="109"/>
      <c r="C372" s="109"/>
      <c r="D372" s="103"/>
      <c r="E372" s="10"/>
      <c r="F372" s="115"/>
      <c r="G372" s="110"/>
      <c r="H372" s="194" t="str">
        <f t="shared" si="51"/>
        <v/>
      </c>
      <c r="I372" s="114"/>
      <c r="J372" s="118">
        <f t="shared" si="46"/>
        <v>0</v>
      </c>
      <c r="K372" s="109">
        <f t="shared" si="47"/>
        <v>0</v>
      </c>
      <c r="L372" s="109">
        <f t="shared" si="48"/>
        <v>0</v>
      </c>
      <c r="M372" s="119">
        <f t="shared" si="44"/>
        <v>0</v>
      </c>
      <c r="N372" s="120">
        <f t="shared" si="49"/>
        <v>0</v>
      </c>
      <c r="O372" s="120" t="str">
        <f t="shared" si="50"/>
        <v/>
      </c>
      <c r="P372" s="19"/>
      <c r="Q372" s="103"/>
      <c r="R372" s="112" t="e">
        <f t="shared" si="45"/>
        <v>#VALUE!</v>
      </c>
    </row>
    <row r="373" spans="1:18" hidden="1">
      <c r="A373" s="25">
        <v>369</v>
      </c>
      <c r="B373" s="109"/>
      <c r="C373" s="109"/>
      <c r="D373" s="103"/>
      <c r="E373" s="10"/>
      <c r="F373" s="115"/>
      <c r="G373" s="110"/>
      <c r="H373" s="194" t="str">
        <f t="shared" si="51"/>
        <v/>
      </c>
      <c r="I373" s="114"/>
      <c r="J373" s="118">
        <f t="shared" si="46"/>
        <v>0</v>
      </c>
      <c r="K373" s="109">
        <f t="shared" si="47"/>
        <v>0</v>
      </c>
      <c r="L373" s="109">
        <f t="shared" si="48"/>
        <v>0</v>
      </c>
      <c r="M373" s="119">
        <f t="shared" si="44"/>
        <v>0</v>
      </c>
      <c r="N373" s="120">
        <f t="shared" si="49"/>
        <v>0</v>
      </c>
      <c r="O373" s="120" t="str">
        <f t="shared" si="50"/>
        <v/>
      </c>
      <c r="P373" s="19"/>
      <c r="Q373" s="103"/>
      <c r="R373" s="112" t="e">
        <f t="shared" si="45"/>
        <v>#VALUE!</v>
      </c>
    </row>
    <row r="374" spans="1:18" hidden="1">
      <c r="A374" s="25">
        <v>370</v>
      </c>
      <c r="B374" s="109"/>
      <c r="C374" s="109"/>
      <c r="D374" s="103"/>
      <c r="E374" s="10"/>
      <c r="F374" s="115"/>
      <c r="G374" s="110"/>
      <c r="H374" s="194" t="str">
        <f t="shared" si="51"/>
        <v/>
      </c>
      <c r="I374" s="114"/>
      <c r="J374" s="118">
        <f t="shared" si="46"/>
        <v>0</v>
      </c>
      <c r="K374" s="109">
        <f t="shared" si="47"/>
        <v>0</v>
      </c>
      <c r="L374" s="109">
        <f t="shared" si="48"/>
        <v>0</v>
      </c>
      <c r="M374" s="119">
        <f t="shared" si="44"/>
        <v>0</v>
      </c>
      <c r="N374" s="120">
        <f t="shared" si="49"/>
        <v>0</v>
      </c>
      <c r="O374" s="120" t="str">
        <f t="shared" si="50"/>
        <v/>
      </c>
      <c r="P374" s="19"/>
      <c r="Q374" s="103"/>
      <c r="R374" s="112" t="e">
        <f t="shared" si="45"/>
        <v>#VALUE!</v>
      </c>
    </row>
    <row r="375" spans="1:18" hidden="1">
      <c r="A375" s="25">
        <v>371</v>
      </c>
      <c r="B375" s="109"/>
      <c r="C375" s="109"/>
      <c r="D375" s="103"/>
      <c r="E375" s="10"/>
      <c r="F375" s="115"/>
      <c r="G375" s="110"/>
      <c r="H375" s="194" t="str">
        <f t="shared" si="51"/>
        <v/>
      </c>
      <c r="I375" s="114"/>
      <c r="J375" s="118">
        <f t="shared" si="46"/>
        <v>0</v>
      </c>
      <c r="K375" s="109">
        <f t="shared" si="47"/>
        <v>0</v>
      </c>
      <c r="L375" s="109">
        <f t="shared" si="48"/>
        <v>0</v>
      </c>
      <c r="M375" s="119">
        <f t="shared" ref="M375:M438" si="52">F375</f>
        <v>0</v>
      </c>
      <c r="N375" s="120">
        <f t="shared" si="49"/>
        <v>0</v>
      </c>
      <c r="O375" s="120" t="str">
        <f t="shared" si="50"/>
        <v/>
      </c>
      <c r="P375" s="19"/>
      <c r="Q375" s="103"/>
      <c r="R375" s="112" t="e">
        <f t="shared" ref="R375:R438" si="53">H375-O375</f>
        <v>#VALUE!</v>
      </c>
    </row>
    <row r="376" spans="1:18" hidden="1">
      <c r="A376" s="25">
        <v>372</v>
      </c>
      <c r="B376" s="109"/>
      <c r="C376" s="109"/>
      <c r="D376" s="103"/>
      <c r="E376" s="10"/>
      <c r="F376" s="115"/>
      <c r="G376" s="110"/>
      <c r="H376" s="194" t="str">
        <f t="shared" si="51"/>
        <v/>
      </c>
      <c r="I376" s="114"/>
      <c r="J376" s="118">
        <f t="shared" si="46"/>
        <v>0</v>
      </c>
      <c r="K376" s="109">
        <f t="shared" si="47"/>
        <v>0</v>
      </c>
      <c r="L376" s="109">
        <f t="shared" si="48"/>
        <v>0</v>
      </c>
      <c r="M376" s="119">
        <f t="shared" si="52"/>
        <v>0</v>
      </c>
      <c r="N376" s="120">
        <f t="shared" si="49"/>
        <v>0</v>
      </c>
      <c r="O376" s="120" t="str">
        <f t="shared" si="50"/>
        <v/>
      </c>
      <c r="P376" s="19"/>
      <c r="Q376" s="103"/>
      <c r="R376" s="112" t="e">
        <f t="shared" si="53"/>
        <v>#VALUE!</v>
      </c>
    </row>
    <row r="377" spans="1:18" hidden="1">
      <c r="A377" s="25">
        <v>373</v>
      </c>
      <c r="B377" s="109"/>
      <c r="C377" s="109"/>
      <c r="D377" s="103"/>
      <c r="E377" s="10"/>
      <c r="F377" s="115"/>
      <c r="G377" s="110"/>
      <c r="H377" s="194" t="str">
        <f t="shared" si="51"/>
        <v/>
      </c>
      <c r="I377" s="114"/>
      <c r="J377" s="118">
        <f t="shared" si="46"/>
        <v>0</v>
      </c>
      <c r="K377" s="109">
        <f t="shared" si="47"/>
        <v>0</v>
      </c>
      <c r="L377" s="109">
        <f t="shared" si="48"/>
        <v>0</v>
      </c>
      <c r="M377" s="119">
        <f t="shared" si="52"/>
        <v>0</v>
      </c>
      <c r="N377" s="120">
        <f t="shared" si="49"/>
        <v>0</v>
      </c>
      <c r="O377" s="120" t="str">
        <f t="shared" si="50"/>
        <v/>
      </c>
      <c r="P377" s="19"/>
      <c r="Q377" s="103"/>
      <c r="R377" s="112" t="e">
        <f t="shared" si="53"/>
        <v>#VALUE!</v>
      </c>
    </row>
    <row r="378" spans="1:18" hidden="1">
      <c r="A378" s="25">
        <v>374</v>
      </c>
      <c r="B378" s="109"/>
      <c r="C378" s="109"/>
      <c r="D378" s="103"/>
      <c r="E378" s="10"/>
      <c r="F378" s="115"/>
      <c r="G378" s="110"/>
      <c r="H378" s="194" t="str">
        <f t="shared" si="51"/>
        <v/>
      </c>
      <c r="I378" s="114"/>
      <c r="J378" s="118">
        <f t="shared" si="46"/>
        <v>0</v>
      </c>
      <c r="K378" s="109">
        <f t="shared" si="47"/>
        <v>0</v>
      </c>
      <c r="L378" s="109">
        <f t="shared" si="48"/>
        <v>0</v>
      </c>
      <c r="M378" s="119">
        <f t="shared" si="52"/>
        <v>0</v>
      </c>
      <c r="N378" s="120">
        <f t="shared" si="49"/>
        <v>0</v>
      </c>
      <c r="O378" s="120" t="str">
        <f t="shared" si="50"/>
        <v/>
      </c>
      <c r="P378" s="19"/>
      <c r="Q378" s="103"/>
      <c r="R378" s="112" t="e">
        <f t="shared" si="53"/>
        <v>#VALUE!</v>
      </c>
    </row>
    <row r="379" spans="1:18" hidden="1">
      <c r="A379" s="25">
        <v>375</v>
      </c>
      <c r="B379" s="109"/>
      <c r="C379" s="109"/>
      <c r="D379" s="103"/>
      <c r="E379" s="10"/>
      <c r="F379" s="115"/>
      <c r="G379" s="110"/>
      <c r="H379" s="194" t="str">
        <f t="shared" si="51"/>
        <v/>
      </c>
      <c r="I379" s="114"/>
      <c r="J379" s="118">
        <f t="shared" si="46"/>
        <v>0</v>
      </c>
      <c r="K379" s="109">
        <f t="shared" si="47"/>
        <v>0</v>
      </c>
      <c r="L379" s="109">
        <f t="shared" si="48"/>
        <v>0</v>
      </c>
      <c r="M379" s="119">
        <f t="shared" si="52"/>
        <v>0</v>
      </c>
      <c r="N379" s="120">
        <f t="shared" si="49"/>
        <v>0</v>
      </c>
      <c r="O379" s="120" t="str">
        <f t="shared" si="50"/>
        <v/>
      </c>
      <c r="P379" s="19"/>
      <c r="Q379" s="103"/>
      <c r="R379" s="112" t="e">
        <f t="shared" si="53"/>
        <v>#VALUE!</v>
      </c>
    </row>
    <row r="380" spans="1:18" hidden="1">
      <c r="A380" s="25">
        <v>376</v>
      </c>
      <c r="B380" s="109"/>
      <c r="C380" s="109"/>
      <c r="D380" s="103"/>
      <c r="E380" s="10"/>
      <c r="F380" s="115"/>
      <c r="G380" s="110"/>
      <c r="H380" s="194" t="str">
        <f t="shared" si="51"/>
        <v/>
      </c>
      <c r="I380" s="114"/>
      <c r="J380" s="118">
        <f t="shared" si="46"/>
        <v>0</v>
      </c>
      <c r="K380" s="109">
        <f t="shared" si="47"/>
        <v>0</v>
      </c>
      <c r="L380" s="109">
        <f t="shared" si="48"/>
        <v>0</v>
      </c>
      <c r="M380" s="119">
        <f t="shared" si="52"/>
        <v>0</v>
      </c>
      <c r="N380" s="120">
        <f t="shared" si="49"/>
        <v>0</v>
      </c>
      <c r="O380" s="120" t="str">
        <f t="shared" si="50"/>
        <v/>
      </c>
      <c r="P380" s="19"/>
      <c r="Q380" s="103"/>
      <c r="R380" s="112" t="e">
        <f t="shared" si="53"/>
        <v>#VALUE!</v>
      </c>
    </row>
    <row r="381" spans="1:18" hidden="1">
      <c r="A381" s="25">
        <v>377</v>
      </c>
      <c r="B381" s="109"/>
      <c r="C381" s="109"/>
      <c r="D381" s="103"/>
      <c r="E381" s="10"/>
      <c r="F381" s="115"/>
      <c r="G381" s="110"/>
      <c r="H381" s="194" t="str">
        <f t="shared" si="51"/>
        <v/>
      </c>
      <c r="I381" s="114"/>
      <c r="J381" s="118">
        <f t="shared" si="46"/>
        <v>0</v>
      </c>
      <c r="K381" s="109">
        <f t="shared" si="47"/>
        <v>0</v>
      </c>
      <c r="L381" s="109">
        <f t="shared" si="48"/>
        <v>0</v>
      </c>
      <c r="M381" s="119">
        <f t="shared" si="52"/>
        <v>0</v>
      </c>
      <c r="N381" s="120">
        <f t="shared" si="49"/>
        <v>0</v>
      </c>
      <c r="O381" s="120" t="str">
        <f t="shared" si="50"/>
        <v/>
      </c>
      <c r="P381" s="19"/>
      <c r="Q381" s="103"/>
      <c r="R381" s="112" t="e">
        <f t="shared" si="53"/>
        <v>#VALUE!</v>
      </c>
    </row>
    <row r="382" spans="1:18" hidden="1">
      <c r="A382" s="25">
        <v>378</v>
      </c>
      <c r="B382" s="109"/>
      <c r="C382" s="109"/>
      <c r="D382" s="103"/>
      <c r="E382" s="10"/>
      <c r="F382" s="115"/>
      <c r="G382" s="110"/>
      <c r="H382" s="194" t="str">
        <f t="shared" si="51"/>
        <v/>
      </c>
      <c r="I382" s="114"/>
      <c r="J382" s="118">
        <f t="shared" si="46"/>
        <v>0</v>
      </c>
      <c r="K382" s="109">
        <f t="shared" si="47"/>
        <v>0</v>
      </c>
      <c r="L382" s="109">
        <f t="shared" si="48"/>
        <v>0</v>
      </c>
      <c r="M382" s="119">
        <f t="shared" si="52"/>
        <v>0</v>
      </c>
      <c r="N382" s="120">
        <f t="shared" si="49"/>
        <v>0</v>
      </c>
      <c r="O382" s="120" t="str">
        <f t="shared" si="50"/>
        <v/>
      </c>
      <c r="P382" s="19"/>
      <c r="Q382" s="103"/>
      <c r="R382" s="112" t="e">
        <f t="shared" si="53"/>
        <v>#VALUE!</v>
      </c>
    </row>
    <row r="383" spans="1:18" hidden="1">
      <c r="A383" s="25">
        <v>379</v>
      </c>
      <c r="B383" s="109"/>
      <c r="C383" s="109"/>
      <c r="D383" s="103"/>
      <c r="E383" s="10"/>
      <c r="F383" s="115"/>
      <c r="G383" s="110"/>
      <c r="H383" s="194" t="str">
        <f t="shared" si="51"/>
        <v/>
      </c>
      <c r="I383" s="114"/>
      <c r="J383" s="118">
        <f t="shared" si="46"/>
        <v>0</v>
      </c>
      <c r="K383" s="109">
        <f t="shared" si="47"/>
        <v>0</v>
      </c>
      <c r="L383" s="109">
        <f t="shared" si="48"/>
        <v>0</v>
      </c>
      <c r="M383" s="119">
        <f t="shared" si="52"/>
        <v>0</v>
      </c>
      <c r="N383" s="120">
        <f t="shared" si="49"/>
        <v>0</v>
      </c>
      <c r="O383" s="120" t="str">
        <f t="shared" si="50"/>
        <v/>
      </c>
      <c r="P383" s="19"/>
      <c r="Q383" s="103"/>
      <c r="R383" s="112" t="e">
        <f t="shared" si="53"/>
        <v>#VALUE!</v>
      </c>
    </row>
    <row r="384" spans="1:18" hidden="1">
      <c r="A384" s="25">
        <v>380</v>
      </c>
      <c r="B384" s="109"/>
      <c r="C384" s="109"/>
      <c r="D384" s="103"/>
      <c r="E384" s="10"/>
      <c r="F384" s="115"/>
      <c r="G384" s="110"/>
      <c r="H384" s="194" t="str">
        <f t="shared" si="51"/>
        <v/>
      </c>
      <c r="I384" s="114"/>
      <c r="J384" s="118">
        <f t="shared" si="46"/>
        <v>0</v>
      </c>
      <c r="K384" s="109">
        <f t="shared" si="47"/>
        <v>0</v>
      </c>
      <c r="L384" s="109">
        <f t="shared" si="48"/>
        <v>0</v>
      </c>
      <c r="M384" s="119">
        <f t="shared" si="52"/>
        <v>0</v>
      </c>
      <c r="N384" s="120">
        <f t="shared" si="49"/>
        <v>0</v>
      </c>
      <c r="O384" s="120" t="str">
        <f t="shared" si="50"/>
        <v/>
      </c>
      <c r="P384" s="19"/>
      <c r="Q384" s="103"/>
      <c r="R384" s="112" t="e">
        <f t="shared" si="53"/>
        <v>#VALUE!</v>
      </c>
    </row>
    <row r="385" spans="1:18" hidden="1">
      <c r="A385" s="25">
        <v>381</v>
      </c>
      <c r="B385" s="109"/>
      <c r="C385" s="109"/>
      <c r="D385" s="103"/>
      <c r="E385" s="10"/>
      <c r="F385" s="115"/>
      <c r="G385" s="110"/>
      <c r="H385" s="194" t="str">
        <f t="shared" si="51"/>
        <v/>
      </c>
      <c r="I385" s="114"/>
      <c r="J385" s="118">
        <f t="shared" si="46"/>
        <v>0</v>
      </c>
      <c r="K385" s="109">
        <f t="shared" si="47"/>
        <v>0</v>
      </c>
      <c r="L385" s="109">
        <f t="shared" si="48"/>
        <v>0</v>
      </c>
      <c r="M385" s="119">
        <f t="shared" si="52"/>
        <v>0</v>
      </c>
      <c r="N385" s="120">
        <f t="shared" si="49"/>
        <v>0</v>
      </c>
      <c r="O385" s="120" t="str">
        <f t="shared" si="50"/>
        <v/>
      </c>
      <c r="P385" s="19"/>
      <c r="Q385" s="103"/>
      <c r="R385" s="112" t="e">
        <f t="shared" si="53"/>
        <v>#VALUE!</v>
      </c>
    </row>
    <row r="386" spans="1:18" hidden="1">
      <c r="A386" s="25">
        <v>382</v>
      </c>
      <c r="B386" s="109"/>
      <c r="C386" s="109"/>
      <c r="D386" s="103"/>
      <c r="E386" s="10"/>
      <c r="F386" s="115"/>
      <c r="G386" s="110"/>
      <c r="H386" s="194" t="str">
        <f t="shared" si="51"/>
        <v/>
      </c>
      <c r="I386" s="114"/>
      <c r="J386" s="118">
        <f t="shared" si="46"/>
        <v>0</v>
      </c>
      <c r="K386" s="109">
        <f t="shared" si="47"/>
        <v>0</v>
      </c>
      <c r="L386" s="109">
        <f t="shared" si="48"/>
        <v>0</v>
      </c>
      <c r="M386" s="119">
        <f t="shared" si="52"/>
        <v>0</v>
      </c>
      <c r="N386" s="120">
        <f t="shared" si="49"/>
        <v>0</v>
      </c>
      <c r="O386" s="120" t="str">
        <f t="shared" si="50"/>
        <v/>
      </c>
      <c r="P386" s="19"/>
      <c r="Q386" s="103"/>
      <c r="R386" s="112" t="e">
        <f t="shared" si="53"/>
        <v>#VALUE!</v>
      </c>
    </row>
    <row r="387" spans="1:18" hidden="1">
      <c r="A387" s="25">
        <v>383</v>
      </c>
      <c r="B387" s="109"/>
      <c r="C387" s="109"/>
      <c r="D387" s="103"/>
      <c r="E387" s="10"/>
      <c r="F387" s="115"/>
      <c r="G387" s="110"/>
      <c r="H387" s="194" t="str">
        <f t="shared" si="51"/>
        <v/>
      </c>
      <c r="I387" s="114"/>
      <c r="J387" s="118">
        <f t="shared" si="46"/>
        <v>0</v>
      </c>
      <c r="K387" s="109">
        <f t="shared" si="47"/>
        <v>0</v>
      </c>
      <c r="L387" s="109">
        <f t="shared" si="48"/>
        <v>0</v>
      </c>
      <c r="M387" s="119">
        <f t="shared" si="52"/>
        <v>0</v>
      </c>
      <c r="N387" s="120">
        <f t="shared" si="49"/>
        <v>0</v>
      </c>
      <c r="O387" s="120" t="str">
        <f t="shared" si="50"/>
        <v/>
      </c>
      <c r="P387" s="19"/>
      <c r="Q387" s="103"/>
      <c r="R387" s="112" t="e">
        <f t="shared" si="53"/>
        <v>#VALUE!</v>
      </c>
    </row>
    <row r="388" spans="1:18" hidden="1">
      <c r="A388" s="25">
        <v>384</v>
      </c>
      <c r="B388" s="109"/>
      <c r="C388" s="109"/>
      <c r="D388" s="103"/>
      <c r="E388" s="10"/>
      <c r="F388" s="115"/>
      <c r="G388" s="110"/>
      <c r="H388" s="194" t="str">
        <f t="shared" si="51"/>
        <v/>
      </c>
      <c r="I388" s="114"/>
      <c r="J388" s="118">
        <f t="shared" si="46"/>
        <v>0</v>
      </c>
      <c r="K388" s="109">
        <f t="shared" si="47"/>
        <v>0</v>
      </c>
      <c r="L388" s="109">
        <f t="shared" si="48"/>
        <v>0</v>
      </c>
      <c r="M388" s="119">
        <f t="shared" si="52"/>
        <v>0</v>
      </c>
      <c r="N388" s="120">
        <f t="shared" si="49"/>
        <v>0</v>
      </c>
      <c r="O388" s="120" t="str">
        <f t="shared" si="50"/>
        <v/>
      </c>
      <c r="P388" s="19"/>
      <c r="Q388" s="103"/>
      <c r="R388" s="112" t="e">
        <f t="shared" si="53"/>
        <v>#VALUE!</v>
      </c>
    </row>
    <row r="389" spans="1:18" hidden="1">
      <c r="A389" s="25">
        <v>385</v>
      </c>
      <c r="B389" s="109"/>
      <c r="C389" s="109"/>
      <c r="D389" s="103"/>
      <c r="E389" s="10"/>
      <c r="F389" s="115"/>
      <c r="G389" s="110"/>
      <c r="H389" s="194" t="str">
        <f t="shared" si="51"/>
        <v/>
      </c>
      <c r="I389" s="114"/>
      <c r="J389" s="118">
        <f t="shared" si="46"/>
        <v>0</v>
      </c>
      <c r="K389" s="109">
        <f t="shared" si="47"/>
        <v>0</v>
      </c>
      <c r="L389" s="109">
        <f t="shared" si="48"/>
        <v>0</v>
      </c>
      <c r="M389" s="119">
        <f t="shared" si="52"/>
        <v>0</v>
      </c>
      <c r="N389" s="120">
        <f t="shared" si="49"/>
        <v>0</v>
      </c>
      <c r="O389" s="120" t="str">
        <f t="shared" si="50"/>
        <v/>
      </c>
      <c r="P389" s="19"/>
      <c r="Q389" s="103"/>
      <c r="R389" s="112" t="e">
        <f t="shared" si="53"/>
        <v>#VALUE!</v>
      </c>
    </row>
    <row r="390" spans="1:18" hidden="1">
      <c r="A390" s="25">
        <v>386</v>
      </c>
      <c r="B390" s="109"/>
      <c r="C390" s="109"/>
      <c r="D390" s="103"/>
      <c r="E390" s="10"/>
      <c r="F390" s="115"/>
      <c r="G390" s="110"/>
      <c r="H390" s="194" t="str">
        <f t="shared" si="51"/>
        <v/>
      </c>
      <c r="I390" s="114"/>
      <c r="J390" s="118">
        <f t="shared" ref="J390:J453" si="54">B390</f>
        <v>0</v>
      </c>
      <c r="K390" s="109">
        <f t="shared" ref="K390:K453" si="55">C390</f>
        <v>0</v>
      </c>
      <c r="L390" s="109">
        <f t="shared" ref="L390:L453" si="56">E390</f>
        <v>0</v>
      </c>
      <c r="M390" s="119">
        <f t="shared" si="52"/>
        <v>0</v>
      </c>
      <c r="N390" s="120">
        <f t="shared" ref="N390:N453" si="57">G390</f>
        <v>0</v>
      </c>
      <c r="O390" s="120" t="str">
        <f t="shared" ref="O390:O453" si="58">H390</f>
        <v/>
      </c>
      <c r="P390" s="19"/>
      <c r="Q390" s="103"/>
      <c r="R390" s="112" t="e">
        <f t="shared" si="53"/>
        <v>#VALUE!</v>
      </c>
    </row>
    <row r="391" spans="1:18" hidden="1">
      <c r="A391" s="25">
        <v>387</v>
      </c>
      <c r="B391" s="109"/>
      <c r="C391" s="109"/>
      <c r="D391" s="103"/>
      <c r="E391" s="10"/>
      <c r="F391" s="115"/>
      <c r="G391" s="110"/>
      <c r="H391" s="194" t="str">
        <f t="shared" si="51"/>
        <v/>
      </c>
      <c r="I391" s="114"/>
      <c r="J391" s="118">
        <f t="shared" si="54"/>
        <v>0</v>
      </c>
      <c r="K391" s="109">
        <f t="shared" si="55"/>
        <v>0</v>
      </c>
      <c r="L391" s="109">
        <f t="shared" si="56"/>
        <v>0</v>
      </c>
      <c r="M391" s="119">
        <f t="shared" si="52"/>
        <v>0</v>
      </c>
      <c r="N391" s="120">
        <f t="shared" si="57"/>
        <v>0</v>
      </c>
      <c r="O391" s="120" t="str">
        <f t="shared" si="58"/>
        <v/>
      </c>
      <c r="P391" s="19"/>
      <c r="Q391" s="103"/>
      <c r="R391" s="112" t="e">
        <f t="shared" si="53"/>
        <v>#VALUE!</v>
      </c>
    </row>
    <row r="392" spans="1:18" hidden="1">
      <c r="A392" s="25">
        <v>388</v>
      </c>
      <c r="B392" s="109"/>
      <c r="C392" s="109"/>
      <c r="D392" s="103"/>
      <c r="E392" s="10"/>
      <c r="F392" s="115"/>
      <c r="G392" s="110"/>
      <c r="H392" s="194" t="str">
        <f t="shared" ref="H392:H455" si="59">IF(F392="","",G392*F392)</f>
        <v/>
      </c>
      <c r="I392" s="114"/>
      <c r="J392" s="118">
        <f t="shared" si="54"/>
        <v>0</v>
      </c>
      <c r="K392" s="109">
        <f t="shared" si="55"/>
        <v>0</v>
      </c>
      <c r="L392" s="109">
        <f t="shared" si="56"/>
        <v>0</v>
      </c>
      <c r="M392" s="119">
        <f t="shared" si="52"/>
        <v>0</v>
      </c>
      <c r="N392" s="120">
        <f t="shared" si="57"/>
        <v>0</v>
      </c>
      <c r="O392" s="120" t="str">
        <f t="shared" si="58"/>
        <v/>
      </c>
      <c r="P392" s="19"/>
      <c r="Q392" s="103"/>
      <c r="R392" s="112" t="e">
        <f t="shared" si="53"/>
        <v>#VALUE!</v>
      </c>
    </row>
    <row r="393" spans="1:18" hidden="1">
      <c r="A393" s="25">
        <v>389</v>
      </c>
      <c r="B393" s="109"/>
      <c r="C393" s="109"/>
      <c r="D393" s="103"/>
      <c r="E393" s="10"/>
      <c r="F393" s="115"/>
      <c r="G393" s="110"/>
      <c r="H393" s="194" t="str">
        <f t="shared" si="59"/>
        <v/>
      </c>
      <c r="I393" s="114"/>
      <c r="J393" s="118">
        <f t="shared" si="54"/>
        <v>0</v>
      </c>
      <c r="K393" s="109">
        <f t="shared" si="55"/>
        <v>0</v>
      </c>
      <c r="L393" s="109">
        <f t="shared" si="56"/>
        <v>0</v>
      </c>
      <c r="M393" s="119">
        <f t="shared" si="52"/>
        <v>0</v>
      </c>
      <c r="N393" s="120">
        <f t="shared" si="57"/>
        <v>0</v>
      </c>
      <c r="O393" s="120" t="str">
        <f t="shared" si="58"/>
        <v/>
      </c>
      <c r="P393" s="19"/>
      <c r="Q393" s="103"/>
      <c r="R393" s="112" t="e">
        <f t="shared" si="53"/>
        <v>#VALUE!</v>
      </c>
    </row>
    <row r="394" spans="1:18" hidden="1">
      <c r="A394" s="25">
        <v>390</v>
      </c>
      <c r="B394" s="109"/>
      <c r="C394" s="109"/>
      <c r="D394" s="103"/>
      <c r="E394" s="10"/>
      <c r="F394" s="115"/>
      <c r="G394" s="110"/>
      <c r="H394" s="194" t="str">
        <f t="shared" si="59"/>
        <v/>
      </c>
      <c r="I394" s="114"/>
      <c r="J394" s="118">
        <f t="shared" si="54"/>
        <v>0</v>
      </c>
      <c r="K394" s="109">
        <f t="shared" si="55"/>
        <v>0</v>
      </c>
      <c r="L394" s="109">
        <f t="shared" si="56"/>
        <v>0</v>
      </c>
      <c r="M394" s="119">
        <f t="shared" si="52"/>
        <v>0</v>
      </c>
      <c r="N394" s="120">
        <f t="shared" si="57"/>
        <v>0</v>
      </c>
      <c r="O394" s="120" t="str">
        <f t="shared" si="58"/>
        <v/>
      </c>
      <c r="P394" s="19"/>
      <c r="Q394" s="103"/>
      <c r="R394" s="112" t="e">
        <f t="shared" si="53"/>
        <v>#VALUE!</v>
      </c>
    </row>
    <row r="395" spans="1:18" hidden="1">
      <c r="A395" s="25">
        <v>391</v>
      </c>
      <c r="B395" s="109"/>
      <c r="C395" s="109"/>
      <c r="D395" s="103"/>
      <c r="E395" s="10"/>
      <c r="F395" s="115"/>
      <c r="G395" s="110"/>
      <c r="H395" s="194" t="str">
        <f t="shared" si="59"/>
        <v/>
      </c>
      <c r="I395" s="114"/>
      <c r="J395" s="118">
        <f t="shared" si="54"/>
        <v>0</v>
      </c>
      <c r="K395" s="109">
        <f t="shared" si="55"/>
        <v>0</v>
      </c>
      <c r="L395" s="109">
        <f t="shared" si="56"/>
        <v>0</v>
      </c>
      <c r="M395" s="119">
        <f t="shared" si="52"/>
        <v>0</v>
      </c>
      <c r="N395" s="120">
        <f t="shared" si="57"/>
        <v>0</v>
      </c>
      <c r="O395" s="120" t="str">
        <f t="shared" si="58"/>
        <v/>
      </c>
      <c r="P395" s="19"/>
      <c r="Q395" s="103"/>
      <c r="R395" s="112" t="e">
        <f t="shared" si="53"/>
        <v>#VALUE!</v>
      </c>
    </row>
    <row r="396" spans="1:18" hidden="1">
      <c r="A396" s="25">
        <v>392</v>
      </c>
      <c r="B396" s="109"/>
      <c r="C396" s="109"/>
      <c r="D396" s="103"/>
      <c r="E396" s="10"/>
      <c r="F396" s="115"/>
      <c r="G396" s="110"/>
      <c r="H396" s="194" t="str">
        <f t="shared" si="59"/>
        <v/>
      </c>
      <c r="I396" s="114"/>
      <c r="J396" s="118">
        <f t="shared" si="54"/>
        <v>0</v>
      </c>
      <c r="K396" s="109">
        <f t="shared" si="55"/>
        <v>0</v>
      </c>
      <c r="L396" s="109">
        <f t="shared" si="56"/>
        <v>0</v>
      </c>
      <c r="M396" s="119">
        <f t="shared" si="52"/>
        <v>0</v>
      </c>
      <c r="N396" s="120">
        <f t="shared" si="57"/>
        <v>0</v>
      </c>
      <c r="O396" s="120" t="str">
        <f t="shared" si="58"/>
        <v/>
      </c>
      <c r="P396" s="19"/>
      <c r="Q396" s="103"/>
      <c r="R396" s="112" t="e">
        <f t="shared" si="53"/>
        <v>#VALUE!</v>
      </c>
    </row>
    <row r="397" spans="1:18" hidden="1">
      <c r="A397" s="25">
        <v>393</v>
      </c>
      <c r="B397" s="109"/>
      <c r="C397" s="109"/>
      <c r="D397" s="103"/>
      <c r="E397" s="10"/>
      <c r="F397" s="115"/>
      <c r="G397" s="110"/>
      <c r="H397" s="194" t="str">
        <f t="shared" si="59"/>
        <v/>
      </c>
      <c r="I397" s="114"/>
      <c r="J397" s="118">
        <f t="shared" si="54"/>
        <v>0</v>
      </c>
      <c r="K397" s="109">
        <f t="shared" si="55"/>
        <v>0</v>
      </c>
      <c r="L397" s="109">
        <f t="shared" si="56"/>
        <v>0</v>
      </c>
      <c r="M397" s="119">
        <f t="shared" si="52"/>
        <v>0</v>
      </c>
      <c r="N397" s="120">
        <f t="shared" si="57"/>
        <v>0</v>
      </c>
      <c r="O397" s="120" t="str">
        <f t="shared" si="58"/>
        <v/>
      </c>
      <c r="P397" s="19"/>
      <c r="Q397" s="103"/>
      <c r="R397" s="112" t="e">
        <f t="shared" si="53"/>
        <v>#VALUE!</v>
      </c>
    </row>
    <row r="398" spans="1:18" hidden="1">
      <c r="A398" s="25">
        <v>394</v>
      </c>
      <c r="B398" s="109"/>
      <c r="C398" s="109"/>
      <c r="D398" s="103"/>
      <c r="E398" s="10"/>
      <c r="F398" s="115"/>
      <c r="G398" s="110"/>
      <c r="H398" s="194" t="str">
        <f t="shared" si="59"/>
        <v/>
      </c>
      <c r="I398" s="114"/>
      <c r="J398" s="118">
        <f t="shared" si="54"/>
        <v>0</v>
      </c>
      <c r="K398" s="109">
        <f t="shared" si="55"/>
        <v>0</v>
      </c>
      <c r="L398" s="109">
        <f t="shared" si="56"/>
        <v>0</v>
      </c>
      <c r="M398" s="119">
        <f t="shared" si="52"/>
        <v>0</v>
      </c>
      <c r="N398" s="120">
        <f t="shared" si="57"/>
        <v>0</v>
      </c>
      <c r="O398" s="120" t="str">
        <f t="shared" si="58"/>
        <v/>
      </c>
      <c r="P398" s="19"/>
      <c r="Q398" s="103"/>
      <c r="R398" s="112" t="e">
        <f t="shared" si="53"/>
        <v>#VALUE!</v>
      </c>
    </row>
    <row r="399" spans="1:18" hidden="1">
      <c r="A399" s="25">
        <v>395</v>
      </c>
      <c r="B399" s="109"/>
      <c r="C399" s="109"/>
      <c r="D399" s="103"/>
      <c r="E399" s="10"/>
      <c r="F399" s="115"/>
      <c r="G399" s="110"/>
      <c r="H399" s="194" t="str">
        <f t="shared" si="59"/>
        <v/>
      </c>
      <c r="I399" s="114"/>
      <c r="J399" s="118">
        <f t="shared" si="54"/>
        <v>0</v>
      </c>
      <c r="K399" s="109">
        <f t="shared" si="55"/>
        <v>0</v>
      </c>
      <c r="L399" s="109">
        <f t="shared" si="56"/>
        <v>0</v>
      </c>
      <c r="M399" s="119">
        <f t="shared" si="52"/>
        <v>0</v>
      </c>
      <c r="N399" s="120">
        <f t="shared" si="57"/>
        <v>0</v>
      </c>
      <c r="O399" s="120" t="str">
        <f t="shared" si="58"/>
        <v/>
      </c>
      <c r="P399" s="19"/>
      <c r="Q399" s="103"/>
      <c r="R399" s="112" t="e">
        <f t="shared" si="53"/>
        <v>#VALUE!</v>
      </c>
    </row>
    <row r="400" spans="1:18" hidden="1">
      <c r="A400" s="25">
        <v>396</v>
      </c>
      <c r="B400" s="109"/>
      <c r="C400" s="109"/>
      <c r="D400" s="103"/>
      <c r="E400" s="10"/>
      <c r="F400" s="115"/>
      <c r="G400" s="110"/>
      <c r="H400" s="194" t="str">
        <f t="shared" si="59"/>
        <v/>
      </c>
      <c r="I400" s="114"/>
      <c r="J400" s="118">
        <f t="shared" si="54"/>
        <v>0</v>
      </c>
      <c r="K400" s="109">
        <f t="shared" si="55"/>
        <v>0</v>
      </c>
      <c r="L400" s="109">
        <f t="shared" si="56"/>
        <v>0</v>
      </c>
      <c r="M400" s="119">
        <f t="shared" si="52"/>
        <v>0</v>
      </c>
      <c r="N400" s="120">
        <f t="shared" si="57"/>
        <v>0</v>
      </c>
      <c r="O400" s="120" t="str">
        <f t="shared" si="58"/>
        <v/>
      </c>
      <c r="P400" s="19"/>
      <c r="Q400" s="103"/>
      <c r="R400" s="112" t="e">
        <f t="shared" si="53"/>
        <v>#VALUE!</v>
      </c>
    </row>
    <row r="401" spans="1:18" hidden="1">
      <c r="A401" s="25">
        <v>397</v>
      </c>
      <c r="B401" s="109"/>
      <c r="C401" s="109"/>
      <c r="D401" s="103"/>
      <c r="E401" s="10"/>
      <c r="F401" s="115"/>
      <c r="G401" s="110"/>
      <c r="H401" s="194" t="str">
        <f t="shared" si="59"/>
        <v/>
      </c>
      <c r="I401" s="114"/>
      <c r="J401" s="118">
        <f t="shared" si="54"/>
        <v>0</v>
      </c>
      <c r="K401" s="109">
        <f t="shared" si="55"/>
        <v>0</v>
      </c>
      <c r="L401" s="109">
        <f t="shared" si="56"/>
        <v>0</v>
      </c>
      <c r="M401" s="119">
        <f t="shared" si="52"/>
        <v>0</v>
      </c>
      <c r="N401" s="120">
        <f t="shared" si="57"/>
        <v>0</v>
      </c>
      <c r="O401" s="120" t="str">
        <f t="shared" si="58"/>
        <v/>
      </c>
      <c r="P401" s="19"/>
      <c r="Q401" s="103"/>
      <c r="R401" s="112" t="e">
        <f t="shared" si="53"/>
        <v>#VALUE!</v>
      </c>
    </row>
    <row r="402" spans="1:18" hidden="1">
      <c r="A402" s="25">
        <v>398</v>
      </c>
      <c r="B402" s="109"/>
      <c r="C402" s="109"/>
      <c r="D402" s="103"/>
      <c r="E402" s="10"/>
      <c r="F402" s="115"/>
      <c r="G402" s="110"/>
      <c r="H402" s="194" t="str">
        <f t="shared" si="59"/>
        <v/>
      </c>
      <c r="I402" s="114"/>
      <c r="J402" s="118">
        <f t="shared" si="54"/>
        <v>0</v>
      </c>
      <c r="K402" s="109">
        <f t="shared" si="55"/>
        <v>0</v>
      </c>
      <c r="L402" s="109">
        <f t="shared" si="56"/>
        <v>0</v>
      </c>
      <c r="M402" s="119">
        <f t="shared" si="52"/>
        <v>0</v>
      </c>
      <c r="N402" s="120">
        <f t="shared" si="57"/>
        <v>0</v>
      </c>
      <c r="O402" s="120" t="str">
        <f t="shared" si="58"/>
        <v/>
      </c>
      <c r="P402" s="19"/>
      <c r="Q402" s="103"/>
      <c r="R402" s="112" t="e">
        <f t="shared" si="53"/>
        <v>#VALUE!</v>
      </c>
    </row>
    <row r="403" spans="1:18" hidden="1">
      <c r="A403" s="25">
        <v>399</v>
      </c>
      <c r="B403" s="109"/>
      <c r="C403" s="109"/>
      <c r="D403" s="103"/>
      <c r="E403" s="10"/>
      <c r="F403" s="115"/>
      <c r="G403" s="110"/>
      <c r="H403" s="194" t="str">
        <f t="shared" si="59"/>
        <v/>
      </c>
      <c r="I403" s="114"/>
      <c r="J403" s="118">
        <f t="shared" si="54"/>
        <v>0</v>
      </c>
      <c r="K403" s="109">
        <f t="shared" si="55"/>
        <v>0</v>
      </c>
      <c r="L403" s="109">
        <f t="shared" si="56"/>
        <v>0</v>
      </c>
      <c r="M403" s="119">
        <f t="shared" si="52"/>
        <v>0</v>
      </c>
      <c r="N403" s="120">
        <f t="shared" si="57"/>
        <v>0</v>
      </c>
      <c r="O403" s="120" t="str">
        <f t="shared" si="58"/>
        <v/>
      </c>
      <c r="P403" s="19"/>
      <c r="Q403" s="103"/>
      <c r="R403" s="112" t="e">
        <f t="shared" si="53"/>
        <v>#VALUE!</v>
      </c>
    </row>
    <row r="404" spans="1:18" hidden="1">
      <c r="A404" s="25">
        <v>400</v>
      </c>
      <c r="B404" s="109"/>
      <c r="C404" s="109"/>
      <c r="D404" s="103"/>
      <c r="E404" s="10"/>
      <c r="F404" s="115"/>
      <c r="G404" s="110"/>
      <c r="H404" s="194" t="str">
        <f t="shared" si="59"/>
        <v/>
      </c>
      <c r="I404" s="114"/>
      <c r="J404" s="118">
        <f t="shared" si="54"/>
        <v>0</v>
      </c>
      <c r="K404" s="109">
        <f t="shared" si="55"/>
        <v>0</v>
      </c>
      <c r="L404" s="109">
        <f t="shared" si="56"/>
        <v>0</v>
      </c>
      <c r="M404" s="119">
        <f t="shared" si="52"/>
        <v>0</v>
      </c>
      <c r="N404" s="120">
        <f t="shared" si="57"/>
        <v>0</v>
      </c>
      <c r="O404" s="120" t="str">
        <f t="shared" si="58"/>
        <v/>
      </c>
      <c r="P404" s="19"/>
      <c r="Q404" s="103"/>
      <c r="R404" s="112" t="e">
        <f t="shared" si="53"/>
        <v>#VALUE!</v>
      </c>
    </row>
    <row r="405" spans="1:18" hidden="1">
      <c r="A405" s="25">
        <v>401</v>
      </c>
      <c r="B405" s="109"/>
      <c r="C405" s="109"/>
      <c r="D405" s="103"/>
      <c r="E405" s="10"/>
      <c r="F405" s="115"/>
      <c r="G405" s="110"/>
      <c r="H405" s="194" t="str">
        <f t="shared" si="59"/>
        <v/>
      </c>
      <c r="I405" s="114"/>
      <c r="J405" s="118">
        <f t="shared" si="54"/>
        <v>0</v>
      </c>
      <c r="K405" s="109">
        <f t="shared" si="55"/>
        <v>0</v>
      </c>
      <c r="L405" s="109">
        <f t="shared" si="56"/>
        <v>0</v>
      </c>
      <c r="M405" s="119">
        <f t="shared" si="52"/>
        <v>0</v>
      </c>
      <c r="N405" s="120">
        <f t="shared" si="57"/>
        <v>0</v>
      </c>
      <c r="O405" s="120" t="str">
        <f t="shared" si="58"/>
        <v/>
      </c>
      <c r="P405" s="19"/>
      <c r="Q405" s="103"/>
      <c r="R405" s="112" t="e">
        <f t="shared" si="53"/>
        <v>#VALUE!</v>
      </c>
    </row>
    <row r="406" spans="1:18" hidden="1">
      <c r="A406" s="25">
        <v>402</v>
      </c>
      <c r="B406" s="109"/>
      <c r="C406" s="109"/>
      <c r="D406" s="103"/>
      <c r="E406" s="10"/>
      <c r="F406" s="115"/>
      <c r="G406" s="110"/>
      <c r="H406" s="194" t="str">
        <f t="shared" si="59"/>
        <v/>
      </c>
      <c r="I406" s="114"/>
      <c r="J406" s="118">
        <f t="shared" si="54"/>
        <v>0</v>
      </c>
      <c r="K406" s="109">
        <f t="shared" si="55"/>
        <v>0</v>
      </c>
      <c r="L406" s="109">
        <f t="shared" si="56"/>
        <v>0</v>
      </c>
      <c r="M406" s="119">
        <f t="shared" si="52"/>
        <v>0</v>
      </c>
      <c r="N406" s="120">
        <f t="shared" si="57"/>
        <v>0</v>
      </c>
      <c r="O406" s="120" t="str">
        <f t="shared" si="58"/>
        <v/>
      </c>
      <c r="P406" s="19"/>
      <c r="Q406" s="103"/>
      <c r="R406" s="112" t="e">
        <f t="shared" si="53"/>
        <v>#VALUE!</v>
      </c>
    </row>
    <row r="407" spans="1:18" hidden="1">
      <c r="A407" s="25">
        <v>403</v>
      </c>
      <c r="B407" s="109"/>
      <c r="C407" s="109"/>
      <c r="D407" s="103"/>
      <c r="E407" s="10"/>
      <c r="F407" s="115"/>
      <c r="G407" s="110"/>
      <c r="H407" s="194" t="str">
        <f t="shared" si="59"/>
        <v/>
      </c>
      <c r="I407" s="114"/>
      <c r="J407" s="118">
        <f t="shared" si="54"/>
        <v>0</v>
      </c>
      <c r="K407" s="109">
        <f t="shared" si="55"/>
        <v>0</v>
      </c>
      <c r="L407" s="109">
        <f t="shared" si="56"/>
        <v>0</v>
      </c>
      <c r="M407" s="119">
        <f t="shared" si="52"/>
        <v>0</v>
      </c>
      <c r="N407" s="120">
        <f t="shared" si="57"/>
        <v>0</v>
      </c>
      <c r="O407" s="120" t="str">
        <f t="shared" si="58"/>
        <v/>
      </c>
      <c r="P407" s="19"/>
      <c r="Q407" s="103"/>
      <c r="R407" s="112" t="e">
        <f t="shared" si="53"/>
        <v>#VALUE!</v>
      </c>
    </row>
    <row r="408" spans="1:18" hidden="1">
      <c r="A408" s="25">
        <v>404</v>
      </c>
      <c r="B408" s="109"/>
      <c r="C408" s="109"/>
      <c r="D408" s="103"/>
      <c r="E408" s="10"/>
      <c r="F408" s="115"/>
      <c r="G408" s="110"/>
      <c r="H408" s="194" t="str">
        <f t="shared" si="59"/>
        <v/>
      </c>
      <c r="I408" s="114"/>
      <c r="J408" s="118">
        <f t="shared" si="54"/>
        <v>0</v>
      </c>
      <c r="K408" s="109">
        <f t="shared" si="55"/>
        <v>0</v>
      </c>
      <c r="L408" s="109">
        <f t="shared" si="56"/>
        <v>0</v>
      </c>
      <c r="M408" s="119">
        <f t="shared" si="52"/>
        <v>0</v>
      </c>
      <c r="N408" s="120">
        <f t="shared" si="57"/>
        <v>0</v>
      </c>
      <c r="O408" s="120" t="str">
        <f t="shared" si="58"/>
        <v/>
      </c>
      <c r="P408" s="19"/>
      <c r="Q408" s="103"/>
      <c r="R408" s="112" t="e">
        <f t="shared" si="53"/>
        <v>#VALUE!</v>
      </c>
    </row>
    <row r="409" spans="1:18" hidden="1">
      <c r="A409" s="25">
        <v>405</v>
      </c>
      <c r="B409" s="109"/>
      <c r="C409" s="109"/>
      <c r="D409" s="103"/>
      <c r="E409" s="10"/>
      <c r="F409" s="115"/>
      <c r="G409" s="110"/>
      <c r="H409" s="194" t="str">
        <f t="shared" si="59"/>
        <v/>
      </c>
      <c r="I409" s="114"/>
      <c r="J409" s="118">
        <f t="shared" si="54"/>
        <v>0</v>
      </c>
      <c r="K409" s="109">
        <f t="shared" si="55"/>
        <v>0</v>
      </c>
      <c r="L409" s="109">
        <f t="shared" si="56"/>
        <v>0</v>
      </c>
      <c r="M409" s="119">
        <f t="shared" si="52"/>
        <v>0</v>
      </c>
      <c r="N409" s="120">
        <f t="shared" si="57"/>
        <v>0</v>
      </c>
      <c r="O409" s="120" t="str">
        <f t="shared" si="58"/>
        <v/>
      </c>
      <c r="P409" s="19"/>
      <c r="Q409" s="103"/>
      <c r="R409" s="112" t="e">
        <f t="shared" si="53"/>
        <v>#VALUE!</v>
      </c>
    </row>
    <row r="410" spans="1:18" hidden="1">
      <c r="A410" s="25">
        <v>406</v>
      </c>
      <c r="B410" s="109"/>
      <c r="C410" s="109"/>
      <c r="D410" s="103"/>
      <c r="E410" s="10"/>
      <c r="F410" s="115"/>
      <c r="G410" s="110"/>
      <c r="H410" s="194" t="str">
        <f t="shared" si="59"/>
        <v/>
      </c>
      <c r="I410" s="114"/>
      <c r="J410" s="118">
        <f t="shared" si="54"/>
        <v>0</v>
      </c>
      <c r="K410" s="109">
        <f t="shared" si="55"/>
        <v>0</v>
      </c>
      <c r="L410" s="109">
        <f t="shared" si="56"/>
        <v>0</v>
      </c>
      <c r="M410" s="119">
        <f t="shared" si="52"/>
        <v>0</v>
      </c>
      <c r="N410" s="120">
        <f t="shared" si="57"/>
        <v>0</v>
      </c>
      <c r="O410" s="120" t="str">
        <f t="shared" si="58"/>
        <v/>
      </c>
      <c r="P410" s="19"/>
      <c r="Q410" s="103"/>
      <c r="R410" s="112" t="e">
        <f t="shared" si="53"/>
        <v>#VALUE!</v>
      </c>
    </row>
    <row r="411" spans="1:18" hidden="1">
      <c r="A411" s="25">
        <v>407</v>
      </c>
      <c r="B411" s="109"/>
      <c r="C411" s="109"/>
      <c r="D411" s="103"/>
      <c r="E411" s="10"/>
      <c r="F411" s="115"/>
      <c r="G411" s="110"/>
      <c r="H411" s="194" t="str">
        <f t="shared" si="59"/>
        <v/>
      </c>
      <c r="I411" s="114"/>
      <c r="J411" s="118">
        <f t="shared" si="54"/>
        <v>0</v>
      </c>
      <c r="K411" s="109">
        <f t="shared" si="55"/>
        <v>0</v>
      </c>
      <c r="L411" s="109">
        <f t="shared" si="56"/>
        <v>0</v>
      </c>
      <c r="M411" s="119">
        <f t="shared" si="52"/>
        <v>0</v>
      </c>
      <c r="N411" s="120">
        <f t="shared" si="57"/>
        <v>0</v>
      </c>
      <c r="O411" s="120" t="str">
        <f t="shared" si="58"/>
        <v/>
      </c>
      <c r="P411" s="19"/>
      <c r="Q411" s="103"/>
      <c r="R411" s="112" t="e">
        <f t="shared" si="53"/>
        <v>#VALUE!</v>
      </c>
    </row>
    <row r="412" spans="1:18" hidden="1">
      <c r="A412" s="25">
        <v>408</v>
      </c>
      <c r="B412" s="109"/>
      <c r="C412" s="109"/>
      <c r="D412" s="103"/>
      <c r="E412" s="10"/>
      <c r="F412" s="115"/>
      <c r="G412" s="110"/>
      <c r="H412" s="194" t="str">
        <f t="shared" si="59"/>
        <v/>
      </c>
      <c r="I412" s="114"/>
      <c r="J412" s="118">
        <f t="shared" si="54"/>
        <v>0</v>
      </c>
      <c r="K412" s="109">
        <f t="shared" si="55"/>
        <v>0</v>
      </c>
      <c r="L412" s="109">
        <f t="shared" si="56"/>
        <v>0</v>
      </c>
      <c r="M412" s="119">
        <f t="shared" si="52"/>
        <v>0</v>
      </c>
      <c r="N412" s="120">
        <f t="shared" si="57"/>
        <v>0</v>
      </c>
      <c r="O412" s="120" t="str">
        <f t="shared" si="58"/>
        <v/>
      </c>
      <c r="P412" s="19"/>
      <c r="Q412" s="103"/>
      <c r="R412" s="112" t="e">
        <f t="shared" si="53"/>
        <v>#VALUE!</v>
      </c>
    </row>
    <row r="413" spans="1:18" hidden="1">
      <c r="A413" s="25">
        <v>409</v>
      </c>
      <c r="B413" s="109"/>
      <c r="C413" s="109"/>
      <c r="D413" s="103"/>
      <c r="E413" s="10"/>
      <c r="F413" s="115"/>
      <c r="G413" s="110"/>
      <c r="H413" s="194" t="str">
        <f t="shared" si="59"/>
        <v/>
      </c>
      <c r="I413" s="114"/>
      <c r="J413" s="118">
        <f t="shared" si="54"/>
        <v>0</v>
      </c>
      <c r="K413" s="109">
        <f t="shared" si="55"/>
        <v>0</v>
      </c>
      <c r="L413" s="109">
        <f t="shared" si="56"/>
        <v>0</v>
      </c>
      <c r="M413" s="119">
        <f t="shared" si="52"/>
        <v>0</v>
      </c>
      <c r="N413" s="120">
        <f t="shared" si="57"/>
        <v>0</v>
      </c>
      <c r="O413" s="120" t="str">
        <f t="shared" si="58"/>
        <v/>
      </c>
      <c r="P413" s="19"/>
      <c r="Q413" s="103"/>
      <c r="R413" s="112" t="e">
        <f t="shared" si="53"/>
        <v>#VALUE!</v>
      </c>
    </row>
    <row r="414" spans="1:18" hidden="1">
      <c r="A414" s="25">
        <v>410</v>
      </c>
      <c r="B414" s="109"/>
      <c r="C414" s="109"/>
      <c r="D414" s="103"/>
      <c r="E414" s="10"/>
      <c r="F414" s="115"/>
      <c r="G414" s="110"/>
      <c r="H414" s="194" t="str">
        <f t="shared" si="59"/>
        <v/>
      </c>
      <c r="I414" s="114"/>
      <c r="J414" s="118">
        <f t="shared" si="54"/>
        <v>0</v>
      </c>
      <c r="K414" s="109">
        <f t="shared" si="55"/>
        <v>0</v>
      </c>
      <c r="L414" s="109">
        <f t="shared" si="56"/>
        <v>0</v>
      </c>
      <c r="M414" s="119">
        <f t="shared" si="52"/>
        <v>0</v>
      </c>
      <c r="N414" s="120">
        <f t="shared" si="57"/>
        <v>0</v>
      </c>
      <c r="O414" s="120" t="str">
        <f t="shared" si="58"/>
        <v/>
      </c>
      <c r="P414" s="19"/>
      <c r="Q414" s="103"/>
      <c r="R414" s="112" t="e">
        <f t="shared" si="53"/>
        <v>#VALUE!</v>
      </c>
    </row>
    <row r="415" spans="1:18" hidden="1">
      <c r="A415" s="25">
        <v>411</v>
      </c>
      <c r="B415" s="109"/>
      <c r="C415" s="109"/>
      <c r="D415" s="103"/>
      <c r="E415" s="10"/>
      <c r="F415" s="115"/>
      <c r="G415" s="110"/>
      <c r="H415" s="194" t="str">
        <f t="shared" si="59"/>
        <v/>
      </c>
      <c r="I415" s="114"/>
      <c r="J415" s="118">
        <f t="shared" si="54"/>
        <v>0</v>
      </c>
      <c r="K415" s="109">
        <f t="shared" si="55"/>
        <v>0</v>
      </c>
      <c r="L415" s="109">
        <f t="shared" si="56"/>
        <v>0</v>
      </c>
      <c r="M415" s="119">
        <f t="shared" si="52"/>
        <v>0</v>
      </c>
      <c r="N415" s="120">
        <f t="shared" si="57"/>
        <v>0</v>
      </c>
      <c r="O415" s="120" t="str">
        <f t="shared" si="58"/>
        <v/>
      </c>
      <c r="P415" s="19"/>
      <c r="Q415" s="103"/>
      <c r="R415" s="112" t="e">
        <f t="shared" si="53"/>
        <v>#VALUE!</v>
      </c>
    </row>
    <row r="416" spans="1:18" hidden="1">
      <c r="A416" s="25">
        <v>412</v>
      </c>
      <c r="B416" s="109"/>
      <c r="C416" s="109"/>
      <c r="D416" s="103"/>
      <c r="E416" s="10"/>
      <c r="F416" s="115"/>
      <c r="G416" s="110"/>
      <c r="H416" s="194" t="str">
        <f t="shared" si="59"/>
        <v/>
      </c>
      <c r="I416" s="114"/>
      <c r="J416" s="118">
        <f t="shared" si="54"/>
        <v>0</v>
      </c>
      <c r="K416" s="109">
        <f t="shared" si="55"/>
        <v>0</v>
      </c>
      <c r="L416" s="109">
        <f t="shared" si="56"/>
        <v>0</v>
      </c>
      <c r="M416" s="119">
        <f t="shared" si="52"/>
        <v>0</v>
      </c>
      <c r="N416" s="120">
        <f t="shared" si="57"/>
        <v>0</v>
      </c>
      <c r="O416" s="120" t="str">
        <f t="shared" si="58"/>
        <v/>
      </c>
      <c r="P416" s="19"/>
      <c r="Q416" s="103"/>
      <c r="R416" s="112" t="e">
        <f t="shared" si="53"/>
        <v>#VALUE!</v>
      </c>
    </row>
    <row r="417" spans="1:18" hidden="1">
      <c r="A417" s="25">
        <v>413</v>
      </c>
      <c r="B417" s="109"/>
      <c r="C417" s="109"/>
      <c r="D417" s="103"/>
      <c r="E417" s="10"/>
      <c r="F417" s="115"/>
      <c r="G417" s="110"/>
      <c r="H417" s="194" t="str">
        <f t="shared" si="59"/>
        <v/>
      </c>
      <c r="I417" s="114"/>
      <c r="J417" s="118">
        <f t="shared" si="54"/>
        <v>0</v>
      </c>
      <c r="K417" s="109">
        <f t="shared" si="55"/>
        <v>0</v>
      </c>
      <c r="L417" s="109">
        <f t="shared" si="56"/>
        <v>0</v>
      </c>
      <c r="M417" s="119">
        <f t="shared" si="52"/>
        <v>0</v>
      </c>
      <c r="N417" s="120">
        <f t="shared" si="57"/>
        <v>0</v>
      </c>
      <c r="O417" s="120" t="str">
        <f t="shared" si="58"/>
        <v/>
      </c>
      <c r="P417" s="19"/>
      <c r="Q417" s="103"/>
      <c r="R417" s="112" t="e">
        <f t="shared" si="53"/>
        <v>#VALUE!</v>
      </c>
    </row>
    <row r="418" spans="1:18" hidden="1">
      <c r="A418" s="25">
        <v>414</v>
      </c>
      <c r="B418" s="109"/>
      <c r="C418" s="109"/>
      <c r="D418" s="103"/>
      <c r="E418" s="10"/>
      <c r="F418" s="115"/>
      <c r="G418" s="110"/>
      <c r="H418" s="194" t="str">
        <f t="shared" si="59"/>
        <v/>
      </c>
      <c r="I418" s="114"/>
      <c r="J418" s="118">
        <f t="shared" si="54"/>
        <v>0</v>
      </c>
      <c r="K418" s="109">
        <f t="shared" si="55"/>
        <v>0</v>
      </c>
      <c r="L418" s="109">
        <f t="shared" si="56"/>
        <v>0</v>
      </c>
      <c r="M418" s="119">
        <f t="shared" si="52"/>
        <v>0</v>
      </c>
      <c r="N418" s="120">
        <f t="shared" si="57"/>
        <v>0</v>
      </c>
      <c r="O418" s="120" t="str">
        <f t="shared" si="58"/>
        <v/>
      </c>
      <c r="P418" s="19"/>
      <c r="Q418" s="103"/>
      <c r="R418" s="112" t="e">
        <f t="shared" si="53"/>
        <v>#VALUE!</v>
      </c>
    </row>
    <row r="419" spans="1:18" hidden="1">
      <c r="A419" s="25">
        <v>415</v>
      </c>
      <c r="B419" s="109"/>
      <c r="C419" s="109"/>
      <c r="D419" s="103"/>
      <c r="E419" s="10"/>
      <c r="F419" s="115"/>
      <c r="G419" s="110"/>
      <c r="H419" s="194" t="str">
        <f t="shared" si="59"/>
        <v/>
      </c>
      <c r="I419" s="114"/>
      <c r="J419" s="118">
        <f t="shared" si="54"/>
        <v>0</v>
      </c>
      <c r="K419" s="109">
        <f t="shared" si="55"/>
        <v>0</v>
      </c>
      <c r="L419" s="109">
        <f t="shared" si="56"/>
        <v>0</v>
      </c>
      <c r="M419" s="119">
        <f t="shared" si="52"/>
        <v>0</v>
      </c>
      <c r="N419" s="120">
        <f t="shared" si="57"/>
        <v>0</v>
      </c>
      <c r="O419" s="120" t="str">
        <f t="shared" si="58"/>
        <v/>
      </c>
      <c r="P419" s="19"/>
      <c r="Q419" s="103"/>
      <c r="R419" s="112" t="e">
        <f t="shared" si="53"/>
        <v>#VALUE!</v>
      </c>
    </row>
    <row r="420" spans="1:18" hidden="1">
      <c r="A420" s="25">
        <v>416</v>
      </c>
      <c r="B420" s="109"/>
      <c r="C420" s="109"/>
      <c r="D420" s="103"/>
      <c r="E420" s="10"/>
      <c r="F420" s="115"/>
      <c r="G420" s="110"/>
      <c r="H420" s="194" t="str">
        <f t="shared" si="59"/>
        <v/>
      </c>
      <c r="I420" s="114"/>
      <c r="J420" s="118">
        <f t="shared" si="54"/>
        <v>0</v>
      </c>
      <c r="K420" s="109">
        <f t="shared" si="55"/>
        <v>0</v>
      </c>
      <c r="L420" s="109">
        <f t="shared" si="56"/>
        <v>0</v>
      </c>
      <c r="M420" s="119">
        <f t="shared" si="52"/>
        <v>0</v>
      </c>
      <c r="N420" s="120">
        <f t="shared" si="57"/>
        <v>0</v>
      </c>
      <c r="O420" s="120" t="str">
        <f t="shared" si="58"/>
        <v/>
      </c>
      <c r="P420" s="19"/>
      <c r="Q420" s="103"/>
      <c r="R420" s="112" t="e">
        <f t="shared" si="53"/>
        <v>#VALUE!</v>
      </c>
    </row>
    <row r="421" spans="1:18" hidden="1">
      <c r="A421" s="25">
        <v>417</v>
      </c>
      <c r="B421" s="109"/>
      <c r="C421" s="109"/>
      <c r="D421" s="103"/>
      <c r="E421" s="10"/>
      <c r="F421" s="115"/>
      <c r="G421" s="110"/>
      <c r="H421" s="194" t="str">
        <f t="shared" si="59"/>
        <v/>
      </c>
      <c r="I421" s="114"/>
      <c r="J421" s="118">
        <f t="shared" si="54"/>
        <v>0</v>
      </c>
      <c r="K421" s="109">
        <f t="shared" si="55"/>
        <v>0</v>
      </c>
      <c r="L421" s="109">
        <f t="shared" si="56"/>
        <v>0</v>
      </c>
      <c r="M421" s="119">
        <f t="shared" si="52"/>
        <v>0</v>
      </c>
      <c r="N421" s="120">
        <f t="shared" si="57"/>
        <v>0</v>
      </c>
      <c r="O421" s="120" t="str">
        <f t="shared" si="58"/>
        <v/>
      </c>
      <c r="P421" s="19"/>
      <c r="Q421" s="103"/>
      <c r="R421" s="112" t="e">
        <f t="shared" si="53"/>
        <v>#VALUE!</v>
      </c>
    </row>
    <row r="422" spans="1:18" hidden="1">
      <c r="A422" s="25">
        <v>418</v>
      </c>
      <c r="B422" s="109"/>
      <c r="C422" s="109"/>
      <c r="D422" s="103"/>
      <c r="E422" s="10"/>
      <c r="F422" s="115"/>
      <c r="G422" s="110"/>
      <c r="H422" s="194" t="str">
        <f t="shared" si="59"/>
        <v/>
      </c>
      <c r="I422" s="114"/>
      <c r="J422" s="118">
        <f t="shared" si="54"/>
        <v>0</v>
      </c>
      <c r="K422" s="109">
        <f t="shared" si="55"/>
        <v>0</v>
      </c>
      <c r="L422" s="109">
        <f t="shared" si="56"/>
        <v>0</v>
      </c>
      <c r="M422" s="119">
        <f t="shared" si="52"/>
        <v>0</v>
      </c>
      <c r="N422" s="120">
        <f t="shared" si="57"/>
        <v>0</v>
      </c>
      <c r="O422" s="120" t="str">
        <f t="shared" si="58"/>
        <v/>
      </c>
      <c r="P422" s="19"/>
      <c r="Q422" s="103"/>
      <c r="R422" s="112" t="e">
        <f t="shared" si="53"/>
        <v>#VALUE!</v>
      </c>
    </row>
    <row r="423" spans="1:18" hidden="1">
      <c r="A423" s="25">
        <v>419</v>
      </c>
      <c r="B423" s="109"/>
      <c r="C423" s="109"/>
      <c r="D423" s="103"/>
      <c r="E423" s="10"/>
      <c r="F423" s="115"/>
      <c r="G423" s="110"/>
      <c r="H423" s="194" t="str">
        <f t="shared" si="59"/>
        <v/>
      </c>
      <c r="I423" s="114"/>
      <c r="J423" s="118">
        <f t="shared" si="54"/>
        <v>0</v>
      </c>
      <c r="K423" s="109">
        <f t="shared" si="55"/>
        <v>0</v>
      </c>
      <c r="L423" s="109">
        <f t="shared" si="56"/>
        <v>0</v>
      </c>
      <c r="M423" s="119">
        <f t="shared" si="52"/>
        <v>0</v>
      </c>
      <c r="N423" s="120">
        <f t="shared" si="57"/>
        <v>0</v>
      </c>
      <c r="O423" s="120" t="str">
        <f t="shared" si="58"/>
        <v/>
      </c>
      <c r="P423" s="19"/>
      <c r="Q423" s="103"/>
      <c r="R423" s="112" t="e">
        <f t="shared" si="53"/>
        <v>#VALUE!</v>
      </c>
    </row>
    <row r="424" spans="1:18" hidden="1">
      <c r="A424" s="25">
        <v>420</v>
      </c>
      <c r="B424" s="109"/>
      <c r="C424" s="109"/>
      <c r="D424" s="103"/>
      <c r="E424" s="10"/>
      <c r="F424" s="115"/>
      <c r="G424" s="110"/>
      <c r="H424" s="194" t="str">
        <f t="shared" si="59"/>
        <v/>
      </c>
      <c r="I424" s="114"/>
      <c r="J424" s="118">
        <f t="shared" si="54"/>
        <v>0</v>
      </c>
      <c r="K424" s="109">
        <f t="shared" si="55"/>
        <v>0</v>
      </c>
      <c r="L424" s="109">
        <f t="shared" si="56"/>
        <v>0</v>
      </c>
      <c r="M424" s="119">
        <f t="shared" si="52"/>
        <v>0</v>
      </c>
      <c r="N424" s="120">
        <f t="shared" si="57"/>
        <v>0</v>
      </c>
      <c r="O424" s="120" t="str">
        <f t="shared" si="58"/>
        <v/>
      </c>
      <c r="P424" s="19"/>
      <c r="Q424" s="103"/>
      <c r="R424" s="112" t="e">
        <f t="shared" si="53"/>
        <v>#VALUE!</v>
      </c>
    </row>
    <row r="425" spans="1:18" hidden="1">
      <c r="A425" s="25">
        <v>421</v>
      </c>
      <c r="B425" s="109"/>
      <c r="C425" s="109"/>
      <c r="D425" s="103"/>
      <c r="E425" s="10"/>
      <c r="F425" s="115"/>
      <c r="G425" s="110"/>
      <c r="H425" s="194" t="str">
        <f t="shared" si="59"/>
        <v/>
      </c>
      <c r="I425" s="114"/>
      <c r="J425" s="118">
        <f t="shared" si="54"/>
        <v>0</v>
      </c>
      <c r="K425" s="109">
        <f t="shared" si="55"/>
        <v>0</v>
      </c>
      <c r="L425" s="109">
        <f t="shared" si="56"/>
        <v>0</v>
      </c>
      <c r="M425" s="119">
        <f t="shared" si="52"/>
        <v>0</v>
      </c>
      <c r="N425" s="120">
        <f t="shared" si="57"/>
        <v>0</v>
      </c>
      <c r="O425" s="120" t="str">
        <f t="shared" si="58"/>
        <v/>
      </c>
      <c r="P425" s="19"/>
      <c r="Q425" s="103"/>
      <c r="R425" s="112" t="e">
        <f t="shared" si="53"/>
        <v>#VALUE!</v>
      </c>
    </row>
    <row r="426" spans="1:18" hidden="1">
      <c r="A426" s="25">
        <v>422</v>
      </c>
      <c r="B426" s="109"/>
      <c r="C426" s="109"/>
      <c r="D426" s="103"/>
      <c r="E426" s="10"/>
      <c r="F426" s="115"/>
      <c r="G426" s="110"/>
      <c r="H426" s="194" t="str">
        <f t="shared" si="59"/>
        <v/>
      </c>
      <c r="I426" s="114"/>
      <c r="J426" s="118">
        <f t="shared" si="54"/>
        <v>0</v>
      </c>
      <c r="K426" s="109">
        <f t="shared" si="55"/>
        <v>0</v>
      </c>
      <c r="L426" s="109">
        <f t="shared" si="56"/>
        <v>0</v>
      </c>
      <c r="M426" s="119">
        <f t="shared" si="52"/>
        <v>0</v>
      </c>
      <c r="N426" s="120">
        <f t="shared" si="57"/>
        <v>0</v>
      </c>
      <c r="O426" s="120" t="str">
        <f t="shared" si="58"/>
        <v/>
      </c>
      <c r="P426" s="19"/>
      <c r="Q426" s="103"/>
      <c r="R426" s="112" t="e">
        <f t="shared" si="53"/>
        <v>#VALUE!</v>
      </c>
    </row>
    <row r="427" spans="1:18" hidden="1">
      <c r="A427" s="25">
        <v>423</v>
      </c>
      <c r="B427" s="109"/>
      <c r="C427" s="109"/>
      <c r="D427" s="103"/>
      <c r="E427" s="10"/>
      <c r="F427" s="115"/>
      <c r="G427" s="110"/>
      <c r="H427" s="194" t="str">
        <f t="shared" si="59"/>
        <v/>
      </c>
      <c r="I427" s="114"/>
      <c r="J427" s="118">
        <f t="shared" si="54"/>
        <v>0</v>
      </c>
      <c r="K427" s="109">
        <f t="shared" si="55"/>
        <v>0</v>
      </c>
      <c r="L427" s="109">
        <f t="shared" si="56"/>
        <v>0</v>
      </c>
      <c r="M427" s="119">
        <f t="shared" si="52"/>
        <v>0</v>
      </c>
      <c r="N427" s="120">
        <f t="shared" si="57"/>
        <v>0</v>
      </c>
      <c r="O427" s="120" t="str">
        <f t="shared" si="58"/>
        <v/>
      </c>
      <c r="P427" s="19"/>
      <c r="Q427" s="103"/>
      <c r="R427" s="112" t="e">
        <f t="shared" si="53"/>
        <v>#VALUE!</v>
      </c>
    </row>
    <row r="428" spans="1:18" hidden="1">
      <c r="A428" s="25">
        <v>424</v>
      </c>
      <c r="B428" s="109"/>
      <c r="C428" s="109"/>
      <c r="D428" s="103"/>
      <c r="E428" s="10"/>
      <c r="F428" s="115"/>
      <c r="G428" s="110"/>
      <c r="H428" s="194" t="str">
        <f t="shared" si="59"/>
        <v/>
      </c>
      <c r="I428" s="114"/>
      <c r="J428" s="118">
        <f t="shared" si="54"/>
        <v>0</v>
      </c>
      <c r="K428" s="109">
        <f t="shared" si="55"/>
        <v>0</v>
      </c>
      <c r="L428" s="109">
        <f t="shared" si="56"/>
        <v>0</v>
      </c>
      <c r="M428" s="119">
        <f t="shared" si="52"/>
        <v>0</v>
      </c>
      <c r="N428" s="120">
        <f t="shared" si="57"/>
        <v>0</v>
      </c>
      <c r="O428" s="120" t="str">
        <f t="shared" si="58"/>
        <v/>
      </c>
      <c r="P428" s="19"/>
      <c r="Q428" s="103"/>
      <c r="R428" s="112" t="e">
        <f t="shared" si="53"/>
        <v>#VALUE!</v>
      </c>
    </row>
    <row r="429" spans="1:18" hidden="1">
      <c r="A429" s="25">
        <v>425</v>
      </c>
      <c r="B429" s="109"/>
      <c r="C429" s="109"/>
      <c r="D429" s="103"/>
      <c r="E429" s="10"/>
      <c r="F429" s="115"/>
      <c r="G429" s="110"/>
      <c r="H429" s="194" t="str">
        <f t="shared" si="59"/>
        <v/>
      </c>
      <c r="I429" s="114"/>
      <c r="J429" s="118">
        <f t="shared" si="54"/>
        <v>0</v>
      </c>
      <c r="K429" s="109">
        <f t="shared" si="55"/>
        <v>0</v>
      </c>
      <c r="L429" s="109">
        <f t="shared" si="56"/>
        <v>0</v>
      </c>
      <c r="M429" s="119">
        <f t="shared" si="52"/>
        <v>0</v>
      </c>
      <c r="N429" s="120">
        <f t="shared" si="57"/>
        <v>0</v>
      </c>
      <c r="O429" s="120" t="str">
        <f t="shared" si="58"/>
        <v/>
      </c>
      <c r="P429" s="19"/>
      <c r="Q429" s="103"/>
      <c r="R429" s="112" t="e">
        <f t="shared" si="53"/>
        <v>#VALUE!</v>
      </c>
    </row>
    <row r="430" spans="1:18" hidden="1">
      <c r="A430" s="25">
        <v>426</v>
      </c>
      <c r="B430" s="109"/>
      <c r="C430" s="109"/>
      <c r="D430" s="103"/>
      <c r="E430" s="10"/>
      <c r="F430" s="115"/>
      <c r="G430" s="110"/>
      <c r="H430" s="194" t="str">
        <f t="shared" si="59"/>
        <v/>
      </c>
      <c r="I430" s="114"/>
      <c r="J430" s="118">
        <f t="shared" si="54"/>
        <v>0</v>
      </c>
      <c r="K430" s="109">
        <f t="shared" si="55"/>
        <v>0</v>
      </c>
      <c r="L430" s="109">
        <f t="shared" si="56"/>
        <v>0</v>
      </c>
      <c r="M430" s="119">
        <f t="shared" si="52"/>
        <v>0</v>
      </c>
      <c r="N430" s="120">
        <f t="shared" si="57"/>
        <v>0</v>
      </c>
      <c r="O430" s="120" t="str">
        <f t="shared" si="58"/>
        <v/>
      </c>
      <c r="P430" s="19"/>
      <c r="Q430" s="103"/>
      <c r="R430" s="112" t="e">
        <f t="shared" si="53"/>
        <v>#VALUE!</v>
      </c>
    </row>
    <row r="431" spans="1:18" hidden="1">
      <c r="A431" s="25">
        <v>427</v>
      </c>
      <c r="B431" s="109"/>
      <c r="C431" s="109"/>
      <c r="D431" s="103"/>
      <c r="E431" s="10"/>
      <c r="F431" s="115"/>
      <c r="G431" s="110"/>
      <c r="H431" s="194" t="str">
        <f t="shared" si="59"/>
        <v/>
      </c>
      <c r="I431" s="114"/>
      <c r="J431" s="118">
        <f t="shared" si="54"/>
        <v>0</v>
      </c>
      <c r="K431" s="109">
        <f t="shared" si="55"/>
        <v>0</v>
      </c>
      <c r="L431" s="109">
        <f t="shared" si="56"/>
        <v>0</v>
      </c>
      <c r="M431" s="119">
        <f t="shared" si="52"/>
        <v>0</v>
      </c>
      <c r="N431" s="120">
        <f t="shared" si="57"/>
        <v>0</v>
      </c>
      <c r="O431" s="120" t="str">
        <f t="shared" si="58"/>
        <v/>
      </c>
      <c r="P431" s="19"/>
      <c r="Q431" s="103"/>
      <c r="R431" s="112" t="e">
        <f t="shared" si="53"/>
        <v>#VALUE!</v>
      </c>
    </row>
    <row r="432" spans="1:18" hidden="1">
      <c r="A432" s="25">
        <v>428</v>
      </c>
      <c r="B432" s="109"/>
      <c r="C432" s="109"/>
      <c r="D432" s="103"/>
      <c r="E432" s="10"/>
      <c r="F432" s="115"/>
      <c r="G432" s="110"/>
      <c r="H432" s="194" t="str">
        <f t="shared" si="59"/>
        <v/>
      </c>
      <c r="I432" s="114"/>
      <c r="J432" s="118">
        <f t="shared" si="54"/>
        <v>0</v>
      </c>
      <c r="K432" s="109">
        <f t="shared" si="55"/>
        <v>0</v>
      </c>
      <c r="L432" s="109">
        <f t="shared" si="56"/>
        <v>0</v>
      </c>
      <c r="M432" s="119">
        <f t="shared" si="52"/>
        <v>0</v>
      </c>
      <c r="N432" s="120">
        <f t="shared" si="57"/>
        <v>0</v>
      </c>
      <c r="O432" s="120" t="str">
        <f t="shared" si="58"/>
        <v/>
      </c>
      <c r="P432" s="19"/>
      <c r="Q432" s="103"/>
      <c r="R432" s="112" t="e">
        <f t="shared" si="53"/>
        <v>#VALUE!</v>
      </c>
    </row>
    <row r="433" spans="1:18" hidden="1">
      <c r="A433" s="25">
        <v>429</v>
      </c>
      <c r="B433" s="109"/>
      <c r="C433" s="109"/>
      <c r="D433" s="103"/>
      <c r="E433" s="10"/>
      <c r="F433" s="115"/>
      <c r="G433" s="110"/>
      <c r="H433" s="194" t="str">
        <f t="shared" si="59"/>
        <v/>
      </c>
      <c r="I433" s="114"/>
      <c r="J433" s="118">
        <f t="shared" si="54"/>
        <v>0</v>
      </c>
      <c r="K433" s="109">
        <f t="shared" si="55"/>
        <v>0</v>
      </c>
      <c r="L433" s="109">
        <f t="shared" si="56"/>
        <v>0</v>
      </c>
      <c r="M433" s="119">
        <f t="shared" si="52"/>
        <v>0</v>
      </c>
      <c r="N433" s="120">
        <f t="shared" si="57"/>
        <v>0</v>
      </c>
      <c r="O433" s="120" t="str">
        <f t="shared" si="58"/>
        <v/>
      </c>
      <c r="P433" s="19"/>
      <c r="Q433" s="103"/>
      <c r="R433" s="112" t="e">
        <f t="shared" si="53"/>
        <v>#VALUE!</v>
      </c>
    </row>
    <row r="434" spans="1:18" hidden="1">
      <c r="A434" s="25">
        <v>430</v>
      </c>
      <c r="B434" s="109"/>
      <c r="C434" s="109"/>
      <c r="D434" s="103"/>
      <c r="E434" s="10"/>
      <c r="F434" s="115"/>
      <c r="G434" s="110"/>
      <c r="H434" s="194" t="str">
        <f t="shared" si="59"/>
        <v/>
      </c>
      <c r="I434" s="114"/>
      <c r="J434" s="118">
        <f t="shared" si="54"/>
        <v>0</v>
      </c>
      <c r="K434" s="109">
        <f t="shared" si="55"/>
        <v>0</v>
      </c>
      <c r="L434" s="109">
        <f t="shared" si="56"/>
        <v>0</v>
      </c>
      <c r="M434" s="119">
        <f t="shared" si="52"/>
        <v>0</v>
      </c>
      <c r="N434" s="120">
        <f t="shared" si="57"/>
        <v>0</v>
      </c>
      <c r="O434" s="120" t="str">
        <f t="shared" si="58"/>
        <v/>
      </c>
      <c r="P434" s="19"/>
      <c r="Q434" s="103"/>
      <c r="R434" s="112" t="e">
        <f t="shared" si="53"/>
        <v>#VALUE!</v>
      </c>
    </row>
    <row r="435" spans="1:18" hidden="1">
      <c r="A435" s="25">
        <v>431</v>
      </c>
      <c r="B435" s="109"/>
      <c r="C435" s="109"/>
      <c r="D435" s="103"/>
      <c r="E435" s="10"/>
      <c r="F435" s="115"/>
      <c r="G435" s="110"/>
      <c r="H435" s="194" t="str">
        <f t="shared" si="59"/>
        <v/>
      </c>
      <c r="I435" s="114"/>
      <c r="J435" s="118">
        <f t="shared" si="54"/>
        <v>0</v>
      </c>
      <c r="K435" s="109">
        <f t="shared" si="55"/>
        <v>0</v>
      </c>
      <c r="L435" s="109">
        <f t="shared" si="56"/>
        <v>0</v>
      </c>
      <c r="M435" s="119">
        <f t="shared" si="52"/>
        <v>0</v>
      </c>
      <c r="N435" s="120">
        <f t="shared" si="57"/>
        <v>0</v>
      </c>
      <c r="O435" s="120" t="str">
        <f t="shared" si="58"/>
        <v/>
      </c>
      <c r="P435" s="19"/>
      <c r="Q435" s="103"/>
      <c r="R435" s="112" t="e">
        <f t="shared" si="53"/>
        <v>#VALUE!</v>
      </c>
    </row>
    <row r="436" spans="1:18" hidden="1">
      <c r="A436" s="25">
        <v>432</v>
      </c>
      <c r="B436" s="109"/>
      <c r="C436" s="109"/>
      <c r="D436" s="103"/>
      <c r="E436" s="10"/>
      <c r="F436" s="115"/>
      <c r="G436" s="110"/>
      <c r="H436" s="194" t="str">
        <f t="shared" si="59"/>
        <v/>
      </c>
      <c r="I436" s="114"/>
      <c r="J436" s="118">
        <f t="shared" si="54"/>
        <v>0</v>
      </c>
      <c r="K436" s="109">
        <f t="shared" si="55"/>
        <v>0</v>
      </c>
      <c r="L436" s="109">
        <f t="shared" si="56"/>
        <v>0</v>
      </c>
      <c r="M436" s="119">
        <f t="shared" si="52"/>
        <v>0</v>
      </c>
      <c r="N436" s="120">
        <f t="shared" si="57"/>
        <v>0</v>
      </c>
      <c r="O436" s="120" t="str">
        <f t="shared" si="58"/>
        <v/>
      </c>
      <c r="P436" s="19"/>
      <c r="Q436" s="103"/>
      <c r="R436" s="112" t="e">
        <f t="shared" si="53"/>
        <v>#VALUE!</v>
      </c>
    </row>
    <row r="437" spans="1:18" hidden="1">
      <c r="A437" s="25">
        <v>433</v>
      </c>
      <c r="B437" s="109"/>
      <c r="C437" s="109"/>
      <c r="D437" s="103"/>
      <c r="E437" s="10"/>
      <c r="F437" s="115"/>
      <c r="G437" s="110"/>
      <c r="H437" s="194" t="str">
        <f t="shared" si="59"/>
        <v/>
      </c>
      <c r="I437" s="114"/>
      <c r="J437" s="118">
        <f t="shared" si="54"/>
        <v>0</v>
      </c>
      <c r="K437" s="109">
        <f t="shared" si="55"/>
        <v>0</v>
      </c>
      <c r="L437" s="109">
        <f t="shared" si="56"/>
        <v>0</v>
      </c>
      <c r="M437" s="119">
        <f t="shared" si="52"/>
        <v>0</v>
      </c>
      <c r="N437" s="120">
        <f t="shared" si="57"/>
        <v>0</v>
      </c>
      <c r="O437" s="120" t="str">
        <f t="shared" si="58"/>
        <v/>
      </c>
      <c r="P437" s="19"/>
      <c r="Q437" s="103"/>
      <c r="R437" s="112" t="e">
        <f t="shared" si="53"/>
        <v>#VALUE!</v>
      </c>
    </row>
    <row r="438" spans="1:18" hidden="1">
      <c r="A438" s="25">
        <v>434</v>
      </c>
      <c r="B438" s="109"/>
      <c r="C438" s="109"/>
      <c r="D438" s="103"/>
      <c r="E438" s="10"/>
      <c r="F438" s="115"/>
      <c r="G438" s="110"/>
      <c r="H438" s="194" t="str">
        <f t="shared" si="59"/>
        <v/>
      </c>
      <c r="I438" s="114"/>
      <c r="J438" s="118">
        <f t="shared" si="54"/>
        <v>0</v>
      </c>
      <c r="K438" s="109">
        <f t="shared" si="55"/>
        <v>0</v>
      </c>
      <c r="L438" s="109">
        <f t="shared" si="56"/>
        <v>0</v>
      </c>
      <c r="M438" s="119">
        <f t="shared" si="52"/>
        <v>0</v>
      </c>
      <c r="N438" s="120">
        <f t="shared" si="57"/>
        <v>0</v>
      </c>
      <c r="O438" s="120" t="str">
        <f t="shared" si="58"/>
        <v/>
      </c>
      <c r="P438" s="19"/>
      <c r="Q438" s="103"/>
      <c r="R438" s="112" t="e">
        <f t="shared" si="53"/>
        <v>#VALUE!</v>
      </c>
    </row>
    <row r="439" spans="1:18" hidden="1">
      <c r="A439" s="25">
        <v>435</v>
      </c>
      <c r="B439" s="109"/>
      <c r="C439" s="109"/>
      <c r="D439" s="103"/>
      <c r="E439" s="10"/>
      <c r="F439" s="115"/>
      <c r="G439" s="110"/>
      <c r="H439" s="194" t="str">
        <f t="shared" si="59"/>
        <v/>
      </c>
      <c r="I439" s="114"/>
      <c r="J439" s="118">
        <f t="shared" si="54"/>
        <v>0</v>
      </c>
      <c r="K439" s="109">
        <f t="shared" si="55"/>
        <v>0</v>
      </c>
      <c r="L439" s="109">
        <f t="shared" si="56"/>
        <v>0</v>
      </c>
      <c r="M439" s="119">
        <f t="shared" ref="M439:M502" si="60">F439</f>
        <v>0</v>
      </c>
      <c r="N439" s="120">
        <f t="shared" si="57"/>
        <v>0</v>
      </c>
      <c r="O439" s="120" t="str">
        <f t="shared" si="58"/>
        <v/>
      </c>
      <c r="P439" s="19"/>
      <c r="Q439" s="103"/>
      <c r="R439" s="112" t="e">
        <f t="shared" ref="R439:R502" si="61">H439-O439</f>
        <v>#VALUE!</v>
      </c>
    </row>
    <row r="440" spans="1:18" hidden="1">
      <c r="A440" s="25">
        <v>436</v>
      </c>
      <c r="B440" s="109"/>
      <c r="C440" s="109"/>
      <c r="D440" s="103"/>
      <c r="E440" s="10"/>
      <c r="F440" s="115"/>
      <c r="G440" s="110"/>
      <c r="H440" s="194" t="str">
        <f t="shared" si="59"/>
        <v/>
      </c>
      <c r="I440" s="114"/>
      <c r="J440" s="118">
        <f t="shared" si="54"/>
        <v>0</v>
      </c>
      <c r="K440" s="109">
        <f t="shared" si="55"/>
        <v>0</v>
      </c>
      <c r="L440" s="109">
        <f t="shared" si="56"/>
        <v>0</v>
      </c>
      <c r="M440" s="119">
        <f t="shared" si="60"/>
        <v>0</v>
      </c>
      <c r="N440" s="120">
        <f t="shared" si="57"/>
        <v>0</v>
      </c>
      <c r="O440" s="120" t="str">
        <f t="shared" si="58"/>
        <v/>
      </c>
      <c r="P440" s="19"/>
      <c r="Q440" s="103"/>
      <c r="R440" s="112" t="e">
        <f t="shared" si="61"/>
        <v>#VALUE!</v>
      </c>
    </row>
    <row r="441" spans="1:18" hidden="1">
      <c r="A441" s="25">
        <v>437</v>
      </c>
      <c r="B441" s="109"/>
      <c r="C441" s="109"/>
      <c r="D441" s="103"/>
      <c r="E441" s="10"/>
      <c r="F441" s="115"/>
      <c r="G441" s="110"/>
      <c r="H441" s="194" t="str">
        <f t="shared" si="59"/>
        <v/>
      </c>
      <c r="I441" s="114"/>
      <c r="J441" s="118">
        <f t="shared" si="54"/>
        <v>0</v>
      </c>
      <c r="K441" s="109">
        <f t="shared" si="55"/>
        <v>0</v>
      </c>
      <c r="L441" s="109">
        <f t="shared" si="56"/>
        <v>0</v>
      </c>
      <c r="M441" s="119">
        <f t="shared" si="60"/>
        <v>0</v>
      </c>
      <c r="N441" s="120">
        <f t="shared" si="57"/>
        <v>0</v>
      </c>
      <c r="O441" s="120" t="str">
        <f t="shared" si="58"/>
        <v/>
      </c>
      <c r="P441" s="19"/>
      <c r="Q441" s="103"/>
      <c r="R441" s="112" t="e">
        <f t="shared" si="61"/>
        <v>#VALUE!</v>
      </c>
    </row>
    <row r="442" spans="1:18" hidden="1">
      <c r="A442" s="25">
        <v>438</v>
      </c>
      <c r="B442" s="109"/>
      <c r="C442" s="109"/>
      <c r="D442" s="103"/>
      <c r="E442" s="10"/>
      <c r="F442" s="115"/>
      <c r="G442" s="110"/>
      <c r="H442" s="194" t="str">
        <f t="shared" si="59"/>
        <v/>
      </c>
      <c r="I442" s="114"/>
      <c r="J442" s="118">
        <f t="shared" si="54"/>
        <v>0</v>
      </c>
      <c r="K442" s="109">
        <f t="shared" si="55"/>
        <v>0</v>
      </c>
      <c r="L442" s="109">
        <f t="shared" si="56"/>
        <v>0</v>
      </c>
      <c r="M442" s="119">
        <f t="shared" si="60"/>
        <v>0</v>
      </c>
      <c r="N442" s="120">
        <f t="shared" si="57"/>
        <v>0</v>
      </c>
      <c r="O442" s="120" t="str">
        <f t="shared" si="58"/>
        <v/>
      </c>
      <c r="P442" s="19"/>
      <c r="Q442" s="103"/>
      <c r="R442" s="112" t="e">
        <f t="shared" si="61"/>
        <v>#VALUE!</v>
      </c>
    </row>
    <row r="443" spans="1:18" hidden="1">
      <c r="A443" s="25">
        <v>439</v>
      </c>
      <c r="B443" s="109"/>
      <c r="C443" s="109"/>
      <c r="D443" s="103"/>
      <c r="E443" s="10"/>
      <c r="F443" s="115"/>
      <c r="G443" s="110"/>
      <c r="H443" s="194" t="str">
        <f t="shared" si="59"/>
        <v/>
      </c>
      <c r="I443" s="114"/>
      <c r="J443" s="118">
        <f t="shared" si="54"/>
        <v>0</v>
      </c>
      <c r="K443" s="109">
        <f t="shared" si="55"/>
        <v>0</v>
      </c>
      <c r="L443" s="109">
        <f t="shared" si="56"/>
        <v>0</v>
      </c>
      <c r="M443" s="119">
        <f t="shared" si="60"/>
        <v>0</v>
      </c>
      <c r="N443" s="120">
        <f t="shared" si="57"/>
        <v>0</v>
      </c>
      <c r="O443" s="120" t="str">
        <f t="shared" si="58"/>
        <v/>
      </c>
      <c r="P443" s="19"/>
      <c r="Q443" s="103"/>
      <c r="R443" s="112" t="e">
        <f t="shared" si="61"/>
        <v>#VALUE!</v>
      </c>
    </row>
    <row r="444" spans="1:18" hidden="1">
      <c r="A444" s="25">
        <v>440</v>
      </c>
      <c r="B444" s="109"/>
      <c r="C444" s="109"/>
      <c r="D444" s="103"/>
      <c r="E444" s="10"/>
      <c r="F444" s="115"/>
      <c r="G444" s="110"/>
      <c r="H444" s="194" t="str">
        <f t="shared" si="59"/>
        <v/>
      </c>
      <c r="I444" s="114"/>
      <c r="J444" s="118">
        <f t="shared" si="54"/>
        <v>0</v>
      </c>
      <c r="K444" s="109">
        <f t="shared" si="55"/>
        <v>0</v>
      </c>
      <c r="L444" s="109">
        <f t="shared" si="56"/>
        <v>0</v>
      </c>
      <c r="M444" s="119">
        <f t="shared" si="60"/>
        <v>0</v>
      </c>
      <c r="N444" s="120">
        <f t="shared" si="57"/>
        <v>0</v>
      </c>
      <c r="O444" s="120" t="str">
        <f t="shared" si="58"/>
        <v/>
      </c>
      <c r="P444" s="19"/>
      <c r="Q444" s="103"/>
      <c r="R444" s="112" t="e">
        <f t="shared" si="61"/>
        <v>#VALUE!</v>
      </c>
    </row>
    <row r="445" spans="1:18" hidden="1">
      <c r="A445" s="25">
        <v>441</v>
      </c>
      <c r="B445" s="109"/>
      <c r="C445" s="109"/>
      <c r="D445" s="103"/>
      <c r="E445" s="10"/>
      <c r="F445" s="115"/>
      <c r="G445" s="110"/>
      <c r="H445" s="194" t="str">
        <f t="shared" si="59"/>
        <v/>
      </c>
      <c r="I445" s="114"/>
      <c r="J445" s="118">
        <f t="shared" si="54"/>
        <v>0</v>
      </c>
      <c r="K445" s="109">
        <f t="shared" si="55"/>
        <v>0</v>
      </c>
      <c r="L445" s="109">
        <f t="shared" si="56"/>
        <v>0</v>
      </c>
      <c r="M445" s="119">
        <f t="shared" si="60"/>
        <v>0</v>
      </c>
      <c r="N445" s="120">
        <f t="shared" si="57"/>
        <v>0</v>
      </c>
      <c r="O445" s="120" t="str">
        <f t="shared" si="58"/>
        <v/>
      </c>
      <c r="P445" s="19"/>
      <c r="Q445" s="103"/>
      <c r="R445" s="112" t="e">
        <f t="shared" si="61"/>
        <v>#VALUE!</v>
      </c>
    </row>
    <row r="446" spans="1:18" hidden="1">
      <c r="A446" s="25">
        <v>442</v>
      </c>
      <c r="B446" s="109"/>
      <c r="C446" s="109"/>
      <c r="D446" s="103"/>
      <c r="E446" s="10"/>
      <c r="F446" s="115"/>
      <c r="G446" s="110"/>
      <c r="H446" s="194" t="str">
        <f t="shared" si="59"/>
        <v/>
      </c>
      <c r="I446" s="114"/>
      <c r="J446" s="118">
        <f t="shared" si="54"/>
        <v>0</v>
      </c>
      <c r="K446" s="109">
        <f t="shared" si="55"/>
        <v>0</v>
      </c>
      <c r="L446" s="109">
        <f t="shared" si="56"/>
        <v>0</v>
      </c>
      <c r="M446" s="119">
        <f t="shared" si="60"/>
        <v>0</v>
      </c>
      <c r="N446" s="120">
        <f t="shared" si="57"/>
        <v>0</v>
      </c>
      <c r="O446" s="120" t="str">
        <f t="shared" si="58"/>
        <v/>
      </c>
      <c r="P446" s="19"/>
      <c r="Q446" s="103"/>
      <c r="R446" s="112" t="e">
        <f t="shared" si="61"/>
        <v>#VALUE!</v>
      </c>
    </row>
    <row r="447" spans="1:18" hidden="1">
      <c r="A447" s="25">
        <v>443</v>
      </c>
      <c r="B447" s="109"/>
      <c r="C447" s="109"/>
      <c r="D447" s="103"/>
      <c r="E447" s="10"/>
      <c r="F447" s="115"/>
      <c r="G447" s="110"/>
      <c r="H447" s="194" t="str">
        <f t="shared" si="59"/>
        <v/>
      </c>
      <c r="I447" s="114"/>
      <c r="J447" s="118">
        <f t="shared" si="54"/>
        <v>0</v>
      </c>
      <c r="K447" s="109">
        <f t="shared" si="55"/>
        <v>0</v>
      </c>
      <c r="L447" s="109">
        <f t="shared" si="56"/>
        <v>0</v>
      </c>
      <c r="M447" s="119">
        <f t="shared" si="60"/>
        <v>0</v>
      </c>
      <c r="N447" s="120">
        <f t="shared" si="57"/>
        <v>0</v>
      </c>
      <c r="O447" s="120" t="str">
        <f t="shared" si="58"/>
        <v/>
      </c>
      <c r="P447" s="19"/>
      <c r="Q447" s="103"/>
      <c r="R447" s="112" t="e">
        <f t="shared" si="61"/>
        <v>#VALUE!</v>
      </c>
    </row>
    <row r="448" spans="1:18" hidden="1">
      <c r="A448" s="25">
        <v>444</v>
      </c>
      <c r="B448" s="109"/>
      <c r="C448" s="109"/>
      <c r="D448" s="103"/>
      <c r="E448" s="10"/>
      <c r="F448" s="115"/>
      <c r="G448" s="110"/>
      <c r="H448" s="194" t="str">
        <f t="shared" si="59"/>
        <v/>
      </c>
      <c r="I448" s="114"/>
      <c r="J448" s="118">
        <f t="shared" si="54"/>
        <v>0</v>
      </c>
      <c r="K448" s="109">
        <f t="shared" si="55"/>
        <v>0</v>
      </c>
      <c r="L448" s="109">
        <f t="shared" si="56"/>
        <v>0</v>
      </c>
      <c r="M448" s="119">
        <f t="shared" si="60"/>
        <v>0</v>
      </c>
      <c r="N448" s="120">
        <f t="shared" si="57"/>
        <v>0</v>
      </c>
      <c r="O448" s="120" t="str">
        <f t="shared" si="58"/>
        <v/>
      </c>
      <c r="P448" s="19"/>
      <c r="Q448" s="103"/>
      <c r="R448" s="112" t="e">
        <f t="shared" si="61"/>
        <v>#VALUE!</v>
      </c>
    </row>
    <row r="449" spans="1:18" hidden="1">
      <c r="A449" s="25">
        <v>445</v>
      </c>
      <c r="B449" s="109"/>
      <c r="C449" s="109"/>
      <c r="D449" s="103"/>
      <c r="E449" s="10"/>
      <c r="F449" s="115"/>
      <c r="G449" s="110"/>
      <c r="H449" s="194" t="str">
        <f t="shared" si="59"/>
        <v/>
      </c>
      <c r="I449" s="114"/>
      <c r="J449" s="118">
        <f t="shared" si="54"/>
        <v>0</v>
      </c>
      <c r="K449" s="109">
        <f t="shared" si="55"/>
        <v>0</v>
      </c>
      <c r="L449" s="109">
        <f t="shared" si="56"/>
        <v>0</v>
      </c>
      <c r="M449" s="119">
        <f t="shared" si="60"/>
        <v>0</v>
      </c>
      <c r="N449" s="120">
        <f t="shared" si="57"/>
        <v>0</v>
      </c>
      <c r="O449" s="120" t="str">
        <f t="shared" si="58"/>
        <v/>
      </c>
      <c r="P449" s="19"/>
      <c r="Q449" s="103"/>
      <c r="R449" s="112" t="e">
        <f t="shared" si="61"/>
        <v>#VALUE!</v>
      </c>
    </row>
    <row r="450" spans="1:18" hidden="1">
      <c r="A450" s="25">
        <v>446</v>
      </c>
      <c r="B450" s="109"/>
      <c r="C450" s="109"/>
      <c r="D450" s="103"/>
      <c r="E450" s="10"/>
      <c r="F450" s="115"/>
      <c r="G450" s="110"/>
      <c r="H450" s="194" t="str">
        <f t="shared" si="59"/>
        <v/>
      </c>
      <c r="I450" s="114"/>
      <c r="J450" s="118">
        <f t="shared" si="54"/>
        <v>0</v>
      </c>
      <c r="K450" s="109">
        <f t="shared" si="55"/>
        <v>0</v>
      </c>
      <c r="L450" s="109">
        <f t="shared" si="56"/>
        <v>0</v>
      </c>
      <c r="M450" s="119">
        <f t="shared" si="60"/>
        <v>0</v>
      </c>
      <c r="N450" s="120">
        <f t="shared" si="57"/>
        <v>0</v>
      </c>
      <c r="O450" s="120" t="str">
        <f t="shared" si="58"/>
        <v/>
      </c>
      <c r="P450" s="19"/>
      <c r="Q450" s="103"/>
      <c r="R450" s="112" t="e">
        <f t="shared" si="61"/>
        <v>#VALUE!</v>
      </c>
    </row>
    <row r="451" spans="1:18" hidden="1">
      <c r="A451" s="25">
        <v>447</v>
      </c>
      <c r="B451" s="109"/>
      <c r="C451" s="109"/>
      <c r="D451" s="103"/>
      <c r="E451" s="10"/>
      <c r="F451" s="115"/>
      <c r="G451" s="110"/>
      <c r="H451" s="194" t="str">
        <f t="shared" si="59"/>
        <v/>
      </c>
      <c r="I451" s="114"/>
      <c r="J451" s="118">
        <f t="shared" si="54"/>
        <v>0</v>
      </c>
      <c r="K451" s="109">
        <f t="shared" si="55"/>
        <v>0</v>
      </c>
      <c r="L451" s="109">
        <f t="shared" si="56"/>
        <v>0</v>
      </c>
      <c r="M451" s="119">
        <f t="shared" si="60"/>
        <v>0</v>
      </c>
      <c r="N451" s="120">
        <f t="shared" si="57"/>
        <v>0</v>
      </c>
      <c r="O451" s="120" t="str">
        <f t="shared" si="58"/>
        <v/>
      </c>
      <c r="P451" s="19"/>
      <c r="Q451" s="103"/>
      <c r="R451" s="112" t="e">
        <f t="shared" si="61"/>
        <v>#VALUE!</v>
      </c>
    </row>
    <row r="452" spans="1:18" hidden="1">
      <c r="A452" s="25">
        <v>448</v>
      </c>
      <c r="B452" s="109"/>
      <c r="C452" s="109"/>
      <c r="D452" s="103"/>
      <c r="E452" s="10"/>
      <c r="F452" s="115"/>
      <c r="G452" s="110"/>
      <c r="H452" s="194" t="str">
        <f t="shared" si="59"/>
        <v/>
      </c>
      <c r="I452" s="114"/>
      <c r="J452" s="118">
        <f t="shared" si="54"/>
        <v>0</v>
      </c>
      <c r="K452" s="109">
        <f t="shared" si="55"/>
        <v>0</v>
      </c>
      <c r="L452" s="109">
        <f t="shared" si="56"/>
        <v>0</v>
      </c>
      <c r="M452" s="119">
        <f t="shared" si="60"/>
        <v>0</v>
      </c>
      <c r="N452" s="120">
        <f t="shared" si="57"/>
        <v>0</v>
      </c>
      <c r="O452" s="120" t="str">
        <f t="shared" si="58"/>
        <v/>
      </c>
      <c r="P452" s="19"/>
      <c r="Q452" s="103"/>
      <c r="R452" s="112" t="e">
        <f t="shared" si="61"/>
        <v>#VALUE!</v>
      </c>
    </row>
    <row r="453" spans="1:18" hidden="1">
      <c r="A453" s="25">
        <v>449</v>
      </c>
      <c r="B453" s="109"/>
      <c r="C453" s="109"/>
      <c r="D453" s="103"/>
      <c r="E453" s="10"/>
      <c r="F453" s="115"/>
      <c r="G453" s="110"/>
      <c r="H453" s="194" t="str">
        <f t="shared" si="59"/>
        <v/>
      </c>
      <c r="I453" s="114"/>
      <c r="J453" s="118">
        <f t="shared" si="54"/>
        <v>0</v>
      </c>
      <c r="K453" s="109">
        <f t="shared" si="55"/>
        <v>0</v>
      </c>
      <c r="L453" s="109">
        <f t="shared" si="56"/>
        <v>0</v>
      </c>
      <c r="M453" s="119">
        <f t="shared" si="60"/>
        <v>0</v>
      </c>
      <c r="N453" s="120">
        <f t="shared" si="57"/>
        <v>0</v>
      </c>
      <c r="O453" s="120" t="str">
        <f t="shared" si="58"/>
        <v/>
      </c>
      <c r="P453" s="19"/>
      <c r="Q453" s="103"/>
      <c r="R453" s="112" t="e">
        <f t="shared" si="61"/>
        <v>#VALUE!</v>
      </c>
    </row>
    <row r="454" spans="1:18" hidden="1">
      <c r="A454" s="25">
        <v>450</v>
      </c>
      <c r="B454" s="109"/>
      <c r="C454" s="109"/>
      <c r="D454" s="103"/>
      <c r="E454" s="10"/>
      <c r="F454" s="115"/>
      <c r="G454" s="110"/>
      <c r="H454" s="194" t="str">
        <f t="shared" si="59"/>
        <v/>
      </c>
      <c r="I454" s="114"/>
      <c r="J454" s="118">
        <f t="shared" ref="J454:J517" si="62">B454</f>
        <v>0</v>
      </c>
      <c r="K454" s="109">
        <f t="shared" ref="K454:K517" si="63">C454</f>
        <v>0</v>
      </c>
      <c r="L454" s="109">
        <f t="shared" ref="L454:L517" si="64">E454</f>
        <v>0</v>
      </c>
      <c r="M454" s="119">
        <f t="shared" si="60"/>
        <v>0</v>
      </c>
      <c r="N454" s="120">
        <f t="shared" ref="N454:N517" si="65">G454</f>
        <v>0</v>
      </c>
      <c r="O454" s="120" t="str">
        <f t="shared" ref="O454:O517" si="66">H454</f>
        <v/>
      </c>
      <c r="P454" s="19"/>
      <c r="Q454" s="103"/>
      <c r="R454" s="112" t="e">
        <f t="shared" si="61"/>
        <v>#VALUE!</v>
      </c>
    </row>
    <row r="455" spans="1:18" hidden="1">
      <c r="A455" s="25">
        <v>451</v>
      </c>
      <c r="B455" s="109"/>
      <c r="C455" s="109"/>
      <c r="D455" s="103"/>
      <c r="E455" s="10"/>
      <c r="F455" s="115"/>
      <c r="G455" s="110"/>
      <c r="H455" s="194" t="str">
        <f t="shared" si="59"/>
        <v/>
      </c>
      <c r="I455" s="114"/>
      <c r="J455" s="118">
        <f t="shared" si="62"/>
        <v>0</v>
      </c>
      <c r="K455" s="109">
        <f t="shared" si="63"/>
        <v>0</v>
      </c>
      <c r="L455" s="109">
        <f t="shared" si="64"/>
        <v>0</v>
      </c>
      <c r="M455" s="119">
        <f t="shared" si="60"/>
        <v>0</v>
      </c>
      <c r="N455" s="120">
        <f t="shared" si="65"/>
        <v>0</v>
      </c>
      <c r="O455" s="120" t="str">
        <f t="shared" si="66"/>
        <v/>
      </c>
      <c r="P455" s="19"/>
      <c r="Q455" s="103"/>
      <c r="R455" s="112" t="e">
        <f t="shared" si="61"/>
        <v>#VALUE!</v>
      </c>
    </row>
    <row r="456" spans="1:18" hidden="1">
      <c r="A456" s="25">
        <v>452</v>
      </c>
      <c r="B456" s="109"/>
      <c r="C456" s="109"/>
      <c r="D456" s="103"/>
      <c r="E456" s="10"/>
      <c r="F456" s="115"/>
      <c r="G456" s="110"/>
      <c r="H456" s="194" t="str">
        <f t="shared" ref="H456:H519" si="67">IF(F456="","",G456*F456)</f>
        <v/>
      </c>
      <c r="I456" s="114"/>
      <c r="J456" s="118">
        <f t="shared" si="62"/>
        <v>0</v>
      </c>
      <c r="K456" s="109">
        <f t="shared" si="63"/>
        <v>0</v>
      </c>
      <c r="L456" s="109">
        <f t="shared" si="64"/>
        <v>0</v>
      </c>
      <c r="M456" s="119">
        <f t="shared" si="60"/>
        <v>0</v>
      </c>
      <c r="N456" s="120">
        <f t="shared" si="65"/>
        <v>0</v>
      </c>
      <c r="O456" s="120" t="str">
        <f t="shared" si="66"/>
        <v/>
      </c>
      <c r="P456" s="19"/>
      <c r="Q456" s="103"/>
      <c r="R456" s="112" t="e">
        <f t="shared" si="61"/>
        <v>#VALUE!</v>
      </c>
    </row>
    <row r="457" spans="1:18" hidden="1">
      <c r="A457" s="25">
        <v>453</v>
      </c>
      <c r="B457" s="109"/>
      <c r="C457" s="109"/>
      <c r="D457" s="103"/>
      <c r="E457" s="10"/>
      <c r="F457" s="115"/>
      <c r="G457" s="110"/>
      <c r="H457" s="194" t="str">
        <f t="shared" si="67"/>
        <v/>
      </c>
      <c r="I457" s="114"/>
      <c r="J457" s="118">
        <f t="shared" si="62"/>
        <v>0</v>
      </c>
      <c r="K457" s="109">
        <f t="shared" si="63"/>
        <v>0</v>
      </c>
      <c r="L457" s="109">
        <f t="shared" si="64"/>
        <v>0</v>
      </c>
      <c r="M457" s="119">
        <f t="shared" si="60"/>
        <v>0</v>
      </c>
      <c r="N457" s="120">
        <f t="shared" si="65"/>
        <v>0</v>
      </c>
      <c r="O457" s="120" t="str">
        <f t="shared" si="66"/>
        <v/>
      </c>
      <c r="P457" s="19"/>
      <c r="Q457" s="103"/>
      <c r="R457" s="112" t="e">
        <f t="shared" si="61"/>
        <v>#VALUE!</v>
      </c>
    </row>
    <row r="458" spans="1:18" hidden="1">
      <c r="A458" s="25">
        <v>454</v>
      </c>
      <c r="B458" s="109"/>
      <c r="C458" s="109"/>
      <c r="D458" s="103"/>
      <c r="E458" s="10"/>
      <c r="F458" s="115"/>
      <c r="G458" s="110"/>
      <c r="H458" s="194" t="str">
        <f t="shared" si="67"/>
        <v/>
      </c>
      <c r="I458" s="114"/>
      <c r="J458" s="118">
        <f t="shared" si="62"/>
        <v>0</v>
      </c>
      <c r="K458" s="109">
        <f t="shared" si="63"/>
        <v>0</v>
      </c>
      <c r="L458" s="109">
        <f t="shared" si="64"/>
        <v>0</v>
      </c>
      <c r="M458" s="119">
        <f t="shared" si="60"/>
        <v>0</v>
      </c>
      <c r="N458" s="120">
        <f t="shared" si="65"/>
        <v>0</v>
      </c>
      <c r="O458" s="120" t="str">
        <f t="shared" si="66"/>
        <v/>
      </c>
      <c r="P458" s="19"/>
      <c r="Q458" s="103"/>
      <c r="R458" s="112" t="e">
        <f t="shared" si="61"/>
        <v>#VALUE!</v>
      </c>
    </row>
    <row r="459" spans="1:18" hidden="1">
      <c r="A459" s="25">
        <v>455</v>
      </c>
      <c r="B459" s="109"/>
      <c r="C459" s="109"/>
      <c r="D459" s="103"/>
      <c r="E459" s="10"/>
      <c r="F459" s="115"/>
      <c r="G459" s="110"/>
      <c r="H459" s="194" t="str">
        <f t="shared" si="67"/>
        <v/>
      </c>
      <c r="I459" s="114"/>
      <c r="J459" s="118">
        <f t="shared" si="62"/>
        <v>0</v>
      </c>
      <c r="K459" s="109">
        <f t="shared" si="63"/>
        <v>0</v>
      </c>
      <c r="L459" s="109">
        <f t="shared" si="64"/>
        <v>0</v>
      </c>
      <c r="M459" s="119">
        <f t="shared" si="60"/>
        <v>0</v>
      </c>
      <c r="N459" s="120">
        <f t="shared" si="65"/>
        <v>0</v>
      </c>
      <c r="O459" s="120" t="str">
        <f t="shared" si="66"/>
        <v/>
      </c>
      <c r="P459" s="19"/>
      <c r="Q459" s="103"/>
      <c r="R459" s="112" t="e">
        <f t="shared" si="61"/>
        <v>#VALUE!</v>
      </c>
    </row>
    <row r="460" spans="1:18" hidden="1">
      <c r="A460" s="25">
        <v>456</v>
      </c>
      <c r="B460" s="109"/>
      <c r="C460" s="109"/>
      <c r="D460" s="103"/>
      <c r="E460" s="10"/>
      <c r="F460" s="115"/>
      <c r="G460" s="110"/>
      <c r="H460" s="194" t="str">
        <f t="shared" si="67"/>
        <v/>
      </c>
      <c r="I460" s="114"/>
      <c r="J460" s="118">
        <f t="shared" si="62"/>
        <v>0</v>
      </c>
      <c r="K460" s="109">
        <f t="shared" si="63"/>
        <v>0</v>
      </c>
      <c r="L460" s="109">
        <f t="shared" si="64"/>
        <v>0</v>
      </c>
      <c r="M460" s="119">
        <f t="shared" si="60"/>
        <v>0</v>
      </c>
      <c r="N460" s="120">
        <f t="shared" si="65"/>
        <v>0</v>
      </c>
      <c r="O460" s="120" t="str">
        <f t="shared" si="66"/>
        <v/>
      </c>
      <c r="P460" s="19"/>
      <c r="Q460" s="103"/>
      <c r="R460" s="112" t="e">
        <f t="shared" si="61"/>
        <v>#VALUE!</v>
      </c>
    </row>
    <row r="461" spans="1:18" hidden="1">
      <c r="A461" s="25">
        <v>457</v>
      </c>
      <c r="B461" s="109"/>
      <c r="C461" s="109"/>
      <c r="D461" s="103"/>
      <c r="E461" s="10"/>
      <c r="F461" s="115"/>
      <c r="G461" s="110"/>
      <c r="H461" s="194" t="str">
        <f t="shared" si="67"/>
        <v/>
      </c>
      <c r="I461" s="114"/>
      <c r="J461" s="118">
        <f t="shared" si="62"/>
        <v>0</v>
      </c>
      <c r="K461" s="109">
        <f t="shared" si="63"/>
        <v>0</v>
      </c>
      <c r="L461" s="109">
        <f t="shared" si="64"/>
        <v>0</v>
      </c>
      <c r="M461" s="119">
        <f t="shared" si="60"/>
        <v>0</v>
      </c>
      <c r="N461" s="120">
        <f t="shared" si="65"/>
        <v>0</v>
      </c>
      <c r="O461" s="120" t="str">
        <f t="shared" si="66"/>
        <v/>
      </c>
      <c r="P461" s="19"/>
      <c r="Q461" s="103"/>
      <c r="R461" s="112" t="e">
        <f t="shared" si="61"/>
        <v>#VALUE!</v>
      </c>
    </row>
    <row r="462" spans="1:18" hidden="1">
      <c r="A462" s="25">
        <v>458</v>
      </c>
      <c r="B462" s="109"/>
      <c r="C462" s="109"/>
      <c r="D462" s="103"/>
      <c r="E462" s="10"/>
      <c r="F462" s="115"/>
      <c r="G462" s="110"/>
      <c r="H462" s="194" t="str">
        <f t="shared" si="67"/>
        <v/>
      </c>
      <c r="I462" s="114"/>
      <c r="J462" s="118">
        <f t="shared" si="62"/>
        <v>0</v>
      </c>
      <c r="K462" s="109">
        <f t="shared" si="63"/>
        <v>0</v>
      </c>
      <c r="L462" s="109">
        <f t="shared" si="64"/>
        <v>0</v>
      </c>
      <c r="M462" s="119">
        <f t="shared" si="60"/>
        <v>0</v>
      </c>
      <c r="N462" s="120">
        <f t="shared" si="65"/>
        <v>0</v>
      </c>
      <c r="O462" s="120" t="str">
        <f t="shared" si="66"/>
        <v/>
      </c>
      <c r="P462" s="19"/>
      <c r="Q462" s="103"/>
      <c r="R462" s="112" t="e">
        <f t="shared" si="61"/>
        <v>#VALUE!</v>
      </c>
    </row>
    <row r="463" spans="1:18" hidden="1">
      <c r="A463" s="25">
        <v>459</v>
      </c>
      <c r="B463" s="109"/>
      <c r="C463" s="109"/>
      <c r="D463" s="103"/>
      <c r="E463" s="10"/>
      <c r="F463" s="115"/>
      <c r="G463" s="110"/>
      <c r="H463" s="194" t="str">
        <f t="shared" si="67"/>
        <v/>
      </c>
      <c r="I463" s="114"/>
      <c r="J463" s="118">
        <f t="shared" si="62"/>
        <v>0</v>
      </c>
      <c r="K463" s="109">
        <f t="shared" si="63"/>
        <v>0</v>
      </c>
      <c r="L463" s="109">
        <f t="shared" si="64"/>
        <v>0</v>
      </c>
      <c r="M463" s="119">
        <f t="shared" si="60"/>
        <v>0</v>
      </c>
      <c r="N463" s="120">
        <f t="shared" si="65"/>
        <v>0</v>
      </c>
      <c r="O463" s="120" t="str">
        <f t="shared" si="66"/>
        <v/>
      </c>
      <c r="P463" s="19"/>
      <c r="Q463" s="103"/>
      <c r="R463" s="112" t="e">
        <f t="shared" si="61"/>
        <v>#VALUE!</v>
      </c>
    </row>
    <row r="464" spans="1:18" hidden="1">
      <c r="A464" s="25">
        <v>460</v>
      </c>
      <c r="B464" s="109"/>
      <c r="C464" s="109"/>
      <c r="D464" s="103"/>
      <c r="E464" s="10"/>
      <c r="F464" s="115"/>
      <c r="G464" s="110"/>
      <c r="H464" s="194" t="str">
        <f t="shared" si="67"/>
        <v/>
      </c>
      <c r="I464" s="114"/>
      <c r="J464" s="118">
        <f t="shared" si="62"/>
        <v>0</v>
      </c>
      <c r="K464" s="109">
        <f t="shared" si="63"/>
        <v>0</v>
      </c>
      <c r="L464" s="109">
        <f t="shared" si="64"/>
        <v>0</v>
      </c>
      <c r="M464" s="119">
        <f t="shared" si="60"/>
        <v>0</v>
      </c>
      <c r="N464" s="120">
        <f t="shared" si="65"/>
        <v>0</v>
      </c>
      <c r="O464" s="120" t="str">
        <f t="shared" si="66"/>
        <v/>
      </c>
      <c r="P464" s="19"/>
      <c r="Q464" s="103"/>
      <c r="R464" s="112" t="e">
        <f t="shared" si="61"/>
        <v>#VALUE!</v>
      </c>
    </row>
    <row r="465" spans="1:18" hidden="1">
      <c r="A465" s="25">
        <v>461</v>
      </c>
      <c r="B465" s="109"/>
      <c r="C465" s="109"/>
      <c r="D465" s="103"/>
      <c r="E465" s="10"/>
      <c r="F465" s="115"/>
      <c r="G465" s="110"/>
      <c r="H465" s="194" t="str">
        <f t="shared" si="67"/>
        <v/>
      </c>
      <c r="I465" s="114"/>
      <c r="J465" s="118">
        <f t="shared" si="62"/>
        <v>0</v>
      </c>
      <c r="K465" s="109">
        <f t="shared" si="63"/>
        <v>0</v>
      </c>
      <c r="L465" s="109">
        <f t="shared" si="64"/>
        <v>0</v>
      </c>
      <c r="M465" s="119">
        <f t="shared" si="60"/>
        <v>0</v>
      </c>
      <c r="N465" s="120">
        <f t="shared" si="65"/>
        <v>0</v>
      </c>
      <c r="O465" s="120" t="str">
        <f t="shared" si="66"/>
        <v/>
      </c>
      <c r="P465" s="19"/>
      <c r="Q465" s="103"/>
      <c r="R465" s="112" t="e">
        <f t="shared" si="61"/>
        <v>#VALUE!</v>
      </c>
    </row>
    <row r="466" spans="1:18" hidden="1">
      <c r="A466" s="25">
        <v>462</v>
      </c>
      <c r="B466" s="109"/>
      <c r="C466" s="109"/>
      <c r="D466" s="103"/>
      <c r="E466" s="10"/>
      <c r="F466" s="115"/>
      <c r="G466" s="110"/>
      <c r="H466" s="194" t="str">
        <f t="shared" si="67"/>
        <v/>
      </c>
      <c r="I466" s="114"/>
      <c r="J466" s="118">
        <f t="shared" si="62"/>
        <v>0</v>
      </c>
      <c r="K466" s="109">
        <f t="shared" si="63"/>
        <v>0</v>
      </c>
      <c r="L466" s="109">
        <f t="shared" si="64"/>
        <v>0</v>
      </c>
      <c r="M466" s="119">
        <f t="shared" si="60"/>
        <v>0</v>
      </c>
      <c r="N466" s="120">
        <f t="shared" si="65"/>
        <v>0</v>
      </c>
      <c r="O466" s="120" t="str">
        <f t="shared" si="66"/>
        <v/>
      </c>
      <c r="P466" s="19"/>
      <c r="Q466" s="103"/>
      <c r="R466" s="112" t="e">
        <f t="shared" si="61"/>
        <v>#VALUE!</v>
      </c>
    </row>
    <row r="467" spans="1:18" hidden="1">
      <c r="A467" s="25">
        <v>463</v>
      </c>
      <c r="B467" s="109"/>
      <c r="C467" s="109"/>
      <c r="D467" s="103"/>
      <c r="E467" s="10"/>
      <c r="F467" s="115"/>
      <c r="G467" s="110"/>
      <c r="H467" s="194" t="str">
        <f t="shared" si="67"/>
        <v/>
      </c>
      <c r="I467" s="114"/>
      <c r="J467" s="118">
        <f t="shared" si="62"/>
        <v>0</v>
      </c>
      <c r="K467" s="109">
        <f t="shared" si="63"/>
        <v>0</v>
      </c>
      <c r="L467" s="109">
        <f t="shared" si="64"/>
        <v>0</v>
      </c>
      <c r="M467" s="119">
        <f t="shared" si="60"/>
        <v>0</v>
      </c>
      <c r="N467" s="120">
        <f t="shared" si="65"/>
        <v>0</v>
      </c>
      <c r="O467" s="120" t="str">
        <f t="shared" si="66"/>
        <v/>
      </c>
      <c r="P467" s="19"/>
      <c r="Q467" s="103"/>
      <c r="R467" s="112" t="e">
        <f t="shared" si="61"/>
        <v>#VALUE!</v>
      </c>
    </row>
    <row r="468" spans="1:18" hidden="1">
      <c r="A468" s="25">
        <v>464</v>
      </c>
      <c r="B468" s="109"/>
      <c r="C468" s="109"/>
      <c r="D468" s="103"/>
      <c r="E468" s="10"/>
      <c r="F468" s="115"/>
      <c r="G468" s="110"/>
      <c r="H468" s="194" t="str">
        <f t="shared" si="67"/>
        <v/>
      </c>
      <c r="I468" s="114"/>
      <c r="J468" s="118">
        <f t="shared" si="62"/>
        <v>0</v>
      </c>
      <c r="K468" s="109">
        <f t="shared" si="63"/>
        <v>0</v>
      </c>
      <c r="L468" s="109">
        <f t="shared" si="64"/>
        <v>0</v>
      </c>
      <c r="M468" s="119">
        <f t="shared" si="60"/>
        <v>0</v>
      </c>
      <c r="N468" s="120">
        <f t="shared" si="65"/>
        <v>0</v>
      </c>
      <c r="O468" s="120" t="str">
        <f t="shared" si="66"/>
        <v/>
      </c>
      <c r="P468" s="19"/>
      <c r="Q468" s="103"/>
      <c r="R468" s="112" t="e">
        <f t="shared" si="61"/>
        <v>#VALUE!</v>
      </c>
    </row>
    <row r="469" spans="1:18" hidden="1">
      <c r="A469" s="25">
        <v>465</v>
      </c>
      <c r="B469" s="109"/>
      <c r="C469" s="109"/>
      <c r="D469" s="103"/>
      <c r="E469" s="10"/>
      <c r="F469" s="115"/>
      <c r="G469" s="110"/>
      <c r="H469" s="194" t="str">
        <f t="shared" si="67"/>
        <v/>
      </c>
      <c r="I469" s="114"/>
      <c r="J469" s="118">
        <f t="shared" si="62"/>
        <v>0</v>
      </c>
      <c r="K469" s="109">
        <f t="shared" si="63"/>
        <v>0</v>
      </c>
      <c r="L469" s="109">
        <f t="shared" si="64"/>
        <v>0</v>
      </c>
      <c r="M469" s="119">
        <f t="shared" si="60"/>
        <v>0</v>
      </c>
      <c r="N469" s="120">
        <f t="shared" si="65"/>
        <v>0</v>
      </c>
      <c r="O469" s="120" t="str">
        <f t="shared" si="66"/>
        <v/>
      </c>
      <c r="P469" s="19"/>
      <c r="Q469" s="103"/>
      <c r="R469" s="112" t="e">
        <f t="shared" si="61"/>
        <v>#VALUE!</v>
      </c>
    </row>
    <row r="470" spans="1:18" hidden="1">
      <c r="A470" s="25">
        <v>466</v>
      </c>
      <c r="B470" s="109"/>
      <c r="C470" s="109"/>
      <c r="D470" s="103"/>
      <c r="E470" s="10"/>
      <c r="F470" s="115"/>
      <c r="G470" s="110"/>
      <c r="H470" s="194" t="str">
        <f t="shared" si="67"/>
        <v/>
      </c>
      <c r="I470" s="114"/>
      <c r="J470" s="118">
        <f t="shared" si="62"/>
        <v>0</v>
      </c>
      <c r="K470" s="109">
        <f t="shared" si="63"/>
        <v>0</v>
      </c>
      <c r="L470" s="109">
        <f t="shared" si="64"/>
        <v>0</v>
      </c>
      <c r="M470" s="119">
        <f t="shared" si="60"/>
        <v>0</v>
      </c>
      <c r="N470" s="120">
        <f t="shared" si="65"/>
        <v>0</v>
      </c>
      <c r="O470" s="120" t="str">
        <f t="shared" si="66"/>
        <v/>
      </c>
      <c r="P470" s="19"/>
      <c r="Q470" s="103"/>
      <c r="R470" s="112" t="e">
        <f t="shared" si="61"/>
        <v>#VALUE!</v>
      </c>
    </row>
    <row r="471" spans="1:18" hidden="1">
      <c r="A471" s="25">
        <v>467</v>
      </c>
      <c r="B471" s="109"/>
      <c r="C471" s="109"/>
      <c r="D471" s="103"/>
      <c r="E471" s="10"/>
      <c r="F471" s="115"/>
      <c r="G471" s="110"/>
      <c r="H471" s="194" t="str">
        <f t="shared" si="67"/>
        <v/>
      </c>
      <c r="I471" s="114"/>
      <c r="J471" s="118">
        <f t="shared" si="62"/>
        <v>0</v>
      </c>
      <c r="K471" s="109">
        <f t="shared" si="63"/>
        <v>0</v>
      </c>
      <c r="L471" s="109">
        <f t="shared" si="64"/>
        <v>0</v>
      </c>
      <c r="M471" s="119">
        <f t="shared" si="60"/>
        <v>0</v>
      </c>
      <c r="N471" s="120">
        <f t="shared" si="65"/>
        <v>0</v>
      </c>
      <c r="O471" s="120" t="str">
        <f t="shared" si="66"/>
        <v/>
      </c>
      <c r="P471" s="19"/>
      <c r="Q471" s="103"/>
      <c r="R471" s="112" t="e">
        <f t="shared" si="61"/>
        <v>#VALUE!</v>
      </c>
    </row>
    <row r="472" spans="1:18" hidden="1">
      <c r="A472" s="25">
        <v>468</v>
      </c>
      <c r="B472" s="109"/>
      <c r="C472" s="109"/>
      <c r="D472" s="103"/>
      <c r="E472" s="10"/>
      <c r="F472" s="115"/>
      <c r="G472" s="110"/>
      <c r="H472" s="194" t="str">
        <f t="shared" si="67"/>
        <v/>
      </c>
      <c r="I472" s="114"/>
      <c r="J472" s="118">
        <f t="shared" si="62"/>
        <v>0</v>
      </c>
      <c r="K472" s="109">
        <f t="shared" si="63"/>
        <v>0</v>
      </c>
      <c r="L472" s="109">
        <f t="shared" si="64"/>
        <v>0</v>
      </c>
      <c r="M472" s="119">
        <f t="shared" si="60"/>
        <v>0</v>
      </c>
      <c r="N472" s="120">
        <f t="shared" si="65"/>
        <v>0</v>
      </c>
      <c r="O472" s="120" t="str">
        <f t="shared" si="66"/>
        <v/>
      </c>
      <c r="P472" s="19"/>
      <c r="Q472" s="103"/>
      <c r="R472" s="112" t="e">
        <f t="shared" si="61"/>
        <v>#VALUE!</v>
      </c>
    </row>
    <row r="473" spans="1:18" hidden="1">
      <c r="A473" s="25">
        <v>469</v>
      </c>
      <c r="B473" s="109"/>
      <c r="C473" s="109"/>
      <c r="D473" s="103"/>
      <c r="E473" s="10"/>
      <c r="F473" s="115"/>
      <c r="G473" s="110"/>
      <c r="H473" s="194" t="str">
        <f t="shared" si="67"/>
        <v/>
      </c>
      <c r="I473" s="114"/>
      <c r="J473" s="118">
        <f t="shared" si="62"/>
        <v>0</v>
      </c>
      <c r="K473" s="109">
        <f t="shared" si="63"/>
        <v>0</v>
      </c>
      <c r="L473" s="109">
        <f t="shared" si="64"/>
        <v>0</v>
      </c>
      <c r="M473" s="119">
        <f t="shared" si="60"/>
        <v>0</v>
      </c>
      <c r="N473" s="120">
        <f t="shared" si="65"/>
        <v>0</v>
      </c>
      <c r="O473" s="120" t="str">
        <f t="shared" si="66"/>
        <v/>
      </c>
      <c r="P473" s="19"/>
      <c r="Q473" s="103"/>
      <c r="R473" s="112" t="e">
        <f t="shared" si="61"/>
        <v>#VALUE!</v>
      </c>
    </row>
    <row r="474" spans="1:18" hidden="1">
      <c r="A474" s="25">
        <v>470</v>
      </c>
      <c r="B474" s="109"/>
      <c r="C474" s="109"/>
      <c r="D474" s="103"/>
      <c r="E474" s="10"/>
      <c r="F474" s="115"/>
      <c r="G474" s="110"/>
      <c r="H474" s="194" t="str">
        <f t="shared" si="67"/>
        <v/>
      </c>
      <c r="I474" s="114"/>
      <c r="J474" s="118">
        <f t="shared" si="62"/>
        <v>0</v>
      </c>
      <c r="K474" s="109">
        <f t="shared" si="63"/>
        <v>0</v>
      </c>
      <c r="L474" s="109">
        <f t="shared" si="64"/>
        <v>0</v>
      </c>
      <c r="M474" s="119">
        <f t="shared" si="60"/>
        <v>0</v>
      </c>
      <c r="N474" s="120">
        <f t="shared" si="65"/>
        <v>0</v>
      </c>
      <c r="O474" s="120" t="str">
        <f t="shared" si="66"/>
        <v/>
      </c>
      <c r="P474" s="19"/>
      <c r="Q474" s="103"/>
      <c r="R474" s="112" t="e">
        <f t="shared" si="61"/>
        <v>#VALUE!</v>
      </c>
    </row>
    <row r="475" spans="1:18" hidden="1">
      <c r="A475" s="25">
        <v>471</v>
      </c>
      <c r="B475" s="109"/>
      <c r="C475" s="109"/>
      <c r="D475" s="103"/>
      <c r="E475" s="10"/>
      <c r="F475" s="115"/>
      <c r="G475" s="110"/>
      <c r="H475" s="194" t="str">
        <f t="shared" si="67"/>
        <v/>
      </c>
      <c r="I475" s="114"/>
      <c r="J475" s="118">
        <f t="shared" si="62"/>
        <v>0</v>
      </c>
      <c r="K475" s="109">
        <f t="shared" si="63"/>
        <v>0</v>
      </c>
      <c r="L475" s="109">
        <f t="shared" si="64"/>
        <v>0</v>
      </c>
      <c r="M475" s="119">
        <f t="shared" si="60"/>
        <v>0</v>
      </c>
      <c r="N475" s="120">
        <f t="shared" si="65"/>
        <v>0</v>
      </c>
      <c r="O475" s="120" t="str">
        <f t="shared" si="66"/>
        <v/>
      </c>
      <c r="P475" s="19"/>
      <c r="Q475" s="103"/>
      <c r="R475" s="112" t="e">
        <f t="shared" si="61"/>
        <v>#VALUE!</v>
      </c>
    </row>
    <row r="476" spans="1:18" hidden="1">
      <c r="A476" s="25">
        <v>472</v>
      </c>
      <c r="B476" s="109"/>
      <c r="C476" s="109"/>
      <c r="D476" s="103"/>
      <c r="E476" s="10"/>
      <c r="F476" s="115"/>
      <c r="G476" s="110"/>
      <c r="H476" s="194" t="str">
        <f t="shared" si="67"/>
        <v/>
      </c>
      <c r="I476" s="114"/>
      <c r="J476" s="118">
        <f t="shared" si="62"/>
        <v>0</v>
      </c>
      <c r="K476" s="109">
        <f t="shared" si="63"/>
        <v>0</v>
      </c>
      <c r="L476" s="109">
        <f t="shared" si="64"/>
        <v>0</v>
      </c>
      <c r="M476" s="119">
        <f t="shared" si="60"/>
        <v>0</v>
      </c>
      <c r="N476" s="120">
        <f t="shared" si="65"/>
        <v>0</v>
      </c>
      <c r="O476" s="120" t="str">
        <f t="shared" si="66"/>
        <v/>
      </c>
      <c r="P476" s="19"/>
      <c r="Q476" s="103"/>
      <c r="R476" s="112" t="e">
        <f t="shared" si="61"/>
        <v>#VALUE!</v>
      </c>
    </row>
    <row r="477" spans="1:18" hidden="1">
      <c r="A477" s="25">
        <v>473</v>
      </c>
      <c r="B477" s="109"/>
      <c r="C477" s="109"/>
      <c r="D477" s="103"/>
      <c r="E477" s="10"/>
      <c r="F477" s="115"/>
      <c r="G477" s="110"/>
      <c r="H477" s="194" t="str">
        <f t="shared" si="67"/>
        <v/>
      </c>
      <c r="I477" s="114"/>
      <c r="J477" s="118">
        <f t="shared" si="62"/>
        <v>0</v>
      </c>
      <c r="K477" s="109">
        <f t="shared" si="63"/>
        <v>0</v>
      </c>
      <c r="L477" s="109">
        <f t="shared" si="64"/>
        <v>0</v>
      </c>
      <c r="M477" s="119">
        <f t="shared" si="60"/>
        <v>0</v>
      </c>
      <c r="N477" s="120">
        <f t="shared" si="65"/>
        <v>0</v>
      </c>
      <c r="O477" s="120" t="str">
        <f t="shared" si="66"/>
        <v/>
      </c>
      <c r="P477" s="19"/>
      <c r="Q477" s="103"/>
      <c r="R477" s="112" t="e">
        <f t="shared" si="61"/>
        <v>#VALUE!</v>
      </c>
    </row>
    <row r="478" spans="1:18" hidden="1">
      <c r="A478" s="25">
        <v>474</v>
      </c>
      <c r="B478" s="109"/>
      <c r="C478" s="109"/>
      <c r="D478" s="103"/>
      <c r="E478" s="10"/>
      <c r="F478" s="115"/>
      <c r="G478" s="110"/>
      <c r="H478" s="194" t="str">
        <f t="shared" si="67"/>
        <v/>
      </c>
      <c r="I478" s="114"/>
      <c r="J478" s="118">
        <f t="shared" si="62"/>
        <v>0</v>
      </c>
      <c r="K478" s="109">
        <f t="shared" si="63"/>
        <v>0</v>
      </c>
      <c r="L478" s="109">
        <f t="shared" si="64"/>
        <v>0</v>
      </c>
      <c r="M478" s="119">
        <f t="shared" si="60"/>
        <v>0</v>
      </c>
      <c r="N478" s="120">
        <f t="shared" si="65"/>
        <v>0</v>
      </c>
      <c r="O478" s="120" t="str">
        <f t="shared" si="66"/>
        <v/>
      </c>
      <c r="P478" s="19"/>
      <c r="Q478" s="103"/>
      <c r="R478" s="112" t="e">
        <f t="shared" si="61"/>
        <v>#VALUE!</v>
      </c>
    </row>
    <row r="479" spans="1:18" hidden="1">
      <c r="A479" s="25">
        <v>475</v>
      </c>
      <c r="B479" s="109"/>
      <c r="C479" s="109"/>
      <c r="D479" s="103"/>
      <c r="E479" s="10"/>
      <c r="F479" s="115"/>
      <c r="G479" s="110"/>
      <c r="H479" s="194" t="str">
        <f t="shared" si="67"/>
        <v/>
      </c>
      <c r="I479" s="114"/>
      <c r="J479" s="118">
        <f t="shared" si="62"/>
        <v>0</v>
      </c>
      <c r="K479" s="109">
        <f t="shared" si="63"/>
        <v>0</v>
      </c>
      <c r="L479" s="109">
        <f t="shared" si="64"/>
        <v>0</v>
      </c>
      <c r="M479" s="119">
        <f t="shared" si="60"/>
        <v>0</v>
      </c>
      <c r="N479" s="120">
        <f t="shared" si="65"/>
        <v>0</v>
      </c>
      <c r="O479" s="120" t="str">
        <f t="shared" si="66"/>
        <v/>
      </c>
      <c r="P479" s="19"/>
      <c r="Q479" s="103"/>
      <c r="R479" s="112" t="e">
        <f t="shared" si="61"/>
        <v>#VALUE!</v>
      </c>
    </row>
    <row r="480" spans="1:18" hidden="1">
      <c r="A480" s="25">
        <v>476</v>
      </c>
      <c r="B480" s="109"/>
      <c r="C480" s="109"/>
      <c r="D480" s="103"/>
      <c r="E480" s="10"/>
      <c r="F480" s="115"/>
      <c r="G480" s="110"/>
      <c r="H480" s="194" t="str">
        <f t="shared" si="67"/>
        <v/>
      </c>
      <c r="I480" s="114"/>
      <c r="J480" s="118">
        <f t="shared" si="62"/>
        <v>0</v>
      </c>
      <c r="K480" s="109">
        <f t="shared" si="63"/>
        <v>0</v>
      </c>
      <c r="L480" s="109">
        <f t="shared" si="64"/>
        <v>0</v>
      </c>
      <c r="M480" s="119">
        <f t="shared" si="60"/>
        <v>0</v>
      </c>
      <c r="N480" s="120">
        <f t="shared" si="65"/>
        <v>0</v>
      </c>
      <c r="O480" s="120" t="str">
        <f t="shared" si="66"/>
        <v/>
      </c>
      <c r="P480" s="19"/>
      <c r="Q480" s="103"/>
      <c r="R480" s="112" t="e">
        <f t="shared" si="61"/>
        <v>#VALUE!</v>
      </c>
    </row>
    <row r="481" spans="1:18" hidden="1">
      <c r="A481" s="25">
        <v>477</v>
      </c>
      <c r="B481" s="109"/>
      <c r="C481" s="109"/>
      <c r="D481" s="103"/>
      <c r="E481" s="10"/>
      <c r="F481" s="115"/>
      <c r="G481" s="110"/>
      <c r="H481" s="194" t="str">
        <f t="shared" si="67"/>
        <v/>
      </c>
      <c r="I481" s="114"/>
      <c r="J481" s="118">
        <f t="shared" si="62"/>
        <v>0</v>
      </c>
      <c r="K481" s="109">
        <f t="shared" si="63"/>
        <v>0</v>
      </c>
      <c r="L481" s="109">
        <f t="shared" si="64"/>
        <v>0</v>
      </c>
      <c r="M481" s="119">
        <f t="shared" si="60"/>
        <v>0</v>
      </c>
      <c r="N481" s="120">
        <f t="shared" si="65"/>
        <v>0</v>
      </c>
      <c r="O481" s="120" t="str">
        <f t="shared" si="66"/>
        <v/>
      </c>
      <c r="P481" s="19"/>
      <c r="Q481" s="103"/>
      <c r="R481" s="112" t="e">
        <f t="shared" si="61"/>
        <v>#VALUE!</v>
      </c>
    </row>
    <row r="482" spans="1:18" hidden="1">
      <c r="A482" s="25">
        <v>478</v>
      </c>
      <c r="B482" s="109"/>
      <c r="C482" s="109"/>
      <c r="D482" s="103"/>
      <c r="E482" s="10"/>
      <c r="F482" s="115"/>
      <c r="G482" s="110"/>
      <c r="H482" s="194" t="str">
        <f t="shared" si="67"/>
        <v/>
      </c>
      <c r="I482" s="114"/>
      <c r="J482" s="118">
        <f t="shared" si="62"/>
        <v>0</v>
      </c>
      <c r="K482" s="109">
        <f t="shared" si="63"/>
        <v>0</v>
      </c>
      <c r="L482" s="109">
        <f t="shared" si="64"/>
        <v>0</v>
      </c>
      <c r="M482" s="119">
        <f t="shared" si="60"/>
        <v>0</v>
      </c>
      <c r="N482" s="120">
        <f t="shared" si="65"/>
        <v>0</v>
      </c>
      <c r="O482" s="120" t="str">
        <f t="shared" si="66"/>
        <v/>
      </c>
      <c r="P482" s="19"/>
      <c r="Q482" s="103"/>
      <c r="R482" s="112" t="e">
        <f t="shared" si="61"/>
        <v>#VALUE!</v>
      </c>
    </row>
    <row r="483" spans="1:18" hidden="1">
      <c r="A483" s="25">
        <v>479</v>
      </c>
      <c r="B483" s="109"/>
      <c r="C483" s="109"/>
      <c r="D483" s="103"/>
      <c r="E483" s="10"/>
      <c r="F483" s="115"/>
      <c r="G483" s="110"/>
      <c r="H483" s="194" t="str">
        <f t="shared" si="67"/>
        <v/>
      </c>
      <c r="I483" s="114"/>
      <c r="J483" s="118">
        <f t="shared" si="62"/>
        <v>0</v>
      </c>
      <c r="K483" s="109">
        <f t="shared" si="63"/>
        <v>0</v>
      </c>
      <c r="L483" s="109">
        <f t="shared" si="64"/>
        <v>0</v>
      </c>
      <c r="M483" s="119">
        <f t="shared" si="60"/>
        <v>0</v>
      </c>
      <c r="N483" s="120">
        <f t="shared" si="65"/>
        <v>0</v>
      </c>
      <c r="O483" s="120" t="str">
        <f t="shared" si="66"/>
        <v/>
      </c>
      <c r="P483" s="19"/>
      <c r="Q483" s="103"/>
      <c r="R483" s="112" t="e">
        <f t="shared" si="61"/>
        <v>#VALUE!</v>
      </c>
    </row>
    <row r="484" spans="1:18" hidden="1">
      <c r="A484" s="25">
        <v>480</v>
      </c>
      <c r="B484" s="109"/>
      <c r="C484" s="109"/>
      <c r="D484" s="103"/>
      <c r="E484" s="10"/>
      <c r="F484" s="115"/>
      <c r="G484" s="110"/>
      <c r="H484" s="194" t="str">
        <f t="shared" si="67"/>
        <v/>
      </c>
      <c r="I484" s="114"/>
      <c r="J484" s="118">
        <f t="shared" si="62"/>
        <v>0</v>
      </c>
      <c r="K484" s="109">
        <f t="shared" si="63"/>
        <v>0</v>
      </c>
      <c r="L484" s="109">
        <f t="shared" si="64"/>
        <v>0</v>
      </c>
      <c r="M484" s="119">
        <f t="shared" si="60"/>
        <v>0</v>
      </c>
      <c r="N484" s="120">
        <f t="shared" si="65"/>
        <v>0</v>
      </c>
      <c r="O484" s="120" t="str">
        <f t="shared" si="66"/>
        <v/>
      </c>
      <c r="P484" s="19"/>
      <c r="Q484" s="103"/>
      <c r="R484" s="112" t="e">
        <f t="shared" si="61"/>
        <v>#VALUE!</v>
      </c>
    </row>
    <row r="485" spans="1:18" hidden="1">
      <c r="A485" s="25">
        <v>481</v>
      </c>
      <c r="B485" s="109"/>
      <c r="C485" s="109"/>
      <c r="D485" s="103"/>
      <c r="E485" s="10"/>
      <c r="F485" s="115"/>
      <c r="G485" s="110"/>
      <c r="H485" s="194" t="str">
        <f t="shared" si="67"/>
        <v/>
      </c>
      <c r="I485" s="114"/>
      <c r="J485" s="118">
        <f t="shared" si="62"/>
        <v>0</v>
      </c>
      <c r="K485" s="109">
        <f t="shared" si="63"/>
        <v>0</v>
      </c>
      <c r="L485" s="109">
        <f t="shared" si="64"/>
        <v>0</v>
      </c>
      <c r="M485" s="119">
        <f t="shared" si="60"/>
        <v>0</v>
      </c>
      <c r="N485" s="120">
        <f t="shared" si="65"/>
        <v>0</v>
      </c>
      <c r="O485" s="120" t="str">
        <f t="shared" si="66"/>
        <v/>
      </c>
      <c r="P485" s="19"/>
      <c r="Q485" s="103"/>
      <c r="R485" s="112" t="e">
        <f t="shared" si="61"/>
        <v>#VALUE!</v>
      </c>
    </row>
    <row r="486" spans="1:18" hidden="1">
      <c r="A486" s="25">
        <v>482</v>
      </c>
      <c r="B486" s="109"/>
      <c r="C486" s="109"/>
      <c r="D486" s="103"/>
      <c r="E486" s="10"/>
      <c r="F486" s="115"/>
      <c r="G486" s="110"/>
      <c r="H486" s="194" t="str">
        <f t="shared" si="67"/>
        <v/>
      </c>
      <c r="I486" s="114"/>
      <c r="J486" s="118">
        <f t="shared" si="62"/>
        <v>0</v>
      </c>
      <c r="K486" s="109">
        <f t="shared" si="63"/>
        <v>0</v>
      </c>
      <c r="L486" s="109">
        <f t="shared" si="64"/>
        <v>0</v>
      </c>
      <c r="M486" s="119">
        <f t="shared" si="60"/>
        <v>0</v>
      </c>
      <c r="N486" s="120">
        <f t="shared" si="65"/>
        <v>0</v>
      </c>
      <c r="O486" s="120" t="str">
        <f t="shared" si="66"/>
        <v/>
      </c>
      <c r="P486" s="19"/>
      <c r="Q486" s="103"/>
      <c r="R486" s="112" t="e">
        <f t="shared" si="61"/>
        <v>#VALUE!</v>
      </c>
    </row>
    <row r="487" spans="1:18" hidden="1">
      <c r="A487" s="25">
        <v>483</v>
      </c>
      <c r="B487" s="109"/>
      <c r="C487" s="109"/>
      <c r="D487" s="103"/>
      <c r="E487" s="10"/>
      <c r="F487" s="115"/>
      <c r="G487" s="110"/>
      <c r="H487" s="194" t="str">
        <f t="shared" si="67"/>
        <v/>
      </c>
      <c r="I487" s="114"/>
      <c r="J487" s="118">
        <f t="shared" si="62"/>
        <v>0</v>
      </c>
      <c r="K487" s="109">
        <f t="shared" si="63"/>
        <v>0</v>
      </c>
      <c r="L487" s="109">
        <f t="shared" si="64"/>
        <v>0</v>
      </c>
      <c r="M487" s="119">
        <f t="shared" si="60"/>
        <v>0</v>
      </c>
      <c r="N487" s="120">
        <f t="shared" si="65"/>
        <v>0</v>
      </c>
      <c r="O487" s="120" t="str">
        <f t="shared" si="66"/>
        <v/>
      </c>
      <c r="P487" s="19"/>
      <c r="Q487" s="103"/>
      <c r="R487" s="112" t="e">
        <f t="shared" si="61"/>
        <v>#VALUE!</v>
      </c>
    </row>
    <row r="488" spans="1:18" hidden="1">
      <c r="A488" s="25">
        <v>484</v>
      </c>
      <c r="B488" s="109"/>
      <c r="C488" s="109"/>
      <c r="D488" s="103"/>
      <c r="E488" s="10"/>
      <c r="F488" s="115"/>
      <c r="G488" s="110"/>
      <c r="H488" s="194" t="str">
        <f t="shared" si="67"/>
        <v/>
      </c>
      <c r="I488" s="114"/>
      <c r="J488" s="118">
        <f t="shared" si="62"/>
        <v>0</v>
      </c>
      <c r="K488" s="109">
        <f t="shared" si="63"/>
        <v>0</v>
      </c>
      <c r="L488" s="109">
        <f t="shared" si="64"/>
        <v>0</v>
      </c>
      <c r="M488" s="119">
        <f t="shared" si="60"/>
        <v>0</v>
      </c>
      <c r="N488" s="120">
        <f t="shared" si="65"/>
        <v>0</v>
      </c>
      <c r="O488" s="120" t="str">
        <f t="shared" si="66"/>
        <v/>
      </c>
      <c r="P488" s="19"/>
      <c r="Q488" s="103"/>
      <c r="R488" s="112" t="e">
        <f t="shared" si="61"/>
        <v>#VALUE!</v>
      </c>
    </row>
    <row r="489" spans="1:18" hidden="1">
      <c r="A489" s="25">
        <v>485</v>
      </c>
      <c r="B489" s="109"/>
      <c r="C489" s="109"/>
      <c r="D489" s="103"/>
      <c r="E489" s="10"/>
      <c r="F489" s="115"/>
      <c r="G489" s="110"/>
      <c r="H489" s="194" t="str">
        <f t="shared" si="67"/>
        <v/>
      </c>
      <c r="I489" s="114"/>
      <c r="J489" s="118">
        <f t="shared" si="62"/>
        <v>0</v>
      </c>
      <c r="K489" s="109">
        <f t="shared" si="63"/>
        <v>0</v>
      </c>
      <c r="L489" s="109">
        <f t="shared" si="64"/>
        <v>0</v>
      </c>
      <c r="M489" s="119">
        <f t="shared" si="60"/>
        <v>0</v>
      </c>
      <c r="N489" s="120">
        <f t="shared" si="65"/>
        <v>0</v>
      </c>
      <c r="O489" s="120" t="str">
        <f t="shared" si="66"/>
        <v/>
      </c>
      <c r="P489" s="19"/>
      <c r="Q489" s="103"/>
      <c r="R489" s="112" t="e">
        <f t="shared" si="61"/>
        <v>#VALUE!</v>
      </c>
    </row>
    <row r="490" spans="1:18" hidden="1">
      <c r="A490" s="25">
        <v>486</v>
      </c>
      <c r="B490" s="109"/>
      <c r="C490" s="109"/>
      <c r="D490" s="103"/>
      <c r="E490" s="10"/>
      <c r="F490" s="115"/>
      <c r="G490" s="110"/>
      <c r="H490" s="194" t="str">
        <f t="shared" si="67"/>
        <v/>
      </c>
      <c r="I490" s="114"/>
      <c r="J490" s="118">
        <f t="shared" si="62"/>
        <v>0</v>
      </c>
      <c r="K490" s="109">
        <f t="shared" si="63"/>
        <v>0</v>
      </c>
      <c r="L490" s="109">
        <f t="shared" si="64"/>
        <v>0</v>
      </c>
      <c r="M490" s="119">
        <f t="shared" si="60"/>
        <v>0</v>
      </c>
      <c r="N490" s="120">
        <f t="shared" si="65"/>
        <v>0</v>
      </c>
      <c r="O490" s="120" t="str">
        <f t="shared" si="66"/>
        <v/>
      </c>
      <c r="P490" s="19"/>
      <c r="Q490" s="103"/>
      <c r="R490" s="112" t="e">
        <f t="shared" si="61"/>
        <v>#VALUE!</v>
      </c>
    </row>
    <row r="491" spans="1:18" hidden="1">
      <c r="A491" s="25">
        <v>487</v>
      </c>
      <c r="B491" s="109"/>
      <c r="C491" s="109"/>
      <c r="D491" s="103"/>
      <c r="E491" s="10"/>
      <c r="F491" s="115"/>
      <c r="G491" s="110"/>
      <c r="H491" s="194" t="str">
        <f t="shared" si="67"/>
        <v/>
      </c>
      <c r="I491" s="114"/>
      <c r="J491" s="118">
        <f t="shared" si="62"/>
        <v>0</v>
      </c>
      <c r="K491" s="109">
        <f t="shared" si="63"/>
        <v>0</v>
      </c>
      <c r="L491" s="109">
        <f t="shared" si="64"/>
        <v>0</v>
      </c>
      <c r="M491" s="119">
        <f t="shared" si="60"/>
        <v>0</v>
      </c>
      <c r="N491" s="120">
        <f t="shared" si="65"/>
        <v>0</v>
      </c>
      <c r="O491" s="120" t="str">
        <f t="shared" si="66"/>
        <v/>
      </c>
      <c r="P491" s="19"/>
      <c r="Q491" s="103"/>
      <c r="R491" s="112" t="e">
        <f t="shared" si="61"/>
        <v>#VALUE!</v>
      </c>
    </row>
    <row r="492" spans="1:18" hidden="1">
      <c r="A492" s="25">
        <v>488</v>
      </c>
      <c r="B492" s="109"/>
      <c r="C492" s="109"/>
      <c r="D492" s="103"/>
      <c r="E492" s="10"/>
      <c r="F492" s="115"/>
      <c r="G492" s="110"/>
      <c r="H492" s="194" t="str">
        <f t="shared" si="67"/>
        <v/>
      </c>
      <c r="I492" s="114"/>
      <c r="J492" s="118">
        <f t="shared" si="62"/>
        <v>0</v>
      </c>
      <c r="K492" s="109">
        <f t="shared" si="63"/>
        <v>0</v>
      </c>
      <c r="L492" s="109">
        <f t="shared" si="64"/>
        <v>0</v>
      </c>
      <c r="M492" s="119">
        <f t="shared" si="60"/>
        <v>0</v>
      </c>
      <c r="N492" s="120">
        <f t="shared" si="65"/>
        <v>0</v>
      </c>
      <c r="O492" s="120" t="str">
        <f t="shared" si="66"/>
        <v/>
      </c>
      <c r="P492" s="19"/>
      <c r="Q492" s="103"/>
      <c r="R492" s="112" t="e">
        <f t="shared" si="61"/>
        <v>#VALUE!</v>
      </c>
    </row>
    <row r="493" spans="1:18" hidden="1">
      <c r="A493" s="25">
        <v>489</v>
      </c>
      <c r="B493" s="109"/>
      <c r="C493" s="109"/>
      <c r="D493" s="103"/>
      <c r="E493" s="10"/>
      <c r="F493" s="115"/>
      <c r="G493" s="110"/>
      <c r="H493" s="194" t="str">
        <f t="shared" si="67"/>
        <v/>
      </c>
      <c r="I493" s="114"/>
      <c r="J493" s="118">
        <f t="shared" si="62"/>
        <v>0</v>
      </c>
      <c r="K493" s="109">
        <f t="shared" si="63"/>
        <v>0</v>
      </c>
      <c r="L493" s="109">
        <f t="shared" si="64"/>
        <v>0</v>
      </c>
      <c r="M493" s="119">
        <f t="shared" si="60"/>
        <v>0</v>
      </c>
      <c r="N493" s="120">
        <f t="shared" si="65"/>
        <v>0</v>
      </c>
      <c r="O493" s="120" t="str">
        <f t="shared" si="66"/>
        <v/>
      </c>
      <c r="P493" s="19"/>
      <c r="Q493" s="103"/>
      <c r="R493" s="112" t="e">
        <f t="shared" si="61"/>
        <v>#VALUE!</v>
      </c>
    </row>
    <row r="494" spans="1:18" hidden="1">
      <c r="A494" s="25">
        <v>490</v>
      </c>
      <c r="B494" s="109"/>
      <c r="C494" s="109"/>
      <c r="D494" s="103"/>
      <c r="E494" s="10"/>
      <c r="F494" s="115"/>
      <c r="G494" s="110"/>
      <c r="H494" s="194" t="str">
        <f t="shared" si="67"/>
        <v/>
      </c>
      <c r="I494" s="114"/>
      <c r="J494" s="118">
        <f t="shared" si="62"/>
        <v>0</v>
      </c>
      <c r="K494" s="109">
        <f t="shared" si="63"/>
        <v>0</v>
      </c>
      <c r="L494" s="109">
        <f t="shared" si="64"/>
        <v>0</v>
      </c>
      <c r="M494" s="119">
        <f t="shared" si="60"/>
        <v>0</v>
      </c>
      <c r="N494" s="120">
        <f t="shared" si="65"/>
        <v>0</v>
      </c>
      <c r="O494" s="120" t="str">
        <f t="shared" si="66"/>
        <v/>
      </c>
      <c r="P494" s="19"/>
      <c r="Q494" s="103"/>
      <c r="R494" s="112" t="e">
        <f t="shared" si="61"/>
        <v>#VALUE!</v>
      </c>
    </row>
    <row r="495" spans="1:18" hidden="1">
      <c r="A495" s="25">
        <v>491</v>
      </c>
      <c r="B495" s="109"/>
      <c r="C495" s="109"/>
      <c r="D495" s="103"/>
      <c r="E495" s="10"/>
      <c r="F495" s="115"/>
      <c r="G495" s="110"/>
      <c r="H495" s="194" t="str">
        <f t="shared" si="67"/>
        <v/>
      </c>
      <c r="I495" s="114"/>
      <c r="J495" s="118">
        <f t="shared" si="62"/>
        <v>0</v>
      </c>
      <c r="K495" s="109">
        <f t="shared" si="63"/>
        <v>0</v>
      </c>
      <c r="L495" s="109">
        <f t="shared" si="64"/>
        <v>0</v>
      </c>
      <c r="M495" s="119">
        <f t="shared" si="60"/>
        <v>0</v>
      </c>
      <c r="N495" s="120">
        <f t="shared" si="65"/>
        <v>0</v>
      </c>
      <c r="O495" s="120" t="str">
        <f t="shared" si="66"/>
        <v/>
      </c>
      <c r="P495" s="19"/>
      <c r="Q495" s="103"/>
      <c r="R495" s="112" t="e">
        <f t="shared" si="61"/>
        <v>#VALUE!</v>
      </c>
    </row>
    <row r="496" spans="1:18" hidden="1">
      <c r="A496" s="25">
        <v>492</v>
      </c>
      <c r="B496" s="109"/>
      <c r="C496" s="109"/>
      <c r="D496" s="103"/>
      <c r="E496" s="10"/>
      <c r="F496" s="115"/>
      <c r="G496" s="110"/>
      <c r="H496" s="194" t="str">
        <f t="shared" si="67"/>
        <v/>
      </c>
      <c r="I496" s="114"/>
      <c r="J496" s="118">
        <f t="shared" si="62"/>
        <v>0</v>
      </c>
      <c r="K496" s="109">
        <f t="shared" si="63"/>
        <v>0</v>
      </c>
      <c r="L496" s="109">
        <f t="shared" si="64"/>
        <v>0</v>
      </c>
      <c r="M496" s="119">
        <f t="shared" si="60"/>
        <v>0</v>
      </c>
      <c r="N496" s="120">
        <f t="shared" si="65"/>
        <v>0</v>
      </c>
      <c r="O496" s="120" t="str">
        <f t="shared" si="66"/>
        <v/>
      </c>
      <c r="P496" s="19"/>
      <c r="Q496" s="103"/>
      <c r="R496" s="112" t="e">
        <f t="shared" si="61"/>
        <v>#VALUE!</v>
      </c>
    </row>
    <row r="497" spans="1:18" hidden="1">
      <c r="A497" s="25">
        <v>493</v>
      </c>
      <c r="B497" s="109"/>
      <c r="C497" s="109"/>
      <c r="D497" s="103"/>
      <c r="E497" s="10"/>
      <c r="F497" s="115"/>
      <c r="G497" s="110"/>
      <c r="H497" s="194" t="str">
        <f t="shared" si="67"/>
        <v/>
      </c>
      <c r="I497" s="114"/>
      <c r="J497" s="118">
        <f t="shared" si="62"/>
        <v>0</v>
      </c>
      <c r="K497" s="109">
        <f t="shared" si="63"/>
        <v>0</v>
      </c>
      <c r="L497" s="109">
        <f t="shared" si="64"/>
        <v>0</v>
      </c>
      <c r="M497" s="119">
        <f t="shared" si="60"/>
        <v>0</v>
      </c>
      <c r="N497" s="120">
        <f t="shared" si="65"/>
        <v>0</v>
      </c>
      <c r="O497" s="120" t="str">
        <f t="shared" si="66"/>
        <v/>
      </c>
      <c r="P497" s="19"/>
      <c r="Q497" s="103"/>
      <c r="R497" s="112" t="e">
        <f t="shared" si="61"/>
        <v>#VALUE!</v>
      </c>
    </row>
    <row r="498" spans="1:18" hidden="1">
      <c r="A498" s="25">
        <v>494</v>
      </c>
      <c r="B498" s="109"/>
      <c r="C498" s="109"/>
      <c r="D498" s="103"/>
      <c r="E498" s="10"/>
      <c r="F498" s="115"/>
      <c r="G498" s="110"/>
      <c r="H498" s="194" t="str">
        <f t="shared" si="67"/>
        <v/>
      </c>
      <c r="I498" s="114"/>
      <c r="J498" s="118">
        <f t="shared" si="62"/>
        <v>0</v>
      </c>
      <c r="K498" s="109">
        <f t="shared" si="63"/>
        <v>0</v>
      </c>
      <c r="L498" s="109">
        <f t="shared" si="64"/>
        <v>0</v>
      </c>
      <c r="M498" s="119">
        <f t="shared" si="60"/>
        <v>0</v>
      </c>
      <c r="N498" s="120">
        <f t="shared" si="65"/>
        <v>0</v>
      </c>
      <c r="O498" s="120" t="str">
        <f t="shared" si="66"/>
        <v/>
      </c>
      <c r="P498" s="19"/>
      <c r="Q498" s="103"/>
      <c r="R498" s="112" t="e">
        <f t="shared" si="61"/>
        <v>#VALUE!</v>
      </c>
    </row>
    <row r="499" spans="1:18" hidden="1">
      <c r="A499" s="25">
        <v>495</v>
      </c>
      <c r="B499" s="109"/>
      <c r="C499" s="109"/>
      <c r="D499" s="103"/>
      <c r="E499" s="10"/>
      <c r="F499" s="115"/>
      <c r="G499" s="110"/>
      <c r="H499" s="194" t="str">
        <f t="shared" si="67"/>
        <v/>
      </c>
      <c r="I499" s="114"/>
      <c r="J499" s="118">
        <f t="shared" si="62"/>
        <v>0</v>
      </c>
      <c r="K499" s="109">
        <f t="shared" si="63"/>
        <v>0</v>
      </c>
      <c r="L499" s="109">
        <f t="shared" si="64"/>
        <v>0</v>
      </c>
      <c r="M499" s="119">
        <f t="shared" si="60"/>
        <v>0</v>
      </c>
      <c r="N499" s="120">
        <f t="shared" si="65"/>
        <v>0</v>
      </c>
      <c r="O499" s="120" t="str">
        <f t="shared" si="66"/>
        <v/>
      </c>
      <c r="P499" s="19"/>
      <c r="Q499" s="103"/>
      <c r="R499" s="112" t="e">
        <f t="shared" si="61"/>
        <v>#VALUE!</v>
      </c>
    </row>
    <row r="500" spans="1:18" hidden="1">
      <c r="A500" s="25">
        <v>496</v>
      </c>
      <c r="B500" s="109"/>
      <c r="C500" s="109"/>
      <c r="D500" s="103"/>
      <c r="E500" s="10"/>
      <c r="F500" s="115"/>
      <c r="G500" s="110"/>
      <c r="H500" s="194" t="str">
        <f t="shared" si="67"/>
        <v/>
      </c>
      <c r="I500" s="114"/>
      <c r="J500" s="118">
        <f t="shared" si="62"/>
        <v>0</v>
      </c>
      <c r="K500" s="109">
        <f t="shared" si="63"/>
        <v>0</v>
      </c>
      <c r="L500" s="109">
        <f t="shared" si="64"/>
        <v>0</v>
      </c>
      <c r="M500" s="119">
        <f t="shared" si="60"/>
        <v>0</v>
      </c>
      <c r="N500" s="120">
        <f t="shared" si="65"/>
        <v>0</v>
      </c>
      <c r="O500" s="120" t="str">
        <f t="shared" si="66"/>
        <v/>
      </c>
      <c r="P500" s="19"/>
      <c r="Q500" s="103"/>
      <c r="R500" s="112" t="e">
        <f t="shared" si="61"/>
        <v>#VALUE!</v>
      </c>
    </row>
    <row r="501" spans="1:18" hidden="1">
      <c r="A501" s="25">
        <v>497</v>
      </c>
      <c r="B501" s="109"/>
      <c r="C501" s="109"/>
      <c r="D501" s="103"/>
      <c r="E501" s="10"/>
      <c r="F501" s="115"/>
      <c r="G501" s="110"/>
      <c r="H501" s="194" t="str">
        <f t="shared" si="67"/>
        <v/>
      </c>
      <c r="I501" s="114"/>
      <c r="J501" s="118">
        <f t="shared" si="62"/>
        <v>0</v>
      </c>
      <c r="K501" s="109">
        <f t="shared" si="63"/>
        <v>0</v>
      </c>
      <c r="L501" s="109">
        <f t="shared" si="64"/>
        <v>0</v>
      </c>
      <c r="M501" s="119">
        <f t="shared" si="60"/>
        <v>0</v>
      </c>
      <c r="N501" s="120">
        <f t="shared" si="65"/>
        <v>0</v>
      </c>
      <c r="O501" s="120" t="str">
        <f t="shared" si="66"/>
        <v/>
      </c>
      <c r="P501" s="19"/>
      <c r="Q501" s="103"/>
      <c r="R501" s="112" t="e">
        <f t="shared" si="61"/>
        <v>#VALUE!</v>
      </c>
    </row>
    <row r="502" spans="1:18" hidden="1">
      <c r="A502" s="25">
        <v>498</v>
      </c>
      <c r="B502" s="109"/>
      <c r="C502" s="109"/>
      <c r="D502" s="103"/>
      <c r="E502" s="10"/>
      <c r="F502" s="115"/>
      <c r="G502" s="110"/>
      <c r="H502" s="194" t="str">
        <f t="shared" si="67"/>
        <v/>
      </c>
      <c r="I502" s="114"/>
      <c r="J502" s="118">
        <f t="shared" si="62"/>
        <v>0</v>
      </c>
      <c r="K502" s="109">
        <f t="shared" si="63"/>
        <v>0</v>
      </c>
      <c r="L502" s="109">
        <f t="shared" si="64"/>
        <v>0</v>
      </c>
      <c r="M502" s="119">
        <f t="shared" si="60"/>
        <v>0</v>
      </c>
      <c r="N502" s="120">
        <f t="shared" si="65"/>
        <v>0</v>
      </c>
      <c r="O502" s="120" t="str">
        <f t="shared" si="66"/>
        <v/>
      </c>
      <c r="P502" s="19"/>
      <c r="Q502" s="103"/>
      <c r="R502" s="112" t="e">
        <f t="shared" si="61"/>
        <v>#VALUE!</v>
      </c>
    </row>
    <row r="503" spans="1:18" hidden="1">
      <c r="A503" s="25">
        <v>499</v>
      </c>
      <c r="B503" s="109"/>
      <c r="C503" s="109"/>
      <c r="D503" s="103"/>
      <c r="E503" s="10"/>
      <c r="F503" s="115"/>
      <c r="G503" s="110"/>
      <c r="H503" s="194" t="str">
        <f t="shared" si="67"/>
        <v/>
      </c>
      <c r="I503" s="114"/>
      <c r="J503" s="118">
        <f t="shared" si="62"/>
        <v>0</v>
      </c>
      <c r="K503" s="109">
        <f t="shared" si="63"/>
        <v>0</v>
      </c>
      <c r="L503" s="109">
        <f t="shared" si="64"/>
        <v>0</v>
      </c>
      <c r="M503" s="119">
        <f t="shared" ref="M503:M566" si="68">F503</f>
        <v>0</v>
      </c>
      <c r="N503" s="120">
        <f t="shared" si="65"/>
        <v>0</v>
      </c>
      <c r="O503" s="120" t="str">
        <f t="shared" si="66"/>
        <v/>
      </c>
      <c r="P503" s="19"/>
      <c r="Q503" s="103"/>
      <c r="R503" s="112" t="e">
        <f t="shared" ref="R503:R566" si="69">H503-O503</f>
        <v>#VALUE!</v>
      </c>
    </row>
    <row r="504" spans="1:18" hidden="1">
      <c r="A504" s="25">
        <v>500</v>
      </c>
      <c r="B504" s="109"/>
      <c r="C504" s="109"/>
      <c r="D504" s="103"/>
      <c r="E504" s="10"/>
      <c r="F504" s="115"/>
      <c r="G504" s="110"/>
      <c r="H504" s="194" t="str">
        <f t="shared" si="67"/>
        <v/>
      </c>
      <c r="I504" s="114"/>
      <c r="J504" s="118">
        <f t="shared" si="62"/>
        <v>0</v>
      </c>
      <c r="K504" s="109">
        <f t="shared" si="63"/>
        <v>0</v>
      </c>
      <c r="L504" s="109">
        <f t="shared" si="64"/>
        <v>0</v>
      </c>
      <c r="M504" s="119">
        <f t="shared" si="68"/>
        <v>0</v>
      </c>
      <c r="N504" s="120">
        <f t="shared" si="65"/>
        <v>0</v>
      </c>
      <c r="O504" s="120" t="str">
        <f t="shared" si="66"/>
        <v/>
      </c>
      <c r="P504" s="19"/>
      <c r="Q504" s="103"/>
      <c r="R504" s="112" t="e">
        <f t="shared" si="69"/>
        <v>#VALUE!</v>
      </c>
    </row>
    <row r="505" spans="1:18" hidden="1">
      <c r="A505" s="25">
        <v>501</v>
      </c>
      <c r="B505" s="109"/>
      <c r="C505" s="109"/>
      <c r="D505" s="103"/>
      <c r="E505" s="10"/>
      <c r="F505" s="115"/>
      <c r="G505" s="110"/>
      <c r="H505" s="194" t="str">
        <f t="shared" si="67"/>
        <v/>
      </c>
      <c r="I505" s="114"/>
      <c r="J505" s="118">
        <f t="shared" si="62"/>
        <v>0</v>
      </c>
      <c r="K505" s="109">
        <f t="shared" si="63"/>
        <v>0</v>
      </c>
      <c r="L505" s="109">
        <f t="shared" si="64"/>
        <v>0</v>
      </c>
      <c r="M505" s="119">
        <f t="shared" si="68"/>
        <v>0</v>
      </c>
      <c r="N505" s="120">
        <f t="shared" si="65"/>
        <v>0</v>
      </c>
      <c r="O505" s="120" t="str">
        <f t="shared" si="66"/>
        <v/>
      </c>
      <c r="P505" s="19"/>
      <c r="Q505" s="103"/>
      <c r="R505" s="112" t="e">
        <f t="shared" si="69"/>
        <v>#VALUE!</v>
      </c>
    </row>
    <row r="506" spans="1:18" hidden="1">
      <c r="A506" s="25">
        <v>502</v>
      </c>
      <c r="B506" s="109"/>
      <c r="C506" s="109"/>
      <c r="D506" s="103"/>
      <c r="E506" s="10"/>
      <c r="F506" s="115"/>
      <c r="G506" s="110"/>
      <c r="H506" s="194" t="str">
        <f t="shared" si="67"/>
        <v/>
      </c>
      <c r="I506" s="114"/>
      <c r="J506" s="118">
        <f t="shared" si="62"/>
        <v>0</v>
      </c>
      <c r="K506" s="109">
        <f t="shared" si="63"/>
        <v>0</v>
      </c>
      <c r="L506" s="109">
        <f t="shared" si="64"/>
        <v>0</v>
      </c>
      <c r="M506" s="119">
        <f t="shared" si="68"/>
        <v>0</v>
      </c>
      <c r="N506" s="120">
        <f t="shared" si="65"/>
        <v>0</v>
      </c>
      <c r="O506" s="120" t="str">
        <f t="shared" si="66"/>
        <v/>
      </c>
      <c r="P506" s="19"/>
      <c r="Q506" s="103"/>
      <c r="R506" s="112" t="e">
        <f t="shared" si="69"/>
        <v>#VALUE!</v>
      </c>
    </row>
    <row r="507" spans="1:18" hidden="1">
      <c r="A507" s="25">
        <v>503</v>
      </c>
      <c r="B507" s="109"/>
      <c r="C507" s="109"/>
      <c r="D507" s="103"/>
      <c r="E507" s="10"/>
      <c r="F507" s="115"/>
      <c r="G507" s="110"/>
      <c r="H507" s="194" t="str">
        <f t="shared" si="67"/>
        <v/>
      </c>
      <c r="I507" s="114"/>
      <c r="J507" s="118">
        <f t="shared" si="62"/>
        <v>0</v>
      </c>
      <c r="K507" s="109">
        <f t="shared" si="63"/>
        <v>0</v>
      </c>
      <c r="L507" s="109">
        <f t="shared" si="64"/>
        <v>0</v>
      </c>
      <c r="M507" s="119">
        <f t="shared" si="68"/>
        <v>0</v>
      </c>
      <c r="N507" s="120">
        <f t="shared" si="65"/>
        <v>0</v>
      </c>
      <c r="O507" s="120" t="str">
        <f t="shared" si="66"/>
        <v/>
      </c>
      <c r="P507" s="19"/>
      <c r="Q507" s="103"/>
      <c r="R507" s="112" t="e">
        <f t="shared" si="69"/>
        <v>#VALUE!</v>
      </c>
    </row>
    <row r="508" spans="1:18" hidden="1">
      <c r="A508" s="25">
        <v>504</v>
      </c>
      <c r="B508" s="109"/>
      <c r="C508" s="109"/>
      <c r="D508" s="103"/>
      <c r="E508" s="10"/>
      <c r="F508" s="115"/>
      <c r="G508" s="110"/>
      <c r="H508" s="194" t="str">
        <f t="shared" si="67"/>
        <v/>
      </c>
      <c r="I508" s="114"/>
      <c r="J508" s="118">
        <f t="shared" si="62"/>
        <v>0</v>
      </c>
      <c r="K508" s="109">
        <f t="shared" si="63"/>
        <v>0</v>
      </c>
      <c r="L508" s="109">
        <f t="shared" si="64"/>
        <v>0</v>
      </c>
      <c r="M508" s="119">
        <f t="shared" si="68"/>
        <v>0</v>
      </c>
      <c r="N508" s="120">
        <f t="shared" si="65"/>
        <v>0</v>
      </c>
      <c r="O508" s="120" t="str">
        <f t="shared" si="66"/>
        <v/>
      </c>
      <c r="P508" s="19"/>
      <c r="Q508" s="103"/>
      <c r="R508" s="112" t="e">
        <f t="shared" si="69"/>
        <v>#VALUE!</v>
      </c>
    </row>
    <row r="509" spans="1:18" hidden="1">
      <c r="A509" s="25">
        <v>505</v>
      </c>
      <c r="B509" s="109"/>
      <c r="C509" s="109"/>
      <c r="D509" s="103"/>
      <c r="E509" s="10"/>
      <c r="F509" s="115"/>
      <c r="G509" s="110"/>
      <c r="H509" s="194" t="str">
        <f t="shared" si="67"/>
        <v/>
      </c>
      <c r="I509" s="114"/>
      <c r="J509" s="118">
        <f t="shared" si="62"/>
        <v>0</v>
      </c>
      <c r="K509" s="109">
        <f t="shared" si="63"/>
        <v>0</v>
      </c>
      <c r="L509" s="109">
        <f t="shared" si="64"/>
        <v>0</v>
      </c>
      <c r="M509" s="119">
        <f t="shared" si="68"/>
        <v>0</v>
      </c>
      <c r="N509" s="120">
        <f t="shared" si="65"/>
        <v>0</v>
      </c>
      <c r="O509" s="120" t="str">
        <f t="shared" si="66"/>
        <v/>
      </c>
      <c r="P509" s="19"/>
      <c r="Q509" s="103"/>
      <c r="R509" s="112" t="e">
        <f t="shared" si="69"/>
        <v>#VALUE!</v>
      </c>
    </row>
    <row r="510" spans="1:18" hidden="1">
      <c r="A510" s="25">
        <v>506</v>
      </c>
      <c r="B510" s="109"/>
      <c r="C510" s="109"/>
      <c r="D510" s="103"/>
      <c r="E510" s="10"/>
      <c r="F510" s="115"/>
      <c r="G510" s="110"/>
      <c r="H510" s="194" t="str">
        <f t="shared" si="67"/>
        <v/>
      </c>
      <c r="I510" s="114"/>
      <c r="J510" s="118">
        <f t="shared" si="62"/>
        <v>0</v>
      </c>
      <c r="K510" s="109">
        <f t="shared" si="63"/>
        <v>0</v>
      </c>
      <c r="L510" s="109">
        <f t="shared" si="64"/>
        <v>0</v>
      </c>
      <c r="M510" s="119">
        <f t="shared" si="68"/>
        <v>0</v>
      </c>
      <c r="N510" s="120">
        <f t="shared" si="65"/>
        <v>0</v>
      </c>
      <c r="O510" s="120" t="str">
        <f t="shared" si="66"/>
        <v/>
      </c>
      <c r="P510" s="19"/>
      <c r="Q510" s="103"/>
      <c r="R510" s="112" t="e">
        <f t="shared" si="69"/>
        <v>#VALUE!</v>
      </c>
    </row>
    <row r="511" spans="1:18" hidden="1">
      <c r="A511" s="25">
        <v>507</v>
      </c>
      <c r="B511" s="109"/>
      <c r="C511" s="109"/>
      <c r="D511" s="103"/>
      <c r="E511" s="10"/>
      <c r="F511" s="115"/>
      <c r="G511" s="110"/>
      <c r="H511" s="194" t="str">
        <f t="shared" si="67"/>
        <v/>
      </c>
      <c r="I511" s="114"/>
      <c r="J511" s="118">
        <f t="shared" si="62"/>
        <v>0</v>
      </c>
      <c r="K511" s="109">
        <f t="shared" si="63"/>
        <v>0</v>
      </c>
      <c r="L511" s="109">
        <f t="shared" si="64"/>
        <v>0</v>
      </c>
      <c r="M511" s="119">
        <f t="shared" si="68"/>
        <v>0</v>
      </c>
      <c r="N511" s="120">
        <f t="shared" si="65"/>
        <v>0</v>
      </c>
      <c r="O511" s="120" t="str">
        <f t="shared" si="66"/>
        <v/>
      </c>
      <c r="P511" s="19"/>
      <c r="Q511" s="103"/>
      <c r="R511" s="112" t="e">
        <f t="shared" si="69"/>
        <v>#VALUE!</v>
      </c>
    </row>
    <row r="512" spans="1:18" hidden="1">
      <c r="A512" s="25">
        <v>508</v>
      </c>
      <c r="B512" s="109"/>
      <c r="C512" s="109"/>
      <c r="D512" s="103"/>
      <c r="E512" s="10"/>
      <c r="F512" s="115"/>
      <c r="G512" s="110"/>
      <c r="H512" s="194" t="str">
        <f t="shared" si="67"/>
        <v/>
      </c>
      <c r="I512" s="114"/>
      <c r="J512" s="118">
        <f t="shared" si="62"/>
        <v>0</v>
      </c>
      <c r="K512" s="109">
        <f t="shared" si="63"/>
        <v>0</v>
      </c>
      <c r="L512" s="109">
        <f t="shared" si="64"/>
        <v>0</v>
      </c>
      <c r="M512" s="119">
        <f t="shared" si="68"/>
        <v>0</v>
      </c>
      <c r="N512" s="120">
        <f t="shared" si="65"/>
        <v>0</v>
      </c>
      <c r="O512" s="120" t="str">
        <f t="shared" si="66"/>
        <v/>
      </c>
      <c r="P512" s="19"/>
      <c r="Q512" s="103"/>
      <c r="R512" s="112" t="e">
        <f t="shared" si="69"/>
        <v>#VALUE!</v>
      </c>
    </row>
    <row r="513" spans="1:18" hidden="1">
      <c r="A513" s="25">
        <v>509</v>
      </c>
      <c r="B513" s="109"/>
      <c r="C513" s="109"/>
      <c r="D513" s="103"/>
      <c r="E513" s="10"/>
      <c r="F513" s="115"/>
      <c r="G513" s="110"/>
      <c r="H513" s="194" t="str">
        <f t="shared" si="67"/>
        <v/>
      </c>
      <c r="I513" s="114"/>
      <c r="J513" s="118">
        <f t="shared" si="62"/>
        <v>0</v>
      </c>
      <c r="K513" s="109">
        <f t="shared" si="63"/>
        <v>0</v>
      </c>
      <c r="L513" s="109">
        <f t="shared" si="64"/>
        <v>0</v>
      </c>
      <c r="M513" s="119">
        <f t="shared" si="68"/>
        <v>0</v>
      </c>
      <c r="N513" s="120">
        <f t="shared" si="65"/>
        <v>0</v>
      </c>
      <c r="O513" s="120" t="str">
        <f t="shared" si="66"/>
        <v/>
      </c>
      <c r="P513" s="19"/>
      <c r="Q513" s="103"/>
      <c r="R513" s="112" t="e">
        <f t="shared" si="69"/>
        <v>#VALUE!</v>
      </c>
    </row>
    <row r="514" spans="1:18" hidden="1">
      <c r="A514" s="25">
        <v>510</v>
      </c>
      <c r="B514" s="109"/>
      <c r="C514" s="109"/>
      <c r="D514" s="103"/>
      <c r="E514" s="10"/>
      <c r="F514" s="115"/>
      <c r="G514" s="110"/>
      <c r="H514" s="194" t="str">
        <f t="shared" si="67"/>
        <v/>
      </c>
      <c r="I514" s="114"/>
      <c r="J514" s="118">
        <f t="shared" si="62"/>
        <v>0</v>
      </c>
      <c r="K514" s="109">
        <f t="shared" si="63"/>
        <v>0</v>
      </c>
      <c r="L514" s="109">
        <f t="shared" si="64"/>
        <v>0</v>
      </c>
      <c r="M514" s="119">
        <f t="shared" si="68"/>
        <v>0</v>
      </c>
      <c r="N514" s="120">
        <f t="shared" si="65"/>
        <v>0</v>
      </c>
      <c r="O514" s="120" t="str">
        <f t="shared" si="66"/>
        <v/>
      </c>
      <c r="P514" s="19"/>
      <c r="Q514" s="103"/>
      <c r="R514" s="112" t="e">
        <f t="shared" si="69"/>
        <v>#VALUE!</v>
      </c>
    </row>
    <row r="515" spans="1:18" hidden="1">
      <c r="A515" s="25">
        <v>511</v>
      </c>
      <c r="B515" s="109"/>
      <c r="C515" s="109"/>
      <c r="D515" s="103"/>
      <c r="E515" s="10"/>
      <c r="F515" s="115"/>
      <c r="G515" s="110"/>
      <c r="H515" s="194" t="str">
        <f t="shared" si="67"/>
        <v/>
      </c>
      <c r="I515" s="114"/>
      <c r="J515" s="118">
        <f t="shared" si="62"/>
        <v>0</v>
      </c>
      <c r="K515" s="109">
        <f t="shared" si="63"/>
        <v>0</v>
      </c>
      <c r="L515" s="109">
        <f t="shared" si="64"/>
        <v>0</v>
      </c>
      <c r="M515" s="119">
        <f t="shared" si="68"/>
        <v>0</v>
      </c>
      <c r="N515" s="120">
        <f t="shared" si="65"/>
        <v>0</v>
      </c>
      <c r="O515" s="120" t="str">
        <f t="shared" si="66"/>
        <v/>
      </c>
      <c r="P515" s="19"/>
      <c r="Q515" s="103"/>
      <c r="R515" s="112" t="e">
        <f t="shared" si="69"/>
        <v>#VALUE!</v>
      </c>
    </row>
    <row r="516" spans="1:18" hidden="1">
      <c r="A516" s="25">
        <v>512</v>
      </c>
      <c r="B516" s="109"/>
      <c r="C516" s="109"/>
      <c r="D516" s="103"/>
      <c r="E516" s="10"/>
      <c r="F516" s="115"/>
      <c r="G516" s="110"/>
      <c r="H516" s="194" t="str">
        <f t="shared" si="67"/>
        <v/>
      </c>
      <c r="I516" s="114"/>
      <c r="J516" s="118">
        <f t="shared" si="62"/>
        <v>0</v>
      </c>
      <c r="K516" s="109">
        <f t="shared" si="63"/>
        <v>0</v>
      </c>
      <c r="L516" s="109">
        <f t="shared" si="64"/>
        <v>0</v>
      </c>
      <c r="M516" s="119">
        <f t="shared" si="68"/>
        <v>0</v>
      </c>
      <c r="N516" s="120">
        <f t="shared" si="65"/>
        <v>0</v>
      </c>
      <c r="O516" s="120" t="str">
        <f t="shared" si="66"/>
        <v/>
      </c>
      <c r="P516" s="19"/>
      <c r="Q516" s="103"/>
      <c r="R516" s="112" t="e">
        <f t="shared" si="69"/>
        <v>#VALUE!</v>
      </c>
    </row>
    <row r="517" spans="1:18" hidden="1">
      <c r="A517" s="25">
        <v>513</v>
      </c>
      <c r="B517" s="109"/>
      <c r="C517" s="109"/>
      <c r="D517" s="103"/>
      <c r="E517" s="10"/>
      <c r="F517" s="115"/>
      <c r="G517" s="110"/>
      <c r="H517" s="194" t="str">
        <f t="shared" si="67"/>
        <v/>
      </c>
      <c r="I517" s="114"/>
      <c r="J517" s="118">
        <f t="shared" si="62"/>
        <v>0</v>
      </c>
      <c r="K517" s="109">
        <f t="shared" si="63"/>
        <v>0</v>
      </c>
      <c r="L517" s="109">
        <f t="shared" si="64"/>
        <v>0</v>
      </c>
      <c r="M517" s="119">
        <f t="shared" si="68"/>
        <v>0</v>
      </c>
      <c r="N517" s="120">
        <f t="shared" si="65"/>
        <v>0</v>
      </c>
      <c r="O517" s="120" t="str">
        <f t="shared" si="66"/>
        <v/>
      </c>
      <c r="P517" s="19"/>
      <c r="Q517" s="103"/>
      <c r="R517" s="112" t="e">
        <f t="shared" si="69"/>
        <v>#VALUE!</v>
      </c>
    </row>
    <row r="518" spans="1:18" hidden="1">
      <c r="A518" s="25">
        <v>514</v>
      </c>
      <c r="B518" s="109"/>
      <c r="C518" s="109"/>
      <c r="D518" s="103"/>
      <c r="E518" s="10"/>
      <c r="F518" s="115"/>
      <c r="G518" s="110"/>
      <c r="H518" s="194" t="str">
        <f t="shared" si="67"/>
        <v/>
      </c>
      <c r="I518" s="114"/>
      <c r="J518" s="118">
        <f t="shared" ref="J518:J581" si="70">B518</f>
        <v>0</v>
      </c>
      <c r="K518" s="109">
        <f t="shared" ref="K518:K581" si="71">C518</f>
        <v>0</v>
      </c>
      <c r="L518" s="109">
        <f t="shared" ref="L518:L581" si="72">E518</f>
        <v>0</v>
      </c>
      <c r="M518" s="119">
        <f t="shared" si="68"/>
        <v>0</v>
      </c>
      <c r="N518" s="120">
        <f t="shared" ref="N518:N581" si="73">G518</f>
        <v>0</v>
      </c>
      <c r="O518" s="120" t="str">
        <f t="shared" ref="O518:O581" si="74">H518</f>
        <v/>
      </c>
      <c r="P518" s="19"/>
      <c r="Q518" s="103"/>
      <c r="R518" s="112" t="e">
        <f t="shared" si="69"/>
        <v>#VALUE!</v>
      </c>
    </row>
    <row r="519" spans="1:18" hidden="1">
      <c r="A519" s="25">
        <v>515</v>
      </c>
      <c r="B519" s="109"/>
      <c r="C519" s="109"/>
      <c r="D519" s="103"/>
      <c r="E519" s="10"/>
      <c r="F519" s="115"/>
      <c r="G519" s="110"/>
      <c r="H519" s="194" t="str">
        <f t="shared" si="67"/>
        <v/>
      </c>
      <c r="I519" s="114"/>
      <c r="J519" s="118">
        <f t="shared" si="70"/>
        <v>0</v>
      </c>
      <c r="K519" s="109">
        <f t="shared" si="71"/>
        <v>0</v>
      </c>
      <c r="L519" s="109">
        <f t="shared" si="72"/>
        <v>0</v>
      </c>
      <c r="M519" s="119">
        <f t="shared" si="68"/>
        <v>0</v>
      </c>
      <c r="N519" s="120">
        <f t="shared" si="73"/>
        <v>0</v>
      </c>
      <c r="O519" s="120" t="str">
        <f t="shared" si="74"/>
        <v/>
      </c>
      <c r="P519" s="19"/>
      <c r="Q519" s="103"/>
      <c r="R519" s="112" t="e">
        <f t="shared" si="69"/>
        <v>#VALUE!</v>
      </c>
    </row>
    <row r="520" spans="1:18" hidden="1">
      <c r="A520" s="25">
        <v>516</v>
      </c>
      <c r="B520" s="109"/>
      <c r="C520" s="109"/>
      <c r="D520" s="103"/>
      <c r="E520" s="10"/>
      <c r="F520" s="115"/>
      <c r="G520" s="110"/>
      <c r="H520" s="194" t="str">
        <f t="shared" ref="H520:H583" si="75">IF(F520="","",G520*F520)</f>
        <v/>
      </c>
      <c r="I520" s="114"/>
      <c r="J520" s="118">
        <f t="shared" si="70"/>
        <v>0</v>
      </c>
      <c r="K520" s="109">
        <f t="shared" si="71"/>
        <v>0</v>
      </c>
      <c r="L520" s="109">
        <f t="shared" si="72"/>
        <v>0</v>
      </c>
      <c r="M520" s="119">
        <f t="shared" si="68"/>
        <v>0</v>
      </c>
      <c r="N520" s="120">
        <f t="shared" si="73"/>
        <v>0</v>
      </c>
      <c r="O520" s="120" t="str">
        <f t="shared" si="74"/>
        <v/>
      </c>
      <c r="P520" s="19"/>
      <c r="Q520" s="103"/>
      <c r="R520" s="112" t="e">
        <f t="shared" si="69"/>
        <v>#VALUE!</v>
      </c>
    </row>
    <row r="521" spans="1:18" hidden="1">
      <c r="A521" s="25">
        <v>517</v>
      </c>
      <c r="B521" s="109"/>
      <c r="C521" s="109"/>
      <c r="D521" s="103"/>
      <c r="E521" s="10"/>
      <c r="F521" s="115"/>
      <c r="G521" s="110"/>
      <c r="H521" s="194" t="str">
        <f t="shared" si="75"/>
        <v/>
      </c>
      <c r="I521" s="114"/>
      <c r="J521" s="118">
        <f t="shared" si="70"/>
        <v>0</v>
      </c>
      <c r="K521" s="109">
        <f t="shared" si="71"/>
        <v>0</v>
      </c>
      <c r="L521" s="109">
        <f t="shared" si="72"/>
        <v>0</v>
      </c>
      <c r="M521" s="119">
        <f t="shared" si="68"/>
        <v>0</v>
      </c>
      <c r="N521" s="120">
        <f t="shared" si="73"/>
        <v>0</v>
      </c>
      <c r="O521" s="120" t="str">
        <f t="shared" si="74"/>
        <v/>
      </c>
      <c r="P521" s="19"/>
      <c r="Q521" s="103"/>
      <c r="R521" s="112" t="e">
        <f t="shared" si="69"/>
        <v>#VALUE!</v>
      </c>
    </row>
    <row r="522" spans="1:18" hidden="1">
      <c r="A522" s="25">
        <v>518</v>
      </c>
      <c r="B522" s="109"/>
      <c r="C522" s="109"/>
      <c r="D522" s="103"/>
      <c r="E522" s="10"/>
      <c r="F522" s="115"/>
      <c r="G522" s="110"/>
      <c r="H522" s="194" t="str">
        <f t="shared" si="75"/>
        <v/>
      </c>
      <c r="I522" s="114"/>
      <c r="J522" s="118">
        <f t="shared" si="70"/>
        <v>0</v>
      </c>
      <c r="K522" s="109">
        <f t="shared" si="71"/>
        <v>0</v>
      </c>
      <c r="L522" s="109">
        <f t="shared" si="72"/>
        <v>0</v>
      </c>
      <c r="M522" s="119">
        <f t="shared" si="68"/>
        <v>0</v>
      </c>
      <c r="N522" s="120">
        <f t="shared" si="73"/>
        <v>0</v>
      </c>
      <c r="O522" s="120" t="str">
        <f t="shared" si="74"/>
        <v/>
      </c>
      <c r="P522" s="19"/>
      <c r="Q522" s="103"/>
      <c r="R522" s="112" t="e">
        <f t="shared" si="69"/>
        <v>#VALUE!</v>
      </c>
    </row>
    <row r="523" spans="1:18" hidden="1">
      <c r="A523" s="25">
        <v>519</v>
      </c>
      <c r="B523" s="109"/>
      <c r="C523" s="109"/>
      <c r="D523" s="103"/>
      <c r="E523" s="10"/>
      <c r="F523" s="115"/>
      <c r="G523" s="110"/>
      <c r="H523" s="194" t="str">
        <f t="shared" si="75"/>
        <v/>
      </c>
      <c r="I523" s="114"/>
      <c r="J523" s="118">
        <f t="shared" si="70"/>
        <v>0</v>
      </c>
      <c r="K523" s="109">
        <f t="shared" si="71"/>
        <v>0</v>
      </c>
      <c r="L523" s="109">
        <f t="shared" si="72"/>
        <v>0</v>
      </c>
      <c r="M523" s="119">
        <f t="shared" si="68"/>
        <v>0</v>
      </c>
      <c r="N523" s="120">
        <f t="shared" si="73"/>
        <v>0</v>
      </c>
      <c r="O523" s="120" t="str">
        <f t="shared" si="74"/>
        <v/>
      </c>
      <c r="P523" s="19"/>
      <c r="Q523" s="103"/>
      <c r="R523" s="112" t="e">
        <f t="shared" si="69"/>
        <v>#VALUE!</v>
      </c>
    </row>
    <row r="524" spans="1:18" hidden="1">
      <c r="A524" s="25">
        <v>520</v>
      </c>
      <c r="B524" s="109"/>
      <c r="C524" s="109"/>
      <c r="D524" s="103"/>
      <c r="E524" s="10"/>
      <c r="F524" s="115"/>
      <c r="G524" s="110"/>
      <c r="H524" s="194" t="str">
        <f t="shared" si="75"/>
        <v/>
      </c>
      <c r="I524" s="114"/>
      <c r="J524" s="118">
        <f t="shared" si="70"/>
        <v>0</v>
      </c>
      <c r="K524" s="109">
        <f t="shared" si="71"/>
        <v>0</v>
      </c>
      <c r="L524" s="109">
        <f t="shared" si="72"/>
        <v>0</v>
      </c>
      <c r="M524" s="119">
        <f t="shared" si="68"/>
        <v>0</v>
      </c>
      <c r="N524" s="120">
        <f t="shared" si="73"/>
        <v>0</v>
      </c>
      <c r="O524" s="120" t="str">
        <f t="shared" si="74"/>
        <v/>
      </c>
      <c r="P524" s="19"/>
      <c r="Q524" s="103"/>
      <c r="R524" s="112" t="e">
        <f t="shared" si="69"/>
        <v>#VALUE!</v>
      </c>
    </row>
    <row r="525" spans="1:18" hidden="1">
      <c r="A525" s="25">
        <v>521</v>
      </c>
      <c r="B525" s="109"/>
      <c r="C525" s="109"/>
      <c r="D525" s="103"/>
      <c r="E525" s="10"/>
      <c r="F525" s="115"/>
      <c r="G525" s="110"/>
      <c r="H525" s="194" t="str">
        <f t="shared" si="75"/>
        <v/>
      </c>
      <c r="I525" s="114"/>
      <c r="J525" s="118">
        <f t="shared" si="70"/>
        <v>0</v>
      </c>
      <c r="K525" s="109">
        <f t="shared" si="71"/>
        <v>0</v>
      </c>
      <c r="L525" s="109">
        <f t="shared" si="72"/>
        <v>0</v>
      </c>
      <c r="M525" s="119">
        <f t="shared" si="68"/>
        <v>0</v>
      </c>
      <c r="N525" s="120">
        <f t="shared" si="73"/>
        <v>0</v>
      </c>
      <c r="O525" s="120" t="str">
        <f t="shared" si="74"/>
        <v/>
      </c>
      <c r="P525" s="19"/>
      <c r="Q525" s="103"/>
      <c r="R525" s="112" t="e">
        <f t="shared" si="69"/>
        <v>#VALUE!</v>
      </c>
    </row>
    <row r="526" spans="1:18" hidden="1">
      <c r="A526" s="25">
        <v>522</v>
      </c>
      <c r="B526" s="109"/>
      <c r="C526" s="109"/>
      <c r="D526" s="103"/>
      <c r="E526" s="10"/>
      <c r="F526" s="115"/>
      <c r="G526" s="110"/>
      <c r="H526" s="194" t="str">
        <f t="shared" si="75"/>
        <v/>
      </c>
      <c r="I526" s="114"/>
      <c r="J526" s="118">
        <f t="shared" si="70"/>
        <v>0</v>
      </c>
      <c r="K526" s="109">
        <f t="shared" si="71"/>
        <v>0</v>
      </c>
      <c r="L526" s="109">
        <f t="shared" si="72"/>
        <v>0</v>
      </c>
      <c r="M526" s="119">
        <f t="shared" si="68"/>
        <v>0</v>
      </c>
      <c r="N526" s="120">
        <f t="shared" si="73"/>
        <v>0</v>
      </c>
      <c r="O526" s="120" t="str">
        <f t="shared" si="74"/>
        <v/>
      </c>
      <c r="P526" s="19"/>
      <c r="Q526" s="103"/>
      <c r="R526" s="112" t="e">
        <f t="shared" si="69"/>
        <v>#VALUE!</v>
      </c>
    </row>
    <row r="527" spans="1:18" hidden="1">
      <c r="A527" s="25">
        <v>523</v>
      </c>
      <c r="B527" s="109"/>
      <c r="C527" s="109"/>
      <c r="D527" s="103"/>
      <c r="E527" s="10"/>
      <c r="F527" s="115"/>
      <c r="G527" s="110"/>
      <c r="H527" s="194" t="str">
        <f t="shared" si="75"/>
        <v/>
      </c>
      <c r="I527" s="114"/>
      <c r="J527" s="118">
        <f t="shared" si="70"/>
        <v>0</v>
      </c>
      <c r="K527" s="109">
        <f t="shared" si="71"/>
        <v>0</v>
      </c>
      <c r="L527" s="109">
        <f t="shared" si="72"/>
        <v>0</v>
      </c>
      <c r="M527" s="119">
        <f t="shared" si="68"/>
        <v>0</v>
      </c>
      <c r="N527" s="120">
        <f t="shared" si="73"/>
        <v>0</v>
      </c>
      <c r="O527" s="120" t="str">
        <f t="shared" si="74"/>
        <v/>
      </c>
      <c r="P527" s="19"/>
      <c r="Q527" s="103"/>
      <c r="R527" s="112" t="e">
        <f t="shared" si="69"/>
        <v>#VALUE!</v>
      </c>
    </row>
    <row r="528" spans="1:18" hidden="1">
      <c r="A528" s="25">
        <v>524</v>
      </c>
      <c r="B528" s="109"/>
      <c r="C528" s="109"/>
      <c r="D528" s="103"/>
      <c r="E528" s="10"/>
      <c r="F528" s="115"/>
      <c r="G528" s="110"/>
      <c r="H528" s="194" t="str">
        <f t="shared" si="75"/>
        <v/>
      </c>
      <c r="I528" s="114"/>
      <c r="J528" s="118">
        <f t="shared" si="70"/>
        <v>0</v>
      </c>
      <c r="K528" s="109">
        <f t="shared" si="71"/>
        <v>0</v>
      </c>
      <c r="L528" s="109">
        <f t="shared" si="72"/>
        <v>0</v>
      </c>
      <c r="M528" s="119">
        <f t="shared" si="68"/>
        <v>0</v>
      </c>
      <c r="N528" s="120">
        <f t="shared" si="73"/>
        <v>0</v>
      </c>
      <c r="O528" s="120" t="str">
        <f t="shared" si="74"/>
        <v/>
      </c>
      <c r="P528" s="19"/>
      <c r="Q528" s="103"/>
      <c r="R528" s="112" t="e">
        <f t="shared" si="69"/>
        <v>#VALUE!</v>
      </c>
    </row>
    <row r="529" spans="1:18" hidden="1">
      <c r="A529" s="25">
        <v>525</v>
      </c>
      <c r="B529" s="109"/>
      <c r="C529" s="109"/>
      <c r="D529" s="103"/>
      <c r="E529" s="10"/>
      <c r="F529" s="115"/>
      <c r="G529" s="110"/>
      <c r="H529" s="194" t="str">
        <f t="shared" si="75"/>
        <v/>
      </c>
      <c r="I529" s="114"/>
      <c r="J529" s="118">
        <f t="shared" si="70"/>
        <v>0</v>
      </c>
      <c r="K529" s="109">
        <f t="shared" si="71"/>
        <v>0</v>
      </c>
      <c r="L529" s="109">
        <f t="shared" si="72"/>
        <v>0</v>
      </c>
      <c r="M529" s="119">
        <f t="shared" si="68"/>
        <v>0</v>
      </c>
      <c r="N529" s="120">
        <f t="shared" si="73"/>
        <v>0</v>
      </c>
      <c r="O529" s="120" t="str">
        <f t="shared" si="74"/>
        <v/>
      </c>
      <c r="P529" s="19"/>
      <c r="Q529" s="103"/>
      <c r="R529" s="112" t="e">
        <f t="shared" si="69"/>
        <v>#VALUE!</v>
      </c>
    </row>
    <row r="530" spans="1:18" hidden="1">
      <c r="A530" s="25">
        <v>526</v>
      </c>
      <c r="B530" s="109"/>
      <c r="C530" s="109"/>
      <c r="D530" s="103"/>
      <c r="E530" s="10"/>
      <c r="F530" s="115"/>
      <c r="G530" s="110"/>
      <c r="H530" s="194" t="str">
        <f t="shared" si="75"/>
        <v/>
      </c>
      <c r="I530" s="114"/>
      <c r="J530" s="118">
        <f t="shared" si="70"/>
        <v>0</v>
      </c>
      <c r="K530" s="109">
        <f t="shared" si="71"/>
        <v>0</v>
      </c>
      <c r="L530" s="109">
        <f t="shared" si="72"/>
        <v>0</v>
      </c>
      <c r="M530" s="119">
        <f t="shared" si="68"/>
        <v>0</v>
      </c>
      <c r="N530" s="120">
        <f t="shared" si="73"/>
        <v>0</v>
      </c>
      <c r="O530" s="120" t="str">
        <f t="shared" si="74"/>
        <v/>
      </c>
      <c r="P530" s="19"/>
      <c r="Q530" s="103"/>
      <c r="R530" s="112" t="e">
        <f t="shared" si="69"/>
        <v>#VALUE!</v>
      </c>
    </row>
    <row r="531" spans="1:18" hidden="1">
      <c r="A531" s="25">
        <v>527</v>
      </c>
      <c r="B531" s="109"/>
      <c r="C531" s="109"/>
      <c r="D531" s="103"/>
      <c r="E531" s="10"/>
      <c r="F531" s="115"/>
      <c r="G531" s="110"/>
      <c r="H531" s="194" t="str">
        <f t="shared" si="75"/>
        <v/>
      </c>
      <c r="I531" s="114"/>
      <c r="J531" s="118">
        <f t="shared" si="70"/>
        <v>0</v>
      </c>
      <c r="K531" s="109">
        <f t="shared" si="71"/>
        <v>0</v>
      </c>
      <c r="L531" s="109">
        <f t="shared" si="72"/>
        <v>0</v>
      </c>
      <c r="M531" s="119">
        <f t="shared" si="68"/>
        <v>0</v>
      </c>
      <c r="N531" s="120">
        <f t="shared" si="73"/>
        <v>0</v>
      </c>
      <c r="O531" s="120" t="str">
        <f t="shared" si="74"/>
        <v/>
      </c>
      <c r="P531" s="19"/>
      <c r="Q531" s="103"/>
      <c r="R531" s="112" t="e">
        <f t="shared" si="69"/>
        <v>#VALUE!</v>
      </c>
    </row>
    <row r="532" spans="1:18" hidden="1">
      <c r="A532" s="25">
        <v>528</v>
      </c>
      <c r="B532" s="109"/>
      <c r="C532" s="109"/>
      <c r="D532" s="103"/>
      <c r="E532" s="10"/>
      <c r="F532" s="115"/>
      <c r="G532" s="110"/>
      <c r="H532" s="194" t="str">
        <f t="shared" si="75"/>
        <v/>
      </c>
      <c r="I532" s="114"/>
      <c r="J532" s="118">
        <f t="shared" si="70"/>
        <v>0</v>
      </c>
      <c r="K532" s="109">
        <f t="shared" si="71"/>
        <v>0</v>
      </c>
      <c r="L532" s="109">
        <f t="shared" si="72"/>
        <v>0</v>
      </c>
      <c r="M532" s="119">
        <f t="shared" si="68"/>
        <v>0</v>
      </c>
      <c r="N532" s="120">
        <f t="shared" si="73"/>
        <v>0</v>
      </c>
      <c r="O532" s="120" t="str">
        <f t="shared" si="74"/>
        <v/>
      </c>
      <c r="P532" s="19"/>
      <c r="Q532" s="103"/>
      <c r="R532" s="112" t="e">
        <f t="shared" si="69"/>
        <v>#VALUE!</v>
      </c>
    </row>
    <row r="533" spans="1:18" hidden="1">
      <c r="A533" s="25">
        <v>529</v>
      </c>
      <c r="B533" s="109"/>
      <c r="C533" s="109"/>
      <c r="D533" s="103"/>
      <c r="E533" s="10"/>
      <c r="F533" s="115"/>
      <c r="G533" s="110"/>
      <c r="H533" s="194" t="str">
        <f t="shared" si="75"/>
        <v/>
      </c>
      <c r="I533" s="114"/>
      <c r="J533" s="118">
        <f t="shared" si="70"/>
        <v>0</v>
      </c>
      <c r="K533" s="109">
        <f t="shared" si="71"/>
        <v>0</v>
      </c>
      <c r="L533" s="109">
        <f t="shared" si="72"/>
        <v>0</v>
      </c>
      <c r="M533" s="119">
        <f t="shared" si="68"/>
        <v>0</v>
      </c>
      <c r="N533" s="120">
        <f t="shared" si="73"/>
        <v>0</v>
      </c>
      <c r="O533" s="120" t="str">
        <f t="shared" si="74"/>
        <v/>
      </c>
      <c r="P533" s="19"/>
      <c r="Q533" s="103"/>
      <c r="R533" s="112" t="e">
        <f t="shared" si="69"/>
        <v>#VALUE!</v>
      </c>
    </row>
    <row r="534" spans="1:18" hidden="1">
      <c r="A534" s="25">
        <v>530</v>
      </c>
      <c r="B534" s="109"/>
      <c r="C534" s="109"/>
      <c r="D534" s="103"/>
      <c r="E534" s="10"/>
      <c r="F534" s="115"/>
      <c r="G534" s="110"/>
      <c r="H534" s="194" t="str">
        <f t="shared" si="75"/>
        <v/>
      </c>
      <c r="I534" s="114"/>
      <c r="J534" s="118">
        <f t="shared" si="70"/>
        <v>0</v>
      </c>
      <c r="K534" s="109">
        <f t="shared" si="71"/>
        <v>0</v>
      </c>
      <c r="L534" s="109">
        <f t="shared" si="72"/>
        <v>0</v>
      </c>
      <c r="M534" s="119">
        <f t="shared" si="68"/>
        <v>0</v>
      </c>
      <c r="N534" s="120">
        <f t="shared" si="73"/>
        <v>0</v>
      </c>
      <c r="O534" s="120" t="str">
        <f t="shared" si="74"/>
        <v/>
      </c>
      <c r="P534" s="19"/>
      <c r="Q534" s="103"/>
      <c r="R534" s="112" t="e">
        <f t="shared" si="69"/>
        <v>#VALUE!</v>
      </c>
    </row>
    <row r="535" spans="1:18" hidden="1">
      <c r="A535" s="25">
        <v>531</v>
      </c>
      <c r="B535" s="109"/>
      <c r="C535" s="109"/>
      <c r="D535" s="103"/>
      <c r="E535" s="10"/>
      <c r="F535" s="115"/>
      <c r="G535" s="110"/>
      <c r="H535" s="194" t="str">
        <f t="shared" si="75"/>
        <v/>
      </c>
      <c r="I535" s="114"/>
      <c r="J535" s="118">
        <f t="shared" si="70"/>
        <v>0</v>
      </c>
      <c r="K535" s="109">
        <f t="shared" si="71"/>
        <v>0</v>
      </c>
      <c r="L535" s="109">
        <f t="shared" si="72"/>
        <v>0</v>
      </c>
      <c r="M535" s="119">
        <f t="shared" si="68"/>
        <v>0</v>
      </c>
      <c r="N535" s="120">
        <f t="shared" si="73"/>
        <v>0</v>
      </c>
      <c r="O535" s="120" t="str">
        <f t="shared" si="74"/>
        <v/>
      </c>
      <c r="P535" s="19"/>
      <c r="Q535" s="103"/>
      <c r="R535" s="112" t="e">
        <f t="shared" si="69"/>
        <v>#VALUE!</v>
      </c>
    </row>
    <row r="536" spans="1:18" hidden="1">
      <c r="A536" s="25">
        <v>532</v>
      </c>
      <c r="B536" s="109"/>
      <c r="C536" s="109"/>
      <c r="D536" s="103"/>
      <c r="E536" s="10"/>
      <c r="F536" s="115"/>
      <c r="G536" s="110"/>
      <c r="H536" s="194" t="str">
        <f t="shared" si="75"/>
        <v/>
      </c>
      <c r="I536" s="114"/>
      <c r="J536" s="118">
        <f t="shared" si="70"/>
        <v>0</v>
      </c>
      <c r="K536" s="109">
        <f t="shared" si="71"/>
        <v>0</v>
      </c>
      <c r="L536" s="109">
        <f t="shared" si="72"/>
        <v>0</v>
      </c>
      <c r="M536" s="119">
        <f t="shared" si="68"/>
        <v>0</v>
      </c>
      <c r="N536" s="120">
        <f t="shared" si="73"/>
        <v>0</v>
      </c>
      <c r="O536" s="120" t="str">
        <f t="shared" si="74"/>
        <v/>
      </c>
      <c r="P536" s="19"/>
      <c r="Q536" s="103"/>
      <c r="R536" s="112" t="e">
        <f t="shared" si="69"/>
        <v>#VALUE!</v>
      </c>
    </row>
    <row r="537" spans="1:18" hidden="1">
      <c r="A537" s="25">
        <v>533</v>
      </c>
      <c r="B537" s="109"/>
      <c r="C537" s="109"/>
      <c r="D537" s="103"/>
      <c r="E537" s="10"/>
      <c r="F537" s="115"/>
      <c r="G537" s="110"/>
      <c r="H537" s="194" t="str">
        <f t="shared" si="75"/>
        <v/>
      </c>
      <c r="I537" s="114"/>
      <c r="J537" s="118">
        <f t="shared" si="70"/>
        <v>0</v>
      </c>
      <c r="K537" s="109">
        <f t="shared" si="71"/>
        <v>0</v>
      </c>
      <c r="L537" s="109">
        <f t="shared" si="72"/>
        <v>0</v>
      </c>
      <c r="M537" s="119">
        <f t="shared" si="68"/>
        <v>0</v>
      </c>
      <c r="N537" s="120">
        <f t="shared" si="73"/>
        <v>0</v>
      </c>
      <c r="O537" s="120" t="str">
        <f t="shared" si="74"/>
        <v/>
      </c>
      <c r="P537" s="19"/>
      <c r="Q537" s="103"/>
      <c r="R537" s="112" t="e">
        <f t="shared" si="69"/>
        <v>#VALUE!</v>
      </c>
    </row>
    <row r="538" spans="1:18" hidden="1">
      <c r="A538" s="25">
        <v>534</v>
      </c>
      <c r="B538" s="109"/>
      <c r="C538" s="109"/>
      <c r="D538" s="103"/>
      <c r="E538" s="10"/>
      <c r="F538" s="115"/>
      <c r="G538" s="110"/>
      <c r="H538" s="194" t="str">
        <f t="shared" si="75"/>
        <v/>
      </c>
      <c r="I538" s="114"/>
      <c r="J538" s="118">
        <f t="shared" si="70"/>
        <v>0</v>
      </c>
      <c r="K538" s="109">
        <f t="shared" si="71"/>
        <v>0</v>
      </c>
      <c r="L538" s="109">
        <f t="shared" si="72"/>
        <v>0</v>
      </c>
      <c r="M538" s="119">
        <f t="shared" si="68"/>
        <v>0</v>
      </c>
      <c r="N538" s="120">
        <f t="shared" si="73"/>
        <v>0</v>
      </c>
      <c r="O538" s="120" t="str">
        <f t="shared" si="74"/>
        <v/>
      </c>
      <c r="P538" s="19"/>
      <c r="Q538" s="103"/>
      <c r="R538" s="112" t="e">
        <f t="shared" si="69"/>
        <v>#VALUE!</v>
      </c>
    </row>
    <row r="539" spans="1:18" hidden="1">
      <c r="A539" s="25">
        <v>535</v>
      </c>
      <c r="B539" s="109"/>
      <c r="C539" s="109"/>
      <c r="D539" s="103"/>
      <c r="E539" s="10"/>
      <c r="F539" s="115"/>
      <c r="G539" s="110"/>
      <c r="H539" s="194" t="str">
        <f t="shared" si="75"/>
        <v/>
      </c>
      <c r="I539" s="114"/>
      <c r="J539" s="118">
        <f t="shared" si="70"/>
        <v>0</v>
      </c>
      <c r="K539" s="109">
        <f t="shared" si="71"/>
        <v>0</v>
      </c>
      <c r="L539" s="109">
        <f t="shared" si="72"/>
        <v>0</v>
      </c>
      <c r="M539" s="119">
        <f t="shared" si="68"/>
        <v>0</v>
      </c>
      <c r="N539" s="120">
        <f t="shared" si="73"/>
        <v>0</v>
      </c>
      <c r="O539" s="120" t="str">
        <f t="shared" si="74"/>
        <v/>
      </c>
      <c r="P539" s="19"/>
      <c r="Q539" s="103"/>
      <c r="R539" s="112" t="e">
        <f t="shared" si="69"/>
        <v>#VALUE!</v>
      </c>
    </row>
    <row r="540" spans="1:18" hidden="1">
      <c r="A540" s="25">
        <v>536</v>
      </c>
      <c r="B540" s="109"/>
      <c r="C540" s="109"/>
      <c r="D540" s="103"/>
      <c r="E540" s="10"/>
      <c r="F540" s="115"/>
      <c r="G540" s="110"/>
      <c r="H540" s="194" t="str">
        <f t="shared" si="75"/>
        <v/>
      </c>
      <c r="I540" s="114"/>
      <c r="J540" s="118">
        <f t="shared" si="70"/>
        <v>0</v>
      </c>
      <c r="K540" s="109">
        <f t="shared" si="71"/>
        <v>0</v>
      </c>
      <c r="L540" s="109">
        <f t="shared" si="72"/>
        <v>0</v>
      </c>
      <c r="M540" s="119">
        <f t="shared" si="68"/>
        <v>0</v>
      </c>
      <c r="N540" s="120">
        <f t="shared" si="73"/>
        <v>0</v>
      </c>
      <c r="O540" s="120" t="str">
        <f t="shared" si="74"/>
        <v/>
      </c>
      <c r="P540" s="19"/>
      <c r="Q540" s="103"/>
      <c r="R540" s="112" t="e">
        <f t="shared" si="69"/>
        <v>#VALUE!</v>
      </c>
    </row>
    <row r="541" spans="1:18" hidden="1">
      <c r="A541" s="25">
        <v>537</v>
      </c>
      <c r="B541" s="109"/>
      <c r="C541" s="109"/>
      <c r="D541" s="103"/>
      <c r="E541" s="10"/>
      <c r="F541" s="115"/>
      <c r="G541" s="110"/>
      <c r="H541" s="194" t="str">
        <f t="shared" si="75"/>
        <v/>
      </c>
      <c r="I541" s="114"/>
      <c r="J541" s="118">
        <f t="shared" si="70"/>
        <v>0</v>
      </c>
      <c r="K541" s="109">
        <f t="shared" si="71"/>
        <v>0</v>
      </c>
      <c r="L541" s="109">
        <f t="shared" si="72"/>
        <v>0</v>
      </c>
      <c r="M541" s="119">
        <f t="shared" si="68"/>
        <v>0</v>
      </c>
      <c r="N541" s="120">
        <f t="shared" si="73"/>
        <v>0</v>
      </c>
      <c r="O541" s="120" t="str">
        <f t="shared" si="74"/>
        <v/>
      </c>
      <c r="P541" s="19"/>
      <c r="Q541" s="103"/>
      <c r="R541" s="112" t="e">
        <f t="shared" si="69"/>
        <v>#VALUE!</v>
      </c>
    </row>
    <row r="542" spans="1:18" hidden="1">
      <c r="A542" s="25">
        <v>538</v>
      </c>
      <c r="B542" s="109"/>
      <c r="C542" s="109"/>
      <c r="D542" s="103"/>
      <c r="E542" s="10"/>
      <c r="F542" s="115"/>
      <c r="G542" s="110"/>
      <c r="H542" s="194" t="str">
        <f t="shared" si="75"/>
        <v/>
      </c>
      <c r="I542" s="114"/>
      <c r="J542" s="118">
        <f t="shared" si="70"/>
        <v>0</v>
      </c>
      <c r="K542" s="109">
        <f t="shared" si="71"/>
        <v>0</v>
      </c>
      <c r="L542" s="109">
        <f t="shared" si="72"/>
        <v>0</v>
      </c>
      <c r="M542" s="119">
        <f t="shared" si="68"/>
        <v>0</v>
      </c>
      <c r="N542" s="120">
        <f t="shared" si="73"/>
        <v>0</v>
      </c>
      <c r="O542" s="120" t="str">
        <f t="shared" si="74"/>
        <v/>
      </c>
      <c r="P542" s="19"/>
      <c r="Q542" s="103"/>
      <c r="R542" s="112" t="e">
        <f t="shared" si="69"/>
        <v>#VALUE!</v>
      </c>
    </row>
    <row r="543" spans="1:18" hidden="1">
      <c r="A543" s="25">
        <v>539</v>
      </c>
      <c r="B543" s="109"/>
      <c r="C543" s="109"/>
      <c r="D543" s="103"/>
      <c r="E543" s="10"/>
      <c r="F543" s="115"/>
      <c r="G543" s="110"/>
      <c r="H543" s="194" t="str">
        <f t="shared" si="75"/>
        <v/>
      </c>
      <c r="I543" s="114"/>
      <c r="J543" s="118">
        <f t="shared" si="70"/>
        <v>0</v>
      </c>
      <c r="K543" s="109">
        <f t="shared" si="71"/>
        <v>0</v>
      </c>
      <c r="L543" s="109">
        <f t="shared" si="72"/>
        <v>0</v>
      </c>
      <c r="M543" s="119">
        <f t="shared" si="68"/>
        <v>0</v>
      </c>
      <c r="N543" s="120">
        <f t="shared" si="73"/>
        <v>0</v>
      </c>
      <c r="O543" s="120" t="str">
        <f t="shared" si="74"/>
        <v/>
      </c>
      <c r="P543" s="19"/>
      <c r="Q543" s="103"/>
      <c r="R543" s="112" t="e">
        <f t="shared" si="69"/>
        <v>#VALUE!</v>
      </c>
    </row>
    <row r="544" spans="1:18" hidden="1">
      <c r="A544" s="25">
        <v>540</v>
      </c>
      <c r="B544" s="109"/>
      <c r="C544" s="109"/>
      <c r="D544" s="103"/>
      <c r="E544" s="10"/>
      <c r="F544" s="115"/>
      <c r="G544" s="110"/>
      <c r="H544" s="194" t="str">
        <f t="shared" si="75"/>
        <v/>
      </c>
      <c r="I544" s="114"/>
      <c r="J544" s="118">
        <f t="shared" si="70"/>
        <v>0</v>
      </c>
      <c r="K544" s="109">
        <f t="shared" si="71"/>
        <v>0</v>
      </c>
      <c r="L544" s="109">
        <f t="shared" si="72"/>
        <v>0</v>
      </c>
      <c r="M544" s="119">
        <f t="shared" si="68"/>
        <v>0</v>
      </c>
      <c r="N544" s="120">
        <f t="shared" si="73"/>
        <v>0</v>
      </c>
      <c r="O544" s="120" t="str">
        <f t="shared" si="74"/>
        <v/>
      </c>
      <c r="P544" s="19"/>
      <c r="Q544" s="103"/>
      <c r="R544" s="112" t="e">
        <f t="shared" si="69"/>
        <v>#VALUE!</v>
      </c>
    </row>
    <row r="545" spans="1:18" hidden="1">
      <c r="A545" s="25">
        <v>541</v>
      </c>
      <c r="B545" s="109"/>
      <c r="C545" s="109"/>
      <c r="D545" s="103"/>
      <c r="E545" s="10"/>
      <c r="F545" s="115"/>
      <c r="G545" s="110"/>
      <c r="H545" s="194" t="str">
        <f t="shared" si="75"/>
        <v/>
      </c>
      <c r="I545" s="114"/>
      <c r="J545" s="118">
        <f t="shared" si="70"/>
        <v>0</v>
      </c>
      <c r="K545" s="109">
        <f t="shared" si="71"/>
        <v>0</v>
      </c>
      <c r="L545" s="109">
        <f t="shared" si="72"/>
        <v>0</v>
      </c>
      <c r="M545" s="119">
        <f t="shared" si="68"/>
        <v>0</v>
      </c>
      <c r="N545" s="120">
        <f t="shared" si="73"/>
        <v>0</v>
      </c>
      <c r="O545" s="120" t="str">
        <f t="shared" si="74"/>
        <v/>
      </c>
      <c r="P545" s="19"/>
      <c r="Q545" s="103"/>
      <c r="R545" s="112" t="e">
        <f t="shared" si="69"/>
        <v>#VALUE!</v>
      </c>
    </row>
    <row r="546" spans="1:18" hidden="1">
      <c r="A546" s="25">
        <v>542</v>
      </c>
      <c r="B546" s="109"/>
      <c r="C546" s="109"/>
      <c r="D546" s="103"/>
      <c r="E546" s="10"/>
      <c r="F546" s="115"/>
      <c r="G546" s="110"/>
      <c r="H546" s="194" t="str">
        <f t="shared" si="75"/>
        <v/>
      </c>
      <c r="I546" s="114"/>
      <c r="J546" s="118">
        <f t="shared" si="70"/>
        <v>0</v>
      </c>
      <c r="K546" s="109">
        <f t="shared" si="71"/>
        <v>0</v>
      </c>
      <c r="L546" s="109">
        <f t="shared" si="72"/>
        <v>0</v>
      </c>
      <c r="M546" s="119">
        <f t="shared" si="68"/>
        <v>0</v>
      </c>
      <c r="N546" s="120">
        <f t="shared" si="73"/>
        <v>0</v>
      </c>
      <c r="O546" s="120" t="str">
        <f t="shared" si="74"/>
        <v/>
      </c>
      <c r="P546" s="19"/>
      <c r="Q546" s="103"/>
      <c r="R546" s="112" t="e">
        <f t="shared" si="69"/>
        <v>#VALUE!</v>
      </c>
    </row>
    <row r="547" spans="1:18" hidden="1">
      <c r="A547" s="25">
        <v>543</v>
      </c>
      <c r="B547" s="109"/>
      <c r="C547" s="109"/>
      <c r="D547" s="103"/>
      <c r="E547" s="10"/>
      <c r="F547" s="115"/>
      <c r="G547" s="110"/>
      <c r="H547" s="194" t="str">
        <f t="shared" si="75"/>
        <v/>
      </c>
      <c r="I547" s="114"/>
      <c r="J547" s="118">
        <f t="shared" si="70"/>
        <v>0</v>
      </c>
      <c r="K547" s="109">
        <f t="shared" si="71"/>
        <v>0</v>
      </c>
      <c r="L547" s="109">
        <f t="shared" si="72"/>
        <v>0</v>
      </c>
      <c r="M547" s="119">
        <f t="shared" si="68"/>
        <v>0</v>
      </c>
      <c r="N547" s="120">
        <f t="shared" si="73"/>
        <v>0</v>
      </c>
      <c r="O547" s="120" t="str">
        <f t="shared" si="74"/>
        <v/>
      </c>
      <c r="P547" s="19"/>
      <c r="Q547" s="103"/>
      <c r="R547" s="112" t="e">
        <f t="shared" si="69"/>
        <v>#VALUE!</v>
      </c>
    </row>
    <row r="548" spans="1:18" hidden="1">
      <c r="A548" s="25">
        <v>544</v>
      </c>
      <c r="B548" s="109"/>
      <c r="C548" s="109"/>
      <c r="D548" s="103"/>
      <c r="E548" s="10"/>
      <c r="F548" s="115"/>
      <c r="G548" s="110"/>
      <c r="H548" s="194" t="str">
        <f t="shared" si="75"/>
        <v/>
      </c>
      <c r="I548" s="114"/>
      <c r="J548" s="118">
        <f t="shared" si="70"/>
        <v>0</v>
      </c>
      <c r="K548" s="109">
        <f t="shared" si="71"/>
        <v>0</v>
      </c>
      <c r="L548" s="109">
        <f t="shared" si="72"/>
        <v>0</v>
      </c>
      <c r="M548" s="119">
        <f t="shared" si="68"/>
        <v>0</v>
      </c>
      <c r="N548" s="120">
        <f t="shared" si="73"/>
        <v>0</v>
      </c>
      <c r="O548" s="120" t="str">
        <f t="shared" si="74"/>
        <v/>
      </c>
      <c r="P548" s="19"/>
      <c r="Q548" s="103"/>
      <c r="R548" s="112" t="e">
        <f t="shared" si="69"/>
        <v>#VALUE!</v>
      </c>
    </row>
    <row r="549" spans="1:18" hidden="1">
      <c r="A549" s="25">
        <v>545</v>
      </c>
      <c r="B549" s="109"/>
      <c r="C549" s="109"/>
      <c r="D549" s="103"/>
      <c r="E549" s="10"/>
      <c r="F549" s="115"/>
      <c r="G549" s="110"/>
      <c r="H549" s="194" t="str">
        <f t="shared" si="75"/>
        <v/>
      </c>
      <c r="I549" s="114"/>
      <c r="J549" s="118">
        <f t="shared" si="70"/>
        <v>0</v>
      </c>
      <c r="K549" s="109">
        <f t="shared" si="71"/>
        <v>0</v>
      </c>
      <c r="L549" s="109">
        <f t="shared" si="72"/>
        <v>0</v>
      </c>
      <c r="M549" s="119">
        <f t="shared" si="68"/>
        <v>0</v>
      </c>
      <c r="N549" s="120">
        <f t="shared" si="73"/>
        <v>0</v>
      </c>
      <c r="O549" s="120" t="str">
        <f t="shared" si="74"/>
        <v/>
      </c>
      <c r="P549" s="19"/>
      <c r="Q549" s="103"/>
      <c r="R549" s="112" t="e">
        <f t="shared" si="69"/>
        <v>#VALUE!</v>
      </c>
    </row>
    <row r="550" spans="1:18" hidden="1">
      <c r="A550" s="25">
        <v>546</v>
      </c>
      <c r="B550" s="109"/>
      <c r="C550" s="109"/>
      <c r="D550" s="103"/>
      <c r="E550" s="10"/>
      <c r="F550" s="115"/>
      <c r="G550" s="110"/>
      <c r="H550" s="194" t="str">
        <f t="shared" si="75"/>
        <v/>
      </c>
      <c r="I550" s="114"/>
      <c r="J550" s="118">
        <f t="shared" si="70"/>
        <v>0</v>
      </c>
      <c r="K550" s="109">
        <f t="shared" si="71"/>
        <v>0</v>
      </c>
      <c r="L550" s="109">
        <f t="shared" si="72"/>
        <v>0</v>
      </c>
      <c r="M550" s="119">
        <f t="shared" si="68"/>
        <v>0</v>
      </c>
      <c r="N550" s="120">
        <f t="shared" si="73"/>
        <v>0</v>
      </c>
      <c r="O550" s="120" t="str">
        <f t="shared" si="74"/>
        <v/>
      </c>
      <c r="P550" s="19"/>
      <c r="Q550" s="103"/>
      <c r="R550" s="112" t="e">
        <f t="shared" si="69"/>
        <v>#VALUE!</v>
      </c>
    </row>
    <row r="551" spans="1:18" hidden="1">
      <c r="A551" s="25">
        <v>547</v>
      </c>
      <c r="B551" s="109"/>
      <c r="C551" s="109"/>
      <c r="D551" s="103"/>
      <c r="E551" s="10"/>
      <c r="F551" s="115"/>
      <c r="G551" s="110"/>
      <c r="H551" s="194" t="str">
        <f t="shared" si="75"/>
        <v/>
      </c>
      <c r="I551" s="114"/>
      <c r="J551" s="118">
        <f t="shared" si="70"/>
        <v>0</v>
      </c>
      <c r="K551" s="109">
        <f t="shared" si="71"/>
        <v>0</v>
      </c>
      <c r="L551" s="109">
        <f t="shared" si="72"/>
        <v>0</v>
      </c>
      <c r="M551" s="119">
        <f t="shared" si="68"/>
        <v>0</v>
      </c>
      <c r="N551" s="120">
        <f t="shared" si="73"/>
        <v>0</v>
      </c>
      <c r="O551" s="120" t="str">
        <f t="shared" si="74"/>
        <v/>
      </c>
      <c r="P551" s="19"/>
      <c r="Q551" s="103"/>
      <c r="R551" s="112" t="e">
        <f t="shared" si="69"/>
        <v>#VALUE!</v>
      </c>
    </row>
    <row r="552" spans="1:18" hidden="1">
      <c r="A552" s="25">
        <v>548</v>
      </c>
      <c r="B552" s="109"/>
      <c r="C552" s="109"/>
      <c r="D552" s="103"/>
      <c r="E552" s="10"/>
      <c r="F552" s="115"/>
      <c r="G552" s="110"/>
      <c r="H552" s="194" t="str">
        <f t="shared" si="75"/>
        <v/>
      </c>
      <c r="I552" s="114"/>
      <c r="J552" s="118">
        <f t="shared" si="70"/>
        <v>0</v>
      </c>
      <c r="K552" s="109">
        <f t="shared" si="71"/>
        <v>0</v>
      </c>
      <c r="L552" s="109">
        <f t="shared" si="72"/>
        <v>0</v>
      </c>
      <c r="M552" s="119">
        <f t="shared" si="68"/>
        <v>0</v>
      </c>
      <c r="N552" s="120">
        <f t="shared" si="73"/>
        <v>0</v>
      </c>
      <c r="O552" s="120" t="str">
        <f t="shared" si="74"/>
        <v/>
      </c>
      <c r="P552" s="19"/>
      <c r="Q552" s="103"/>
      <c r="R552" s="112" t="e">
        <f t="shared" si="69"/>
        <v>#VALUE!</v>
      </c>
    </row>
    <row r="553" spans="1:18" hidden="1">
      <c r="A553" s="25">
        <v>549</v>
      </c>
      <c r="B553" s="109"/>
      <c r="C553" s="109"/>
      <c r="D553" s="103"/>
      <c r="E553" s="10"/>
      <c r="F553" s="115"/>
      <c r="G553" s="110"/>
      <c r="H553" s="194" t="str">
        <f t="shared" si="75"/>
        <v/>
      </c>
      <c r="I553" s="114"/>
      <c r="J553" s="118">
        <f t="shared" si="70"/>
        <v>0</v>
      </c>
      <c r="K553" s="109">
        <f t="shared" si="71"/>
        <v>0</v>
      </c>
      <c r="L553" s="109">
        <f t="shared" si="72"/>
        <v>0</v>
      </c>
      <c r="M553" s="119">
        <f t="shared" si="68"/>
        <v>0</v>
      </c>
      <c r="N553" s="120">
        <f t="shared" si="73"/>
        <v>0</v>
      </c>
      <c r="O553" s="120" t="str">
        <f t="shared" si="74"/>
        <v/>
      </c>
      <c r="P553" s="19"/>
      <c r="Q553" s="103"/>
      <c r="R553" s="112" t="e">
        <f t="shared" si="69"/>
        <v>#VALUE!</v>
      </c>
    </row>
    <row r="554" spans="1:18" hidden="1">
      <c r="A554" s="25">
        <v>550</v>
      </c>
      <c r="B554" s="109"/>
      <c r="C554" s="109"/>
      <c r="D554" s="103"/>
      <c r="E554" s="10"/>
      <c r="F554" s="115"/>
      <c r="G554" s="110"/>
      <c r="H554" s="194" t="str">
        <f t="shared" si="75"/>
        <v/>
      </c>
      <c r="I554" s="114"/>
      <c r="J554" s="118">
        <f t="shared" si="70"/>
        <v>0</v>
      </c>
      <c r="K554" s="109">
        <f t="shared" si="71"/>
        <v>0</v>
      </c>
      <c r="L554" s="109">
        <f t="shared" si="72"/>
        <v>0</v>
      </c>
      <c r="M554" s="119">
        <f t="shared" si="68"/>
        <v>0</v>
      </c>
      <c r="N554" s="120">
        <f t="shared" si="73"/>
        <v>0</v>
      </c>
      <c r="O554" s="120" t="str">
        <f t="shared" si="74"/>
        <v/>
      </c>
      <c r="P554" s="19"/>
      <c r="Q554" s="103"/>
      <c r="R554" s="112" t="e">
        <f t="shared" si="69"/>
        <v>#VALUE!</v>
      </c>
    </row>
    <row r="555" spans="1:18" hidden="1">
      <c r="A555" s="25">
        <v>551</v>
      </c>
      <c r="B555" s="109"/>
      <c r="C555" s="109"/>
      <c r="D555" s="103"/>
      <c r="E555" s="10"/>
      <c r="F555" s="115"/>
      <c r="G555" s="110"/>
      <c r="H555" s="194" t="str">
        <f t="shared" si="75"/>
        <v/>
      </c>
      <c r="I555" s="114"/>
      <c r="J555" s="118">
        <f t="shared" si="70"/>
        <v>0</v>
      </c>
      <c r="K555" s="109">
        <f t="shared" si="71"/>
        <v>0</v>
      </c>
      <c r="L555" s="109">
        <f t="shared" si="72"/>
        <v>0</v>
      </c>
      <c r="M555" s="119">
        <f t="shared" si="68"/>
        <v>0</v>
      </c>
      <c r="N555" s="120">
        <f t="shared" si="73"/>
        <v>0</v>
      </c>
      <c r="O555" s="120" t="str">
        <f t="shared" si="74"/>
        <v/>
      </c>
      <c r="P555" s="19"/>
      <c r="Q555" s="103"/>
      <c r="R555" s="112" t="e">
        <f t="shared" si="69"/>
        <v>#VALUE!</v>
      </c>
    </row>
    <row r="556" spans="1:18" hidden="1">
      <c r="A556" s="25">
        <v>552</v>
      </c>
      <c r="B556" s="109"/>
      <c r="C556" s="109"/>
      <c r="D556" s="103"/>
      <c r="E556" s="10"/>
      <c r="F556" s="115"/>
      <c r="G556" s="110"/>
      <c r="H556" s="194" t="str">
        <f t="shared" si="75"/>
        <v/>
      </c>
      <c r="I556" s="114"/>
      <c r="J556" s="118">
        <f t="shared" si="70"/>
        <v>0</v>
      </c>
      <c r="K556" s="109">
        <f t="shared" si="71"/>
        <v>0</v>
      </c>
      <c r="L556" s="109">
        <f t="shared" si="72"/>
        <v>0</v>
      </c>
      <c r="M556" s="119">
        <f t="shared" si="68"/>
        <v>0</v>
      </c>
      <c r="N556" s="120">
        <f t="shared" si="73"/>
        <v>0</v>
      </c>
      <c r="O556" s="120" t="str">
        <f t="shared" si="74"/>
        <v/>
      </c>
      <c r="P556" s="19"/>
      <c r="Q556" s="103"/>
      <c r="R556" s="112" t="e">
        <f t="shared" si="69"/>
        <v>#VALUE!</v>
      </c>
    </row>
    <row r="557" spans="1:18" hidden="1">
      <c r="A557" s="25">
        <v>553</v>
      </c>
      <c r="B557" s="109"/>
      <c r="C557" s="109"/>
      <c r="D557" s="103"/>
      <c r="E557" s="10"/>
      <c r="F557" s="115"/>
      <c r="G557" s="110"/>
      <c r="H557" s="194" t="str">
        <f t="shared" si="75"/>
        <v/>
      </c>
      <c r="I557" s="114"/>
      <c r="J557" s="118">
        <f t="shared" si="70"/>
        <v>0</v>
      </c>
      <c r="K557" s="109">
        <f t="shared" si="71"/>
        <v>0</v>
      </c>
      <c r="L557" s="109">
        <f t="shared" si="72"/>
        <v>0</v>
      </c>
      <c r="M557" s="119">
        <f t="shared" si="68"/>
        <v>0</v>
      </c>
      <c r="N557" s="120">
        <f t="shared" si="73"/>
        <v>0</v>
      </c>
      <c r="O557" s="120" t="str">
        <f t="shared" si="74"/>
        <v/>
      </c>
      <c r="P557" s="19"/>
      <c r="Q557" s="103"/>
      <c r="R557" s="112" t="e">
        <f t="shared" si="69"/>
        <v>#VALUE!</v>
      </c>
    </row>
    <row r="558" spans="1:18" hidden="1">
      <c r="A558" s="25">
        <v>554</v>
      </c>
      <c r="B558" s="109"/>
      <c r="C558" s="109"/>
      <c r="D558" s="103"/>
      <c r="E558" s="10"/>
      <c r="F558" s="115"/>
      <c r="G558" s="110"/>
      <c r="H558" s="194" t="str">
        <f t="shared" si="75"/>
        <v/>
      </c>
      <c r="I558" s="114"/>
      <c r="J558" s="118">
        <f t="shared" si="70"/>
        <v>0</v>
      </c>
      <c r="K558" s="109">
        <f t="shared" si="71"/>
        <v>0</v>
      </c>
      <c r="L558" s="109">
        <f t="shared" si="72"/>
        <v>0</v>
      </c>
      <c r="M558" s="119">
        <f t="shared" si="68"/>
        <v>0</v>
      </c>
      <c r="N558" s="120">
        <f t="shared" si="73"/>
        <v>0</v>
      </c>
      <c r="O558" s="120" t="str">
        <f t="shared" si="74"/>
        <v/>
      </c>
      <c r="P558" s="19"/>
      <c r="Q558" s="103"/>
      <c r="R558" s="112" t="e">
        <f t="shared" si="69"/>
        <v>#VALUE!</v>
      </c>
    </row>
    <row r="559" spans="1:18" hidden="1">
      <c r="A559" s="25">
        <v>555</v>
      </c>
      <c r="B559" s="109"/>
      <c r="C559" s="109"/>
      <c r="D559" s="103"/>
      <c r="E559" s="10"/>
      <c r="F559" s="115"/>
      <c r="G559" s="110"/>
      <c r="H559" s="194" t="str">
        <f t="shared" si="75"/>
        <v/>
      </c>
      <c r="I559" s="114"/>
      <c r="J559" s="118">
        <f t="shared" si="70"/>
        <v>0</v>
      </c>
      <c r="K559" s="109">
        <f t="shared" si="71"/>
        <v>0</v>
      </c>
      <c r="L559" s="109">
        <f t="shared" si="72"/>
        <v>0</v>
      </c>
      <c r="M559" s="119">
        <f t="shared" si="68"/>
        <v>0</v>
      </c>
      <c r="N559" s="120">
        <f t="shared" si="73"/>
        <v>0</v>
      </c>
      <c r="O559" s="120" t="str">
        <f t="shared" si="74"/>
        <v/>
      </c>
      <c r="P559" s="19"/>
      <c r="Q559" s="103"/>
      <c r="R559" s="112" t="e">
        <f t="shared" si="69"/>
        <v>#VALUE!</v>
      </c>
    </row>
    <row r="560" spans="1:18" hidden="1">
      <c r="A560" s="25">
        <v>556</v>
      </c>
      <c r="B560" s="109"/>
      <c r="C560" s="109"/>
      <c r="D560" s="103"/>
      <c r="E560" s="10"/>
      <c r="F560" s="115"/>
      <c r="G560" s="110"/>
      <c r="H560" s="194" t="str">
        <f t="shared" si="75"/>
        <v/>
      </c>
      <c r="I560" s="114"/>
      <c r="J560" s="118">
        <f t="shared" si="70"/>
        <v>0</v>
      </c>
      <c r="K560" s="109">
        <f t="shared" si="71"/>
        <v>0</v>
      </c>
      <c r="L560" s="109">
        <f t="shared" si="72"/>
        <v>0</v>
      </c>
      <c r="M560" s="119">
        <f t="shared" si="68"/>
        <v>0</v>
      </c>
      <c r="N560" s="120">
        <f t="shared" si="73"/>
        <v>0</v>
      </c>
      <c r="O560" s="120" t="str">
        <f t="shared" si="74"/>
        <v/>
      </c>
      <c r="P560" s="19"/>
      <c r="Q560" s="103"/>
      <c r="R560" s="112" t="e">
        <f t="shared" si="69"/>
        <v>#VALUE!</v>
      </c>
    </row>
    <row r="561" spans="1:18" hidden="1">
      <c r="A561" s="25">
        <v>557</v>
      </c>
      <c r="B561" s="109"/>
      <c r="C561" s="109"/>
      <c r="D561" s="103"/>
      <c r="E561" s="10"/>
      <c r="F561" s="115"/>
      <c r="G561" s="110"/>
      <c r="H561" s="194" t="str">
        <f t="shared" si="75"/>
        <v/>
      </c>
      <c r="I561" s="114"/>
      <c r="J561" s="118">
        <f t="shared" si="70"/>
        <v>0</v>
      </c>
      <c r="K561" s="109">
        <f t="shared" si="71"/>
        <v>0</v>
      </c>
      <c r="L561" s="109">
        <f t="shared" si="72"/>
        <v>0</v>
      </c>
      <c r="M561" s="119">
        <f t="shared" si="68"/>
        <v>0</v>
      </c>
      <c r="N561" s="120">
        <f t="shared" si="73"/>
        <v>0</v>
      </c>
      <c r="O561" s="120" t="str">
        <f t="shared" si="74"/>
        <v/>
      </c>
      <c r="P561" s="19"/>
      <c r="Q561" s="103"/>
      <c r="R561" s="112" t="e">
        <f t="shared" si="69"/>
        <v>#VALUE!</v>
      </c>
    </row>
    <row r="562" spans="1:18" hidden="1">
      <c r="A562" s="25">
        <v>558</v>
      </c>
      <c r="B562" s="109"/>
      <c r="C562" s="109"/>
      <c r="D562" s="103"/>
      <c r="E562" s="10"/>
      <c r="F562" s="115"/>
      <c r="G562" s="110"/>
      <c r="H562" s="194" t="str">
        <f t="shared" si="75"/>
        <v/>
      </c>
      <c r="I562" s="114"/>
      <c r="J562" s="118">
        <f t="shared" si="70"/>
        <v>0</v>
      </c>
      <c r="K562" s="109">
        <f t="shared" si="71"/>
        <v>0</v>
      </c>
      <c r="L562" s="109">
        <f t="shared" si="72"/>
        <v>0</v>
      </c>
      <c r="M562" s="119">
        <f t="shared" si="68"/>
        <v>0</v>
      </c>
      <c r="N562" s="120">
        <f t="shared" si="73"/>
        <v>0</v>
      </c>
      <c r="O562" s="120" t="str">
        <f t="shared" si="74"/>
        <v/>
      </c>
      <c r="P562" s="19"/>
      <c r="Q562" s="103"/>
      <c r="R562" s="112" t="e">
        <f t="shared" si="69"/>
        <v>#VALUE!</v>
      </c>
    </row>
    <row r="563" spans="1:18" hidden="1">
      <c r="A563" s="25">
        <v>559</v>
      </c>
      <c r="B563" s="109"/>
      <c r="C563" s="109"/>
      <c r="D563" s="103"/>
      <c r="E563" s="10"/>
      <c r="F563" s="115"/>
      <c r="G563" s="110"/>
      <c r="H563" s="194" t="str">
        <f t="shared" si="75"/>
        <v/>
      </c>
      <c r="I563" s="114"/>
      <c r="J563" s="118">
        <f t="shared" si="70"/>
        <v>0</v>
      </c>
      <c r="K563" s="109">
        <f t="shared" si="71"/>
        <v>0</v>
      </c>
      <c r="L563" s="109">
        <f t="shared" si="72"/>
        <v>0</v>
      </c>
      <c r="M563" s="119">
        <f t="shared" si="68"/>
        <v>0</v>
      </c>
      <c r="N563" s="120">
        <f t="shared" si="73"/>
        <v>0</v>
      </c>
      <c r="O563" s="120" t="str">
        <f t="shared" si="74"/>
        <v/>
      </c>
      <c r="P563" s="19"/>
      <c r="Q563" s="103"/>
      <c r="R563" s="112" t="e">
        <f t="shared" si="69"/>
        <v>#VALUE!</v>
      </c>
    </row>
    <row r="564" spans="1:18" hidden="1">
      <c r="A564" s="25">
        <v>560</v>
      </c>
      <c r="B564" s="109"/>
      <c r="C564" s="109"/>
      <c r="D564" s="103"/>
      <c r="E564" s="10"/>
      <c r="F564" s="115"/>
      <c r="G564" s="110"/>
      <c r="H564" s="194" t="str">
        <f t="shared" si="75"/>
        <v/>
      </c>
      <c r="I564" s="114"/>
      <c r="J564" s="118">
        <f t="shared" si="70"/>
        <v>0</v>
      </c>
      <c r="K564" s="109">
        <f t="shared" si="71"/>
        <v>0</v>
      </c>
      <c r="L564" s="109">
        <f t="shared" si="72"/>
        <v>0</v>
      </c>
      <c r="M564" s="119">
        <f t="shared" si="68"/>
        <v>0</v>
      </c>
      <c r="N564" s="120">
        <f t="shared" si="73"/>
        <v>0</v>
      </c>
      <c r="O564" s="120" t="str">
        <f t="shared" si="74"/>
        <v/>
      </c>
      <c r="P564" s="19"/>
      <c r="Q564" s="103"/>
      <c r="R564" s="112" t="e">
        <f t="shared" si="69"/>
        <v>#VALUE!</v>
      </c>
    </row>
    <row r="565" spans="1:18" hidden="1">
      <c r="A565" s="25">
        <v>561</v>
      </c>
      <c r="B565" s="109"/>
      <c r="C565" s="109"/>
      <c r="D565" s="103"/>
      <c r="E565" s="10"/>
      <c r="F565" s="115"/>
      <c r="G565" s="110"/>
      <c r="H565" s="194" t="str">
        <f t="shared" si="75"/>
        <v/>
      </c>
      <c r="I565" s="114"/>
      <c r="J565" s="118">
        <f t="shared" si="70"/>
        <v>0</v>
      </c>
      <c r="K565" s="109">
        <f t="shared" si="71"/>
        <v>0</v>
      </c>
      <c r="L565" s="109">
        <f t="shared" si="72"/>
        <v>0</v>
      </c>
      <c r="M565" s="119">
        <f t="shared" si="68"/>
        <v>0</v>
      </c>
      <c r="N565" s="120">
        <f t="shared" si="73"/>
        <v>0</v>
      </c>
      <c r="O565" s="120" t="str">
        <f t="shared" si="74"/>
        <v/>
      </c>
      <c r="P565" s="19"/>
      <c r="Q565" s="103"/>
      <c r="R565" s="112" t="e">
        <f t="shared" si="69"/>
        <v>#VALUE!</v>
      </c>
    </row>
    <row r="566" spans="1:18" hidden="1">
      <c r="A566" s="25">
        <v>562</v>
      </c>
      <c r="B566" s="109"/>
      <c r="C566" s="109"/>
      <c r="D566" s="103"/>
      <c r="E566" s="10"/>
      <c r="F566" s="115"/>
      <c r="G566" s="110"/>
      <c r="H566" s="194" t="str">
        <f t="shared" si="75"/>
        <v/>
      </c>
      <c r="I566" s="114"/>
      <c r="J566" s="118">
        <f t="shared" si="70"/>
        <v>0</v>
      </c>
      <c r="K566" s="109">
        <f t="shared" si="71"/>
        <v>0</v>
      </c>
      <c r="L566" s="109">
        <f t="shared" si="72"/>
        <v>0</v>
      </c>
      <c r="M566" s="119">
        <f t="shared" si="68"/>
        <v>0</v>
      </c>
      <c r="N566" s="120">
        <f t="shared" si="73"/>
        <v>0</v>
      </c>
      <c r="O566" s="120" t="str">
        <f t="shared" si="74"/>
        <v/>
      </c>
      <c r="P566" s="19"/>
      <c r="Q566" s="103"/>
      <c r="R566" s="112" t="e">
        <f t="shared" si="69"/>
        <v>#VALUE!</v>
      </c>
    </row>
    <row r="567" spans="1:18" hidden="1">
      <c r="A567" s="25">
        <v>563</v>
      </c>
      <c r="B567" s="109"/>
      <c r="C567" s="109"/>
      <c r="D567" s="103"/>
      <c r="E567" s="10"/>
      <c r="F567" s="115"/>
      <c r="G567" s="110"/>
      <c r="H567" s="194" t="str">
        <f t="shared" si="75"/>
        <v/>
      </c>
      <c r="I567" s="114"/>
      <c r="J567" s="118">
        <f t="shared" si="70"/>
        <v>0</v>
      </c>
      <c r="K567" s="109">
        <f t="shared" si="71"/>
        <v>0</v>
      </c>
      <c r="L567" s="109">
        <f t="shared" si="72"/>
        <v>0</v>
      </c>
      <c r="M567" s="119">
        <f t="shared" ref="M567:M604" si="76">F567</f>
        <v>0</v>
      </c>
      <c r="N567" s="120">
        <f t="shared" si="73"/>
        <v>0</v>
      </c>
      <c r="O567" s="120" t="str">
        <f t="shared" si="74"/>
        <v/>
      </c>
      <c r="P567" s="19"/>
      <c r="Q567" s="103"/>
      <c r="R567" s="112" t="e">
        <f t="shared" ref="R567:R604" si="77">H567-O567</f>
        <v>#VALUE!</v>
      </c>
    </row>
    <row r="568" spans="1:18" hidden="1">
      <c r="A568" s="25">
        <v>564</v>
      </c>
      <c r="B568" s="109"/>
      <c r="C568" s="109"/>
      <c r="D568" s="103"/>
      <c r="E568" s="10"/>
      <c r="F568" s="115"/>
      <c r="G568" s="110"/>
      <c r="H568" s="194" t="str">
        <f t="shared" si="75"/>
        <v/>
      </c>
      <c r="I568" s="114"/>
      <c r="J568" s="118">
        <f t="shared" si="70"/>
        <v>0</v>
      </c>
      <c r="K568" s="109">
        <f t="shared" si="71"/>
        <v>0</v>
      </c>
      <c r="L568" s="109">
        <f t="shared" si="72"/>
        <v>0</v>
      </c>
      <c r="M568" s="119">
        <f t="shared" si="76"/>
        <v>0</v>
      </c>
      <c r="N568" s="120">
        <f t="shared" si="73"/>
        <v>0</v>
      </c>
      <c r="O568" s="120" t="str">
        <f t="shared" si="74"/>
        <v/>
      </c>
      <c r="P568" s="19"/>
      <c r="Q568" s="103"/>
      <c r="R568" s="112" t="e">
        <f t="shared" si="77"/>
        <v>#VALUE!</v>
      </c>
    </row>
    <row r="569" spans="1:18" hidden="1">
      <c r="A569" s="25">
        <v>565</v>
      </c>
      <c r="B569" s="109"/>
      <c r="C569" s="109"/>
      <c r="D569" s="103"/>
      <c r="E569" s="10"/>
      <c r="F569" s="115"/>
      <c r="G569" s="110"/>
      <c r="H569" s="194" t="str">
        <f t="shared" si="75"/>
        <v/>
      </c>
      <c r="I569" s="114"/>
      <c r="J569" s="118">
        <f t="shared" si="70"/>
        <v>0</v>
      </c>
      <c r="K569" s="109">
        <f t="shared" si="71"/>
        <v>0</v>
      </c>
      <c r="L569" s="109">
        <f t="shared" si="72"/>
        <v>0</v>
      </c>
      <c r="M569" s="119">
        <f t="shared" si="76"/>
        <v>0</v>
      </c>
      <c r="N569" s="120">
        <f t="shared" si="73"/>
        <v>0</v>
      </c>
      <c r="O569" s="120" t="str">
        <f t="shared" si="74"/>
        <v/>
      </c>
      <c r="P569" s="19"/>
      <c r="Q569" s="103"/>
      <c r="R569" s="112" t="e">
        <f t="shared" si="77"/>
        <v>#VALUE!</v>
      </c>
    </row>
    <row r="570" spans="1:18" hidden="1">
      <c r="A570" s="25">
        <v>566</v>
      </c>
      <c r="B570" s="109"/>
      <c r="C570" s="109"/>
      <c r="D570" s="103"/>
      <c r="E570" s="10"/>
      <c r="F570" s="115"/>
      <c r="G570" s="110"/>
      <c r="H570" s="194" t="str">
        <f t="shared" si="75"/>
        <v/>
      </c>
      <c r="I570" s="114"/>
      <c r="J570" s="118">
        <f t="shared" si="70"/>
        <v>0</v>
      </c>
      <c r="K570" s="109">
        <f t="shared" si="71"/>
        <v>0</v>
      </c>
      <c r="L570" s="109">
        <f t="shared" si="72"/>
        <v>0</v>
      </c>
      <c r="M570" s="119">
        <f t="shared" si="76"/>
        <v>0</v>
      </c>
      <c r="N570" s="120">
        <f t="shared" si="73"/>
        <v>0</v>
      </c>
      <c r="O570" s="120" t="str">
        <f t="shared" si="74"/>
        <v/>
      </c>
      <c r="P570" s="19"/>
      <c r="Q570" s="103"/>
      <c r="R570" s="112" t="e">
        <f t="shared" si="77"/>
        <v>#VALUE!</v>
      </c>
    </row>
    <row r="571" spans="1:18" hidden="1">
      <c r="A571" s="25">
        <v>567</v>
      </c>
      <c r="B571" s="109"/>
      <c r="C571" s="109"/>
      <c r="D571" s="103"/>
      <c r="E571" s="10"/>
      <c r="F571" s="115"/>
      <c r="G571" s="110"/>
      <c r="H571" s="194" t="str">
        <f t="shared" si="75"/>
        <v/>
      </c>
      <c r="I571" s="114"/>
      <c r="J571" s="118">
        <f t="shared" si="70"/>
        <v>0</v>
      </c>
      <c r="K571" s="109">
        <f t="shared" si="71"/>
        <v>0</v>
      </c>
      <c r="L571" s="109">
        <f t="shared" si="72"/>
        <v>0</v>
      </c>
      <c r="M571" s="119">
        <f t="shared" si="76"/>
        <v>0</v>
      </c>
      <c r="N571" s="120">
        <f t="shared" si="73"/>
        <v>0</v>
      </c>
      <c r="O571" s="120" t="str">
        <f t="shared" si="74"/>
        <v/>
      </c>
      <c r="P571" s="19"/>
      <c r="Q571" s="103"/>
      <c r="R571" s="112" t="e">
        <f t="shared" si="77"/>
        <v>#VALUE!</v>
      </c>
    </row>
    <row r="572" spans="1:18" hidden="1">
      <c r="A572" s="25">
        <v>568</v>
      </c>
      <c r="B572" s="109"/>
      <c r="C572" s="109"/>
      <c r="D572" s="103"/>
      <c r="E572" s="10"/>
      <c r="F572" s="115"/>
      <c r="G572" s="110"/>
      <c r="H572" s="194" t="str">
        <f t="shared" si="75"/>
        <v/>
      </c>
      <c r="I572" s="114"/>
      <c r="J572" s="118">
        <f t="shared" si="70"/>
        <v>0</v>
      </c>
      <c r="K572" s="109">
        <f t="shared" si="71"/>
        <v>0</v>
      </c>
      <c r="L572" s="109">
        <f t="shared" si="72"/>
        <v>0</v>
      </c>
      <c r="M572" s="119">
        <f t="shared" si="76"/>
        <v>0</v>
      </c>
      <c r="N572" s="120">
        <f t="shared" si="73"/>
        <v>0</v>
      </c>
      <c r="O572" s="120" t="str">
        <f t="shared" si="74"/>
        <v/>
      </c>
      <c r="P572" s="19"/>
      <c r="Q572" s="103"/>
      <c r="R572" s="112" t="e">
        <f t="shared" si="77"/>
        <v>#VALUE!</v>
      </c>
    </row>
    <row r="573" spans="1:18" hidden="1">
      <c r="A573" s="25">
        <v>569</v>
      </c>
      <c r="B573" s="109"/>
      <c r="C573" s="109"/>
      <c r="D573" s="103"/>
      <c r="E573" s="10"/>
      <c r="F573" s="115"/>
      <c r="G573" s="110"/>
      <c r="H573" s="194" t="str">
        <f t="shared" si="75"/>
        <v/>
      </c>
      <c r="I573" s="114"/>
      <c r="J573" s="118">
        <f t="shared" si="70"/>
        <v>0</v>
      </c>
      <c r="K573" s="109">
        <f t="shared" si="71"/>
        <v>0</v>
      </c>
      <c r="L573" s="109">
        <f t="shared" si="72"/>
        <v>0</v>
      </c>
      <c r="M573" s="119">
        <f t="shared" si="76"/>
        <v>0</v>
      </c>
      <c r="N573" s="120">
        <f t="shared" si="73"/>
        <v>0</v>
      </c>
      <c r="O573" s="120" t="str">
        <f t="shared" si="74"/>
        <v/>
      </c>
      <c r="P573" s="19"/>
      <c r="Q573" s="103"/>
      <c r="R573" s="112" t="e">
        <f t="shared" si="77"/>
        <v>#VALUE!</v>
      </c>
    </row>
    <row r="574" spans="1:18" hidden="1">
      <c r="A574" s="25">
        <v>570</v>
      </c>
      <c r="B574" s="109"/>
      <c r="C574" s="109"/>
      <c r="D574" s="103"/>
      <c r="E574" s="10"/>
      <c r="F574" s="115"/>
      <c r="G574" s="110"/>
      <c r="H574" s="194" t="str">
        <f t="shared" si="75"/>
        <v/>
      </c>
      <c r="I574" s="114"/>
      <c r="J574" s="118">
        <f t="shared" si="70"/>
        <v>0</v>
      </c>
      <c r="K574" s="109">
        <f t="shared" si="71"/>
        <v>0</v>
      </c>
      <c r="L574" s="109">
        <f t="shared" si="72"/>
        <v>0</v>
      </c>
      <c r="M574" s="119">
        <f t="shared" si="76"/>
        <v>0</v>
      </c>
      <c r="N574" s="120">
        <f t="shared" si="73"/>
        <v>0</v>
      </c>
      <c r="O574" s="120" t="str">
        <f t="shared" si="74"/>
        <v/>
      </c>
      <c r="P574" s="19"/>
      <c r="Q574" s="103"/>
      <c r="R574" s="112" t="e">
        <f t="shared" si="77"/>
        <v>#VALUE!</v>
      </c>
    </row>
    <row r="575" spans="1:18" hidden="1">
      <c r="A575" s="25">
        <v>571</v>
      </c>
      <c r="B575" s="109"/>
      <c r="C575" s="109"/>
      <c r="D575" s="103"/>
      <c r="E575" s="10"/>
      <c r="F575" s="115"/>
      <c r="G575" s="110"/>
      <c r="H575" s="194" t="str">
        <f t="shared" si="75"/>
        <v/>
      </c>
      <c r="I575" s="114"/>
      <c r="J575" s="118">
        <f t="shared" si="70"/>
        <v>0</v>
      </c>
      <c r="K575" s="109">
        <f t="shared" si="71"/>
        <v>0</v>
      </c>
      <c r="L575" s="109">
        <f t="shared" si="72"/>
        <v>0</v>
      </c>
      <c r="M575" s="119">
        <f t="shared" si="76"/>
        <v>0</v>
      </c>
      <c r="N575" s="120">
        <f t="shared" si="73"/>
        <v>0</v>
      </c>
      <c r="O575" s="120" t="str">
        <f t="shared" si="74"/>
        <v/>
      </c>
      <c r="P575" s="19"/>
      <c r="Q575" s="103"/>
      <c r="R575" s="112" t="e">
        <f t="shared" si="77"/>
        <v>#VALUE!</v>
      </c>
    </row>
    <row r="576" spans="1:18" hidden="1">
      <c r="A576" s="25">
        <v>572</v>
      </c>
      <c r="B576" s="109"/>
      <c r="C576" s="109"/>
      <c r="D576" s="103"/>
      <c r="E576" s="10"/>
      <c r="F576" s="115"/>
      <c r="G576" s="110"/>
      <c r="H576" s="194" t="str">
        <f t="shared" si="75"/>
        <v/>
      </c>
      <c r="I576" s="114"/>
      <c r="J576" s="118">
        <f t="shared" si="70"/>
        <v>0</v>
      </c>
      <c r="K576" s="109">
        <f t="shared" si="71"/>
        <v>0</v>
      </c>
      <c r="L576" s="109">
        <f t="shared" si="72"/>
        <v>0</v>
      </c>
      <c r="M576" s="119">
        <f t="shared" si="76"/>
        <v>0</v>
      </c>
      <c r="N576" s="120">
        <f t="shared" si="73"/>
        <v>0</v>
      </c>
      <c r="O576" s="120" t="str">
        <f t="shared" si="74"/>
        <v/>
      </c>
      <c r="P576" s="19"/>
      <c r="Q576" s="103"/>
      <c r="R576" s="112" t="e">
        <f t="shared" si="77"/>
        <v>#VALUE!</v>
      </c>
    </row>
    <row r="577" spans="1:18" hidden="1">
      <c r="A577" s="25">
        <v>573</v>
      </c>
      <c r="B577" s="109"/>
      <c r="C577" s="109"/>
      <c r="D577" s="103"/>
      <c r="E577" s="10"/>
      <c r="F577" s="115"/>
      <c r="G577" s="110"/>
      <c r="H577" s="194" t="str">
        <f t="shared" si="75"/>
        <v/>
      </c>
      <c r="I577" s="114"/>
      <c r="J577" s="118">
        <f t="shared" si="70"/>
        <v>0</v>
      </c>
      <c r="K577" s="109">
        <f t="shared" si="71"/>
        <v>0</v>
      </c>
      <c r="L577" s="109">
        <f t="shared" si="72"/>
        <v>0</v>
      </c>
      <c r="M577" s="119">
        <f t="shared" si="76"/>
        <v>0</v>
      </c>
      <c r="N577" s="120">
        <f t="shared" si="73"/>
        <v>0</v>
      </c>
      <c r="O577" s="120" t="str">
        <f t="shared" si="74"/>
        <v/>
      </c>
      <c r="P577" s="19"/>
      <c r="Q577" s="103"/>
      <c r="R577" s="112" t="e">
        <f t="shared" si="77"/>
        <v>#VALUE!</v>
      </c>
    </row>
    <row r="578" spans="1:18" hidden="1">
      <c r="A578" s="25">
        <v>574</v>
      </c>
      <c r="B578" s="109"/>
      <c r="C578" s="109"/>
      <c r="D578" s="103"/>
      <c r="E578" s="10"/>
      <c r="F578" s="115"/>
      <c r="G578" s="110"/>
      <c r="H578" s="194" t="str">
        <f t="shared" si="75"/>
        <v/>
      </c>
      <c r="I578" s="114"/>
      <c r="J578" s="118">
        <f t="shared" si="70"/>
        <v>0</v>
      </c>
      <c r="K578" s="109">
        <f t="shared" si="71"/>
        <v>0</v>
      </c>
      <c r="L578" s="109">
        <f t="shared" si="72"/>
        <v>0</v>
      </c>
      <c r="M578" s="119">
        <f t="shared" si="76"/>
        <v>0</v>
      </c>
      <c r="N578" s="120">
        <f t="shared" si="73"/>
        <v>0</v>
      </c>
      <c r="O578" s="120" t="str">
        <f t="shared" si="74"/>
        <v/>
      </c>
      <c r="P578" s="19"/>
      <c r="Q578" s="103"/>
      <c r="R578" s="112" t="e">
        <f t="shared" si="77"/>
        <v>#VALUE!</v>
      </c>
    </row>
    <row r="579" spans="1:18" hidden="1">
      <c r="A579" s="25">
        <v>575</v>
      </c>
      <c r="B579" s="109"/>
      <c r="C579" s="109"/>
      <c r="D579" s="103"/>
      <c r="E579" s="10"/>
      <c r="F579" s="115"/>
      <c r="G579" s="110"/>
      <c r="H579" s="194" t="str">
        <f t="shared" si="75"/>
        <v/>
      </c>
      <c r="I579" s="114"/>
      <c r="J579" s="118">
        <f t="shared" si="70"/>
        <v>0</v>
      </c>
      <c r="K579" s="109">
        <f t="shared" si="71"/>
        <v>0</v>
      </c>
      <c r="L579" s="109">
        <f t="shared" si="72"/>
        <v>0</v>
      </c>
      <c r="M579" s="119">
        <f t="shared" si="76"/>
        <v>0</v>
      </c>
      <c r="N579" s="120">
        <f t="shared" si="73"/>
        <v>0</v>
      </c>
      <c r="O579" s="120" t="str">
        <f t="shared" si="74"/>
        <v/>
      </c>
      <c r="P579" s="19"/>
      <c r="Q579" s="103"/>
      <c r="R579" s="112" t="e">
        <f t="shared" si="77"/>
        <v>#VALUE!</v>
      </c>
    </row>
    <row r="580" spans="1:18" hidden="1">
      <c r="A580" s="25">
        <v>576</v>
      </c>
      <c r="B580" s="109"/>
      <c r="C580" s="109"/>
      <c r="D580" s="103"/>
      <c r="E580" s="10"/>
      <c r="F580" s="115"/>
      <c r="G580" s="110"/>
      <c r="H580" s="194" t="str">
        <f t="shared" si="75"/>
        <v/>
      </c>
      <c r="I580" s="114"/>
      <c r="J580" s="118">
        <f t="shared" si="70"/>
        <v>0</v>
      </c>
      <c r="K580" s="109">
        <f t="shared" si="71"/>
        <v>0</v>
      </c>
      <c r="L580" s="109">
        <f t="shared" si="72"/>
        <v>0</v>
      </c>
      <c r="M580" s="119">
        <f t="shared" si="76"/>
        <v>0</v>
      </c>
      <c r="N580" s="120">
        <f t="shared" si="73"/>
        <v>0</v>
      </c>
      <c r="O580" s="120" t="str">
        <f t="shared" si="74"/>
        <v/>
      </c>
      <c r="P580" s="19"/>
      <c r="Q580" s="103"/>
      <c r="R580" s="112" t="e">
        <f t="shared" si="77"/>
        <v>#VALUE!</v>
      </c>
    </row>
    <row r="581" spans="1:18" hidden="1">
      <c r="A581" s="25">
        <v>577</v>
      </c>
      <c r="B581" s="109"/>
      <c r="C581" s="109"/>
      <c r="D581" s="103"/>
      <c r="E581" s="10"/>
      <c r="F581" s="115"/>
      <c r="G581" s="110"/>
      <c r="H581" s="194" t="str">
        <f t="shared" si="75"/>
        <v/>
      </c>
      <c r="I581" s="114"/>
      <c r="J581" s="118">
        <f t="shared" si="70"/>
        <v>0</v>
      </c>
      <c r="K581" s="109">
        <f t="shared" si="71"/>
        <v>0</v>
      </c>
      <c r="L581" s="109">
        <f t="shared" si="72"/>
        <v>0</v>
      </c>
      <c r="M581" s="119">
        <f t="shared" si="76"/>
        <v>0</v>
      </c>
      <c r="N581" s="120">
        <f t="shared" si="73"/>
        <v>0</v>
      </c>
      <c r="O581" s="120" t="str">
        <f t="shared" si="74"/>
        <v/>
      </c>
      <c r="P581" s="19"/>
      <c r="Q581" s="103"/>
      <c r="R581" s="112" t="e">
        <f t="shared" si="77"/>
        <v>#VALUE!</v>
      </c>
    </row>
    <row r="582" spans="1:18" hidden="1">
      <c r="A582" s="25">
        <v>578</v>
      </c>
      <c r="B582" s="109"/>
      <c r="C582" s="109"/>
      <c r="D582" s="103"/>
      <c r="E582" s="10"/>
      <c r="F582" s="115"/>
      <c r="G582" s="110"/>
      <c r="H582" s="194" t="str">
        <f t="shared" si="75"/>
        <v/>
      </c>
      <c r="I582" s="114"/>
      <c r="J582" s="118">
        <f t="shared" ref="J582:J604" si="78">B582</f>
        <v>0</v>
      </c>
      <c r="K582" s="109">
        <f t="shared" ref="K582:K604" si="79">C582</f>
        <v>0</v>
      </c>
      <c r="L582" s="109">
        <f t="shared" ref="L582:L604" si="80">E582</f>
        <v>0</v>
      </c>
      <c r="M582" s="119">
        <f t="shared" si="76"/>
        <v>0</v>
      </c>
      <c r="N582" s="120">
        <f t="shared" ref="N582:N604" si="81">G582</f>
        <v>0</v>
      </c>
      <c r="O582" s="120" t="str">
        <f t="shared" ref="O582:O604" si="82">H582</f>
        <v/>
      </c>
      <c r="P582" s="19"/>
      <c r="Q582" s="103"/>
      <c r="R582" s="112" t="e">
        <f t="shared" si="77"/>
        <v>#VALUE!</v>
      </c>
    </row>
    <row r="583" spans="1:18" hidden="1">
      <c r="A583" s="25">
        <v>579</v>
      </c>
      <c r="B583" s="109"/>
      <c r="C583" s="109"/>
      <c r="D583" s="103"/>
      <c r="E583" s="10"/>
      <c r="F583" s="115"/>
      <c r="G583" s="110"/>
      <c r="H583" s="194" t="str">
        <f t="shared" si="75"/>
        <v/>
      </c>
      <c r="I583" s="114"/>
      <c r="J583" s="118">
        <f t="shared" si="78"/>
        <v>0</v>
      </c>
      <c r="K583" s="109">
        <f t="shared" si="79"/>
        <v>0</v>
      </c>
      <c r="L583" s="109">
        <f t="shared" si="80"/>
        <v>0</v>
      </c>
      <c r="M583" s="119">
        <f t="shared" si="76"/>
        <v>0</v>
      </c>
      <c r="N583" s="120">
        <f t="shared" si="81"/>
        <v>0</v>
      </c>
      <c r="O583" s="120" t="str">
        <f t="shared" si="82"/>
        <v/>
      </c>
      <c r="P583" s="19"/>
      <c r="Q583" s="103"/>
      <c r="R583" s="112" t="e">
        <f t="shared" si="77"/>
        <v>#VALUE!</v>
      </c>
    </row>
    <row r="584" spans="1:18" hidden="1">
      <c r="A584" s="25">
        <v>580</v>
      </c>
      <c r="B584" s="109"/>
      <c r="C584" s="109"/>
      <c r="D584" s="103"/>
      <c r="E584" s="10"/>
      <c r="F584" s="115"/>
      <c r="G584" s="110"/>
      <c r="H584" s="194" t="str">
        <f t="shared" ref="H584:H604" si="83">IF(F584="","",G584*F584)</f>
        <v/>
      </c>
      <c r="I584" s="114"/>
      <c r="J584" s="118">
        <f t="shared" si="78"/>
        <v>0</v>
      </c>
      <c r="K584" s="109">
        <f t="shared" si="79"/>
        <v>0</v>
      </c>
      <c r="L584" s="109">
        <f t="shared" si="80"/>
        <v>0</v>
      </c>
      <c r="M584" s="119">
        <f t="shared" si="76"/>
        <v>0</v>
      </c>
      <c r="N584" s="120">
        <f t="shared" si="81"/>
        <v>0</v>
      </c>
      <c r="O584" s="120" t="str">
        <f t="shared" si="82"/>
        <v/>
      </c>
      <c r="P584" s="19"/>
      <c r="Q584" s="103"/>
      <c r="R584" s="112" t="e">
        <f t="shared" si="77"/>
        <v>#VALUE!</v>
      </c>
    </row>
    <row r="585" spans="1:18" hidden="1">
      <c r="A585" s="25">
        <v>581</v>
      </c>
      <c r="B585" s="109"/>
      <c r="C585" s="109"/>
      <c r="D585" s="103"/>
      <c r="E585" s="10"/>
      <c r="F585" s="115"/>
      <c r="G585" s="110"/>
      <c r="H585" s="194" t="str">
        <f t="shared" si="83"/>
        <v/>
      </c>
      <c r="I585" s="114"/>
      <c r="J585" s="118">
        <f t="shared" si="78"/>
        <v>0</v>
      </c>
      <c r="K585" s="109">
        <f t="shared" si="79"/>
        <v>0</v>
      </c>
      <c r="L585" s="109">
        <f t="shared" si="80"/>
        <v>0</v>
      </c>
      <c r="M585" s="119">
        <f t="shared" si="76"/>
        <v>0</v>
      </c>
      <c r="N585" s="120">
        <f t="shared" si="81"/>
        <v>0</v>
      </c>
      <c r="O585" s="120" t="str">
        <f t="shared" si="82"/>
        <v/>
      </c>
      <c r="P585" s="19"/>
      <c r="Q585" s="103"/>
      <c r="R585" s="112" t="e">
        <f t="shared" si="77"/>
        <v>#VALUE!</v>
      </c>
    </row>
    <row r="586" spans="1:18" hidden="1">
      <c r="A586" s="25">
        <v>582</v>
      </c>
      <c r="B586" s="109"/>
      <c r="C586" s="109"/>
      <c r="D586" s="103"/>
      <c r="E586" s="10"/>
      <c r="F586" s="115"/>
      <c r="G586" s="110"/>
      <c r="H586" s="194" t="str">
        <f t="shared" si="83"/>
        <v/>
      </c>
      <c r="I586" s="114"/>
      <c r="J586" s="118">
        <f t="shared" si="78"/>
        <v>0</v>
      </c>
      <c r="K586" s="109">
        <f t="shared" si="79"/>
        <v>0</v>
      </c>
      <c r="L586" s="109">
        <f t="shared" si="80"/>
        <v>0</v>
      </c>
      <c r="M586" s="119">
        <f t="shared" si="76"/>
        <v>0</v>
      </c>
      <c r="N586" s="120">
        <f t="shared" si="81"/>
        <v>0</v>
      </c>
      <c r="O586" s="120" t="str">
        <f t="shared" si="82"/>
        <v/>
      </c>
      <c r="P586" s="19"/>
      <c r="Q586" s="103"/>
      <c r="R586" s="112" t="e">
        <f t="shared" si="77"/>
        <v>#VALUE!</v>
      </c>
    </row>
    <row r="587" spans="1:18" hidden="1">
      <c r="A587" s="25">
        <v>583</v>
      </c>
      <c r="B587" s="109"/>
      <c r="C587" s="109"/>
      <c r="D587" s="103"/>
      <c r="E587" s="10"/>
      <c r="F587" s="115"/>
      <c r="G587" s="110"/>
      <c r="H587" s="194" t="str">
        <f t="shared" si="83"/>
        <v/>
      </c>
      <c r="I587" s="114"/>
      <c r="J587" s="118">
        <f t="shared" si="78"/>
        <v>0</v>
      </c>
      <c r="K587" s="109">
        <f t="shared" si="79"/>
        <v>0</v>
      </c>
      <c r="L587" s="109">
        <f t="shared" si="80"/>
        <v>0</v>
      </c>
      <c r="M587" s="119">
        <f t="shared" si="76"/>
        <v>0</v>
      </c>
      <c r="N587" s="120">
        <f t="shared" si="81"/>
        <v>0</v>
      </c>
      <c r="O587" s="120" t="str">
        <f t="shared" si="82"/>
        <v/>
      </c>
      <c r="P587" s="19"/>
      <c r="Q587" s="103"/>
      <c r="R587" s="112" t="e">
        <f t="shared" si="77"/>
        <v>#VALUE!</v>
      </c>
    </row>
    <row r="588" spans="1:18" hidden="1">
      <c r="A588" s="25">
        <v>584</v>
      </c>
      <c r="B588" s="109"/>
      <c r="C588" s="109"/>
      <c r="D588" s="103"/>
      <c r="E588" s="10"/>
      <c r="F588" s="115"/>
      <c r="G588" s="110"/>
      <c r="H588" s="194" t="str">
        <f t="shared" si="83"/>
        <v/>
      </c>
      <c r="I588" s="114"/>
      <c r="J588" s="118">
        <f t="shared" si="78"/>
        <v>0</v>
      </c>
      <c r="K588" s="109">
        <f t="shared" si="79"/>
        <v>0</v>
      </c>
      <c r="L588" s="109">
        <f t="shared" si="80"/>
        <v>0</v>
      </c>
      <c r="M588" s="119">
        <f t="shared" si="76"/>
        <v>0</v>
      </c>
      <c r="N588" s="120">
        <f t="shared" si="81"/>
        <v>0</v>
      </c>
      <c r="O588" s="120" t="str">
        <f t="shared" si="82"/>
        <v/>
      </c>
      <c r="P588" s="19"/>
      <c r="Q588" s="103"/>
      <c r="R588" s="112" t="e">
        <f t="shared" si="77"/>
        <v>#VALUE!</v>
      </c>
    </row>
    <row r="589" spans="1:18" hidden="1">
      <c r="A589" s="25">
        <v>585</v>
      </c>
      <c r="B589" s="109"/>
      <c r="C589" s="109"/>
      <c r="D589" s="103"/>
      <c r="E589" s="10"/>
      <c r="F589" s="115"/>
      <c r="G589" s="110"/>
      <c r="H589" s="194" t="str">
        <f t="shared" si="83"/>
        <v/>
      </c>
      <c r="I589" s="114"/>
      <c r="J589" s="118">
        <f t="shared" si="78"/>
        <v>0</v>
      </c>
      <c r="K589" s="109">
        <f t="shared" si="79"/>
        <v>0</v>
      </c>
      <c r="L589" s="109">
        <f t="shared" si="80"/>
        <v>0</v>
      </c>
      <c r="M589" s="119">
        <f t="shared" si="76"/>
        <v>0</v>
      </c>
      <c r="N589" s="120">
        <f t="shared" si="81"/>
        <v>0</v>
      </c>
      <c r="O589" s="120" t="str">
        <f t="shared" si="82"/>
        <v/>
      </c>
      <c r="P589" s="19"/>
      <c r="Q589" s="103"/>
      <c r="R589" s="112" t="e">
        <f t="shared" si="77"/>
        <v>#VALUE!</v>
      </c>
    </row>
    <row r="590" spans="1:18" hidden="1">
      <c r="A590" s="25">
        <v>586</v>
      </c>
      <c r="B590" s="109"/>
      <c r="C590" s="109"/>
      <c r="D590" s="103"/>
      <c r="E590" s="10"/>
      <c r="F590" s="115"/>
      <c r="G590" s="110"/>
      <c r="H590" s="194" t="str">
        <f t="shared" si="83"/>
        <v/>
      </c>
      <c r="I590" s="114"/>
      <c r="J590" s="118">
        <f t="shared" si="78"/>
        <v>0</v>
      </c>
      <c r="K590" s="109">
        <f t="shared" si="79"/>
        <v>0</v>
      </c>
      <c r="L590" s="109">
        <f t="shared" si="80"/>
        <v>0</v>
      </c>
      <c r="M590" s="119">
        <f t="shared" si="76"/>
        <v>0</v>
      </c>
      <c r="N590" s="120">
        <f t="shared" si="81"/>
        <v>0</v>
      </c>
      <c r="O590" s="120" t="str">
        <f t="shared" si="82"/>
        <v/>
      </c>
      <c r="P590" s="19"/>
      <c r="Q590" s="103"/>
      <c r="R590" s="112" t="e">
        <f t="shared" si="77"/>
        <v>#VALUE!</v>
      </c>
    </row>
    <row r="591" spans="1:18" hidden="1">
      <c r="A591" s="25">
        <v>587</v>
      </c>
      <c r="B591" s="109"/>
      <c r="C591" s="109"/>
      <c r="D591" s="103"/>
      <c r="E591" s="10"/>
      <c r="F591" s="115"/>
      <c r="G591" s="110"/>
      <c r="H591" s="194" t="str">
        <f t="shared" si="83"/>
        <v/>
      </c>
      <c r="I591" s="114"/>
      <c r="J591" s="118">
        <f t="shared" si="78"/>
        <v>0</v>
      </c>
      <c r="K591" s="109">
        <f t="shared" si="79"/>
        <v>0</v>
      </c>
      <c r="L591" s="109">
        <f t="shared" si="80"/>
        <v>0</v>
      </c>
      <c r="M591" s="119">
        <f t="shared" si="76"/>
        <v>0</v>
      </c>
      <c r="N591" s="120">
        <f t="shared" si="81"/>
        <v>0</v>
      </c>
      <c r="O591" s="120" t="str">
        <f t="shared" si="82"/>
        <v/>
      </c>
      <c r="P591" s="19"/>
      <c r="Q591" s="103"/>
      <c r="R591" s="112" t="e">
        <f t="shared" si="77"/>
        <v>#VALUE!</v>
      </c>
    </row>
    <row r="592" spans="1:18" hidden="1">
      <c r="A592" s="25">
        <v>588</v>
      </c>
      <c r="B592" s="109"/>
      <c r="C592" s="109"/>
      <c r="D592" s="103"/>
      <c r="E592" s="10"/>
      <c r="F592" s="115"/>
      <c r="G592" s="110"/>
      <c r="H592" s="194" t="str">
        <f t="shared" si="83"/>
        <v/>
      </c>
      <c r="I592" s="114"/>
      <c r="J592" s="118">
        <f t="shared" si="78"/>
        <v>0</v>
      </c>
      <c r="K592" s="109">
        <f t="shared" si="79"/>
        <v>0</v>
      </c>
      <c r="L592" s="109">
        <f t="shared" si="80"/>
        <v>0</v>
      </c>
      <c r="M592" s="119">
        <f t="shared" si="76"/>
        <v>0</v>
      </c>
      <c r="N592" s="120">
        <f t="shared" si="81"/>
        <v>0</v>
      </c>
      <c r="O592" s="120" t="str">
        <f t="shared" si="82"/>
        <v/>
      </c>
      <c r="P592" s="19"/>
      <c r="Q592" s="103"/>
      <c r="R592" s="112" t="e">
        <f t="shared" si="77"/>
        <v>#VALUE!</v>
      </c>
    </row>
    <row r="593" spans="1:19" hidden="1">
      <c r="A593" s="25">
        <v>589</v>
      </c>
      <c r="B593" s="109"/>
      <c r="C593" s="109"/>
      <c r="D593" s="103"/>
      <c r="E593" s="10"/>
      <c r="F593" s="115"/>
      <c r="G593" s="110"/>
      <c r="H593" s="194" t="str">
        <f t="shared" si="83"/>
        <v/>
      </c>
      <c r="I593" s="114"/>
      <c r="J593" s="118">
        <f t="shared" si="78"/>
        <v>0</v>
      </c>
      <c r="K593" s="109">
        <f t="shared" si="79"/>
        <v>0</v>
      </c>
      <c r="L593" s="109">
        <f t="shared" si="80"/>
        <v>0</v>
      </c>
      <c r="M593" s="119">
        <f t="shared" si="76"/>
        <v>0</v>
      </c>
      <c r="N593" s="120">
        <f t="shared" si="81"/>
        <v>0</v>
      </c>
      <c r="O593" s="120" t="str">
        <f t="shared" si="82"/>
        <v/>
      </c>
      <c r="P593" s="19"/>
      <c r="Q593" s="103"/>
      <c r="R593" s="112" t="e">
        <f t="shared" si="77"/>
        <v>#VALUE!</v>
      </c>
    </row>
    <row r="594" spans="1:19" hidden="1">
      <c r="A594" s="25">
        <v>590</v>
      </c>
      <c r="B594" s="109"/>
      <c r="C594" s="109"/>
      <c r="D594" s="103"/>
      <c r="E594" s="10"/>
      <c r="F594" s="115"/>
      <c r="G594" s="110"/>
      <c r="H594" s="194" t="str">
        <f t="shared" si="83"/>
        <v/>
      </c>
      <c r="I594" s="114"/>
      <c r="J594" s="118">
        <f t="shared" si="78"/>
        <v>0</v>
      </c>
      <c r="K594" s="109">
        <f t="shared" si="79"/>
        <v>0</v>
      </c>
      <c r="L594" s="109">
        <f t="shared" si="80"/>
        <v>0</v>
      </c>
      <c r="M594" s="119">
        <f t="shared" si="76"/>
        <v>0</v>
      </c>
      <c r="N594" s="120">
        <f t="shared" si="81"/>
        <v>0</v>
      </c>
      <c r="O594" s="120" t="str">
        <f t="shared" si="82"/>
        <v/>
      </c>
      <c r="P594" s="19"/>
      <c r="Q594" s="103"/>
      <c r="R594" s="112" t="e">
        <f t="shared" si="77"/>
        <v>#VALUE!</v>
      </c>
    </row>
    <row r="595" spans="1:19" hidden="1">
      <c r="A595" s="25">
        <v>591</v>
      </c>
      <c r="B595" s="109"/>
      <c r="C595" s="109"/>
      <c r="D595" s="103"/>
      <c r="E595" s="10"/>
      <c r="F595" s="115"/>
      <c r="G595" s="110"/>
      <c r="H595" s="194" t="str">
        <f t="shared" si="83"/>
        <v/>
      </c>
      <c r="I595" s="114"/>
      <c r="J595" s="118">
        <f t="shared" si="78"/>
        <v>0</v>
      </c>
      <c r="K595" s="109">
        <f t="shared" si="79"/>
        <v>0</v>
      </c>
      <c r="L595" s="109">
        <f t="shared" si="80"/>
        <v>0</v>
      </c>
      <c r="M595" s="119">
        <f t="shared" si="76"/>
        <v>0</v>
      </c>
      <c r="N595" s="120">
        <f t="shared" si="81"/>
        <v>0</v>
      </c>
      <c r="O595" s="120" t="str">
        <f t="shared" si="82"/>
        <v/>
      </c>
      <c r="P595" s="19"/>
      <c r="Q595" s="103"/>
      <c r="R595" s="112" t="e">
        <f t="shared" si="77"/>
        <v>#VALUE!</v>
      </c>
    </row>
    <row r="596" spans="1:19" hidden="1">
      <c r="A596" s="25">
        <v>592</v>
      </c>
      <c r="B596" s="109"/>
      <c r="C596" s="109"/>
      <c r="D596" s="103"/>
      <c r="E596" s="10"/>
      <c r="F596" s="115"/>
      <c r="G596" s="110"/>
      <c r="H596" s="194" t="str">
        <f t="shared" si="83"/>
        <v/>
      </c>
      <c r="I596" s="114"/>
      <c r="J596" s="118">
        <f t="shared" si="78"/>
        <v>0</v>
      </c>
      <c r="K596" s="109">
        <f t="shared" si="79"/>
        <v>0</v>
      </c>
      <c r="L596" s="109">
        <f t="shared" si="80"/>
        <v>0</v>
      </c>
      <c r="M596" s="119">
        <f t="shared" si="76"/>
        <v>0</v>
      </c>
      <c r="N596" s="120">
        <f t="shared" si="81"/>
        <v>0</v>
      </c>
      <c r="O596" s="120" t="str">
        <f t="shared" si="82"/>
        <v/>
      </c>
      <c r="P596" s="19"/>
      <c r="Q596" s="103"/>
      <c r="R596" s="112" t="e">
        <f t="shared" si="77"/>
        <v>#VALUE!</v>
      </c>
    </row>
    <row r="597" spans="1:19" hidden="1">
      <c r="A597" s="25">
        <v>593</v>
      </c>
      <c r="B597" s="109"/>
      <c r="C597" s="109"/>
      <c r="D597" s="103"/>
      <c r="E597" s="10"/>
      <c r="F597" s="115"/>
      <c r="G597" s="110"/>
      <c r="H597" s="194" t="str">
        <f t="shared" si="83"/>
        <v/>
      </c>
      <c r="I597" s="114"/>
      <c r="J597" s="118">
        <f t="shared" si="78"/>
        <v>0</v>
      </c>
      <c r="K597" s="109">
        <f t="shared" si="79"/>
        <v>0</v>
      </c>
      <c r="L597" s="109">
        <f t="shared" si="80"/>
        <v>0</v>
      </c>
      <c r="M597" s="119">
        <f t="shared" si="76"/>
        <v>0</v>
      </c>
      <c r="N597" s="120">
        <f t="shared" si="81"/>
        <v>0</v>
      </c>
      <c r="O597" s="120" t="str">
        <f t="shared" si="82"/>
        <v/>
      </c>
      <c r="P597" s="19"/>
      <c r="Q597" s="103"/>
      <c r="R597" s="112" t="e">
        <f t="shared" si="77"/>
        <v>#VALUE!</v>
      </c>
    </row>
    <row r="598" spans="1:19" hidden="1">
      <c r="A598" s="25">
        <v>594</v>
      </c>
      <c r="B598" s="109"/>
      <c r="C598" s="109"/>
      <c r="D598" s="103"/>
      <c r="E598" s="10"/>
      <c r="F598" s="115"/>
      <c r="G598" s="110"/>
      <c r="H598" s="194" t="str">
        <f t="shared" si="83"/>
        <v/>
      </c>
      <c r="I598" s="114"/>
      <c r="J598" s="118">
        <f t="shared" si="78"/>
        <v>0</v>
      </c>
      <c r="K598" s="109">
        <f t="shared" si="79"/>
        <v>0</v>
      </c>
      <c r="L598" s="109">
        <f t="shared" si="80"/>
        <v>0</v>
      </c>
      <c r="M598" s="119">
        <f t="shared" si="76"/>
        <v>0</v>
      </c>
      <c r="N598" s="120">
        <f t="shared" si="81"/>
        <v>0</v>
      </c>
      <c r="O598" s="120" t="str">
        <f t="shared" si="82"/>
        <v/>
      </c>
      <c r="P598" s="19"/>
      <c r="Q598" s="103"/>
      <c r="R598" s="112" t="e">
        <f t="shared" si="77"/>
        <v>#VALUE!</v>
      </c>
    </row>
    <row r="599" spans="1:19" hidden="1">
      <c r="A599" s="25">
        <v>595</v>
      </c>
      <c r="B599" s="109"/>
      <c r="C599" s="109"/>
      <c r="D599" s="103"/>
      <c r="E599" s="10"/>
      <c r="F599" s="115"/>
      <c r="G599" s="110"/>
      <c r="H599" s="194" t="str">
        <f t="shared" si="83"/>
        <v/>
      </c>
      <c r="I599" s="114"/>
      <c r="J599" s="118">
        <f t="shared" si="78"/>
        <v>0</v>
      </c>
      <c r="K599" s="109">
        <f t="shared" si="79"/>
        <v>0</v>
      </c>
      <c r="L599" s="109">
        <f t="shared" si="80"/>
        <v>0</v>
      </c>
      <c r="M599" s="119">
        <f t="shared" si="76"/>
        <v>0</v>
      </c>
      <c r="N599" s="120">
        <f t="shared" si="81"/>
        <v>0</v>
      </c>
      <c r="O599" s="120" t="str">
        <f t="shared" si="82"/>
        <v/>
      </c>
      <c r="P599" s="19"/>
      <c r="Q599" s="103"/>
      <c r="R599" s="112" t="e">
        <f t="shared" si="77"/>
        <v>#VALUE!</v>
      </c>
    </row>
    <row r="600" spans="1:19" hidden="1">
      <c r="A600" s="25">
        <v>596</v>
      </c>
      <c r="B600" s="109"/>
      <c r="C600" s="109"/>
      <c r="D600" s="103"/>
      <c r="E600" s="10"/>
      <c r="F600" s="115"/>
      <c r="G600" s="110"/>
      <c r="H600" s="194" t="str">
        <f t="shared" si="83"/>
        <v/>
      </c>
      <c r="I600" s="114"/>
      <c r="J600" s="118">
        <f t="shared" si="78"/>
        <v>0</v>
      </c>
      <c r="K600" s="109">
        <f t="shared" si="79"/>
        <v>0</v>
      </c>
      <c r="L600" s="109">
        <f t="shared" si="80"/>
        <v>0</v>
      </c>
      <c r="M600" s="119">
        <f t="shared" si="76"/>
        <v>0</v>
      </c>
      <c r="N600" s="120">
        <f t="shared" si="81"/>
        <v>0</v>
      </c>
      <c r="O600" s="120" t="str">
        <f t="shared" si="82"/>
        <v/>
      </c>
      <c r="P600" s="19"/>
      <c r="Q600" s="103"/>
      <c r="R600" s="112" t="e">
        <f t="shared" si="77"/>
        <v>#VALUE!</v>
      </c>
    </row>
    <row r="601" spans="1:19" hidden="1">
      <c r="A601" s="25">
        <v>597</v>
      </c>
      <c r="B601" s="109"/>
      <c r="C601" s="109"/>
      <c r="D601" s="103"/>
      <c r="E601" s="10"/>
      <c r="F601" s="115"/>
      <c r="G601" s="110"/>
      <c r="H601" s="194" t="str">
        <f t="shared" si="83"/>
        <v/>
      </c>
      <c r="I601" s="114"/>
      <c r="J601" s="118">
        <f t="shared" si="78"/>
        <v>0</v>
      </c>
      <c r="K601" s="109">
        <f t="shared" si="79"/>
        <v>0</v>
      </c>
      <c r="L601" s="109">
        <f t="shared" si="80"/>
        <v>0</v>
      </c>
      <c r="M601" s="119">
        <f t="shared" si="76"/>
        <v>0</v>
      </c>
      <c r="N601" s="120">
        <f t="shared" si="81"/>
        <v>0</v>
      </c>
      <c r="O601" s="120" t="str">
        <f t="shared" si="82"/>
        <v/>
      </c>
      <c r="P601" s="19"/>
      <c r="Q601" s="103"/>
      <c r="R601" s="112" t="e">
        <f t="shared" si="77"/>
        <v>#VALUE!</v>
      </c>
    </row>
    <row r="602" spans="1:19" hidden="1">
      <c r="A602" s="25">
        <v>598</v>
      </c>
      <c r="B602" s="109"/>
      <c r="C602" s="109"/>
      <c r="D602" s="103"/>
      <c r="E602" s="10"/>
      <c r="F602" s="115"/>
      <c r="G602" s="110"/>
      <c r="H602" s="194" t="str">
        <f t="shared" si="83"/>
        <v/>
      </c>
      <c r="I602" s="114"/>
      <c r="J602" s="118">
        <f t="shared" si="78"/>
        <v>0</v>
      </c>
      <c r="K602" s="109">
        <f t="shared" si="79"/>
        <v>0</v>
      </c>
      <c r="L602" s="109">
        <f t="shared" si="80"/>
        <v>0</v>
      </c>
      <c r="M602" s="119">
        <f t="shared" si="76"/>
        <v>0</v>
      </c>
      <c r="N602" s="120">
        <f t="shared" si="81"/>
        <v>0</v>
      </c>
      <c r="O602" s="120" t="str">
        <f t="shared" si="82"/>
        <v/>
      </c>
      <c r="P602" s="19"/>
      <c r="Q602" s="103"/>
      <c r="R602" s="112" t="e">
        <f t="shared" si="77"/>
        <v>#VALUE!</v>
      </c>
    </row>
    <row r="603" spans="1:19" hidden="1">
      <c r="A603" s="25">
        <v>599</v>
      </c>
      <c r="B603" s="109"/>
      <c r="C603" s="109"/>
      <c r="D603" s="103"/>
      <c r="E603" s="10"/>
      <c r="F603" s="115"/>
      <c r="G603" s="110"/>
      <c r="H603" s="194" t="str">
        <f t="shared" si="83"/>
        <v/>
      </c>
      <c r="I603" s="114"/>
      <c r="J603" s="118">
        <f t="shared" si="78"/>
        <v>0</v>
      </c>
      <c r="K603" s="109">
        <f t="shared" si="79"/>
        <v>0</v>
      </c>
      <c r="L603" s="109">
        <f t="shared" si="80"/>
        <v>0</v>
      </c>
      <c r="M603" s="119">
        <f t="shared" si="76"/>
        <v>0</v>
      </c>
      <c r="N603" s="120">
        <f t="shared" si="81"/>
        <v>0</v>
      </c>
      <c r="O603" s="120" t="str">
        <f t="shared" si="82"/>
        <v/>
      </c>
      <c r="P603" s="19"/>
      <c r="Q603" s="103"/>
      <c r="R603" s="112" t="e">
        <f t="shared" si="77"/>
        <v>#VALUE!</v>
      </c>
    </row>
    <row r="604" spans="1:19" hidden="1">
      <c r="A604" s="25">
        <v>600</v>
      </c>
      <c r="B604" s="109"/>
      <c r="C604" s="109"/>
      <c r="D604" s="103"/>
      <c r="E604" s="10"/>
      <c r="F604" s="115"/>
      <c r="G604" s="110"/>
      <c r="H604" s="194" t="str">
        <f t="shared" si="83"/>
        <v/>
      </c>
      <c r="I604" s="114"/>
      <c r="J604" s="118">
        <f t="shared" si="78"/>
        <v>0</v>
      </c>
      <c r="K604" s="109">
        <f t="shared" si="79"/>
        <v>0</v>
      </c>
      <c r="L604" s="109">
        <f t="shared" si="80"/>
        <v>0</v>
      </c>
      <c r="M604" s="119">
        <f t="shared" si="76"/>
        <v>0</v>
      </c>
      <c r="N604" s="120">
        <f t="shared" si="81"/>
        <v>0</v>
      </c>
      <c r="O604" s="120" t="str">
        <f t="shared" si="82"/>
        <v/>
      </c>
      <c r="P604" s="19"/>
      <c r="Q604" s="103"/>
      <c r="R604" s="112" t="e">
        <f t="shared" si="77"/>
        <v>#VALUE!</v>
      </c>
    </row>
    <row r="605" spans="1:19">
      <c r="A605" s="358" t="s">
        <v>1</v>
      </c>
      <c r="B605" s="359"/>
      <c r="C605" s="359"/>
      <c r="D605" s="359"/>
      <c r="E605" s="359"/>
      <c r="F605" s="359"/>
      <c r="G605" s="373"/>
      <c r="H605" s="204">
        <f>SUM(H5:H54)</f>
        <v>0</v>
      </c>
      <c r="I605" s="117"/>
      <c r="J605" s="360" t="s">
        <v>221</v>
      </c>
      <c r="K605" s="359"/>
      <c r="L605" s="359"/>
      <c r="M605" s="359"/>
      <c r="N605" s="359"/>
      <c r="O605" s="24">
        <f t="shared" ref="O605" si="84">SUM(O5:O604)</f>
        <v>0</v>
      </c>
      <c r="P605" s="370"/>
      <c r="Q605" s="371"/>
      <c r="R605" s="372"/>
    </row>
    <row r="607" spans="1:19">
      <c r="S607" s="55"/>
    </row>
    <row r="608" spans="1:19">
      <c r="S608" s="54"/>
    </row>
    <row r="609" spans="19:19">
      <c r="S609" s="54"/>
    </row>
    <row r="610" spans="19:19">
      <c r="S610" s="54"/>
    </row>
    <row r="611" spans="19:19">
      <c r="S611" s="54"/>
    </row>
    <row r="612" spans="19:19">
      <c r="S612" s="54"/>
    </row>
    <row r="613" spans="19:19">
      <c r="S613" s="54"/>
    </row>
    <row r="614" spans="19:19">
      <c r="S614" s="54"/>
    </row>
    <row r="615" spans="19:19">
      <c r="S615" s="57"/>
    </row>
    <row r="616" spans="19:19">
      <c r="S616" s="57"/>
    </row>
    <row r="617" spans="19:19">
      <c r="S617" s="57"/>
    </row>
    <row r="618" spans="19:19">
      <c r="S618" s="57"/>
    </row>
    <row r="619" spans="19:19">
      <c r="S619" s="57"/>
    </row>
    <row r="620" spans="19:19">
      <c r="S620" s="54"/>
    </row>
    <row r="621" spans="19:19">
      <c r="S621" s="3"/>
    </row>
    <row r="622" spans="19:19">
      <c r="S622" s="54"/>
    </row>
    <row r="623" spans="19:19">
      <c r="S623" s="3"/>
    </row>
    <row r="624" spans="19:19">
      <c r="S624" s="3"/>
    </row>
    <row r="625" spans="19:19">
      <c r="S625" s="3"/>
    </row>
    <row r="626" spans="19:19">
      <c r="S626" s="3"/>
    </row>
    <row r="627" spans="19:19">
      <c r="S627" s="3"/>
    </row>
    <row r="628" spans="19:19">
      <c r="S628" s="3"/>
    </row>
    <row r="629" spans="19:19">
      <c r="S629" s="3"/>
    </row>
    <row r="630" spans="19:19">
      <c r="S630" s="3"/>
    </row>
    <row r="631" spans="19:19">
      <c r="S631" s="3"/>
    </row>
    <row r="632" spans="19:19">
      <c r="S632" s="3"/>
    </row>
    <row r="633" spans="19:19">
      <c r="S633" s="3"/>
    </row>
    <row r="634" spans="19:19">
      <c r="S634" s="3"/>
    </row>
    <row r="635" spans="19:19">
      <c r="S635" s="3"/>
    </row>
    <row r="636" spans="19:19">
      <c r="S636" s="3"/>
    </row>
    <row r="637" spans="19:19">
      <c r="S637" s="3"/>
    </row>
    <row r="638" spans="19:19">
      <c r="S638" s="3"/>
    </row>
    <row r="639" spans="19:19">
      <c r="S639" s="3"/>
    </row>
    <row r="640" spans="19:19">
      <c r="S640" s="3"/>
    </row>
    <row r="641" spans="19:19">
      <c r="S641" s="3"/>
    </row>
    <row r="642" spans="19:19">
      <c r="S642" s="3"/>
    </row>
    <row r="643" spans="19:19">
      <c r="S643" s="3"/>
    </row>
    <row r="644" spans="19:19">
      <c r="S644" s="3"/>
    </row>
    <row r="645" spans="19:19">
      <c r="S645" s="3"/>
    </row>
    <row r="646" spans="19:19">
      <c r="S646" s="3"/>
    </row>
    <row r="647" spans="19:19">
      <c r="S647" s="3"/>
    </row>
    <row r="648" spans="19:19">
      <c r="S648" s="3"/>
    </row>
    <row r="649" spans="19:19">
      <c r="S649" s="3"/>
    </row>
    <row r="650" spans="19:19">
      <c r="S650" s="3"/>
    </row>
    <row r="651" spans="19:19">
      <c r="S651" s="3"/>
    </row>
    <row r="652" spans="19:19">
      <c r="S652" s="3"/>
    </row>
    <row r="653" spans="19:19">
      <c r="S653" s="3"/>
    </row>
    <row r="654" spans="19:19">
      <c r="S654" s="3"/>
    </row>
    <row r="655" spans="19:19">
      <c r="S655" s="3"/>
    </row>
    <row r="656" spans="19:19">
      <c r="S656" s="3"/>
    </row>
    <row r="657" spans="19:19">
      <c r="S657" s="3"/>
    </row>
    <row r="658" spans="19:19">
      <c r="S658" s="3"/>
    </row>
    <row r="659" spans="19:19">
      <c r="S659" s="3"/>
    </row>
    <row r="660" spans="19:19">
      <c r="S660" s="3"/>
    </row>
    <row r="661" spans="19:19">
      <c r="S661" s="3"/>
    </row>
    <row r="662" spans="19:19">
      <c r="S662" s="3"/>
    </row>
    <row r="663" spans="19:19">
      <c r="S663" s="3"/>
    </row>
    <row r="664" spans="19:19">
      <c r="S664" s="3"/>
    </row>
    <row r="665" spans="19:19">
      <c r="S665" s="3"/>
    </row>
    <row r="666" spans="19:19">
      <c r="S666" s="3"/>
    </row>
    <row r="667" spans="19:19">
      <c r="S667" s="3"/>
    </row>
    <row r="668" spans="19:19">
      <c r="S668" s="3"/>
    </row>
    <row r="669" spans="19:19">
      <c r="S669" s="3"/>
    </row>
    <row r="670" spans="19:19">
      <c r="S670" s="3"/>
    </row>
    <row r="671" spans="19:19">
      <c r="S671" s="3"/>
    </row>
    <row r="672" spans="19:19">
      <c r="S672" s="3"/>
    </row>
    <row r="673" spans="19:19">
      <c r="S673" s="3"/>
    </row>
    <row r="674" spans="19:19">
      <c r="S674" s="3"/>
    </row>
    <row r="675" spans="19:19">
      <c r="S675" s="3"/>
    </row>
    <row r="676" spans="19:19">
      <c r="S676" s="3"/>
    </row>
    <row r="677" spans="19:19">
      <c r="S677" s="3"/>
    </row>
    <row r="678" spans="19:19">
      <c r="S678" s="3"/>
    </row>
    <row r="679" spans="19:19">
      <c r="S679" s="3"/>
    </row>
    <row r="680" spans="19:19">
      <c r="S680" s="3"/>
    </row>
    <row r="681" spans="19:19">
      <c r="S681" s="3"/>
    </row>
    <row r="682" spans="19:19">
      <c r="S682" s="3"/>
    </row>
    <row r="683" spans="19:19">
      <c r="S683" s="3"/>
    </row>
    <row r="684" spans="19:19">
      <c r="S684" s="3"/>
    </row>
    <row r="685" spans="19:19">
      <c r="S685" s="3"/>
    </row>
    <row r="686" spans="19:19">
      <c r="S686" s="3"/>
    </row>
    <row r="687" spans="19:19">
      <c r="S687" s="3"/>
    </row>
    <row r="688" spans="19:19">
      <c r="S688" s="3"/>
    </row>
    <row r="689" spans="19:19">
      <c r="S689" s="3"/>
    </row>
    <row r="690" spans="19:19">
      <c r="S690" s="3"/>
    </row>
    <row r="691" spans="19:19">
      <c r="S691" s="3"/>
    </row>
    <row r="692" spans="19:19">
      <c r="S692" s="3"/>
    </row>
    <row r="693" spans="19:19">
      <c r="S693" s="3"/>
    </row>
    <row r="694" spans="19:19">
      <c r="S694" s="3"/>
    </row>
    <row r="695" spans="19:19">
      <c r="S695" s="3"/>
    </row>
    <row r="696" spans="19:19">
      <c r="S696" s="3"/>
    </row>
    <row r="697" spans="19:19">
      <c r="S697" s="3"/>
    </row>
    <row r="698" spans="19:19">
      <c r="S698" s="3"/>
    </row>
    <row r="699" spans="19:19">
      <c r="S699" s="3"/>
    </row>
    <row r="700" spans="19:19">
      <c r="S700" s="3"/>
    </row>
    <row r="701" spans="19:19">
      <c r="S701" s="3"/>
    </row>
    <row r="702" spans="19:19">
      <c r="S702" s="3"/>
    </row>
    <row r="703" spans="19:19">
      <c r="S703" s="3"/>
    </row>
    <row r="704" spans="19:19">
      <c r="S704" s="3"/>
    </row>
    <row r="705" spans="19:19">
      <c r="S705" s="3"/>
    </row>
    <row r="706" spans="19:19">
      <c r="S706" s="3"/>
    </row>
    <row r="707" spans="19:19">
      <c r="S707" s="3"/>
    </row>
    <row r="708" spans="19:19">
      <c r="S708" s="3"/>
    </row>
    <row r="709" spans="19:19">
      <c r="S709" s="3"/>
    </row>
    <row r="710" spans="19:19">
      <c r="S710" s="3"/>
    </row>
    <row r="711" spans="19:19">
      <c r="S711" s="3"/>
    </row>
    <row r="712" spans="19:19">
      <c r="S712" s="3"/>
    </row>
    <row r="713" spans="19:19">
      <c r="S713" s="3"/>
    </row>
    <row r="714" spans="19:19">
      <c r="S714" s="3"/>
    </row>
    <row r="715" spans="19:19">
      <c r="S715" s="3"/>
    </row>
    <row r="716" spans="19:19">
      <c r="S716" s="3"/>
    </row>
    <row r="717" spans="19:19">
      <c r="S717" s="3"/>
    </row>
    <row r="718" spans="19:19">
      <c r="S718" s="3"/>
    </row>
    <row r="719" spans="19:19">
      <c r="S719" s="3"/>
    </row>
    <row r="720" spans="19:19">
      <c r="S720" s="3"/>
    </row>
    <row r="721" spans="19:19">
      <c r="S721" s="3"/>
    </row>
    <row r="722" spans="19:19">
      <c r="S722" s="3"/>
    </row>
    <row r="723" spans="19:19">
      <c r="S723" s="3"/>
    </row>
    <row r="724" spans="19:19">
      <c r="S724" s="3"/>
    </row>
    <row r="725" spans="19:19">
      <c r="S725" s="3"/>
    </row>
    <row r="726" spans="19:19">
      <c r="S726" s="3"/>
    </row>
    <row r="727" spans="19:19">
      <c r="S727" s="3"/>
    </row>
    <row r="728" spans="19:19">
      <c r="S728" s="3"/>
    </row>
    <row r="729" spans="19:19">
      <c r="S729" s="3"/>
    </row>
    <row r="730" spans="19:19">
      <c r="S730" s="3"/>
    </row>
    <row r="731" spans="19:19">
      <c r="S731" s="3"/>
    </row>
    <row r="732" spans="19:19">
      <c r="S732" s="3"/>
    </row>
    <row r="733" spans="19:19">
      <c r="S733" s="3"/>
    </row>
    <row r="734" spans="19:19">
      <c r="S734" s="3"/>
    </row>
    <row r="735" spans="19:19">
      <c r="S735" s="3"/>
    </row>
    <row r="736" spans="19:19">
      <c r="S736" s="3"/>
    </row>
    <row r="737" spans="19:19">
      <c r="S737" s="3"/>
    </row>
    <row r="738" spans="19:19">
      <c r="S738" s="3"/>
    </row>
    <row r="739" spans="19:19">
      <c r="S739" s="3"/>
    </row>
    <row r="740" spans="19:19">
      <c r="S740" s="3"/>
    </row>
    <row r="741" spans="19:19">
      <c r="S741" s="3"/>
    </row>
    <row r="742" spans="19:19">
      <c r="S742" s="3"/>
    </row>
    <row r="743" spans="19:19">
      <c r="S743" s="3"/>
    </row>
    <row r="744" spans="19:19">
      <c r="S744" s="3"/>
    </row>
    <row r="745" spans="19:19">
      <c r="S745" s="3"/>
    </row>
    <row r="746" spans="19:19">
      <c r="S746" s="3"/>
    </row>
    <row r="747" spans="19:19">
      <c r="S747" s="3"/>
    </row>
    <row r="748" spans="19:19">
      <c r="S748" s="3"/>
    </row>
    <row r="749" spans="19:19">
      <c r="S749" s="3"/>
    </row>
    <row r="750" spans="19:19">
      <c r="S750" s="3"/>
    </row>
    <row r="751" spans="19:19">
      <c r="S751" s="3"/>
    </row>
    <row r="752" spans="19:19">
      <c r="S752" s="3"/>
    </row>
    <row r="753" spans="19:19">
      <c r="S753" s="3"/>
    </row>
    <row r="754" spans="19:19">
      <c r="S754" s="3"/>
    </row>
    <row r="755" spans="19:19">
      <c r="S755" s="3"/>
    </row>
    <row r="756" spans="19:19">
      <c r="S756" s="3"/>
    </row>
    <row r="757" spans="19:19">
      <c r="S757" s="3"/>
    </row>
    <row r="758" spans="19:19">
      <c r="S758" s="3"/>
    </row>
    <row r="759" spans="19:19">
      <c r="S759" s="3"/>
    </row>
    <row r="760" spans="19:19">
      <c r="S760" s="3"/>
    </row>
    <row r="761" spans="19:19">
      <c r="S761" s="3"/>
    </row>
    <row r="762" spans="19:19">
      <c r="S762" s="3"/>
    </row>
    <row r="763" spans="19:19">
      <c r="S763" s="3"/>
    </row>
    <row r="764" spans="19:19">
      <c r="S764" s="3"/>
    </row>
    <row r="765" spans="19:19">
      <c r="S765" s="3"/>
    </row>
    <row r="766" spans="19:19">
      <c r="S766" s="3"/>
    </row>
    <row r="767" spans="19:19">
      <c r="S767" s="3"/>
    </row>
    <row r="768" spans="19:19">
      <c r="S768" s="3"/>
    </row>
    <row r="769" spans="19:19">
      <c r="S769" s="3"/>
    </row>
    <row r="770" spans="19:19">
      <c r="S770" s="3"/>
    </row>
    <row r="771" spans="19:19">
      <c r="S771" s="3"/>
    </row>
    <row r="772" spans="19:19">
      <c r="S772" s="3"/>
    </row>
    <row r="773" spans="19:19">
      <c r="S773" s="3"/>
    </row>
    <row r="774" spans="19:19">
      <c r="S774" s="3"/>
    </row>
    <row r="775" spans="19:19">
      <c r="S775" s="3"/>
    </row>
    <row r="776" spans="19:19">
      <c r="S776" s="3"/>
    </row>
    <row r="777" spans="19:19">
      <c r="S777" s="3"/>
    </row>
    <row r="778" spans="19:19">
      <c r="S778" s="3"/>
    </row>
    <row r="779" spans="19:19">
      <c r="S779" s="3"/>
    </row>
    <row r="780" spans="19:19">
      <c r="S780" s="3"/>
    </row>
    <row r="781" spans="19:19">
      <c r="S781" s="3"/>
    </row>
    <row r="782" spans="19:19">
      <c r="S782" s="3"/>
    </row>
    <row r="783" spans="19:19">
      <c r="S783" s="3"/>
    </row>
    <row r="784" spans="19:19">
      <c r="S784" s="3"/>
    </row>
    <row r="785" spans="19:19">
      <c r="S785" s="3"/>
    </row>
    <row r="786" spans="19:19">
      <c r="S786" s="3"/>
    </row>
    <row r="787" spans="19:19">
      <c r="S787" s="3"/>
    </row>
    <row r="788" spans="19:19">
      <c r="S788" s="3"/>
    </row>
    <row r="789" spans="19:19">
      <c r="S789" s="3"/>
    </row>
    <row r="790" spans="19:19">
      <c r="S790" s="3"/>
    </row>
    <row r="791" spans="19:19">
      <c r="S791" s="3"/>
    </row>
    <row r="792" spans="19:19">
      <c r="S792" s="3"/>
    </row>
    <row r="793" spans="19:19">
      <c r="S793" s="3"/>
    </row>
    <row r="794" spans="19:19">
      <c r="S794" s="3"/>
    </row>
    <row r="795" spans="19:19">
      <c r="S795" s="3"/>
    </row>
    <row r="796" spans="19:19">
      <c r="S796" s="3"/>
    </row>
    <row r="797" spans="19:19">
      <c r="S797" s="3"/>
    </row>
    <row r="798" spans="19:19">
      <c r="S798" s="3"/>
    </row>
    <row r="799" spans="19:19">
      <c r="S799" s="3"/>
    </row>
    <row r="800" spans="19:19">
      <c r="S800" s="3"/>
    </row>
    <row r="801" spans="19:19">
      <c r="S801" s="3"/>
    </row>
    <row r="802" spans="19:19">
      <c r="S802" s="3"/>
    </row>
    <row r="803" spans="19:19">
      <c r="S803" s="3"/>
    </row>
    <row r="804" spans="19:19">
      <c r="S804" s="3"/>
    </row>
    <row r="805" spans="19:19">
      <c r="S805" s="3"/>
    </row>
    <row r="806" spans="19:19">
      <c r="S806" s="3"/>
    </row>
    <row r="807" spans="19:19">
      <c r="S807" s="3"/>
    </row>
    <row r="808" spans="19:19">
      <c r="S808" s="3"/>
    </row>
    <row r="809" spans="19:19">
      <c r="S809" s="3"/>
    </row>
    <row r="810" spans="19:19">
      <c r="S810" s="3"/>
    </row>
    <row r="811" spans="19:19">
      <c r="S811" s="3"/>
    </row>
    <row r="812" spans="19:19">
      <c r="S812" s="3"/>
    </row>
    <row r="813" spans="19:19">
      <c r="S813" s="3"/>
    </row>
    <row r="814" spans="19:19">
      <c r="S814" s="3"/>
    </row>
    <row r="815" spans="19:19">
      <c r="S815" s="3"/>
    </row>
    <row r="816" spans="19:19">
      <c r="S816" s="3"/>
    </row>
    <row r="817" spans="19:19">
      <c r="S817" s="3"/>
    </row>
    <row r="818" spans="19:19">
      <c r="S818" s="3"/>
    </row>
    <row r="819" spans="19:19">
      <c r="S819" s="3"/>
    </row>
    <row r="820" spans="19:19">
      <c r="S820" s="3"/>
    </row>
    <row r="821" spans="19:19">
      <c r="S821" s="3"/>
    </row>
    <row r="822" spans="19:19">
      <c r="S822" s="3"/>
    </row>
    <row r="823" spans="19:19">
      <c r="S823" s="3"/>
    </row>
    <row r="824" spans="19:19">
      <c r="S824" s="3"/>
    </row>
    <row r="825" spans="19:19">
      <c r="S825" s="3"/>
    </row>
    <row r="826" spans="19:19">
      <c r="S826" s="3"/>
    </row>
    <row r="827" spans="19:19">
      <c r="S827" s="3"/>
    </row>
    <row r="828" spans="19:19">
      <c r="S828" s="3"/>
    </row>
    <row r="829" spans="19:19">
      <c r="S829" s="3"/>
    </row>
    <row r="830" spans="19:19">
      <c r="S830" s="3"/>
    </row>
    <row r="831" spans="19:19">
      <c r="S831" s="3"/>
    </row>
    <row r="832" spans="19:19">
      <c r="S832" s="3"/>
    </row>
    <row r="833" spans="19:19">
      <c r="S833" s="3"/>
    </row>
    <row r="834" spans="19:19">
      <c r="S834" s="3"/>
    </row>
    <row r="835" spans="19:19">
      <c r="S835" s="3"/>
    </row>
    <row r="836" spans="19:19">
      <c r="S836" s="3"/>
    </row>
    <row r="837" spans="19:19">
      <c r="S837" s="3"/>
    </row>
    <row r="838" spans="19:19">
      <c r="S838" s="3"/>
    </row>
    <row r="839" spans="19:19">
      <c r="S839" s="3"/>
    </row>
    <row r="840" spans="19:19">
      <c r="S840" s="3"/>
    </row>
    <row r="841" spans="19:19">
      <c r="S841" s="3"/>
    </row>
    <row r="842" spans="19:19">
      <c r="S842" s="3"/>
    </row>
    <row r="843" spans="19:19">
      <c r="S843" s="3"/>
    </row>
    <row r="844" spans="19:19">
      <c r="S844" s="3"/>
    </row>
    <row r="845" spans="19:19">
      <c r="S845" s="3"/>
    </row>
    <row r="846" spans="19:19">
      <c r="S846" s="3"/>
    </row>
    <row r="847" spans="19:19">
      <c r="S847" s="3"/>
    </row>
    <row r="848" spans="19:19">
      <c r="S848" s="3"/>
    </row>
    <row r="849" spans="19:19">
      <c r="S849" s="3"/>
    </row>
    <row r="850" spans="19:19">
      <c r="S850" s="3"/>
    </row>
    <row r="851" spans="19:19">
      <c r="S851" s="3"/>
    </row>
    <row r="852" spans="19:19">
      <c r="S852" s="3"/>
    </row>
    <row r="853" spans="19:19">
      <c r="S853" s="3"/>
    </row>
    <row r="854" spans="19:19">
      <c r="S854" s="3"/>
    </row>
    <row r="855" spans="19:19">
      <c r="S855" s="3"/>
    </row>
    <row r="856" spans="19:19">
      <c r="S856" s="3"/>
    </row>
    <row r="857" spans="19:19">
      <c r="S857" s="3"/>
    </row>
    <row r="858" spans="19:19">
      <c r="S858" s="3"/>
    </row>
    <row r="859" spans="19:19">
      <c r="S859" s="3"/>
    </row>
    <row r="860" spans="19:19">
      <c r="S860" s="3"/>
    </row>
    <row r="861" spans="19:19">
      <c r="S861" s="3"/>
    </row>
    <row r="862" spans="19:19">
      <c r="S862" s="3"/>
    </row>
    <row r="863" spans="19:19">
      <c r="S863" s="3"/>
    </row>
    <row r="864" spans="19:19">
      <c r="S864" s="3"/>
    </row>
    <row r="865" spans="19:19">
      <c r="S865" s="3"/>
    </row>
    <row r="866" spans="19:19">
      <c r="S866" s="3"/>
    </row>
    <row r="867" spans="19:19">
      <c r="S867" s="3"/>
    </row>
    <row r="868" spans="19:19">
      <c r="S868" s="3"/>
    </row>
    <row r="869" spans="19:19">
      <c r="S869" s="3"/>
    </row>
    <row r="870" spans="19:19">
      <c r="S870" s="3"/>
    </row>
    <row r="871" spans="19:19">
      <c r="S871" s="3"/>
    </row>
    <row r="872" spans="19:19">
      <c r="S872" s="3"/>
    </row>
    <row r="873" spans="19:19">
      <c r="S873" s="3"/>
    </row>
    <row r="874" spans="19:19">
      <c r="S874" s="3"/>
    </row>
    <row r="875" spans="19:19">
      <c r="S875" s="3"/>
    </row>
    <row r="876" spans="19:19">
      <c r="S876" s="3"/>
    </row>
    <row r="877" spans="19:19">
      <c r="S877" s="3"/>
    </row>
    <row r="878" spans="19:19">
      <c r="S878" s="3"/>
    </row>
    <row r="879" spans="19:19">
      <c r="S879" s="3"/>
    </row>
    <row r="880" spans="19:19">
      <c r="S880" s="3"/>
    </row>
    <row r="881" spans="19:19">
      <c r="S881" s="3"/>
    </row>
    <row r="882" spans="19:19">
      <c r="S882" s="3"/>
    </row>
    <row r="883" spans="19:19">
      <c r="S883" s="3"/>
    </row>
    <row r="884" spans="19:19">
      <c r="S884" s="3"/>
    </row>
    <row r="885" spans="19:19">
      <c r="S885" s="3"/>
    </row>
    <row r="886" spans="19:19">
      <c r="S886" s="3"/>
    </row>
    <row r="887" spans="19:19">
      <c r="S887" s="3"/>
    </row>
    <row r="888" spans="19:19">
      <c r="S888" s="3"/>
    </row>
    <row r="889" spans="19:19">
      <c r="S889" s="3"/>
    </row>
    <row r="890" spans="19:19">
      <c r="S890" s="3"/>
    </row>
    <row r="891" spans="19:19">
      <c r="S891" s="3"/>
    </row>
    <row r="892" spans="19:19">
      <c r="S892" s="3"/>
    </row>
    <row r="893" spans="19:19">
      <c r="S893" s="3"/>
    </row>
    <row r="894" spans="19:19">
      <c r="S894" s="3"/>
    </row>
    <row r="895" spans="19:19">
      <c r="S895" s="3"/>
    </row>
    <row r="896" spans="19:19">
      <c r="S896" s="3"/>
    </row>
    <row r="897" spans="19:19">
      <c r="S897" s="3"/>
    </row>
    <row r="898" spans="19:19">
      <c r="S898" s="3"/>
    </row>
    <row r="899" spans="19:19">
      <c r="S899" s="3"/>
    </row>
    <row r="900" spans="19:19">
      <c r="S900" s="3"/>
    </row>
    <row r="901" spans="19:19">
      <c r="S901" s="3"/>
    </row>
    <row r="902" spans="19:19">
      <c r="S902" s="3"/>
    </row>
    <row r="903" spans="19:19">
      <c r="S903" s="3"/>
    </row>
    <row r="904" spans="19:19">
      <c r="S904" s="3"/>
    </row>
    <row r="905" spans="19:19">
      <c r="S905" s="3"/>
    </row>
    <row r="906" spans="19:19">
      <c r="S906" s="3"/>
    </row>
    <row r="907" spans="19:19">
      <c r="S907" s="3"/>
    </row>
    <row r="908" spans="19:19">
      <c r="S908" s="3"/>
    </row>
    <row r="909" spans="19:19">
      <c r="S909" s="3"/>
    </row>
    <row r="910" spans="19:19">
      <c r="S910" s="3"/>
    </row>
    <row r="911" spans="19:19">
      <c r="S911" s="3"/>
    </row>
    <row r="912" spans="19:19">
      <c r="S912" s="3"/>
    </row>
    <row r="913" spans="19:19">
      <c r="S913" s="3"/>
    </row>
    <row r="914" spans="19:19">
      <c r="S914" s="3"/>
    </row>
    <row r="915" spans="19:19">
      <c r="S915" s="3"/>
    </row>
    <row r="916" spans="19:19">
      <c r="S916" s="3"/>
    </row>
    <row r="917" spans="19:19">
      <c r="S917" s="3"/>
    </row>
    <row r="918" spans="19:19">
      <c r="S918" s="3"/>
    </row>
    <row r="919" spans="19:19">
      <c r="S919" s="3"/>
    </row>
    <row r="920" spans="19:19">
      <c r="S920" s="3"/>
    </row>
    <row r="921" spans="19:19">
      <c r="S921" s="3"/>
    </row>
    <row r="922" spans="19:19">
      <c r="S922" s="3"/>
    </row>
    <row r="923" spans="19:19">
      <c r="S923" s="3"/>
    </row>
    <row r="924" spans="19:19">
      <c r="S924" s="3"/>
    </row>
    <row r="925" spans="19:19">
      <c r="S925" s="3"/>
    </row>
    <row r="926" spans="19:19">
      <c r="S926" s="3"/>
    </row>
    <row r="927" spans="19:19">
      <c r="S927" s="3"/>
    </row>
    <row r="928" spans="19:19">
      <c r="S928" s="3"/>
    </row>
    <row r="929" spans="19:19">
      <c r="S929" s="3"/>
    </row>
    <row r="930" spans="19:19">
      <c r="S930" s="3"/>
    </row>
    <row r="931" spans="19:19">
      <c r="S931" s="3"/>
    </row>
    <row r="932" spans="19:19">
      <c r="S932" s="3"/>
    </row>
    <row r="933" spans="19:19">
      <c r="S933" s="3"/>
    </row>
    <row r="934" spans="19:19">
      <c r="S934" s="3"/>
    </row>
    <row r="935" spans="19:19">
      <c r="S935" s="3"/>
    </row>
    <row r="936" spans="19:19">
      <c r="S936" s="3"/>
    </row>
    <row r="937" spans="19:19">
      <c r="S937" s="3"/>
    </row>
    <row r="938" spans="19:19">
      <c r="S938" s="3"/>
    </row>
    <row r="939" spans="19:19">
      <c r="S939" s="3"/>
    </row>
    <row r="940" spans="19:19">
      <c r="S940" s="3"/>
    </row>
    <row r="941" spans="19:19">
      <c r="S941" s="3"/>
    </row>
    <row r="942" spans="19:19">
      <c r="S942" s="3"/>
    </row>
    <row r="943" spans="19:19">
      <c r="S943" s="3"/>
    </row>
    <row r="944" spans="19:19">
      <c r="S944" s="3"/>
    </row>
    <row r="945" spans="19:19">
      <c r="S945" s="3"/>
    </row>
    <row r="946" spans="19:19">
      <c r="S946" s="3"/>
    </row>
    <row r="947" spans="19:19">
      <c r="S947" s="3"/>
    </row>
    <row r="948" spans="19:19">
      <c r="S948" s="3"/>
    </row>
    <row r="949" spans="19:19">
      <c r="S949" s="3"/>
    </row>
    <row r="950" spans="19:19">
      <c r="S950" s="3"/>
    </row>
    <row r="951" spans="19:19">
      <c r="S951" s="3"/>
    </row>
    <row r="952" spans="19:19">
      <c r="S952" s="3"/>
    </row>
    <row r="953" spans="19:19">
      <c r="S953" s="3"/>
    </row>
    <row r="954" spans="19:19">
      <c r="S954" s="3"/>
    </row>
    <row r="955" spans="19:19">
      <c r="S955" s="3"/>
    </row>
    <row r="956" spans="19:19">
      <c r="S956" s="3"/>
    </row>
    <row r="957" spans="19:19">
      <c r="S957" s="3"/>
    </row>
    <row r="958" spans="19:19">
      <c r="S958" s="3"/>
    </row>
    <row r="959" spans="19:19">
      <c r="S959" s="3"/>
    </row>
    <row r="960" spans="19:19">
      <c r="S960" s="3"/>
    </row>
    <row r="961" spans="19:19">
      <c r="S961" s="3"/>
    </row>
    <row r="962" spans="19:19">
      <c r="S962" s="3"/>
    </row>
    <row r="963" spans="19:19">
      <c r="S963" s="3"/>
    </row>
    <row r="964" spans="19:19">
      <c r="S964" s="3"/>
    </row>
    <row r="965" spans="19:19">
      <c r="S965" s="3"/>
    </row>
    <row r="966" spans="19:19">
      <c r="S966" s="3"/>
    </row>
    <row r="967" spans="19:19">
      <c r="S967" s="3"/>
    </row>
    <row r="968" spans="19:19">
      <c r="S968" s="3"/>
    </row>
    <row r="969" spans="19:19">
      <c r="S969" s="3"/>
    </row>
    <row r="970" spans="19:19">
      <c r="S970" s="3"/>
    </row>
    <row r="971" spans="19:19">
      <c r="S971" s="3"/>
    </row>
    <row r="972" spans="19:19">
      <c r="S972" s="3"/>
    </row>
    <row r="973" spans="19:19">
      <c r="S973" s="3"/>
    </row>
    <row r="974" spans="19:19">
      <c r="S974" s="3"/>
    </row>
    <row r="975" spans="19:19">
      <c r="S975" s="3"/>
    </row>
    <row r="976" spans="19:19">
      <c r="S976" s="3"/>
    </row>
    <row r="977" spans="19:19">
      <c r="S977" s="3"/>
    </row>
    <row r="978" spans="19:19">
      <c r="S978" s="3"/>
    </row>
    <row r="979" spans="19:19">
      <c r="S979" s="3"/>
    </row>
    <row r="980" spans="19:19">
      <c r="S980" s="3"/>
    </row>
    <row r="981" spans="19:19">
      <c r="S981" s="3"/>
    </row>
    <row r="982" spans="19:19">
      <c r="S982" s="3"/>
    </row>
    <row r="983" spans="19:19">
      <c r="S983" s="3"/>
    </row>
    <row r="984" spans="19:19">
      <c r="S984" s="3"/>
    </row>
    <row r="985" spans="19:19">
      <c r="S985" s="3"/>
    </row>
    <row r="986" spans="19:19">
      <c r="S986" s="3"/>
    </row>
    <row r="987" spans="19:19">
      <c r="S987" s="3"/>
    </row>
    <row r="988" spans="19:19">
      <c r="S988" s="3"/>
    </row>
    <row r="989" spans="19:19">
      <c r="S989" s="3"/>
    </row>
    <row r="990" spans="19:19">
      <c r="S990" s="3"/>
    </row>
    <row r="991" spans="19:19">
      <c r="S991" s="3"/>
    </row>
    <row r="992" spans="19:19">
      <c r="S992" s="3"/>
    </row>
    <row r="993" spans="19:19">
      <c r="S993" s="3"/>
    </row>
    <row r="994" spans="19:19">
      <c r="S994" s="3"/>
    </row>
    <row r="995" spans="19:19">
      <c r="S995" s="3"/>
    </row>
    <row r="996" spans="19:19">
      <c r="S996" s="3"/>
    </row>
    <row r="997" spans="19:19">
      <c r="S997" s="3"/>
    </row>
    <row r="998" spans="19:19">
      <c r="S998" s="3"/>
    </row>
    <row r="999" spans="19:19">
      <c r="S999" s="3"/>
    </row>
    <row r="1000" spans="19:19">
      <c r="S1000" s="3"/>
    </row>
    <row r="1001" spans="19:19">
      <c r="S1001" s="3"/>
    </row>
    <row r="1002" spans="19:19">
      <c r="S1002" s="3"/>
    </row>
    <row r="1003" spans="19:19">
      <c r="S1003" s="3"/>
    </row>
    <row r="1004" spans="19:19">
      <c r="S1004" s="3"/>
    </row>
    <row r="1005" spans="19:19">
      <c r="S1005" s="3"/>
    </row>
    <row r="1006" spans="19:19">
      <c r="S1006" s="3"/>
    </row>
    <row r="1007" spans="19:19">
      <c r="S1007" s="3"/>
    </row>
    <row r="1008" spans="19:19">
      <c r="S1008" s="3"/>
    </row>
    <row r="1009" spans="19:19">
      <c r="S1009" s="3"/>
    </row>
    <row r="1010" spans="19:19">
      <c r="S1010" s="3"/>
    </row>
    <row r="1011" spans="19:19">
      <c r="S1011" s="3"/>
    </row>
    <row r="1012" spans="19:19">
      <c r="S1012" s="3"/>
    </row>
    <row r="1013" spans="19:19">
      <c r="S1013" s="3"/>
    </row>
    <row r="1014" spans="19:19">
      <c r="S1014" s="3"/>
    </row>
    <row r="1015" spans="19:19">
      <c r="S1015" s="3"/>
    </row>
    <row r="1016" spans="19:19">
      <c r="S1016" s="3"/>
    </row>
    <row r="1017" spans="19:19">
      <c r="S1017" s="3"/>
    </row>
    <row r="1018" spans="19:19">
      <c r="S1018" s="3"/>
    </row>
    <row r="1019" spans="19:19">
      <c r="S1019" s="3"/>
    </row>
    <row r="1020" spans="19:19">
      <c r="S1020" s="3"/>
    </row>
    <row r="1021" spans="19:19">
      <c r="S1021" s="3"/>
    </row>
    <row r="1022" spans="19:19">
      <c r="S1022" s="3"/>
    </row>
    <row r="1023" spans="19:19">
      <c r="S1023" s="3"/>
    </row>
    <row r="1024" spans="19:19">
      <c r="S1024" s="3"/>
    </row>
    <row r="1025" spans="19:19">
      <c r="S1025" s="3"/>
    </row>
    <row r="1026" spans="19:19">
      <c r="S1026" s="3"/>
    </row>
    <row r="1027" spans="19:19">
      <c r="S1027" s="3"/>
    </row>
    <row r="1028" spans="19:19">
      <c r="S1028" s="3"/>
    </row>
    <row r="1029" spans="19:19">
      <c r="S1029" s="3"/>
    </row>
    <row r="1030" spans="19:19">
      <c r="S1030" s="3"/>
    </row>
    <row r="1031" spans="19:19">
      <c r="S1031" s="3"/>
    </row>
    <row r="1032" spans="19:19">
      <c r="S1032" s="3"/>
    </row>
    <row r="1033" spans="19:19">
      <c r="S1033" s="3"/>
    </row>
    <row r="1034" spans="19:19">
      <c r="S1034" s="3"/>
    </row>
    <row r="1035" spans="19:19">
      <c r="S1035" s="3"/>
    </row>
    <row r="1036" spans="19:19">
      <c r="S1036" s="3"/>
    </row>
    <row r="1037" spans="19:19">
      <c r="S1037" s="3"/>
    </row>
    <row r="1038" spans="19:19">
      <c r="S1038" s="3"/>
    </row>
    <row r="1039" spans="19:19">
      <c r="S1039" s="3"/>
    </row>
    <row r="1040" spans="19:19">
      <c r="S1040" s="3"/>
    </row>
    <row r="1041" spans="19:19">
      <c r="S1041" s="3"/>
    </row>
    <row r="1042" spans="19:19">
      <c r="S1042" s="3"/>
    </row>
    <row r="1043" spans="19:19">
      <c r="S1043" s="3"/>
    </row>
    <row r="1044" spans="19:19">
      <c r="S1044" s="3"/>
    </row>
    <row r="1045" spans="19:19">
      <c r="S1045" s="3"/>
    </row>
    <row r="1046" spans="19:19">
      <c r="S1046" s="3"/>
    </row>
    <row r="1047" spans="19:19">
      <c r="S1047" s="3"/>
    </row>
    <row r="1048" spans="19:19">
      <c r="S1048" s="3"/>
    </row>
    <row r="1049" spans="19:19">
      <c r="S1049" s="3"/>
    </row>
    <row r="1050" spans="19:19">
      <c r="S1050" s="3"/>
    </row>
    <row r="1051" spans="19:19">
      <c r="S1051" s="3"/>
    </row>
    <row r="1052" spans="19:19">
      <c r="S1052" s="3"/>
    </row>
    <row r="1053" spans="19:19">
      <c r="S1053" s="3"/>
    </row>
    <row r="1054" spans="19:19">
      <c r="S1054" s="3"/>
    </row>
    <row r="1055" spans="19:19">
      <c r="S1055" s="3"/>
    </row>
    <row r="1056" spans="19:19">
      <c r="S1056" s="3"/>
    </row>
    <row r="1057" spans="19:19">
      <c r="S1057" s="3"/>
    </row>
    <row r="1058" spans="19:19">
      <c r="S1058" s="3"/>
    </row>
    <row r="1059" spans="19:19">
      <c r="S1059" s="3"/>
    </row>
    <row r="1060" spans="19:19">
      <c r="S1060" s="3"/>
    </row>
    <row r="1061" spans="19:19">
      <c r="S1061" s="3"/>
    </row>
    <row r="1062" spans="19:19">
      <c r="S1062" s="3"/>
    </row>
    <row r="1063" spans="19:19">
      <c r="S1063" s="3"/>
    </row>
    <row r="1064" spans="19:19">
      <c r="S1064" s="3"/>
    </row>
    <row r="1065" spans="19:19">
      <c r="S1065" s="3"/>
    </row>
    <row r="1066" spans="19:19">
      <c r="S1066" s="3"/>
    </row>
    <row r="1067" spans="19:19">
      <c r="S1067" s="3"/>
    </row>
    <row r="1068" spans="19:19">
      <c r="S1068" s="3"/>
    </row>
    <row r="1069" spans="19:19">
      <c r="S1069" s="3"/>
    </row>
    <row r="1070" spans="19:19">
      <c r="S1070" s="3"/>
    </row>
    <row r="1071" spans="19:19">
      <c r="S1071" s="3"/>
    </row>
    <row r="1072" spans="19:19">
      <c r="S1072" s="3"/>
    </row>
    <row r="1073" spans="19:19">
      <c r="S1073" s="3"/>
    </row>
    <row r="1074" spans="19:19">
      <c r="S1074" s="3"/>
    </row>
    <row r="1075" spans="19:19">
      <c r="S1075" s="3"/>
    </row>
    <row r="1076" spans="19:19">
      <c r="S1076" s="3"/>
    </row>
    <row r="1077" spans="19:19">
      <c r="S1077" s="3"/>
    </row>
    <row r="1078" spans="19:19">
      <c r="S1078" s="3"/>
    </row>
    <row r="1079" spans="19:19">
      <c r="S1079" s="3"/>
    </row>
    <row r="1080" spans="19:19">
      <c r="S1080" s="3"/>
    </row>
    <row r="1081" spans="19:19">
      <c r="S1081" s="3"/>
    </row>
    <row r="1082" spans="19:19">
      <c r="S1082" s="3"/>
    </row>
    <row r="1083" spans="19:19">
      <c r="S1083" s="3"/>
    </row>
    <row r="1084" spans="19:19">
      <c r="S1084" s="3"/>
    </row>
    <row r="1085" spans="19:19">
      <c r="S1085" s="3"/>
    </row>
    <row r="1086" spans="19:19">
      <c r="S1086" s="3"/>
    </row>
    <row r="1087" spans="19:19">
      <c r="S1087" s="3"/>
    </row>
    <row r="1088" spans="19:19">
      <c r="S1088" s="3"/>
    </row>
    <row r="1089" spans="19:19">
      <c r="S1089" s="3"/>
    </row>
    <row r="1090" spans="19:19">
      <c r="S1090" s="3"/>
    </row>
    <row r="1091" spans="19:19">
      <c r="S1091" s="3"/>
    </row>
    <row r="1092" spans="19:19">
      <c r="S1092" s="3"/>
    </row>
    <row r="1093" spans="19:19">
      <c r="S1093" s="3"/>
    </row>
    <row r="1094" spans="19:19">
      <c r="S1094" s="3"/>
    </row>
    <row r="1095" spans="19:19">
      <c r="S1095" s="3"/>
    </row>
    <row r="1096" spans="19:19">
      <c r="S1096" s="3"/>
    </row>
    <row r="1097" spans="19:19">
      <c r="S1097" s="3"/>
    </row>
    <row r="1098" spans="19:19">
      <c r="S1098" s="3"/>
    </row>
    <row r="1099" spans="19:19">
      <c r="S1099" s="3"/>
    </row>
    <row r="1100" spans="19:19">
      <c r="S1100" s="3"/>
    </row>
    <row r="1101" spans="19:19">
      <c r="S1101" s="3"/>
    </row>
    <row r="1102" spans="19:19">
      <c r="S1102" s="3"/>
    </row>
    <row r="1103" spans="19:19">
      <c r="S1103" s="3"/>
    </row>
    <row r="1104" spans="19:19">
      <c r="S1104" s="3"/>
    </row>
    <row r="1105" spans="19:19">
      <c r="S1105" s="3"/>
    </row>
    <row r="1106" spans="19:19">
      <c r="S1106" s="3"/>
    </row>
    <row r="1107" spans="19:19">
      <c r="S1107" s="3"/>
    </row>
    <row r="1108" spans="19:19">
      <c r="S1108" s="3"/>
    </row>
    <row r="1109" spans="19:19">
      <c r="S1109" s="3"/>
    </row>
    <row r="1110" spans="19:19">
      <c r="S1110" s="3"/>
    </row>
    <row r="1111" spans="19:19">
      <c r="S1111" s="3"/>
    </row>
    <row r="1112" spans="19:19">
      <c r="S1112" s="3"/>
    </row>
    <row r="1113" spans="19:19">
      <c r="S1113" s="3"/>
    </row>
    <row r="1114" spans="19:19">
      <c r="S1114" s="3"/>
    </row>
    <row r="1115" spans="19:19">
      <c r="S1115" s="3"/>
    </row>
    <row r="1116" spans="19:19">
      <c r="S1116" s="3"/>
    </row>
    <row r="1117" spans="19:19">
      <c r="S1117" s="3"/>
    </row>
    <row r="1118" spans="19:19">
      <c r="S1118" s="3"/>
    </row>
    <row r="1119" spans="19:19">
      <c r="S1119" s="3"/>
    </row>
    <row r="1120" spans="19:19">
      <c r="S1120" s="3"/>
    </row>
    <row r="1121" spans="19:19">
      <c r="S1121" s="3"/>
    </row>
    <row r="1122" spans="19:19">
      <c r="S1122" s="3"/>
    </row>
    <row r="1123" spans="19:19">
      <c r="S1123" s="3"/>
    </row>
    <row r="1124" spans="19:19">
      <c r="S1124" s="3"/>
    </row>
    <row r="1125" spans="19:19">
      <c r="S1125" s="3"/>
    </row>
    <row r="1126" spans="19:19">
      <c r="S1126" s="3"/>
    </row>
    <row r="1127" spans="19:19">
      <c r="S1127" s="3"/>
    </row>
    <row r="1128" spans="19:19">
      <c r="S1128" s="3"/>
    </row>
    <row r="1129" spans="19:19">
      <c r="S1129" s="3"/>
    </row>
    <row r="1130" spans="19:19">
      <c r="S1130" s="3"/>
    </row>
    <row r="1131" spans="19:19">
      <c r="S1131" s="3"/>
    </row>
    <row r="1132" spans="19:19">
      <c r="S1132" s="3"/>
    </row>
    <row r="1133" spans="19:19">
      <c r="S1133" s="3"/>
    </row>
    <row r="1134" spans="19:19">
      <c r="S1134" s="3"/>
    </row>
    <row r="1135" spans="19:19">
      <c r="S1135" s="3"/>
    </row>
    <row r="1136" spans="19:19">
      <c r="S1136" s="3"/>
    </row>
    <row r="1137" spans="19:19">
      <c r="S1137" s="3"/>
    </row>
    <row r="1138" spans="19:19">
      <c r="S1138" s="3"/>
    </row>
    <row r="1139" spans="19:19">
      <c r="S1139" s="3"/>
    </row>
    <row r="1140" spans="19:19">
      <c r="S1140" s="3"/>
    </row>
    <row r="1141" spans="19:19">
      <c r="S1141" s="3"/>
    </row>
    <row r="1142" spans="19:19">
      <c r="S1142" s="3"/>
    </row>
    <row r="1143" spans="19:19">
      <c r="S1143" s="3"/>
    </row>
    <row r="1144" spans="19:19">
      <c r="S1144" s="3"/>
    </row>
    <row r="1145" spans="19:19">
      <c r="S1145" s="3"/>
    </row>
    <row r="1146" spans="19:19">
      <c r="S1146" s="3"/>
    </row>
    <row r="1147" spans="19:19">
      <c r="S1147" s="3"/>
    </row>
    <row r="1148" spans="19:19">
      <c r="S1148" s="3"/>
    </row>
    <row r="1149" spans="19:19">
      <c r="S1149" s="3"/>
    </row>
    <row r="1150" spans="19:19">
      <c r="S1150" s="3"/>
    </row>
    <row r="1151" spans="19:19">
      <c r="S1151" s="3"/>
    </row>
    <row r="1152" spans="19:19">
      <c r="S1152" s="3"/>
    </row>
    <row r="1153" spans="19:19">
      <c r="S1153" s="3"/>
    </row>
    <row r="1154" spans="19:19">
      <c r="S1154" s="3"/>
    </row>
    <row r="1155" spans="19:19">
      <c r="S1155" s="3"/>
    </row>
    <row r="1156" spans="19:19">
      <c r="S1156" s="3"/>
    </row>
    <row r="1157" spans="19:19">
      <c r="S1157" s="3"/>
    </row>
    <row r="1158" spans="19:19">
      <c r="S1158" s="3"/>
    </row>
    <row r="1159" spans="19:19">
      <c r="S1159" s="3"/>
    </row>
    <row r="1160" spans="19:19">
      <c r="S1160" s="3"/>
    </row>
    <row r="1161" spans="19:19">
      <c r="S1161" s="3"/>
    </row>
    <row r="1162" spans="19:19">
      <c r="S1162" s="3"/>
    </row>
    <row r="1163" spans="19:19">
      <c r="S1163" s="3"/>
    </row>
    <row r="1164" spans="19:19">
      <c r="S1164" s="3"/>
    </row>
    <row r="1165" spans="19:19">
      <c r="S1165" s="3"/>
    </row>
    <row r="1166" spans="19:19">
      <c r="S1166" s="3"/>
    </row>
    <row r="1167" spans="19:19">
      <c r="S1167" s="3"/>
    </row>
    <row r="1168" spans="19:19">
      <c r="S1168" s="3"/>
    </row>
    <row r="1169" spans="19:19">
      <c r="S1169" s="3"/>
    </row>
    <row r="1170" spans="19:19">
      <c r="S1170" s="3"/>
    </row>
    <row r="1171" spans="19:19">
      <c r="S1171" s="3"/>
    </row>
    <row r="1172" spans="19:19">
      <c r="S1172" s="3"/>
    </row>
    <row r="1173" spans="19:19">
      <c r="S1173" s="3"/>
    </row>
    <row r="1174" spans="19:19">
      <c r="S1174" s="3"/>
    </row>
    <row r="1175" spans="19:19">
      <c r="S1175" s="3"/>
    </row>
    <row r="1176" spans="19:19">
      <c r="S1176" s="3"/>
    </row>
    <row r="1177" spans="19:19">
      <c r="S1177" s="3"/>
    </row>
    <row r="1178" spans="19:19">
      <c r="S1178" s="3"/>
    </row>
    <row r="1179" spans="19:19">
      <c r="S1179" s="3"/>
    </row>
    <row r="1180" spans="19:19">
      <c r="S1180" s="3"/>
    </row>
    <row r="1181" spans="19:19">
      <c r="S1181" s="3"/>
    </row>
    <row r="1182" spans="19:19">
      <c r="S1182" s="3"/>
    </row>
    <row r="1183" spans="19:19">
      <c r="S1183" s="3"/>
    </row>
    <row r="1184" spans="19:19">
      <c r="S1184" s="3"/>
    </row>
    <row r="1185" spans="19:19">
      <c r="S1185" s="3"/>
    </row>
    <row r="1186" spans="19:19">
      <c r="S1186" s="3"/>
    </row>
    <row r="1187" spans="19:19">
      <c r="S1187" s="3"/>
    </row>
    <row r="1188" spans="19:19">
      <c r="S1188" s="3"/>
    </row>
    <row r="1189" spans="19:19">
      <c r="S1189" s="3"/>
    </row>
    <row r="1190" spans="19:19">
      <c r="S1190" s="3"/>
    </row>
    <row r="1191" spans="19:19">
      <c r="S1191" s="3"/>
    </row>
    <row r="1192" spans="19:19">
      <c r="S1192" s="3"/>
    </row>
    <row r="1193" spans="19:19">
      <c r="S1193" s="3"/>
    </row>
    <row r="1194" spans="19:19">
      <c r="S1194" s="3"/>
    </row>
    <row r="1195" spans="19:19">
      <c r="S1195" s="3"/>
    </row>
    <row r="1196" spans="19:19">
      <c r="S1196" s="3"/>
    </row>
    <row r="1197" spans="19:19">
      <c r="S1197" s="3"/>
    </row>
    <row r="1198" spans="19:19">
      <c r="S1198" s="3"/>
    </row>
    <row r="1199" spans="19:19">
      <c r="S1199" s="3"/>
    </row>
    <row r="1200" spans="19:19">
      <c r="S1200" s="3"/>
    </row>
    <row r="1201" spans="19:19">
      <c r="S1201" s="3"/>
    </row>
    <row r="1202" spans="19:19">
      <c r="S1202" s="3"/>
    </row>
    <row r="1203" spans="19:19">
      <c r="S1203" s="3"/>
    </row>
    <row r="1204" spans="19:19">
      <c r="S1204" s="3"/>
    </row>
    <row r="1205" spans="19:19">
      <c r="S1205" s="3"/>
    </row>
    <row r="1206" spans="19:19">
      <c r="S1206" s="3"/>
    </row>
    <row r="1207" spans="19:19">
      <c r="S1207" s="3"/>
    </row>
    <row r="1208" spans="19:19">
      <c r="S1208" s="3"/>
    </row>
  </sheetData>
  <sheetProtection algorithmName="SHA-512" hashValue="WN1CkcsrWeYu9Wvx2acovZ0pOlMXho70S6u8QGm9XBTWoYo6p2YpQ+CgIjEnp0Te/rJdav0N10r6Xm62AhDBUw==" saltValue="NKkrDAbbLSrayiHujToW4g==" spinCount="100000" sheet="1" objects="1" scenarios="1"/>
  <mergeCells count="8">
    <mergeCell ref="A2:A3"/>
    <mergeCell ref="A1:I1"/>
    <mergeCell ref="J1:R1"/>
    <mergeCell ref="A605:G605"/>
    <mergeCell ref="J605:N605"/>
    <mergeCell ref="J3:N3"/>
    <mergeCell ref="J4:R4"/>
    <mergeCell ref="P605:R605"/>
  </mergeCells>
  <conditionalFormatting sqref="P5:P604">
    <cfRule type="cellIs" dxfId="29" priority="1" operator="equal">
      <formula>"NON"</formula>
    </cfRule>
  </conditionalFormatting>
  <dataValidations count="2">
    <dataValidation type="list" allowBlank="1" showInputMessage="1" showErrorMessage="1" sqref="D4:D604">
      <formula1>"Oui,Non"</formula1>
    </dataValidation>
    <dataValidation type="list" allowBlank="1" showInputMessage="1" showErrorMessage="1" sqref="P5:P604">
      <formula1>"OUI,NON,SO"</formula1>
    </dataValidation>
  </dataValidations>
  <pageMargins left="0.7" right="0.7" top="0.75" bottom="0.75" header="0.3" footer="0.3"/>
  <pageSetup paperSize="9" orientation="portrait" r:id="rId1"/>
  <ignoredErrors>
    <ignoredError sqref="J5:K5 O5 J6 J7:K54 M55:O604 J55:L604 N7:O54 O6 M5:M6"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'Paramétrage V2'!$A$3:$A$102</xm:f>
          </x14:formula1>
          <xm:sqref>E55:E604 L55:L604</xm:sqref>
        </x14:dataValidation>
        <x14:dataValidation type="list" allowBlank="1" showInputMessage="1" showErrorMessage="1">
          <x14:formula1>
            <xm:f>'Paramétrage V2'!$H$3:$H$102</xm:f>
          </x14:formula1>
          <xm:sqref>F55:F604 F4 M55:M604</xm:sqref>
        </x14:dataValidation>
        <x14:dataValidation type="list" allowBlank="1" showInputMessage="1" showErrorMessage="1">
          <x14:formula1>
            <xm:f>'Paramétrage V2'!#REF!</xm:f>
          </x14:formula1>
          <xm:sqref>J5:J604 B55:B604</xm:sqref>
        </x14:dataValidation>
        <x14:dataValidation type="list" allowBlank="1" showInputMessage="1" showErrorMessage="1">
          <x14:formula1>
            <xm:f>'Paramétrage V2'!$A$6:$A$7</xm:f>
          </x14:formula1>
          <xm:sqref>B5:B54</xm:sqref>
        </x14:dataValidation>
        <x14:dataValidation type="list" allowBlank="1" showInputMessage="1" showErrorMessage="1">
          <x14:formula1>
            <xm:f>'Paramétrage V2'!$I$3:$I$102</xm:f>
          </x14:formula1>
          <xm:sqref>E4</xm:sqref>
        </x14:dataValidation>
        <x14:dataValidation type="list" allowBlank="1" showInputMessage="1" showErrorMessage="1">
          <x14:formula1>
            <xm:f>'Paramétrage V2'!$I$3:$I$27</xm:f>
          </x14:formula1>
          <xm:sqref>E5:E54 L5:L54</xm:sqref>
        </x14:dataValidation>
        <x14:dataValidation type="list" allowBlank="1" showInputMessage="1" showErrorMessage="1">
          <x14:formula1>
            <xm:f>'Paramétrage V2'!$H$3:$H$4</xm:f>
          </x14:formula1>
          <xm:sqref>M5:M54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15</vt:i4>
      </vt:variant>
    </vt:vector>
  </HeadingPairs>
  <TitlesOfParts>
    <vt:vector size="32" baseType="lpstr">
      <vt:lpstr>Notice d'accueil</vt:lpstr>
      <vt:lpstr>Instruction</vt:lpstr>
      <vt:lpstr>Dépenses sur devis</vt:lpstr>
      <vt:lpstr>Synthèse des dépenses</vt:lpstr>
      <vt:lpstr>Auto-construction hors majo</vt:lpstr>
      <vt:lpstr>Dépenses de rémunération FR</vt:lpstr>
      <vt:lpstr>Dépenses sur frais réels</vt:lpstr>
      <vt:lpstr>Dépenses proratisées</vt:lpstr>
      <vt:lpstr>Dépenses taux forfaitaires</vt:lpstr>
      <vt:lpstr>Frais de personnels CU</vt:lpstr>
      <vt:lpstr>Dépenses barèmes et forfaits</vt:lpstr>
      <vt:lpstr>Bénévolat</vt:lpstr>
      <vt:lpstr>Contributions en nature B&amp;S</vt:lpstr>
      <vt:lpstr>Charges d'amortissement</vt:lpstr>
      <vt:lpstr>Recettes générées</vt:lpstr>
      <vt:lpstr>Synthèse dépenses - Partenaires</vt:lpstr>
      <vt:lpstr>Paramétrage V2</vt:lpstr>
      <vt:lpstr>DepCUeligible</vt:lpstr>
      <vt:lpstr>DepCUpartenaire</vt:lpstr>
      <vt:lpstr>DepCUposte</vt:lpstr>
      <vt:lpstr>DepCUpresente</vt:lpstr>
      <vt:lpstr>DepProrateligible</vt:lpstr>
      <vt:lpstr>DepproratPartenaire</vt:lpstr>
      <vt:lpstr>DepProratposte</vt:lpstr>
      <vt:lpstr>DepProratpresente</vt:lpstr>
      <vt:lpstr>Deptauxforfeligible</vt:lpstr>
      <vt:lpstr>Deptauxforfpartenaire</vt:lpstr>
      <vt:lpstr>Deptauxforfposte</vt:lpstr>
      <vt:lpstr>Deptauxforfpresente</vt:lpstr>
      <vt:lpstr>Deviseligibleraisonnable</vt:lpstr>
      <vt:lpstr>Devispartenaire</vt:lpstr>
      <vt:lpstr>'Notice d''accueil'!Zone_d_impression</vt:lpstr>
    </vt:vector>
  </TitlesOfParts>
  <Company>RLR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Master_seven</dc:creator>
  <cp:lastModifiedBy>BERTHOD Florence</cp:lastModifiedBy>
  <cp:lastPrinted>2022-12-23T09:25:22Z</cp:lastPrinted>
  <dcterms:created xsi:type="dcterms:W3CDTF">2017-03-15T07:49:35Z</dcterms:created>
  <dcterms:modified xsi:type="dcterms:W3CDTF">2025-04-02T08:33:22Z</dcterms:modified>
</cp:coreProperties>
</file>